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pesco-my.sharepoint.com/personal/ccortes_pesco_cl/Documents/Escritorio/proyectos/calculadora compras planning/"/>
    </mc:Choice>
  </mc:AlternateContent>
  <xr:revisionPtr revIDLastSave="12502" documentId="8_{A36890CD-C929-4421-A556-B32003E2F079}" xr6:coauthVersionLast="47" xr6:coauthVersionMax="47" xr10:uidLastSave="{ADF2D3DE-5097-496F-93F0-CD12CFABDA61}"/>
  <bookViews>
    <workbookView xWindow="-110" yWindow="-110" windowWidth="19420" windowHeight="10300" firstSheet="4" activeTab="7" xr2:uid="{CA714F2D-EB5D-440A-89D5-B04C45950AF9}"/>
  </bookViews>
  <sheets>
    <sheet name="Resumen" sheetId="43" r:id="rId1"/>
    <sheet name="Glosario códigos" sheetId="12" r:id="rId2"/>
    <sheet name="Flujo de caja" sheetId="15" state="hidden" r:id="rId3"/>
    <sheet name="Solicitud de compra" sheetId="4" r:id="rId4"/>
    <sheet name="Ventas (2025)" sheetId="30" r:id="rId5"/>
    <sheet name="Entregado (2026)" sheetId="34" r:id="rId6"/>
    <sheet name="Backlog" sheetId="27" r:id="rId7"/>
    <sheet name="Stock" sheetId="26" r:id="rId8"/>
    <sheet name="Tránsito" sheetId="25" r:id="rId9"/>
    <sheet name="En proceso" sheetId="28" r:id="rId10"/>
    <sheet name="Presupuesto (2026)" sheetId="35" r:id="rId11"/>
    <sheet name="NEC " sheetId="37" r:id="rId12"/>
    <sheet name="Inmovilizado" sheetId="40" r:id="rId13"/>
  </sheets>
  <externalReferences>
    <externalReference r:id="rId14"/>
  </externalReferences>
  <definedNames>
    <definedName name="_xlnm._FilterDatabase" localSheetId="6" hidden="1">[1]Hoja1!#REF!</definedName>
    <definedName name="_xlnm._FilterDatabase" localSheetId="5" hidden="1">'Entregado (2026)'!$G$1:$Q$44</definedName>
    <definedName name="_xlnm._FilterDatabase" localSheetId="1" hidden="1">'Glosario códigos'!$B$4:$I$4</definedName>
    <definedName name="_xlnm._FilterDatabase" localSheetId="11" hidden="1">'NEC '!$A$1:$E$20</definedName>
    <definedName name="_xlnm._FilterDatabase" localSheetId="10" hidden="1">'Presupuesto (2026)'!$A$1:$F$1</definedName>
    <definedName name="_xlnm._FilterDatabase" localSheetId="0" hidden="1">Resumen!$B$15:$AM$111</definedName>
    <definedName name="_xlnm._FilterDatabase" localSheetId="3" hidden="1">'Solicitud de compra'!$B$2:$G$2</definedName>
    <definedName name="_xlnm._FilterDatabase" localSheetId="7" hidden="1">Stock!$H$1:$Q$42</definedName>
    <definedName name="_xlnm._FilterDatabase" localSheetId="8" hidden="1">Tránsito!$H$1:$AF$1</definedName>
    <definedName name="_xlnm._FilterDatabase" localSheetId="4" hidden="1">'Ventas (2025)'!$H$1:$AC$145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3" i="4"/>
  <c r="P51" i="26"/>
  <c r="M18" i="26"/>
  <c r="M3" i="26"/>
  <c r="M4" i="26"/>
  <c r="M5" i="26"/>
  <c r="M6" i="26"/>
  <c r="M7" i="26"/>
  <c r="M2" i="26"/>
  <c r="M16" i="26"/>
  <c r="M17" i="26"/>
  <c r="M15" i="26"/>
  <c r="M36" i="26"/>
  <c r="M37" i="26"/>
  <c r="M47" i="26"/>
  <c r="M48" i="26"/>
  <c r="M49" i="26"/>
  <c r="M35" i="26"/>
  <c r="M33" i="26"/>
  <c r="M34" i="26"/>
  <c r="M43" i="26"/>
  <c r="M44" i="26"/>
  <c r="M5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45" i="26"/>
  <c r="M46" i="26"/>
  <c r="M42" i="26"/>
  <c r="M39" i="26"/>
  <c r="M40" i="26"/>
  <c r="M41" i="26"/>
  <c r="M38" i="26"/>
  <c r="M9" i="26"/>
  <c r="M12" i="26"/>
  <c r="M13" i="26"/>
  <c r="M14" i="26"/>
  <c r="M11" i="26"/>
  <c r="M19" i="26"/>
  <c r="M20" i="26"/>
  <c r="M10" i="26"/>
  <c r="M8" i="26"/>
  <c r="AG28" i="43"/>
  <c r="AG30" i="43"/>
  <c r="AG31" i="43"/>
  <c r="AG32" i="43"/>
  <c r="AG33" i="43"/>
  <c r="AG34" i="43"/>
  <c r="AG35" i="43"/>
  <c r="AG39" i="43"/>
  <c r="AG40" i="43"/>
  <c r="AG41" i="43"/>
  <c r="AG42" i="43"/>
  <c r="AG43" i="43"/>
  <c r="AG44" i="43"/>
  <c r="AG45" i="43"/>
  <c r="AG46" i="43"/>
  <c r="AG47" i="43"/>
  <c r="AG48" i="43"/>
  <c r="AG50" i="43"/>
  <c r="AG51" i="43"/>
  <c r="AG52" i="43"/>
  <c r="AG53" i="43"/>
  <c r="AG54" i="43"/>
  <c r="AG57" i="43"/>
  <c r="AG60" i="43"/>
  <c r="AG61" i="43"/>
  <c r="AG63" i="43"/>
  <c r="AG64" i="43"/>
  <c r="AG65" i="43"/>
  <c r="AG67" i="43"/>
  <c r="AG68" i="43"/>
  <c r="AG69" i="43"/>
  <c r="AG70" i="43"/>
  <c r="AG71" i="43"/>
  <c r="AG72" i="43"/>
  <c r="AG73" i="43"/>
  <c r="AG74" i="43"/>
  <c r="AG75" i="43"/>
  <c r="AG76" i="43"/>
  <c r="AG78" i="43"/>
  <c r="AG79" i="43"/>
  <c r="AG80" i="43"/>
  <c r="AG82" i="43"/>
  <c r="AG83" i="43"/>
  <c r="AG84" i="43"/>
  <c r="AG85" i="43"/>
  <c r="AG86" i="43"/>
  <c r="AG87" i="43"/>
  <c r="AG88" i="43"/>
  <c r="AG89" i="43"/>
  <c r="AG90" i="43"/>
  <c r="AG91" i="43"/>
  <c r="AG92" i="43"/>
  <c r="AG93" i="43"/>
  <c r="AG94" i="43"/>
  <c r="AG95" i="43"/>
  <c r="AG96" i="43"/>
  <c r="AG97" i="43"/>
  <c r="AG98" i="43"/>
  <c r="AG99" i="43"/>
  <c r="AG100" i="43"/>
  <c r="AG101" i="43"/>
  <c r="AG102" i="43"/>
  <c r="AG103" i="43"/>
  <c r="AG104" i="43"/>
  <c r="AG105" i="43"/>
  <c r="AG106" i="43"/>
  <c r="AG107" i="43"/>
  <c r="AG108" i="43"/>
  <c r="AG111" i="43"/>
  <c r="AG17" i="43"/>
  <c r="AG18" i="43"/>
  <c r="AG19" i="43"/>
  <c r="AG20" i="43"/>
  <c r="AG21" i="43"/>
  <c r="AG22" i="43"/>
  <c r="AG23" i="43"/>
  <c r="AG24" i="43"/>
  <c r="AG25" i="43"/>
  <c r="AG26" i="43"/>
  <c r="AG27" i="43"/>
  <c r="AG16" i="43"/>
  <c r="D32" i="30"/>
  <c r="F3" i="30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2" i="30"/>
  <c r="C39" i="30"/>
  <c r="E39" i="30" s="1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C5" i="30"/>
  <c r="C4" i="30"/>
  <c r="C3" i="30"/>
  <c r="C2" i="30"/>
  <c r="X16" i="43"/>
  <c r="X17" i="43"/>
  <c r="X18" i="43"/>
  <c r="X19" i="43"/>
  <c r="X20" i="43"/>
  <c r="X21" i="43"/>
  <c r="X22" i="43"/>
  <c r="X23" i="43"/>
  <c r="X24" i="43"/>
  <c r="X25" i="43"/>
  <c r="X26" i="43"/>
  <c r="X27" i="43"/>
  <c r="X28" i="43"/>
  <c r="X30" i="43"/>
  <c r="X31" i="43"/>
  <c r="X32" i="43"/>
  <c r="X33" i="43"/>
  <c r="X34" i="43"/>
  <c r="X35" i="43"/>
  <c r="X36" i="43"/>
  <c r="X39" i="43"/>
  <c r="X41" i="43"/>
  <c r="X42" i="43"/>
  <c r="X43" i="43"/>
  <c r="X44" i="43"/>
  <c r="X45" i="43"/>
  <c r="X46" i="43"/>
  <c r="X47" i="43"/>
  <c r="X48" i="43"/>
  <c r="X50" i="43"/>
  <c r="X51" i="43"/>
  <c r="X52" i="43"/>
  <c r="X53" i="43"/>
  <c r="X54" i="43"/>
  <c r="X56" i="43"/>
  <c r="X57" i="43"/>
  <c r="X58" i="43"/>
  <c r="X60" i="43"/>
  <c r="X61" i="43"/>
  <c r="X62" i="43"/>
  <c r="X63" i="43"/>
  <c r="X64" i="43"/>
  <c r="X65" i="43"/>
  <c r="X67" i="43"/>
  <c r="X68" i="43"/>
  <c r="X69" i="43"/>
  <c r="X70" i="43"/>
  <c r="X71" i="43"/>
  <c r="X72" i="43"/>
  <c r="X73" i="43"/>
  <c r="X74" i="43"/>
  <c r="X75" i="43"/>
  <c r="X76" i="43"/>
  <c r="X78" i="43"/>
  <c r="X79" i="43"/>
  <c r="X80" i="43"/>
  <c r="X81" i="43"/>
  <c r="X82" i="43"/>
  <c r="X83" i="43"/>
  <c r="X84" i="43"/>
  <c r="X85" i="43"/>
  <c r="X86" i="43"/>
  <c r="X87" i="43"/>
  <c r="X88" i="43"/>
  <c r="X89" i="43"/>
  <c r="X90" i="43"/>
  <c r="X91" i="43"/>
  <c r="X92" i="43"/>
  <c r="X93" i="43"/>
  <c r="X94" i="43"/>
  <c r="X95" i="43"/>
  <c r="X96" i="43"/>
  <c r="X97" i="43"/>
  <c r="X98" i="43"/>
  <c r="X99" i="43"/>
  <c r="X100" i="43"/>
  <c r="X101" i="43"/>
  <c r="X102" i="43"/>
  <c r="X103" i="43"/>
  <c r="X104" i="43"/>
  <c r="X105" i="43"/>
  <c r="X106" i="43"/>
  <c r="X107" i="43"/>
  <c r="X108" i="43"/>
  <c r="X110" i="43"/>
  <c r="X111" i="43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2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O17" i="43"/>
  <c r="O18" i="43"/>
  <c r="O19" i="43"/>
  <c r="O20" i="43"/>
  <c r="O21" i="43"/>
  <c r="O22" i="43"/>
  <c r="O23" i="43"/>
  <c r="O24" i="43"/>
  <c r="O25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8" i="43"/>
  <c r="O69" i="43"/>
  <c r="O70" i="43"/>
  <c r="O71" i="43"/>
  <c r="O72" i="43"/>
  <c r="O73" i="43"/>
  <c r="O74" i="43"/>
  <c r="O75" i="43"/>
  <c r="O76" i="43"/>
  <c r="O77" i="43"/>
  <c r="O78" i="43"/>
  <c r="O79" i="43"/>
  <c r="O80" i="43"/>
  <c r="O81" i="43"/>
  <c r="O82" i="43"/>
  <c r="O84" i="43"/>
  <c r="O85" i="43"/>
  <c r="O86" i="43"/>
  <c r="O87" i="43"/>
  <c r="O88" i="43"/>
  <c r="O89" i="43"/>
  <c r="O90" i="43"/>
  <c r="O91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6" i="43"/>
  <c r="J70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6" i="43"/>
  <c r="J19" i="43"/>
  <c r="J20" i="43"/>
  <c r="J21" i="43"/>
  <c r="J22" i="43"/>
  <c r="J24" i="43"/>
  <c r="J25" i="43"/>
  <c r="J26" i="43"/>
  <c r="J27" i="43"/>
  <c r="J29" i="43"/>
  <c r="J31" i="43"/>
  <c r="J32" i="43"/>
  <c r="J34" i="43"/>
  <c r="J36" i="43"/>
  <c r="J37" i="43"/>
  <c r="J38" i="43"/>
  <c r="J39" i="43"/>
  <c r="J42" i="43"/>
  <c r="J45" i="43"/>
  <c r="J46" i="43"/>
  <c r="J47" i="43"/>
  <c r="J49" i="43"/>
  <c r="J50" i="43"/>
  <c r="J51" i="43"/>
  <c r="J52" i="43"/>
  <c r="J53" i="43"/>
  <c r="J54" i="43"/>
  <c r="J55" i="43"/>
  <c r="J56" i="43"/>
  <c r="J57" i="43"/>
  <c r="J59" i="43"/>
  <c r="J60" i="43"/>
  <c r="J61" i="43"/>
  <c r="J62" i="43"/>
  <c r="J63" i="43"/>
  <c r="J64" i="43"/>
  <c r="J65" i="43"/>
  <c r="J66" i="43"/>
  <c r="J67" i="43"/>
  <c r="J69" i="43"/>
  <c r="J71" i="43"/>
  <c r="J72" i="43"/>
  <c r="J73" i="43"/>
  <c r="J74" i="43"/>
  <c r="J75" i="43"/>
  <c r="J76" i="43"/>
  <c r="J78" i="43"/>
  <c r="J80" i="43"/>
  <c r="J81" i="43"/>
  <c r="J82" i="43"/>
  <c r="J84" i="43"/>
  <c r="J85" i="43"/>
  <c r="J86" i="43"/>
  <c r="J87" i="43"/>
  <c r="J89" i="43"/>
  <c r="J91" i="43"/>
  <c r="J93" i="43"/>
  <c r="J94" i="43"/>
  <c r="J96" i="43"/>
  <c r="J97" i="43"/>
  <c r="J98" i="43"/>
  <c r="J99" i="43"/>
  <c r="J100" i="43"/>
  <c r="J101" i="43"/>
  <c r="J102" i="43"/>
  <c r="J103" i="43"/>
  <c r="J104" i="43"/>
  <c r="J105" i="43"/>
  <c r="J106" i="43"/>
  <c r="J108" i="43"/>
  <c r="J109" i="43"/>
  <c r="J111" i="43"/>
  <c r="J16" i="43"/>
  <c r="H8" i="4" l="1"/>
  <c r="F40" i="30"/>
  <c r="C40" i="30"/>
  <c r="E38" i="30"/>
  <c r="C17" i="27"/>
  <c r="E5" i="28" l="1"/>
  <c r="E4" i="28"/>
  <c r="E3" i="28"/>
  <c r="E2" i="28"/>
  <c r="D3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C3" i="34"/>
  <c r="C4" i="34"/>
  <c r="C5" i="34"/>
  <c r="C6" i="34"/>
  <c r="C7" i="34"/>
  <c r="C8" i="34"/>
  <c r="C9" i="34"/>
  <c r="C10" i="34"/>
  <c r="C11" i="34"/>
  <c r="C12" i="34"/>
  <c r="E12" i="34" s="1"/>
  <c r="C13" i="34"/>
  <c r="C14" i="34"/>
  <c r="C15" i="34"/>
  <c r="C16" i="34"/>
  <c r="C17" i="34"/>
  <c r="E17" i="34" s="1"/>
  <c r="C18" i="34"/>
  <c r="C19" i="34"/>
  <c r="E19" i="34" s="1"/>
  <c r="C20" i="34"/>
  <c r="E20" i="34" s="1"/>
  <c r="C21" i="34"/>
  <c r="E21" i="34" s="1"/>
  <c r="D2" i="34"/>
  <c r="C2" i="34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E4" i="25"/>
  <c r="E3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3" i="25"/>
  <c r="C3" i="26"/>
  <c r="J90" i="43" s="1"/>
  <c r="K90" i="43" s="1"/>
  <c r="C4" i="26"/>
  <c r="J18" i="43" s="1"/>
  <c r="K18" i="43" s="1"/>
  <c r="C5" i="26"/>
  <c r="J95" i="43" s="1"/>
  <c r="K95" i="43" s="1"/>
  <c r="C6" i="26"/>
  <c r="J23" i="43" s="1"/>
  <c r="K23" i="43" s="1"/>
  <c r="C7" i="26"/>
  <c r="J28" i="43" s="1"/>
  <c r="K28" i="43" s="1"/>
  <c r="C8" i="26"/>
  <c r="J40" i="43" s="1"/>
  <c r="K40" i="43" s="1"/>
  <c r="C9" i="26"/>
  <c r="C10" i="26"/>
  <c r="C11" i="26"/>
  <c r="J35" i="43" s="1"/>
  <c r="K35" i="43" s="1"/>
  <c r="C12" i="26"/>
  <c r="J43" i="43" s="1"/>
  <c r="K43" i="43" s="1"/>
  <c r="C13" i="26"/>
  <c r="J48" i="43" s="1"/>
  <c r="K48" i="43" s="1"/>
  <c r="C14" i="26"/>
  <c r="J33" i="43" s="1"/>
  <c r="K33" i="43" s="1"/>
  <c r="C15" i="26"/>
  <c r="J58" i="43" s="1"/>
  <c r="K58" i="43" s="1"/>
  <c r="C16" i="26"/>
  <c r="J44" i="43" s="1"/>
  <c r="K44" i="43" s="1"/>
  <c r="C17" i="26"/>
  <c r="J68" i="43" s="1"/>
  <c r="K68" i="43" s="1"/>
  <c r="C18" i="26"/>
  <c r="C19" i="26"/>
  <c r="C20" i="26"/>
  <c r="J88" i="43" s="1"/>
  <c r="C21" i="26"/>
  <c r="J77" i="43" s="1"/>
  <c r="K77" i="43" s="1"/>
  <c r="C22" i="26"/>
  <c r="J79" i="43" s="1"/>
  <c r="K79" i="43" s="1"/>
  <c r="C23" i="26"/>
  <c r="J110" i="43" s="1"/>
  <c r="K110" i="43" s="1"/>
  <c r="C24" i="26"/>
  <c r="C2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" i="26"/>
  <c r="K16" i="43"/>
  <c r="N16" i="43"/>
  <c r="Q16" i="43"/>
  <c r="T16" i="43"/>
  <c r="W16" i="43"/>
  <c r="Z16" i="43"/>
  <c r="AC16" i="43"/>
  <c r="AF16" i="43"/>
  <c r="AI16" i="43"/>
  <c r="AM16" i="43"/>
  <c r="K17" i="43"/>
  <c r="N17" i="43"/>
  <c r="Q17" i="43"/>
  <c r="T17" i="43"/>
  <c r="W17" i="43"/>
  <c r="Z17" i="43"/>
  <c r="AC17" i="43"/>
  <c r="AF17" i="43"/>
  <c r="AI17" i="43"/>
  <c r="AM17" i="43"/>
  <c r="N18" i="43"/>
  <c r="Q18" i="43"/>
  <c r="T18" i="43"/>
  <c r="W18" i="43"/>
  <c r="Z18" i="43"/>
  <c r="AC18" i="43"/>
  <c r="AF18" i="43"/>
  <c r="AI18" i="43"/>
  <c r="AM18" i="43"/>
  <c r="K19" i="43"/>
  <c r="N19" i="43"/>
  <c r="Q19" i="43"/>
  <c r="T19" i="43"/>
  <c r="W19" i="43"/>
  <c r="AB19" i="43"/>
  <c r="AC19" i="43" s="1"/>
  <c r="AF19" i="43"/>
  <c r="AI19" i="43"/>
  <c r="AM19" i="43"/>
  <c r="K20" i="43"/>
  <c r="N20" i="43"/>
  <c r="Q20" i="43"/>
  <c r="T20" i="43"/>
  <c r="W20" i="43"/>
  <c r="Z20" i="43"/>
  <c r="AB20" i="43"/>
  <c r="AC20" i="43" s="1"/>
  <c r="AF20" i="43"/>
  <c r="AI20" i="43"/>
  <c r="AM20" i="43"/>
  <c r="K21" i="43"/>
  <c r="N21" i="43"/>
  <c r="Q21" i="43"/>
  <c r="T21" i="43"/>
  <c r="W21" i="43"/>
  <c r="Z21" i="43"/>
  <c r="AC21" i="43"/>
  <c r="AF21" i="43"/>
  <c r="AI21" i="43"/>
  <c r="AM21" i="43"/>
  <c r="K22" i="43"/>
  <c r="N22" i="43"/>
  <c r="Q22" i="43"/>
  <c r="T22" i="43"/>
  <c r="W22" i="43"/>
  <c r="AC22" i="43"/>
  <c r="AF22" i="43"/>
  <c r="AI22" i="43"/>
  <c r="AM22" i="43"/>
  <c r="N23" i="43"/>
  <c r="Q23" i="43"/>
  <c r="T23" i="43"/>
  <c r="W23" i="43"/>
  <c r="Z23" i="43"/>
  <c r="AC23" i="43"/>
  <c r="AF23" i="43"/>
  <c r="AI23" i="43"/>
  <c r="AM23" i="43"/>
  <c r="K24" i="43"/>
  <c r="N24" i="43"/>
  <c r="Q24" i="43"/>
  <c r="T24" i="43"/>
  <c r="W24" i="43"/>
  <c r="Z24" i="43"/>
  <c r="AB24" i="43"/>
  <c r="AC24" i="43" s="1"/>
  <c r="AF24" i="43"/>
  <c r="AI24" i="43"/>
  <c r="AM24" i="43"/>
  <c r="K25" i="43"/>
  <c r="N25" i="43"/>
  <c r="Q25" i="43"/>
  <c r="T25" i="43"/>
  <c r="W25" i="43"/>
  <c r="Z25" i="43"/>
  <c r="AC25" i="43"/>
  <c r="AF25" i="43"/>
  <c r="AI25" i="43"/>
  <c r="AM25" i="43"/>
  <c r="K26" i="43"/>
  <c r="N26" i="43"/>
  <c r="Q26" i="43"/>
  <c r="T26" i="43"/>
  <c r="W26" i="43"/>
  <c r="Z26" i="43"/>
  <c r="AC26" i="43"/>
  <c r="AF26" i="43"/>
  <c r="AI26" i="43"/>
  <c r="AM26" i="43"/>
  <c r="K27" i="43"/>
  <c r="N27" i="43"/>
  <c r="Q27" i="43"/>
  <c r="T27" i="43"/>
  <c r="W27" i="43"/>
  <c r="Z27" i="43"/>
  <c r="AB27" i="43"/>
  <c r="AC27" i="43" s="1"/>
  <c r="AF27" i="43"/>
  <c r="AI27" i="43"/>
  <c r="AM27" i="43"/>
  <c r="N28" i="43"/>
  <c r="Q28" i="43"/>
  <c r="T28" i="43"/>
  <c r="W28" i="43"/>
  <c r="AC28" i="43"/>
  <c r="AF28" i="43"/>
  <c r="AI28" i="43"/>
  <c r="AM28" i="43"/>
  <c r="K29" i="43"/>
  <c r="N29" i="43"/>
  <c r="Q29" i="43"/>
  <c r="T29" i="43"/>
  <c r="W29" i="43"/>
  <c r="Z29" i="43"/>
  <c r="AC29" i="43"/>
  <c r="AF29" i="43"/>
  <c r="AI29" i="43"/>
  <c r="AM29" i="43"/>
  <c r="N30" i="43"/>
  <c r="Q30" i="43"/>
  <c r="T30" i="43"/>
  <c r="W30" i="43"/>
  <c r="Z30" i="43"/>
  <c r="AC30" i="43"/>
  <c r="AF30" i="43"/>
  <c r="AI30" i="43"/>
  <c r="AM30" i="43"/>
  <c r="K31" i="43"/>
  <c r="N31" i="43"/>
  <c r="Q31" i="43"/>
  <c r="T31" i="43"/>
  <c r="W31" i="43"/>
  <c r="Z31" i="43"/>
  <c r="AC31" i="43"/>
  <c r="AF31" i="43"/>
  <c r="AI31" i="43"/>
  <c r="AM31" i="43"/>
  <c r="K32" i="43"/>
  <c r="N32" i="43"/>
  <c r="Q32" i="43"/>
  <c r="T32" i="43"/>
  <c r="W32" i="43"/>
  <c r="Z32" i="43"/>
  <c r="AC32" i="43"/>
  <c r="AF32" i="43"/>
  <c r="AI32" i="43"/>
  <c r="AM32" i="43"/>
  <c r="N33" i="43"/>
  <c r="Q33" i="43"/>
  <c r="T33" i="43"/>
  <c r="W33" i="43"/>
  <c r="Z33" i="43"/>
  <c r="AC33" i="43"/>
  <c r="AF33" i="43"/>
  <c r="AI33" i="43"/>
  <c r="AM33" i="43"/>
  <c r="K34" i="43"/>
  <c r="N34" i="43"/>
  <c r="Q34" i="43"/>
  <c r="T34" i="43"/>
  <c r="W34" i="43"/>
  <c r="Z34" i="43"/>
  <c r="AC34" i="43"/>
  <c r="AF34" i="43"/>
  <c r="AI34" i="43"/>
  <c r="AM34" i="43"/>
  <c r="N35" i="43"/>
  <c r="Q35" i="43"/>
  <c r="T35" i="43"/>
  <c r="W35" i="43"/>
  <c r="Z35" i="43"/>
  <c r="AC35" i="43"/>
  <c r="AF35" i="43"/>
  <c r="AI35" i="43"/>
  <c r="AM35" i="43"/>
  <c r="K36" i="43"/>
  <c r="N36" i="43"/>
  <c r="Q36" i="43"/>
  <c r="T36" i="43"/>
  <c r="W36" i="43"/>
  <c r="Z36" i="43"/>
  <c r="AC36" i="43"/>
  <c r="AF36" i="43"/>
  <c r="AI36" i="43"/>
  <c r="AM36" i="43"/>
  <c r="K37" i="43"/>
  <c r="N37" i="43"/>
  <c r="Q37" i="43"/>
  <c r="T37" i="43"/>
  <c r="W37" i="43"/>
  <c r="Z37" i="43"/>
  <c r="AC37" i="43"/>
  <c r="AF37" i="43"/>
  <c r="AI37" i="43"/>
  <c r="AM37" i="43"/>
  <c r="K38" i="43"/>
  <c r="N38" i="43"/>
  <c r="Q38" i="43"/>
  <c r="T38" i="43"/>
  <c r="W38" i="43"/>
  <c r="Z38" i="43"/>
  <c r="AC38" i="43"/>
  <c r="AF38" i="43"/>
  <c r="AI38" i="43"/>
  <c r="AM38" i="43"/>
  <c r="K39" i="43"/>
  <c r="N39" i="43"/>
  <c r="Q39" i="43"/>
  <c r="T39" i="43"/>
  <c r="W39" i="43"/>
  <c r="Z39" i="43"/>
  <c r="AB39" i="43"/>
  <c r="AC39" i="43" s="1"/>
  <c r="AF39" i="43"/>
  <c r="AI39" i="43"/>
  <c r="AM39" i="43"/>
  <c r="N40" i="43"/>
  <c r="Q40" i="43"/>
  <c r="T40" i="43"/>
  <c r="W40" i="43"/>
  <c r="Z40" i="43"/>
  <c r="AB40" i="43"/>
  <c r="AC40" i="43" s="1"/>
  <c r="AF40" i="43"/>
  <c r="AI40" i="43"/>
  <c r="AM40" i="43"/>
  <c r="K41" i="43"/>
  <c r="N41" i="43"/>
  <c r="Q41" i="43"/>
  <c r="T41" i="43"/>
  <c r="W41" i="43"/>
  <c r="Z41" i="43"/>
  <c r="AC41" i="43"/>
  <c r="AF41" i="43"/>
  <c r="AI41" i="43"/>
  <c r="AM41" i="43"/>
  <c r="N42" i="43"/>
  <c r="Q42" i="43"/>
  <c r="Z42" i="43"/>
  <c r="AC42" i="43"/>
  <c r="AI42" i="43"/>
  <c r="AM42" i="43"/>
  <c r="N43" i="43"/>
  <c r="Q43" i="43"/>
  <c r="T43" i="43"/>
  <c r="W43" i="43"/>
  <c r="Z43" i="43"/>
  <c r="AC43" i="43"/>
  <c r="AF43" i="43"/>
  <c r="AI43" i="43"/>
  <c r="AM43" i="43"/>
  <c r="N44" i="43"/>
  <c r="Q44" i="43"/>
  <c r="T44" i="43"/>
  <c r="W44" i="43"/>
  <c r="Z44" i="43"/>
  <c r="AC44" i="43"/>
  <c r="AF44" i="43"/>
  <c r="AI44" i="43"/>
  <c r="AM44" i="43"/>
  <c r="K45" i="43"/>
  <c r="N45" i="43"/>
  <c r="Q45" i="43"/>
  <c r="T45" i="43"/>
  <c r="W45" i="43"/>
  <c r="AC45" i="43"/>
  <c r="AF45" i="43"/>
  <c r="AI45" i="43"/>
  <c r="AM45" i="43"/>
  <c r="K46" i="43"/>
  <c r="N46" i="43"/>
  <c r="Q46" i="43"/>
  <c r="T46" i="43"/>
  <c r="W46" i="43"/>
  <c r="Z46" i="43"/>
  <c r="AC46" i="43"/>
  <c r="AF46" i="43"/>
  <c r="AI46" i="43"/>
  <c r="AM46" i="43"/>
  <c r="K47" i="43"/>
  <c r="N47" i="43"/>
  <c r="Q47" i="43"/>
  <c r="T47" i="43"/>
  <c r="W47" i="43"/>
  <c r="AC47" i="43"/>
  <c r="AF47" i="43"/>
  <c r="AI47" i="43"/>
  <c r="AM47" i="43"/>
  <c r="N48" i="43"/>
  <c r="Q48" i="43"/>
  <c r="T48" i="43"/>
  <c r="W48" i="43"/>
  <c r="Z48" i="43"/>
  <c r="AB48" i="43"/>
  <c r="AC48" i="43" s="1"/>
  <c r="AF48" i="43"/>
  <c r="AI48" i="43"/>
  <c r="AM48" i="43"/>
  <c r="K49" i="43"/>
  <c r="N49" i="43"/>
  <c r="Q49" i="43"/>
  <c r="T49" i="43"/>
  <c r="W49" i="43"/>
  <c r="Z49" i="43"/>
  <c r="AC49" i="43"/>
  <c r="AF49" i="43"/>
  <c r="AI49" i="43"/>
  <c r="AM49" i="43"/>
  <c r="N50" i="43"/>
  <c r="Q50" i="43"/>
  <c r="Z50" i="43"/>
  <c r="AC50" i="43"/>
  <c r="AI50" i="43"/>
  <c r="AM50" i="43"/>
  <c r="K51" i="43"/>
  <c r="N51" i="43"/>
  <c r="Q51" i="43"/>
  <c r="T51" i="43"/>
  <c r="W51" i="43"/>
  <c r="Z51" i="43"/>
  <c r="AC51" i="43"/>
  <c r="AF51" i="43"/>
  <c r="AI51" i="43"/>
  <c r="AM51" i="43"/>
  <c r="K52" i="43"/>
  <c r="N52" i="43"/>
  <c r="Q52" i="43"/>
  <c r="T52" i="43"/>
  <c r="W52" i="43"/>
  <c r="Z52" i="43"/>
  <c r="AC52" i="43"/>
  <c r="AF52" i="43"/>
  <c r="AI52" i="43"/>
  <c r="AM52" i="43"/>
  <c r="K53" i="43"/>
  <c r="N53" i="43"/>
  <c r="Q53" i="43"/>
  <c r="T53" i="43"/>
  <c r="W53" i="43"/>
  <c r="AC53" i="43"/>
  <c r="AF53" i="43"/>
  <c r="AI53" i="43"/>
  <c r="AM53" i="43"/>
  <c r="K54" i="43"/>
  <c r="N54" i="43"/>
  <c r="Q54" i="43"/>
  <c r="T54" i="43"/>
  <c r="W54" i="43"/>
  <c r="Z54" i="43"/>
  <c r="AC54" i="43"/>
  <c r="AF54" i="43"/>
  <c r="AI54" i="43"/>
  <c r="AM54" i="43"/>
  <c r="K55" i="43"/>
  <c r="N55" i="43"/>
  <c r="Q55" i="43"/>
  <c r="T55" i="43"/>
  <c r="W55" i="43"/>
  <c r="AC55" i="43"/>
  <c r="AF55" i="43"/>
  <c r="AI55" i="43"/>
  <c r="AM55" i="43"/>
  <c r="K56" i="43"/>
  <c r="N56" i="43"/>
  <c r="Q56" i="43"/>
  <c r="T56" i="43"/>
  <c r="W56" i="43"/>
  <c r="Z56" i="43"/>
  <c r="AB56" i="43"/>
  <c r="AC56" i="43" s="1"/>
  <c r="AF56" i="43"/>
  <c r="AI56" i="43"/>
  <c r="AM56" i="43"/>
  <c r="K57" i="43"/>
  <c r="N57" i="43"/>
  <c r="Q57" i="43"/>
  <c r="T57" i="43"/>
  <c r="W57" i="43"/>
  <c r="Z57" i="43"/>
  <c r="AC57" i="43"/>
  <c r="AF57" i="43"/>
  <c r="AI57" i="43"/>
  <c r="AM57" i="43"/>
  <c r="N58" i="43"/>
  <c r="Q58" i="43"/>
  <c r="T58" i="43"/>
  <c r="W58" i="43"/>
  <c r="Z58" i="43"/>
  <c r="AC58" i="43"/>
  <c r="AF58" i="43"/>
  <c r="AI58" i="43"/>
  <c r="AM58" i="43"/>
  <c r="K59" i="43"/>
  <c r="N59" i="43"/>
  <c r="Q59" i="43"/>
  <c r="T59" i="43"/>
  <c r="W59" i="43"/>
  <c r="Z59" i="43"/>
  <c r="AC59" i="43"/>
  <c r="AF59" i="43"/>
  <c r="AI59" i="43"/>
  <c r="AM59" i="43"/>
  <c r="K60" i="43"/>
  <c r="N60" i="43"/>
  <c r="Q60" i="43"/>
  <c r="T60" i="43"/>
  <c r="W60" i="43"/>
  <c r="Z60" i="43"/>
  <c r="AC60" i="43"/>
  <c r="AF60" i="43"/>
  <c r="AI60" i="43"/>
  <c r="AM60" i="43"/>
  <c r="K61" i="43"/>
  <c r="N61" i="43"/>
  <c r="Q61" i="43"/>
  <c r="T61" i="43"/>
  <c r="W61" i="43"/>
  <c r="Z61" i="43"/>
  <c r="AC61" i="43"/>
  <c r="AF61" i="43"/>
  <c r="AI61" i="43"/>
  <c r="AM61" i="43"/>
  <c r="K62" i="43"/>
  <c r="N62" i="43"/>
  <c r="Q62" i="43"/>
  <c r="T62" i="43"/>
  <c r="W62" i="43"/>
  <c r="Z62" i="43"/>
  <c r="AB62" i="43"/>
  <c r="AC62" i="43" s="1"/>
  <c r="AF62" i="43"/>
  <c r="AI62" i="43"/>
  <c r="AM62" i="43"/>
  <c r="K63" i="43"/>
  <c r="N63" i="43"/>
  <c r="Q63" i="43"/>
  <c r="T63" i="43"/>
  <c r="W63" i="43"/>
  <c r="Z63" i="43"/>
  <c r="AB63" i="43"/>
  <c r="AC63" i="43" s="1"/>
  <c r="AF63" i="43"/>
  <c r="AI63" i="43"/>
  <c r="AM63" i="43"/>
  <c r="K64" i="43"/>
  <c r="N64" i="43"/>
  <c r="Q64" i="43"/>
  <c r="T64" i="43"/>
  <c r="W64" i="43"/>
  <c r="Z64" i="43"/>
  <c r="AC64" i="43"/>
  <c r="AF64" i="43"/>
  <c r="AI64" i="43"/>
  <c r="AM64" i="43"/>
  <c r="K65" i="43"/>
  <c r="N65" i="43"/>
  <c r="Q65" i="43"/>
  <c r="T65" i="43"/>
  <c r="W65" i="43"/>
  <c r="Z65" i="43"/>
  <c r="AB65" i="43"/>
  <c r="AC65" i="43" s="1"/>
  <c r="AF65" i="43"/>
  <c r="AI65" i="43"/>
  <c r="AM65" i="43"/>
  <c r="K66" i="43"/>
  <c r="N66" i="43"/>
  <c r="Q66" i="43"/>
  <c r="T66" i="43"/>
  <c r="W66" i="43"/>
  <c r="Z66" i="43"/>
  <c r="AC66" i="43"/>
  <c r="AF66" i="43"/>
  <c r="AI66" i="43"/>
  <c r="AM66" i="43"/>
  <c r="K67" i="43"/>
  <c r="N67" i="43"/>
  <c r="Q67" i="43"/>
  <c r="T67" i="43"/>
  <c r="W67" i="43"/>
  <c r="Z67" i="43"/>
  <c r="AC67" i="43"/>
  <c r="AF67" i="43"/>
  <c r="AI67" i="43"/>
  <c r="AM67" i="43"/>
  <c r="N68" i="43"/>
  <c r="Q68" i="43"/>
  <c r="T68" i="43"/>
  <c r="W68" i="43"/>
  <c r="Z68" i="43"/>
  <c r="AC68" i="43"/>
  <c r="AF68" i="43"/>
  <c r="AI68" i="43"/>
  <c r="AM68" i="43"/>
  <c r="K69" i="43"/>
  <c r="N69" i="43"/>
  <c r="Q69" i="43"/>
  <c r="T69" i="43"/>
  <c r="W69" i="43"/>
  <c r="Z69" i="43"/>
  <c r="AC69" i="43"/>
  <c r="AF69" i="43"/>
  <c r="AI69" i="43"/>
  <c r="AM69" i="43"/>
  <c r="K70" i="43"/>
  <c r="N70" i="43"/>
  <c r="Q70" i="43"/>
  <c r="T70" i="43"/>
  <c r="W70" i="43"/>
  <c r="Z70" i="43"/>
  <c r="AC70" i="43"/>
  <c r="AF70" i="43"/>
  <c r="AI70" i="43"/>
  <c r="AM70" i="43"/>
  <c r="K71" i="43"/>
  <c r="N71" i="43"/>
  <c r="Q71" i="43"/>
  <c r="T71" i="43"/>
  <c r="W71" i="43"/>
  <c r="Z71" i="43"/>
  <c r="AB71" i="43"/>
  <c r="AC71" i="43" s="1"/>
  <c r="AF71" i="43"/>
  <c r="AI71" i="43"/>
  <c r="AM71" i="43"/>
  <c r="K72" i="43"/>
  <c r="N72" i="43"/>
  <c r="Q72" i="43"/>
  <c r="T72" i="43"/>
  <c r="W72" i="43"/>
  <c r="Z72" i="43"/>
  <c r="AC72" i="43"/>
  <c r="AF72" i="43"/>
  <c r="AI72" i="43"/>
  <c r="AM72" i="43"/>
  <c r="K73" i="43"/>
  <c r="N73" i="43"/>
  <c r="Q73" i="43"/>
  <c r="T73" i="43"/>
  <c r="W73" i="43"/>
  <c r="Z73" i="43"/>
  <c r="AB73" i="43"/>
  <c r="AC73" i="43" s="1"/>
  <c r="AF73" i="43"/>
  <c r="AI73" i="43"/>
  <c r="AM73" i="43"/>
  <c r="K74" i="43"/>
  <c r="N74" i="43"/>
  <c r="Q74" i="43"/>
  <c r="T74" i="43"/>
  <c r="W74" i="43"/>
  <c r="AC74" i="43"/>
  <c r="AF74" i="43"/>
  <c r="AI74" i="43"/>
  <c r="AM74" i="43"/>
  <c r="K75" i="43"/>
  <c r="N75" i="43"/>
  <c r="Q75" i="43"/>
  <c r="T75" i="43"/>
  <c r="W75" i="43"/>
  <c r="Z75" i="43"/>
  <c r="AC75" i="43"/>
  <c r="AF75" i="43"/>
  <c r="AI75" i="43"/>
  <c r="AM75" i="43"/>
  <c r="N76" i="43"/>
  <c r="Q76" i="43"/>
  <c r="Z76" i="43"/>
  <c r="AC76" i="43"/>
  <c r="AI76" i="43"/>
  <c r="AM76" i="43"/>
  <c r="N77" i="43"/>
  <c r="Q77" i="43"/>
  <c r="T77" i="43"/>
  <c r="W77" i="43"/>
  <c r="Z77" i="43"/>
  <c r="AC77" i="43"/>
  <c r="AF77" i="43"/>
  <c r="AI77" i="43"/>
  <c r="AM77" i="43"/>
  <c r="K78" i="43"/>
  <c r="N78" i="43"/>
  <c r="Q78" i="43"/>
  <c r="T78" i="43"/>
  <c r="W78" i="43"/>
  <c r="Z78" i="43"/>
  <c r="AB78" i="43"/>
  <c r="AC78" i="43" s="1"/>
  <c r="AF78" i="43"/>
  <c r="AI78" i="43"/>
  <c r="AM78" i="43"/>
  <c r="N79" i="43"/>
  <c r="Q79" i="43"/>
  <c r="T79" i="43"/>
  <c r="W79" i="43"/>
  <c r="Z79" i="43"/>
  <c r="AB79" i="43"/>
  <c r="AC79" i="43" s="1"/>
  <c r="AF79" i="43"/>
  <c r="AI79" i="43"/>
  <c r="AM79" i="43"/>
  <c r="K80" i="43"/>
  <c r="N80" i="43"/>
  <c r="Q80" i="43"/>
  <c r="T80" i="43"/>
  <c r="W80" i="43"/>
  <c r="Z80" i="43"/>
  <c r="AB80" i="43"/>
  <c r="AC80" i="43" s="1"/>
  <c r="AF80" i="43"/>
  <c r="AI80" i="43"/>
  <c r="AM80" i="43"/>
  <c r="K81" i="43"/>
  <c r="N81" i="43"/>
  <c r="Q81" i="43"/>
  <c r="T81" i="43"/>
  <c r="W81" i="43"/>
  <c r="Z81" i="43"/>
  <c r="AB81" i="43"/>
  <c r="AC81" i="43" s="1"/>
  <c r="AF81" i="43"/>
  <c r="AI81" i="43"/>
  <c r="AM81" i="43"/>
  <c r="K82" i="43"/>
  <c r="N82" i="43"/>
  <c r="Q82" i="43"/>
  <c r="T82" i="43"/>
  <c r="W82" i="43"/>
  <c r="Z82" i="43"/>
  <c r="AC82" i="43"/>
  <c r="AF82" i="43"/>
  <c r="AI82" i="43"/>
  <c r="AM82" i="43"/>
  <c r="K83" i="43"/>
  <c r="N83" i="43"/>
  <c r="Q83" i="43"/>
  <c r="T83" i="43"/>
  <c r="W83" i="43"/>
  <c r="Z83" i="43"/>
  <c r="AC83" i="43"/>
  <c r="AF83" i="43"/>
  <c r="AI83" i="43"/>
  <c r="AM83" i="43"/>
  <c r="K84" i="43"/>
  <c r="N84" i="43"/>
  <c r="Q84" i="43"/>
  <c r="T84" i="43"/>
  <c r="W84" i="43"/>
  <c r="Z84" i="43"/>
  <c r="AB84" i="43"/>
  <c r="AC84" i="43" s="1"/>
  <c r="AF84" i="43"/>
  <c r="AI84" i="43"/>
  <c r="AM84" i="43"/>
  <c r="K85" i="43"/>
  <c r="N85" i="43"/>
  <c r="Q85" i="43"/>
  <c r="T85" i="43"/>
  <c r="W85" i="43"/>
  <c r="Z85" i="43"/>
  <c r="AB85" i="43"/>
  <c r="AC85" i="43" s="1"/>
  <c r="AF85" i="43"/>
  <c r="AI85" i="43"/>
  <c r="AM85" i="43"/>
  <c r="K86" i="43"/>
  <c r="N86" i="43"/>
  <c r="Q86" i="43"/>
  <c r="T86" i="43"/>
  <c r="W86" i="43"/>
  <c r="Z86" i="43"/>
  <c r="AC86" i="43"/>
  <c r="AF86" i="43"/>
  <c r="AI86" i="43"/>
  <c r="AM86" i="43"/>
  <c r="K87" i="43"/>
  <c r="N87" i="43"/>
  <c r="Q87" i="43"/>
  <c r="T87" i="43"/>
  <c r="W87" i="43"/>
  <c r="Z87" i="43"/>
  <c r="AB87" i="43"/>
  <c r="AC87" i="43" s="1"/>
  <c r="AF87" i="43"/>
  <c r="AI87" i="43"/>
  <c r="AM87" i="43"/>
  <c r="K88" i="43"/>
  <c r="N88" i="43"/>
  <c r="Q88" i="43"/>
  <c r="T88" i="43"/>
  <c r="W88" i="43"/>
  <c r="Z88" i="43"/>
  <c r="AB88" i="43"/>
  <c r="AC88" i="43" s="1"/>
  <c r="AF88" i="43"/>
  <c r="AI88" i="43"/>
  <c r="AM88" i="43"/>
  <c r="K89" i="43"/>
  <c r="N89" i="43"/>
  <c r="Q89" i="43"/>
  <c r="T89" i="43"/>
  <c r="W89" i="43"/>
  <c r="Z89" i="43"/>
  <c r="AC89" i="43"/>
  <c r="AF89" i="43"/>
  <c r="AI89" i="43"/>
  <c r="AM89" i="43"/>
  <c r="N90" i="43"/>
  <c r="Q90" i="43"/>
  <c r="T90" i="43"/>
  <c r="W90" i="43"/>
  <c r="Z90" i="43"/>
  <c r="AC90" i="43"/>
  <c r="AF90" i="43"/>
  <c r="AI90" i="43"/>
  <c r="AM90" i="43"/>
  <c r="K91" i="43"/>
  <c r="N91" i="43"/>
  <c r="Q91" i="43"/>
  <c r="T91" i="43"/>
  <c r="W91" i="43"/>
  <c r="AC91" i="43"/>
  <c r="AF91" i="43"/>
  <c r="AI91" i="43"/>
  <c r="AM91" i="43"/>
  <c r="K92" i="43"/>
  <c r="N92" i="43"/>
  <c r="Q92" i="43"/>
  <c r="T92" i="43"/>
  <c r="W92" i="43"/>
  <c r="Z92" i="43"/>
  <c r="AC92" i="43"/>
  <c r="AF92" i="43"/>
  <c r="AI92" i="43"/>
  <c r="AM92" i="43"/>
  <c r="K93" i="43"/>
  <c r="N93" i="43"/>
  <c r="Q93" i="43"/>
  <c r="T93" i="43"/>
  <c r="W93" i="43"/>
  <c r="Z93" i="43"/>
  <c r="AC93" i="43"/>
  <c r="AF93" i="43"/>
  <c r="AI93" i="43"/>
  <c r="AM93" i="43"/>
  <c r="K94" i="43"/>
  <c r="N94" i="43"/>
  <c r="Q94" i="43"/>
  <c r="T94" i="43"/>
  <c r="W94" i="43"/>
  <c r="Z94" i="43"/>
  <c r="AC94" i="43"/>
  <c r="AF94" i="43"/>
  <c r="AI94" i="43"/>
  <c r="AM94" i="43"/>
  <c r="N95" i="43"/>
  <c r="Q95" i="43"/>
  <c r="T95" i="43"/>
  <c r="W95" i="43"/>
  <c r="Z95" i="43"/>
  <c r="AB95" i="43"/>
  <c r="AC95" i="43" s="1"/>
  <c r="AF95" i="43"/>
  <c r="AI95" i="43"/>
  <c r="AM95" i="43"/>
  <c r="K96" i="43"/>
  <c r="N96" i="43"/>
  <c r="Q96" i="43"/>
  <c r="T96" i="43"/>
  <c r="W96" i="43"/>
  <c r="Z96" i="43"/>
  <c r="AB96" i="43"/>
  <c r="AC96" i="43" s="1"/>
  <c r="AF96" i="43"/>
  <c r="AI96" i="43"/>
  <c r="AM96" i="43"/>
  <c r="K97" i="43"/>
  <c r="N97" i="43"/>
  <c r="Q97" i="43"/>
  <c r="T97" i="43"/>
  <c r="W97" i="43"/>
  <c r="Z97" i="43"/>
  <c r="AB97" i="43"/>
  <c r="AC97" i="43" s="1"/>
  <c r="AF97" i="43"/>
  <c r="AI97" i="43"/>
  <c r="AM97" i="43"/>
  <c r="K98" i="43"/>
  <c r="N98" i="43"/>
  <c r="Q98" i="43"/>
  <c r="T98" i="43"/>
  <c r="W98" i="43"/>
  <c r="Z98" i="43"/>
  <c r="AB98" i="43"/>
  <c r="AC98" i="43" s="1"/>
  <c r="AF98" i="43"/>
  <c r="AI98" i="43"/>
  <c r="AM98" i="43"/>
  <c r="K99" i="43"/>
  <c r="N99" i="43"/>
  <c r="Q99" i="43"/>
  <c r="T99" i="43"/>
  <c r="W99" i="43"/>
  <c r="Z99" i="43"/>
  <c r="AB99" i="43"/>
  <c r="AC99" i="43" s="1"/>
  <c r="AF99" i="43"/>
  <c r="AI99" i="43"/>
  <c r="AM99" i="43"/>
  <c r="K100" i="43"/>
  <c r="N100" i="43"/>
  <c r="Q100" i="43"/>
  <c r="T100" i="43"/>
  <c r="W100" i="43"/>
  <c r="Z100" i="43"/>
  <c r="AB100" i="43"/>
  <c r="AC100" i="43" s="1"/>
  <c r="AF100" i="43"/>
  <c r="AI100" i="43"/>
  <c r="AM100" i="43"/>
  <c r="K101" i="43"/>
  <c r="N101" i="43"/>
  <c r="Q101" i="43"/>
  <c r="T101" i="43"/>
  <c r="W101" i="43"/>
  <c r="Z101" i="43"/>
  <c r="AB101" i="43"/>
  <c r="AC101" i="43" s="1"/>
  <c r="AF101" i="43"/>
  <c r="AI101" i="43"/>
  <c r="AM101" i="43"/>
  <c r="K102" i="43"/>
  <c r="N102" i="43"/>
  <c r="Q102" i="43"/>
  <c r="T102" i="43"/>
  <c r="W102" i="43"/>
  <c r="Z102" i="43"/>
  <c r="AB102" i="43"/>
  <c r="AC102" i="43" s="1"/>
  <c r="AF102" i="43"/>
  <c r="AI102" i="43"/>
  <c r="AM102" i="43"/>
  <c r="K103" i="43"/>
  <c r="N103" i="43"/>
  <c r="Q103" i="43"/>
  <c r="T103" i="43"/>
  <c r="W103" i="43"/>
  <c r="AF103" i="43"/>
  <c r="AI103" i="43"/>
  <c r="AM103" i="43"/>
  <c r="K104" i="43"/>
  <c r="N104" i="43"/>
  <c r="Q104" i="43"/>
  <c r="T104" i="43"/>
  <c r="W104" i="43"/>
  <c r="Z104" i="43"/>
  <c r="AC104" i="43"/>
  <c r="AF104" i="43"/>
  <c r="AI104" i="43"/>
  <c r="AM104" i="43"/>
  <c r="K105" i="43"/>
  <c r="N105" i="43"/>
  <c r="Q105" i="43"/>
  <c r="T105" i="43"/>
  <c r="W105" i="43"/>
  <c r="Z105" i="43"/>
  <c r="AC105" i="43"/>
  <c r="AI105" i="43"/>
  <c r="AM105" i="43"/>
  <c r="K106" i="43"/>
  <c r="N106" i="43"/>
  <c r="Q106" i="43"/>
  <c r="T106" i="43"/>
  <c r="W106" i="43"/>
  <c r="Z106" i="43"/>
  <c r="AB106" i="43"/>
  <c r="AC106" i="43" s="1"/>
  <c r="AF106" i="43"/>
  <c r="AI106" i="43"/>
  <c r="AM106" i="43"/>
  <c r="N107" i="43"/>
  <c r="Q107" i="43"/>
  <c r="T107" i="43"/>
  <c r="W107" i="43"/>
  <c r="Z107" i="43"/>
  <c r="AB107" i="43"/>
  <c r="AC107" i="43" s="1"/>
  <c r="AF107" i="43"/>
  <c r="AI107" i="43"/>
  <c r="AM107" i="43"/>
  <c r="K108" i="43"/>
  <c r="N108" i="43"/>
  <c r="Q108" i="43"/>
  <c r="T108" i="43"/>
  <c r="W108" i="43"/>
  <c r="Z108" i="43"/>
  <c r="AC108" i="43"/>
  <c r="AF108" i="43"/>
  <c r="AI108" i="43"/>
  <c r="AM108" i="43"/>
  <c r="K109" i="43"/>
  <c r="N109" i="43"/>
  <c r="Q109" i="43"/>
  <c r="T109" i="43"/>
  <c r="W109" i="43"/>
  <c r="Z109" i="43"/>
  <c r="AB109" i="43"/>
  <c r="AC109" i="43" s="1"/>
  <c r="AF109" i="43"/>
  <c r="AI109" i="43"/>
  <c r="AM109" i="43"/>
  <c r="N110" i="43"/>
  <c r="Q110" i="43"/>
  <c r="T110" i="43"/>
  <c r="W110" i="43"/>
  <c r="Z110" i="43"/>
  <c r="AB110" i="43"/>
  <c r="AC110" i="43" s="1"/>
  <c r="AF110" i="43"/>
  <c r="AI110" i="43"/>
  <c r="AM110" i="43"/>
  <c r="K111" i="43"/>
  <c r="N111" i="43"/>
  <c r="Q111" i="43"/>
  <c r="T111" i="43"/>
  <c r="W111" i="43"/>
  <c r="Z111" i="43"/>
  <c r="AC111" i="43"/>
  <c r="AF111" i="43"/>
  <c r="AI111" i="43"/>
  <c r="AM111" i="43"/>
  <c r="L112" i="43"/>
  <c r="H4" i="43" s="1"/>
  <c r="O112" i="43"/>
  <c r="H5" i="43" s="1"/>
  <c r="R112" i="43"/>
  <c r="H10" i="43" s="1"/>
  <c r="U112" i="43"/>
  <c r="H8" i="43" s="1"/>
  <c r="AA112" i="43"/>
  <c r="D6" i="43" s="1"/>
  <c r="AD112" i="43"/>
  <c r="D7" i="43" s="1"/>
  <c r="AG112" i="43"/>
  <c r="D3" i="43" s="1"/>
  <c r="AK112" i="43"/>
  <c r="H6" i="43" s="1"/>
  <c r="E20" i="26" l="1"/>
  <c r="E19" i="26"/>
  <c r="D5" i="43"/>
  <c r="E22" i="26"/>
  <c r="E24" i="26"/>
  <c r="J107" i="43"/>
  <c r="K107" i="43" s="1"/>
  <c r="C25" i="26"/>
  <c r="J30" i="43"/>
  <c r="E18" i="34"/>
  <c r="E16" i="34"/>
  <c r="E14" i="34"/>
  <c r="E13" i="34"/>
  <c r="E15" i="34"/>
  <c r="D24" i="25"/>
  <c r="C24" i="25"/>
  <c r="E23" i="26"/>
  <c r="E21" i="26"/>
  <c r="AI112" i="43"/>
  <c r="C3" i="43" s="1"/>
  <c r="AF112" i="43"/>
  <c r="C7" i="43" s="1"/>
  <c r="T112" i="43"/>
  <c r="G10" i="43" s="1"/>
  <c r="N112" i="43"/>
  <c r="G4" i="43" s="1"/>
  <c r="W112" i="43"/>
  <c r="C5" i="43" s="1"/>
  <c r="Q112" i="43"/>
  <c r="G5" i="43" s="1"/>
  <c r="AM112" i="43"/>
  <c r="G6" i="43" s="1"/>
  <c r="Z19" i="43"/>
  <c r="P85" i="25"/>
  <c r="K30" i="43" l="1"/>
  <c r="K112" i="43" s="1"/>
  <c r="G3" i="43" s="1"/>
  <c r="G7" i="43" s="1"/>
  <c r="J112" i="43"/>
  <c r="H3" i="43" s="1"/>
  <c r="H7" i="43" s="1"/>
  <c r="H9" i="43" s="1"/>
  <c r="C10" i="43" s="1"/>
  <c r="F4" i="25"/>
  <c r="F21" i="25"/>
  <c r="F13" i="25"/>
  <c r="F5" i="25"/>
  <c r="F7" i="25"/>
  <c r="F23" i="25"/>
  <c r="F15" i="25"/>
  <c r="E35" i="30"/>
  <c r="E3" i="30"/>
  <c r="G8" i="43"/>
  <c r="E36" i="30"/>
  <c r="E28" i="30"/>
  <c r="E20" i="30"/>
  <c r="E12" i="30"/>
  <c r="E4" i="30"/>
  <c r="E27" i="30"/>
  <c r="E19" i="30"/>
  <c r="E11" i="30"/>
  <c r="E34" i="30"/>
  <c r="E26" i="30"/>
  <c r="E18" i="30"/>
  <c r="E10" i="30"/>
  <c r="E2" i="30"/>
  <c r="E33" i="30"/>
  <c r="E25" i="30"/>
  <c r="E17" i="30"/>
  <c r="E9" i="30"/>
  <c r="E32" i="30"/>
  <c r="E24" i="30"/>
  <c r="E16" i="30"/>
  <c r="E8" i="30"/>
  <c r="E31" i="30"/>
  <c r="E23" i="30"/>
  <c r="E15" i="30"/>
  <c r="E7" i="30"/>
  <c r="E30" i="30"/>
  <c r="E22" i="30"/>
  <c r="E14" i="30"/>
  <c r="E6" i="30"/>
  <c r="E37" i="30"/>
  <c r="E29" i="30"/>
  <c r="E21" i="30"/>
  <c r="E13" i="30"/>
  <c r="E5" i="30"/>
  <c r="F17" i="25"/>
  <c r="F9" i="25"/>
  <c r="F20" i="25"/>
  <c r="F12" i="25"/>
  <c r="F19" i="25"/>
  <c r="F11" i="25"/>
  <c r="F18" i="25"/>
  <c r="F10" i="25"/>
  <c r="F3" i="25"/>
  <c r="F16" i="25"/>
  <c r="F8" i="25"/>
  <c r="F22" i="25"/>
  <c r="F14" i="25"/>
  <c r="F6" i="25"/>
  <c r="E40" i="30" l="1"/>
  <c r="F24" i="25"/>
  <c r="G9" i="43"/>
  <c r="G11" i="43" s="1"/>
  <c r="H11" i="43"/>
  <c r="C11" i="43" s="1"/>
  <c r="E6" i="28"/>
  <c r="C6" i="28"/>
  <c r="Y22" i="43"/>
  <c r="Z22" i="43" s="1"/>
  <c r="Y28" i="43"/>
  <c r="Z28" i="43" s="1"/>
  <c r="Y103" i="43"/>
  <c r="Y53" i="43"/>
  <c r="Z53" i="43" s="1"/>
  <c r="Y91" i="43"/>
  <c r="Z91" i="43" s="1"/>
  <c r="Z47" i="43"/>
  <c r="E15" i="27"/>
  <c r="E8" i="27" l="1"/>
  <c r="E2" i="27"/>
  <c r="E16" i="27"/>
  <c r="E3" i="27"/>
  <c r="E11" i="27"/>
  <c r="E5" i="27"/>
  <c r="Y74" i="43"/>
  <c r="Z74" i="43" s="1"/>
  <c r="Y55" i="43"/>
  <c r="Z55" i="43" s="1"/>
  <c r="Z103" i="43"/>
  <c r="AB103" i="43"/>
  <c r="AC103" i="43" s="1"/>
  <c r="AC112" i="43" s="1"/>
  <c r="C6" i="43" s="1"/>
  <c r="E13" i="27"/>
  <c r="Z45" i="43"/>
  <c r="X112" i="43"/>
  <c r="D4" i="43" s="1"/>
  <c r="C8" i="43" s="1"/>
  <c r="E6" i="27"/>
  <c r="E14" i="27"/>
  <c r="E4" i="27"/>
  <c r="E12" i="27"/>
  <c r="E7" i="27"/>
  <c r="E9" i="27"/>
  <c r="E10" i="27"/>
  <c r="E7" i="34"/>
  <c r="E11" i="34"/>
  <c r="E5" i="34"/>
  <c r="E6" i="34"/>
  <c r="E4" i="34"/>
  <c r="E3" i="34"/>
  <c r="C22" i="34"/>
  <c r="E10" i="34"/>
  <c r="E2" i="34"/>
  <c r="E9" i="34"/>
  <c r="E8" i="34"/>
  <c r="E17" i="27" l="1"/>
  <c r="Z112" i="43"/>
  <c r="C4" i="43" s="1"/>
  <c r="C9" i="43" s="1"/>
  <c r="C20" i="37"/>
  <c r="E17" i="37" l="1"/>
  <c r="E9" i="37"/>
  <c r="E11" i="37"/>
  <c r="E16" i="37"/>
  <c r="E18" i="37"/>
  <c r="E8" i="37"/>
  <c r="E4" i="37"/>
  <c r="E15" i="37"/>
  <c r="E3" i="37"/>
  <c r="E13" i="37"/>
  <c r="E2" i="37"/>
  <c r="E5" i="37"/>
  <c r="E14" i="37"/>
  <c r="E10" i="37"/>
  <c r="E12" i="37"/>
  <c r="E6" i="37"/>
  <c r="E19" i="37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2" i="26"/>
  <c r="E25" i="26" l="1"/>
  <c r="E7" i="37"/>
  <c r="E20" i="37" s="1"/>
  <c r="K3" i="35" l="1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2" i="35"/>
  <c r="C56" i="35"/>
  <c r="J3" i="35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2" i="35"/>
  <c r="J32" i="35" s="1"/>
  <c r="F56" i="35"/>
  <c r="E13" i="35"/>
  <c r="E17" i="35"/>
  <c r="E20" i="35"/>
  <c r="E22" i="35"/>
  <c r="E7" i="35"/>
  <c r="E10" i="35"/>
  <c r="E25" i="35"/>
  <c r="E46" i="35"/>
  <c r="E31" i="35"/>
  <c r="E34" i="35"/>
  <c r="E39" i="35"/>
  <c r="E38" i="35"/>
  <c r="E43" i="35"/>
  <c r="E51" i="35"/>
  <c r="E14" i="35"/>
  <c r="E18" i="35"/>
  <c r="E21" i="35"/>
  <c r="E37" i="35"/>
  <c r="E23" i="35"/>
  <c r="E8" i="35"/>
  <c r="E11" i="35"/>
  <c r="E26" i="35"/>
  <c r="E28" i="35"/>
  <c r="E32" i="35"/>
  <c r="E52" i="35"/>
  <c r="E35" i="35"/>
  <c r="E53" i="35"/>
  <c r="E40" i="35"/>
  <c r="E54" i="35"/>
  <c r="E4" i="35"/>
  <c r="E5" i="35"/>
  <c r="E48" i="35"/>
  <c r="E44" i="35"/>
  <c r="E50" i="35"/>
  <c r="E49" i="35"/>
  <c r="E55" i="35"/>
  <c r="E15" i="35"/>
  <c r="E3" i="35"/>
  <c r="E45" i="35"/>
  <c r="E29" i="35"/>
  <c r="E41" i="35"/>
  <c r="E2" i="35"/>
  <c r="E6" i="35"/>
  <c r="E16" i="35"/>
  <c r="E19" i="35"/>
  <c r="E24" i="35"/>
  <c r="E9" i="35"/>
  <c r="E12" i="35"/>
  <c r="E27" i="35"/>
  <c r="E30" i="35"/>
  <c r="E47" i="35"/>
  <c r="E33" i="35"/>
  <c r="E36" i="35"/>
  <c r="E42" i="35"/>
  <c r="E22" i="34"/>
  <c r="E56" i="35" l="1"/>
  <c r="E31" i="27" l="1"/>
  <c r="P7" i="15" l="1"/>
  <c r="P6" i="15"/>
  <c r="P5" i="15"/>
  <c r="P232" i="15"/>
  <c r="P231" i="15"/>
  <c r="P230" i="15"/>
  <c r="P224" i="15"/>
  <c r="P223" i="15"/>
  <c r="P222" i="15"/>
  <c r="P216" i="15"/>
  <c r="P215" i="15"/>
  <c r="P214" i="15"/>
  <c r="P208" i="15"/>
  <c r="P207" i="15"/>
  <c r="P206" i="15"/>
  <c r="P200" i="15"/>
  <c r="P199" i="15"/>
  <c r="P198" i="15"/>
  <c r="P192" i="15"/>
  <c r="P191" i="15"/>
  <c r="P190" i="15"/>
  <c r="P184" i="15"/>
  <c r="P183" i="15"/>
  <c r="P182" i="15"/>
  <c r="P176" i="15"/>
  <c r="P175" i="15"/>
  <c r="P174" i="15"/>
  <c r="P168" i="15"/>
  <c r="P167" i="15"/>
  <c r="P166" i="15"/>
  <c r="P160" i="15"/>
  <c r="P159" i="15"/>
  <c r="P158" i="15"/>
  <c r="P152" i="15"/>
  <c r="P151" i="15"/>
  <c r="P150" i="15"/>
  <c r="P144" i="15"/>
  <c r="P143" i="15"/>
  <c r="P142" i="15"/>
  <c r="P136" i="15"/>
  <c r="P135" i="15"/>
  <c r="P134" i="15"/>
  <c r="P128" i="15"/>
  <c r="P127" i="15"/>
  <c r="P126" i="15"/>
  <c r="P120" i="15"/>
  <c r="P119" i="15"/>
  <c r="P118" i="15"/>
  <c r="P112" i="15"/>
  <c r="P111" i="15"/>
  <c r="P110" i="15"/>
  <c r="P104" i="15"/>
  <c r="P103" i="15"/>
  <c r="P102" i="15"/>
  <c r="P96" i="15"/>
  <c r="P95" i="15"/>
  <c r="P94" i="15"/>
  <c r="P88" i="15"/>
  <c r="P87" i="15"/>
  <c r="P86" i="15"/>
  <c r="P80" i="15"/>
  <c r="P79" i="15"/>
  <c r="P78" i="15"/>
  <c r="P72" i="15"/>
  <c r="P71" i="15"/>
  <c r="P70" i="15"/>
  <c r="P64" i="15"/>
  <c r="P63" i="15"/>
  <c r="P62" i="15"/>
  <c r="P56" i="15"/>
  <c r="P55" i="15"/>
  <c r="P54" i="15"/>
  <c r="P48" i="15"/>
  <c r="P47" i="15"/>
  <c r="P46" i="15"/>
  <c r="P40" i="15"/>
  <c r="P39" i="15"/>
  <c r="P38" i="15"/>
  <c r="P32" i="15"/>
  <c r="P31" i="15"/>
  <c r="P30" i="15"/>
  <c r="P24" i="15"/>
  <c r="P23" i="15"/>
  <c r="P22" i="15"/>
  <c r="P16" i="15"/>
  <c r="P15" i="15"/>
  <c r="P14" i="15"/>
  <c r="P8" i="15" l="1"/>
  <c r="P41" i="15"/>
  <c r="P65" i="15"/>
  <c r="P57" i="15"/>
  <c r="P73" i="15"/>
  <c r="P137" i="15"/>
  <c r="P201" i="15"/>
  <c r="P145" i="15"/>
  <c r="P209" i="15"/>
  <c r="P17" i="15"/>
  <c r="P177" i="15"/>
  <c r="P33" i="15"/>
  <c r="P161" i="15"/>
  <c r="P225" i="15"/>
  <c r="P25" i="15"/>
  <c r="P49" i="15"/>
  <c r="P105" i="15"/>
  <c r="P233" i="15"/>
  <c r="P81" i="15"/>
  <c r="P185" i="15"/>
  <c r="P129" i="15"/>
  <c r="P169" i="15"/>
  <c r="P89" i="15"/>
  <c r="P153" i="15"/>
  <c r="P193" i="15"/>
  <c r="P113" i="15"/>
  <c r="P97" i="15"/>
  <c r="P121" i="15"/>
  <c r="P21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tc={7239D4E8-5E1F-4671-B354-64B729C5A381}</author>
    <author>tc={ADC9B2AA-B0F2-48AA-A792-7C9B9D54F5FB}</author>
    <author>tc={E779B2B9-AA64-4096-B8F3-D84C4A153E62}</author>
    <author>tc={2CE7AE55-A0C0-481B-B37E-9A7B81BEACAF}</author>
    <author>tc={4C7C8924-F24F-4126-B122-6B5190132793}</author>
    <author>tc={78A6D536-E2D0-466B-A8BC-7DEF4FA66BA3}</author>
    <author>tc={F8AC4817-69C2-4F3C-9EE0-4EBB3E31B120}</author>
    <author>tc={10A83CE8-8684-4086-B95F-AA33A41C4275}</author>
    <author>tc={8641ACD3-A704-40A1-8F84-3479006C6195}</author>
    <author>tc={C478B6A2-B194-4B4D-92DE-840248A30E39}</author>
    <author>tc={8F1D022F-F778-40D4-9FF0-7883029E30E7}</author>
    <author>tc={1B928BF0-868C-40D2-96C2-12D6982D6E53}</author>
  </authors>
  <commentList>
    <comment ref="F3" authorId="0" shapeId="0" xr:uid="{7239D4E8-5E1F-4671-B354-64B729C5A3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en bodega</t>
      </text>
    </comment>
    <comment ref="F4" authorId="1" shapeId="0" xr:uid="{ADC9B2AA-B0F2-48AA-A792-7C9B9D54F5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Equipos en el agua, entregados y facturados por fábrica</t>
      </text>
    </comment>
    <comment ref="F5" authorId="2" shapeId="0" xr:uid="{E779B2B9-AA64-4096-B8F3-D84C4A153E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Equipos pendientes por entregar y facturar en fábrica</t>
      </text>
    </comment>
    <comment ref="F6" authorId="3" shapeId="0" xr:uid="{2CE7AE55-A0C0-481B-B37E-9A7B81BEAC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Equipos en Pesco Producción / Maestranzas</t>
      </text>
    </comment>
    <comment ref="F8" authorId="4" shapeId="0" xr:uid="{4C7C8924-F24F-4126-B122-6B51901327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Backlog esta con precio de venta.</t>
      </text>
    </comment>
    <comment ref="V15" authorId="5" shapeId="0" xr:uid="{78A6D536-E2D0-466B-A8BC-7DEF4FA66B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  <comment ref="Y15" authorId="6" shapeId="0" xr:uid="{F8AC4817-69C2-4F3C-9EE0-4EBB3E31B1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  <comment ref="AB15" authorId="7" shapeId="0" xr:uid="{10A83CE8-8684-4086-B95F-AA33A41C42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  <comment ref="AC15" authorId="8" shapeId="0" xr:uid="{8641ACD3-A704-40A1-8F84-3479006C61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  <comment ref="AE15" authorId="9" shapeId="0" xr:uid="{C478B6A2-B194-4B4D-92DE-840248A30E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  <comment ref="AH15" authorId="10" shapeId="0" xr:uid="{8F1D022F-F778-40D4-9FF0-7883029E30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  <comment ref="AM15" authorId="11" shapeId="0" xr:uid="{1B928BF0-868C-40D2-96C2-12D6982D6E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Precio de venta promedio.</t>
      </text>
    </comment>
  </commentList>
</comments>
</file>

<file path=xl/sharedStrings.xml><?xml version="1.0" encoding="utf-8"?>
<sst xmlns="http://schemas.openxmlformats.org/spreadsheetml/2006/main" count="6183" uniqueCount="1111">
  <si>
    <t>Dinero</t>
  </si>
  <si>
    <t>Cantidad</t>
  </si>
  <si>
    <t>Stock (+)</t>
  </si>
  <si>
    <t>En proceso (+)</t>
  </si>
  <si>
    <t>Inventario inicial</t>
  </si>
  <si>
    <t>Backlog (-)</t>
  </si>
  <si>
    <t>Inventario final</t>
  </si>
  <si>
    <t>Solicitud de compras (+)</t>
  </si>
  <si>
    <t>Inventario final proyectado</t>
  </si>
  <si>
    <t>Stock</t>
  </si>
  <si>
    <t>Solicitud de compras</t>
  </si>
  <si>
    <t>Backlog</t>
  </si>
  <si>
    <t>NEC</t>
  </si>
  <si>
    <t>Pesco Producción</t>
  </si>
  <si>
    <t>#</t>
  </si>
  <si>
    <t>Código</t>
  </si>
  <si>
    <t xml:space="preserve">Origen </t>
  </si>
  <si>
    <t>Familia</t>
  </si>
  <si>
    <t>Subfamilia</t>
  </si>
  <si>
    <t>Descripción</t>
  </si>
  <si>
    <t>Sobre camión</t>
  </si>
  <si>
    <t>Costo unitario</t>
  </si>
  <si>
    <t>Costo inventario</t>
  </si>
  <si>
    <t>Costo unitario tránsito</t>
  </si>
  <si>
    <t>Costo tránsito</t>
  </si>
  <si>
    <t>Cantidad solicitada</t>
  </si>
  <si>
    <t>Costo unitario solicitud</t>
  </si>
  <si>
    <t>Costo total solicitud</t>
  </si>
  <si>
    <t>Precio de venta (u)</t>
  </si>
  <si>
    <t>Facturación total</t>
  </si>
  <si>
    <t>Total facturado</t>
  </si>
  <si>
    <t>Precio de venta esperado (u)</t>
  </si>
  <si>
    <t>Total proyectado</t>
  </si>
  <si>
    <t>Compra</t>
  </si>
  <si>
    <t>Hiab</t>
  </si>
  <si>
    <t>GRUA ARTICULADA HIAB IQ1188 E-9 JIB</t>
  </si>
  <si>
    <t>13171051</t>
  </si>
  <si>
    <t>No</t>
  </si>
  <si>
    <t>70100247</t>
  </si>
  <si>
    <t>Venta</t>
  </si>
  <si>
    <t>GRUA ARTICULADA HIAB IQ 1188 E-9 JIB</t>
  </si>
  <si>
    <t>13171055</t>
  </si>
  <si>
    <t>GRUA ARTICULADA EFFER 1000 9S TC JIB</t>
  </si>
  <si>
    <t>79001005</t>
  </si>
  <si>
    <t>13171012</t>
  </si>
  <si>
    <t>GRUA ARTICULADA HIAB X-HIPRO 858 E-8</t>
  </si>
  <si>
    <t>13171057</t>
  </si>
  <si>
    <t>GRUA ARTICULADA HIAB X-CL 23 B-4</t>
  </si>
  <si>
    <t>70100221</t>
  </si>
  <si>
    <t>70100289</t>
  </si>
  <si>
    <t>13171053</t>
  </si>
  <si>
    <t>GRUA ARTICULADA HIAB X-CLX 178 E-4</t>
  </si>
  <si>
    <t>70100213</t>
  </si>
  <si>
    <t>CAMION GRUA ARTICULADA HIAB X-HIPRO 638 E-9</t>
  </si>
  <si>
    <t>Sí</t>
  </si>
  <si>
    <t>19601024</t>
  </si>
  <si>
    <t>HIAB X-HIPRO 558 EP-5</t>
  </si>
  <si>
    <t>70100249</t>
  </si>
  <si>
    <t>70100206</t>
  </si>
  <si>
    <t>GRUA ARTICULADA HIAB X-HIPRO 558 EP-5</t>
  </si>
  <si>
    <t>70100275</t>
  </si>
  <si>
    <t>GRUA ARTICULADA HIAB X HIPRO 558 EP6</t>
  </si>
  <si>
    <t>13171033</t>
  </si>
  <si>
    <t>GRUA ARTICULADA HIAB X-HIPRO 638 E-9</t>
  </si>
  <si>
    <t>19502062</t>
  </si>
  <si>
    <t>GRUA ARTICULADA HIAB X-HIPRO 548 E-9 año 2022</t>
  </si>
  <si>
    <t>GRUA ARTICULADA HIAB X-HIPRO 548 E-9</t>
  </si>
  <si>
    <t>70901020</t>
  </si>
  <si>
    <t>CAMION GRUA ARTICULADA HIAB X-HIPRO 548 E-9</t>
  </si>
  <si>
    <t>HIAB X-HIPRO 548 E-9</t>
  </si>
  <si>
    <t>19502041</t>
  </si>
  <si>
    <t>70100165</t>
  </si>
  <si>
    <t>GRUA ARTICULADA HIAB X-HIPRO 418 EP-5</t>
  </si>
  <si>
    <t>13171021</t>
  </si>
  <si>
    <t>HIAB X-HIPRO 408 E-8</t>
  </si>
  <si>
    <t>GRUA ARTICULADA HIAB X-HIPRO 408 E-8</t>
  </si>
  <si>
    <t>10705003</t>
  </si>
  <si>
    <t>GRUA HIAB X-CLX 388 EP5</t>
  </si>
  <si>
    <t>70100253</t>
  </si>
  <si>
    <t>13171022</t>
  </si>
  <si>
    <t>HIAB X-HIPRO 418 EP-5</t>
  </si>
  <si>
    <t>GRUA ARTICULADA HIAB X-HIPRO 362 EP-5</t>
  </si>
  <si>
    <t>70901021</t>
  </si>
  <si>
    <t>CAMION GRUA ARTICULADA HIAB X-HIPRO 362 EP-5</t>
  </si>
  <si>
    <t>70100259</t>
  </si>
  <si>
    <t>CAMION GRUA ARTICULADA HIAB X-HIDUO 188 E5</t>
  </si>
  <si>
    <t>GRUA ARTICULADA HIAB X-HIPRO 352 E-6</t>
  </si>
  <si>
    <t>13171016</t>
  </si>
  <si>
    <t>HIAB X-HIDUO 258 EP-5</t>
  </si>
  <si>
    <t>CAMION GRUA HIAB 352 E8 X-HIPRO</t>
  </si>
  <si>
    <t>70100231</t>
  </si>
  <si>
    <t>GRUA ARTICULADA HIAB X-CLX 328 EP-5 MARINA</t>
  </si>
  <si>
    <t>13171018</t>
  </si>
  <si>
    <t>HIAB X-HIPRO 302 E-8</t>
  </si>
  <si>
    <t>70100169</t>
  </si>
  <si>
    <t>GRUA ARTICULADA HIAB X-HIPRO 302 E-8</t>
  </si>
  <si>
    <t>13171023</t>
  </si>
  <si>
    <t>HIAB iX298 EP-5</t>
  </si>
  <si>
    <t>70100167</t>
  </si>
  <si>
    <t>GRUA ARTICULADA HIAB X-HIDUO 298 EP-5</t>
  </si>
  <si>
    <t>70100258</t>
  </si>
  <si>
    <t>CAMION GRUA HIAB X HIDUO 298 EP5</t>
  </si>
  <si>
    <t>13171024</t>
  </si>
  <si>
    <t>GRUA ARTICULADA HIAB X-CLX 288 EP-4 MARINA</t>
  </si>
  <si>
    <t>13171059</t>
  </si>
  <si>
    <t>GRUA ARTICULADA HIAB X-CLX 288 EP-5 MARINA</t>
  </si>
  <si>
    <t>70100195</t>
  </si>
  <si>
    <t>13171045</t>
  </si>
  <si>
    <t>GRUA ARTICULADA HIAB X-HIPRO 352 E-8</t>
  </si>
  <si>
    <t>CAMION GRUA ARTICULADA HIAB X-HIDUO 258 EP-5</t>
  </si>
  <si>
    <t>70100166</t>
  </si>
  <si>
    <t>GRUA ARTICULADA HIAB X-HIDUO 258 EP-5</t>
  </si>
  <si>
    <t>13171028</t>
  </si>
  <si>
    <t>GRUA ARTICULADA HIAB X-CLX 248 EP-4 MARINA</t>
  </si>
  <si>
    <t>70100200</t>
  </si>
  <si>
    <t>13171054</t>
  </si>
  <si>
    <t>GRUA ARTICULADA HIAB SEA CRANE 201-3</t>
  </si>
  <si>
    <t>70502121</t>
  </si>
  <si>
    <t>13171039</t>
  </si>
  <si>
    <t>GRUA ARTICULADA HIAB X-HIDUO 188 E-5</t>
  </si>
  <si>
    <t>70100251</t>
  </si>
  <si>
    <t>19601036</t>
  </si>
  <si>
    <t>HIAB X-HIPRO 558 EP-6</t>
  </si>
  <si>
    <t>13171020</t>
  </si>
  <si>
    <t>HIAB X-HIPRO 362 EP-5</t>
  </si>
  <si>
    <t>70100276</t>
  </si>
  <si>
    <t>CAMION GRUA ARTICULADA HIAB X-CLX 178 E-4</t>
  </si>
  <si>
    <t>70100234</t>
  </si>
  <si>
    <t>GRUA ARTICULADA HIAB X-CLX 148 B-3</t>
  </si>
  <si>
    <t>13171034</t>
  </si>
  <si>
    <t>HIAB X-CLX 088 E-4</t>
  </si>
  <si>
    <t>13171048</t>
  </si>
  <si>
    <t>HIAB X-CLX 088 E-3</t>
  </si>
  <si>
    <t>70100225</t>
  </si>
  <si>
    <t>GRUA ARTICULADA HIAB X-CLX 088 E-4</t>
  </si>
  <si>
    <t>70100250</t>
  </si>
  <si>
    <t>GRUA ARTICULADA HIAB X-CLX 088 E-3</t>
  </si>
  <si>
    <t>70100290</t>
  </si>
  <si>
    <t>GRUA ARTICULADA HIAB X-CLX 044 D-3</t>
  </si>
  <si>
    <t>70100184</t>
  </si>
  <si>
    <t>GRUA ARTICULADA HIAB T-CLX 029 B-3</t>
  </si>
  <si>
    <t>70100211</t>
  </si>
  <si>
    <t>GRUA ARTICULADA HIAB X-HIPRO 858 E-10</t>
  </si>
  <si>
    <t>13171060</t>
  </si>
  <si>
    <t>GRUA ARTICULADA HIAB X-CL 16 B-3</t>
  </si>
  <si>
    <t>70100293</t>
  </si>
  <si>
    <t>GRUA ARTICULADA HIAB X-CL 16 B-4</t>
  </si>
  <si>
    <t>70100294</t>
  </si>
  <si>
    <t>GRUA HIAB X-CL 16 B-3</t>
  </si>
  <si>
    <t>13171062</t>
  </si>
  <si>
    <t>GRUA HIAB X-CL 12 B3</t>
  </si>
  <si>
    <t>13171061</t>
  </si>
  <si>
    <t>GRÚA HIAB X-CL 8 B3</t>
  </si>
  <si>
    <t>13171010</t>
  </si>
  <si>
    <t>GRUA ARTICULADA HIAB X-HIPRO 858 E-8 JIB TC2</t>
  </si>
  <si>
    <t>Flujo de caja consolidado:</t>
  </si>
  <si>
    <t>Categoría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</si>
  <si>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</si>
  <si>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</si>
  <si>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</si>
  <si>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</si>
  <si>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</si>
  <si>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</si>
  <si>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</si>
  <si>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</si>
  <si>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</si>
  <si>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</si>
  <si>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</si>
  <si>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</si>
  <si>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</si>
  <si>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Flete</t>
  </si>
  <si>
    <t xml:space="preserve">*Considerar mes 2 </t>
  </si>
  <si>
    <t>1)</t>
  </si>
  <si>
    <t>Subfamilia:</t>
  </si>
  <si>
    <t>Familia:</t>
  </si>
  <si>
    <t>2)</t>
  </si>
  <si>
    <t>Marca:</t>
  </si>
  <si>
    <t>Effer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</si>
  <si>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</si>
  <si>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</si>
  <si>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</si>
  <si>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</si>
  <si>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</si>
  <si>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</si>
  <si>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</si>
  <si>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</si>
  <si>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</si>
  <si>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</si>
  <si>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</si>
  <si>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</si>
  <si>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</si>
  <si>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</si>
  <si>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</si>
  <si>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</si>
  <si>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</si>
  <si>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</si>
  <si>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</si>
  <si>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</si>
  <si>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</si>
  <si>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</si>
  <si>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</si>
  <si>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</si>
  <si>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</si>
  <si>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</si>
  <si>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Origen</t>
  </si>
  <si>
    <t>GRUA ARTICULADA HIAB X-HIPRO 558 EP-6</t>
  </si>
  <si>
    <t>G.T.A. CHILE SPA</t>
  </si>
  <si>
    <t>SALINAS Y FABRES SOCIEDAD ANONIMA</t>
  </si>
  <si>
    <t>ItemCode</t>
  </si>
  <si>
    <t>ItemName</t>
  </si>
  <si>
    <t>Costo Total</t>
  </si>
  <si>
    <t>13171017</t>
  </si>
  <si>
    <t>HIAB X-HIDUO 298 EP-5</t>
  </si>
  <si>
    <t>CAMIÓN GRUA ARTICULADA HIAB 298 EP5</t>
  </si>
  <si>
    <t>CAMION GRUA ARTICULADA HIAB X-HIPRO 352 E-6</t>
  </si>
  <si>
    <t>Dscription</t>
  </si>
  <si>
    <t>CardName</t>
  </si>
  <si>
    <t>MesEntrega</t>
  </si>
  <si>
    <t>Año</t>
  </si>
  <si>
    <t>PrecioUnitUsd</t>
  </si>
  <si>
    <t>OpenQty</t>
  </si>
  <si>
    <t>TotalUsd</t>
  </si>
  <si>
    <t>GRUA HIAB CL 16 B-3 MARINA</t>
  </si>
  <si>
    <t>Venta Real ML</t>
  </si>
  <si>
    <t>PORSCHE CHILE SPA</t>
  </si>
  <si>
    <t>WORLD CLASS MINING SERVICES Y COMPANIA LTDA</t>
  </si>
  <si>
    <t>13171063</t>
  </si>
  <si>
    <t>Hiab 362 EP5 - EVO</t>
  </si>
  <si>
    <t>13171064</t>
  </si>
  <si>
    <t>Hiab 558 EP5 - EVO</t>
  </si>
  <si>
    <t>Documento</t>
  </si>
  <si>
    <t>Tipo Transito</t>
  </si>
  <si>
    <t>N_GrupoArticulos</t>
  </si>
  <si>
    <t>2509575</t>
  </si>
  <si>
    <t>2508635</t>
  </si>
  <si>
    <t>2509203</t>
  </si>
  <si>
    <t>2508110</t>
  </si>
  <si>
    <t>NroMes</t>
  </si>
  <si>
    <t>Proyecto</t>
  </si>
  <si>
    <t>GuiaAdjunta</t>
  </si>
  <si>
    <t>2504625</t>
  </si>
  <si>
    <t>2505102</t>
  </si>
  <si>
    <t>2503036</t>
  </si>
  <si>
    <t>2507116</t>
  </si>
  <si>
    <t>2510380</t>
  </si>
  <si>
    <t>2507580</t>
  </si>
  <si>
    <t>2508021</t>
  </si>
  <si>
    <t>2506403</t>
  </si>
  <si>
    <t>2506058</t>
  </si>
  <si>
    <t>2505249</t>
  </si>
  <si>
    <t>2507042</t>
  </si>
  <si>
    <t>2506406</t>
  </si>
  <si>
    <t>2505173</t>
  </si>
  <si>
    <t>2508424</t>
  </si>
  <si>
    <t>2508422</t>
  </si>
  <si>
    <t>2507299</t>
  </si>
  <si>
    <t>2502419</t>
  </si>
  <si>
    <t>2505107</t>
  </si>
  <si>
    <t>Cumplimiento presupuesto (Cantidad)</t>
  </si>
  <si>
    <t>Cumplimiento presupuesto (Dinero)</t>
  </si>
  <si>
    <t>Código compra</t>
  </si>
  <si>
    <t>Costo total</t>
  </si>
  <si>
    <t>Proveedor</t>
  </si>
  <si>
    <t>2509061</t>
  </si>
  <si>
    <t>2508423</t>
  </si>
  <si>
    <t>2508634</t>
  </si>
  <si>
    <t>2510566</t>
  </si>
  <si>
    <t>DocDate</t>
  </si>
  <si>
    <t>Nro_OC</t>
  </si>
  <si>
    <t>Fecha_OC</t>
  </si>
  <si>
    <t>Fecha Entrega</t>
  </si>
  <si>
    <t>Tipo Compra</t>
  </si>
  <si>
    <t>IsCommited</t>
  </si>
  <si>
    <t>Currency</t>
  </si>
  <si>
    <t>Rate</t>
  </si>
  <si>
    <t>CondiciondePago</t>
  </si>
  <si>
    <t>IZAJE</t>
  </si>
  <si>
    <t>CAMIÓN GRÚA ARTICULADA HIAB</t>
  </si>
  <si>
    <t>CAMION GRUA ARTICULADA HIAB 418 EP5</t>
  </si>
  <si>
    <t>CAMION GRUA HIAB X-HIPRO 408 E8</t>
  </si>
  <si>
    <t>GESTION VIAL S.A.</t>
  </si>
  <si>
    <t>GRUA HIAB HIPRO 408 E8 + TC2</t>
  </si>
  <si>
    <t>GRÚA HIAB T-HIDUO 018-B3</t>
  </si>
  <si>
    <t>HIAB iX 298 HIDUO EP5</t>
  </si>
  <si>
    <t>HIAB X-HIPRO 548 E8 JIB 150X6</t>
  </si>
  <si>
    <t>SOCIEDAD RODERIK AVILA Y COMPANIA LIMITADA</t>
  </si>
  <si>
    <t>CAMION GRUA ARTICULADA HIAB X-HIPRO 558 EP-5</t>
  </si>
  <si>
    <t>2509369</t>
  </si>
  <si>
    <t>2509157</t>
  </si>
  <si>
    <t>2509163</t>
  </si>
  <si>
    <t>2509165</t>
  </si>
  <si>
    <t>2509159</t>
  </si>
  <si>
    <t>2509158</t>
  </si>
  <si>
    <t>2509155</t>
  </si>
  <si>
    <t>2509162</t>
  </si>
  <si>
    <t>2509156</t>
  </si>
  <si>
    <t>2509164</t>
  </si>
  <si>
    <t>2509160</t>
  </si>
  <si>
    <t>2508103</t>
  </si>
  <si>
    <t>2508541</t>
  </si>
  <si>
    <t>2508472</t>
  </si>
  <si>
    <t>2507296</t>
  </si>
  <si>
    <t>79001006</t>
  </si>
  <si>
    <t>CAMION GRUA ARTICULADA EFFER 1000 9S TC JIB</t>
  </si>
  <si>
    <t>70100173</t>
  </si>
  <si>
    <t>CAMION GRUA ARTICULADA HIAB X-HIPRO 418 EP-5</t>
  </si>
  <si>
    <t>2508637</t>
  </si>
  <si>
    <t>2508638</t>
  </si>
  <si>
    <t>2508504</t>
  </si>
  <si>
    <t>2505064</t>
  </si>
  <si>
    <t>2511060</t>
  </si>
  <si>
    <t>HIAB 548 EP 9 (EVO)</t>
  </si>
  <si>
    <t>13171065</t>
  </si>
  <si>
    <t>HIAB 638 EP9 (EVO)</t>
  </si>
  <si>
    <t>13171066</t>
  </si>
  <si>
    <t>GRUA ARTICULADA EFFER IX 355 E-8 HIPRO</t>
  </si>
  <si>
    <t>13171067</t>
  </si>
  <si>
    <t>GRUA ARTICULADA HIAB IQ 1188 E-8 HIPRO EVO</t>
  </si>
  <si>
    <t>13171068</t>
  </si>
  <si>
    <t>Hiab 558 EP6 - EVO</t>
  </si>
  <si>
    <t>HIAB X-CLX 328 EP-5</t>
  </si>
  <si>
    <t>13171030</t>
  </si>
  <si>
    <t>MAREAS AUSTRALES SPA</t>
  </si>
  <si>
    <t>SWITCH CHILE SERVICIOS LIMITADA</t>
  </si>
  <si>
    <t xml:space="preserve">GRUA ARTICULADA HIAB X-HIPRO 408 E-8 + MULTILIFT OPTIMA 20S </t>
  </si>
  <si>
    <t>COMERCIAL KAUFMANN S.A.</t>
  </si>
  <si>
    <t>Cantidad en Proceso</t>
  </si>
  <si>
    <t>Costo Unitario</t>
  </si>
  <si>
    <t>96572360-9</t>
  </si>
  <si>
    <t>91502000-3</t>
  </si>
  <si>
    <t>PORSCHE INTER AUTO CHILE SPA</t>
  </si>
  <si>
    <t>SOCIEDAD DE SERVICIOS GENERALES RJ LIMITADA</t>
  </si>
  <si>
    <t>Presupuesto 2026</t>
  </si>
  <si>
    <t>NombreProyecto</t>
  </si>
  <si>
    <t>NombreAreaNegocio</t>
  </si>
  <si>
    <t>NombreCentroCosto</t>
  </si>
  <si>
    <t>NombreLineaNegocio</t>
  </si>
  <si>
    <t>NombreSubLineaNegocio</t>
  </si>
  <si>
    <t>Vendedor</t>
  </si>
  <si>
    <t>Costo Real ML</t>
  </si>
  <si>
    <t>Margen Bruto Real ML</t>
  </si>
  <si>
    <t>Margen Bruto Real ML (%)</t>
  </si>
  <si>
    <t>TipoCosto</t>
  </si>
  <si>
    <t>NombreClienteFinalBI</t>
  </si>
  <si>
    <t>Rut</t>
  </si>
  <si>
    <t>COMERCIAL ZONA SUR</t>
  </si>
  <si>
    <t>EDUARDO OÑATE</t>
  </si>
  <si>
    <t>Estrella Rodriguez</t>
  </si>
  <si>
    <t>1-PROYECTO COMERCIAL</t>
  </si>
  <si>
    <t>COMERCIAL ZONA CENTRO</t>
  </si>
  <si>
    <t>CARLOS SOTO</t>
  </si>
  <si>
    <t>Pedro Hernandez</t>
  </si>
  <si>
    <t>EQUIPOS ESPECIALES</t>
  </si>
  <si>
    <t>EQ. ESPECIALES - ELECTRICIDAD</t>
  </si>
  <si>
    <t>FRANCO MODINGER</t>
  </si>
  <si>
    <t>Gloria ZuÃ±iga</t>
  </si>
  <si>
    <t>2509339</t>
  </si>
  <si>
    <t>COMERCIAL ZONA NORTE</t>
  </si>
  <si>
    <t>EDGARDO URREA</t>
  </si>
  <si>
    <t>BANCO DE CREDITO E INVERSIONES</t>
  </si>
  <si>
    <t>97006000-6</t>
  </si>
  <si>
    <t>ASTILLEROS Y MAESTRANZAS DE LA ARMADA</t>
  </si>
  <si>
    <t>INSTITUCIONALES</t>
  </si>
  <si>
    <t>SISTEMA DE TRANSMISION DEL NORTE S.A</t>
  </si>
  <si>
    <t>EQ. ESPEC. -  MANEJO RESIDUOS</t>
  </si>
  <si>
    <t>BENJAMIN FUENZALIDA</t>
  </si>
  <si>
    <t>2512466</t>
  </si>
  <si>
    <t>George Illanes</t>
  </si>
  <si>
    <t>Facturas clientes - 97006000C</t>
  </si>
  <si>
    <t>2511006</t>
  </si>
  <si>
    <t>78130200-7</t>
  </si>
  <si>
    <t>2511007</t>
  </si>
  <si>
    <t>Pesco Rental S.A.</t>
  </si>
  <si>
    <t>EQ. ESPECIALES - ASPIRACION</t>
  </si>
  <si>
    <t>DANIEL GAIOLI</t>
  </si>
  <si>
    <t>PESCO RENTAL S.A.</t>
  </si>
  <si>
    <t>76238635-6</t>
  </si>
  <si>
    <t>2510159</t>
  </si>
  <si>
    <t>Javier Ballesteros</t>
  </si>
  <si>
    <t>2510654</t>
  </si>
  <si>
    <t>CONSTRUCTORA SALFA S A</t>
  </si>
  <si>
    <t>93659000-4</t>
  </si>
  <si>
    <t>SOCIEDAD DE SERVICIOS AQUASMART SPA</t>
  </si>
  <si>
    <t>Jose Pablo Alberto Angulo Procuriza</t>
  </si>
  <si>
    <t>FIDEL MARTIN BENAVIDES HERRERA</t>
  </si>
  <si>
    <t>PESQUERA JUAN SOTO OJEDA E.I.R.L</t>
  </si>
  <si>
    <t>2512054</t>
  </si>
  <si>
    <t>2509149</t>
  </si>
  <si>
    <t>AGENCIAS UNIVERSALES S A</t>
  </si>
  <si>
    <t>TRANSPORTE MARITIMO RUIZ-ISLA LIMITADA</t>
  </si>
  <si>
    <t>SERVICIOS MARÍTIMOS, TRANSPORTE, ASESORÍA Y CONSTRUCCIÓN SPA</t>
  </si>
  <si>
    <t>2512549</t>
  </si>
  <si>
    <t>SERVICIOS MARITIMOS Y ACUICOLAS S Y S SPA</t>
  </si>
  <si>
    <t>BANCO DE CHILE</t>
  </si>
  <si>
    <t>SOCIEDAD CONCESIONARIA COSTANERA NORTE S.A.</t>
  </si>
  <si>
    <t>2510460</t>
  </si>
  <si>
    <t>BANCO DEL ESTADO DE CHILE</t>
  </si>
  <si>
    <t>2511149</t>
  </si>
  <si>
    <t>2508632</t>
  </si>
  <si>
    <t>2508633</t>
  </si>
  <si>
    <t>2511032</t>
  </si>
  <si>
    <t>2511063</t>
  </si>
  <si>
    <t>BK SPA</t>
  </si>
  <si>
    <t>Facturas clientes - 96572360C</t>
  </si>
  <si>
    <t>2511064</t>
  </si>
  <si>
    <t>BANCO SANTANDER CHILE</t>
  </si>
  <si>
    <t>2511475</t>
  </si>
  <si>
    <t>AUTOMOTORA ALAMEDA SPA</t>
  </si>
  <si>
    <t>SOC CONTRACTUAL MINERA EL ABRA</t>
  </si>
  <si>
    <t>BAILAC SERVICIOS EN AHORROS DE NEUMATICOS LIMITADA</t>
  </si>
  <si>
    <t>CANAL KAUFMANN</t>
  </si>
  <si>
    <t>2510229</t>
  </si>
  <si>
    <t>SAMUEL HUMBERTO SAAVEDRA VERA</t>
  </si>
  <si>
    <t>KEVIN FLEFEL</t>
  </si>
  <si>
    <t>2509299</t>
  </si>
  <si>
    <t>2505070</t>
  </si>
  <si>
    <t>2505071</t>
  </si>
  <si>
    <t>2510160</t>
  </si>
  <si>
    <t>2505073</t>
  </si>
  <si>
    <t>2510162</t>
  </si>
  <si>
    <t>2511122</t>
  </si>
  <si>
    <t>2511125</t>
  </si>
  <si>
    <t>JOSE CERDA</t>
  </si>
  <si>
    <t>2510395</t>
  </si>
  <si>
    <t>BANCO ITAU CHILE</t>
  </si>
  <si>
    <t>2506212</t>
  </si>
  <si>
    <t>2510072</t>
  </si>
  <si>
    <t>VICTOR HUGO ITURRA ZUNIGA ARRIENDO DE VEHICULOS Y TRANSPORTE DE PASAJ</t>
  </si>
  <si>
    <t>81417</t>
  </si>
  <si>
    <t>76317541-3</t>
  </si>
  <si>
    <t>2505065</t>
  </si>
  <si>
    <t>2505066</t>
  </si>
  <si>
    <t>2505067</t>
  </si>
  <si>
    <t>2510269</t>
  </si>
  <si>
    <t>2509321</t>
  </si>
  <si>
    <t>2509306</t>
  </si>
  <si>
    <t>BESALCO MINERÍA S A</t>
  </si>
  <si>
    <t>SOCIEDAD TRANSPORTES THOMAS LIMITADA</t>
  </si>
  <si>
    <t>76030114-0</t>
  </si>
  <si>
    <t>2508636</t>
  </si>
  <si>
    <t>2512426</t>
  </si>
  <si>
    <t>LILIANA INES MENDOZA VARGAS SERVICIOS ACUICOLAS TRANSPORTE Y TURISMO EIRL</t>
  </si>
  <si>
    <t>FRANCISCO ALEJANDRO LEVICAN ANCAHUAI</t>
  </si>
  <si>
    <t>2510318</t>
  </si>
  <si>
    <t>GRUA HIAB X-CL 8 B3</t>
  </si>
  <si>
    <t>Precio unitario</t>
  </si>
  <si>
    <t>Margen bruto promedio</t>
  </si>
  <si>
    <t>HIAB iX188 EP-5</t>
  </si>
  <si>
    <t>HIAB eX302 EP-8</t>
  </si>
  <si>
    <t>GRUA ARTICULADA HIAB X-HIPRO 362 EP-5 EVO</t>
  </si>
  <si>
    <t>GRUA ARTICULADA HIAB X-HIPRO 558 EP-6 EVO</t>
  </si>
  <si>
    <t xml:space="preserve">Código </t>
  </si>
  <si>
    <t>CencoMarcaBI</t>
  </si>
  <si>
    <t>13171027</t>
  </si>
  <si>
    <t>HIAB iX258 EP-5</t>
  </si>
  <si>
    <t>13171025</t>
  </si>
  <si>
    <t>13171029</t>
  </si>
  <si>
    <t>Costo unitario promedio</t>
  </si>
  <si>
    <t>Tránsito Real</t>
  </si>
  <si>
    <t>Tránsito real (+)</t>
  </si>
  <si>
    <t>Tránsito proyectado (+)</t>
  </si>
  <si>
    <t>Tránsito Proyectado</t>
  </si>
  <si>
    <t>Rotación (últimos 12 meses)</t>
  </si>
  <si>
    <t>Rotación (últimos 12 meses) + solicitud</t>
  </si>
  <si>
    <t>Margen</t>
  </si>
  <si>
    <t>70100205 | GRUA ARTICULADA HIAB X-HIPRO 548 E-9</t>
  </si>
  <si>
    <t>70100212 | GRUA ARTICULADA HIAB X-HIPRO 638 E-9</t>
  </si>
  <si>
    <t>SC | SIN CODIGO SAP</t>
  </si>
  <si>
    <t>MAQ RENT SPA</t>
  </si>
  <si>
    <t>HIAB iQ.708 HiPro E9</t>
  </si>
  <si>
    <t>Tránsito total</t>
  </si>
  <si>
    <t>Precio de venta</t>
  </si>
  <si>
    <t>Equipo terminado</t>
  </si>
  <si>
    <t>Valor total</t>
  </si>
  <si>
    <t>CAMION MULTIPROPOSITO MUNICIPAL (GRUA HIAB X-CL 12 B3)</t>
  </si>
  <si>
    <t>SC | SIN CODIGO SAP (Hiab 232)</t>
  </si>
  <si>
    <t>SC | SIN CODIGO SAP (Hiab 658)</t>
  </si>
  <si>
    <t>SC | SIN CODIGO SAP (Hiab 958)</t>
  </si>
  <si>
    <t>SC | SIN CODIGO SAP (Effer 1400)</t>
  </si>
  <si>
    <t>Entregado últimos 12 meses</t>
  </si>
  <si>
    <t>Entregado a cliente (2026)</t>
  </si>
  <si>
    <t>HIAB eX.232 HiPro E5 (Eléctrica)</t>
  </si>
  <si>
    <t>Nombre de Producto</t>
  </si>
  <si>
    <t>Precio de lista</t>
  </si>
  <si>
    <t>Comercial</t>
  </si>
  <si>
    <t>Mes/Año de creación Cotización</t>
  </si>
  <si>
    <t>13171070</t>
  </si>
  <si>
    <t>GRÚA ARTICULADA HIAB IQ 708 HIPRO E9</t>
  </si>
  <si>
    <t>13171050</t>
  </si>
  <si>
    <t>GRÚA ARTICULADA HIAB EX 232 HIPRO E5 ELÉCTRICA</t>
  </si>
  <si>
    <t>Cotizado (NEC 3)</t>
  </si>
  <si>
    <t>CAMION GRÚA ARTICULADA HIAB 558 EP-6</t>
  </si>
  <si>
    <t>HIAB IQ 1188 HIPRO E8 EVO</t>
  </si>
  <si>
    <t>HIAB X.HIPRO 858 E8</t>
  </si>
  <si>
    <t>Entregado 2026</t>
  </si>
  <si>
    <t>2511182</t>
  </si>
  <si>
    <t>CANAL PROPIO</t>
  </si>
  <si>
    <t>ZONA NORTE - ANTOFAGASTA</t>
  </si>
  <si>
    <t>REVERSA INGRESO DIFERIDO PROY 2511182</t>
  </si>
  <si>
    <t>82199</t>
  </si>
  <si>
    <t>76522179-K</t>
  </si>
  <si>
    <t>2511183</t>
  </si>
  <si>
    <t>REVERSA INGRESO DIFERIDO PROY 2511183</t>
  </si>
  <si>
    <t>82195</t>
  </si>
  <si>
    <t>2509556</t>
  </si>
  <si>
    <t>Difiere Facturas clientes - 91502000C(Anulación) - 468090</t>
  </si>
  <si>
    <t>82197</t>
  </si>
  <si>
    <t>2510683</t>
  </si>
  <si>
    <t>EMPRESA DE SERVICIOS MISCKANTI LIMITADA</t>
  </si>
  <si>
    <t>89175</t>
  </si>
  <si>
    <t>2510396</t>
  </si>
  <si>
    <t>ZONA CENTRO - SANTIAGO</t>
  </si>
  <si>
    <t>RECONOCE COSTOS GRUA ARTICULADA HIAB X-HIPRO 548</t>
  </si>
  <si>
    <t>86515</t>
  </si>
  <si>
    <t>2511052</t>
  </si>
  <si>
    <t>RECLASIFICA VENTA POR SERV DE MANTENCION</t>
  </si>
  <si>
    <t>88913</t>
  </si>
  <si>
    <t>2506210</t>
  </si>
  <si>
    <t>2511462</t>
  </si>
  <si>
    <t>Facturas clientes - 76030114C</t>
  </si>
  <si>
    <t>83429</t>
  </si>
  <si>
    <t>2511461</t>
  </si>
  <si>
    <t>88814</t>
  </si>
  <si>
    <t>2511465</t>
  </si>
  <si>
    <t>88848</t>
  </si>
  <si>
    <t>2603063</t>
  </si>
  <si>
    <t>88938</t>
  </si>
  <si>
    <t>2511123</t>
  </si>
  <si>
    <t>Facturas clientes - 97011000C</t>
  </si>
  <si>
    <t>83316</t>
  </si>
  <si>
    <t>2511124</t>
  </si>
  <si>
    <t>BANCO INTERNACIONAL</t>
  </si>
  <si>
    <t>83317</t>
  </si>
  <si>
    <t>2601405</t>
  </si>
  <si>
    <t>88777</t>
  </si>
  <si>
    <t>2601407</t>
  </si>
  <si>
    <t>88778</t>
  </si>
  <si>
    <t>2602274</t>
  </si>
  <si>
    <t>88910</t>
  </si>
  <si>
    <t>2511238</t>
  </si>
  <si>
    <t>TRANSPORTES SILVIA EDITH OJEDA BARRIENTOS E.I.R.L.</t>
  </si>
  <si>
    <t>ZONA SUR - PTO MONTT</t>
  </si>
  <si>
    <t>Entregas - 77274948C</t>
  </si>
  <si>
    <t>ANTONIA SPA</t>
  </si>
  <si>
    <t>84282</t>
  </si>
  <si>
    <t>76086679-2</t>
  </si>
  <si>
    <t>2602337</t>
  </si>
  <si>
    <t>MANUEL BARRIENTOS RETAMAL</t>
  </si>
  <si>
    <t>Facturas clientes - 6097476C</t>
  </si>
  <si>
    <t>86184</t>
  </si>
  <si>
    <t>6097476-4</t>
  </si>
  <si>
    <t>2601519</t>
  </si>
  <si>
    <t>SOCIEDAD DE TRANSPORTE MARITIMO Y TERRESTRE BAHAMONDE Y CIA LTDA</t>
  </si>
  <si>
    <t>Facturas clientes - 76039220C</t>
  </si>
  <si>
    <t>84280</t>
  </si>
  <si>
    <t>76039220-0</t>
  </si>
  <si>
    <t>2602388</t>
  </si>
  <si>
    <t>DETROIT S.A.</t>
  </si>
  <si>
    <t>Facturas clientes - 81271100C</t>
  </si>
  <si>
    <t>86183</t>
  </si>
  <si>
    <t>81271100-8</t>
  </si>
  <si>
    <t>2601273</t>
  </si>
  <si>
    <t>TRANSPORTE MARITIMO JUAN CARLOS SALAS BORQUEZ EMPRESA INDIVIDUAL DE RESPONSABILIDAD LIMITADA</t>
  </si>
  <si>
    <t>Facturas clientes - 77062982C</t>
  </si>
  <si>
    <t>84283</t>
  </si>
  <si>
    <t>77062982-9</t>
  </si>
  <si>
    <t>2602197</t>
  </si>
  <si>
    <t>SOC COMERCIAL E INDUSTRIAL JOMAR LIMITADA</t>
  </si>
  <si>
    <t>Facturas clientes - 76263360C</t>
  </si>
  <si>
    <t>86182</t>
  </si>
  <si>
    <t>76263360-4</t>
  </si>
  <si>
    <t>Serial</t>
  </si>
  <si>
    <t>Indate</t>
  </si>
  <si>
    <t>Antiguedad Años</t>
  </si>
  <si>
    <t>Costo Unit</t>
  </si>
  <si>
    <t>Categoria Antiguedad</t>
  </si>
  <si>
    <t>13171041</t>
  </si>
  <si>
    <t>CAMION GANCHO DE CARGA HIAB MULTILIFT OPTIMA 15S 5100 MM</t>
  </si>
  <si>
    <t>CAMION GANCHO DE CARGA HIAB MULTILIFT OPTIMA 20S 5600 MM</t>
  </si>
  <si>
    <t>GRUA HIAB HIPRO 858 E8</t>
  </si>
  <si>
    <t>0</t>
  </si>
  <si>
    <t>Backlog (Abril)</t>
  </si>
  <si>
    <t>GRUA ARTICULADA HIAB X-CLX 328 EP-5</t>
  </si>
  <si>
    <t>70100159</t>
  </si>
  <si>
    <t>70100160</t>
  </si>
  <si>
    <t>70100209</t>
  </si>
  <si>
    <t xml:space="preserve">Costo total </t>
  </si>
  <si>
    <t>Cliente</t>
  </si>
  <si>
    <t>Itemcode</t>
  </si>
  <si>
    <t>Descripcion</t>
  </si>
  <si>
    <t>Venta Estimada</t>
  </si>
  <si>
    <t>Fecha entrega proy</t>
  </si>
  <si>
    <t>Moneda</t>
  </si>
  <si>
    <t>tramo</t>
  </si>
  <si>
    <t>Backlog Proyectado</t>
  </si>
  <si>
    <t>DocStatus</t>
  </si>
  <si>
    <t>RelacionPCProy</t>
  </si>
  <si>
    <t>70100171</t>
  </si>
  <si>
    <t>USD</t>
  </si>
  <si>
    <t>70100212</t>
  </si>
  <si>
    <t>70100170</t>
  </si>
  <si>
    <t>2511420</t>
  </si>
  <si>
    <t>SOCIEDAD SERVICIOS INGENIERIA Y MANTENCION INTEGRAL MPM LIMITADA</t>
  </si>
  <si>
    <t>2511424</t>
  </si>
  <si>
    <t>2511425</t>
  </si>
  <si>
    <t>2511427</t>
  </si>
  <si>
    <t>2511428</t>
  </si>
  <si>
    <t>2511429</t>
  </si>
  <si>
    <t>2511430</t>
  </si>
  <si>
    <t>2511432</t>
  </si>
  <si>
    <t>2511433</t>
  </si>
  <si>
    <t>2511434</t>
  </si>
  <si>
    <t>2511436</t>
  </si>
  <si>
    <t>2511437</t>
  </si>
  <si>
    <t>2511438</t>
  </si>
  <si>
    <t>2511439</t>
  </si>
  <si>
    <t>2511444</t>
  </si>
  <si>
    <t>2511448</t>
  </si>
  <si>
    <t>70100164</t>
  </si>
  <si>
    <t>2601524</t>
  </si>
  <si>
    <t>2601525</t>
  </si>
  <si>
    <t>2603415</t>
  </si>
  <si>
    <t>70100174</t>
  </si>
  <si>
    <t>2604537</t>
  </si>
  <si>
    <t>DELFIN ECEQUEL VARGAS CARDENAS</t>
  </si>
  <si>
    <t>TRANSPORTES MIGUEL ANGEL TORO HENRIQUEZ E.I.R.L</t>
  </si>
  <si>
    <t>SISTEMA DE TRANSMISION DEL SUR S.A.</t>
  </si>
  <si>
    <t>CAMION GRUA ARTICULADA HIAB IQ 708 HIPRO E8 JIB 155Q-6</t>
  </si>
  <si>
    <t>2605330</t>
  </si>
  <si>
    <t>RICARDO SANCHEZ</t>
  </si>
  <si>
    <t>2605333</t>
  </si>
  <si>
    <t>2605349</t>
  </si>
  <si>
    <t>CodArticulo</t>
  </si>
  <si>
    <t>2601259</t>
  </si>
  <si>
    <t>ALBERTO ERNESTO KRUGER ORREGO</t>
  </si>
  <si>
    <t>Facturas clientes - 12226488C</t>
  </si>
  <si>
    <t>91888</t>
  </si>
  <si>
    <t>12226488-2</t>
  </si>
  <si>
    <t>2604204</t>
  </si>
  <si>
    <t>ALGEMARIN SPA.</t>
  </si>
  <si>
    <t>91859</t>
  </si>
  <si>
    <t>76522412-8</t>
  </si>
  <si>
    <t>2603411</t>
  </si>
  <si>
    <t>91882</t>
  </si>
  <si>
    <t>2602439</t>
  </si>
  <si>
    <t>BESALCO MAQUINARIAS S A</t>
  </si>
  <si>
    <t>Facturas clientes - 79633220C</t>
  </si>
  <si>
    <t>91629</t>
  </si>
  <si>
    <t>79633220-4</t>
  </si>
  <si>
    <t>2601414</t>
  </si>
  <si>
    <t>Nicolas Moreno</t>
  </si>
  <si>
    <t>91714</t>
  </si>
  <si>
    <t>2602378</t>
  </si>
  <si>
    <t>RECONOCE  COSTOS GD 115092(Anulación) - 502959</t>
  </si>
  <si>
    <t>91909</t>
  </si>
  <si>
    <t>HIAB FINLAND OY</t>
  </si>
  <si>
    <t>70100205</t>
  </si>
  <si>
    <t>70100267</t>
  </si>
  <si>
    <t>70100196</t>
  </si>
  <si>
    <t>2604201</t>
  </si>
  <si>
    <t>GERMAN ROBINSON GUERRERO AYANCAN</t>
  </si>
  <si>
    <t>91861</t>
  </si>
  <si>
    <t>17632563-1</t>
  </si>
  <si>
    <t>Notas de crédito clientes - 97036000C</t>
  </si>
  <si>
    <t>Revalorización de inventario</t>
  </si>
  <si>
    <t>2401483</t>
  </si>
  <si>
    <t>28088</t>
  </si>
  <si>
    <t>2604371</t>
  </si>
  <si>
    <t>94332</t>
  </si>
  <si>
    <t>SOCIEDAD DE ARRIENDOS DE EQUIPOS Y MAQUINARIAS MPM LTDA</t>
  </si>
  <si>
    <t>94344</t>
  </si>
  <si>
    <t>76009541-9</t>
  </si>
  <si>
    <t>94333</t>
  </si>
  <si>
    <t>94358</t>
  </si>
  <si>
    <t>94352</t>
  </si>
  <si>
    <t>Notas de crédito clientes - 97018000C</t>
  </si>
  <si>
    <t>94329</t>
  </si>
  <si>
    <t>94356</t>
  </si>
  <si>
    <t>2604264</t>
  </si>
  <si>
    <t>TRANSPORTES BELLO E HIJOS Y  LTDA.</t>
  </si>
  <si>
    <t>92938</t>
  </si>
  <si>
    <t>88397100-0</t>
  </si>
  <si>
    <t>2512452</t>
  </si>
  <si>
    <t>VIA PENTAGRAMA SPA</t>
  </si>
  <si>
    <t>RECONOCE INGRESO  FACT-94192 VIA PENTAGRAMA - 502054</t>
  </si>
  <si>
    <t>91640</t>
  </si>
  <si>
    <t>77201495-3</t>
  </si>
  <si>
    <t>2601252</t>
  </si>
  <si>
    <t>RECONOCE  VTA FE-94194 VIA PENTAGRAMA - 502060</t>
  </si>
  <si>
    <t>91639</t>
  </si>
  <si>
    <t>RECLASIFICA PREVENTA MANTENCION CLIENTE VICTOR ITURRA</t>
  </si>
  <si>
    <t>ITEMCODE</t>
  </si>
  <si>
    <t>EQUIPOS IZAJE</t>
  </si>
  <si>
    <t>NombreGrupoArticulos</t>
  </si>
  <si>
    <t>BL188HD03882</t>
  </si>
  <si>
    <t xml:space="preserve"> &gt;= 1 año</t>
  </si>
  <si>
    <t>BL178CX00845</t>
  </si>
  <si>
    <t>&lt; 1 año</t>
  </si>
  <si>
    <t>8580585</t>
  </si>
  <si>
    <t>6380497</t>
  </si>
  <si>
    <t>6380498</t>
  </si>
  <si>
    <t>5480316</t>
  </si>
  <si>
    <t>5480483</t>
  </si>
  <si>
    <t>5480493</t>
  </si>
  <si>
    <t>5480494</t>
  </si>
  <si>
    <t>4081061</t>
  </si>
  <si>
    <t>4081295</t>
  </si>
  <si>
    <t>3620639</t>
  </si>
  <si>
    <t>3620644</t>
  </si>
  <si>
    <t>3620649</t>
  </si>
  <si>
    <t>3620650</t>
  </si>
  <si>
    <t>3620652</t>
  </si>
  <si>
    <t>3620656</t>
  </si>
  <si>
    <t>BL302HP01402</t>
  </si>
  <si>
    <t>S201000135</t>
  </si>
  <si>
    <t>BL288CX00231</t>
  </si>
  <si>
    <t>BL288CX00253</t>
  </si>
  <si>
    <t>BL288CX00257</t>
  </si>
  <si>
    <t>BL288CX00271</t>
  </si>
  <si>
    <t>BLXCL0800592</t>
  </si>
  <si>
    <t>BLXCL0800593</t>
  </si>
  <si>
    <t>BLXCL1600351</t>
  </si>
  <si>
    <t>PO 2602479</t>
  </si>
  <si>
    <t>2. TRANSITO PROYECTADO</t>
  </si>
  <si>
    <t>2602479</t>
  </si>
  <si>
    <t>STOCK</t>
  </si>
  <si>
    <t>EUR</t>
  </si>
  <si>
    <t>1. TRANSITO REAL</t>
  </si>
  <si>
    <t>2511541</t>
  </si>
  <si>
    <t>PO 2511541</t>
  </si>
  <si>
    <t>PO 2602478</t>
  </si>
  <si>
    <t>2602478</t>
  </si>
  <si>
    <t>19601090</t>
  </si>
  <si>
    <t>GRUA ARTICULADA HIAB iQ.708 E8 JIB 155Q</t>
  </si>
  <si>
    <t>PO 2605076</t>
  </si>
  <si>
    <t>2605076</t>
  </si>
  <si>
    <t>CALZADO</t>
  </si>
  <si>
    <t>PO 2603686</t>
  </si>
  <si>
    <t>2603686</t>
  </si>
  <si>
    <t>TT 66208</t>
  </si>
  <si>
    <t>2602393</t>
  </si>
  <si>
    <t>TT 66209</t>
  </si>
  <si>
    <t>TT 66207</t>
  </si>
  <si>
    <t>2603773</t>
  </si>
  <si>
    <t>TT 65115</t>
  </si>
  <si>
    <t>2602395</t>
  </si>
  <si>
    <t>PO 2602395</t>
  </si>
  <si>
    <t>PO 2603773</t>
  </si>
  <si>
    <t>PO 2603775</t>
  </si>
  <si>
    <t>2603775</t>
  </si>
  <si>
    <t>PO 2604774</t>
  </si>
  <si>
    <t>2604774</t>
  </si>
  <si>
    <t>2512724</t>
  </si>
  <si>
    <t>TT 66206</t>
  </si>
  <si>
    <t>2512686</t>
  </si>
  <si>
    <t>PO 2512686</t>
  </si>
  <si>
    <t>PO 2603771</t>
  </si>
  <si>
    <t>2603771</t>
  </si>
  <si>
    <t>PO 2603774</t>
  </si>
  <si>
    <t>2603774</t>
  </si>
  <si>
    <t>TT 65122</t>
  </si>
  <si>
    <t>2512673</t>
  </si>
  <si>
    <t>TT 66210</t>
  </si>
  <si>
    <t>2602397</t>
  </si>
  <si>
    <t>TT 66211</t>
  </si>
  <si>
    <t>TT 65113</t>
  </si>
  <si>
    <t>2602396</t>
  </si>
  <si>
    <t>TT 65114</t>
  </si>
  <si>
    <t>TT 65116</t>
  </si>
  <si>
    <t>TT 65117</t>
  </si>
  <si>
    <t>PO 2605301</t>
  </si>
  <si>
    <t>2605301</t>
  </si>
  <si>
    <t>PO 2512671</t>
  </si>
  <si>
    <t>2512671</t>
  </si>
  <si>
    <t>PO 2512727</t>
  </si>
  <si>
    <t>2512727</t>
  </si>
  <si>
    <t>TT 65123</t>
  </si>
  <si>
    <t>TT 65124</t>
  </si>
  <si>
    <t>TT 65125</t>
  </si>
  <si>
    <t>TT 65118</t>
  </si>
  <si>
    <t>PO 2604770</t>
  </si>
  <si>
    <t>2604770</t>
  </si>
  <si>
    <t>PO 2603769</t>
  </si>
  <si>
    <t>2603769</t>
  </si>
  <si>
    <t>TT 65259</t>
  </si>
  <si>
    <t>2512678</t>
  </si>
  <si>
    <t>TT 65260</t>
  </si>
  <si>
    <t>TT 65261</t>
  </si>
  <si>
    <t>TT 65262</t>
  </si>
  <si>
    <t>TT 65786</t>
  </si>
  <si>
    <t>2512679</t>
  </si>
  <si>
    <t>TT 65596</t>
  </si>
  <si>
    <t>2512728</t>
  </si>
  <si>
    <t>TT 65789</t>
  </si>
  <si>
    <t>2602398</t>
  </si>
  <si>
    <t>PO 2604773</t>
  </si>
  <si>
    <t>2604773</t>
  </si>
  <si>
    <t>TT 65784</t>
  </si>
  <si>
    <t>2512674</t>
  </si>
  <si>
    <t>TT 65785</t>
  </si>
  <si>
    <t>2602400</t>
  </si>
  <si>
    <t>2512725</t>
  </si>
  <si>
    <t>TT 65595</t>
  </si>
  <si>
    <t>2512681</t>
  </si>
  <si>
    <t>TT 65791</t>
  </si>
  <si>
    <t>2512726</t>
  </si>
  <si>
    <t>PO 2604772</t>
  </si>
  <si>
    <t>2604772</t>
  </si>
  <si>
    <t>2512684</t>
  </si>
  <si>
    <t>TT 65787</t>
  </si>
  <si>
    <t>2512676</t>
  </si>
  <si>
    <t>TT 65790</t>
  </si>
  <si>
    <t>TT 65783</t>
  </si>
  <si>
    <t>TT 65788</t>
  </si>
  <si>
    <t>PO 2605302</t>
  </si>
  <si>
    <t>2605302</t>
  </si>
  <si>
    <t>Margen venta</t>
  </si>
  <si>
    <t>|</t>
  </si>
  <si>
    <t>11880248</t>
  </si>
  <si>
    <t>11880232</t>
  </si>
  <si>
    <t>11880233</t>
  </si>
  <si>
    <t>11880234</t>
  </si>
  <si>
    <t>11880235</t>
  </si>
  <si>
    <t>6380504</t>
  </si>
  <si>
    <t>6380505</t>
  </si>
  <si>
    <t>5580532</t>
  </si>
  <si>
    <t>5480513</t>
  </si>
  <si>
    <t>5480515</t>
  </si>
  <si>
    <t>5580410</t>
  </si>
  <si>
    <t>3620659</t>
  </si>
  <si>
    <t>3620660</t>
  </si>
  <si>
    <t>3620661</t>
  </si>
  <si>
    <t>3620662</t>
  </si>
  <si>
    <t>3620663</t>
  </si>
  <si>
    <t>3620664</t>
  </si>
  <si>
    <t>4180537</t>
  </si>
  <si>
    <t>4180538</t>
  </si>
  <si>
    <t>BLX258HD0146</t>
  </si>
  <si>
    <t>BLX258HD0147</t>
  </si>
  <si>
    <t>BLX258HD0149</t>
  </si>
  <si>
    <t>BLX188HD0489</t>
  </si>
  <si>
    <t>Count of Nro_OC</t>
  </si>
  <si>
    <t>TT 68692</t>
  </si>
  <si>
    <t>TT 67659</t>
  </si>
  <si>
    <t>TT 67669</t>
  </si>
  <si>
    <t>TT 67673</t>
  </si>
  <si>
    <t>TT 67654</t>
  </si>
  <si>
    <t>TT 66820</t>
  </si>
  <si>
    <t>TT 67683</t>
  </si>
  <si>
    <t>2606263</t>
  </si>
  <si>
    <t>TT 67684</t>
  </si>
  <si>
    <t>TT 67686</t>
  </si>
  <si>
    <t>TT 66814</t>
  </si>
  <si>
    <t>TT 66885</t>
  </si>
  <si>
    <t>TT 66813</t>
  </si>
  <si>
    <t>TT 66884</t>
  </si>
  <si>
    <t>TT 66883</t>
  </si>
  <si>
    <t>TT 67185</t>
  </si>
  <si>
    <t>TT 67186</t>
  </si>
  <si>
    <t>TT 68693</t>
  </si>
  <si>
    <t>PO 2606571</t>
  </si>
  <si>
    <t>2606571</t>
  </si>
  <si>
    <t>TT 67189</t>
  </si>
  <si>
    <t>TT 68694</t>
  </si>
  <si>
    <t>PO 2606570</t>
  </si>
  <si>
    <t>2606570</t>
  </si>
  <si>
    <t>PO 2606569</t>
  </si>
  <si>
    <t>2606569</t>
  </si>
  <si>
    <t>CodArticuloMayor</t>
  </si>
  <si>
    <t>Last DescripcionArticuloMayor</t>
  </si>
  <si>
    <t>Cantidad Entregas</t>
  </si>
  <si>
    <t>Entrega Oportuna</t>
  </si>
  <si>
    <t>KPI Entrega Oportuna</t>
  </si>
  <si>
    <t>Fecha Comprometida</t>
  </si>
  <si>
    <t>97111</t>
  </si>
  <si>
    <t>97112</t>
  </si>
  <si>
    <t>97106</t>
  </si>
  <si>
    <t>94326</t>
  </si>
  <si>
    <t>94331</t>
  </si>
  <si>
    <t>97108</t>
  </si>
  <si>
    <t>97212</t>
  </si>
  <si>
    <t>97107</t>
  </si>
  <si>
    <t>97109</t>
  </si>
  <si>
    <t>97113</t>
  </si>
  <si>
    <t>2512453</t>
  </si>
  <si>
    <t>94566</t>
  </si>
  <si>
    <t>94591</t>
  </si>
  <si>
    <t>94590</t>
  </si>
  <si>
    <t>2602264</t>
  </si>
  <si>
    <t>70100043</t>
  </si>
  <si>
    <t>97201</t>
  </si>
  <si>
    <t>2603701</t>
  </si>
  <si>
    <t>94488</t>
  </si>
  <si>
    <t>2603702</t>
  </si>
  <si>
    <t>94231</t>
  </si>
  <si>
    <t>2604501</t>
  </si>
  <si>
    <t>95287</t>
  </si>
  <si>
    <t>97275</t>
  </si>
  <si>
    <t>HIAB</t>
  </si>
  <si>
    <t>HIAB X-HIPRO 548 E9</t>
  </si>
  <si>
    <t>%</t>
  </si>
  <si>
    <t>costo total</t>
  </si>
  <si>
    <t>Trimestre</t>
  </si>
  <si>
    <t>Ejecutivo Responsable</t>
  </si>
  <si>
    <t>Departamento</t>
  </si>
  <si>
    <t>PC</t>
  </si>
  <si>
    <t>Equipos</t>
  </si>
  <si>
    <t>3</t>
  </si>
  <si>
    <t>Bruno Ferrari</t>
  </si>
  <si>
    <t>GRUAS TORO SUR SPA</t>
  </si>
  <si>
    <t>SAP</t>
  </si>
  <si>
    <t>Monto en moneda de Venta</t>
  </si>
  <si>
    <t>Moneda de Venta</t>
  </si>
  <si>
    <t>Traspaso a USD</t>
  </si>
  <si>
    <t>USD - FILTRO</t>
  </si>
  <si>
    <t>OK</t>
  </si>
  <si>
    <t>Edgardo Urrea</t>
  </si>
  <si>
    <t>4</t>
  </si>
  <si>
    <t>Franco Modinger</t>
  </si>
  <si>
    <t>Carlos Soto</t>
  </si>
  <si>
    <t>BANCO DE CREDITO E INVERSIONES // GRANDLEASING</t>
  </si>
  <si>
    <t>METSO CHILE SPA</t>
  </si>
  <si>
    <t>BANCO INTERNACIONAL // CONSTRUCTORA SALFA</t>
  </si>
  <si>
    <t xml:space="preserve">Jose Cerda </t>
  </si>
  <si>
    <t>Last NombreUsuario</t>
  </si>
  <si>
    <t>Last Glosa</t>
  </si>
  <si>
    <t>Max of NroAsiento</t>
  </si>
  <si>
    <t>Latest FechaActualizacion</t>
  </si>
  <si>
    <t>71737</t>
  </si>
  <si>
    <t>Facturas clientes - 76410374C</t>
  </si>
  <si>
    <t>74389</t>
  </si>
  <si>
    <t>76410374-2</t>
  </si>
  <si>
    <t>79001011</t>
  </si>
  <si>
    <t>Orden fabricación: 70100170</t>
  </si>
  <si>
    <t>69872</t>
  </si>
  <si>
    <t>61106000-9</t>
  </si>
  <si>
    <t>Orden fabricación: 70100206</t>
  </si>
  <si>
    <t>79505</t>
  </si>
  <si>
    <t>76741387-4</t>
  </si>
  <si>
    <t>Facturas clientes - 76284920C</t>
  </si>
  <si>
    <t>81060</t>
  </si>
  <si>
    <t>81069</t>
  </si>
  <si>
    <t>81125</t>
  </si>
  <si>
    <t>80858</t>
  </si>
  <si>
    <t>80860</t>
  </si>
  <si>
    <t>80855</t>
  </si>
  <si>
    <t>66957</t>
  </si>
  <si>
    <t>70100220</t>
  </si>
  <si>
    <t>Facturas clientes - 96912590C</t>
  </si>
  <si>
    <t>68131</t>
  </si>
  <si>
    <t>68858</t>
  </si>
  <si>
    <t>Orden fabricación: 70115008</t>
  </si>
  <si>
    <t>66987</t>
  </si>
  <si>
    <t>Facturas clientes - 91502000C</t>
  </si>
  <si>
    <t>66400</t>
  </si>
  <si>
    <t>82059</t>
  </si>
  <si>
    <t>Orden fabricación: 70100166</t>
  </si>
  <si>
    <t>69473</t>
  </si>
  <si>
    <t>76496130-7</t>
  </si>
  <si>
    <t>Orden fabricación: 70100165</t>
  </si>
  <si>
    <t>SERVICIOS Y CONSTRUCCIÓN PILLAN SPA</t>
  </si>
  <si>
    <t>69466</t>
  </si>
  <si>
    <t>76178493-5</t>
  </si>
  <si>
    <t>Orden fabricación: 81310200</t>
  </si>
  <si>
    <t>INGENIERÍA Y TECNOLOGÍA SPA</t>
  </si>
  <si>
    <t>74507</t>
  </si>
  <si>
    <t>97036000-K</t>
  </si>
  <si>
    <t>Facturas clientes - 12524230C</t>
  </si>
  <si>
    <t>68801</t>
  </si>
  <si>
    <t>12524230-8</t>
  </si>
  <si>
    <t>Orden fabricación: 70100221</t>
  </si>
  <si>
    <t>79156</t>
  </si>
  <si>
    <t>Orden fabricación: 49970100167</t>
  </si>
  <si>
    <t>74505</t>
  </si>
  <si>
    <t>Facturas clientes - 76386938C</t>
  </si>
  <si>
    <t>69465</t>
  </si>
  <si>
    <t>76386938-5</t>
  </si>
  <si>
    <t>Facturas clientes - 77789445C</t>
  </si>
  <si>
    <t>69462</t>
  </si>
  <si>
    <t>77789445-5</t>
  </si>
  <si>
    <t>Orden fabricación: 81310217</t>
  </si>
  <si>
    <t>CONSTRUCCIÓN E INGENIERÍA ELÉCTRICA HÉCTOR DAVID QUISBERT VARGAS E.I.R</t>
  </si>
  <si>
    <t>79507</t>
  </si>
  <si>
    <t>SS CONSTRUCCIONES SPA</t>
  </si>
  <si>
    <t>77013</t>
  </si>
  <si>
    <t>10201610-6</t>
  </si>
  <si>
    <t>Orden fabricación: 4999990001</t>
  </si>
  <si>
    <t>75787</t>
  </si>
  <si>
    <t>76367961-6</t>
  </si>
  <si>
    <t>76358</t>
  </si>
  <si>
    <t>76210</t>
  </si>
  <si>
    <t>reconoce Difiere Facturas clientes - 91502000C(Anulación) - 423581</t>
  </si>
  <si>
    <t>79154</t>
  </si>
  <si>
    <t>79516</t>
  </si>
  <si>
    <t>Orden fabricación: 70100205</t>
  </si>
  <si>
    <t>TRANSPORTES AVA LIMITADA</t>
  </si>
  <si>
    <t>79506</t>
  </si>
  <si>
    <t>97023000-9</t>
  </si>
  <si>
    <t>Orden fabricación: 70100167</t>
  </si>
  <si>
    <t>81431</t>
  </si>
  <si>
    <t>81426</t>
  </si>
  <si>
    <t>Orden fabricación: 70100171</t>
  </si>
  <si>
    <t>77016</t>
  </si>
  <si>
    <t>77017</t>
  </si>
  <si>
    <t>reconoce activa Entregas - 96572360C(Anulación) - 451067</t>
  </si>
  <si>
    <t>81434</t>
  </si>
  <si>
    <t>79163</t>
  </si>
  <si>
    <t>79164</t>
  </si>
  <si>
    <t>Reconoce Facturas clientes - 97006000C(Anulación) - 423871</t>
  </si>
  <si>
    <t>77134</t>
  </si>
  <si>
    <t>reconoce Difiere Facturas clientes - 96566940C(Anulación) - 450552</t>
  </si>
  <si>
    <t>80056</t>
  </si>
  <si>
    <t>96566940-K</t>
  </si>
  <si>
    <t>Orden fabricación: 70100249</t>
  </si>
  <si>
    <t>78961</t>
  </si>
  <si>
    <t>79379</t>
  </si>
  <si>
    <t>79374</t>
  </si>
  <si>
    <t>78973</t>
  </si>
  <si>
    <t>78381</t>
  </si>
  <si>
    <t>79151</t>
  </si>
  <si>
    <t>78604</t>
  </si>
  <si>
    <t>78139</t>
  </si>
  <si>
    <t>78380</t>
  </si>
  <si>
    <t>78140</t>
  </si>
  <si>
    <t>reconoce  Facturas clientes - 97004000C(Anulación) - 423590</t>
  </si>
  <si>
    <t>INGENIERIA Y CONSTRUCION ELESUR SPA</t>
  </si>
  <si>
    <t>76984</t>
  </si>
  <si>
    <t>97004000-5</t>
  </si>
  <si>
    <t>82057</t>
  </si>
  <si>
    <t>Orden fabricación: 70100212</t>
  </si>
  <si>
    <t>82013</t>
  </si>
  <si>
    <t>81435</t>
  </si>
  <si>
    <t>Orden fabricación: 70100259</t>
  </si>
  <si>
    <t>82014</t>
  </si>
  <si>
    <t>76132627-9</t>
  </si>
  <si>
    <t>79284</t>
  </si>
  <si>
    <t>Cristina Fuentes</t>
  </si>
  <si>
    <t>Orden fabricación: 70100275</t>
  </si>
  <si>
    <t>77135</t>
  </si>
  <si>
    <t>Orden fabricación: 70100247</t>
  </si>
  <si>
    <t>81827</t>
  </si>
  <si>
    <t>77117942-8</t>
  </si>
  <si>
    <t>81829</t>
  </si>
  <si>
    <t>81439</t>
  </si>
  <si>
    <t>Orden fabricación: 70501048</t>
  </si>
  <si>
    <t>82100</t>
  </si>
  <si>
    <t>Facturas clientes - 76245828C</t>
  </si>
  <si>
    <t>76245828-4</t>
  </si>
  <si>
    <t>reconoce Difiere Facturas clientes - 96566940C(Anulación) - 450546</t>
  </si>
  <si>
    <t>82170</t>
  </si>
  <si>
    <t>70100157</t>
  </si>
  <si>
    <t>Orden fabricación: 70100289</t>
  </si>
  <si>
    <t>76987</t>
  </si>
  <si>
    <t>76615380-1</t>
  </si>
  <si>
    <t>81836</t>
  </si>
  <si>
    <t>81419</t>
  </si>
  <si>
    <t>97030000-7</t>
  </si>
  <si>
    <t>Orden fabricación: 70100294</t>
  </si>
  <si>
    <t>76985</t>
  </si>
  <si>
    <t>16842281-4</t>
  </si>
  <si>
    <t>81437</t>
  </si>
  <si>
    <t>Notas de crédito clientes - 97030000C</t>
  </si>
  <si>
    <t>80384</t>
  </si>
  <si>
    <t>80383</t>
  </si>
  <si>
    <t>81830</t>
  </si>
  <si>
    <t>79398</t>
  </si>
  <si>
    <t>77208238-K</t>
  </si>
  <si>
    <t>ENEL DISTRIBUCION CHILE S.A.</t>
  </si>
  <si>
    <t>82111</t>
  </si>
  <si>
    <t>76307553-2</t>
  </si>
  <si>
    <t>82205</t>
  </si>
  <si>
    <t>81840</t>
  </si>
  <si>
    <t>81838</t>
  </si>
  <si>
    <t>81423</t>
  </si>
  <si>
    <t>96942440-1</t>
  </si>
  <si>
    <t>Facturas clientes - 97080000C</t>
  </si>
  <si>
    <t>Entregas - 97018000C</t>
  </si>
  <si>
    <t>Orden fabricación: 70100164</t>
  </si>
  <si>
    <t>82037</t>
  </si>
  <si>
    <t>79691740-7</t>
  </si>
  <si>
    <t>Facturas clientes - 77608032C</t>
  </si>
  <si>
    <t>82031</t>
  </si>
  <si>
    <t>77608032-2</t>
  </si>
  <si>
    <t>81606</t>
  </si>
  <si>
    <t>76446740-K</t>
  </si>
  <si>
    <t>RECONOCE  COSTOS GD 118854Entregas - 77201495C(Anulación) - 518879</t>
  </si>
  <si>
    <t>Facturas clientes - 76367961C</t>
  </si>
  <si>
    <t>82209</t>
  </si>
  <si>
    <t>Facturas clientes - 76950528C</t>
  </si>
  <si>
    <t>82029</t>
  </si>
  <si>
    <t>76950528-8</t>
  </si>
  <si>
    <t>PESCO PERU SAC</t>
  </si>
  <si>
    <t>EXPORTACIONES</t>
  </si>
  <si>
    <t>EXPORTACIONES PERU</t>
  </si>
  <si>
    <t>CRISTOBAL VENEGAS</t>
  </si>
  <si>
    <t>Orden fabricación: 70100043</t>
  </si>
  <si>
    <t>AGENCIA DE ADUANA CARLOS PATRICIO ZULUETA GOVONI Y CIA LTDA.</t>
  </si>
  <si>
    <t>55555555-5</t>
  </si>
  <si>
    <t>Facturas clientes - 97036000C</t>
  </si>
  <si>
    <t>Orden fabricación: 81310205</t>
  </si>
  <si>
    <t>CULTIVOS CARLOS ÁLVARO RAIN MACÍAS E.I.R.L</t>
  </si>
  <si>
    <t>Entregas - 78002854C</t>
  </si>
  <si>
    <t>78002854-8</t>
  </si>
  <si>
    <t>Orden fabricación: 70100209</t>
  </si>
  <si>
    <t>SERVICIOS SERVISUR LIMITADA</t>
  </si>
  <si>
    <t>12540746-3</t>
  </si>
  <si>
    <t>96599</t>
  </si>
  <si>
    <t>77247050-9</t>
  </si>
  <si>
    <t>96597</t>
  </si>
  <si>
    <t>96993</t>
  </si>
  <si>
    <t>Días en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</si>
</sst>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8" formatCode="&quot;$&quot;#,##0.00;[Red]&quot;$&quot;\-#,##0.00"/>
    <numFmt numFmtId="42" formatCode="_ &quot;$&quot;* #,##0_ ;_ &quot;$&quot;* \-#,##0_ ;_ &quot;$&quot;* &quot;-&quot;_ ;_ @_ "/>
    <numFmt numFmtId="41" formatCode="_ * #,##0_ ;_ * \-#,##0_ ;_ * &quot;-&quot;_ ;_ @_ 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 [$USD]\ * #,##0_ ;_ [$USD]\ * \-#,##0_ ;_ [$USD]\ * &quot;-&quot;_ ;_ @_ "/>
    <numFmt numFmtId="165" formatCode="_-&quot;$&quot;\ * #,##0.00_-;\-&quot;$&quot;\ * #,##0.00_-;_-&quot;$&quot;\ * &quot;-&quot;??_-;_-@_-"/>
    <numFmt numFmtId="166" formatCode="_-* #,##0.00\ _€_-;\-* #,##0.00\ _€_-;_-* &quot;-&quot;??\ _€_-;_-@_-"/>
    <numFmt numFmtId="167" formatCode="_([$USD]\ * #,##0.00_);_([$USD]\ * \(#,##0.00\);_([$USD]\ * &quot;-&quot;??_);_(@_)"/>
    <numFmt numFmtId="168" formatCode="_ [$€-2]\ * #,##0.00_ ;_ [$€-2]\ * \-#,##0.00_ ;_ [$€-2]\ * &quot;-&quot;??_ ;_ @_ "/>
    <numFmt numFmtId="169" formatCode="0.00\ %;\-0.00\ %;0.00\ %"/>
    <numFmt numFmtId="170" formatCode="_-* #,##0.00_-;\-* #,##0.00_-;_-* &quot;-&quot;??_-;_-@_-"/>
    <numFmt numFmtId="171" formatCode="_-[$€-2]\ * #,##0.00_-;\-[$€-2]\ * #,##0.00_-;_-[$€-2]\ * &quot;-&quot;??_-"/>
    <numFmt numFmtId="172" formatCode="_-* #,##0.00\ &quot;€&quot;_-;\-* #,##0.00\ &quot;€&quot;_-;_-* &quot;-&quot;??\ &quot;€&quot;_-;_-@_-"/>
    <numFmt numFmtId="173" formatCode="_-* #,##0\ _B_F_-;\-* #,##0\ _B_F_-;_-* &quot;-&quot;\ _B_F_-;_-@_-"/>
    <numFmt numFmtId="174" formatCode="_-* #,##0.00_-;_-* #,##0.00\-;_-* &quot;-&quot;??_-;_-@_-"/>
    <numFmt numFmtId="175" formatCode="_-* #,##0.00\ _k_r_-;\-* #,##0.00\ _k_r_-;_-* &quot;-&quot;??\ _k_r_-;_-@_-"/>
    <numFmt numFmtId="176" formatCode="_ &quot;$&quot;\ * #,##0.00_ ;_ &quot;$&quot;\ * \-#,##0.00_ ;_ &quot;$&quot;\ * &quot;-&quot;??_ ;_ @_ "/>
    <numFmt numFmtId="177" formatCode="#,###,##0"/>
    <numFmt numFmtId="178" formatCode="0.0%"/>
    <numFmt numFmtId="179" formatCode="&quot;USD&quot;\ #,##0"/>
    <numFmt numFmtId="180" formatCode="_ [$€-2]\ * #,##0_ ;_ [$€-2]\ * \-#,##0_ ;_ [$€-2]\ * &quot;-&quot;??_ ;_ @_ "/>
    <numFmt numFmtId="181" formatCode="0.0"/>
    <numFmt numFmtId="182" formatCode="0\ %;\-0\ %;0\ %"/>
    <numFmt numFmtId="183" formatCode="[$USD]\ #,##0;[$USD]\ \-#,##0"/>
  </numFmts>
  <fonts count="10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rial"/>
      <family val="2"/>
    </font>
    <font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Calibri"/>
      <family val="2"/>
    </font>
    <font>
      <u/>
      <sz val="8.8000000000000007"/>
      <color indexed="12"/>
      <name val="Calibri"/>
      <family val="2"/>
    </font>
    <font>
      <sz val="11"/>
      <color theme="1"/>
      <name val="Aptos Narrow"/>
      <family val="2"/>
      <charset val="161"/>
      <scheme val="minor"/>
    </font>
    <font>
      <sz val="8"/>
      <color theme="1"/>
      <name val="Aptos Narrow"/>
      <family val="2"/>
      <scheme val="minor"/>
    </font>
    <font>
      <sz val="12"/>
      <name val="宋体"/>
      <charset val="134"/>
    </font>
    <font>
      <sz val="10"/>
      <name val="Arial Greek"/>
      <charset val="161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新細明體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12"/>
      <color indexed="24"/>
      <name val="Arial"/>
      <family val="2"/>
    </font>
    <font>
      <b/>
      <sz val="12"/>
      <color indexed="24"/>
      <name val="Arial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A7D00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0"/>
      <name val="MS Sans Serif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1"/>
      <name val="Calibri"/>
      <family val="2"/>
    </font>
    <font>
      <sz val="10"/>
      <color theme="1"/>
      <name val="Times New Roman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  <charset val="128"/>
    </font>
    <font>
      <sz val="10"/>
      <color theme="1"/>
      <name val="Arial"/>
      <family val="2"/>
    </font>
    <font>
      <b/>
      <sz val="10"/>
      <name val="Arial"/>
      <family val="2"/>
    </font>
    <font>
      <u/>
      <sz val="11"/>
      <color theme="10"/>
      <name val="Arial"/>
      <family val="2"/>
    </font>
    <font>
      <u/>
      <sz val="10"/>
      <color indexed="12"/>
      <name val="Verdana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0"/>
      <name val="Vectora LH Light"/>
      <family val="2"/>
    </font>
    <font>
      <sz val="8"/>
      <name val="Verdana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charset val="204"/>
    </font>
    <font>
      <sz val="11"/>
      <color indexed="8"/>
      <name val="Aptos Narrow"/>
      <family val="2"/>
      <scheme val="minor"/>
    </font>
    <font>
      <sz val="12"/>
      <color theme="1"/>
      <name val="Times New Roman"/>
      <family val="2"/>
    </font>
    <font>
      <sz val="12"/>
      <name val="Arial"/>
      <family val="2"/>
    </font>
    <font>
      <b/>
      <sz val="10"/>
      <color indexed="37"/>
      <name val="Arial"/>
      <family val="2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imes"/>
      <family val="1"/>
    </font>
    <font>
      <sz val="11"/>
      <color theme="1"/>
      <name val="Aptos Narrow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theme="1"/>
      <name val="ＭＳ Ｐゴシック"/>
      <family val="2"/>
      <charset val="128"/>
    </font>
    <font>
      <sz val="11"/>
      <name val="Calibri"/>
      <family val="2"/>
    </font>
    <font>
      <b/>
      <u/>
      <sz val="11"/>
      <name val="Aptos Narrow"/>
      <family val="2"/>
    </font>
    <font>
      <b/>
      <u val="singleAccounting"/>
      <sz val="11"/>
      <name val="Aptos Narrow"/>
      <family val="2"/>
    </font>
    <font>
      <sz val="11"/>
      <color rgb="FF000000"/>
      <name val="Segoe UI"/>
      <family val="2"/>
    </font>
    <font>
      <sz val="10"/>
      <color theme="1"/>
      <name val="Aptos Narrow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lightGray">
        <fgColor indexed="13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rgb="FF6699FF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548">
    <xf numFmtId="0" fontId="0" fillId="0" borderId="0"/>
    <xf numFmtId="0" fontId="1" fillId="0" borderId="0"/>
    <xf numFmtId="0" fontId="1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10" borderId="0" applyNumberFormat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0" fontId="1" fillId="0" borderId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0" fontId="15" fillId="0" borderId="0"/>
    <xf numFmtId="170" fontId="1" fillId="0" borderId="0" applyFont="0" applyFill="0" applyBorder="0" applyAlignment="0" applyProtection="0"/>
    <xf numFmtId="0" fontId="15" fillId="0" borderId="0"/>
    <xf numFmtId="0" fontId="15" fillId="0" borderId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0" fontId="15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170" fontId="1" fillId="0" borderId="0" applyFont="0" applyFill="0" applyBorder="0" applyAlignment="0" applyProtection="0"/>
    <xf numFmtId="0" fontId="15" fillId="0" borderId="0"/>
    <xf numFmtId="170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166" fontId="1" fillId="0" borderId="0" applyFont="0" applyFill="0" applyBorder="0" applyAlignment="0" applyProtection="0"/>
    <xf numFmtId="0" fontId="9" fillId="0" borderId="0"/>
    <xf numFmtId="0" fontId="9" fillId="0" borderId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5" fillId="0" borderId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9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28" fillId="22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28" fillId="33" borderId="0" applyNumberFormat="0" applyBorder="0" applyAlignment="0" applyProtection="0"/>
    <xf numFmtId="0" fontId="28" fillId="37" borderId="0" applyNumberFormat="0" applyBorder="0" applyAlignment="0" applyProtection="0"/>
    <xf numFmtId="0" fontId="28" fillId="41" borderId="0" applyNumberFormat="0" applyBorder="0" applyAlignment="0" applyProtection="0"/>
    <xf numFmtId="0" fontId="21" fillId="12" borderId="0" applyNumberFormat="0" applyBorder="0" applyAlignment="0" applyProtection="0"/>
    <xf numFmtId="0" fontId="25" fillId="16" borderId="21" applyNumberFormat="0" applyAlignment="0" applyProtection="0"/>
    <xf numFmtId="0" fontId="2" fillId="17" borderId="24" applyNumberFormat="0" applyAlignment="0" applyProtection="0"/>
    <xf numFmtId="0" fontId="26" fillId="0" borderId="23" applyNumberFormat="0" applyFill="0" applyAlignment="0" applyProtection="0"/>
    <xf numFmtId="0" fontId="20" fillId="0" borderId="0" applyNumberFormat="0" applyFill="0" applyBorder="0" applyAlignment="0" applyProtection="0"/>
    <xf numFmtId="0" fontId="28" fillId="19" borderId="0" applyNumberFormat="0" applyBorder="0" applyAlignment="0" applyProtection="0"/>
    <xf numFmtId="0" fontId="28" fillId="23" borderId="0" applyNumberFormat="0" applyBorder="0" applyAlignment="0" applyProtection="0"/>
    <xf numFmtId="0" fontId="28" fillId="26" borderId="0" applyNumberFormat="0" applyBorder="0" applyAlignment="0" applyProtection="0"/>
    <xf numFmtId="0" fontId="28" fillId="30" borderId="0" applyNumberFormat="0" applyBorder="0" applyAlignment="0" applyProtection="0"/>
    <xf numFmtId="0" fontId="28" fillId="34" borderId="0" applyNumberFormat="0" applyBorder="0" applyAlignment="0" applyProtection="0"/>
    <xf numFmtId="0" fontId="28" fillId="38" borderId="0" applyNumberFormat="0" applyBorder="0" applyAlignment="0" applyProtection="0"/>
    <xf numFmtId="0" fontId="23" fillId="15" borderId="21" applyNumberFormat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2" fillId="13" borderId="0" applyNumberFormat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0" fillId="14" borderId="0" applyNumberFormat="0" applyBorder="0" applyAlignment="0" applyProtection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0" fontId="31" fillId="18" borderId="25" applyNumberFormat="0" applyFont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16" borderId="22" applyNumberFormat="0" applyAlignment="0" applyProtection="0"/>
    <xf numFmtId="0" fontId="1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26" applyNumberFormat="0" applyFill="0" applyAlignment="0" applyProtection="0"/>
    <xf numFmtId="0" fontId="9" fillId="0" borderId="0"/>
    <xf numFmtId="0" fontId="15" fillId="0" borderId="0"/>
    <xf numFmtId="170" fontId="15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2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56" borderId="0" applyNumberFormat="0" applyBorder="0" applyAlignment="0" applyProtection="0">
      <alignment vertical="center"/>
    </xf>
    <xf numFmtId="171" fontId="31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6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5" fillId="0" borderId="0" applyFont="0" applyFill="0" applyBorder="0" applyAlignment="0" applyProtection="0"/>
    <xf numFmtId="172" fontId="3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0" borderId="0"/>
    <xf numFmtId="173" fontId="38" fillId="0" borderId="0" applyFont="0" applyFill="0" applyBorder="0" applyAlignment="0" applyProtection="0"/>
    <xf numFmtId="0" fontId="37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5" fillId="0" borderId="0"/>
    <xf numFmtId="0" fontId="1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9" fillId="0" borderId="0"/>
    <xf numFmtId="0" fontId="15" fillId="0" borderId="0"/>
    <xf numFmtId="0" fontId="40" fillId="45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173" fontId="38" fillId="0" borderId="0" applyFont="0" applyFill="0" applyBorder="0" applyAlignment="0" applyProtection="0"/>
    <xf numFmtId="173" fontId="38" fillId="0" borderId="0" applyFont="0" applyFill="0" applyBorder="0" applyAlignment="0" applyProtection="0"/>
    <xf numFmtId="0" fontId="42" fillId="0" borderId="0"/>
    <xf numFmtId="0" fontId="33" fillId="57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3" fillId="59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3" fillId="55" borderId="0" applyNumberFormat="0" applyBorder="0" applyAlignment="0" applyProtection="0">
      <alignment vertical="center"/>
    </xf>
    <xf numFmtId="0" fontId="33" fillId="6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7" applyNumberFormat="0" applyFill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61" borderId="30" applyNumberFormat="0" applyAlignment="0" applyProtection="0">
      <alignment vertical="center"/>
    </xf>
    <xf numFmtId="0" fontId="48" fillId="0" borderId="31" applyNumberFormat="0" applyFill="0" applyAlignment="0" applyProtection="0">
      <alignment vertical="center"/>
    </xf>
    <xf numFmtId="0" fontId="38" fillId="62" borderId="32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63" borderId="33" applyNumberFormat="0" applyAlignment="0" applyProtection="0">
      <alignment vertical="center"/>
    </xf>
    <xf numFmtId="0" fontId="52" fillId="48" borderId="33" applyNumberFormat="0" applyAlignment="0" applyProtection="0">
      <alignment vertical="center"/>
    </xf>
    <xf numFmtId="0" fontId="53" fillId="63" borderId="34" applyNumberFormat="0" applyAlignment="0" applyProtection="0">
      <alignment vertical="center"/>
    </xf>
    <xf numFmtId="0" fontId="54" fillId="64" borderId="0" applyNumberFormat="0" applyBorder="0" applyAlignment="0" applyProtection="0">
      <alignment vertical="center"/>
    </xf>
    <xf numFmtId="0" fontId="55" fillId="0" borderId="35" applyNumberFormat="0" applyFill="0" applyAlignment="0" applyProtection="0">
      <alignment vertical="center"/>
    </xf>
    <xf numFmtId="0" fontId="15" fillId="0" borderId="0"/>
    <xf numFmtId="0" fontId="15" fillId="0" borderId="0"/>
    <xf numFmtId="170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15" fillId="0" borderId="0"/>
    <xf numFmtId="0" fontId="56" fillId="0" borderId="0" applyProtection="0"/>
    <xf numFmtId="0" fontId="56" fillId="0" borderId="0" applyProtection="0"/>
    <xf numFmtId="0" fontId="56" fillId="0" borderId="0" applyNumberFormat="0" applyFont="0" applyFill="0" applyBorder="0" applyAlignment="0" applyProtection="0"/>
    <xf numFmtId="0" fontId="56" fillId="0" borderId="0" applyNumberFormat="0" applyFont="0" applyFill="0" applyBorder="0" applyAlignment="0" applyProtection="0"/>
    <xf numFmtId="0" fontId="57" fillId="0" borderId="0" applyProtection="0"/>
    <xf numFmtId="2" fontId="56" fillId="0" borderId="0" applyProtection="0"/>
    <xf numFmtId="2" fontId="56" fillId="0" borderId="0" applyProtection="0"/>
    <xf numFmtId="4" fontId="56" fillId="0" borderId="0" applyProtection="0"/>
    <xf numFmtId="4" fontId="56" fillId="0" borderId="0" applyProtection="0"/>
    <xf numFmtId="166" fontId="3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" fillId="0" borderId="26" applyNumberFormat="0" applyFill="0" applyAlignment="0" applyProtection="0"/>
    <xf numFmtId="0" fontId="3" fillId="0" borderId="26" applyNumberFormat="0" applyFill="0" applyAlignment="0" applyProtection="0"/>
    <xf numFmtId="0" fontId="3" fillId="0" borderId="26" applyNumberFormat="0" applyFill="0" applyAlignment="0" applyProtection="0"/>
    <xf numFmtId="9" fontId="15" fillId="0" borderId="0" applyFont="0" applyFill="0" applyBorder="0" applyAlignment="0" applyProtection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9" fontId="1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8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58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8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5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58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5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58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58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58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58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58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8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58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8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58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8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58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8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58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58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58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58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58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59" fillId="22" borderId="0" applyNumberFormat="0" applyBorder="0" applyAlignment="0" applyProtection="0"/>
    <xf numFmtId="0" fontId="59" fillId="25" borderId="0" applyNumberFormat="0" applyBorder="0" applyAlignment="0" applyProtection="0"/>
    <xf numFmtId="0" fontId="59" fillId="29" borderId="0" applyNumberFormat="0" applyBorder="0" applyAlignment="0" applyProtection="0"/>
    <xf numFmtId="0" fontId="59" fillId="33" borderId="0" applyNumberFormat="0" applyBorder="0" applyAlignment="0" applyProtection="0"/>
    <xf numFmtId="0" fontId="59" fillId="37" borderId="0" applyNumberFormat="0" applyBorder="0" applyAlignment="0" applyProtection="0"/>
    <xf numFmtId="0" fontId="59" fillId="41" borderId="0" applyNumberFormat="0" applyBorder="0" applyAlignment="0" applyProtection="0"/>
    <xf numFmtId="0" fontId="60" fillId="12" borderId="0" applyNumberFormat="0" applyBorder="0" applyAlignment="0" applyProtection="0"/>
    <xf numFmtId="0" fontId="61" fillId="16" borderId="21" applyNumberFormat="0" applyAlignment="0" applyProtection="0"/>
    <xf numFmtId="0" fontId="62" fillId="17" borderId="24" applyNumberFormat="0" applyAlignment="0" applyProtection="0"/>
    <xf numFmtId="0" fontId="63" fillId="0" borderId="23" applyNumberFormat="0" applyFill="0" applyAlignment="0" applyProtection="0"/>
    <xf numFmtId="0" fontId="64" fillId="0" borderId="0" applyNumberFormat="0" applyFill="0" applyBorder="0" applyAlignment="0" applyProtection="0"/>
    <xf numFmtId="0" fontId="59" fillId="19" borderId="0" applyNumberFormat="0" applyBorder="0" applyAlignment="0" applyProtection="0"/>
    <xf numFmtId="0" fontId="59" fillId="23" borderId="0" applyNumberFormat="0" applyBorder="0" applyAlignment="0" applyProtection="0"/>
    <xf numFmtId="0" fontId="59" fillId="26" borderId="0" applyNumberFormat="0" applyBorder="0" applyAlignment="0" applyProtection="0"/>
    <xf numFmtId="0" fontId="59" fillId="30" borderId="0" applyNumberFormat="0" applyBorder="0" applyAlignment="0" applyProtection="0"/>
    <xf numFmtId="0" fontId="59" fillId="34" borderId="0" applyNumberFormat="0" applyBorder="0" applyAlignment="0" applyProtection="0"/>
    <xf numFmtId="0" fontId="59" fillId="38" borderId="0" applyNumberFormat="0" applyBorder="0" applyAlignment="0" applyProtection="0"/>
    <xf numFmtId="0" fontId="65" fillId="15" borderId="21" applyNumberFormat="0" applyAlignment="0" applyProtection="0"/>
    <xf numFmtId="0" fontId="66" fillId="13" borderId="0" applyNumberFormat="0" applyBorder="0" applyAlignment="0" applyProtection="0"/>
    <xf numFmtId="41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70" fontId="3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0" fontId="67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68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58" fillId="18" borderId="25" applyNumberFormat="0" applyFont="0" applyAlignment="0" applyProtection="0"/>
    <xf numFmtId="0" fontId="58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3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0" fontId="1" fillId="18" borderId="25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9" fillId="16" borderId="22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8" applyNumberFormat="0" applyFill="0" applyAlignment="0" applyProtection="0"/>
    <xf numFmtId="0" fontId="73" fillId="0" borderId="19" applyNumberFormat="0" applyFill="0" applyAlignment="0" applyProtection="0"/>
    <xf numFmtId="0" fontId="64" fillId="0" borderId="20" applyNumberFormat="0" applyFill="0" applyAlignment="0" applyProtection="0"/>
    <xf numFmtId="0" fontId="74" fillId="0" borderId="26" applyNumberFormat="0" applyFill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5" fillId="0" borderId="0"/>
    <xf numFmtId="41" fontId="1" fillId="0" borderId="0" applyFont="0" applyFill="0" applyBorder="0" applyAlignment="0" applyProtection="0"/>
    <xf numFmtId="170" fontId="58" fillId="0" borderId="0" applyFont="0" applyFill="0" applyBorder="0" applyAlignment="0" applyProtection="0"/>
    <xf numFmtId="0" fontId="75" fillId="0" borderId="0"/>
    <xf numFmtId="9" fontId="58" fillId="0" borderId="0" applyFont="0" applyFill="0" applyBorder="0" applyAlignment="0" applyProtection="0"/>
    <xf numFmtId="0" fontId="15" fillId="0" borderId="0"/>
    <xf numFmtId="170" fontId="58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0" fontId="15" fillId="0" borderId="0"/>
    <xf numFmtId="0" fontId="15" fillId="0" borderId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0" fontId="76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93" fillId="0" borderId="0"/>
    <xf numFmtId="0" fontId="76" fillId="0" borderId="0"/>
    <xf numFmtId="9" fontId="7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84" fillId="0" borderId="0">
      <alignment vertical="top"/>
    </xf>
    <xf numFmtId="0" fontId="83" fillId="0" borderId="0"/>
    <xf numFmtId="0" fontId="76" fillId="0" borderId="0"/>
    <xf numFmtId="0" fontId="76" fillId="0" borderId="0"/>
    <xf numFmtId="0" fontId="76" fillId="0" borderId="0"/>
    <xf numFmtId="174" fontId="79" fillId="0" borderId="0" applyFont="0" applyFill="0" applyBorder="0" applyAlignment="0" applyProtection="0"/>
    <xf numFmtId="0" fontId="76" fillId="0" borderId="0"/>
    <xf numFmtId="9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26" fillId="0" borderId="23" applyNumberFormat="0" applyFill="0" applyAlignment="0" applyProtection="0"/>
    <xf numFmtId="9" fontId="76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6" fillId="0" borderId="0"/>
    <xf numFmtId="0" fontId="83" fillId="0" borderId="0"/>
    <xf numFmtId="0" fontId="83" fillId="0" borderId="0"/>
    <xf numFmtId="0" fontId="76" fillId="0" borderId="0"/>
    <xf numFmtId="43" fontId="15" fillId="0" borderId="0" applyFont="0" applyFill="0" applyBorder="0" applyAlignment="0" applyProtection="0"/>
    <xf numFmtId="0" fontId="84" fillId="0" borderId="0">
      <alignment vertical="top"/>
    </xf>
    <xf numFmtId="0" fontId="82" fillId="0" borderId="0" applyNumberFormat="0" applyFill="0" applyBorder="0" applyAlignment="0" applyProtection="0">
      <alignment vertical="top"/>
      <protection locked="0"/>
    </xf>
    <xf numFmtId="43" fontId="31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9" fillId="0" borderId="0">
      <alignment vertical="center"/>
    </xf>
    <xf numFmtId="9" fontId="94" fillId="0" borderId="0" applyFont="0" applyFill="0" applyBorder="0" applyAlignment="0" applyProtection="0"/>
    <xf numFmtId="0" fontId="98" fillId="0" borderId="0"/>
    <xf numFmtId="0" fontId="97" fillId="0" borderId="0"/>
    <xf numFmtId="0" fontId="97" fillId="0" borderId="0"/>
    <xf numFmtId="0" fontId="96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7" fillId="0" borderId="0" applyNumberFormat="0" applyFill="0" applyBorder="0" applyAlignment="0" applyProtection="0"/>
    <xf numFmtId="177" fontId="92" fillId="67" borderId="0" applyNumberFormat="0" applyBorder="0">
      <alignment horizontal="center"/>
      <protection locked="0"/>
    </xf>
    <xf numFmtId="0" fontId="91" fillId="0" borderId="0"/>
    <xf numFmtId="0" fontId="9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9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0" fillId="0" borderId="0"/>
    <xf numFmtId="43" fontId="1" fillId="0" borderId="0" applyFont="0" applyFill="0" applyBorder="0" applyAlignment="0" applyProtection="0"/>
    <xf numFmtId="4" fontId="84" fillId="66" borderId="36" applyNumberFormat="0" applyProtection="0">
      <alignment horizontal="right" vertical="center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9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84" fillId="0" borderId="0" applyFont="0" applyFill="0" applyBorder="0" applyAlignment="0" applyProtection="0">
      <alignment vertical="top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9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4" fillId="16" borderId="22" applyNumberFormat="0" applyAlignment="0" applyProtection="0"/>
    <xf numFmtId="0" fontId="76" fillId="18" borderId="25" applyNumberFormat="0" applyFont="0" applyAlignment="0" applyProtection="0"/>
    <xf numFmtId="0" fontId="1" fillId="18" borderId="25" applyNumberFormat="0" applyFont="0" applyAlignment="0" applyProtection="0"/>
    <xf numFmtId="0" fontId="76" fillId="18" borderId="25" applyNumberFormat="0" applyFont="0" applyAlignment="0" applyProtection="0"/>
    <xf numFmtId="0" fontId="76" fillId="18" borderId="25" applyNumberFormat="0" applyFont="0" applyAlignment="0" applyProtection="0"/>
    <xf numFmtId="0" fontId="79" fillId="0" borderId="0"/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5" fillId="0" borderId="0"/>
    <xf numFmtId="0" fontId="76" fillId="0" borderId="0"/>
    <xf numFmtId="0" fontId="15" fillId="0" borderId="0"/>
    <xf numFmtId="0" fontId="89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4" fillId="0" borderId="0">
      <alignment vertical="top"/>
    </xf>
    <xf numFmtId="0" fontId="88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7" fillId="0" borderId="0"/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84" fillId="0" borderId="0">
      <alignment vertical="top"/>
    </xf>
    <xf numFmtId="0" fontId="84" fillId="0" borderId="0">
      <alignment vertical="top"/>
    </xf>
    <xf numFmtId="0" fontId="84" fillId="0" borderId="0">
      <alignment vertical="top"/>
    </xf>
    <xf numFmtId="0" fontId="15" fillId="0" borderId="0"/>
    <xf numFmtId="0" fontId="84" fillId="0" borderId="0">
      <alignment vertical="top"/>
    </xf>
    <xf numFmtId="0" fontId="84" fillId="0" borderId="0">
      <alignment vertical="top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5" fillId="0" borderId="0"/>
    <xf numFmtId="0" fontId="83" fillId="0" borderId="0"/>
    <xf numFmtId="0" fontId="83" fillId="0" borderId="0"/>
    <xf numFmtId="0" fontId="86" fillId="0" borderId="0"/>
    <xf numFmtId="0" fontId="86" fillId="0" borderId="0"/>
    <xf numFmtId="0" fontId="15" fillId="0" borderId="0"/>
    <xf numFmtId="0" fontId="15" fillId="0" borderId="0"/>
    <xf numFmtId="0" fontId="15" fillId="0" borderId="0"/>
    <xf numFmtId="0" fontId="79" fillId="0" borderId="0"/>
    <xf numFmtId="0" fontId="85" fillId="0" borderId="0"/>
    <xf numFmtId="0" fontId="76" fillId="0" borderId="0"/>
    <xf numFmtId="0" fontId="76" fillId="0" borderId="0"/>
    <xf numFmtId="0" fontId="83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5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4" fontId="1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0" fontId="76" fillId="0" borderId="0" applyFont="0" applyFill="0" applyBorder="0" applyAlignment="0" applyProtection="0"/>
    <xf numFmtId="170" fontId="84" fillId="0" borderId="0" applyFont="0" applyFill="0" applyBorder="0" applyAlignment="0" applyProtection="0">
      <alignment vertical="top"/>
    </xf>
    <xf numFmtId="170" fontId="84" fillId="0" borderId="0" applyFont="0" applyFill="0" applyBorder="0" applyAlignment="0" applyProtection="0">
      <alignment vertical="top"/>
    </xf>
    <xf numFmtId="170" fontId="84" fillId="0" borderId="0" applyFont="0" applyFill="0" applyBorder="0" applyAlignment="0" applyProtection="0">
      <alignment vertical="top"/>
    </xf>
    <xf numFmtId="170" fontId="84" fillId="0" borderId="0" applyFont="0" applyFill="0" applyBorder="0" applyAlignment="0" applyProtection="0">
      <alignment vertical="top"/>
    </xf>
    <xf numFmtId="170" fontId="84" fillId="0" borderId="0" applyFont="0" applyFill="0" applyBorder="0" applyAlignment="0" applyProtection="0">
      <alignment vertical="top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0" fontId="83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0" fillId="0" borderId="20" applyNumberFormat="0" applyFill="0" applyAlignment="0" applyProtection="0"/>
    <xf numFmtId="0" fontId="19" fillId="0" borderId="19" applyNumberFormat="0" applyFill="0" applyAlignment="0" applyProtection="0"/>
    <xf numFmtId="0" fontId="18" fillId="0" borderId="18" applyNumberFormat="0" applyFill="0" applyAlignment="0" applyProtection="0"/>
    <xf numFmtId="0" fontId="80" fillId="0" borderId="1">
      <alignment horizontal="center"/>
    </xf>
    <xf numFmtId="0" fontId="21" fillId="12" borderId="0" applyNumberFormat="0" applyBorder="0" applyAlignment="0" applyProtection="0"/>
    <xf numFmtId="0" fontId="77" fillId="0" borderId="0"/>
    <xf numFmtId="0" fontId="27" fillId="0" borderId="0" applyNumberFormat="0" applyFill="0" applyBorder="0" applyAlignment="0" applyProtection="0"/>
    <xf numFmtId="1" fontId="15" fillId="0" borderId="1"/>
    <xf numFmtId="10" fontId="15" fillId="0" borderId="1"/>
    <xf numFmtId="8" fontId="67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5" fontId="79" fillId="0" borderId="0" applyFont="0" applyFill="0" applyBorder="0" applyAlignment="0" applyProtection="0"/>
    <xf numFmtId="170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76" fillId="0" borderId="0" applyFont="0" applyFill="0" applyBorder="0" applyAlignment="0" applyProtection="0"/>
    <xf numFmtId="38" fontId="78" fillId="0" borderId="0" applyFont="0" applyFill="0" applyBorder="0" applyAlignment="0" applyProtection="0">
      <alignment vertical="center"/>
    </xf>
    <xf numFmtId="0" fontId="2" fillId="17" borderId="24" applyNumberFormat="0" applyAlignment="0" applyProtection="0"/>
    <xf numFmtId="0" fontId="25" fillId="16" borderId="21" applyNumberFormat="0" applyAlignment="0" applyProtection="0"/>
    <xf numFmtId="0" fontId="22" fillId="13" borderId="0" applyNumberFormat="0" applyBorder="0" applyAlignment="0" applyProtection="0"/>
    <xf numFmtId="0" fontId="15" fillId="0" borderId="1"/>
    <xf numFmtId="0" fontId="28" fillId="38" borderId="0" applyNumberFormat="0" applyBorder="0" applyAlignment="0" applyProtection="0"/>
    <xf numFmtId="0" fontId="28" fillId="34" borderId="0" applyNumberFormat="0" applyBorder="0" applyAlignment="0" applyProtection="0"/>
    <xf numFmtId="0" fontId="28" fillId="30" borderId="0" applyNumberFormat="0" applyBorder="0" applyAlignment="0" applyProtection="0"/>
    <xf numFmtId="0" fontId="28" fillId="26" borderId="0" applyNumberFormat="0" applyBorder="0" applyAlignment="0" applyProtection="0"/>
    <xf numFmtId="0" fontId="28" fillId="23" borderId="0" applyNumberFormat="0" applyBorder="0" applyAlignment="0" applyProtection="0"/>
    <xf numFmtId="0" fontId="28" fillId="19" borderId="0" applyNumberFormat="0" applyBorder="0" applyAlignment="0" applyProtection="0"/>
    <xf numFmtId="0" fontId="28" fillId="41" borderId="0" applyNumberFormat="0" applyBorder="0" applyAlignment="0" applyProtection="0"/>
    <xf numFmtId="0" fontId="28" fillId="37" borderId="0" applyNumberFormat="0" applyBorder="0" applyAlignment="0" applyProtection="0"/>
    <xf numFmtId="0" fontId="28" fillId="33" borderId="0" applyNumberFormat="0" applyBorder="0" applyAlignment="0" applyProtection="0"/>
    <xf numFmtId="0" fontId="28" fillId="29" borderId="0" applyNumberFormat="0" applyBorder="0" applyAlignment="0" applyProtection="0"/>
    <xf numFmtId="0" fontId="28" fillId="25" borderId="0" applyNumberFormat="0" applyBorder="0" applyAlignment="0" applyProtection="0"/>
    <xf numFmtId="0" fontId="28" fillId="22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1" fillId="6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5" fillId="0" borderId="0"/>
    <xf numFmtId="0" fontId="76" fillId="0" borderId="0"/>
    <xf numFmtId="0" fontId="23" fillId="15" borderId="2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0" fillId="0" borderId="0"/>
    <xf numFmtId="42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9" fillId="0" borderId="0"/>
    <xf numFmtId="42" fontId="15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11" fillId="0" borderId="0" applyFont="0" applyFill="0" applyBorder="0" applyAlignment="0" applyProtection="0"/>
    <xf numFmtId="0" fontId="100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6" fillId="0" borderId="0"/>
    <xf numFmtId="0" fontId="1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2" fontId="1" fillId="0" borderId="0" applyFont="0" applyFill="0" applyBorder="0" applyAlignment="0" applyProtection="0"/>
  </cellStyleXfs>
  <cellXfs count="242">
    <xf numFmtId="0" fontId="0" fillId="0" borderId="0" xfId="0"/>
    <xf numFmtId="0" fontId="0" fillId="2" borderId="0" xfId="0" applyFill="1"/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6" fillId="2" borderId="0" xfId="0" applyNumberFormat="1" applyFont="1" applyFill="1"/>
    <xf numFmtId="0" fontId="5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3" fillId="2" borderId="1" xfId="0" applyFont="1" applyFill="1" applyBorder="1" applyAlignment="1">
      <alignment horizontal="left"/>
    </xf>
    <xf numFmtId="164" fontId="5" fillId="2" borderId="0" xfId="0" applyNumberFormat="1" applyFont="1" applyFill="1"/>
    <xf numFmtId="0" fontId="0" fillId="2" borderId="1" xfId="0" applyFill="1" applyBorder="1"/>
    <xf numFmtId="0" fontId="0" fillId="9" borderId="1" xfId="0" applyFill="1" applyBorder="1" applyAlignment="1">
      <alignment horizontal="center" vertical="top"/>
    </xf>
    <xf numFmtId="0" fontId="0" fillId="2" borderId="1" xfId="2" applyFont="1" applyFill="1" applyBorder="1" applyAlignment="1">
      <alignment horizontal="center" vertical="top" wrapText="1"/>
    </xf>
    <xf numFmtId="0" fontId="0" fillId="2" borderId="1" xfId="3" applyFont="1" applyFill="1" applyBorder="1" applyAlignment="1">
      <alignment horizontal="center" vertical="top" wrapText="1"/>
    </xf>
    <xf numFmtId="0" fontId="12" fillId="2" borderId="1" xfId="4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vertical="top" wrapText="1"/>
    </xf>
    <xf numFmtId="0" fontId="13" fillId="5" borderId="2" xfId="0" applyFont="1" applyFill="1" applyBorder="1" applyAlignment="1">
      <alignment horizontal="center" vertical="top" wrapText="1"/>
    </xf>
    <xf numFmtId="164" fontId="0" fillId="4" borderId="1" xfId="0" applyNumberFormat="1" applyFill="1" applyBorder="1" applyAlignment="1">
      <alignment horizontal="center"/>
    </xf>
    <xf numFmtId="0" fontId="12" fillId="0" borderId="1" xfId="4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0" xfId="0" applyFont="1" applyFill="1"/>
    <xf numFmtId="0" fontId="0" fillId="4" borderId="1" xfId="0" applyFill="1" applyBorder="1"/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167" fontId="0" fillId="2" borderId="8" xfId="0" applyNumberFormat="1" applyFill="1" applyBorder="1"/>
    <xf numFmtId="167" fontId="0" fillId="4" borderId="7" xfId="0" applyNumberFormat="1" applyFill="1" applyBorder="1"/>
    <xf numFmtId="0" fontId="0" fillId="4" borderId="7" xfId="0" applyFill="1" applyBorder="1" applyAlignment="1">
      <alignment horizontal="center"/>
    </xf>
    <xf numFmtId="167" fontId="0" fillId="2" borderId="8" xfId="0" applyNumberFormat="1" applyFill="1" applyBorder="1" applyAlignment="1">
      <alignment horizontal="center"/>
    </xf>
    <xf numFmtId="167" fontId="0" fillId="2" borderId="0" xfId="0" applyNumberFormat="1" applyFill="1" applyAlignment="1">
      <alignment horizontal="center"/>
    </xf>
    <xf numFmtId="167" fontId="0" fillId="2" borderId="0" xfId="0" applyNumberFormat="1" applyFill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9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3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/>
    <xf numFmtId="0" fontId="14" fillId="2" borderId="0" xfId="0" applyFont="1" applyFill="1"/>
    <xf numFmtId="164" fontId="6" fillId="2" borderId="0" xfId="0" applyNumberFormat="1" applyFont="1" applyFill="1" applyAlignment="1">
      <alignment horizontal="center"/>
    </xf>
    <xf numFmtId="0" fontId="1" fillId="2" borderId="0" xfId="10" applyFill="1"/>
    <xf numFmtId="0" fontId="1" fillId="2" borderId="0" xfId="10" applyFill="1" applyAlignment="1">
      <alignment horizontal="center"/>
    </xf>
    <xf numFmtId="164" fontId="1" fillId="2" borderId="0" xfId="10" applyNumberFormat="1" applyFill="1" applyAlignment="1">
      <alignment horizontal="center"/>
    </xf>
    <xf numFmtId="164" fontId="6" fillId="2" borderId="0" xfId="10" applyNumberFormat="1" applyFont="1" applyFill="1" applyAlignment="1">
      <alignment horizontal="center"/>
    </xf>
    <xf numFmtId="0" fontId="4" fillId="3" borderId="1" xfId="10" applyFont="1" applyFill="1" applyBorder="1" applyAlignment="1">
      <alignment horizontal="center"/>
    </xf>
    <xf numFmtId="164" fontId="4" fillId="3" borderId="1" xfId="10" applyNumberFormat="1" applyFont="1" applyFill="1" applyBorder="1" applyAlignment="1">
      <alignment horizontal="center"/>
    </xf>
    <xf numFmtId="164" fontId="6" fillId="2" borderId="0" xfId="10" applyNumberFormat="1" applyFont="1" applyFill="1"/>
    <xf numFmtId="0" fontId="5" fillId="2" borderId="0" xfId="10" applyFont="1" applyFill="1" applyAlignment="1">
      <alignment horizontal="center"/>
    </xf>
    <xf numFmtId="164" fontId="1" fillId="4" borderId="1" xfId="10" applyNumberFormat="1" applyFill="1" applyBorder="1" applyAlignment="1">
      <alignment horizontal="center"/>
    </xf>
    <xf numFmtId="0" fontId="0" fillId="2" borderId="1" xfId="1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4" borderId="0" xfId="0" applyFill="1"/>
    <xf numFmtId="164" fontId="0" fillId="2" borderId="0" xfId="0" applyNumberFormat="1" applyFill="1" applyAlignment="1">
      <alignment horizontal="center"/>
    </xf>
    <xf numFmtId="0" fontId="13" fillId="2" borderId="1" xfId="44391" applyFont="1" applyFill="1" applyBorder="1" applyAlignment="1">
      <alignment vertical="top" wrapText="1"/>
    </xf>
    <xf numFmtId="0" fontId="12" fillId="0" borderId="0" xfId="4" applyFont="1" applyAlignment="1">
      <alignment horizontal="center"/>
    </xf>
    <xf numFmtId="164" fontId="2" fillId="3" borderId="1" xfId="1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13" fillId="2" borderId="1" xfId="0" applyFont="1" applyFill="1" applyBorder="1" applyAlignment="1">
      <alignment horizontal="left" vertical="top" wrapText="1"/>
    </xf>
    <xf numFmtId="0" fontId="10" fillId="2" borderId="1" xfId="4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2" borderId="1" xfId="3" applyFont="1" applyFill="1" applyBorder="1" applyAlignment="1">
      <alignment horizontal="center" vertical="top" wrapText="1"/>
    </xf>
    <xf numFmtId="0" fontId="12" fillId="2" borderId="1" xfId="0" applyFont="1" applyFill="1" applyBorder="1"/>
    <xf numFmtId="164" fontId="0" fillId="2" borderId="0" xfId="0" applyNumberFormat="1" applyFill="1"/>
    <xf numFmtId="1" fontId="5" fillId="2" borderId="0" xfId="0" applyNumberFormat="1" applyFont="1" applyFill="1" applyAlignment="1">
      <alignment horizontal="center"/>
    </xf>
    <xf numFmtId="1" fontId="2" fillId="3" borderId="1" xfId="10" applyNumberFormat="1" applyFont="1" applyFill="1" applyBorder="1" applyAlignment="1">
      <alignment horizontal="center"/>
    </xf>
    <xf numFmtId="168" fontId="2" fillId="3" borderId="1" xfId="1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/>
    <xf numFmtId="1" fontId="0" fillId="2" borderId="1" xfId="0" applyNumberFormat="1" applyFill="1" applyBorder="1" applyAlignment="1">
      <alignment horizontal="center"/>
    </xf>
    <xf numFmtId="178" fontId="5" fillId="2" borderId="0" xfId="0" applyNumberFormat="1" applyFont="1" applyFill="1" applyAlignment="1">
      <alignment horizontal="center"/>
    </xf>
    <xf numFmtId="0" fontId="1" fillId="4" borderId="1" xfId="44510" applyFill="1" applyBorder="1" applyAlignment="1">
      <alignment horizontal="left" vertical="top" wrapText="1"/>
    </xf>
    <xf numFmtId="3" fontId="1" fillId="68" borderId="1" xfId="9" applyNumberFormat="1" applyFont="1" applyFill="1" applyBorder="1" applyAlignment="1">
      <alignment horizontal="center"/>
    </xf>
    <xf numFmtId="164" fontId="15" fillId="4" borderId="1" xfId="76" applyNumberFormat="1" applyFill="1" applyBorder="1"/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2" fillId="3" borderId="39" xfId="1" applyFont="1" applyFill="1" applyBorder="1" applyAlignment="1">
      <alignment horizontal="center"/>
    </xf>
    <xf numFmtId="0" fontId="1" fillId="4" borderId="40" xfId="44510" applyFill="1" applyBorder="1" applyAlignment="1">
      <alignment horizontal="center" vertical="top" wrapText="1"/>
    </xf>
    <xf numFmtId="178" fontId="1" fillId="68" borderId="41" xfId="35041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69" borderId="40" xfId="44510" applyFill="1" applyBorder="1" applyAlignment="1">
      <alignment horizontal="center" vertical="top" wrapText="1"/>
    </xf>
    <xf numFmtId="0" fontId="1" fillId="69" borderId="42" xfId="44510" applyFill="1" applyBorder="1" applyAlignment="1">
      <alignment horizontal="center" vertical="top" wrapText="1"/>
    </xf>
    <xf numFmtId="0" fontId="1" fillId="69" borderId="1" xfId="44510" applyFill="1" applyBorder="1" applyAlignment="1">
      <alignment horizontal="left" vertical="top" wrapText="1"/>
    </xf>
    <xf numFmtId="3" fontId="1" fillId="70" borderId="1" xfId="9" applyNumberFormat="1" applyFont="1" applyFill="1" applyBorder="1" applyAlignment="1">
      <alignment horizontal="center"/>
    </xf>
    <xf numFmtId="164" fontId="15" fillId="69" borderId="1" xfId="76" applyNumberFormat="1" applyFill="1" applyBorder="1"/>
    <xf numFmtId="178" fontId="1" fillId="70" borderId="41" xfId="35041" applyNumberFormat="1" applyFont="1" applyFill="1" applyBorder="1" applyAlignment="1">
      <alignment horizontal="center"/>
    </xf>
    <xf numFmtId="0" fontId="1" fillId="69" borderId="43" xfId="44510" applyFill="1" applyBorder="1" applyAlignment="1">
      <alignment horizontal="left" vertical="top" wrapText="1"/>
    </xf>
    <xf numFmtId="3" fontId="1" fillId="70" borderId="43" xfId="9" applyNumberFormat="1" applyFont="1" applyFill="1" applyBorder="1" applyAlignment="1">
      <alignment horizontal="center"/>
    </xf>
    <xf numFmtId="164" fontId="15" fillId="69" borderId="43" xfId="76" applyNumberFormat="1" applyFill="1" applyBorder="1"/>
    <xf numFmtId="178" fontId="1" fillId="70" borderId="44" xfId="35041" applyNumberFormat="1" applyFont="1" applyFill="1" applyBorder="1" applyAlignment="1">
      <alignment horizontal="center"/>
    </xf>
    <xf numFmtId="3" fontId="5" fillId="2" borderId="0" xfId="0" applyNumberFormat="1" applyFont="1" applyFill="1"/>
    <xf numFmtId="1" fontId="5" fillId="2" borderId="0" xfId="13" applyNumberFormat="1" applyFont="1" applyFill="1" applyAlignment="1">
      <alignment horizontal="center" vertical="center"/>
    </xf>
    <xf numFmtId="164" fontId="5" fillId="2" borderId="0" xfId="13" applyNumberFormat="1" applyFont="1" applyFill="1" applyAlignment="1">
      <alignment horizontal="center" vertical="center"/>
    </xf>
    <xf numFmtId="164" fontId="6" fillId="2" borderId="0" xfId="13" applyNumberFormat="1" applyFont="1" applyFill="1"/>
    <xf numFmtId="0" fontId="5" fillId="2" borderId="0" xfId="13" applyFont="1" applyFill="1" applyAlignment="1">
      <alignment horizontal="center" vertical="center"/>
    </xf>
    <xf numFmtId="0" fontId="5" fillId="2" borderId="0" xfId="13" applyFont="1" applyFill="1" applyAlignment="1">
      <alignment horizontal="center"/>
    </xf>
    <xf numFmtId="164" fontId="1" fillId="4" borderId="1" xfId="13" applyNumberFormat="1" applyFill="1" applyBorder="1"/>
    <xf numFmtId="1" fontId="1" fillId="4" borderId="1" xfId="13" applyNumberFormat="1" applyFill="1" applyBorder="1" applyAlignment="1">
      <alignment horizontal="center"/>
    </xf>
    <xf numFmtId="0" fontId="1" fillId="0" borderId="1" xfId="13" applyBorder="1"/>
    <xf numFmtId="0" fontId="3" fillId="0" borderId="1" xfId="13" applyFont="1" applyBorder="1" applyAlignment="1">
      <alignment horizontal="left"/>
    </xf>
    <xf numFmtId="164" fontId="1" fillId="4" borderId="3" xfId="13" applyNumberFormat="1" applyFill="1" applyBorder="1" applyAlignment="1">
      <alignment horizontal="center" vertical="center"/>
    </xf>
    <xf numFmtId="164" fontId="1" fillId="4" borderId="1" xfId="13" applyNumberFormat="1" applyFill="1" applyBorder="1" applyAlignment="1">
      <alignment horizontal="center" vertical="center"/>
    </xf>
    <xf numFmtId="0" fontId="1" fillId="4" borderId="1" xfId="13" applyFill="1" applyBorder="1" applyAlignment="1">
      <alignment horizontal="center"/>
    </xf>
    <xf numFmtId="164" fontId="2" fillId="3" borderId="1" xfId="13" applyNumberFormat="1" applyFont="1" applyFill="1" applyBorder="1" applyAlignment="1">
      <alignment horizontal="center"/>
    </xf>
    <xf numFmtId="1" fontId="14" fillId="2" borderId="0" xfId="13" applyNumberFormat="1" applyFont="1" applyFill="1" applyAlignment="1">
      <alignment horizontal="left"/>
    </xf>
    <xf numFmtId="0" fontId="3" fillId="4" borderId="1" xfId="13" applyFont="1" applyFill="1" applyBorder="1" applyAlignment="1">
      <alignment horizontal="center"/>
    </xf>
    <xf numFmtId="164" fontId="3" fillId="4" borderId="1" xfId="13" applyNumberFormat="1" applyFont="1" applyFill="1" applyBorder="1"/>
    <xf numFmtId="1" fontId="3" fillId="4" borderId="1" xfId="13" applyNumberFormat="1" applyFont="1" applyFill="1" applyBorder="1" applyAlignment="1">
      <alignment horizontal="center"/>
    </xf>
    <xf numFmtId="0" fontId="7" fillId="3" borderId="1" xfId="13" applyFont="1" applyFill="1" applyBorder="1" applyAlignment="1">
      <alignment horizontal="center"/>
    </xf>
    <xf numFmtId="164" fontId="0" fillId="2" borderId="0" xfId="44547" applyNumberFormat="1" applyFont="1" applyFill="1"/>
    <xf numFmtId="179" fontId="0" fillId="4" borderId="1" xfId="0" applyNumberForma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" fontId="12" fillId="2" borderId="0" xfId="0" applyNumberFormat="1" applyFont="1" applyFill="1" applyAlignment="1">
      <alignment horizontal="center"/>
    </xf>
    <xf numFmtId="168" fontId="12" fillId="2" borderId="0" xfId="0" applyNumberFormat="1" applyFont="1" applyFill="1" applyAlignment="1">
      <alignment horizontal="center"/>
    </xf>
    <xf numFmtId="180" fontId="2" fillId="3" borderId="1" xfId="10" applyNumberFormat="1" applyFont="1" applyFill="1" applyBorder="1" applyAlignment="1">
      <alignment horizontal="center"/>
    </xf>
    <xf numFmtId="180" fontId="12" fillId="2" borderId="0" xfId="0" applyNumberFormat="1" applyFont="1" applyFill="1" applyAlignment="1">
      <alignment horizontal="left"/>
    </xf>
    <xf numFmtId="0" fontId="0" fillId="0" borderId="17" xfId="0" applyBorder="1"/>
    <xf numFmtId="1" fontId="0" fillId="0" borderId="0" xfId="0" applyNumberFormat="1"/>
    <xf numFmtId="3" fontId="0" fillId="0" borderId="0" xfId="0" applyNumberFormat="1"/>
    <xf numFmtId="14" fontId="0" fillId="0" borderId="0" xfId="0" applyNumberFormat="1"/>
    <xf numFmtId="164" fontId="0" fillId="0" borderId="0" xfId="0" applyNumberFormat="1"/>
    <xf numFmtId="179" fontId="0" fillId="2" borderId="1" xfId="0" applyNumberFormat="1" applyFill="1" applyBorder="1" applyAlignment="1">
      <alignment horizontal="center"/>
    </xf>
    <xf numFmtId="0" fontId="7" fillId="7" borderId="1" xfId="10" applyFont="1" applyFill="1" applyBorder="1"/>
    <xf numFmtId="0" fontId="1" fillId="2" borderId="0" xfId="13" applyFill="1"/>
    <xf numFmtId="1" fontId="1" fillId="2" borderId="0" xfId="13" applyNumberFormat="1" applyFill="1" applyAlignment="1">
      <alignment horizontal="center"/>
    </xf>
    <xf numFmtId="0" fontId="1" fillId="2" borderId="0" xfId="13" applyFill="1" applyAlignment="1">
      <alignment horizontal="center"/>
    </xf>
    <xf numFmtId="0" fontId="1" fillId="2" borderId="0" xfId="13" applyFill="1" applyAlignment="1">
      <alignment horizontal="left"/>
    </xf>
    <xf numFmtId="164" fontId="1" fillId="2" borderId="0" xfId="13" applyNumberFormat="1" applyFill="1"/>
    <xf numFmtId="1" fontId="1" fillId="2" borderId="0" xfId="13" applyNumberFormat="1" applyFill="1"/>
    <xf numFmtId="164" fontId="1" fillId="2" borderId="1" xfId="13" applyNumberFormat="1" applyFill="1" applyBorder="1"/>
    <xf numFmtId="0" fontId="1" fillId="2" borderId="1" xfId="13" applyFill="1" applyBorder="1" applyAlignment="1">
      <alignment horizontal="center"/>
    </xf>
    <xf numFmtId="1" fontId="1" fillId="2" borderId="1" xfId="13" applyNumberFormat="1" applyFill="1" applyBorder="1" applyAlignment="1">
      <alignment horizontal="center"/>
    </xf>
    <xf numFmtId="2" fontId="1" fillId="2" borderId="0" xfId="13" applyNumberFormat="1" applyFill="1" applyAlignment="1">
      <alignment horizontal="center"/>
    </xf>
    <xf numFmtId="2" fontId="1" fillId="2" borderId="0" xfId="13" applyNumberFormat="1" applyFill="1"/>
    <xf numFmtId="1" fontId="1" fillId="2" borderId="0" xfId="13" applyNumberFormat="1" applyFill="1" applyAlignment="1">
      <alignment horizontal="left"/>
    </xf>
    <xf numFmtId="0" fontId="1" fillId="0" borderId="1" xfId="13" applyBorder="1" applyAlignment="1">
      <alignment horizontal="center"/>
    </xf>
    <xf numFmtId="0" fontId="1" fillId="2" borderId="1" xfId="13" applyFill="1" applyBorder="1" applyAlignment="1">
      <alignment horizontal="center" vertical="center"/>
    </xf>
    <xf numFmtId="164" fontId="1" fillId="2" borderId="1" xfId="13" applyNumberFormat="1" applyFill="1" applyBorder="1" applyAlignment="1">
      <alignment horizontal="center"/>
    </xf>
    <xf numFmtId="164" fontId="1" fillId="4" borderId="1" xfId="13" applyNumberFormat="1" applyFill="1" applyBorder="1" applyAlignment="1">
      <alignment horizontal="center"/>
    </xf>
    <xf numFmtId="1" fontId="1" fillId="6" borderId="1" xfId="13" applyNumberFormat="1" applyFill="1" applyBorder="1" applyAlignment="1">
      <alignment horizontal="center"/>
    </xf>
    <xf numFmtId="1" fontId="1" fillId="0" borderId="1" xfId="13" applyNumberFormat="1" applyBorder="1" applyAlignment="1">
      <alignment horizontal="center"/>
    </xf>
    <xf numFmtId="0" fontId="1" fillId="2" borderId="1" xfId="3" applyFill="1" applyBorder="1" applyAlignment="1">
      <alignment horizontal="center" vertical="top" wrapText="1"/>
    </xf>
    <xf numFmtId="1" fontId="1" fillId="9" borderId="1" xfId="13" applyNumberFormat="1" applyFill="1" applyBorder="1" applyAlignment="1">
      <alignment horizontal="center" vertical="top"/>
    </xf>
    <xf numFmtId="0" fontId="1" fillId="9" borderId="1" xfId="13" applyFill="1" applyBorder="1" applyAlignment="1">
      <alignment horizontal="center" vertical="top"/>
    </xf>
    <xf numFmtId="168" fontId="1" fillId="4" borderId="1" xfId="13" applyNumberFormat="1" applyFill="1" applyBorder="1"/>
    <xf numFmtId="0" fontId="12" fillId="2" borderId="1" xfId="4" applyFont="1" applyFill="1" applyBorder="1" applyAlignment="1">
      <alignment horizontal="left"/>
    </xf>
    <xf numFmtId="1" fontId="1" fillId="0" borderId="0" xfId="13" applyNumberFormat="1" applyAlignment="1">
      <alignment horizontal="center"/>
    </xf>
    <xf numFmtId="0" fontId="1" fillId="2" borderId="1" xfId="13" applyFill="1" applyBorder="1"/>
    <xf numFmtId="1" fontId="1" fillId="2" borderId="1" xfId="2" applyNumberFormat="1" applyFill="1" applyBorder="1" applyAlignment="1">
      <alignment horizontal="center" vertical="top" wrapText="1"/>
    </xf>
    <xf numFmtId="0" fontId="1" fillId="2" borderId="1" xfId="2" applyFill="1" applyBorder="1" applyAlignment="1">
      <alignment horizontal="center" vertical="top" wrapText="1"/>
    </xf>
    <xf numFmtId="0" fontId="1" fillId="0" borderId="0" xfId="13"/>
    <xf numFmtId="1" fontId="1" fillId="0" borderId="1" xfId="13" applyNumberFormat="1" applyBorder="1" applyAlignment="1">
      <alignment horizontal="center" vertical="center" wrapText="1"/>
    </xf>
    <xf numFmtId="164" fontId="1" fillId="4" borderId="3" xfId="13" applyNumberFormat="1" applyFill="1" applyBorder="1"/>
    <xf numFmtId="0" fontId="1" fillId="4" borderId="3" xfId="13" applyFill="1" applyBorder="1" applyAlignment="1">
      <alignment horizontal="center"/>
    </xf>
    <xf numFmtId="0" fontId="2" fillId="3" borderId="1" xfId="13" applyFont="1" applyFill="1" applyBorder="1" applyAlignment="1">
      <alignment horizontal="center"/>
    </xf>
    <xf numFmtId="1" fontId="2" fillId="3" borderId="1" xfId="13" applyNumberFormat="1" applyFont="1" applyFill="1" applyBorder="1" applyAlignment="1">
      <alignment horizontal="center"/>
    </xf>
    <xf numFmtId="0" fontId="2" fillId="3" borderId="1" xfId="13" applyFont="1" applyFill="1" applyBorder="1" applyAlignment="1">
      <alignment horizontal="center" vertical="center"/>
    </xf>
    <xf numFmtId="164" fontId="13" fillId="4" borderId="1" xfId="13" applyNumberFormat="1" applyFont="1" applyFill="1" applyBorder="1" applyAlignment="1">
      <alignment vertical="top" wrapText="1"/>
    </xf>
    <xf numFmtId="0" fontId="1" fillId="9" borderId="1" xfId="44391" applyFont="1" applyFill="1" applyBorder="1" applyAlignment="1">
      <alignment horizontal="center" vertical="top"/>
    </xf>
    <xf numFmtId="0" fontId="1" fillId="2" borderId="1" xfId="4439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1" fillId="2" borderId="0" xfId="10" applyNumberFormat="1" applyFill="1" applyAlignment="1">
      <alignment horizontal="center"/>
    </xf>
    <xf numFmtId="0" fontId="1" fillId="2" borderId="1" xfId="13" applyFill="1" applyBorder="1" applyAlignment="1">
      <alignment horizontal="left"/>
    </xf>
    <xf numFmtId="0" fontId="3" fillId="4" borderId="1" xfId="13" applyFont="1" applyFill="1" applyBorder="1"/>
    <xf numFmtId="2" fontId="1" fillId="2" borderId="1" xfId="13" applyNumberFormat="1" applyFill="1" applyBorder="1" applyAlignment="1">
      <alignment horizontal="center"/>
    </xf>
    <xf numFmtId="1" fontId="3" fillId="2" borderId="1" xfId="13" applyNumberFormat="1" applyFont="1" applyFill="1" applyBorder="1" applyAlignment="1">
      <alignment horizontal="left"/>
    </xf>
    <xf numFmtId="0" fontId="3" fillId="2" borderId="1" xfId="13" applyFont="1" applyFill="1" applyBorder="1"/>
    <xf numFmtId="10" fontId="1" fillId="6" borderId="1" xfId="44522" applyNumberFormat="1" applyFont="1" applyFill="1" applyBorder="1" applyAlignment="1">
      <alignment horizontal="center"/>
    </xf>
    <xf numFmtId="1" fontId="3" fillId="6" borderId="1" xfId="13" applyNumberFormat="1" applyFont="1" applyFill="1" applyBorder="1" applyAlignment="1">
      <alignment horizontal="left"/>
    </xf>
    <xf numFmtId="164" fontId="1" fillId="6" borderId="1" xfId="13" applyNumberFormat="1" applyFill="1" applyBorder="1" applyAlignment="1">
      <alignment horizontal="center"/>
    </xf>
    <xf numFmtId="0" fontId="7" fillId="7" borderId="5" xfId="13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42" fontId="0" fillId="0" borderId="0" xfId="44547" applyFont="1" applyAlignment="1">
      <alignment horizontal="center"/>
    </xf>
    <xf numFmtId="3" fontId="101" fillId="0" borderId="0" xfId="0" applyNumberFormat="1" applyFont="1" applyAlignment="1">
      <alignment horizontal="center"/>
    </xf>
    <xf numFmtId="42" fontId="102" fillId="0" borderId="0" xfId="44547" applyFont="1" applyAlignment="1">
      <alignment horizontal="center"/>
    </xf>
    <xf numFmtId="18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4" borderId="45" xfId="0" applyNumberFormat="1" applyFill="1" applyBorder="1" applyAlignment="1">
      <alignment horizontal="center"/>
    </xf>
    <xf numFmtId="0" fontId="0" fillId="0" borderId="1" xfId="0" applyBorder="1"/>
    <xf numFmtId="164" fontId="0" fillId="2" borderId="1" xfId="0" applyNumberFormat="1" applyFill="1" applyBorder="1"/>
    <xf numFmtId="3" fontId="101" fillId="2" borderId="0" xfId="0" applyNumberFormat="1" applyFont="1" applyFill="1" applyAlignment="1">
      <alignment horizontal="center"/>
    </xf>
    <xf numFmtId="42" fontId="0" fillId="2" borderId="0" xfId="44547" applyFont="1" applyFill="1" applyBorder="1" applyAlignment="1">
      <alignment horizontal="center"/>
    </xf>
    <xf numFmtId="42" fontId="102" fillId="2" borderId="0" xfId="44547" applyFont="1" applyFill="1" applyBorder="1" applyAlignment="1">
      <alignment horizontal="center"/>
    </xf>
    <xf numFmtId="0" fontId="12" fillId="4" borderId="1" xfId="10" applyFont="1" applyFill="1" applyBorder="1" applyAlignment="1">
      <alignment horizontal="center"/>
    </xf>
    <xf numFmtId="1" fontId="1" fillId="2" borderId="0" xfId="10" applyNumberFormat="1" applyFill="1" applyAlignment="1">
      <alignment horizontal="center"/>
    </xf>
    <xf numFmtId="0" fontId="0" fillId="0" borderId="0" xfId="44547" applyNumberFormat="1" applyFont="1"/>
    <xf numFmtId="1" fontId="5" fillId="2" borderId="0" xfId="10" applyNumberFormat="1" applyFont="1" applyFill="1" applyAlignment="1">
      <alignment horizontal="center"/>
    </xf>
    <xf numFmtId="164" fontId="0" fillId="42" borderId="1" xfId="0" applyNumberFormat="1" applyFill="1" applyBorder="1" applyAlignment="1">
      <alignment horizontal="center"/>
    </xf>
    <xf numFmtId="9" fontId="0" fillId="42" borderId="1" xfId="8" applyFont="1" applyFill="1" applyBorder="1" applyAlignment="1">
      <alignment horizontal="center"/>
    </xf>
    <xf numFmtId="178" fontId="5" fillId="2" borderId="0" xfId="8" applyNumberFormat="1" applyFont="1" applyFill="1" applyAlignment="1">
      <alignment horizontal="center"/>
    </xf>
    <xf numFmtId="0" fontId="1" fillId="4" borderId="1" xfId="13" applyFill="1" applyBorder="1" applyAlignment="1">
      <alignment horizontal="center" vertical="center"/>
    </xf>
    <xf numFmtId="1" fontId="0" fillId="0" borderId="1" xfId="13" applyNumberFormat="1" applyFont="1" applyBorder="1" applyAlignment="1">
      <alignment horizontal="center"/>
    </xf>
    <xf numFmtId="0" fontId="1" fillId="2" borderId="1" xfId="13" applyFill="1" applyBorder="1" applyAlignment="1">
      <alignment horizontal="center" vertical="center" wrapText="1"/>
    </xf>
    <xf numFmtId="182" fontId="0" fillId="0" borderId="0" xfId="0" applyNumberFormat="1"/>
    <xf numFmtId="164" fontId="0" fillId="0" borderId="1" xfId="0" applyNumberFormat="1" applyBorder="1"/>
    <xf numFmtId="164" fontId="0" fillId="4" borderId="1" xfId="44547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03" fillId="11" borderId="0" xfId="0" applyFont="1" applyFill="1" applyAlignment="1">
      <alignment wrapText="1"/>
    </xf>
    <xf numFmtId="164" fontId="1" fillId="2" borderId="1" xfId="10" applyNumberFormat="1" applyFill="1" applyBorder="1" applyAlignment="1">
      <alignment horizontal="center"/>
    </xf>
    <xf numFmtId="1" fontId="1" fillId="2" borderId="1" xfId="10" applyNumberFormat="1" applyFill="1" applyBorder="1" applyAlignment="1">
      <alignment horizontal="center"/>
    </xf>
    <xf numFmtId="168" fontId="1" fillId="2" borderId="1" xfId="10" applyNumberFormat="1" applyFill="1" applyBorder="1" applyAlignment="1">
      <alignment horizontal="center"/>
    </xf>
    <xf numFmtId="9" fontId="1" fillId="2" borderId="1" xfId="8" applyFill="1" applyBorder="1" applyAlignment="1">
      <alignment horizontal="center"/>
    </xf>
    <xf numFmtId="168" fontId="1" fillId="4" borderId="1" xfId="10" applyNumberFormat="1" applyFill="1" applyBorder="1" applyAlignment="1">
      <alignment horizontal="center"/>
    </xf>
    <xf numFmtId="0" fontId="8" fillId="71" borderId="1" xfId="0" applyFont="1" applyFill="1" applyBorder="1" applyAlignment="1">
      <alignment horizontal="center" vertical="center" wrapText="1"/>
    </xf>
    <xf numFmtId="0" fontId="8" fillId="71" borderId="1" xfId="0" applyFont="1" applyFill="1" applyBorder="1" applyAlignment="1">
      <alignment horizontal="center" vertical="center"/>
    </xf>
    <xf numFmtId="3" fontId="104" fillId="2" borderId="1" xfId="0" applyNumberFormat="1" applyFont="1" applyFill="1" applyBorder="1" applyAlignment="1">
      <alignment horizontal="center" vertical="center"/>
    </xf>
    <xf numFmtId="0" fontId="104" fillId="2" borderId="1" xfId="0" applyFont="1" applyFill="1" applyBorder="1"/>
    <xf numFmtId="0" fontId="104" fillId="0" borderId="1" xfId="0" applyFont="1" applyBorder="1"/>
    <xf numFmtId="0" fontId="104" fillId="2" borderId="1" xfId="0" applyFont="1" applyFill="1" applyBorder="1" applyAlignment="1">
      <alignment horizontal="center"/>
    </xf>
    <xf numFmtId="164" fontId="10" fillId="2" borderId="1" xfId="6" applyNumberFormat="1" applyFont="1" applyFill="1" applyBorder="1" applyAlignment="1">
      <alignment horizontal="left"/>
    </xf>
    <xf numFmtId="3" fontId="104" fillId="2" borderId="1" xfId="0" applyNumberFormat="1" applyFont="1" applyFill="1" applyBorder="1" applyAlignment="1">
      <alignment horizontal="center"/>
    </xf>
    <xf numFmtId="0" fontId="8" fillId="72" borderId="1" xfId="0" applyFont="1" applyFill="1" applyBorder="1" applyAlignment="1">
      <alignment horizontal="center" vertical="center"/>
    </xf>
    <xf numFmtId="183" fontId="10" fillId="0" borderId="1" xfId="6" applyNumberFormat="1" applyFont="1" applyFill="1" applyBorder="1" applyAlignment="1">
      <alignment horizontal="center"/>
    </xf>
    <xf numFmtId="49" fontId="10" fillId="2" borderId="1" xfId="6" applyNumberFormat="1" applyFont="1" applyFill="1" applyBorder="1" applyAlignment="1">
      <alignment horizontal="center"/>
    </xf>
    <xf numFmtId="169" fontId="0" fillId="0" borderId="0" xfId="0" applyNumberFormat="1"/>
    <xf numFmtId="14" fontId="0" fillId="0" borderId="17" xfId="0" applyNumberFormat="1" applyBorder="1" applyAlignment="1">
      <alignment horizontal="center"/>
    </xf>
    <xf numFmtId="164" fontId="1" fillId="2" borderId="0" xfId="10" applyNumberFormat="1" applyFill="1"/>
    <xf numFmtId="14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81" fontId="0" fillId="4" borderId="0" xfId="0" applyNumberFormat="1" applyFill="1" applyAlignment="1">
      <alignment horizontal="center"/>
    </xf>
    <xf numFmtId="3" fontId="0" fillId="4" borderId="0" xfId="0" applyNumberFormat="1" applyFill="1"/>
    <xf numFmtId="164" fontId="0" fillId="4" borderId="0" xfId="0" applyNumberFormat="1" applyFill="1"/>
    <xf numFmtId="164" fontId="7" fillId="7" borderId="4" xfId="13" applyNumberFormat="1" applyFont="1" applyFill="1" applyBorder="1" applyAlignment="1">
      <alignment horizontal="center"/>
    </xf>
    <xf numFmtId="164" fontId="7" fillId="7" borderId="5" xfId="13" applyNumberFormat="1" applyFont="1" applyFill="1" applyBorder="1" applyAlignment="1">
      <alignment horizontal="center"/>
    </xf>
    <xf numFmtId="164" fontId="7" fillId="7" borderId="3" xfId="13" applyNumberFormat="1" applyFont="1" applyFill="1" applyBorder="1" applyAlignment="1">
      <alignment horizontal="center"/>
    </xf>
    <xf numFmtId="0" fontId="7" fillId="7" borderId="4" xfId="13" applyFont="1" applyFill="1" applyBorder="1" applyAlignment="1">
      <alignment horizontal="center"/>
    </xf>
    <xf numFmtId="0" fontId="7" fillId="7" borderId="5" xfId="13" applyFont="1" applyFill="1" applyBorder="1" applyAlignment="1">
      <alignment horizontal="center"/>
    </xf>
    <xf numFmtId="0" fontId="7" fillId="7" borderId="3" xfId="13" applyFont="1" applyFill="1" applyBorder="1" applyAlignment="1">
      <alignment horizontal="center"/>
    </xf>
    <xf numFmtId="0" fontId="7" fillId="8" borderId="4" xfId="13" applyFont="1" applyFill="1" applyBorder="1" applyAlignment="1">
      <alignment horizontal="center"/>
    </xf>
    <xf numFmtId="0" fontId="7" fillId="8" borderId="5" xfId="13" applyFont="1" applyFill="1" applyBorder="1" applyAlignment="1">
      <alignment horizontal="center"/>
    </xf>
    <xf numFmtId="0" fontId="7" fillId="8" borderId="3" xfId="13" applyFont="1" applyFill="1" applyBorder="1" applyAlignment="1">
      <alignment horizontal="center"/>
    </xf>
    <xf numFmtId="0" fontId="7" fillId="7" borderId="1" xfId="13" applyFont="1" applyFill="1" applyBorder="1" applyAlignment="1">
      <alignment horizontal="center"/>
    </xf>
    <xf numFmtId="0" fontId="7" fillId="8" borderId="1" xfId="13" applyFont="1" applyFill="1" applyBorder="1" applyAlignment="1">
      <alignment horizontal="center"/>
    </xf>
  </cellXfs>
  <cellStyles count="44548">
    <cellStyle name="_x000a_386grabber=M" xfId="35016" xr:uid="{6A810BAD-9CDD-4DD3-8269-FB9B4FE7B75D}"/>
    <cellStyle name="_x000a_386grabber=M 2" xfId="43764" xr:uid="{620345BE-95CE-404B-83FD-2A85AB0DB7EF}"/>
    <cellStyle name="%" xfId="44503" xr:uid="{4B277219-D2C5-483D-85F1-E951C8227788}"/>
    <cellStyle name="20% - Accent1 2" xfId="44502" xr:uid="{FF015E34-02CB-4A9D-80AC-CD6461393B11}"/>
    <cellStyle name="20% - Accent1 2 2" xfId="44501" xr:uid="{8DD0F2B4-BA12-46E5-8A07-CDBA2B19E243}"/>
    <cellStyle name="20% - Accent2 2" xfId="44500" xr:uid="{7E064464-ABAB-4D3B-B0DB-74BABF52271D}"/>
    <cellStyle name="20% - Accent2 2 2" xfId="7" xr:uid="{D3F1CCF4-AB2A-4047-A794-9F6A49F901D7}"/>
    <cellStyle name="20% - Accent3 2" xfId="44499" xr:uid="{C188A6F0-DE4A-4066-97B3-62EE21DDBA0A}"/>
    <cellStyle name="20% - Accent3 2 2" xfId="44498" xr:uid="{3C662F1D-D9BE-4B02-85E2-B91F66C18456}"/>
    <cellStyle name="20% - Accent4 2" xfId="44497" xr:uid="{2AA5E102-1757-4666-BA58-AF663EAC0464}"/>
    <cellStyle name="20% - Accent4 2 2" xfId="44496" xr:uid="{1CFAFE0B-EB1B-4FE7-9D5C-D0300E7669E8}"/>
    <cellStyle name="20% - Accent5 2" xfId="44495" xr:uid="{4924692E-AA6D-4E96-9518-B36C2E5E3343}"/>
    <cellStyle name="20% - Accent5 2 2" xfId="44494" xr:uid="{919C37DF-1529-4648-8C09-3463990BA5CE}"/>
    <cellStyle name="20% - Accent6 2" xfId="44493" xr:uid="{9E0960D9-936D-4389-A5CF-18EEF2889BEB}"/>
    <cellStyle name="20% - Accent6 2 2" xfId="44492" xr:uid="{F445AC5B-4CAF-4D3B-92B0-7CFE94CFB4C7}"/>
    <cellStyle name="20% - Akzent1" xfId="44491" xr:uid="{94A90256-1DAE-4571-AFC3-23FA3480A558}"/>
    <cellStyle name="20% - Énfasis1 10" xfId="170" xr:uid="{25BD76AA-4754-4A11-8241-9B921D0C1419}"/>
    <cellStyle name="20% - Énfasis1 10 2" xfId="168" xr:uid="{B90C6DA2-F8F5-4DFD-B37D-0FE506C2FC76}"/>
    <cellStyle name="20% - Énfasis1 10 2 2" xfId="167" xr:uid="{F7D5A2A8-D21C-4B45-AF7E-5DCC8A2482B0}"/>
    <cellStyle name="20% - Énfasis1 10 2 2 2" xfId="166" xr:uid="{83BC88DE-AA12-448F-BB77-BD340796B4B7}"/>
    <cellStyle name="20% - Énfasis1 10 2 2 2 2" xfId="35062" xr:uid="{CFD88282-1D5C-4CE3-B433-1DA3DD7E7550}"/>
    <cellStyle name="20% - Énfasis1 10 2 2 2 2 2" xfId="35063" xr:uid="{C5527C34-3811-4217-9B3E-963398B5072A}"/>
    <cellStyle name="20% - Énfasis1 10 2 2 2 3" xfId="35064" xr:uid="{B55D2445-EDDA-46FD-8C5A-42BDF7CC028B}"/>
    <cellStyle name="20% - Énfasis1 10 2 2 2 4" xfId="35065" xr:uid="{66A87B58-C126-4DE4-93E6-8691F54CC006}"/>
    <cellStyle name="20% - Énfasis1 10 2 2 2 5" xfId="35066" xr:uid="{0F42F57D-0709-44B7-B348-C108928C9614}"/>
    <cellStyle name="20% - Énfasis1 10 2 2 3" xfId="165" xr:uid="{9C03661E-2EDE-4466-9243-8A49E6BC5444}"/>
    <cellStyle name="20% - Énfasis1 10 2 2 3 2" xfId="35067" xr:uid="{B33E33E4-DAF3-403B-B9F6-1E302AE80914}"/>
    <cellStyle name="20% - Énfasis1 10 2 2 3 3" xfId="35068" xr:uid="{0F2EFD2A-9990-4B4D-8026-8FEC6C1D1031}"/>
    <cellStyle name="20% - Énfasis1 10 2 2 4" xfId="35069" xr:uid="{591B6591-6745-4379-BE67-F701938E0CFC}"/>
    <cellStyle name="20% - Énfasis1 10 2 2 5" xfId="35070" xr:uid="{4CA7BF66-A948-4F14-BBA8-B1333A95EEFB}"/>
    <cellStyle name="20% - Énfasis1 10 2 2 6" xfId="35071" xr:uid="{D4CC6FB5-5530-45B8-91B8-61C6F2EEB1A3}"/>
    <cellStyle name="20% - Énfasis1 10 2 2 7" xfId="35072" xr:uid="{53FC0017-5E96-4507-8EA9-0F070E30784E}"/>
    <cellStyle name="20% - Énfasis1 10 2 3" xfId="164" xr:uid="{2678A98E-46D8-451D-99FF-36360579FFB2}"/>
    <cellStyle name="20% - Énfasis1 10 2 3 2" xfId="35073" xr:uid="{4D21BC88-3368-4A17-BB9D-875A39C764DF}"/>
    <cellStyle name="20% - Énfasis1 10 2 3 2 2" xfId="35074" xr:uid="{C50CA8F0-A1C5-49C4-BBA2-184A3CB02B84}"/>
    <cellStyle name="20% - Énfasis1 10 2 3 3" xfId="35075" xr:uid="{D171DC5D-850C-47AE-A446-9FD9A40B2F42}"/>
    <cellStyle name="20% - Énfasis1 10 2 3 4" xfId="35076" xr:uid="{2841BD3C-2DF7-4546-B08B-C3D6BCC1C3DD}"/>
    <cellStyle name="20% - Énfasis1 10 2 3 5" xfId="35077" xr:uid="{AD05231F-EA47-45D9-AAB6-13C0907F0E57}"/>
    <cellStyle name="20% - Énfasis1 10 2 4" xfId="163" xr:uid="{7A93ACBC-C335-4ED2-9B58-6BA79C1AE7BB}"/>
    <cellStyle name="20% - Énfasis1 10 2 4 2" xfId="35078" xr:uid="{FC2627F4-7410-477B-A6F5-68C9436C48BF}"/>
    <cellStyle name="20% - Énfasis1 10 2 4 3" xfId="35079" xr:uid="{11E52592-170D-4008-95EE-6FFF32AA78F4}"/>
    <cellStyle name="20% - Énfasis1 10 2 5" xfId="35080" xr:uid="{F962C9F7-6D5A-4E93-8487-FB632E7EFEA6}"/>
    <cellStyle name="20% - Énfasis1 10 2 6" xfId="35081" xr:uid="{0DEB8774-246B-4140-8428-1CE789EA5FD1}"/>
    <cellStyle name="20% - Énfasis1 10 2 7" xfId="35082" xr:uid="{4E6B2952-5464-4398-8F7B-DADCFC8D07FE}"/>
    <cellStyle name="20% - Énfasis1 10 3" xfId="162" xr:uid="{2B46B9F1-6CEF-44B2-9159-BA58B1DCA610}"/>
    <cellStyle name="20% - Énfasis1 10 3 2" xfId="161" xr:uid="{F6E9FEE9-8CAC-4F03-9DEC-467670C58258}"/>
    <cellStyle name="20% - Énfasis1 10 3 2 2" xfId="35083" xr:uid="{9270D0AE-03D4-44B5-9DFD-B6094541E240}"/>
    <cellStyle name="20% - Énfasis1 10 3 2 2 2" xfId="35084" xr:uid="{2BF4DDD0-AE76-4279-8C80-DCAE97F08FFA}"/>
    <cellStyle name="20% - Énfasis1 10 3 2 3" xfId="35085" xr:uid="{075B2E7D-499A-4B83-BCCB-8E7A1D103C00}"/>
    <cellStyle name="20% - Énfasis1 10 3 2 4" xfId="35086" xr:uid="{C1158428-D1A0-4A24-8A51-A1BA48EC955F}"/>
    <cellStyle name="20% - Énfasis1 10 3 2 5" xfId="35087" xr:uid="{544A8A12-3DF5-4C2B-8D55-9404AEAACC9C}"/>
    <cellStyle name="20% - Énfasis1 10 3 3" xfId="183" xr:uid="{35E33733-A05A-4155-B14C-488B07913326}"/>
    <cellStyle name="20% - Énfasis1 10 3 3 2" xfId="35088" xr:uid="{2FC1D1BF-EC2B-4BEB-876B-75105CDA4712}"/>
    <cellStyle name="20% - Énfasis1 10 3 3 3" xfId="35089" xr:uid="{FDD539A7-1F97-4D3B-B834-F558F4659E19}"/>
    <cellStyle name="20% - Énfasis1 10 3 4" xfId="35090" xr:uid="{14CCFABE-1B38-48BF-9B7D-64A0B545B512}"/>
    <cellStyle name="20% - Énfasis1 10 3 5" xfId="35091" xr:uid="{79595B44-DA7B-4D1F-B13C-E83B18B748EE}"/>
    <cellStyle name="20% - Énfasis1 10 3 6" xfId="35092" xr:uid="{F3CB4605-04E5-42EC-AE1D-F1F4A1E5FB91}"/>
    <cellStyle name="20% - Énfasis1 10 3 7" xfId="35093" xr:uid="{9421A2EE-F56A-4200-B3F3-4F39F317FA6D}"/>
    <cellStyle name="20% - Énfasis1 10 4" xfId="181" xr:uid="{A859A983-0B87-422C-A041-9A4620F82192}"/>
    <cellStyle name="20% - Énfasis1 10 4 2" xfId="35094" xr:uid="{D2D876DE-1279-4922-BF20-7EBCE6A64F0F}"/>
    <cellStyle name="20% - Énfasis1 10 4 2 2" xfId="35095" xr:uid="{60C9AF26-ACBC-4325-A221-01C59A47E158}"/>
    <cellStyle name="20% - Énfasis1 10 4 3" xfId="35096" xr:uid="{27AA9758-A1AE-4737-AAC2-2A20A299A268}"/>
    <cellStyle name="20% - Énfasis1 10 4 4" xfId="35097" xr:uid="{2D854884-A9E0-47D6-9B9F-1EEBEDC1D422}"/>
    <cellStyle name="20% - Énfasis1 10 4 5" xfId="35098" xr:uid="{2C861036-67FB-4839-95AC-8A51B83E4FFA}"/>
    <cellStyle name="20% - Énfasis1 10 5" xfId="135" xr:uid="{EA122B9B-BA5C-47CC-AB75-6F364EEA0E3F}"/>
    <cellStyle name="20% - Énfasis1 10 5 2" xfId="35099" xr:uid="{1A27380B-50F0-41DF-8A90-D7B6C77D23FC}"/>
    <cellStyle name="20% - Énfasis1 10 5 3" xfId="35100" xr:uid="{B6915FC1-A614-4882-A90C-D3EA6F466FD6}"/>
    <cellStyle name="20% - Énfasis1 10 6" xfId="35101" xr:uid="{D072A792-5141-4D95-A58D-11023DAAEB39}"/>
    <cellStyle name="20% - Énfasis1 10 7" xfId="35102" xr:uid="{6F8F4C56-A5FB-4B94-8658-2DCAFBD7E768}"/>
    <cellStyle name="20% - Énfasis1 10 8" xfId="35103" xr:uid="{B7F35817-38C2-4626-9459-3EAE04C55201}"/>
    <cellStyle name="20% - Énfasis1 11" xfId="179" xr:uid="{D84CD841-936D-4FA5-AA03-711936F56A96}"/>
    <cellStyle name="20% - Énfasis1 11 2" xfId="134" xr:uid="{90537A54-9AB1-466D-BA31-8C44F33B446B}"/>
    <cellStyle name="20% - Énfasis1 11 2 2" xfId="177" xr:uid="{72E6A4F7-053E-4BE6-AB8E-C8A734485BC5}"/>
    <cellStyle name="20% - Énfasis1 11 2 2 2" xfId="138" xr:uid="{7D2818DC-C996-41EC-9B7B-3EBC22948332}"/>
    <cellStyle name="20% - Énfasis1 11 2 2 2 2" xfId="35104" xr:uid="{76F84F21-DF91-4E57-AF46-C107BF9D0952}"/>
    <cellStyle name="20% - Énfasis1 11 2 2 2 2 2" xfId="35105" xr:uid="{0878F03A-3F8E-4B11-8799-E652BC81F831}"/>
    <cellStyle name="20% - Énfasis1 11 2 2 2 3" xfId="35106" xr:uid="{DF6A1136-4B89-401F-BC83-D0D161BDA40E}"/>
    <cellStyle name="20% - Énfasis1 11 2 2 2 4" xfId="35107" xr:uid="{A604A3C0-4ED6-41DF-A35D-DA6BD1CB43FD}"/>
    <cellStyle name="20% - Énfasis1 11 2 2 2 5" xfId="35108" xr:uid="{4F9A320A-836D-4AED-A3F4-DECA7C4E33C6}"/>
    <cellStyle name="20% - Énfasis1 11 2 2 3" xfId="175" xr:uid="{3AB72B1A-E316-4335-BE85-690DF3E31E0E}"/>
    <cellStyle name="20% - Énfasis1 11 2 2 3 2" xfId="35109" xr:uid="{11C696BC-D27B-4BE9-B48D-9993F5AA99EC}"/>
    <cellStyle name="20% - Énfasis1 11 2 2 3 3" xfId="35110" xr:uid="{FBB13487-6295-4606-BAD2-F62AD27C435C}"/>
    <cellStyle name="20% - Énfasis1 11 2 2 4" xfId="35111" xr:uid="{127D67AE-2CAF-4FC1-BC23-E526E1520BF4}"/>
    <cellStyle name="20% - Énfasis1 11 2 2 5" xfId="35112" xr:uid="{BF4F4CE6-F9DC-400A-8E25-7A31017425DC}"/>
    <cellStyle name="20% - Énfasis1 11 2 2 6" xfId="35113" xr:uid="{62B0743C-6514-4F9E-BFB0-AC0B4DD38DEE}"/>
    <cellStyle name="20% - Énfasis1 11 2 2 7" xfId="35114" xr:uid="{39CB318D-CFCE-4ADE-9742-A0F88BE00845}"/>
    <cellStyle name="20% - Énfasis1 11 2 3" xfId="160" xr:uid="{DD1D4B5D-C39A-4926-8B48-25930098C6D0}"/>
    <cellStyle name="20% - Énfasis1 11 2 3 2" xfId="35115" xr:uid="{986BAA24-1718-4463-8009-BEADE62ECAEA}"/>
    <cellStyle name="20% - Énfasis1 11 2 3 2 2" xfId="35116" xr:uid="{DADDC634-DCFE-4483-9F2F-A98FE52466C9}"/>
    <cellStyle name="20% - Énfasis1 11 2 3 3" xfId="35117" xr:uid="{6AA88EA4-6B34-447A-BD24-79E67554877B}"/>
    <cellStyle name="20% - Énfasis1 11 2 3 4" xfId="35118" xr:uid="{70BB2F8F-D348-4EFB-9475-CE38B7ADEC6C}"/>
    <cellStyle name="20% - Énfasis1 11 2 3 5" xfId="35119" xr:uid="{B14A29AC-FB05-4B33-93FF-C10BBAA162ED}"/>
    <cellStyle name="20% - Énfasis1 11 2 4" xfId="159" xr:uid="{4818CF4F-CD54-4FEC-A73F-EA49B0081959}"/>
    <cellStyle name="20% - Énfasis1 11 2 4 2" xfId="35120" xr:uid="{F922E658-C0C3-43AA-9DBD-BE4184708B44}"/>
    <cellStyle name="20% - Énfasis1 11 2 4 3" xfId="35121" xr:uid="{A55010AD-1453-4861-8646-3F86CE9C4BB4}"/>
    <cellStyle name="20% - Énfasis1 11 2 5" xfId="35122" xr:uid="{C27558D1-6417-4086-9200-D528777DECF5}"/>
    <cellStyle name="20% - Énfasis1 11 2 6" xfId="35123" xr:uid="{8A768021-A84B-49E6-837A-0573B976D0EC}"/>
    <cellStyle name="20% - Énfasis1 11 2 7" xfId="35124" xr:uid="{97A3CCBB-CB78-49C7-A4E0-5E32F86B0E28}"/>
    <cellStyle name="20% - Énfasis1 11 3" xfId="158" xr:uid="{642AD731-FBFC-4BD0-B0C0-9E55436DCBA4}"/>
    <cellStyle name="20% - Énfasis1 11 3 2" xfId="157" xr:uid="{E67EE3E8-AF74-4BAC-BA0E-E1F60E61BBD5}"/>
    <cellStyle name="20% - Énfasis1 11 3 2 2" xfId="35125" xr:uid="{ADE9883F-FCDA-409A-A575-A8DAE5D4C788}"/>
    <cellStyle name="20% - Énfasis1 11 3 2 2 2" xfId="35126" xr:uid="{94B051A4-0470-4689-82E2-238575D78793}"/>
    <cellStyle name="20% - Énfasis1 11 3 2 3" xfId="35127" xr:uid="{0108A0C3-71B2-46C9-B84A-C153030A24C9}"/>
    <cellStyle name="20% - Énfasis1 11 3 2 4" xfId="35128" xr:uid="{DE8C02C2-EF39-430A-B7AD-07915ED278D4}"/>
    <cellStyle name="20% - Énfasis1 11 3 2 5" xfId="35129" xr:uid="{25771695-8C1A-4B01-BAAB-57797507929B}"/>
    <cellStyle name="20% - Énfasis1 11 3 3" xfId="156" xr:uid="{EBA54422-066E-42E8-9AFA-465C454F1009}"/>
    <cellStyle name="20% - Énfasis1 11 3 3 2" xfId="35130" xr:uid="{9A03BFB8-584A-42F3-8915-834215DD4A4B}"/>
    <cellStyle name="20% - Énfasis1 11 3 3 3" xfId="35131" xr:uid="{8A63A4F4-6E04-49B9-88A9-653A6FA30F95}"/>
    <cellStyle name="20% - Énfasis1 11 3 4" xfId="35132" xr:uid="{7C5F986F-E604-420D-95D9-84BA81D8F2C7}"/>
    <cellStyle name="20% - Énfasis1 11 3 5" xfId="35133" xr:uid="{60B9CC64-3A2A-4141-9D8A-7DD781CC0E13}"/>
    <cellStyle name="20% - Énfasis1 11 3 6" xfId="35134" xr:uid="{028A16BF-4C06-439D-B229-1DEF098101B6}"/>
    <cellStyle name="20% - Énfasis1 11 3 7" xfId="35135" xr:uid="{38A5B70B-E52B-4A4D-9BE8-B410D6C2051F}"/>
    <cellStyle name="20% - Énfasis1 11 4" xfId="155" xr:uid="{AC91C275-FF54-4922-AFA9-E33E7C2B09ED}"/>
    <cellStyle name="20% - Énfasis1 11 4 2" xfId="35136" xr:uid="{72A7B1EC-1249-4154-9F3F-2AE046302409}"/>
    <cellStyle name="20% - Énfasis1 11 4 2 2" xfId="35137" xr:uid="{94668DE2-8911-4A5C-952E-257682C522FD}"/>
    <cellStyle name="20% - Énfasis1 11 4 3" xfId="35138" xr:uid="{58F19D62-AF92-4A78-ACD0-3895C0F36C56}"/>
    <cellStyle name="20% - Énfasis1 11 4 4" xfId="35139" xr:uid="{DF088D43-7EC8-4E34-B4DB-14AB527C3CD6}"/>
    <cellStyle name="20% - Énfasis1 11 4 5" xfId="35140" xr:uid="{6AFA1F07-68BB-4BF0-B58E-062FB7049310}"/>
    <cellStyle name="20% - Énfasis1 11 5" xfId="136" xr:uid="{2CA67199-495B-48DD-8893-56D2D19464A6}"/>
    <cellStyle name="20% - Énfasis1 11 5 2" xfId="35141" xr:uid="{9777B29D-842E-4067-9CE5-9B4C0FF525C8}"/>
    <cellStyle name="20% - Énfasis1 11 5 3" xfId="35142" xr:uid="{F37CD060-900C-45EE-883E-5B0ADF9D9BA9}"/>
    <cellStyle name="20% - Énfasis1 11 6" xfId="35143" xr:uid="{3E50BC9A-D93D-4BD3-A31A-1FF162235B28}"/>
    <cellStyle name="20% - Énfasis1 11 7" xfId="35144" xr:uid="{ED04DEBD-5F79-4EED-91D5-23EC3B1B2326}"/>
    <cellStyle name="20% - Énfasis1 11 8" xfId="35145" xr:uid="{1A60A794-1F08-47D1-9BAE-7C8BFE50492D}"/>
    <cellStyle name="20% - Énfasis1 12" xfId="142" xr:uid="{DC866FB5-28CF-44C8-A278-00EA92C6728E}"/>
    <cellStyle name="20% - Énfasis1 12 2" xfId="178" xr:uid="{EA358663-2A97-4EB7-8E7C-D67C2E755BF5}"/>
    <cellStyle name="20% - Énfasis1 12 2 2" xfId="140" xr:uid="{62497852-8777-4CF8-A9EF-5E4BEAE4CCFB}"/>
    <cellStyle name="20% - Énfasis1 12 2 2 2" xfId="180" xr:uid="{DB7B332E-86A0-4AAB-BA95-BB0AC58A1E7A}"/>
    <cellStyle name="20% - Énfasis1 12 2 2 2 2" xfId="35146" xr:uid="{8273AF83-E7BB-433C-B45D-C6241AEE70A0}"/>
    <cellStyle name="20% - Énfasis1 12 2 2 2 2 2" xfId="35147" xr:uid="{064FAA48-C6F2-4237-AD5C-DB77977BB735}"/>
    <cellStyle name="20% - Énfasis1 12 2 2 2 3" xfId="35148" xr:uid="{D45A4533-FE9A-48D6-988A-FB8FF3723DCD}"/>
    <cellStyle name="20% - Énfasis1 12 2 2 2 4" xfId="35149" xr:uid="{7C06B89C-A35D-4BDE-97C4-E49EF6EAF774}"/>
    <cellStyle name="20% - Énfasis1 12 2 2 2 5" xfId="35150" xr:uid="{08A8BBC3-303F-4041-9CBC-24C63E413605}"/>
    <cellStyle name="20% - Énfasis1 12 2 2 3" xfId="139" xr:uid="{08A4E195-AE8C-4DE4-A244-67AB39E7AE77}"/>
    <cellStyle name="20% - Énfasis1 12 2 2 3 2" xfId="35151" xr:uid="{8F77D5A9-34DD-4D9D-AD8C-147DD5E5FCDD}"/>
    <cellStyle name="20% - Énfasis1 12 2 2 3 3" xfId="35152" xr:uid="{F3761AF6-4B44-4949-A64D-3E794643F8EA}"/>
    <cellStyle name="20% - Énfasis1 12 2 2 4" xfId="35153" xr:uid="{3C054412-3A48-4FE4-AD45-0422C32F87D0}"/>
    <cellStyle name="20% - Énfasis1 12 2 2 5" xfId="35154" xr:uid="{3F066699-C9A0-4449-B7C0-D80907D5FD32}"/>
    <cellStyle name="20% - Énfasis1 12 2 2 6" xfId="35155" xr:uid="{2BB28173-7DC0-4CA0-8AE3-AA603C829D63}"/>
    <cellStyle name="20% - Énfasis1 12 2 2 7" xfId="35156" xr:uid="{58450862-ED20-4CBD-875A-2AAA79C05222}"/>
    <cellStyle name="20% - Énfasis1 12 2 3" xfId="182" xr:uid="{8E0F64AE-8B5B-495E-83DC-9C34560E4B4F}"/>
    <cellStyle name="20% - Énfasis1 12 2 3 2" xfId="35157" xr:uid="{128DB2AA-54BC-4209-8129-7D0C79993C46}"/>
    <cellStyle name="20% - Énfasis1 12 2 3 2 2" xfId="35158" xr:uid="{D1F55EF1-9CEB-485D-998B-627688DDE95E}"/>
    <cellStyle name="20% - Énfasis1 12 2 3 3" xfId="35159" xr:uid="{A6F49A4F-6A0B-40B7-92EE-55E7CD4F8F66}"/>
    <cellStyle name="20% - Énfasis1 12 2 3 4" xfId="35160" xr:uid="{5988864B-9DDD-4AE6-B490-55C1E66EC4BF}"/>
    <cellStyle name="20% - Énfasis1 12 2 3 5" xfId="35161" xr:uid="{4E07A2D1-7F73-4D04-AB54-CB6925D90674}"/>
    <cellStyle name="20% - Énfasis1 12 2 4" xfId="137" xr:uid="{F685F271-DB94-4A5C-8D66-C891F6AB4E6A}"/>
    <cellStyle name="20% - Énfasis1 12 2 4 2" xfId="35162" xr:uid="{2C0805EF-9895-4A4A-96C1-51FBB92D9039}"/>
    <cellStyle name="20% - Énfasis1 12 2 4 3" xfId="35163" xr:uid="{DA478627-CB58-4E06-AB73-8327599CB2BD}"/>
    <cellStyle name="20% - Énfasis1 12 2 5" xfId="35164" xr:uid="{1F57978A-2F74-497A-94FA-C0F98DD49D17}"/>
    <cellStyle name="20% - Énfasis1 12 2 6" xfId="35165" xr:uid="{E08641EE-269A-4101-A149-E8AD8C54D22D}"/>
    <cellStyle name="20% - Énfasis1 12 2 7" xfId="35166" xr:uid="{1FEA47DE-0BFC-45C4-BC5B-960C1068935B}"/>
    <cellStyle name="20% - Énfasis1 12 3" xfId="184" xr:uid="{CDB794DC-7555-4270-BF09-9EC1BA187724}"/>
    <cellStyle name="20% - Énfasis1 12 3 2" xfId="133" xr:uid="{7B135D89-E083-4A8C-8290-9906D0779BDF}"/>
    <cellStyle name="20% - Énfasis1 12 3 2 2" xfId="35167" xr:uid="{E74AE94E-D8B4-4B9F-8DAC-EBF4043715B8}"/>
    <cellStyle name="20% - Énfasis1 12 3 2 2 2" xfId="35168" xr:uid="{C6948167-7A05-4CF4-A0F1-575D6D5056A7}"/>
    <cellStyle name="20% - Énfasis1 12 3 2 3" xfId="35169" xr:uid="{F9117369-C5CF-498A-92AE-691AA4C77E1F}"/>
    <cellStyle name="20% - Énfasis1 12 3 2 4" xfId="35170" xr:uid="{95DA17B6-01A8-4299-8C12-5140BF13C51D}"/>
    <cellStyle name="20% - Énfasis1 12 3 2 5" xfId="35171" xr:uid="{BF68BDF5-7D13-40E1-B166-C5D2618EC24C}"/>
    <cellStyle name="20% - Énfasis1 12 3 3" xfId="154" xr:uid="{7B388701-66FF-44A4-A9B6-A2C734914243}"/>
    <cellStyle name="20% - Énfasis1 12 3 3 2" xfId="35172" xr:uid="{431838CF-E71F-4F4C-B4C6-6961ED13A211}"/>
    <cellStyle name="20% - Énfasis1 12 3 3 3" xfId="35173" xr:uid="{A70C1F26-FA0F-44B9-BD6A-5C74984B5DF2}"/>
    <cellStyle name="20% - Énfasis1 12 3 4" xfId="35174" xr:uid="{02817009-DF6B-4FF6-8A24-49F1DBCFC3DB}"/>
    <cellStyle name="20% - Énfasis1 12 3 5" xfId="35175" xr:uid="{C27DEF8F-62B4-400D-9DCF-719F40F13180}"/>
    <cellStyle name="20% - Énfasis1 12 3 6" xfId="35176" xr:uid="{3D42CAD8-4B66-4F2C-9128-15137A135111}"/>
    <cellStyle name="20% - Énfasis1 12 3 7" xfId="35177" xr:uid="{4BA2771C-F63A-4AC8-9FC8-CF903A54BFE6}"/>
    <cellStyle name="20% - Énfasis1 12 4" xfId="153" xr:uid="{C433E100-0406-4B8C-80BA-8DA6B08FF541}"/>
    <cellStyle name="20% - Énfasis1 12 4 2" xfId="35178" xr:uid="{9E1160A1-36ED-468D-A830-8911F705F400}"/>
    <cellStyle name="20% - Énfasis1 12 4 2 2" xfId="35179" xr:uid="{F755502D-E3EA-46B4-903D-322445A6FEE2}"/>
    <cellStyle name="20% - Énfasis1 12 4 3" xfId="35180" xr:uid="{D69696AB-5D0C-4504-B39C-6B539B7CB7CE}"/>
    <cellStyle name="20% - Énfasis1 12 4 4" xfId="35181" xr:uid="{93C879CC-231B-4E8C-8B92-89BA7D379324}"/>
    <cellStyle name="20% - Énfasis1 12 4 5" xfId="35182" xr:uid="{59B10B81-C05C-4D97-A24C-38BB63EF55EE}"/>
    <cellStyle name="20% - Énfasis1 12 5" xfId="152" xr:uid="{82F09599-64EA-4115-8932-D8C699A99C63}"/>
    <cellStyle name="20% - Énfasis1 12 5 2" xfId="35183" xr:uid="{0F6C3937-9321-43B5-9216-4B31947A1BA3}"/>
    <cellStyle name="20% - Énfasis1 12 5 3" xfId="35184" xr:uid="{C56BE274-CE15-4DFE-A25E-3668B630E7F2}"/>
    <cellStyle name="20% - Énfasis1 12 6" xfId="35185" xr:uid="{16ABF139-B802-4D5A-8987-87C631AAB02C}"/>
    <cellStyle name="20% - Énfasis1 12 7" xfId="35186" xr:uid="{4449404F-59DE-4156-9C1F-75D18E8B4536}"/>
    <cellStyle name="20% - Énfasis1 12 8" xfId="35187" xr:uid="{35A74A9E-6ABA-4A0F-9A69-5F4F563429DF}"/>
    <cellStyle name="20% - Énfasis1 13" xfId="151" xr:uid="{A80155B9-9967-4052-B9CF-0C3E25432230}"/>
    <cellStyle name="20% - Énfasis1 13 2" xfId="150" xr:uid="{5A4A322A-C608-4BCC-9E9F-772E58EC39F8}"/>
    <cellStyle name="20% - Énfasis1 13 2 2" xfId="149" xr:uid="{1BFD6EDE-D618-410A-BB1D-2EE23CD65D3B}"/>
    <cellStyle name="20% - Énfasis1 13 2 2 2" xfId="148" xr:uid="{472FBEB6-CE42-4A7D-8260-0B7E25B5C388}"/>
    <cellStyle name="20% - Énfasis1 13 2 2 2 2" xfId="35188" xr:uid="{00E607CB-7B0A-49A4-872C-7519B2E505E1}"/>
    <cellStyle name="20% - Énfasis1 13 2 2 2 2 2" xfId="35189" xr:uid="{EB04DC6A-389C-44F2-8394-CDAC4D71B31F}"/>
    <cellStyle name="20% - Énfasis1 13 2 2 2 3" xfId="35190" xr:uid="{E82BFD63-7444-47B1-BA3A-E6E851730B96}"/>
    <cellStyle name="20% - Énfasis1 13 2 2 2 4" xfId="35191" xr:uid="{9FD9B364-D20E-446A-8BA6-A172D696B58D}"/>
    <cellStyle name="20% - Énfasis1 13 2 2 2 5" xfId="35192" xr:uid="{6587DC7F-556E-49DB-90CE-2FBE16FD0AD1}"/>
    <cellStyle name="20% - Énfasis1 13 2 2 3" xfId="147" xr:uid="{4D2C0857-F213-4984-821D-DAAE17B86190}"/>
    <cellStyle name="20% - Énfasis1 13 2 2 3 2" xfId="35193" xr:uid="{3C1E4023-2868-4CF3-9ADA-0302B10DD428}"/>
    <cellStyle name="20% - Énfasis1 13 2 2 3 3" xfId="35194" xr:uid="{0D8D2006-32A3-45D3-A246-EEBA806E796C}"/>
    <cellStyle name="20% - Énfasis1 13 2 2 4" xfId="35195" xr:uid="{C3F5112A-89A5-44D6-8966-B09460E4BD51}"/>
    <cellStyle name="20% - Énfasis1 13 2 2 5" xfId="35196" xr:uid="{8EF63DD4-B7C7-423E-BE93-E718638F3C06}"/>
    <cellStyle name="20% - Énfasis1 13 2 2 6" xfId="35197" xr:uid="{8504B63A-0D62-49B8-AA4F-4F1620751F40}"/>
    <cellStyle name="20% - Énfasis1 13 2 2 7" xfId="35198" xr:uid="{463EDB89-C4C4-4F14-AA08-3CEFA3189F38}"/>
    <cellStyle name="20% - Énfasis1 13 2 3" xfId="146" xr:uid="{9B821EFE-13F5-4FE1-B01B-4566731F283A}"/>
    <cellStyle name="20% - Énfasis1 13 2 3 2" xfId="35199" xr:uid="{1FCFD50C-9481-486E-9342-E1114E71EB50}"/>
    <cellStyle name="20% - Énfasis1 13 2 3 2 2" xfId="35200" xr:uid="{161DC31D-5D2F-4C56-BA52-E7BBE43F71BF}"/>
    <cellStyle name="20% - Énfasis1 13 2 3 3" xfId="35201" xr:uid="{8A5186C3-1743-454F-A1DF-648633A12700}"/>
    <cellStyle name="20% - Énfasis1 13 2 3 4" xfId="35202" xr:uid="{808F141B-8D72-40B5-AD37-EDBCBBEE39FD}"/>
    <cellStyle name="20% - Énfasis1 13 2 3 5" xfId="35203" xr:uid="{19021294-777D-42B7-9434-EAD5A66078BF}"/>
    <cellStyle name="20% - Énfasis1 13 2 4" xfId="145" xr:uid="{B0BD0EF4-5AF1-4DA3-AA62-300DDA291C41}"/>
    <cellStyle name="20% - Énfasis1 13 2 4 2" xfId="35204" xr:uid="{9E8E98C3-6636-42BF-9992-7716DB8C6F85}"/>
    <cellStyle name="20% - Énfasis1 13 2 4 3" xfId="35205" xr:uid="{FD3B89B5-AF84-41F5-866A-17CE3226F41B}"/>
    <cellStyle name="20% - Énfasis1 13 2 5" xfId="35206" xr:uid="{ADBFBCE5-519F-4E03-9F0B-D85B8EFF3DCD}"/>
    <cellStyle name="20% - Énfasis1 13 2 6" xfId="35207" xr:uid="{4D06AABF-745B-430A-A766-A6D7EFCC4D8D}"/>
    <cellStyle name="20% - Énfasis1 13 2 7" xfId="35208" xr:uid="{CF6C70BC-2209-4805-B639-609BAB65F054}"/>
    <cellStyle name="20% - Énfasis1 13 3" xfId="144" xr:uid="{2161B9CD-F204-40E4-8D88-631176F8A727}"/>
    <cellStyle name="20% - Énfasis1 13 3 2" xfId="143" xr:uid="{937B54F4-BB39-4968-8791-BCBAF79C92F7}"/>
    <cellStyle name="20% - Énfasis1 13 3 2 2" xfId="35209" xr:uid="{FCEE8FE6-3F67-4A48-97F5-47B715DA6DD0}"/>
    <cellStyle name="20% - Énfasis1 13 3 2 2 2" xfId="35210" xr:uid="{5E1B2BF7-56DC-4103-8434-3B102BB83896}"/>
    <cellStyle name="20% - Énfasis1 13 3 2 3" xfId="35211" xr:uid="{87CF38BB-4F1E-4796-B9BF-9D4BF353F73E}"/>
    <cellStyle name="20% - Énfasis1 13 3 2 4" xfId="35212" xr:uid="{A47B37E1-F6D5-4774-B277-F2FED527F07D}"/>
    <cellStyle name="20% - Énfasis1 13 3 2 5" xfId="35213" xr:uid="{A9443B7E-DE17-4150-BFAE-F81B9141CD96}"/>
    <cellStyle name="20% - Énfasis1 13 3 3" xfId="176" xr:uid="{0D1F600B-AD47-4765-BDE8-9203C5F624F1}"/>
    <cellStyle name="20% - Énfasis1 13 3 3 2" xfId="35214" xr:uid="{57FCFDA2-05F8-4DFF-AE15-B333343550F2}"/>
    <cellStyle name="20% - Énfasis1 13 3 3 3" xfId="35215" xr:uid="{BA16DF90-480A-4E8A-A2D2-74EF32686D8E}"/>
    <cellStyle name="20% - Énfasis1 13 3 4" xfId="35216" xr:uid="{FB0D5DC4-0A40-4B2E-942B-89E741FA5310}"/>
    <cellStyle name="20% - Énfasis1 13 3 5" xfId="35217" xr:uid="{48E6CE3B-CACE-4ACD-93E0-AAE485548FA1}"/>
    <cellStyle name="20% - Énfasis1 13 3 6" xfId="35218" xr:uid="{7A774F18-37CC-4BF4-80A6-1A87055ED0E5}"/>
    <cellStyle name="20% - Énfasis1 13 3 7" xfId="35219" xr:uid="{8816FBFC-D57D-49CF-843D-AD4F33EA3F03}"/>
    <cellStyle name="20% - Énfasis1 13 4" xfId="185" xr:uid="{791B0E78-E94C-4531-8DF2-FA0934F128A2}"/>
    <cellStyle name="20% - Énfasis1 13 4 2" xfId="35220" xr:uid="{81308E3F-F649-4150-9C94-0C5C1D8E14D3}"/>
    <cellStyle name="20% - Énfasis1 13 4 2 2" xfId="35221" xr:uid="{81FBBC7C-C140-4E2F-AF9F-0E8DA457C31F}"/>
    <cellStyle name="20% - Énfasis1 13 4 3" xfId="35222" xr:uid="{CE95812A-F76D-4EA1-828F-6A4FE4BF28C4}"/>
    <cellStyle name="20% - Énfasis1 13 4 4" xfId="35223" xr:uid="{52E675EB-65DF-4E5C-8F64-150E4B9637CC}"/>
    <cellStyle name="20% - Énfasis1 13 4 5" xfId="35224" xr:uid="{3EDF1B5A-F981-49BE-AB45-C9799F03632A}"/>
    <cellStyle name="20% - Énfasis1 13 5" xfId="186" xr:uid="{3568CD1F-AE17-4259-9034-C0360B4FF7E8}"/>
    <cellStyle name="20% - Énfasis1 13 5 2" xfId="35225" xr:uid="{076A9E6C-16C9-43E2-A669-BE84579DA9C1}"/>
    <cellStyle name="20% - Énfasis1 13 5 3" xfId="35226" xr:uid="{0E858D5F-F73A-42EE-8208-71CE14BA24D8}"/>
    <cellStyle name="20% - Énfasis1 13 6" xfId="35227" xr:uid="{7DDE5D1B-0D1E-499B-88E2-01754D522A3E}"/>
    <cellStyle name="20% - Énfasis1 13 7" xfId="35228" xr:uid="{5A8927A8-DB8E-4084-A3A4-8C499885EF14}"/>
    <cellStyle name="20% - Énfasis1 13 8" xfId="35229" xr:uid="{95908EBE-76C2-4D00-A548-F6A291F0A741}"/>
    <cellStyle name="20% - Énfasis1 14" xfId="187" xr:uid="{B4310AB6-3FD9-40A9-A585-9F6551D8953F}"/>
    <cellStyle name="20% - Énfasis1 14 2" xfId="188" xr:uid="{CBE5BA6D-A0A3-4975-B4DF-4F51CE9139C0}"/>
    <cellStyle name="20% - Énfasis1 14 2 2" xfId="189" xr:uid="{4F92C14B-8A84-4431-8C1E-5FE5D569FD61}"/>
    <cellStyle name="20% - Énfasis1 14 2 2 2" xfId="190" xr:uid="{8F698158-1591-4F66-B303-29DF1651888A}"/>
    <cellStyle name="20% - Énfasis1 14 2 2 2 2" xfId="35230" xr:uid="{FCE97372-9076-4FEC-ADF2-CF46ABA1B729}"/>
    <cellStyle name="20% - Énfasis1 14 2 2 2 2 2" xfId="35231" xr:uid="{7A5596A4-810A-4150-82B7-1ED05BF37425}"/>
    <cellStyle name="20% - Énfasis1 14 2 2 2 3" xfId="35232" xr:uid="{BC3E3B2D-B474-41BF-B932-6F75FC30E272}"/>
    <cellStyle name="20% - Énfasis1 14 2 2 2 4" xfId="35233" xr:uid="{CA61B949-C485-44DE-B3CE-878DDB3CF3BF}"/>
    <cellStyle name="20% - Énfasis1 14 2 2 2 5" xfId="35234" xr:uid="{186C5325-0BA9-4310-AA21-99F72A1EB4E4}"/>
    <cellStyle name="20% - Énfasis1 14 2 2 3" xfId="191" xr:uid="{B91249C3-443E-48B8-AB68-72FFDE75B06D}"/>
    <cellStyle name="20% - Énfasis1 14 2 2 3 2" xfId="35235" xr:uid="{A4E3FB15-7EDB-4CD3-ACCF-F4378FB8D46E}"/>
    <cellStyle name="20% - Énfasis1 14 2 2 3 3" xfId="35236" xr:uid="{F9F3BDA7-5DC0-459F-A424-DB05AD598DEA}"/>
    <cellStyle name="20% - Énfasis1 14 2 2 4" xfId="35237" xr:uid="{4FC7AA71-EA58-46E4-BD5D-54AADEBFE9AF}"/>
    <cellStyle name="20% - Énfasis1 14 2 2 5" xfId="35238" xr:uid="{F28564D6-FF07-4F47-AF12-1590301E0F8B}"/>
    <cellStyle name="20% - Énfasis1 14 2 2 6" xfId="35239" xr:uid="{0D71B6FF-58E6-4EBD-A846-44DF8D1882CD}"/>
    <cellStyle name="20% - Énfasis1 14 2 2 7" xfId="35240" xr:uid="{9DF5C581-AA60-42DF-B36A-B55C14B743BA}"/>
    <cellStyle name="20% - Énfasis1 14 2 3" xfId="192" xr:uid="{1AC4B29D-F323-4730-8775-5AC7D110676F}"/>
    <cellStyle name="20% - Énfasis1 14 2 3 2" xfId="35241" xr:uid="{715A7A05-37A0-4F48-B4BB-0A059C361A18}"/>
    <cellStyle name="20% - Énfasis1 14 2 3 2 2" xfId="35242" xr:uid="{761C4ED2-6766-4846-8959-F67A05ADE1D5}"/>
    <cellStyle name="20% - Énfasis1 14 2 3 3" xfId="35243" xr:uid="{4FE61A97-2784-40AC-9C17-F04C0594EA09}"/>
    <cellStyle name="20% - Énfasis1 14 2 3 4" xfId="35244" xr:uid="{6E60949B-2F3E-4FD4-84D3-994AA40C3720}"/>
    <cellStyle name="20% - Énfasis1 14 2 3 5" xfId="35245" xr:uid="{2536A77A-466C-4B5D-9BB3-3534925F3C2C}"/>
    <cellStyle name="20% - Énfasis1 14 2 4" xfId="193" xr:uid="{6E9CF62B-EFA6-4251-9812-7A8B3AE62B2E}"/>
    <cellStyle name="20% - Énfasis1 14 2 4 2" xfId="35246" xr:uid="{829FCEA1-E589-495A-B87D-5F846642F783}"/>
    <cellStyle name="20% - Énfasis1 14 2 4 3" xfId="35247" xr:uid="{DE0A0254-0D9E-4088-AD83-EEA525AB84B0}"/>
    <cellStyle name="20% - Énfasis1 14 2 5" xfId="35248" xr:uid="{1F29C7E6-B520-4415-BA43-D8AAAD76EF9F}"/>
    <cellStyle name="20% - Énfasis1 14 2 6" xfId="35249" xr:uid="{FF23CCC8-8441-4879-8624-F5C73E99E45D}"/>
    <cellStyle name="20% - Énfasis1 14 2 7" xfId="35250" xr:uid="{BA531ADF-C4C5-4A56-B4FE-E2E0A7D523CF}"/>
    <cellStyle name="20% - Énfasis1 14 3" xfId="194" xr:uid="{C525FBCA-B30F-45C7-9D39-4EA8C7E85726}"/>
    <cellStyle name="20% - Énfasis1 14 3 2" xfId="195" xr:uid="{64720AC9-119E-4BE3-B88F-1A47CD95E602}"/>
    <cellStyle name="20% - Énfasis1 14 3 2 2" xfId="35251" xr:uid="{C46E6DF7-D082-47F8-94FD-69B72DA478D7}"/>
    <cellStyle name="20% - Énfasis1 14 3 2 2 2" xfId="35252" xr:uid="{C8E24E77-3925-442E-AF4B-5756EB6A7B75}"/>
    <cellStyle name="20% - Énfasis1 14 3 2 3" xfId="35253" xr:uid="{5F825174-DBEB-40C4-9E49-D27F79A11B6A}"/>
    <cellStyle name="20% - Énfasis1 14 3 2 4" xfId="35254" xr:uid="{6DFF61D8-3DA1-485C-95D3-88D3EE5ED362}"/>
    <cellStyle name="20% - Énfasis1 14 3 2 5" xfId="35255" xr:uid="{69311FF8-519A-4876-A720-12A03F824FC9}"/>
    <cellStyle name="20% - Énfasis1 14 3 3" xfId="196" xr:uid="{6E54B2EA-176F-4099-8C70-D96EFADA726E}"/>
    <cellStyle name="20% - Énfasis1 14 3 3 2" xfId="35256" xr:uid="{9ECA5D69-956A-45B4-A64B-F61BDDBB67BE}"/>
    <cellStyle name="20% - Énfasis1 14 3 3 3" xfId="35257" xr:uid="{88A8A996-B94D-4678-BE47-49B0ABE787C5}"/>
    <cellStyle name="20% - Énfasis1 14 3 4" xfId="35258" xr:uid="{FA7B100A-24DB-40A1-A1D0-FAA66FB8D202}"/>
    <cellStyle name="20% - Énfasis1 14 3 5" xfId="35259" xr:uid="{18893D1F-B729-4586-BD28-6BB73CC3CF65}"/>
    <cellStyle name="20% - Énfasis1 14 3 6" xfId="35260" xr:uid="{411D7844-AF5D-45E7-AE9B-30060F216E01}"/>
    <cellStyle name="20% - Énfasis1 14 3 7" xfId="35261" xr:uid="{2295E74F-AED9-4074-8604-A4ED5ACCC7B8}"/>
    <cellStyle name="20% - Énfasis1 14 4" xfId="197" xr:uid="{0CCF49EE-DF8F-4E33-9861-067381F265A9}"/>
    <cellStyle name="20% - Énfasis1 14 4 2" xfId="35262" xr:uid="{6332ACF3-D35A-469D-83AB-414BEA1A6ED4}"/>
    <cellStyle name="20% - Énfasis1 14 4 2 2" xfId="35263" xr:uid="{6A0EDB0E-DE9C-41F7-B712-4F467149DFA5}"/>
    <cellStyle name="20% - Énfasis1 14 4 3" xfId="35264" xr:uid="{09A7E247-79D5-4243-8A4F-E55E32EEAB99}"/>
    <cellStyle name="20% - Énfasis1 14 4 4" xfId="35265" xr:uid="{DFAB2DC3-26EF-4066-9517-2471606568E4}"/>
    <cellStyle name="20% - Énfasis1 14 4 5" xfId="35266" xr:uid="{58D82466-6C1D-4B6B-9016-EE1C38C56B8E}"/>
    <cellStyle name="20% - Énfasis1 14 5" xfId="198" xr:uid="{3D80E56E-192A-4B28-B49A-5278877C98F1}"/>
    <cellStyle name="20% - Énfasis1 14 5 2" xfId="35267" xr:uid="{B26ED04A-753A-4E53-BAD5-4409C43C655A}"/>
    <cellStyle name="20% - Énfasis1 14 5 3" xfId="35268" xr:uid="{CBD3CF7F-8F80-4A81-B22A-6B29C5DE498C}"/>
    <cellStyle name="20% - Énfasis1 14 6" xfId="35269" xr:uid="{F5497E04-E6E9-496C-B59B-74734AD80542}"/>
    <cellStyle name="20% - Énfasis1 14 7" xfId="35270" xr:uid="{452C3D02-367F-4E6E-8544-91D1228CC6E9}"/>
    <cellStyle name="20% - Énfasis1 14 8" xfId="35271" xr:uid="{11FB64AD-D243-4593-932B-84CCA3719FB1}"/>
    <cellStyle name="20% - Énfasis1 15" xfId="199" xr:uid="{DF93540B-F6C1-4568-B107-39147976F62D}"/>
    <cellStyle name="20% - Énfasis1 15 2" xfId="200" xr:uid="{E3C42E5D-0E26-499E-B3AF-E9A141B79852}"/>
    <cellStyle name="20% - Énfasis1 15 2 2" xfId="201" xr:uid="{6C0C5DD1-B81F-430A-A5F8-3A0B30C567F0}"/>
    <cellStyle name="20% - Énfasis1 15 2 2 2" xfId="202" xr:uid="{14A8BC53-FC79-4858-84A0-37C36722D621}"/>
    <cellStyle name="20% - Énfasis1 15 2 2 2 2" xfId="35272" xr:uid="{8591CEDC-027E-4D2B-9566-A1D4C84B50BC}"/>
    <cellStyle name="20% - Énfasis1 15 2 2 2 2 2" xfId="35273" xr:uid="{1253F049-3F01-4222-BF8B-42C06907D88C}"/>
    <cellStyle name="20% - Énfasis1 15 2 2 2 3" xfId="35274" xr:uid="{DAD261C8-181C-4EC3-84E3-70A15BADD800}"/>
    <cellStyle name="20% - Énfasis1 15 2 2 2 4" xfId="35275" xr:uid="{EE39482B-50AC-4CB5-A597-B3E437051093}"/>
    <cellStyle name="20% - Énfasis1 15 2 2 2 5" xfId="35276" xr:uid="{810B4425-6851-4F10-BDE4-DB3392DD98EF}"/>
    <cellStyle name="20% - Énfasis1 15 2 2 3" xfId="203" xr:uid="{09CC83B5-9DE3-4079-B42C-DE2F08A2BF5F}"/>
    <cellStyle name="20% - Énfasis1 15 2 2 3 2" xfId="35277" xr:uid="{C9B2B5F3-7FA0-401B-9743-9D052A57FF6F}"/>
    <cellStyle name="20% - Énfasis1 15 2 2 3 3" xfId="35278" xr:uid="{E66C4E61-D773-427C-B9A4-BDD5D5068AC6}"/>
    <cellStyle name="20% - Énfasis1 15 2 2 4" xfId="35279" xr:uid="{D0B03BA1-10B0-48AA-B66A-A8E49DB408E0}"/>
    <cellStyle name="20% - Énfasis1 15 2 2 5" xfId="35280" xr:uid="{05B259FE-90D6-4969-BE97-652D7C672D19}"/>
    <cellStyle name="20% - Énfasis1 15 2 2 6" xfId="35281" xr:uid="{B0C98BD8-97B5-451A-8941-C1B78CABA4C3}"/>
    <cellStyle name="20% - Énfasis1 15 2 2 7" xfId="35282" xr:uid="{1F5703F7-869E-4581-A487-56633141E766}"/>
    <cellStyle name="20% - Énfasis1 15 2 3" xfId="204" xr:uid="{B2E8CC7B-A661-4D60-B707-92434BBD49C9}"/>
    <cellStyle name="20% - Énfasis1 15 2 3 2" xfId="35283" xr:uid="{EEBC77D5-04BD-4876-8401-72CE0D17C6CD}"/>
    <cellStyle name="20% - Énfasis1 15 2 3 2 2" xfId="35284" xr:uid="{E17A3AFC-50B5-4120-8CA9-EEFF370F929F}"/>
    <cellStyle name="20% - Énfasis1 15 2 3 3" xfId="35285" xr:uid="{F4C89CA0-3643-4B55-882D-185E7A7616A6}"/>
    <cellStyle name="20% - Énfasis1 15 2 3 4" xfId="35286" xr:uid="{722F77BA-3EAB-4C8C-B57C-EBCB8FC748DC}"/>
    <cellStyle name="20% - Énfasis1 15 2 3 5" xfId="35287" xr:uid="{A58A53DF-07F1-4EBC-8A46-2ECB48D16568}"/>
    <cellStyle name="20% - Énfasis1 15 2 4" xfId="205" xr:uid="{1127F6BF-F95A-4B3F-972F-1C2E94B54687}"/>
    <cellStyle name="20% - Énfasis1 15 2 4 2" xfId="35288" xr:uid="{04700CDD-D077-4AF8-82C0-7B4C7E01C4B7}"/>
    <cellStyle name="20% - Énfasis1 15 2 4 3" xfId="35289" xr:uid="{459D5D85-DBAE-4080-BF01-2B9A1E7D1F07}"/>
    <cellStyle name="20% - Énfasis1 15 2 5" xfId="35290" xr:uid="{DBEC067F-0D73-4D20-B873-18DC1D94599B}"/>
    <cellStyle name="20% - Énfasis1 15 2 6" xfId="35291" xr:uid="{236A29F1-D1FF-4280-BDA2-F9F54F4A392A}"/>
    <cellStyle name="20% - Énfasis1 15 2 7" xfId="35292" xr:uid="{6F67A73F-F1F0-4FD8-A146-FACD6D9E74F0}"/>
    <cellStyle name="20% - Énfasis1 15 3" xfId="206" xr:uid="{55B4F2D5-1859-41E6-B30F-7A89121835A1}"/>
    <cellStyle name="20% - Énfasis1 15 3 2" xfId="207" xr:uid="{381ECEAF-8B3A-4B21-AE80-15B73D363515}"/>
    <cellStyle name="20% - Énfasis1 15 3 2 2" xfId="35293" xr:uid="{780FC5B6-730D-4417-BEE1-B54D6CBDFFAE}"/>
    <cellStyle name="20% - Énfasis1 15 3 2 2 2" xfId="35294" xr:uid="{A455F28F-8401-4DFE-80F1-C09E9A9AFF30}"/>
    <cellStyle name="20% - Énfasis1 15 3 2 3" xfId="35295" xr:uid="{8982C44D-886A-4537-B704-3E68EE4E30D8}"/>
    <cellStyle name="20% - Énfasis1 15 3 2 4" xfId="35296" xr:uid="{C07CDF42-FDCB-4DE9-9CEB-6E630CBC7BEB}"/>
    <cellStyle name="20% - Énfasis1 15 3 2 5" xfId="35297" xr:uid="{BFF9C28A-43E2-4537-9C65-130E6D276C08}"/>
    <cellStyle name="20% - Énfasis1 15 3 3" xfId="208" xr:uid="{003675F9-0588-4851-B4E8-37D5C65B506F}"/>
    <cellStyle name="20% - Énfasis1 15 3 3 2" xfId="35298" xr:uid="{1B5D214C-A0E6-4EDD-AE92-1ED8BFE525D3}"/>
    <cellStyle name="20% - Énfasis1 15 3 3 3" xfId="35299" xr:uid="{81AEA4AC-D506-4346-BEB2-1D04014718AA}"/>
    <cellStyle name="20% - Énfasis1 15 3 4" xfId="35300" xr:uid="{69373935-7EFA-4084-AA92-AF2F95CBB0CF}"/>
    <cellStyle name="20% - Énfasis1 15 3 5" xfId="35301" xr:uid="{485A1BF5-5464-4B33-8376-E9B93D6F5F2E}"/>
    <cellStyle name="20% - Énfasis1 15 3 6" xfId="35302" xr:uid="{F5875EF7-EC9C-4EB1-B7FE-0B8C0C62B84F}"/>
    <cellStyle name="20% - Énfasis1 15 3 7" xfId="35303" xr:uid="{80382BA9-0177-448B-BA2E-26D8ED4780C5}"/>
    <cellStyle name="20% - Énfasis1 15 4" xfId="209" xr:uid="{A7123E79-BA0F-4DD4-A115-7EF5A03CCCF6}"/>
    <cellStyle name="20% - Énfasis1 15 4 2" xfId="35304" xr:uid="{DA3B37F1-E309-46F4-A47F-0B2E6B86AB93}"/>
    <cellStyle name="20% - Énfasis1 15 4 2 2" xfId="35305" xr:uid="{AAB69B7E-4D53-49AC-A289-F15EA9E2002B}"/>
    <cellStyle name="20% - Énfasis1 15 4 3" xfId="35306" xr:uid="{CB8693F6-DD8C-4FC1-93FE-28BCA139F294}"/>
    <cellStyle name="20% - Énfasis1 15 4 4" xfId="35307" xr:uid="{B291049F-E7F0-40D5-BC71-490B0B3529BD}"/>
    <cellStyle name="20% - Énfasis1 15 4 5" xfId="35308" xr:uid="{7FB90CB4-4948-4963-81C2-ABF669677ABD}"/>
    <cellStyle name="20% - Énfasis1 15 5" xfId="210" xr:uid="{FD5653C2-FBDA-4716-A4B9-F4D4C302D02F}"/>
    <cellStyle name="20% - Énfasis1 15 5 2" xfId="35309" xr:uid="{DAEFD9A8-ED14-4FBD-9945-7A55B5B1BB00}"/>
    <cellStyle name="20% - Énfasis1 15 5 3" xfId="35310" xr:uid="{FE21E8C7-1A4E-4CD6-9A68-4497D543B374}"/>
    <cellStyle name="20% - Énfasis1 15 6" xfId="35311" xr:uid="{11DB3A24-1D5A-4D6E-BBA6-9D3C7767F404}"/>
    <cellStyle name="20% - Énfasis1 15 7" xfId="35312" xr:uid="{8C3EB5B8-B458-4D7D-9FBF-F76596F9CDB3}"/>
    <cellStyle name="20% - Énfasis1 15 8" xfId="35313" xr:uid="{7E4DA5FC-6C9A-4F43-90E6-BD6EAF34DF79}"/>
    <cellStyle name="20% - Énfasis1 16" xfId="211" xr:uid="{AA344F3B-3DF8-4919-98DE-FE5F6E52EF1C}"/>
    <cellStyle name="20% - Énfasis1 16 2" xfId="212" xr:uid="{9D147B9D-E6F1-4AF8-B498-AE6E308BCD95}"/>
    <cellStyle name="20% - Énfasis1 16 2 2" xfId="213" xr:uid="{87552606-2982-477F-B7F0-770E494FE63D}"/>
    <cellStyle name="20% - Énfasis1 16 2 2 2" xfId="214" xr:uid="{CDE25551-EE0F-49B6-B7CB-DA2FA24F35EC}"/>
    <cellStyle name="20% - Énfasis1 16 2 2 2 2" xfId="35314" xr:uid="{A22551C0-BBA0-44B5-9190-97488895435C}"/>
    <cellStyle name="20% - Énfasis1 16 2 2 2 3" xfId="35315" xr:uid="{A43696BE-24E4-481D-8952-4C8EC2627B7E}"/>
    <cellStyle name="20% - Énfasis1 16 2 2 3" xfId="215" xr:uid="{C493EDE6-54D8-4404-A2B9-F986C4D4B479}"/>
    <cellStyle name="20% - Énfasis1 16 2 2 3 2" xfId="35316" xr:uid="{AA7D1BDF-ED89-4F5E-9062-0CBE42CF89CC}"/>
    <cellStyle name="20% - Énfasis1 16 2 2 4" xfId="35317" xr:uid="{715C85F2-D582-4BB1-8A4B-98116589ACD0}"/>
    <cellStyle name="20% - Énfasis1 16 2 2 5" xfId="35318" xr:uid="{D590ECAC-72EC-40C3-9D3B-16F74DC8E95C}"/>
    <cellStyle name="20% - Énfasis1 16 2 3" xfId="216" xr:uid="{284D7263-A5B1-4442-88CA-3DCD43F5FB57}"/>
    <cellStyle name="20% - Énfasis1 16 2 3 2" xfId="35319" xr:uid="{F02CF509-F677-4002-ACD6-9AEFAFD1708D}"/>
    <cellStyle name="20% - Énfasis1 16 2 3 3" xfId="35320" xr:uid="{F1D0C98B-2CE8-406C-AD13-C3821EF8C5A6}"/>
    <cellStyle name="20% - Énfasis1 16 2 4" xfId="217" xr:uid="{613BE52E-AD52-420F-A430-055FEEE227C1}"/>
    <cellStyle name="20% - Énfasis1 16 2 4 2" xfId="35321" xr:uid="{36F2F3B8-17AB-4360-8B7F-B876FD214D9F}"/>
    <cellStyle name="20% - Énfasis1 16 2 5" xfId="35322" xr:uid="{B5670461-F790-4D0F-9A5E-F7286850B038}"/>
    <cellStyle name="20% - Énfasis1 16 2 6" xfId="35323" xr:uid="{4A1ED63F-D185-4A72-9010-9A564306F36E}"/>
    <cellStyle name="20% - Énfasis1 16 2 7" xfId="35324" xr:uid="{A285EEF1-D787-413F-A25D-498F3E1D8BF7}"/>
    <cellStyle name="20% - Énfasis1 16 3" xfId="218" xr:uid="{7D32D5D6-3505-4391-A617-2D3607C37708}"/>
    <cellStyle name="20% - Énfasis1 16 3 2" xfId="219" xr:uid="{89C862C1-DA85-4FF0-8157-CB428C9543B7}"/>
    <cellStyle name="20% - Énfasis1 16 3 2 2" xfId="35325" xr:uid="{C0C9F01B-74A8-4AA0-A247-B4BE7651265C}"/>
    <cellStyle name="20% - Énfasis1 16 3 2 3" xfId="35326" xr:uid="{A5A975E1-ED19-4116-A841-A9352F1EC5C0}"/>
    <cellStyle name="20% - Énfasis1 16 3 3" xfId="220" xr:uid="{ACA5D03B-001B-4F26-B584-8E3D8B70DFD9}"/>
    <cellStyle name="20% - Énfasis1 16 3 3 2" xfId="35327" xr:uid="{6B9D067C-68BD-4626-99F4-6D28789B2833}"/>
    <cellStyle name="20% - Énfasis1 16 3 4" xfId="35328" xr:uid="{C4B83177-709E-4547-8165-D97D7F9620A8}"/>
    <cellStyle name="20% - Énfasis1 16 3 5" xfId="35329" xr:uid="{22FB361A-471F-4063-8B07-ACF504F584E3}"/>
    <cellStyle name="20% - Énfasis1 16 4" xfId="221" xr:uid="{E042C410-FDDE-4886-BD24-9083A6F80A68}"/>
    <cellStyle name="20% - Énfasis1 16 4 2" xfId="35330" xr:uid="{FFB3D700-83D3-4EA3-8643-94618EA6194C}"/>
    <cellStyle name="20% - Énfasis1 16 4 3" xfId="35331" xr:uid="{15B77239-9D82-4717-99A1-A05B793C3F94}"/>
    <cellStyle name="20% - Énfasis1 16 5" xfId="222" xr:uid="{71957848-AFB9-473C-899F-745B28499E53}"/>
    <cellStyle name="20% - Énfasis1 16 5 2" xfId="35332" xr:uid="{93C46CC1-8E51-4C8C-B32D-9207F16404B4}"/>
    <cellStyle name="20% - Énfasis1 16 6" xfId="35333" xr:uid="{3674ECC5-507C-4C89-86AB-C80D50B0FB6E}"/>
    <cellStyle name="20% - Énfasis1 16 7" xfId="35334" xr:uid="{F2C9DAB3-62FD-498F-B786-D2B4BF7D25B8}"/>
    <cellStyle name="20% - Énfasis1 17" xfId="223" xr:uid="{AB2F3B76-30AA-4FAC-90CB-D81C0560445B}"/>
    <cellStyle name="20% - Énfasis1 17 2" xfId="224" xr:uid="{BFE90E3B-3173-4B52-8B03-E80BA83D481F}"/>
    <cellStyle name="20% - Énfasis1 17 2 2" xfId="225" xr:uid="{E1CE0F01-64C3-4BF9-84C1-6AA755BCC287}"/>
    <cellStyle name="20% - Énfasis1 17 2 2 2" xfId="226" xr:uid="{328A1CD8-A04C-4955-8770-29A9B8AF4DB9}"/>
    <cellStyle name="20% - Énfasis1 17 2 2 3" xfId="227" xr:uid="{5FBBD069-0A90-4D63-ADCF-DF2C3025D9BA}"/>
    <cellStyle name="20% - Énfasis1 17 2 3" xfId="228" xr:uid="{92CDFB72-BE57-4126-A69C-C46B63AD790F}"/>
    <cellStyle name="20% - Énfasis1 17 2 4" xfId="229" xr:uid="{A4918304-F2DB-423B-A6FE-82F323F1FECE}"/>
    <cellStyle name="20% - Énfasis1 17 3" xfId="230" xr:uid="{9DDD73E2-F3C3-426A-BB93-9B7B79BC9AC6}"/>
    <cellStyle name="20% - Énfasis1 17 3 2" xfId="231" xr:uid="{F415A9A6-654F-4610-8D4A-AB59233904BA}"/>
    <cellStyle name="20% - Énfasis1 17 3 3" xfId="232" xr:uid="{8E65C406-869B-4B7B-B60F-40A1351E9632}"/>
    <cellStyle name="20% - Énfasis1 17 4" xfId="233" xr:uid="{DE860CAC-F18F-4FCB-B5D8-EC210960E2E7}"/>
    <cellStyle name="20% - Énfasis1 17 5" xfId="234" xr:uid="{EF86F6BA-A14D-476C-B518-6F80018D2E33}"/>
    <cellStyle name="20% - Énfasis1 17 6" xfId="35335" xr:uid="{99EF3A99-50B9-4D63-9EC5-6CAA3882FBCF}"/>
    <cellStyle name="20% - Énfasis1 18" xfId="235" xr:uid="{EE1942CD-C490-41F9-A9D2-5C967CA9BDD7}"/>
    <cellStyle name="20% - Énfasis1 18 2" xfId="236" xr:uid="{BD9011A0-7992-4EC5-819B-7DD601674997}"/>
    <cellStyle name="20% - Énfasis1 18 2 2" xfId="237" xr:uid="{4646FBA1-A769-40E7-B07F-33B91E211065}"/>
    <cellStyle name="20% - Énfasis1 18 2 2 2" xfId="238" xr:uid="{ED80BDF8-275F-4E59-BDCE-FDAB0E6C99C0}"/>
    <cellStyle name="20% - Énfasis1 18 2 2 3" xfId="239" xr:uid="{A8471B59-B5B9-4FB2-9FDE-34F581672F95}"/>
    <cellStyle name="20% - Énfasis1 18 2 3" xfId="240" xr:uid="{3796F1B1-44AA-4502-86E3-46B67EFDC21F}"/>
    <cellStyle name="20% - Énfasis1 18 2 4" xfId="241" xr:uid="{ECF51DC1-5BD7-45D1-9DBB-E46D18B0555D}"/>
    <cellStyle name="20% - Énfasis1 18 3" xfId="242" xr:uid="{B3B3D73D-EE16-4913-961E-8476661217A0}"/>
    <cellStyle name="20% - Énfasis1 18 3 2" xfId="243" xr:uid="{BF02C3E5-9332-4E51-ADB5-6181CF830AFE}"/>
    <cellStyle name="20% - Énfasis1 18 3 3" xfId="244" xr:uid="{F8E80411-B045-4B1F-873E-0F4E27C23C09}"/>
    <cellStyle name="20% - Énfasis1 18 4" xfId="245" xr:uid="{64D2F307-71D0-4DFA-BCA6-6F7F1787AB52}"/>
    <cellStyle name="20% - Énfasis1 18 5" xfId="246" xr:uid="{F887B693-7BBE-466F-8297-EFCFA4684628}"/>
    <cellStyle name="20% - Énfasis1 19" xfId="247" xr:uid="{6F154A2A-3FD0-4C15-84BC-DB6B69A4389C}"/>
    <cellStyle name="20% - Énfasis1 19 2" xfId="248" xr:uid="{A3F64478-FD6C-40FD-8537-29933D77AE3A}"/>
    <cellStyle name="20% - Énfasis1 19 2 2" xfId="249" xr:uid="{C9007106-242D-471B-BB75-6A690C46A031}"/>
    <cellStyle name="20% - Énfasis1 19 2 2 2" xfId="250" xr:uid="{18C3E2D9-7CA9-421A-A354-2CA7D2BEC3EF}"/>
    <cellStyle name="20% - Énfasis1 19 2 2 3" xfId="251" xr:uid="{45D3705E-035B-4D3A-8028-C8C75CD3EEB8}"/>
    <cellStyle name="20% - Énfasis1 19 2 3" xfId="252" xr:uid="{9681A8C6-5AE1-476E-8CDB-FACA658C8A34}"/>
    <cellStyle name="20% - Énfasis1 19 2 4" xfId="253" xr:uid="{A82330DD-D26A-4241-B3EF-E48021D0ECC1}"/>
    <cellStyle name="20% - Énfasis1 19 3" xfId="254" xr:uid="{FA88A75B-1C11-4F5E-A3D1-B9FB547C1936}"/>
    <cellStyle name="20% - Énfasis1 19 3 2" xfId="255" xr:uid="{21B5AFB8-C4F4-4F05-99A2-55DA19CC2636}"/>
    <cellStyle name="20% - Énfasis1 19 3 3" xfId="256" xr:uid="{21BFBEE3-5A2B-4F73-B5A5-E5D292CECE7D}"/>
    <cellStyle name="20% - Énfasis1 19 4" xfId="257" xr:uid="{A9D0BE3D-EC6E-4282-B3A7-9B31F283C7F5}"/>
    <cellStyle name="20% - Énfasis1 19 5" xfId="258" xr:uid="{7A446805-1A66-4BA2-93DC-BFAB7F106621}"/>
    <cellStyle name="20% - Énfasis1 2" xfId="259" xr:uid="{15FD112C-7400-4134-AF5D-A485D9A08E7A}"/>
    <cellStyle name="20% - Énfasis1 2 2" xfId="260" xr:uid="{B5EF80C5-18CB-4980-A6BF-FF67D32B43C0}"/>
    <cellStyle name="20% - Énfasis1 2 2 2" xfId="261" xr:uid="{590AFE25-EECD-45F4-88BB-E91136198BE4}"/>
    <cellStyle name="20% - Énfasis1 2 2 2 2" xfId="262" xr:uid="{7128F8E5-D57B-49CB-B08B-54321A34588D}"/>
    <cellStyle name="20% - Énfasis1 2 2 2 2 2" xfId="35336" xr:uid="{6AFFA5F8-3969-4485-BDB7-378459A74B64}"/>
    <cellStyle name="20% - Énfasis1 2 2 2 2 2 2" xfId="35337" xr:uid="{04A712A3-E9F5-4276-94CA-751824C98AF1}"/>
    <cellStyle name="20% - Énfasis1 2 2 2 2 3" xfId="35338" xr:uid="{A3A8AFE2-A869-47C6-B86E-CCAE6F3975FE}"/>
    <cellStyle name="20% - Énfasis1 2 2 2 2 4" xfId="35339" xr:uid="{D8413EE4-3815-49EF-B686-E0B9D310BF8A}"/>
    <cellStyle name="20% - Énfasis1 2 2 2 2 5" xfId="35340" xr:uid="{95EBBE58-EB51-428D-A0FF-0A125ED0360C}"/>
    <cellStyle name="20% - Énfasis1 2 2 2 3" xfId="263" xr:uid="{6E9131BC-2E87-420F-8093-308B76374198}"/>
    <cellStyle name="20% - Énfasis1 2 2 2 3 2" xfId="35341" xr:uid="{D28B407D-5780-4644-9288-CDF878F1B826}"/>
    <cellStyle name="20% - Énfasis1 2 2 2 3 3" xfId="35342" xr:uid="{95308865-9E48-4A95-9D49-87877635B4EC}"/>
    <cellStyle name="20% - Énfasis1 2 2 2 4" xfId="35343" xr:uid="{05D75546-8818-4ABE-8144-BC48CCA156AB}"/>
    <cellStyle name="20% - Énfasis1 2 2 2 5" xfId="35344" xr:uid="{06D7DC20-6B2C-4479-93AA-FB6FFC22733E}"/>
    <cellStyle name="20% - Énfasis1 2 2 2 6" xfId="35345" xr:uid="{EAC06DB1-6012-40DF-A1E4-022B252F44D9}"/>
    <cellStyle name="20% - Énfasis1 2 2 2 7" xfId="35346" xr:uid="{CA0CD41F-A33C-4FE7-A7FA-BF1F68ED825A}"/>
    <cellStyle name="20% - Énfasis1 2 2 3" xfId="264" xr:uid="{7F2B703D-CB84-4862-A1C3-78D4130ED4F4}"/>
    <cellStyle name="20% - Énfasis1 2 2 3 2" xfId="35347" xr:uid="{C8BED8A6-67E6-4242-BD6C-4CC4E346B187}"/>
    <cellStyle name="20% - Énfasis1 2 2 3 2 2" xfId="35348" xr:uid="{B6669FBD-25A7-4D8B-9CB8-7B6741267040}"/>
    <cellStyle name="20% - Énfasis1 2 2 3 3" xfId="35349" xr:uid="{C759DC07-D13D-405D-82F1-A580F995FC46}"/>
    <cellStyle name="20% - Énfasis1 2 2 3 4" xfId="35350" xr:uid="{39DFDCB3-8DFD-4024-A61D-CD8CF5097C78}"/>
    <cellStyle name="20% - Énfasis1 2 2 3 5" xfId="35351" xr:uid="{C8BF7F15-96AE-47D2-95FA-E8D4F359A770}"/>
    <cellStyle name="20% - Énfasis1 2 2 4" xfId="265" xr:uid="{24196C49-AC0A-4963-A506-2F1BD4B975C2}"/>
    <cellStyle name="20% - Énfasis1 2 2 4 2" xfId="35352" xr:uid="{0F842FAB-BD29-4D95-ACD0-A7BE96D37AAC}"/>
    <cellStyle name="20% - Énfasis1 2 2 4 3" xfId="35353" xr:uid="{F762B215-4EF3-4FD8-9C58-813317404F00}"/>
    <cellStyle name="20% - Énfasis1 2 2 5" xfId="35354" xr:uid="{2AC1CFE6-B335-48BF-ADA1-3537D9965FF9}"/>
    <cellStyle name="20% - Énfasis1 2 2 6" xfId="35355" xr:uid="{52376383-BC32-40E7-A4EE-BABF10186668}"/>
    <cellStyle name="20% - Énfasis1 2 2 7" xfId="35356" xr:uid="{8BE6DC5B-75CB-451D-B132-E0DE5592DFDD}"/>
    <cellStyle name="20% - Énfasis1 2 3" xfId="266" xr:uid="{9A2D6287-5EE7-4CBA-BD65-3CEBB8B04333}"/>
    <cellStyle name="20% - Énfasis1 2 3 2" xfId="267" xr:uid="{C6EF07B3-CC43-4DA6-A87C-46B9879A5A2C}"/>
    <cellStyle name="20% - Énfasis1 2 3 2 2" xfId="35357" xr:uid="{8C7963D2-C936-4D96-8AD7-A11625324DD0}"/>
    <cellStyle name="20% - Énfasis1 2 3 2 2 2" xfId="35358" xr:uid="{822CBFD9-698F-48A8-ADA7-27BD8BF50F9A}"/>
    <cellStyle name="20% - Énfasis1 2 3 2 3" xfId="35359" xr:uid="{24D7279D-F389-40D0-8E77-BD1B529E1F4F}"/>
    <cellStyle name="20% - Énfasis1 2 3 2 4" xfId="35360" xr:uid="{D98227B9-6C4C-489E-A009-1E9B3F3475AD}"/>
    <cellStyle name="20% - Énfasis1 2 3 2 5" xfId="35361" xr:uid="{DE737EFC-F46C-466A-92EE-67DD086637F2}"/>
    <cellStyle name="20% - Énfasis1 2 3 3" xfId="268" xr:uid="{05F185F9-9282-4195-99D0-5BE654A63DC3}"/>
    <cellStyle name="20% - Énfasis1 2 3 3 2" xfId="35362" xr:uid="{C85D254C-54DF-4DF8-81DB-22E6E27C35F4}"/>
    <cellStyle name="20% - Énfasis1 2 3 3 3" xfId="35363" xr:uid="{EDED8B95-71A0-4B8A-9E2F-9129AC4EB249}"/>
    <cellStyle name="20% - Énfasis1 2 3 4" xfId="35364" xr:uid="{CCF80F79-F590-41BF-A0BB-88ECD4CF6A0C}"/>
    <cellStyle name="20% - Énfasis1 2 3 5" xfId="35365" xr:uid="{6E31F2A4-8ACD-4F15-88A5-89227F37FB00}"/>
    <cellStyle name="20% - Énfasis1 2 3 6" xfId="35366" xr:uid="{EE4CDF92-6B89-43AE-B8E3-21A4003837A0}"/>
    <cellStyle name="20% - Énfasis1 2 3 7" xfId="35367" xr:uid="{84633FA6-50FE-41F7-A49F-BB2F07865A46}"/>
    <cellStyle name="20% - Énfasis1 2 4" xfId="269" xr:uid="{000CCC29-B740-4790-A042-EEE9ED64D2C4}"/>
    <cellStyle name="20% - Énfasis1 2 4 2" xfId="35368" xr:uid="{2C2B1347-6AFD-4410-9CB4-A29F6336527E}"/>
    <cellStyle name="20% - Énfasis1 2 4 2 2" xfId="35369" xr:uid="{D1761A3B-2C62-451C-B2EB-378B3581804C}"/>
    <cellStyle name="20% - Énfasis1 2 4 3" xfId="35370" xr:uid="{E920D291-E0F2-486E-B00E-0BB44D123A96}"/>
    <cellStyle name="20% - Énfasis1 2 4 4" xfId="35371" xr:uid="{57D4195D-49E9-44D9-B862-855C14D0DE72}"/>
    <cellStyle name="20% - Énfasis1 2 4 5" xfId="35372" xr:uid="{37F2789F-CBC8-4463-A110-D6CEE042924C}"/>
    <cellStyle name="20% - Énfasis1 2 5" xfId="270" xr:uid="{61D4209C-F411-4087-87F4-33C866BAF354}"/>
    <cellStyle name="20% - Énfasis1 2 5 2" xfId="35373" xr:uid="{16DB9CDE-418B-4E79-84DD-3B93B2BD8D44}"/>
    <cellStyle name="20% - Énfasis1 2 5 3" xfId="35374" xr:uid="{339D75FD-C6DB-4A64-A02A-484534847C17}"/>
    <cellStyle name="20% - Énfasis1 2 6" xfId="35375" xr:uid="{14B93C9B-F079-4C95-8B35-87E3FADB6C5A}"/>
    <cellStyle name="20% - Énfasis1 2 7" xfId="35376" xr:uid="{B9D64473-6F41-4656-AB23-37B764B5419A}"/>
    <cellStyle name="20% - Énfasis1 2 8" xfId="35377" xr:uid="{6D275ABD-7767-439D-ADAF-FA886ECEF079}"/>
    <cellStyle name="20% - Énfasis1 20" xfId="271" xr:uid="{DBBC5BA0-5C23-40D0-BFCA-42445C11DD49}"/>
    <cellStyle name="20% - Énfasis1 20 2" xfId="272" xr:uid="{99EFB97B-E9FD-460D-B7BA-BF064EDCDCB8}"/>
    <cellStyle name="20% - Énfasis1 20 2 2" xfId="273" xr:uid="{4A582D12-F5AD-4401-8B96-4BA32FF39E57}"/>
    <cellStyle name="20% - Énfasis1 20 2 2 2" xfId="274" xr:uid="{87D42687-3517-4082-AFED-1D1BAFEB95E4}"/>
    <cellStyle name="20% - Énfasis1 20 2 2 3" xfId="275" xr:uid="{828D1058-52EC-4DA7-88FD-4AA9C8584710}"/>
    <cellStyle name="20% - Énfasis1 20 2 3" xfId="276" xr:uid="{78BD0F1E-916D-4E8F-86CA-5732A98894EC}"/>
    <cellStyle name="20% - Énfasis1 20 2 4" xfId="277" xr:uid="{724D5517-9C49-4A5A-BBBC-67101F30DEEC}"/>
    <cellStyle name="20% - Énfasis1 20 3" xfId="278" xr:uid="{DF02A87F-D41F-4834-99BC-552C16242CE5}"/>
    <cellStyle name="20% - Énfasis1 20 3 2" xfId="279" xr:uid="{A6DDEB5E-8B62-4DA7-A6D5-BD2D309022A1}"/>
    <cellStyle name="20% - Énfasis1 20 3 3" xfId="280" xr:uid="{BB1A2962-42BE-4358-8D02-12DC00E23F91}"/>
    <cellStyle name="20% - Énfasis1 20 4" xfId="281" xr:uid="{3CF597D0-81F9-4604-B1E4-09E9FDC9F65A}"/>
    <cellStyle name="20% - Énfasis1 20 5" xfId="282" xr:uid="{FD73D7FE-8122-4615-A6DC-17DEE634F58D}"/>
    <cellStyle name="20% - Énfasis1 21" xfId="283" xr:uid="{E9D311DA-5DFF-4158-A644-43598CE70280}"/>
    <cellStyle name="20% - Énfasis1 21 2" xfId="284" xr:uid="{4F0CBEF3-FC53-4890-810D-DAF891D0DEE6}"/>
    <cellStyle name="20% - Énfasis1 21 2 2" xfId="285" xr:uid="{F10A25B5-B0BE-4537-96A7-B64D90DDA3D5}"/>
    <cellStyle name="20% - Énfasis1 21 2 2 2" xfId="286" xr:uid="{8ED5E668-A49C-41B4-930D-DAE5ACAD1B8C}"/>
    <cellStyle name="20% - Énfasis1 21 2 2 3" xfId="287" xr:uid="{6C29C465-1237-4237-AE09-18DD99E5DC85}"/>
    <cellStyle name="20% - Énfasis1 21 2 3" xfId="288" xr:uid="{DA54825D-D319-4545-B4F5-DEEC8F5F7536}"/>
    <cellStyle name="20% - Énfasis1 21 2 4" xfId="289" xr:uid="{B653BB37-995A-4595-A5C1-3501CA6C0C49}"/>
    <cellStyle name="20% - Énfasis1 21 3" xfId="290" xr:uid="{A708CF3A-F082-4DFF-B19F-3398C8E6EACF}"/>
    <cellStyle name="20% - Énfasis1 21 3 2" xfId="291" xr:uid="{5F485E5A-6441-46D6-BC11-6E26976131E6}"/>
    <cellStyle name="20% - Énfasis1 21 3 3" xfId="292" xr:uid="{C8FFB175-4B4D-4B86-B3F3-E05E195676EE}"/>
    <cellStyle name="20% - Énfasis1 21 4" xfId="293" xr:uid="{C572A3AE-494E-4746-9691-CE8E085F4872}"/>
    <cellStyle name="20% - Énfasis1 21 5" xfId="294" xr:uid="{4FE4D00D-D5BA-42A1-B2E7-A74666BB2448}"/>
    <cellStyle name="20% - Énfasis1 22" xfId="295" xr:uid="{41174A00-2B3F-42DD-89CC-F5B5E5F97EFB}"/>
    <cellStyle name="20% - Énfasis1 22 2" xfId="296" xr:uid="{9B8375F4-FE6A-4183-8EB7-BCF04B551479}"/>
    <cellStyle name="20% - Énfasis1 22 2 2" xfId="297" xr:uid="{E6E63B6B-E158-4D08-8D83-9F7E885025C4}"/>
    <cellStyle name="20% - Énfasis1 22 2 2 2" xfId="298" xr:uid="{7F544D59-DF17-44A9-9A5E-AD1D68DE7EEA}"/>
    <cellStyle name="20% - Énfasis1 22 2 2 3" xfId="299" xr:uid="{76E7309D-171A-4DB4-997F-525B0A3A1300}"/>
    <cellStyle name="20% - Énfasis1 22 2 3" xfId="300" xr:uid="{64F464A3-055E-497B-9362-7CE02BB42749}"/>
    <cellStyle name="20% - Énfasis1 22 2 4" xfId="301" xr:uid="{6D12EB05-4971-4ECC-A6F7-ABE86C555132}"/>
    <cellStyle name="20% - Énfasis1 22 3" xfId="302" xr:uid="{24662A3A-B5C1-4663-B461-44CF3D817FAF}"/>
    <cellStyle name="20% - Énfasis1 22 3 2" xfId="303" xr:uid="{42E0200F-BBE2-43AB-B1B3-DC9BE8CB8C95}"/>
    <cellStyle name="20% - Énfasis1 22 3 3" xfId="304" xr:uid="{D8B0A00C-2604-4C05-8D0D-A5B933C78390}"/>
    <cellStyle name="20% - Énfasis1 22 4" xfId="305" xr:uid="{23089F39-1B65-4C9B-8B6C-D87A8FE586E0}"/>
    <cellStyle name="20% - Énfasis1 22 5" xfId="306" xr:uid="{C5B1106D-BD66-4AE3-B92F-9950B701DCEC}"/>
    <cellStyle name="20% - Énfasis1 23" xfId="307" xr:uid="{BDEFC3F3-69B8-4F20-B7B3-986EBC6211F4}"/>
    <cellStyle name="20% - Énfasis1 23 2" xfId="308" xr:uid="{F0F31989-8A8A-4AA9-8497-E771DAA69C04}"/>
    <cellStyle name="20% - Énfasis1 23 2 2" xfId="309" xr:uid="{42312FA4-CED4-48D9-BAFE-B87FEAA164CC}"/>
    <cellStyle name="20% - Énfasis1 23 2 2 2" xfId="310" xr:uid="{29B4B42D-5598-4CEC-9089-DF2B3E0E503A}"/>
    <cellStyle name="20% - Énfasis1 23 2 2 3" xfId="311" xr:uid="{CE383371-2A4B-4761-988D-773362F17EF5}"/>
    <cellStyle name="20% - Énfasis1 23 2 3" xfId="312" xr:uid="{4DBDB3B4-27A7-4C14-B893-F3DE50B0C54B}"/>
    <cellStyle name="20% - Énfasis1 23 2 4" xfId="313" xr:uid="{B582EA69-A822-4800-A48B-FE9977E34561}"/>
    <cellStyle name="20% - Énfasis1 23 3" xfId="314" xr:uid="{1997C0BB-7B4C-42EB-940E-9070AD548A59}"/>
    <cellStyle name="20% - Énfasis1 23 3 2" xfId="315" xr:uid="{3A21CEDE-1378-4645-A0A5-533252606A27}"/>
    <cellStyle name="20% - Énfasis1 23 3 3" xfId="316" xr:uid="{55CCD4F3-9121-4DC2-A54D-43F5A96B6154}"/>
    <cellStyle name="20% - Énfasis1 23 4" xfId="317" xr:uid="{65C16FDC-2FCB-4137-8435-46E26F0BEFE3}"/>
    <cellStyle name="20% - Énfasis1 23 5" xfId="318" xr:uid="{B52C07BE-524C-425C-82CF-D034FC65FDDD}"/>
    <cellStyle name="20% - Énfasis1 24" xfId="319" xr:uid="{CE524FCD-848F-4F42-A069-AC79B0B67871}"/>
    <cellStyle name="20% - Énfasis1 24 2" xfId="320" xr:uid="{47893A07-838C-45ED-9206-D7A75E2F6309}"/>
    <cellStyle name="20% - Énfasis1 24 2 2" xfId="321" xr:uid="{FAC4EE66-D412-4C71-89B0-4546512AF3A2}"/>
    <cellStyle name="20% - Énfasis1 24 2 2 2" xfId="322" xr:uid="{EA2010FB-7B94-487E-9741-12574649C7B3}"/>
    <cellStyle name="20% - Énfasis1 24 2 2 3" xfId="323" xr:uid="{C06063D4-C65B-4ACF-B8AE-86DBF4A0F7D6}"/>
    <cellStyle name="20% - Énfasis1 24 2 3" xfId="324" xr:uid="{ABFAD3F0-3E15-481F-9456-07788621186F}"/>
    <cellStyle name="20% - Énfasis1 24 2 4" xfId="325" xr:uid="{7E6ACA48-6054-4C92-9847-C9F7D5F7FC12}"/>
    <cellStyle name="20% - Énfasis1 24 3" xfId="326" xr:uid="{29634311-7E01-4F4F-A65E-70C29CB3EE05}"/>
    <cellStyle name="20% - Énfasis1 24 3 2" xfId="327" xr:uid="{7EF82F23-01FF-4104-B8C6-27AA94487393}"/>
    <cellStyle name="20% - Énfasis1 24 3 3" xfId="328" xr:uid="{F0CDAC4C-42CE-4533-B418-71FDD77013D4}"/>
    <cellStyle name="20% - Énfasis1 24 4" xfId="329" xr:uid="{5BDEE617-2827-426F-BC1E-70A90CA43363}"/>
    <cellStyle name="20% - Énfasis1 24 5" xfId="330" xr:uid="{8C1736DB-AB0F-4CD2-B7CD-2260259DD307}"/>
    <cellStyle name="20% - Énfasis1 25" xfId="331" xr:uid="{FB77A9F3-8524-4332-9DBD-9A7D2DC28597}"/>
    <cellStyle name="20% - Énfasis1 25 2" xfId="332" xr:uid="{C1B7A7AE-0255-438A-B7E0-05AE4EF69AA3}"/>
    <cellStyle name="20% - Énfasis1 25 2 2" xfId="333" xr:uid="{2F511A7F-3739-48A5-9AF2-7A2902E5E9B7}"/>
    <cellStyle name="20% - Énfasis1 25 2 2 2" xfId="334" xr:uid="{2925FF19-9B56-4E1F-BA2E-E8D5716A47AD}"/>
    <cellStyle name="20% - Énfasis1 25 2 2 3" xfId="335" xr:uid="{D388DD84-F34D-41B1-AE9D-F70215090D8A}"/>
    <cellStyle name="20% - Énfasis1 25 2 3" xfId="336" xr:uid="{589E8A4D-9965-43A2-82EB-DEE3F692CD03}"/>
    <cellStyle name="20% - Énfasis1 25 2 4" xfId="337" xr:uid="{4AEA476A-A144-4CEA-9FD3-966FC2946C75}"/>
    <cellStyle name="20% - Énfasis1 25 3" xfId="338" xr:uid="{F3A00FC9-B05A-4AC6-8310-C0E71BDD48F0}"/>
    <cellStyle name="20% - Énfasis1 25 3 2" xfId="339" xr:uid="{F0760594-5D01-4039-A83B-D9A29982CFC6}"/>
    <cellStyle name="20% - Énfasis1 25 3 3" xfId="340" xr:uid="{4558F75F-46EC-4AC1-8A7A-18CB7E5759A6}"/>
    <cellStyle name="20% - Énfasis1 25 4" xfId="341" xr:uid="{806CD49A-9564-4F61-A06E-35CC944EAE51}"/>
    <cellStyle name="20% - Énfasis1 25 5" xfId="342" xr:uid="{38360934-1B33-4269-ABFF-C964D5DE31B8}"/>
    <cellStyle name="20% - Énfasis1 26" xfId="343" xr:uid="{52370A4E-7342-4C0C-8BAA-235CAAC7B1BA}"/>
    <cellStyle name="20% - Énfasis1 26 2" xfId="344" xr:uid="{3FB2A4D6-C28B-4DA7-B6F2-1E0FC1AC0164}"/>
    <cellStyle name="20% - Énfasis1 26 2 2" xfId="345" xr:uid="{62200E9C-D1B5-4A3B-BE9F-CA973A77D204}"/>
    <cellStyle name="20% - Énfasis1 26 2 2 2" xfId="346" xr:uid="{DA49FF16-BDFE-4835-84EF-742B2DE16524}"/>
    <cellStyle name="20% - Énfasis1 26 2 2 3" xfId="347" xr:uid="{B71F3CB9-3ADC-4776-B507-ED4B398D369B}"/>
    <cellStyle name="20% - Énfasis1 26 2 3" xfId="348" xr:uid="{7EC67666-6C40-4D18-8C2D-488FE3DD8889}"/>
    <cellStyle name="20% - Énfasis1 26 2 4" xfId="349" xr:uid="{6B5BE606-66D2-4DC2-9895-187919DBABBB}"/>
    <cellStyle name="20% - Énfasis1 26 3" xfId="350" xr:uid="{9911A5C3-73AC-40CB-A9EA-C888F9F1D75C}"/>
    <cellStyle name="20% - Énfasis1 26 3 2" xfId="351" xr:uid="{502D6A3D-CD0F-4F86-B1F9-4CBD83670407}"/>
    <cellStyle name="20% - Énfasis1 26 3 3" xfId="352" xr:uid="{636D36B6-66E8-4765-8CFA-765AC6B90E8E}"/>
    <cellStyle name="20% - Énfasis1 26 4" xfId="353" xr:uid="{DAD8FB75-9C88-419D-B642-776A2B06EA4E}"/>
    <cellStyle name="20% - Énfasis1 26 5" xfId="354" xr:uid="{E51842A9-39E1-4980-92B7-8714A8F5A7B4}"/>
    <cellStyle name="20% - Énfasis1 27" xfId="355" xr:uid="{DC5EE01A-6907-4907-B53A-D859C91CC557}"/>
    <cellStyle name="20% - Énfasis1 27 2" xfId="356" xr:uid="{2E6CC486-80F5-490D-81E1-F389B4CC4248}"/>
    <cellStyle name="20% - Énfasis1 27 2 2" xfId="357" xr:uid="{37B14C69-0911-49BF-BA5E-56820E80C506}"/>
    <cellStyle name="20% - Énfasis1 27 2 2 2" xfId="358" xr:uid="{5598B19F-401B-4ACE-903E-AE23218D5577}"/>
    <cellStyle name="20% - Énfasis1 27 2 2 3" xfId="359" xr:uid="{1123B520-6AA4-4D77-96E8-E407A3610E47}"/>
    <cellStyle name="20% - Énfasis1 27 2 3" xfId="360" xr:uid="{E90A6525-61E3-4112-A08B-B6900FABF9CC}"/>
    <cellStyle name="20% - Énfasis1 27 2 4" xfId="361" xr:uid="{19F29572-1BA6-482D-B863-76D534A4AE40}"/>
    <cellStyle name="20% - Énfasis1 27 3" xfId="362" xr:uid="{36C96BC4-65EC-45F4-9B97-9E8CC61353ED}"/>
    <cellStyle name="20% - Énfasis1 27 3 2" xfId="363" xr:uid="{3B02AC5E-204F-4FCC-8CA8-B926FFA2F8E0}"/>
    <cellStyle name="20% - Énfasis1 27 3 3" xfId="364" xr:uid="{02780C10-15B7-4A8E-A9E6-50F46C956C9C}"/>
    <cellStyle name="20% - Énfasis1 27 4" xfId="365" xr:uid="{B026A32C-D19A-452F-8C91-08C46A8CECEB}"/>
    <cellStyle name="20% - Énfasis1 27 5" xfId="366" xr:uid="{C6C2C0D7-251C-480C-B825-A94DD0854599}"/>
    <cellStyle name="20% - Énfasis1 28" xfId="367" xr:uid="{B0EE7D10-1967-42F6-97AB-1A42B4176AD7}"/>
    <cellStyle name="20% - Énfasis1 28 2" xfId="368" xr:uid="{122E9B97-1369-4E00-AE23-24004F2BFA40}"/>
    <cellStyle name="20% - Énfasis1 28 2 2" xfId="369" xr:uid="{4358E7C4-A384-464B-84E4-1FEF1217837B}"/>
    <cellStyle name="20% - Énfasis1 28 2 2 2" xfId="370" xr:uid="{CB0DFE3A-B382-4B49-966D-47DC87B70EE0}"/>
    <cellStyle name="20% - Énfasis1 28 2 2 3" xfId="371" xr:uid="{65A864DE-FF13-47D7-88D7-81C107E4ACAE}"/>
    <cellStyle name="20% - Énfasis1 28 2 3" xfId="372" xr:uid="{69720554-A823-44AB-AB36-F5AF55B4901F}"/>
    <cellStyle name="20% - Énfasis1 28 2 4" xfId="373" xr:uid="{A1591606-B20D-499B-8BD9-4445C04E6C48}"/>
    <cellStyle name="20% - Énfasis1 28 3" xfId="374" xr:uid="{54ABAA7D-E8F4-43AB-B32B-0102457C2D7A}"/>
    <cellStyle name="20% - Énfasis1 28 3 2" xfId="375" xr:uid="{2008A0C1-A3DE-492A-BA10-AFC82E38F803}"/>
    <cellStyle name="20% - Énfasis1 28 3 3" xfId="376" xr:uid="{55BAF6C1-B65B-498E-8CDB-E9AE24E312B0}"/>
    <cellStyle name="20% - Énfasis1 28 4" xfId="377" xr:uid="{DAF023F7-8E5C-460B-888C-A1CCC8ECB2C1}"/>
    <cellStyle name="20% - Énfasis1 28 5" xfId="378" xr:uid="{C1CCD8A5-3FCC-4698-BCC6-C1BAF66F7124}"/>
    <cellStyle name="20% - Énfasis1 29" xfId="379" xr:uid="{5E96F91F-F96E-42F5-A26B-695EA7424872}"/>
    <cellStyle name="20% - Énfasis1 29 2" xfId="380" xr:uid="{8A3625BD-AEAA-48DF-B873-AF003364BA3C}"/>
    <cellStyle name="20% - Énfasis1 29 2 2" xfId="381" xr:uid="{CF8EA386-F6CF-4888-B554-910453490378}"/>
    <cellStyle name="20% - Énfasis1 29 2 2 2" xfId="382" xr:uid="{181521B7-230A-49C7-9A0C-14CFC7D61FEB}"/>
    <cellStyle name="20% - Énfasis1 29 2 2 3" xfId="383" xr:uid="{D3EBBEA5-F7EA-4C64-AAB3-BFF497F88054}"/>
    <cellStyle name="20% - Énfasis1 29 2 3" xfId="384" xr:uid="{289D51F5-340D-4D5E-A107-A9025C49D39F}"/>
    <cellStyle name="20% - Énfasis1 29 2 4" xfId="385" xr:uid="{33B89F53-88C8-4955-A400-7784A38A8A38}"/>
    <cellStyle name="20% - Énfasis1 29 3" xfId="386" xr:uid="{00F03719-E6BF-46CF-8035-55B479BFD81D}"/>
    <cellStyle name="20% - Énfasis1 29 3 2" xfId="387" xr:uid="{D2DBB722-EA73-48A5-8D6E-A8F927C16A2E}"/>
    <cellStyle name="20% - Énfasis1 29 3 3" xfId="388" xr:uid="{74CB526D-81AD-45B5-A5F9-129FA5FC9368}"/>
    <cellStyle name="20% - Énfasis1 29 4" xfId="389" xr:uid="{0B8F4F08-44EE-446C-B01E-B1F2A3811D6B}"/>
    <cellStyle name="20% - Énfasis1 29 5" xfId="390" xr:uid="{8C0E370C-881A-43AA-903E-1069F7BA6917}"/>
    <cellStyle name="20% - Énfasis1 3" xfId="391" xr:uid="{A69AACF4-2ABF-4299-B597-3305DCE593B4}"/>
    <cellStyle name="20% - Énfasis1 3 2" xfId="392" xr:uid="{E579584A-A6DA-4FF0-B9F5-7D62D3FDEE12}"/>
    <cellStyle name="20% - Énfasis1 3 2 2" xfId="393" xr:uid="{2FF79692-AAB7-4DA2-9C56-851F119284E2}"/>
    <cellStyle name="20% - Énfasis1 3 2 2 2" xfId="394" xr:uid="{C08E1C9E-4A43-4163-9BEE-E32AB164116B}"/>
    <cellStyle name="20% - Énfasis1 3 2 2 2 2" xfId="35378" xr:uid="{72F76167-3CD7-4DF7-9D64-6291B83225FC}"/>
    <cellStyle name="20% - Énfasis1 3 2 2 2 2 2" xfId="35379" xr:uid="{C708BC48-05ED-4115-B59C-5E03F3CBDB89}"/>
    <cellStyle name="20% - Énfasis1 3 2 2 2 3" xfId="35380" xr:uid="{EDD933AD-9A0C-47FF-B751-BC97232D7F13}"/>
    <cellStyle name="20% - Énfasis1 3 2 2 2 4" xfId="35381" xr:uid="{72610062-99FD-48C2-9827-546C4CABA3AA}"/>
    <cellStyle name="20% - Énfasis1 3 2 2 2 5" xfId="35382" xr:uid="{363E471C-23CE-4DD8-98E2-F43759AA9B55}"/>
    <cellStyle name="20% - Énfasis1 3 2 2 3" xfId="395" xr:uid="{393C58CC-659F-41CA-A2BC-CB8D4C2525D6}"/>
    <cellStyle name="20% - Énfasis1 3 2 2 3 2" xfId="35383" xr:uid="{68D45813-F8E4-4858-A9E9-39F56602C7F2}"/>
    <cellStyle name="20% - Énfasis1 3 2 2 3 3" xfId="35384" xr:uid="{9F196D2A-0DCC-4568-BC52-F08233AA0532}"/>
    <cellStyle name="20% - Énfasis1 3 2 2 4" xfId="35385" xr:uid="{608AA1B2-D41C-4CE3-88FA-D0F98EE23562}"/>
    <cellStyle name="20% - Énfasis1 3 2 2 5" xfId="35386" xr:uid="{5BEA2451-B97D-4199-8023-4FD1AF2DA04A}"/>
    <cellStyle name="20% - Énfasis1 3 2 2 6" xfId="35387" xr:uid="{E09EED44-A4C4-4CA9-B7ED-B8EF0103D247}"/>
    <cellStyle name="20% - Énfasis1 3 2 2 7" xfId="35388" xr:uid="{9D3D42DB-5817-4DA9-9131-D3BF6CDB9CE7}"/>
    <cellStyle name="20% - Énfasis1 3 2 3" xfId="396" xr:uid="{5757F2BC-9FC5-4E4B-9E02-010B96B00E15}"/>
    <cellStyle name="20% - Énfasis1 3 2 3 2" xfId="35389" xr:uid="{D61FE95E-487A-4034-B2CA-2DEAD5E693DF}"/>
    <cellStyle name="20% - Énfasis1 3 2 3 2 2" xfId="35390" xr:uid="{EAD95831-363C-46DB-81C4-FE36032EB93E}"/>
    <cellStyle name="20% - Énfasis1 3 2 3 3" xfId="35391" xr:uid="{051B2210-FA72-45D8-AC1D-0D4AE09EB112}"/>
    <cellStyle name="20% - Énfasis1 3 2 3 4" xfId="35392" xr:uid="{6A39A4F3-2978-43A4-8009-0D33C97AD621}"/>
    <cellStyle name="20% - Énfasis1 3 2 3 5" xfId="35393" xr:uid="{010EE891-30C4-4F2F-85DB-0FA890045A1F}"/>
    <cellStyle name="20% - Énfasis1 3 2 4" xfId="397" xr:uid="{416A4CEB-56F0-4DD1-B3CC-C5C5C2EA1325}"/>
    <cellStyle name="20% - Énfasis1 3 2 4 2" xfId="35394" xr:uid="{D3D9CF59-C67B-44D1-92E6-E4A599A88E25}"/>
    <cellStyle name="20% - Énfasis1 3 2 4 3" xfId="35395" xr:uid="{4A67CB72-CE92-4CB4-BB75-6B94807C731B}"/>
    <cellStyle name="20% - Énfasis1 3 2 5" xfId="35396" xr:uid="{4F319789-8F70-4552-8801-7AF80A3FC0D5}"/>
    <cellStyle name="20% - Énfasis1 3 2 6" xfId="35397" xr:uid="{D8E89500-091A-4AC6-BB98-D7131588BF4E}"/>
    <cellStyle name="20% - Énfasis1 3 2 7" xfId="35398" xr:uid="{3C95F6FF-39D0-4D52-807C-747EFA392899}"/>
    <cellStyle name="20% - Énfasis1 3 3" xfId="398" xr:uid="{2D1BBDE7-633A-4F54-AD1F-F62F96B7EAE2}"/>
    <cellStyle name="20% - Énfasis1 3 3 2" xfId="399" xr:uid="{3C739B8D-CD42-45C9-8675-A3B679E3BC1D}"/>
    <cellStyle name="20% - Énfasis1 3 3 2 2" xfId="35399" xr:uid="{47527064-99B6-46DD-8696-CD40B230F9AD}"/>
    <cellStyle name="20% - Énfasis1 3 3 2 2 2" xfId="35400" xr:uid="{3E34EE29-9201-4D16-BCC9-0962621D5FF8}"/>
    <cellStyle name="20% - Énfasis1 3 3 2 3" xfId="35401" xr:uid="{06548FC4-3149-4ED1-9A4D-38AD896585D9}"/>
    <cellStyle name="20% - Énfasis1 3 3 2 4" xfId="35402" xr:uid="{ED8BC5D7-5E9D-4344-91E8-6E1487F409B0}"/>
    <cellStyle name="20% - Énfasis1 3 3 2 5" xfId="35403" xr:uid="{FBC9B84D-07BE-477B-9BA0-D1A41A431991}"/>
    <cellStyle name="20% - Énfasis1 3 3 3" xfId="400" xr:uid="{08868077-4A0A-48C8-80B8-AC580D8031BF}"/>
    <cellStyle name="20% - Énfasis1 3 3 3 2" xfId="35404" xr:uid="{A5D84797-7EC9-4326-8BC0-D7A97B2D65FE}"/>
    <cellStyle name="20% - Énfasis1 3 3 3 3" xfId="35405" xr:uid="{B9C3573F-9C8C-4453-9F9B-07C1BB88F08A}"/>
    <cellStyle name="20% - Énfasis1 3 3 4" xfId="35406" xr:uid="{C9C9BC79-3051-426A-B0C5-DB505578CEA0}"/>
    <cellStyle name="20% - Énfasis1 3 3 5" xfId="35407" xr:uid="{777C4B89-6FE3-4AE8-97D6-6C4985AE38F3}"/>
    <cellStyle name="20% - Énfasis1 3 3 6" xfId="35408" xr:uid="{BBF37D79-161E-4872-8A25-A3C7DEC1C7E6}"/>
    <cellStyle name="20% - Énfasis1 3 3 7" xfId="35409" xr:uid="{BB21508C-FBF1-4A01-9C01-B6C6BFC709AA}"/>
    <cellStyle name="20% - Énfasis1 3 4" xfId="401" xr:uid="{B1B1489F-4316-4454-BEF3-BAEEF7801A79}"/>
    <cellStyle name="20% - Énfasis1 3 4 2" xfId="35410" xr:uid="{E110445E-EE20-498F-A65F-C24C2F52A852}"/>
    <cellStyle name="20% - Énfasis1 3 4 2 2" xfId="35411" xr:uid="{A916B173-DD1A-4607-9253-194C68E37CE2}"/>
    <cellStyle name="20% - Énfasis1 3 4 3" xfId="35412" xr:uid="{349DDB76-4B94-44D7-ADEE-278A5C1F7F77}"/>
    <cellStyle name="20% - Énfasis1 3 4 4" xfId="35413" xr:uid="{81E207DB-9658-44D7-B7C1-92444792331C}"/>
    <cellStyle name="20% - Énfasis1 3 4 5" xfId="35414" xr:uid="{224C6E88-3148-4B80-96DD-0EC02B4878ED}"/>
    <cellStyle name="20% - Énfasis1 3 5" xfId="402" xr:uid="{E22F74A8-4384-48EB-B367-CBD34A190BB2}"/>
    <cellStyle name="20% - Énfasis1 3 5 2" xfId="35415" xr:uid="{54109A6C-71FD-4C1E-925D-FFFF7C3B68DC}"/>
    <cellStyle name="20% - Énfasis1 3 5 3" xfId="35416" xr:uid="{C6A85DE5-B080-4AB6-ABF1-ECF2B51DD5B3}"/>
    <cellStyle name="20% - Énfasis1 3 6" xfId="35417" xr:uid="{0DACA26A-1B80-4E8A-AB47-04C32C496141}"/>
    <cellStyle name="20% - Énfasis1 3 7" xfId="35418" xr:uid="{BABF335F-F938-4791-9DC6-DFF961E75AD4}"/>
    <cellStyle name="20% - Énfasis1 3 8" xfId="35419" xr:uid="{22F339FD-2401-441A-8D11-FAD7C02F4665}"/>
    <cellStyle name="20% - Énfasis1 30" xfId="403" xr:uid="{722E3CFA-9A00-4066-9260-C9593FDCFE67}"/>
    <cellStyle name="20% - Énfasis1 30 2" xfId="404" xr:uid="{23458AF2-57AE-4AFF-A863-D984CB5F5912}"/>
    <cellStyle name="20% - Énfasis1 30 2 2" xfId="405" xr:uid="{F9C627AF-C55F-4FD8-870D-7C02566594C3}"/>
    <cellStyle name="20% - Énfasis1 30 2 2 2" xfId="406" xr:uid="{BC835A90-B40F-482F-AFB2-AE00DD4D9B0A}"/>
    <cellStyle name="20% - Énfasis1 30 2 2 3" xfId="407" xr:uid="{5FB4F677-6C09-46D4-A673-2DDE68C54C87}"/>
    <cellStyle name="20% - Énfasis1 30 2 3" xfId="408" xr:uid="{7E1D4C35-F19B-404E-82E6-60797BFF1463}"/>
    <cellStyle name="20% - Énfasis1 30 2 4" xfId="409" xr:uid="{682308D4-2716-4E99-A1A1-0D4B83D7460E}"/>
    <cellStyle name="20% - Énfasis1 30 3" xfId="410" xr:uid="{28C69E7B-B54A-4852-A43D-D38BEBA9E585}"/>
    <cellStyle name="20% - Énfasis1 30 3 2" xfId="411" xr:uid="{45A39A6B-B43A-4401-94B4-A17FCA2BF800}"/>
    <cellStyle name="20% - Énfasis1 30 3 3" xfId="412" xr:uid="{533758DF-C724-46FF-8629-EF9A0742BF3A}"/>
    <cellStyle name="20% - Énfasis1 30 4" xfId="413" xr:uid="{E3C0F3F1-DB91-414B-9A68-951AC94909C4}"/>
    <cellStyle name="20% - Énfasis1 30 5" xfId="414" xr:uid="{5FCEE672-BB25-4E72-AD4E-29CFDE92FE53}"/>
    <cellStyle name="20% - Énfasis1 31" xfId="415" xr:uid="{1B712CDC-0F8B-4CAD-A4DA-69B22AA99348}"/>
    <cellStyle name="20% - Énfasis1 31 2" xfId="416" xr:uid="{9509A3F9-1BBF-43DF-9CAB-044780DD14B0}"/>
    <cellStyle name="20% - Énfasis1 31 2 2" xfId="417" xr:uid="{B0D71389-078F-4ED3-8B95-55E5335E5A53}"/>
    <cellStyle name="20% - Énfasis1 31 2 2 2" xfId="418" xr:uid="{80C3D1CB-EC93-4D4A-A0E8-0BA55F42E4D5}"/>
    <cellStyle name="20% - Énfasis1 31 2 2 3" xfId="419" xr:uid="{517D46A8-F428-42F9-8666-9976AB77E72A}"/>
    <cellStyle name="20% - Énfasis1 31 2 3" xfId="420" xr:uid="{9461EA7D-5804-46A8-AE51-C2C8F1EA9DE5}"/>
    <cellStyle name="20% - Énfasis1 31 2 4" xfId="421" xr:uid="{FDA1A8EA-62FF-467C-8B36-5C8046A61EB4}"/>
    <cellStyle name="20% - Énfasis1 31 3" xfId="422" xr:uid="{AE145323-959D-4097-BC87-86E7517E8C83}"/>
    <cellStyle name="20% - Énfasis1 31 3 2" xfId="423" xr:uid="{8238F4E7-99B0-4857-A1C3-0C95480523D8}"/>
    <cellStyle name="20% - Énfasis1 31 3 3" xfId="424" xr:uid="{810D3F92-FF5E-4FD6-A739-4635885FBC4E}"/>
    <cellStyle name="20% - Énfasis1 31 4" xfId="425" xr:uid="{938AC672-58C5-46A1-95F9-5F8D42197FE8}"/>
    <cellStyle name="20% - Énfasis1 31 5" xfId="426" xr:uid="{1084C60E-44F5-43AE-886D-C7FC21D9BD10}"/>
    <cellStyle name="20% - Énfasis1 32" xfId="427" xr:uid="{24B1370B-461B-4482-A5FC-FE8A6502B75C}"/>
    <cellStyle name="20% - Énfasis1 32 2" xfId="428" xr:uid="{81D488BF-7F6A-46F3-A03F-EFA47690B16A}"/>
    <cellStyle name="20% - Énfasis1 32 2 2" xfId="429" xr:uid="{F161F17B-634B-4B15-9A30-446BE84DE926}"/>
    <cellStyle name="20% - Énfasis1 32 2 2 2" xfId="430" xr:uid="{F5179E99-767C-4CCC-85BF-6B4897B7B179}"/>
    <cellStyle name="20% - Énfasis1 32 2 2 3" xfId="431" xr:uid="{EDAF2E68-8D9D-430F-B680-CCC27A4110C0}"/>
    <cellStyle name="20% - Énfasis1 32 2 3" xfId="432" xr:uid="{36AAD59F-D5C1-4A84-A2A3-26F440AFEFCF}"/>
    <cellStyle name="20% - Énfasis1 32 2 4" xfId="433" xr:uid="{7876AF8E-6818-4361-AC18-560896A2D2B8}"/>
    <cellStyle name="20% - Énfasis1 32 3" xfId="434" xr:uid="{8F819F21-EBC8-4C7C-9EEE-8B553A1B5FE9}"/>
    <cellStyle name="20% - Énfasis1 32 3 2" xfId="435" xr:uid="{D57D40B5-97CB-46B7-92FC-C3AA6E1D225A}"/>
    <cellStyle name="20% - Énfasis1 32 3 3" xfId="436" xr:uid="{FA333860-1167-4F0F-9B4D-E3EB04121E51}"/>
    <cellStyle name="20% - Énfasis1 32 4" xfId="437" xr:uid="{8BF8190F-5C35-4A90-B465-A1D89FBE71A4}"/>
    <cellStyle name="20% - Énfasis1 32 5" xfId="438" xr:uid="{DD637907-5911-46D3-BCFC-E83F4ABC0288}"/>
    <cellStyle name="20% - Énfasis1 33" xfId="439" xr:uid="{1EBB473C-FC1F-4F4F-9D80-E5B8D270DE7D}"/>
    <cellStyle name="20% - Énfasis1 33 2" xfId="440" xr:uid="{B5B7726D-CAE3-41FF-AD9B-838E5F0EB6C6}"/>
    <cellStyle name="20% - Énfasis1 33 2 2" xfId="441" xr:uid="{299CDCF2-B208-4914-87C3-928B6F6E7104}"/>
    <cellStyle name="20% - Énfasis1 33 2 3" xfId="442" xr:uid="{24B3BCF2-ACDE-44BA-86B6-8D347D943232}"/>
    <cellStyle name="20% - Énfasis1 33 3" xfId="443" xr:uid="{45E4D2B8-4DCC-44AC-A654-09AE3543D000}"/>
    <cellStyle name="20% - Énfasis1 33 4" xfId="444" xr:uid="{CE5CB835-C09C-4660-84CA-576BBDA4B382}"/>
    <cellStyle name="20% - Énfasis1 34" xfId="445" xr:uid="{4F85C923-F598-46DE-87EE-083E301CD22F}"/>
    <cellStyle name="20% - Énfasis1 34 2" xfId="446" xr:uid="{93E9066A-896E-48B9-A48A-CF7FA341E787}"/>
    <cellStyle name="20% - Énfasis1 34 2 2" xfId="447" xr:uid="{C5BE49CD-D274-470C-9BEF-1F3DAF89ED49}"/>
    <cellStyle name="20% - Énfasis1 34 2 3" xfId="448" xr:uid="{CC0A3DC2-8CB1-40E5-B134-8656E9D92C74}"/>
    <cellStyle name="20% - Énfasis1 34 3" xfId="449" xr:uid="{A20A39EA-7560-4D1F-8A1F-86B34364549A}"/>
    <cellStyle name="20% - Énfasis1 34 4" xfId="450" xr:uid="{D89141B7-B2AE-4960-967E-65203CA0B16F}"/>
    <cellStyle name="20% - Énfasis1 35" xfId="451" xr:uid="{7069B1FA-15A7-4551-9CC9-51F63894CBEF}"/>
    <cellStyle name="20% - Énfasis1 35 2" xfId="452" xr:uid="{9A36D5A6-7A92-4510-ABD7-7F3C703EED7C}"/>
    <cellStyle name="20% - Énfasis1 35 2 2" xfId="453" xr:uid="{6B21A43C-0F98-4E34-BB85-A02EB912C9A4}"/>
    <cellStyle name="20% - Énfasis1 35 2 3" xfId="454" xr:uid="{20FB4665-98E3-44F9-A04C-EDE19FB140B8}"/>
    <cellStyle name="20% - Énfasis1 35 3" xfId="455" xr:uid="{9853DC82-ED73-4B37-B482-061430BDC546}"/>
    <cellStyle name="20% - Énfasis1 35 4" xfId="456" xr:uid="{8FBF4862-D7EE-4108-9E11-4829F3FEF847}"/>
    <cellStyle name="20% - Énfasis1 36" xfId="457" xr:uid="{EB2BC89B-818E-4E65-8E26-EBBD8BCD8F62}"/>
    <cellStyle name="20% - Énfasis1 36 2" xfId="458" xr:uid="{C63DB77F-8FFD-40DB-9CA8-B164210C68BC}"/>
    <cellStyle name="20% - Énfasis1 36 2 2" xfId="459" xr:uid="{14ADE04D-A1AD-4B30-8E8D-C7164FFB8A26}"/>
    <cellStyle name="20% - Énfasis1 36 2 3" xfId="460" xr:uid="{31268676-4555-4678-9118-188F10143CB1}"/>
    <cellStyle name="20% - Énfasis1 36 3" xfId="461" xr:uid="{BB33BC3F-0C3E-4AA7-8806-1787B9598203}"/>
    <cellStyle name="20% - Énfasis1 36 4" xfId="462" xr:uid="{466B21EC-7834-4906-8866-A585639D49BF}"/>
    <cellStyle name="20% - Énfasis1 37" xfId="463" xr:uid="{1299BA55-86BA-4C65-B7C2-63AFEF6FD65B}"/>
    <cellStyle name="20% - Énfasis1 37 2" xfId="464" xr:uid="{43BE8FFA-D35F-42AA-ABFF-2EC909A177C5}"/>
    <cellStyle name="20% - Énfasis1 37 2 2" xfId="465" xr:uid="{24F08DF2-2847-4BC7-983A-555623CA75D5}"/>
    <cellStyle name="20% - Énfasis1 37 2 3" xfId="466" xr:uid="{89CDB41D-CEC1-463E-B946-D9084A397B97}"/>
    <cellStyle name="20% - Énfasis1 37 3" xfId="467" xr:uid="{2AEF225F-AD91-4212-AA19-EC6076CABEEE}"/>
    <cellStyle name="20% - Énfasis1 37 4" xfId="468" xr:uid="{3898612D-32D2-4951-B78B-943D24FF6C9F}"/>
    <cellStyle name="20% - Énfasis1 38" xfId="469" xr:uid="{6C8E05F0-2347-4607-97DB-57257054E3FB}"/>
    <cellStyle name="20% - Énfasis1 38 2" xfId="470" xr:uid="{E09014D7-1CE2-4052-978F-85BF35B94683}"/>
    <cellStyle name="20% - Énfasis1 38 3" xfId="471" xr:uid="{147303E7-C172-4EE0-9584-E99F7AC594DE}"/>
    <cellStyle name="20% - Énfasis1 39" xfId="472" xr:uid="{BB2AF80E-6E40-40E9-B802-CFD65DB4B13A}"/>
    <cellStyle name="20% - Énfasis1 39 2" xfId="473" xr:uid="{7145C025-CE59-40B2-996D-D5EF87E0910E}"/>
    <cellStyle name="20% - Énfasis1 39 3" xfId="474" xr:uid="{4EF909A5-918F-4B4D-9865-77E18B88544F}"/>
    <cellStyle name="20% - Énfasis1 4" xfId="475" xr:uid="{C9B37E2B-B833-4EF3-80C8-08751DF541F9}"/>
    <cellStyle name="20% - Énfasis1 4 2" xfId="476" xr:uid="{D68F71F6-B0C0-4E96-AC3E-A3C858DEC789}"/>
    <cellStyle name="20% - Énfasis1 4 2 2" xfId="477" xr:uid="{25ACA240-B29F-4E14-B994-74734D167331}"/>
    <cellStyle name="20% - Énfasis1 4 2 2 2" xfId="478" xr:uid="{9A2DAE9D-DA26-4B4C-BC98-65FB07F9CFD4}"/>
    <cellStyle name="20% - Énfasis1 4 2 2 2 2" xfId="35420" xr:uid="{2A4987E4-9889-4E2F-9543-79669917F086}"/>
    <cellStyle name="20% - Énfasis1 4 2 2 2 2 2" xfId="35421" xr:uid="{4CE9C347-D7A3-4E3E-89B4-1A176838CC4A}"/>
    <cellStyle name="20% - Énfasis1 4 2 2 2 3" xfId="35422" xr:uid="{491DE07F-7D4C-4874-8E53-ED86218046E3}"/>
    <cellStyle name="20% - Énfasis1 4 2 2 2 4" xfId="35423" xr:uid="{D0F186EB-2FE7-4EFA-BE51-59829F40EF5E}"/>
    <cellStyle name="20% - Énfasis1 4 2 2 2 5" xfId="35424" xr:uid="{6F6FBD5B-EA73-48D8-9225-F5E216814649}"/>
    <cellStyle name="20% - Énfasis1 4 2 2 3" xfId="479" xr:uid="{BD98C6E4-6507-4D52-9B63-5A6A6121AA58}"/>
    <cellStyle name="20% - Énfasis1 4 2 2 3 2" xfId="35425" xr:uid="{A586878E-863D-4B73-B4B5-5F19964AC53C}"/>
    <cellStyle name="20% - Énfasis1 4 2 2 3 3" xfId="35426" xr:uid="{ECA83C34-23C0-40BC-8EC7-F1071B894DFF}"/>
    <cellStyle name="20% - Énfasis1 4 2 2 4" xfId="35427" xr:uid="{58465256-9EE0-4BF7-A7BB-D53DB4E7C92D}"/>
    <cellStyle name="20% - Énfasis1 4 2 2 5" xfId="35428" xr:uid="{4C6267B6-95FE-45BB-91F5-5D69D29E46A9}"/>
    <cellStyle name="20% - Énfasis1 4 2 2 6" xfId="35429" xr:uid="{EB3CAAC9-D3DF-4536-BB99-717066F14B2A}"/>
    <cellStyle name="20% - Énfasis1 4 2 2 7" xfId="35430" xr:uid="{A44385C4-6587-4E52-9779-73FC696B1C43}"/>
    <cellStyle name="20% - Énfasis1 4 2 3" xfId="480" xr:uid="{A181CB9C-FFDA-4478-9585-92725BFA0C5C}"/>
    <cellStyle name="20% - Énfasis1 4 2 3 2" xfId="35431" xr:uid="{CB3EF670-7146-4B9B-BE50-2FF6BD8FAD94}"/>
    <cellStyle name="20% - Énfasis1 4 2 3 2 2" xfId="35432" xr:uid="{591C6295-06DC-4295-910A-39195BCECCEE}"/>
    <cellStyle name="20% - Énfasis1 4 2 3 3" xfId="35433" xr:uid="{4FFFCD63-1359-4A68-A61E-95B7C133DA93}"/>
    <cellStyle name="20% - Énfasis1 4 2 3 4" xfId="35434" xr:uid="{24D4E8F5-BBB3-4592-8653-BC5B0486B24B}"/>
    <cellStyle name="20% - Énfasis1 4 2 3 5" xfId="35435" xr:uid="{298F792B-2414-4274-A628-117E309A0967}"/>
    <cellStyle name="20% - Énfasis1 4 2 4" xfId="481" xr:uid="{2C115889-6B8F-4564-A9A8-648761BCCF66}"/>
    <cellStyle name="20% - Énfasis1 4 2 4 2" xfId="35436" xr:uid="{D7649F66-22B9-498B-BF47-AF92902DE022}"/>
    <cellStyle name="20% - Énfasis1 4 2 4 3" xfId="35437" xr:uid="{201DC6ED-3C69-4937-9836-D20616252065}"/>
    <cellStyle name="20% - Énfasis1 4 2 5" xfId="35438" xr:uid="{C18C16B5-1814-4263-8584-21A4F891A720}"/>
    <cellStyle name="20% - Énfasis1 4 2 6" xfId="35439" xr:uid="{2174FD51-0A9E-45A4-B7D2-0A204A38390B}"/>
    <cellStyle name="20% - Énfasis1 4 2 7" xfId="35440" xr:uid="{616B0F85-56EB-4A3B-BE32-C177E632961D}"/>
    <cellStyle name="20% - Énfasis1 4 3" xfId="482" xr:uid="{3F8997A4-9D6F-42C3-8DD8-72668F9EF3BF}"/>
    <cellStyle name="20% - Énfasis1 4 3 2" xfId="483" xr:uid="{1049BDDF-E428-4901-954C-5A7A6F29F310}"/>
    <cellStyle name="20% - Énfasis1 4 3 2 2" xfId="35441" xr:uid="{A0D9A26F-AA99-4C4A-80F5-E3BD826E936D}"/>
    <cellStyle name="20% - Énfasis1 4 3 2 2 2" xfId="35442" xr:uid="{13529F1E-A4F1-418E-A97E-0892385D4446}"/>
    <cellStyle name="20% - Énfasis1 4 3 2 3" xfId="35443" xr:uid="{B042C677-8E59-4FAD-BA77-5BE5989F5C75}"/>
    <cellStyle name="20% - Énfasis1 4 3 2 4" xfId="35444" xr:uid="{64F2347C-C784-44C1-8433-7E9D94863F53}"/>
    <cellStyle name="20% - Énfasis1 4 3 2 5" xfId="35445" xr:uid="{E99203E7-B3C1-4DF3-9B4E-06FA4781D426}"/>
    <cellStyle name="20% - Énfasis1 4 3 3" xfId="484" xr:uid="{8F2308BF-C096-4882-AAF7-09B698A39E1D}"/>
    <cellStyle name="20% - Énfasis1 4 3 3 2" xfId="35446" xr:uid="{6BC04155-9906-4640-922D-A3EBDB5139C0}"/>
    <cellStyle name="20% - Énfasis1 4 3 3 3" xfId="35447" xr:uid="{B4EB923F-D60E-491F-A1F3-C3CABDF9A6B4}"/>
    <cellStyle name="20% - Énfasis1 4 3 4" xfId="35448" xr:uid="{6F5442DD-B689-49A1-A663-77D660AD4F92}"/>
    <cellStyle name="20% - Énfasis1 4 3 5" xfId="35449" xr:uid="{D4E0549D-F01B-4116-8197-166FE97621D2}"/>
    <cellStyle name="20% - Énfasis1 4 3 6" xfId="35450" xr:uid="{1A7153FC-0A3E-4B3D-9D5C-C3C781CB891E}"/>
    <cellStyle name="20% - Énfasis1 4 3 7" xfId="35451" xr:uid="{6C50D1AD-BE62-4E94-A374-3F400087EF00}"/>
    <cellStyle name="20% - Énfasis1 4 4" xfId="485" xr:uid="{BA6AFDA7-4239-4285-A781-5B5C967F00CF}"/>
    <cellStyle name="20% - Énfasis1 4 4 2" xfId="35452" xr:uid="{23CF7E2C-6318-4207-95A5-F33DC967EE68}"/>
    <cellStyle name="20% - Énfasis1 4 4 2 2" xfId="35453" xr:uid="{0E8FFAD2-1F8A-481D-B7F1-143DCDCE8B52}"/>
    <cellStyle name="20% - Énfasis1 4 4 3" xfId="35454" xr:uid="{C5835880-F389-402D-A562-0E6BCB009C6C}"/>
    <cellStyle name="20% - Énfasis1 4 4 4" xfId="35455" xr:uid="{C6A2DA11-EBAB-4BDD-A249-E5D3DD323581}"/>
    <cellStyle name="20% - Énfasis1 4 4 5" xfId="35456" xr:uid="{0B64B0E2-0AAD-401F-A2F3-E49A7D472FB0}"/>
    <cellStyle name="20% - Énfasis1 4 5" xfId="486" xr:uid="{8B797B56-7DA8-4F53-B350-DB0F4C26DD5F}"/>
    <cellStyle name="20% - Énfasis1 4 5 2" xfId="35457" xr:uid="{AD314247-AE25-4527-AE94-2E6D934B9C08}"/>
    <cellStyle name="20% - Énfasis1 4 5 3" xfId="35458" xr:uid="{692E7FAB-3CCA-4C29-AA1C-A0657FB7B419}"/>
    <cellStyle name="20% - Énfasis1 4 6" xfId="35459" xr:uid="{5FF0A6F5-8A41-4E2C-A42D-7C8447D9CB9C}"/>
    <cellStyle name="20% - Énfasis1 4 7" xfId="35460" xr:uid="{CB0F4C5F-30A0-4346-AC27-32B81B9E9114}"/>
    <cellStyle name="20% - Énfasis1 4 8" xfId="35461" xr:uid="{C1756EDF-555A-41BC-85E1-2B0D6E5EE67C}"/>
    <cellStyle name="20% - Énfasis1 40" xfId="487" xr:uid="{D4B17FD5-C673-476A-A8BE-0FB2263DCFA6}"/>
    <cellStyle name="20% - Énfasis1 40 2" xfId="488" xr:uid="{54DB2B84-B514-43EA-80A3-EDA2386C10B9}"/>
    <cellStyle name="20% - Énfasis1 40 3" xfId="489" xr:uid="{66667574-9DE6-41F1-A6E7-64ECA0EAE2CC}"/>
    <cellStyle name="20% - Énfasis1 41" xfId="490" xr:uid="{375B6C5D-2580-4F74-895E-828DE9749601}"/>
    <cellStyle name="20% - Énfasis1 41 2" xfId="491" xr:uid="{6EE6A830-5BAB-43AA-97AD-06713312A989}"/>
    <cellStyle name="20% - Énfasis1 41 3" xfId="492" xr:uid="{CBA4ABDC-E65E-47FD-AD92-847A1753D256}"/>
    <cellStyle name="20% - Énfasis1 42" xfId="493" xr:uid="{F0E52C6B-0F6B-414D-840C-6E4CB7467211}"/>
    <cellStyle name="20% - Énfasis1 42 2" xfId="494" xr:uid="{5FAFF370-2058-487F-9727-DA77A03034DF}"/>
    <cellStyle name="20% - Énfasis1 42 3" xfId="495" xr:uid="{D4275F00-A63F-4B38-8ED5-B70F440851EF}"/>
    <cellStyle name="20% - Énfasis1 43" xfId="496" xr:uid="{45861F7C-A092-401F-B453-445EE6C5E245}"/>
    <cellStyle name="20% - Énfasis1 43 2" xfId="497" xr:uid="{2C282A2A-AFF3-43EA-B935-7F45A310B646}"/>
    <cellStyle name="20% - Énfasis1 43 3" xfId="498" xr:uid="{C131CB11-6483-45DD-AD56-08B92AD65FD0}"/>
    <cellStyle name="20% - Énfasis1 44" xfId="499" xr:uid="{572643CB-9D25-4E88-8205-2148BE220D2C}"/>
    <cellStyle name="20% - Énfasis1 44 2" xfId="500" xr:uid="{C496843D-5CA6-4430-8F50-8C57ED598AE5}"/>
    <cellStyle name="20% - Énfasis1 44 3" xfId="501" xr:uid="{F8EF45E6-93EB-42E8-B148-9B3CA22E968C}"/>
    <cellStyle name="20% - Énfasis1 45" xfId="502" xr:uid="{CB903723-FC21-451D-A235-FC844298E0D7}"/>
    <cellStyle name="20% - Énfasis1 45 2" xfId="503" xr:uid="{2FA1F193-D16B-4BA1-9BC0-5848AA850AB1}"/>
    <cellStyle name="20% - Énfasis1 45 3" xfId="504" xr:uid="{3A3EC2F0-0057-410D-8F16-AE7EFDB22094}"/>
    <cellStyle name="20% - Énfasis1 46" xfId="505" xr:uid="{FFB965DB-3066-4507-9C63-39B611E1BC87}"/>
    <cellStyle name="20% - Énfasis1 46 2" xfId="506" xr:uid="{C2C55EBC-33FB-437A-A9F9-74B0AA5CBB38}"/>
    <cellStyle name="20% - Énfasis1 46 3" xfId="507" xr:uid="{0DAFC3CA-4CB5-4865-962E-C2A9F0E30B58}"/>
    <cellStyle name="20% - Énfasis1 47" xfId="508" xr:uid="{D7F6AEC0-E02C-4B54-B7DC-F1BC3DD4C10F}"/>
    <cellStyle name="20% - Énfasis1 47 2" xfId="509" xr:uid="{C46841E9-10FF-49A3-B354-28FADAB6645E}"/>
    <cellStyle name="20% - Énfasis1 47 3" xfId="510" xr:uid="{6A05BFA5-E9DD-4686-BEA9-27A853EAEB79}"/>
    <cellStyle name="20% - Énfasis1 48" xfId="511" xr:uid="{03C28F8E-DD13-4C3E-AA45-36C7E92ED52F}"/>
    <cellStyle name="20% - Énfasis1 48 2" xfId="512" xr:uid="{E06DBA2B-8231-421C-938C-E7C0FE543F2B}"/>
    <cellStyle name="20% - Énfasis1 48 3" xfId="513" xr:uid="{F8E66ECD-DFCF-4F8E-B6B1-5A7F5416059F}"/>
    <cellStyle name="20% - Énfasis1 49" xfId="514" xr:uid="{8D33A059-5A37-4C86-B1FF-F54A642B8B8C}"/>
    <cellStyle name="20% - Énfasis1 5" xfId="515" xr:uid="{F27C7AE5-47D0-4D3A-B3B0-A872CC66D0DB}"/>
    <cellStyle name="20% - Énfasis1 5 2" xfId="516" xr:uid="{332496DF-ED3F-41A0-8929-241715D4AB42}"/>
    <cellStyle name="20% - Énfasis1 5 2 2" xfId="517" xr:uid="{B93271BE-F2D4-4D1B-B357-68186247554B}"/>
    <cellStyle name="20% - Énfasis1 5 2 2 2" xfId="518" xr:uid="{7E7F983B-D370-4A93-AF3D-144B10CE9DB4}"/>
    <cellStyle name="20% - Énfasis1 5 2 2 2 2" xfId="35462" xr:uid="{EDA44690-8CCE-440B-AEEC-4C14ABFD5201}"/>
    <cellStyle name="20% - Énfasis1 5 2 2 2 2 2" xfId="35463" xr:uid="{C88A71D1-1E1B-4708-9C00-066D4522131F}"/>
    <cellStyle name="20% - Énfasis1 5 2 2 2 3" xfId="35464" xr:uid="{DDDF1CA3-7C8D-4A52-ACA0-D114E0D05BE8}"/>
    <cellStyle name="20% - Énfasis1 5 2 2 2 4" xfId="35465" xr:uid="{2858A2E3-6662-40C1-ADC8-791D03C65913}"/>
    <cellStyle name="20% - Énfasis1 5 2 2 2 5" xfId="35466" xr:uid="{07F0B1DA-4F65-4330-AF0F-04E7BE53D10D}"/>
    <cellStyle name="20% - Énfasis1 5 2 2 3" xfId="519" xr:uid="{BFDBBD4B-82FB-4F1A-A2C5-806E37C4F0EC}"/>
    <cellStyle name="20% - Énfasis1 5 2 2 3 2" xfId="35467" xr:uid="{BCF07905-CE5C-4251-A7A6-0F01816A4764}"/>
    <cellStyle name="20% - Énfasis1 5 2 2 3 3" xfId="35468" xr:uid="{24E127EF-302B-4C77-BA26-D22FB7EC0841}"/>
    <cellStyle name="20% - Énfasis1 5 2 2 4" xfId="35469" xr:uid="{D12B8900-6E68-4536-A755-744699C9666C}"/>
    <cellStyle name="20% - Énfasis1 5 2 2 5" xfId="35470" xr:uid="{C8158EFD-1039-43EF-84F9-3BF876F4014D}"/>
    <cellStyle name="20% - Énfasis1 5 2 2 6" xfId="35471" xr:uid="{0AA61A14-E3B5-437F-B56B-6386D5C9D9C4}"/>
    <cellStyle name="20% - Énfasis1 5 2 2 7" xfId="35472" xr:uid="{A5FFF534-2958-4CBC-BF7B-9B32CEAE3A90}"/>
    <cellStyle name="20% - Énfasis1 5 2 3" xfId="520" xr:uid="{70FC59DF-2401-4CB4-B6B5-A7737B8C5B56}"/>
    <cellStyle name="20% - Énfasis1 5 2 3 2" xfId="35473" xr:uid="{E9AC037C-E2F0-4C2D-B024-E5B0C6DC9775}"/>
    <cellStyle name="20% - Énfasis1 5 2 3 2 2" xfId="35474" xr:uid="{46D9AFDC-419B-4709-9445-C97FD0983183}"/>
    <cellStyle name="20% - Énfasis1 5 2 3 3" xfId="35475" xr:uid="{6FDBB4A9-77AE-4EC3-8AA4-523A3E2A1B40}"/>
    <cellStyle name="20% - Énfasis1 5 2 3 4" xfId="35476" xr:uid="{95EDF844-3218-4A29-87F5-AE007E222F3E}"/>
    <cellStyle name="20% - Énfasis1 5 2 3 5" xfId="35477" xr:uid="{3F9B8788-E431-4537-924D-5ABBF2E8C82B}"/>
    <cellStyle name="20% - Énfasis1 5 2 4" xfId="521" xr:uid="{0A84DEFC-2ACB-4AD4-AFFF-01337E359D8F}"/>
    <cellStyle name="20% - Énfasis1 5 2 4 2" xfId="35478" xr:uid="{EE53315B-4208-4904-AEB4-926CEFAD9C22}"/>
    <cellStyle name="20% - Énfasis1 5 2 4 3" xfId="35479" xr:uid="{E44405AB-4DB2-45E4-B5DB-616B37C3AA57}"/>
    <cellStyle name="20% - Énfasis1 5 2 5" xfId="35480" xr:uid="{33CAC663-3F11-42CF-AA4C-2D5D49BA5E91}"/>
    <cellStyle name="20% - Énfasis1 5 2 6" xfId="35481" xr:uid="{4C7FF10F-73A7-4F4B-B2D7-746A6F9E9546}"/>
    <cellStyle name="20% - Énfasis1 5 2 7" xfId="35482" xr:uid="{03AE3279-DE1F-4F99-8088-66202638DAF2}"/>
    <cellStyle name="20% - Énfasis1 5 3" xfId="522" xr:uid="{2804610F-EDFA-40CF-8FE0-6EB584AD1CC6}"/>
    <cellStyle name="20% - Énfasis1 5 3 2" xfId="523" xr:uid="{379AEFE7-4C1A-4A64-9F77-0EB15ED4A6AB}"/>
    <cellStyle name="20% - Énfasis1 5 3 2 2" xfId="35483" xr:uid="{8698C24F-30DB-40BE-94EB-1AE7E1489C0D}"/>
    <cellStyle name="20% - Énfasis1 5 3 2 2 2" xfId="35484" xr:uid="{8ABDC5D7-9AA0-46EF-9571-09C247804F20}"/>
    <cellStyle name="20% - Énfasis1 5 3 2 3" xfId="35485" xr:uid="{27A234D1-BC78-467D-A27A-D983BAAAF456}"/>
    <cellStyle name="20% - Énfasis1 5 3 2 4" xfId="35486" xr:uid="{0046CA48-A30B-4442-B0BC-996984673448}"/>
    <cellStyle name="20% - Énfasis1 5 3 2 5" xfId="35487" xr:uid="{657A270A-3157-4F97-9E22-0FAC55C7A302}"/>
    <cellStyle name="20% - Énfasis1 5 3 3" xfId="524" xr:uid="{6D265059-7782-46D3-B02F-564306148915}"/>
    <cellStyle name="20% - Énfasis1 5 3 3 2" xfId="35488" xr:uid="{5F4BB310-7F85-4051-97AB-D2D0DF160087}"/>
    <cellStyle name="20% - Énfasis1 5 3 3 3" xfId="35489" xr:uid="{E101A373-F500-43B9-B468-77695001C5A0}"/>
    <cellStyle name="20% - Énfasis1 5 3 4" xfId="35490" xr:uid="{E97E4272-2693-4CD9-9EDB-1706CC1E626A}"/>
    <cellStyle name="20% - Énfasis1 5 3 5" xfId="35491" xr:uid="{83C7464D-3888-4A7A-82A0-9574623B14F6}"/>
    <cellStyle name="20% - Énfasis1 5 3 6" xfId="35492" xr:uid="{3763F40C-077C-4782-AF79-F64E39ACDAF4}"/>
    <cellStyle name="20% - Énfasis1 5 3 7" xfId="35493" xr:uid="{182B5783-B8F1-459D-A857-B0832777EB03}"/>
    <cellStyle name="20% - Énfasis1 5 4" xfId="525" xr:uid="{C3989298-0A52-4DAC-898C-D2738260FBC0}"/>
    <cellStyle name="20% - Énfasis1 5 4 2" xfId="35494" xr:uid="{28225EE2-BC59-4D5D-A10B-F7DD42EE1D22}"/>
    <cellStyle name="20% - Énfasis1 5 4 2 2" xfId="35495" xr:uid="{E5F97494-4BCD-4858-B5DB-F97C39A9C0C3}"/>
    <cellStyle name="20% - Énfasis1 5 4 3" xfId="35496" xr:uid="{D9EAB03B-09FA-4750-9E5F-E49F0FAAF5DD}"/>
    <cellStyle name="20% - Énfasis1 5 4 4" xfId="35497" xr:uid="{D0CFD754-1278-45D0-AE00-7941C902F9B2}"/>
    <cellStyle name="20% - Énfasis1 5 4 5" xfId="35498" xr:uid="{EA260326-EA4B-4F1E-BF87-D7D19C7EC88F}"/>
    <cellStyle name="20% - Énfasis1 5 5" xfId="526" xr:uid="{10022991-9747-4B82-9599-E206A3A1FDE7}"/>
    <cellStyle name="20% - Énfasis1 5 5 2" xfId="35499" xr:uid="{8DB1B075-7F80-48AB-A0B7-5E41BA6E1C61}"/>
    <cellStyle name="20% - Énfasis1 5 5 3" xfId="35500" xr:uid="{D4154FBB-CFB7-406D-979A-5A823C8CEC73}"/>
    <cellStyle name="20% - Énfasis1 5 6" xfId="35501" xr:uid="{3AE65234-E818-4DDE-9F19-50237318BF9C}"/>
    <cellStyle name="20% - Énfasis1 5 7" xfId="35502" xr:uid="{4F9B39ED-2C28-4861-BD4D-B9E35A42A839}"/>
    <cellStyle name="20% - Énfasis1 5 8" xfId="35503" xr:uid="{828B028E-CE6B-481B-8E9C-F0FADB4078CD}"/>
    <cellStyle name="20% - Énfasis1 50" xfId="527" xr:uid="{6AA04E3A-1554-4FAA-A5FD-35987E2D67CA}"/>
    <cellStyle name="20% - Énfasis1 51" xfId="35504" xr:uid="{2B8410B2-30F8-4397-AAE1-07C0F2DBA654}"/>
    <cellStyle name="20% - Énfasis1 6" xfId="528" xr:uid="{87215E47-1B8D-4B08-AA88-B1D96D55F744}"/>
    <cellStyle name="20% - Énfasis1 6 2" xfId="529" xr:uid="{667F5FD9-D104-4DA8-A04F-C403985AA812}"/>
    <cellStyle name="20% - Énfasis1 6 2 2" xfId="530" xr:uid="{A665442D-2C64-4DC5-BC99-E15D64CA9FF2}"/>
    <cellStyle name="20% - Énfasis1 6 2 2 2" xfId="531" xr:uid="{D695B7FB-C472-4496-8B85-CCD56E2184A0}"/>
    <cellStyle name="20% - Énfasis1 6 2 2 2 2" xfId="35505" xr:uid="{AF6B1344-7316-4DB9-BAC1-0B978E5779D5}"/>
    <cellStyle name="20% - Énfasis1 6 2 2 2 2 2" xfId="35506" xr:uid="{8A917809-38C7-421C-BDD1-9B06D70EEE4B}"/>
    <cellStyle name="20% - Énfasis1 6 2 2 2 3" xfId="35507" xr:uid="{8BB037BE-25A3-48C4-93FA-2CA43215FDFD}"/>
    <cellStyle name="20% - Énfasis1 6 2 2 2 4" xfId="35508" xr:uid="{33FCC412-47E0-42E8-AAA8-213C210A1E77}"/>
    <cellStyle name="20% - Énfasis1 6 2 2 2 5" xfId="35509" xr:uid="{1599F500-D356-4BFF-A0DB-4244A726D0EA}"/>
    <cellStyle name="20% - Énfasis1 6 2 2 3" xfId="532" xr:uid="{914E50E7-69FD-4C20-BDF6-972BBD716DFF}"/>
    <cellStyle name="20% - Énfasis1 6 2 2 3 2" xfId="35510" xr:uid="{1E8A7FA9-C02F-4C9F-A403-0C32CA94018C}"/>
    <cellStyle name="20% - Énfasis1 6 2 2 3 3" xfId="35511" xr:uid="{9F37FDE1-0AA0-4016-92A3-7741E6DD7AB2}"/>
    <cellStyle name="20% - Énfasis1 6 2 2 4" xfId="35512" xr:uid="{F56E8D58-7699-4B17-A98C-93FC1FDB9869}"/>
    <cellStyle name="20% - Énfasis1 6 2 2 5" xfId="35513" xr:uid="{24C63D2F-2751-4A3D-87F8-3378F35B63E6}"/>
    <cellStyle name="20% - Énfasis1 6 2 2 6" xfId="35514" xr:uid="{5E1E5722-524F-4DAF-89CE-752A48A4BA47}"/>
    <cellStyle name="20% - Énfasis1 6 2 2 7" xfId="35515" xr:uid="{9CBC9338-9E47-470E-8115-B11A4F9BC19D}"/>
    <cellStyle name="20% - Énfasis1 6 2 3" xfId="533" xr:uid="{89AF3A04-8207-4E08-833E-15DFAE09EDDC}"/>
    <cellStyle name="20% - Énfasis1 6 2 3 2" xfId="35516" xr:uid="{6A6E2809-C2DA-4CB2-9D43-42A615ADA23A}"/>
    <cellStyle name="20% - Énfasis1 6 2 3 2 2" xfId="35517" xr:uid="{E16B54CB-F12E-454B-AACF-1AF04D23AA11}"/>
    <cellStyle name="20% - Énfasis1 6 2 3 3" xfId="35518" xr:uid="{74902AB3-F515-43D8-A6E7-CDE0BE0C4656}"/>
    <cellStyle name="20% - Énfasis1 6 2 3 4" xfId="35519" xr:uid="{9F0498DF-2349-4510-A420-909808A002DE}"/>
    <cellStyle name="20% - Énfasis1 6 2 3 5" xfId="35520" xr:uid="{81408C27-6A15-49CE-A92E-F38EAECE518A}"/>
    <cellStyle name="20% - Énfasis1 6 2 4" xfId="534" xr:uid="{72AAE9BC-C362-4685-BAE1-7EEBB45D6005}"/>
    <cellStyle name="20% - Énfasis1 6 2 4 2" xfId="35521" xr:uid="{486082AC-0662-4360-862F-28DACCB61B14}"/>
    <cellStyle name="20% - Énfasis1 6 2 4 3" xfId="35522" xr:uid="{53701BD4-3B8C-47EA-ACCA-F718DD41E067}"/>
    <cellStyle name="20% - Énfasis1 6 2 5" xfId="35523" xr:uid="{DE7DBEF2-F229-41B8-B02D-A996B78A0D58}"/>
    <cellStyle name="20% - Énfasis1 6 2 6" xfId="35524" xr:uid="{BABC61E2-8FD7-4BE2-9C98-0EDE9A65114F}"/>
    <cellStyle name="20% - Énfasis1 6 2 7" xfId="35525" xr:uid="{01A8DD07-013C-4390-AD7C-11D82EF0A54F}"/>
    <cellStyle name="20% - Énfasis1 6 3" xfId="535" xr:uid="{B68B2D25-6C9B-4E19-A3F0-3277D70A39EF}"/>
    <cellStyle name="20% - Énfasis1 6 3 2" xfId="536" xr:uid="{CC98B503-9DF7-4A75-8E22-2AC689221BD8}"/>
    <cellStyle name="20% - Énfasis1 6 3 2 2" xfId="35526" xr:uid="{0ED557DB-8E65-4300-899A-6325A93BEEA3}"/>
    <cellStyle name="20% - Énfasis1 6 3 2 2 2" xfId="35527" xr:uid="{914154C4-81E7-498D-80EC-395D4716FED5}"/>
    <cellStyle name="20% - Énfasis1 6 3 2 3" xfId="35528" xr:uid="{C4779FB6-20FF-4433-9363-040BE2333AD2}"/>
    <cellStyle name="20% - Énfasis1 6 3 2 4" xfId="35529" xr:uid="{26135142-E940-4F4D-AEB3-92684CD464A2}"/>
    <cellStyle name="20% - Énfasis1 6 3 2 5" xfId="35530" xr:uid="{C7A34215-B30B-49B2-B556-0D5135F883C3}"/>
    <cellStyle name="20% - Énfasis1 6 3 3" xfId="537" xr:uid="{E5CFC44B-6BC9-4F3F-92C2-1F0396568DB3}"/>
    <cellStyle name="20% - Énfasis1 6 3 3 2" xfId="35531" xr:uid="{4D422EA8-EE98-4657-82F4-06975F4CB757}"/>
    <cellStyle name="20% - Énfasis1 6 3 3 3" xfId="35532" xr:uid="{3D5C4117-7453-4430-81E6-9C974820078B}"/>
    <cellStyle name="20% - Énfasis1 6 3 4" xfId="35533" xr:uid="{EB10DE94-4E1C-4A25-8A06-10A640AE4376}"/>
    <cellStyle name="20% - Énfasis1 6 3 5" xfId="35534" xr:uid="{00EB67EA-66C9-4C23-9104-BAA16427F988}"/>
    <cellStyle name="20% - Énfasis1 6 3 6" xfId="35535" xr:uid="{F229765C-325D-4368-A044-2C8E7094153F}"/>
    <cellStyle name="20% - Énfasis1 6 3 7" xfId="35536" xr:uid="{9A754264-A7B3-4B2D-A971-D185B1B09F90}"/>
    <cellStyle name="20% - Énfasis1 6 4" xfId="538" xr:uid="{5C5FFB3B-817F-4D5C-9180-ACF1FC747BC5}"/>
    <cellStyle name="20% - Énfasis1 6 4 2" xfId="35537" xr:uid="{BBCCEACC-5E6A-4162-AE7C-173ECD2E6060}"/>
    <cellStyle name="20% - Énfasis1 6 4 2 2" xfId="35538" xr:uid="{E246271B-A490-4455-9862-955FED588F90}"/>
    <cellStyle name="20% - Énfasis1 6 4 3" xfId="35539" xr:uid="{5A081B81-0A7B-48B1-A0F4-096E48E4DC85}"/>
    <cellStyle name="20% - Énfasis1 6 4 4" xfId="35540" xr:uid="{B87146D6-EEA7-409C-BD46-08C1B8B88647}"/>
    <cellStyle name="20% - Énfasis1 6 4 5" xfId="35541" xr:uid="{7892B398-7259-49FE-BDA1-771CA4FC19B9}"/>
    <cellStyle name="20% - Énfasis1 6 5" xfId="539" xr:uid="{A26AA5EF-8D38-4D37-8259-08F470B6B964}"/>
    <cellStyle name="20% - Énfasis1 6 5 2" xfId="35542" xr:uid="{3773DF62-1A26-4BE7-8A2B-17652D7524AE}"/>
    <cellStyle name="20% - Énfasis1 6 5 3" xfId="35543" xr:uid="{E934827E-6459-454F-81CB-E01E01827F4E}"/>
    <cellStyle name="20% - Énfasis1 6 6" xfId="35544" xr:uid="{7682A165-8703-4B37-8007-3BD02D5F05B2}"/>
    <cellStyle name="20% - Énfasis1 6 7" xfId="35545" xr:uid="{D8AC184C-39B7-4707-9437-9EF3B39719F1}"/>
    <cellStyle name="20% - Énfasis1 6 8" xfId="35546" xr:uid="{3B6FCDD6-8875-4767-884C-5AF4A3563364}"/>
    <cellStyle name="20% - Énfasis1 7" xfId="540" xr:uid="{C4783E4E-7B74-4BD4-A6BA-0F376C0DD6E1}"/>
    <cellStyle name="20% - Énfasis1 7 2" xfId="541" xr:uid="{F59F636B-855B-4699-BD6F-026CF069C489}"/>
    <cellStyle name="20% - Énfasis1 7 2 2" xfId="542" xr:uid="{2D5F3652-E07F-4AB1-BDD9-EF8E223E169F}"/>
    <cellStyle name="20% - Énfasis1 7 2 2 2" xfId="543" xr:uid="{3B66109D-32A5-499C-9DD1-27449B1D7DBC}"/>
    <cellStyle name="20% - Énfasis1 7 2 2 2 2" xfId="35547" xr:uid="{190B1515-C1D4-44FC-95A9-6E3C85C64874}"/>
    <cellStyle name="20% - Énfasis1 7 2 2 2 2 2" xfId="35548" xr:uid="{EBB992CB-7A33-46F7-8D31-9D11C55D8A24}"/>
    <cellStyle name="20% - Énfasis1 7 2 2 2 3" xfId="35549" xr:uid="{ECFA76DF-57AA-49BD-A764-11B946BCC1AA}"/>
    <cellStyle name="20% - Énfasis1 7 2 2 2 4" xfId="35550" xr:uid="{C35CB824-8B69-4CB5-9066-A866BC3C2380}"/>
    <cellStyle name="20% - Énfasis1 7 2 2 2 5" xfId="35551" xr:uid="{D1C21072-BA72-4AA8-B19C-40342B89CBCC}"/>
    <cellStyle name="20% - Énfasis1 7 2 2 3" xfId="544" xr:uid="{FD25A793-BA50-4EF2-AFD7-2D9997A55A03}"/>
    <cellStyle name="20% - Énfasis1 7 2 2 3 2" xfId="35552" xr:uid="{082FE698-FA68-4A12-A8E3-EAD621B45529}"/>
    <cellStyle name="20% - Énfasis1 7 2 2 3 3" xfId="35553" xr:uid="{1DF14F0F-8EAB-4D46-91A4-67AF618F3FE3}"/>
    <cellStyle name="20% - Énfasis1 7 2 2 4" xfId="35554" xr:uid="{94B4352A-1948-4867-A756-3AF7CF4613A4}"/>
    <cellStyle name="20% - Énfasis1 7 2 2 5" xfId="35555" xr:uid="{1718CD25-BCA1-4C7E-888D-E81F3898BF6B}"/>
    <cellStyle name="20% - Énfasis1 7 2 2 6" xfId="35556" xr:uid="{0F7D25E9-C51F-46F9-9A7B-95E5FBAB34B9}"/>
    <cellStyle name="20% - Énfasis1 7 2 2 7" xfId="35557" xr:uid="{47572DEB-9ED0-4A53-9A0E-86ECD0052FE6}"/>
    <cellStyle name="20% - Énfasis1 7 2 3" xfId="545" xr:uid="{F3601010-763D-42E5-8749-A953FDDB8F29}"/>
    <cellStyle name="20% - Énfasis1 7 2 3 2" xfId="35558" xr:uid="{3020EC83-B789-40D2-AF7A-B5C1A6C7B78A}"/>
    <cellStyle name="20% - Énfasis1 7 2 3 2 2" xfId="35559" xr:uid="{F0D9E5A3-81B2-4C7A-8F74-2528824233F0}"/>
    <cellStyle name="20% - Énfasis1 7 2 3 3" xfId="35560" xr:uid="{FA695933-738C-489A-BD99-0BEFCB8AAFED}"/>
    <cellStyle name="20% - Énfasis1 7 2 3 4" xfId="35561" xr:uid="{FB53357A-6619-45F2-B343-83625FA8B11E}"/>
    <cellStyle name="20% - Énfasis1 7 2 3 5" xfId="35562" xr:uid="{D4D5CCDD-D5F4-43EF-AF86-353714062CD5}"/>
    <cellStyle name="20% - Énfasis1 7 2 4" xfId="546" xr:uid="{884DF243-8A5D-4981-A2F6-0BD617B9DD5F}"/>
    <cellStyle name="20% - Énfasis1 7 2 4 2" xfId="35563" xr:uid="{B56BFB0B-55E5-45AB-A9CB-BB3FA9D32DD3}"/>
    <cellStyle name="20% - Énfasis1 7 2 4 3" xfId="35564" xr:uid="{3903BD5C-30F6-49FE-9C77-F27A025B39EB}"/>
    <cellStyle name="20% - Énfasis1 7 2 5" xfId="35565" xr:uid="{D6507C41-F361-4EEA-A4C9-6271E7655162}"/>
    <cellStyle name="20% - Énfasis1 7 2 6" xfId="35566" xr:uid="{A7B46410-82A0-4BE9-8AFD-558FF21DE159}"/>
    <cellStyle name="20% - Énfasis1 7 2 7" xfId="35567" xr:uid="{0E3BE158-7E11-465F-B10F-504FC6A48237}"/>
    <cellStyle name="20% - Énfasis1 7 3" xfId="547" xr:uid="{B35E0E2D-F230-4BDA-BE9A-5B5D7A065B93}"/>
    <cellStyle name="20% - Énfasis1 7 3 2" xfId="548" xr:uid="{BDD08E68-D82A-4096-B600-44043458A93F}"/>
    <cellStyle name="20% - Énfasis1 7 3 2 2" xfId="35568" xr:uid="{9A8CA655-F8C5-40E1-9453-319E600D425D}"/>
    <cellStyle name="20% - Énfasis1 7 3 2 2 2" xfId="35569" xr:uid="{74F2249E-8489-4B18-9D20-3B064FC6C4EE}"/>
    <cellStyle name="20% - Énfasis1 7 3 2 3" xfId="35570" xr:uid="{063BAF16-881C-45FA-A3EE-A616BA62771E}"/>
    <cellStyle name="20% - Énfasis1 7 3 2 4" xfId="35571" xr:uid="{F4659AF8-84C9-4DB8-BCE7-DCD13DBAF773}"/>
    <cellStyle name="20% - Énfasis1 7 3 2 5" xfId="35572" xr:uid="{935B3BC3-C151-4844-8B8A-3C5959A5C7DC}"/>
    <cellStyle name="20% - Énfasis1 7 3 3" xfId="549" xr:uid="{F88B01C7-90B5-41B0-91F3-76B04F9FF1BE}"/>
    <cellStyle name="20% - Énfasis1 7 3 3 2" xfId="35573" xr:uid="{C7B25953-B51F-4730-AB1E-0538D58B0F1E}"/>
    <cellStyle name="20% - Énfasis1 7 3 3 3" xfId="35574" xr:uid="{31F5C77B-ECEE-4AA6-9041-2944CF88F10E}"/>
    <cellStyle name="20% - Énfasis1 7 3 4" xfId="35575" xr:uid="{841C4AFA-D713-4DD1-B878-AAEC5BCFF3FA}"/>
    <cellStyle name="20% - Énfasis1 7 3 5" xfId="35576" xr:uid="{9115729E-5714-48A0-8CDE-A9CE61E7A68B}"/>
    <cellStyle name="20% - Énfasis1 7 3 6" xfId="35577" xr:uid="{223E9A07-8410-41B7-9F21-25DBABCC4EDB}"/>
    <cellStyle name="20% - Énfasis1 7 3 7" xfId="35578" xr:uid="{94263CC8-630B-4741-8EAE-4A9D356EDEF7}"/>
    <cellStyle name="20% - Énfasis1 7 4" xfId="550" xr:uid="{95B1BC61-1C54-4151-B537-DBF690AB662D}"/>
    <cellStyle name="20% - Énfasis1 7 4 2" xfId="35579" xr:uid="{DC82FB50-B9FD-45E5-8B09-4508E4CE1312}"/>
    <cellStyle name="20% - Énfasis1 7 4 2 2" xfId="35580" xr:uid="{6A6B02AF-34A0-4750-81E2-2E223072EC48}"/>
    <cellStyle name="20% - Énfasis1 7 4 3" xfId="35581" xr:uid="{FD754C52-08A7-463F-9729-8C9C53AAB300}"/>
    <cellStyle name="20% - Énfasis1 7 4 4" xfId="35582" xr:uid="{5C47D0F3-50A3-4B6A-94D6-F079C920FE9C}"/>
    <cellStyle name="20% - Énfasis1 7 4 5" xfId="35583" xr:uid="{2E149F66-4458-4D74-AC39-9A70EFA49034}"/>
    <cellStyle name="20% - Énfasis1 7 5" xfId="551" xr:uid="{E64C403A-B09E-4AC1-8E35-0A55B1B8FADA}"/>
    <cellStyle name="20% - Énfasis1 7 5 2" xfId="35584" xr:uid="{6369D03F-29DD-4C2C-97D2-010714FD8E92}"/>
    <cellStyle name="20% - Énfasis1 7 5 3" xfId="35585" xr:uid="{0B414617-C9F1-473D-AE98-687F1536C9FE}"/>
    <cellStyle name="20% - Énfasis1 7 6" xfId="35586" xr:uid="{96ED0813-30A2-451E-80B8-3963C2625F24}"/>
    <cellStyle name="20% - Énfasis1 7 7" xfId="35587" xr:uid="{AA56276E-5C02-41C7-B22C-541ECF131E46}"/>
    <cellStyle name="20% - Énfasis1 7 8" xfId="35588" xr:uid="{0FF67724-677E-4C0E-8FC5-7939DB4D2372}"/>
    <cellStyle name="20% - Énfasis1 8" xfId="552" xr:uid="{2BC9E5D1-8780-42D9-93AE-2F60B5DAFB5F}"/>
    <cellStyle name="20% - Énfasis1 8 2" xfId="553" xr:uid="{4B8C0430-4796-4715-BEB1-88AA1FDF6524}"/>
    <cellStyle name="20% - Énfasis1 8 2 2" xfId="554" xr:uid="{E74DB5DF-4A3E-4549-907E-04FA06D19EF2}"/>
    <cellStyle name="20% - Énfasis1 8 2 2 2" xfId="555" xr:uid="{5E4E8DFF-C2CF-42C4-A3A0-E2A2338C5C79}"/>
    <cellStyle name="20% - Énfasis1 8 2 2 2 2" xfId="35589" xr:uid="{62934FAD-A9F7-4E62-9652-539AADF64C0F}"/>
    <cellStyle name="20% - Énfasis1 8 2 2 2 2 2" xfId="35590" xr:uid="{EB9403AE-BB34-4D6E-8269-0CA0F42228C5}"/>
    <cellStyle name="20% - Énfasis1 8 2 2 2 3" xfId="35591" xr:uid="{3F8259A5-7979-4F1D-A933-8B777C136ED6}"/>
    <cellStyle name="20% - Énfasis1 8 2 2 2 4" xfId="35592" xr:uid="{FFEAD996-334A-46C7-9CB7-4DBCAABD5075}"/>
    <cellStyle name="20% - Énfasis1 8 2 2 2 5" xfId="35593" xr:uid="{6C41D89C-FEC4-46C0-99E7-F468096255FD}"/>
    <cellStyle name="20% - Énfasis1 8 2 2 3" xfId="556" xr:uid="{9096208D-CF07-41E1-BB9F-9874D6CD4C9F}"/>
    <cellStyle name="20% - Énfasis1 8 2 2 3 2" xfId="35594" xr:uid="{57944DEA-C4E8-4380-B8EB-844C302C41B5}"/>
    <cellStyle name="20% - Énfasis1 8 2 2 3 3" xfId="35595" xr:uid="{520C673B-300A-4C3A-B1D0-6E8192CE516B}"/>
    <cellStyle name="20% - Énfasis1 8 2 2 4" xfId="35596" xr:uid="{5C3FFF93-99F7-4101-B7D3-473AB497CADC}"/>
    <cellStyle name="20% - Énfasis1 8 2 2 5" xfId="35597" xr:uid="{38BA8AD9-A618-4C4F-8A6C-AE8D3F1723DE}"/>
    <cellStyle name="20% - Énfasis1 8 2 2 6" xfId="35598" xr:uid="{ADD76B6F-3885-48BE-88F6-432CC48A1587}"/>
    <cellStyle name="20% - Énfasis1 8 2 2 7" xfId="35599" xr:uid="{F1A273FA-9264-42B7-ADE0-D84C7FAF7A01}"/>
    <cellStyle name="20% - Énfasis1 8 2 3" xfId="557" xr:uid="{A28E1165-EA81-433F-A3D2-3F01384915CD}"/>
    <cellStyle name="20% - Énfasis1 8 2 3 2" xfId="35600" xr:uid="{7F470DD5-BA5F-4C81-8AFE-41C689578AB6}"/>
    <cellStyle name="20% - Énfasis1 8 2 3 2 2" xfId="35601" xr:uid="{6979F058-3C84-4D15-82DA-C3E6D16EF8BD}"/>
    <cellStyle name="20% - Énfasis1 8 2 3 3" xfId="35602" xr:uid="{51347851-A905-4559-B63F-6B6730B715AF}"/>
    <cellStyle name="20% - Énfasis1 8 2 3 4" xfId="35603" xr:uid="{D1D591D2-2352-43DF-AB19-CE98487BE9BD}"/>
    <cellStyle name="20% - Énfasis1 8 2 3 5" xfId="35604" xr:uid="{E1EEF775-0222-4B1B-9DEE-B5E14ABE8693}"/>
    <cellStyle name="20% - Énfasis1 8 2 4" xfId="558" xr:uid="{DEF60520-9F31-418D-A5A5-BA11C58F0770}"/>
    <cellStyle name="20% - Énfasis1 8 2 4 2" xfId="35605" xr:uid="{5ED2CB2A-75FE-40AE-AC82-01C382C7CA68}"/>
    <cellStyle name="20% - Énfasis1 8 2 4 3" xfId="35606" xr:uid="{BF294B0E-79EB-4517-84EA-F0706A0D9C69}"/>
    <cellStyle name="20% - Énfasis1 8 2 5" xfId="35607" xr:uid="{12ECD884-919A-4C43-832D-FF47D7655003}"/>
    <cellStyle name="20% - Énfasis1 8 2 6" xfId="35608" xr:uid="{B88A9A2C-8777-4768-A926-E95E55ADF07B}"/>
    <cellStyle name="20% - Énfasis1 8 2 7" xfId="35609" xr:uid="{B7DD3475-DD11-449C-8C70-FD61EBC1D733}"/>
    <cellStyle name="20% - Énfasis1 8 3" xfId="559" xr:uid="{2751981D-9B3B-4DC4-83B7-39B8E94A2F22}"/>
    <cellStyle name="20% - Énfasis1 8 3 2" xfId="560" xr:uid="{C3D8D324-D827-4EC6-BD6A-68DC60F5FC17}"/>
    <cellStyle name="20% - Énfasis1 8 3 2 2" xfId="35610" xr:uid="{2AEE6AA0-F3EC-48A6-84C8-B1CEFE3FEE9C}"/>
    <cellStyle name="20% - Énfasis1 8 3 2 2 2" xfId="35611" xr:uid="{A9F6BF24-7F60-4B9E-918F-BF899AEDE728}"/>
    <cellStyle name="20% - Énfasis1 8 3 2 3" xfId="35612" xr:uid="{7B0F7DB1-0E3E-4480-84F4-51AC8B234CA3}"/>
    <cellStyle name="20% - Énfasis1 8 3 2 4" xfId="35613" xr:uid="{F4C4FF7A-3FBA-4EC9-A70E-7B094828E91C}"/>
    <cellStyle name="20% - Énfasis1 8 3 2 5" xfId="35614" xr:uid="{EEE19E71-9B57-45F7-B842-B654415259AB}"/>
    <cellStyle name="20% - Énfasis1 8 3 3" xfId="561" xr:uid="{81A27DED-F4D2-406D-989A-2E5BEE647C1E}"/>
    <cellStyle name="20% - Énfasis1 8 3 3 2" xfId="35615" xr:uid="{058D4B01-7507-4A88-92A4-FF442CE49EEC}"/>
    <cellStyle name="20% - Énfasis1 8 3 3 3" xfId="35616" xr:uid="{0DE30FC6-4BA5-4DBB-9996-35966F8AE3BC}"/>
    <cellStyle name="20% - Énfasis1 8 3 4" xfId="35617" xr:uid="{9BB894E5-1E1A-497F-89D6-B8988856CEE9}"/>
    <cellStyle name="20% - Énfasis1 8 3 5" xfId="35618" xr:uid="{EA0A3C07-F98A-4C05-8544-D1872ADD5451}"/>
    <cellStyle name="20% - Énfasis1 8 3 6" xfId="35619" xr:uid="{BB255C0D-E855-483C-8C14-1BA20220B675}"/>
    <cellStyle name="20% - Énfasis1 8 3 7" xfId="35620" xr:uid="{2CCD2DBD-F2F2-4826-A79D-AD27256409FD}"/>
    <cellStyle name="20% - Énfasis1 8 4" xfId="562" xr:uid="{0A0CF04C-C358-4EC6-AB7B-38448F94A8BE}"/>
    <cellStyle name="20% - Énfasis1 8 4 2" xfId="35621" xr:uid="{5634231B-7F3E-4AAF-A515-630CB15E7357}"/>
    <cellStyle name="20% - Énfasis1 8 4 2 2" xfId="35622" xr:uid="{9012E9EA-1C44-4A09-8AC9-C7B6F8648835}"/>
    <cellStyle name="20% - Énfasis1 8 4 3" xfId="35623" xr:uid="{B2626439-4B3C-410F-8079-9EEC6E40581C}"/>
    <cellStyle name="20% - Énfasis1 8 4 4" xfId="35624" xr:uid="{053BA49A-BC27-4C8E-9366-4C5EFB2BEF4A}"/>
    <cellStyle name="20% - Énfasis1 8 4 5" xfId="35625" xr:uid="{38A21169-02F4-4894-A267-EE742694BBD1}"/>
    <cellStyle name="20% - Énfasis1 8 5" xfId="563" xr:uid="{17027D48-7B85-4352-A658-D9D62C5485B0}"/>
    <cellStyle name="20% - Énfasis1 8 5 2" xfId="35626" xr:uid="{49836323-EC88-48BB-9D5A-9FF48D0765D1}"/>
    <cellStyle name="20% - Énfasis1 8 5 3" xfId="35627" xr:uid="{A90821CA-E53B-4227-89D5-2AD30A8ABE56}"/>
    <cellStyle name="20% - Énfasis1 8 6" xfId="35628" xr:uid="{67474390-4FAD-42CE-B237-1C68984D9BB2}"/>
    <cellStyle name="20% - Énfasis1 8 7" xfId="35629" xr:uid="{3C037AD2-7E84-4D2E-A5B6-5E0A73C4358A}"/>
    <cellStyle name="20% - Énfasis1 8 8" xfId="35630" xr:uid="{F2E4A8C1-D873-4AB9-A12D-631FBD378476}"/>
    <cellStyle name="20% - Énfasis1 9" xfId="564" xr:uid="{45F89BDB-2A86-4BA8-A2B0-AF6289BEFEAE}"/>
    <cellStyle name="20% - Énfasis1 9 2" xfId="565" xr:uid="{2C8DF198-B6B4-41D1-98B0-66E66746A760}"/>
    <cellStyle name="20% - Énfasis1 9 2 2" xfId="566" xr:uid="{74AD7F7D-A559-4ACA-A619-07338477F82B}"/>
    <cellStyle name="20% - Énfasis1 9 2 2 2" xfId="567" xr:uid="{1B661588-1E82-493B-AE0F-34A3895B3BFB}"/>
    <cellStyle name="20% - Énfasis1 9 2 2 2 2" xfId="35631" xr:uid="{C307B222-FD2D-473A-AAE9-5541034476BA}"/>
    <cellStyle name="20% - Énfasis1 9 2 2 2 2 2" xfId="35632" xr:uid="{8C09A801-5FF7-44E2-8E62-93DD08458593}"/>
    <cellStyle name="20% - Énfasis1 9 2 2 2 3" xfId="35633" xr:uid="{B644DE04-C39A-436D-800B-61012E652B46}"/>
    <cellStyle name="20% - Énfasis1 9 2 2 2 4" xfId="35634" xr:uid="{20059945-CAD8-43F7-B5DC-27CB3E233A1D}"/>
    <cellStyle name="20% - Énfasis1 9 2 2 2 5" xfId="35635" xr:uid="{47CE421E-4838-4BDA-8358-8D93E930BA1E}"/>
    <cellStyle name="20% - Énfasis1 9 2 2 3" xfId="568" xr:uid="{E3192778-E988-4F33-9736-72BCED995412}"/>
    <cellStyle name="20% - Énfasis1 9 2 2 3 2" xfId="35636" xr:uid="{824FD6EC-E312-4DAD-9A90-C226F8CD692B}"/>
    <cellStyle name="20% - Énfasis1 9 2 2 3 3" xfId="35637" xr:uid="{1FCD1668-7D90-49E5-996A-F21BD8DC5933}"/>
    <cellStyle name="20% - Énfasis1 9 2 2 4" xfId="35638" xr:uid="{E8C8A070-7378-439A-9C69-DC3E81D0EFED}"/>
    <cellStyle name="20% - Énfasis1 9 2 2 5" xfId="35639" xr:uid="{6AD417E3-DA0F-4A40-A3AD-AD67F6DFC250}"/>
    <cellStyle name="20% - Énfasis1 9 2 2 6" xfId="35640" xr:uid="{AF92BEBA-946E-404F-8660-1FBBB21843E2}"/>
    <cellStyle name="20% - Énfasis1 9 2 2 7" xfId="35641" xr:uid="{2963A086-6CC8-4D45-9258-287CD7732016}"/>
    <cellStyle name="20% - Énfasis1 9 2 3" xfId="569" xr:uid="{7154DD21-1CBF-47B5-AD9E-54AE30040782}"/>
    <cellStyle name="20% - Énfasis1 9 2 3 2" xfId="35642" xr:uid="{4CDE463F-431E-4308-9A9A-96BD55D0D838}"/>
    <cellStyle name="20% - Énfasis1 9 2 3 2 2" xfId="35643" xr:uid="{06BA1005-8C1F-4C15-B299-7CA1AB7EC94D}"/>
    <cellStyle name="20% - Énfasis1 9 2 3 3" xfId="35644" xr:uid="{DC483C48-D742-4DE0-92E6-012B6F095DD6}"/>
    <cellStyle name="20% - Énfasis1 9 2 3 4" xfId="35645" xr:uid="{5F587D53-B2D2-4881-8AFF-328D752F5AE8}"/>
    <cellStyle name="20% - Énfasis1 9 2 3 5" xfId="35646" xr:uid="{9DF01A59-E9A1-40EB-B18C-851DFB0996B5}"/>
    <cellStyle name="20% - Énfasis1 9 2 4" xfId="570" xr:uid="{8ED0F9E9-2907-45E9-98E7-81309EA30DFD}"/>
    <cellStyle name="20% - Énfasis1 9 2 4 2" xfId="35647" xr:uid="{0070099B-71BA-4544-89FE-4EF6D1DA5C5C}"/>
    <cellStyle name="20% - Énfasis1 9 2 4 3" xfId="35648" xr:uid="{30C14718-AA5A-419E-9C4D-513464A1AC7B}"/>
    <cellStyle name="20% - Énfasis1 9 2 5" xfId="35649" xr:uid="{B37D27DC-8379-447F-8E6F-A42A82CB702D}"/>
    <cellStyle name="20% - Énfasis1 9 2 6" xfId="35650" xr:uid="{A17D7513-9AF3-43D0-A501-F3CAF9C6851C}"/>
    <cellStyle name="20% - Énfasis1 9 2 7" xfId="35651" xr:uid="{3454AA52-98BB-47B3-BBC0-4F1712EC073C}"/>
    <cellStyle name="20% - Énfasis1 9 3" xfId="571" xr:uid="{48B765E6-C4FF-4B58-AA1E-587BF15A461E}"/>
    <cellStyle name="20% - Énfasis1 9 3 2" xfId="572" xr:uid="{E83B5DCA-BF91-4E04-88C4-9462F77DDA72}"/>
    <cellStyle name="20% - Énfasis1 9 3 2 2" xfId="35652" xr:uid="{3B787BCB-06F6-4BA7-B4BC-D7BF80ED0172}"/>
    <cellStyle name="20% - Énfasis1 9 3 2 2 2" xfId="35653" xr:uid="{92324C0A-514E-4D26-8082-CD932E357512}"/>
    <cellStyle name="20% - Énfasis1 9 3 2 3" xfId="35654" xr:uid="{B1153D64-9973-4AA5-939B-8E47776B13B4}"/>
    <cellStyle name="20% - Énfasis1 9 3 2 4" xfId="35655" xr:uid="{8537409D-4BCF-47E9-98DC-344E1650D5B1}"/>
    <cellStyle name="20% - Énfasis1 9 3 2 5" xfId="35656" xr:uid="{FD4851EA-8E30-443F-959A-8D646A1F2AEB}"/>
    <cellStyle name="20% - Énfasis1 9 3 3" xfId="573" xr:uid="{758D60C6-274C-4F24-9526-0F1D2F1A91AB}"/>
    <cellStyle name="20% - Énfasis1 9 3 3 2" xfId="35657" xr:uid="{9DF8E7B7-F7C7-48B9-864C-5FCDD38C0776}"/>
    <cellStyle name="20% - Énfasis1 9 3 3 3" xfId="35658" xr:uid="{40E82C24-12F3-4F94-BED1-464AA6A35A84}"/>
    <cellStyle name="20% - Énfasis1 9 3 4" xfId="35659" xr:uid="{3E05883A-6BD5-434E-9744-1E1E8362A316}"/>
    <cellStyle name="20% - Énfasis1 9 3 5" xfId="35660" xr:uid="{B426C946-5D1C-4ABB-B058-5BF5B1BFF296}"/>
    <cellStyle name="20% - Énfasis1 9 3 6" xfId="35661" xr:uid="{49D79494-B638-4153-9C53-2D7799A7CB61}"/>
    <cellStyle name="20% - Énfasis1 9 3 7" xfId="35662" xr:uid="{8B9EDCA8-1C1E-452F-848D-A19B07B73B7A}"/>
    <cellStyle name="20% - Énfasis1 9 4" xfId="574" xr:uid="{FE1E516C-CA48-4D92-B609-C1F1DF7C8977}"/>
    <cellStyle name="20% - Énfasis1 9 4 2" xfId="35663" xr:uid="{FD78C7D4-9949-4A26-AD62-F894D8AF6BA1}"/>
    <cellStyle name="20% - Énfasis1 9 4 2 2" xfId="35664" xr:uid="{DF97347F-B6B7-45FD-8A73-852B4CF8FDEC}"/>
    <cellStyle name="20% - Énfasis1 9 4 3" xfId="35665" xr:uid="{952F5B81-A0B8-4C74-A5D6-FC93AA0734F0}"/>
    <cellStyle name="20% - Énfasis1 9 4 4" xfId="35666" xr:uid="{E4AA335C-BABB-42F2-93E1-25C59B9CB2A2}"/>
    <cellStyle name="20% - Énfasis1 9 4 5" xfId="35667" xr:uid="{276F8971-0628-423B-A45A-1E0416AA399D}"/>
    <cellStyle name="20% - Énfasis1 9 5" xfId="575" xr:uid="{395AC86A-9674-4C45-B411-5C65F7108C13}"/>
    <cellStyle name="20% - Énfasis1 9 5 2" xfId="35668" xr:uid="{69A0E163-2390-48CB-907C-555BA06C377D}"/>
    <cellStyle name="20% - Énfasis1 9 5 3" xfId="35669" xr:uid="{6F3E8DCB-1379-4B31-9F93-37081EA842EF}"/>
    <cellStyle name="20% - Énfasis1 9 6" xfId="35670" xr:uid="{C653DEBF-2521-459E-A9DD-A16847E98ABE}"/>
    <cellStyle name="20% - Énfasis1 9 7" xfId="35671" xr:uid="{85F0212B-2CDD-4BD8-9D1E-83AA68500A13}"/>
    <cellStyle name="20% - Énfasis1 9 8" xfId="35672" xr:uid="{F4472A8E-60D5-419C-9BD5-C01CEA209D5D}"/>
    <cellStyle name="20% - Énfasis2 10" xfId="576" xr:uid="{242A666F-022D-42F3-A626-5474318CD3FF}"/>
    <cellStyle name="20% - Énfasis2 10 2" xfId="577" xr:uid="{B48E133B-D0EB-4F2C-9321-4697C39AEBC2}"/>
    <cellStyle name="20% - Énfasis2 10 2 2" xfId="578" xr:uid="{561D784F-AF3B-4C1E-BA7C-507466FC1AA0}"/>
    <cellStyle name="20% - Énfasis2 10 2 2 2" xfId="579" xr:uid="{D90B1ECA-A1C3-4326-9AD8-4AB1FF08CD8B}"/>
    <cellStyle name="20% - Énfasis2 10 2 2 2 2" xfId="35673" xr:uid="{C4ACAB86-AB28-4CD5-BDB7-7084F16E953D}"/>
    <cellStyle name="20% - Énfasis2 10 2 2 2 2 2" xfId="35674" xr:uid="{3D04A6FB-C151-41D9-8E0F-BFACB5A87D3B}"/>
    <cellStyle name="20% - Énfasis2 10 2 2 2 3" xfId="35675" xr:uid="{95C3E4DD-C3E0-4F3A-8844-F6E14240D2D4}"/>
    <cellStyle name="20% - Énfasis2 10 2 2 2 4" xfId="35676" xr:uid="{9F69A6A0-29D6-4B89-BE9B-E52E447C48B6}"/>
    <cellStyle name="20% - Énfasis2 10 2 2 2 5" xfId="35677" xr:uid="{10AE657D-1AE9-43A5-B688-47BC8283A723}"/>
    <cellStyle name="20% - Énfasis2 10 2 2 3" xfId="580" xr:uid="{94DF9E02-E492-4615-8C13-94CB679491EA}"/>
    <cellStyle name="20% - Énfasis2 10 2 2 3 2" xfId="35678" xr:uid="{F9C6F6CB-8C2F-4453-A631-3ABE4C710C34}"/>
    <cellStyle name="20% - Énfasis2 10 2 2 3 3" xfId="35679" xr:uid="{135269D8-8A8B-4E39-86B9-8EC38BD64A11}"/>
    <cellStyle name="20% - Énfasis2 10 2 2 4" xfId="35680" xr:uid="{D45D2B35-74DF-4C46-9235-B0BECD839099}"/>
    <cellStyle name="20% - Énfasis2 10 2 2 5" xfId="35681" xr:uid="{48CBCF1F-CE92-42FA-9B6F-1B4319940D0F}"/>
    <cellStyle name="20% - Énfasis2 10 2 2 6" xfId="35682" xr:uid="{40791F7D-B927-4524-A33C-C9BD08D4B447}"/>
    <cellStyle name="20% - Énfasis2 10 2 2 7" xfId="35683" xr:uid="{207DA3DB-F755-4658-AAF7-FC012F7EE28A}"/>
    <cellStyle name="20% - Énfasis2 10 2 3" xfId="581" xr:uid="{6E97161C-8F29-4A57-BF22-E7278B184196}"/>
    <cellStyle name="20% - Énfasis2 10 2 3 2" xfId="35684" xr:uid="{DE6C15E9-40B9-4CBF-A33A-96CF87FE6044}"/>
    <cellStyle name="20% - Énfasis2 10 2 3 2 2" xfId="35685" xr:uid="{96DF931D-A416-4E4D-916F-F329FBFF158A}"/>
    <cellStyle name="20% - Énfasis2 10 2 3 3" xfId="35686" xr:uid="{952EB94D-BFE5-4FAC-ACE6-084F9575FE76}"/>
    <cellStyle name="20% - Énfasis2 10 2 3 4" xfId="35687" xr:uid="{81C393A7-A2D5-4C70-B1EF-CF04F83947CB}"/>
    <cellStyle name="20% - Énfasis2 10 2 3 5" xfId="35688" xr:uid="{EDEFB096-F8D6-452B-AAB0-06598F68E3B7}"/>
    <cellStyle name="20% - Énfasis2 10 2 4" xfId="582" xr:uid="{D5807D85-D7C1-457E-8DFA-77BC613FE676}"/>
    <cellStyle name="20% - Énfasis2 10 2 4 2" xfId="35689" xr:uid="{11363A7F-23F6-4F85-9BCD-38434EF80D18}"/>
    <cellStyle name="20% - Énfasis2 10 2 4 3" xfId="35690" xr:uid="{E485622F-75BE-4853-B1C9-18DE0863DA07}"/>
    <cellStyle name="20% - Énfasis2 10 2 5" xfId="35691" xr:uid="{687E3473-A06F-4114-86C1-55E7ED1380AE}"/>
    <cellStyle name="20% - Énfasis2 10 2 6" xfId="35692" xr:uid="{48A64D15-3FC3-40B1-A349-44B7D08B7710}"/>
    <cellStyle name="20% - Énfasis2 10 2 7" xfId="35693" xr:uid="{3A1D1E00-2250-402B-B4F6-8E66B9CCE7CF}"/>
    <cellStyle name="20% - Énfasis2 10 3" xfId="583" xr:uid="{7C52F68E-84AA-4E39-90E4-123924F987C3}"/>
    <cellStyle name="20% - Énfasis2 10 3 2" xfId="584" xr:uid="{707304D2-3F4F-425B-ABE8-B11D133E8650}"/>
    <cellStyle name="20% - Énfasis2 10 3 2 2" xfId="35694" xr:uid="{7CD45858-F9A5-4E1D-86B4-E331224DD6F5}"/>
    <cellStyle name="20% - Énfasis2 10 3 2 2 2" xfId="35695" xr:uid="{FA14E383-66D1-4FA9-BFBE-ED6283ABE8DE}"/>
    <cellStyle name="20% - Énfasis2 10 3 2 3" xfId="35696" xr:uid="{1B9BBA15-7CAC-4EEC-B808-C5B3C79F0B99}"/>
    <cellStyle name="20% - Énfasis2 10 3 2 4" xfId="35697" xr:uid="{1A09F935-980F-4814-A1A8-D6AF902AE282}"/>
    <cellStyle name="20% - Énfasis2 10 3 2 5" xfId="35698" xr:uid="{4F002780-B11C-42AF-935D-A69725C9944B}"/>
    <cellStyle name="20% - Énfasis2 10 3 3" xfId="585" xr:uid="{D4BEC4DE-1571-4609-92DC-EFA2C0FC7308}"/>
    <cellStyle name="20% - Énfasis2 10 3 3 2" xfId="35699" xr:uid="{DCC56EE0-B009-4B6F-9E9D-63C57D7DBA42}"/>
    <cellStyle name="20% - Énfasis2 10 3 3 3" xfId="35700" xr:uid="{B5D6E1C1-0195-443B-BDD4-903338EC4FE7}"/>
    <cellStyle name="20% - Énfasis2 10 3 4" xfId="35701" xr:uid="{39E0F91A-30D7-409B-A686-5C26C741736A}"/>
    <cellStyle name="20% - Énfasis2 10 3 5" xfId="35702" xr:uid="{6FF58F11-ADFD-4F22-B73E-0021E9CC3618}"/>
    <cellStyle name="20% - Énfasis2 10 3 6" xfId="35703" xr:uid="{66207CA8-7752-410F-9BFE-F6D2E6CF8AF7}"/>
    <cellStyle name="20% - Énfasis2 10 3 7" xfId="35704" xr:uid="{9BF48D63-FA82-4744-815B-D9FB5E988ACF}"/>
    <cellStyle name="20% - Énfasis2 10 4" xfId="586" xr:uid="{9955150B-64CC-4DC1-B744-CEC1A34E0118}"/>
    <cellStyle name="20% - Énfasis2 10 4 2" xfId="35705" xr:uid="{B69AAFB3-88DF-4E43-AD25-FED355EE33EF}"/>
    <cellStyle name="20% - Énfasis2 10 4 2 2" xfId="35706" xr:uid="{F89F1616-4BEF-4D93-A334-BECC05FC8DED}"/>
    <cellStyle name="20% - Énfasis2 10 4 3" xfId="35707" xr:uid="{DDFBF42C-78F7-469F-97CC-C5B58B3D1AED}"/>
    <cellStyle name="20% - Énfasis2 10 4 4" xfId="35708" xr:uid="{F61E50F3-C314-4994-B2EE-F19ED5712DA8}"/>
    <cellStyle name="20% - Énfasis2 10 4 5" xfId="35709" xr:uid="{C05B5B42-92E1-4B89-89A0-30F928F742CC}"/>
    <cellStyle name="20% - Énfasis2 10 5" xfId="587" xr:uid="{CC7C4A2C-0541-472E-ABF4-88060C165F5C}"/>
    <cellStyle name="20% - Énfasis2 10 5 2" xfId="35710" xr:uid="{0AA79528-79C9-4B88-8B73-654200F62564}"/>
    <cellStyle name="20% - Énfasis2 10 5 3" xfId="35711" xr:uid="{216798E3-01B0-4C23-B584-B844821DD059}"/>
    <cellStyle name="20% - Énfasis2 10 6" xfId="35712" xr:uid="{A3BBD28F-954D-4C69-88A7-A611360E8D13}"/>
    <cellStyle name="20% - Énfasis2 10 7" xfId="35713" xr:uid="{C5D9F578-EC5B-4B9A-AEB4-0FAA8237DF80}"/>
    <cellStyle name="20% - Énfasis2 10 8" xfId="35714" xr:uid="{467A1865-5395-4695-9B7D-AD9AE7482D34}"/>
    <cellStyle name="20% - Énfasis2 11" xfId="588" xr:uid="{EF81046F-3045-4A30-9314-B7A802AFF1A8}"/>
    <cellStyle name="20% - Énfasis2 11 2" xfId="589" xr:uid="{C20CA954-A149-4A78-B77A-0CCE151B1D08}"/>
    <cellStyle name="20% - Énfasis2 11 2 2" xfId="590" xr:uid="{6E0C2EE3-CA5C-4DAF-B966-2EF8B918969F}"/>
    <cellStyle name="20% - Énfasis2 11 2 2 2" xfId="591" xr:uid="{BF50B06E-C0B2-4427-8F1F-F1B5BDD1CE3F}"/>
    <cellStyle name="20% - Énfasis2 11 2 2 2 2" xfId="35715" xr:uid="{1510586F-FEED-4120-8683-ACCF62C40845}"/>
    <cellStyle name="20% - Énfasis2 11 2 2 2 2 2" xfId="35716" xr:uid="{5850D2D1-62BD-4CA1-B7FB-0141E85BFB81}"/>
    <cellStyle name="20% - Énfasis2 11 2 2 2 3" xfId="35717" xr:uid="{A8AA87E4-3BDB-421E-B6ED-F9DFABBA1C7B}"/>
    <cellStyle name="20% - Énfasis2 11 2 2 2 4" xfId="35718" xr:uid="{61152D62-E2DD-49D8-B3B8-49DB7B4A1D24}"/>
    <cellStyle name="20% - Énfasis2 11 2 2 2 5" xfId="35719" xr:uid="{CD91155D-A326-4AF0-994C-CE280652A2A6}"/>
    <cellStyle name="20% - Énfasis2 11 2 2 3" xfId="592" xr:uid="{DD0D2D91-13EE-4E61-9E4E-405A97F9EE3A}"/>
    <cellStyle name="20% - Énfasis2 11 2 2 3 2" xfId="35720" xr:uid="{FC99008C-B57C-493C-A288-B48129A24F58}"/>
    <cellStyle name="20% - Énfasis2 11 2 2 3 3" xfId="35721" xr:uid="{D7B396D7-183A-412B-9525-E539B5A872FF}"/>
    <cellStyle name="20% - Énfasis2 11 2 2 4" xfId="35722" xr:uid="{16C5BFB3-359C-49A5-AB6F-6D25A940D689}"/>
    <cellStyle name="20% - Énfasis2 11 2 2 5" xfId="35723" xr:uid="{27AECB82-7248-41C9-9134-7B1064D3B251}"/>
    <cellStyle name="20% - Énfasis2 11 2 2 6" xfId="35724" xr:uid="{DA4CE0D9-DA41-4B85-85B2-2CB77211D4B6}"/>
    <cellStyle name="20% - Énfasis2 11 2 2 7" xfId="35725" xr:uid="{8FE5FDEF-5B4C-4EAE-93A3-A18B1C206B1D}"/>
    <cellStyle name="20% - Énfasis2 11 2 3" xfId="593" xr:uid="{C7408D2F-70F1-4219-931B-383543B9C6FD}"/>
    <cellStyle name="20% - Énfasis2 11 2 3 2" xfId="35726" xr:uid="{298A8ADA-BE6E-4084-988A-FCE72E5E27BC}"/>
    <cellStyle name="20% - Énfasis2 11 2 3 2 2" xfId="35727" xr:uid="{B934F282-FDE2-4372-930C-E356FFA73158}"/>
    <cellStyle name="20% - Énfasis2 11 2 3 3" xfId="35728" xr:uid="{C2B9DB92-BDFC-47B5-A53E-19C0516D58CF}"/>
    <cellStyle name="20% - Énfasis2 11 2 3 4" xfId="35729" xr:uid="{9E033509-F41E-4045-A19C-06A1E0CB240C}"/>
    <cellStyle name="20% - Énfasis2 11 2 3 5" xfId="35730" xr:uid="{EC0B5300-3650-4811-8EF6-C5853D6284EA}"/>
    <cellStyle name="20% - Énfasis2 11 2 4" xfId="594" xr:uid="{17C843F6-48BD-4BC6-953E-9870B680B686}"/>
    <cellStyle name="20% - Énfasis2 11 2 4 2" xfId="35731" xr:uid="{800A0B0E-2B27-4C49-ADFB-FD5C7109BB03}"/>
    <cellStyle name="20% - Énfasis2 11 2 4 3" xfId="35732" xr:uid="{8EDA71BA-4D7D-47F0-9D5E-8B72D60ED289}"/>
    <cellStyle name="20% - Énfasis2 11 2 5" xfId="35733" xr:uid="{E7EF0F22-0421-4241-B87F-328A8FD2192A}"/>
    <cellStyle name="20% - Énfasis2 11 2 6" xfId="35734" xr:uid="{0F067EEF-F1BC-4C7A-B733-796E90827A4D}"/>
    <cellStyle name="20% - Énfasis2 11 2 7" xfId="35735" xr:uid="{321E222D-8611-4B9B-814D-BF3A37EFDF43}"/>
    <cellStyle name="20% - Énfasis2 11 3" xfId="595" xr:uid="{3B01722A-5869-4344-B7BF-CCF80BCA877E}"/>
    <cellStyle name="20% - Énfasis2 11 3 2" xfId="596" xr:uid="{2C20BCAD-9FB5-491E-AB8F-95D779A013B2}"/>
    <cellStyle name="20% - Énfasis2 11 3 2 2" xfId="35736" xr:uid="{17345D7A-9DE1-454A-819A-E4861D258351}"/>
    <cellStyle name="20% - Énfasis2 11 3 2 2 2" xfId="35737" xr:uid="{0296802D-DAA5-4E6F-86A4-0B12ED9DE8E5}"/>
    <cellStyle name="20% - Énfasis2 11 3 2 3" xfId="35738" xr:uid="{5E47DAD1-D3F9-4EAA-A6AA-23970DEA7FEF}"/>
    <cellStyle name="20% - Énfasis2 11 3 2 4" xfId="35739" xr:uid="{D11F3806-7923-4B80-8EB1-41290A05744C}"/>
    <cellStyle name="20% - Énfasis2 11 3 2 5" xfId="35740" xr:uid="{AD952D27-5EB5-4604-AE89-DFFD8AA0F533}"/>
    <cellStyle name="20% - Énfasis2 11 3 3" xfId="597" xr:uid="{01D7E56E-1EFF-4C8D-A226-52AA958B4CBE}"/>
    <cellStyle name="20% - Énfasis2 11 3 3 2" xfId="35741" xr:uid="{5A560389-EB27-4991-90F4-5B8893C3F285}"/>
    <cellStyle name="20% - Énfasis2 11 3 3 3" xfId="35742" xr:uid="{413D47C4-EE50-4C5D-B4A9-63C060083707}"/>
    <cellStyle name="20% - Énfasis2 11 3 4" xfId="35743" xr:uid="{F3C54EA0-1079-4248-97DF-52C9E9B4EC52}"/>
    <cellStyle name="20% - Énfasis2 11 3 5" xfId="35744" xr:uid="{59DB187B-1206-4DE8-9D89-46B8A08F3213}"/>
    <cellStyle name="20% - Énfasis2 11 3 6" xfId="35745" xr:uid="{4EBA1628-0991-4748-8402-F819ECBD701E}"/>
    <cellStyle name="20% - Énfasis2 11 3 7" xfId="35746" xr:uid="{770E186D-FA85-41AB-BE6E-A8B13C13DBD0}"/>
    <cellStyle name="20% - Énfasis2 11 4" xfId="598" xr:uid="{5FDC6262-E337-4414-AA80-98B95FE885F6}"/>
    <cellStyle name="20% - Énfasis2 11 4 2" xfId="35747" xr:uid="{4EAD3537-EBD8-4929-AA19-9F07B679719C}"/>
    <cellStyle name="20% - Énfasis2 11 4 2 2" xfId="35748" xr:uid="{DB811E4D-38AC-4144-A342-CC1B9A2B4643}"/>
    <cellStyle name="20% - Énfasis2 11 4 3" xfId="35749" xr:uid="{143D2E97-00A8-4761-B021-CB9B2942104C}"/>
    <cellStyle name="20% - Énfasis2 11 4 4" xfId="35750" xr:uid="{0FCFAA82-BB4D-44CA-AE15-965DA9185489}"/>
    <cellStyle name="20% - Énfasis2 11 4 5" xfId="35751" xr:uid="{A6782B23-6449-4DCD-AA3F-AD469F120E5E}"/>
    <cellStyle name="20% - Énfasis2 11 5" xfId="599" xr:uid="{279FD103-523E-4E22-A7AB-DC82CFB47AC1}"/>
    <cellStyle name="20% - Énfasis2 11 5 2" xfId="35752" xr:uid="{A460F074-C2C9-4EF8-A1E8-3AB48D17CC5D}"/>
    <cellStyle name="20% - Énfasis2 11 5 3" xfId="35753" xr:uid="{DBB969F9-C586-4D4A-8E1A-4087E3F3FF99}"/>
    <cellStyle name="20% - Énfasis2 11 6" xfId="35754" xr:uid="{BFFEEF0A-8302-45E6-9C5D-EAEEFBADBFF0}"/>
    <cellStyle name="20% - Énfasis2 11 7" xfId="35755" xr:uid="{1DF25BF0-FEAA-4C0F-BE66-70005B3C3A07}"/>
    <cellStyle name="20% - Énfasis2 11 8" xfId="35756" xr:uid="{0DD75A0E-E51E-41AE-BC8C-DF348C01BA02}"/>
    <cellStyle name="20% - Énfasis2 12" xfId="600" xr:uid="{5A07E3CB-194D-48B1-A663-64C0AEF973AA}"/>
    <cellStyle name="20% - Énfasis2 12 2" xfId="601" xr:uid="{F20BA379-0B03-42C9-A3B5-F7EAA468739D}"/>
    <cellStyle name="20% - Énfasis2 12 2 2" xfId="602" xr:uid="{9317389D-68C1-4E04-8B4C-6C248E8BC89C}"/>
    <cellStyle name="20% - Énfasis2 12 2 2 2" xfId="603" xr:uid="{3622A3A2-A23F-47E5-A81E-DB23B31538AA}"/>
    <cellStyle name="20% - Énfasis2 12 2 2 2 2" xfId="35757" xr:uid="{B1BF87F2-803E-41D8-A08E-21E110578367}"/>
    <cellStyle name="20% - Énfasis2 12 2 2 2 2 2" xfId="35758" xr:uid="{CAC71665-D4C5-4B00-B864-4DD3D0ACAFA3}"/>
    <cellStyle name="20% - Énfasis2 12 2 2 2 3" xfId="35759" xr:uid="{F5AFCF7F-9A2F-4E2A-8191-EFA3F78F7569}"/>
    <cellStyle name="20% - Énfasis2 12 2 2 2 4" xfId="35760" xr:uid="{F74EED7F-0ACB-4E95-8C9F-89838652A1ED}"/>
    <cellStyle name="20% - Énfasis2 12 2 2 2 5" xfId="35761" xr:uid="{DD12E5E6-7EE3-498B-8AF1-075119434981}"/>
    <cellStyle name="20% - Énfasis2 12 2 2 3" xfId="604" xr:uid="{71917A51-F4ED-4C39-9435-CBFFC5FB10CC}"/>
    <cellStyle name="20% - Énfasis2 12 2 2 3 2" xfId="35762" xr:uid="{1501B91D-237F-4923-9B15-3579D0237D36}"/>
    <cellStyle name="20% - Énfasis2 12 2 2 3 3" xfId="35763" xr:uid="{275F14BB-FEBE-4C49-A660-D8329E570A03}"/>
    <cellStyle name="20% - Énfasis2 12 2 2 4" xfId="35764" xr:uid="{2B0E4DBF-F09A-49DF-A3BE-C7AD9BC3895C}"/>
    <cellStyle name="20% - Énfasis2 12 2 2 5" xfId="35765" xr:uid="{41F9B7AB-C9EB-4257-93E2-4A92F8A9C2DC}"/>
    <cellStyle name="20% - Énfasis2 12 2 2 6" xfId="35766" xr:uid="{D1A09466-6D42-4288-B578-999F4A2A97B3}"/>
    <cellStyle name="20% - Énfasis2 12 2 2 7" xfId="35767" xr:uid="{26F35064-A112-45A0-A93F-2BC345A85685}"/>
    <cellStyle name="20% - Énfasis2 12 2 3" xfId="605" xr:uid="{58D48DF4-5576-49B9-8480-68ECB04E93B7}"/>
    <cellStyle name="20% - Énfasis2 12 2 3 2" xfId="35768" xr:uid="{1F28DC8C-9F19-41AE-8846-74D88BDEE47A}"/>
    <cellStyle name="20% - Énfasis2 12 2 3 2 2" xfId="35769" xr:uid="{427C01E5-4D3B-4856-8D92-54030E484225}"/>
    <cellStyle name="20% - Énfasis2 12 2 3 3" xfId="35770" xr:uid="{1CEEA438-C07B-4C68-B6E6-12E54197082B}"/>
    <cellStyle name="20% - Énfasis2 12 2 3 4" xfId="35771" xr:uid="{A2B2E7B7-C8FB-425F-897C-995ED30C82FA}"/>
    <cellStyle name="20% - Énfasis2 12 2 3 5" xfId="35772" xr:uid="{D56FC7F8-7AD7-4C11-8F9C-1AD0046F8A5D}"/>
    <cellStyle name="20% - Énfasis2 12 2 4" xfId="606" xr:uid="{AEEF418C-3114-4DFE-9F45-2A19B24BEAD1}"/>
    <cellStyle name="20% - Énfasis2 12 2 4 2" xfId="35773" xr:uid="{39479057-43D1-4F5F-8487-35589FF9E2E1}"/>
    <cellStyle name="20% - Énfasis2 12 2 4 3" xfId="35774" xr:uid="{FBD9BB72-8E8F-457C-8B32-F6F27D73AE64}"/>
    <cellStyle name="20% - Énfasis2 12 2 5" xfId="35775" xr:uid="{DCA85006-25D6-4ADC-8858-8ACA652F8F49}"/>
    <cellStyle name="20% - Énfasis2 12 2 6" xfId="35776" xr:uid="{67A652E3-F4B8-427C-8D2F-08B65E778320}"/>
    <cellStyle name="20% - Énfasis2 12 2 7" xfId="35777" xr:uid="{643B744A-3309-4056-87C3-5E1578D203F4}"/>
    <cellStyle name="20% - Énfasis2 12 3" xfId="607" xr:uid="{9770DA19-ABF6-4543-BD58-0E2977924A3C}"/>
    <cellStyle name="20% - Énfasis2 12 3 2" xfId="608" xr:uid="{BD78077A-B603-4C01-811A-70D2A01AC3C6}"/>
    <cellStyle name="20% - Énfasis2 12 3 2 2" xfId="35778" xr:uid="{153F406D-0BAA-4655-AA31-90F199105CC7}"/>
    <cellStyle name="20% - Énfasis2 12 3 2 2 2" xfId="35779" xr:uid="{3D628728-55CA-4289-906B-1421F31D0C0F}"/>
    <cellStyle name="20% - Énfasis2 12 3 2 3" xfId="35780" xr:uid="{3118888D-1BC9-44ED-87AD-AA6793E94DE2}"/>
    <cellStyle name="20% - Énfasis2 12 3 2 4" xfId="35781" xr:uid="{511B870E-7FFB-44EC-97B8-D11287CA469A}"/>
    <cellStyle name="20% - Énfasis2 12 3 2 5" xfId="35782" xr:uid="{2C73D585-8502-4C8B-A56C-99058894350F}"/>
    <cellStyle name="20% - Énfasis2 12 3 3" xfId="609" xr:uid="{5BD1717D-3E99-4554-9B52-4FD18612C437}"/>
    <cellStyle name="20% - Énfasis2 12 3 3 2" xfId="35783" xr:uid="{56F678A5-3050-4687-A990-E2082B621AD0}"/>
    <cellStyle name="20% - Énfasis2 12 3 3 3" xfId="35784" xr:uid="{0BA21864-6FDB-46D0-B611-67AE1CDEAFEC}"/>
    <cellStyle name="20% - Énfasis2 12 3 4" xfId="35785" xr:uid="{EC63D520-98BB-46DC-B471-66D310117F13}"/>
    <cellStyle name="20% - Énfasis2 12 3 5" xfId="35786" xr:uid="{A22F6825-1461-4C6C-8735-02E8EBEEDD27}"/>
    <cellStyle name="20% - Énfasis2 12 3 6" xfId="35787" xr:uid="{D543EAC3-C27C-467A-9438-0D0BF68018A7}"/>
    <cellStyle name="20% - Énfasis2 12 3 7" xfId="35788" xr:uid="{3FA4E4A2-0844-40FE-A15C-5F123BC01E49}"/>
    <cellStyle name="20% - Énfasis2 12 4" xfId="610" xr:uid="{2E7004B3-C4E3-4732-96E8-68D99B7A5B87}"/>
    <cellStyle name="20% - Énfasis2 12 4 2" xfId="35789" xr:uid="{8AAC2C43-493B-4799-8D6B-57F1795BAE4E}"/>
    <cellStyle name="20% - Énfasis2 12 4 2 2" xfId="35790" xr:uid="{3475C888-F410-4C28-B516-E04F1FB194A6}"/>
    <cellStyle name="20% - Énfasis2 12 4 3" xfId="35791" xr:uid="{75574223-0BC3-4D42-82DF-B8FFE67FF408}"/>
    <cellStyle name="20% - Énfasis2 12 4 4" xfId="35792" xr:uid="{740ACADD-98B6-46B8-BA89-F12C7E674D32}"/>
    <cellStyle name="20% - Énfasis2 12 4 5" xfId="35793" xr:uid="{40CC39C7-19A8-49EB-B052-E3CE92A63625}"/>
    <cellStyle name="20% - Énfasis2 12 5" xfId="611" xr:uid="{15C15D43-FA51-4B57-A473-1E2BE435E399}"/>
    <cellStyle name="20% - Énfasis2 12 5 2" xfId="35794" xr:uid="{FB4046F1-A2C9-4073-9A6A-340BFA36BB97}"/>
    <cellStyle name="20% - Énfasis2 12 5 3" xfId="35795" xr:uid="{7957C392-BE19-4508-8892-5B51D463A65A}"/>
    <cellStyle name="20% - Énfasis2 12 6" xfId="35796" xr:uid="{13729BA5-E62A-4034-B597-121B96BF30CF}"/>
    <cellStyle name="20% - Énfasis2 12 7" xfId="35797" xr:uid="{4750DEA3-0571-440A-86C7-5BDA148F385E}"/>
    <cellStyle name="20% - Énfasis2 12 8" xfId="35798" xr:uid="{93F43544-A56D-4F89-9987-EDA3D214D892}"/>
    <cellStyle name="20% - Énfasis2 13" xfId="612" xr:uid="{24102E13-4D33-411F-B05E-067B631AB350}"/>
    <cellStyle name="20% - Énfasis2 13 2" xfId="613" xr:uid="{9A175CBE-3C4D-4B26-86F7-C0587E6EF8F8}"/>
    <cellStyle name="20% - Énfasis2 13 2 2" xfId="614" xr:uid="{3FA2E9D0-65A9-48EF-BBA7-0EEF64197049}"/>
    <cellStyle name="20% - Énfasis2 13 2 2 2" xfId="615" xr:uid="{C62CF3BD-2B64-4AF5-83EA-B8F90C89D5FA}"/>
    <cellStyle name="20% - Énfasis2 13 2 2 2 2" xfId="35799" xr:uid="{73505637-47A2-4A67-9BCC-B84D4FAA613F}"/>
    <cellStyle name="20% - Énfasis2 13 2 2 2 2 2" xfId="35800" xr:uid="{0DDA47CE-7A38-4B31-8AB8-4E8CD3A8C061}"/>
    <cellStyle name="20% - Énfasis2 13 2 2 2 3" xfId="35801" xr:uid="{D28140AE-592B-41E8-8938-8007A13377BC}"/>
    <cellStyle name="20% - Énfasis2 13 2 2 2 4" xfId="35802" xr:uid="{3557C403-4081-4D92-8E23-1CFB5CE763B3}"/>
    <cellStyle name="20% - Énfasis2 13 2 2 2 5" xfId="35803" xr:uid="{30F52EF3-A695-40C5-83C2-25EDC8A0C943}"/>
    <cellStyle name="20% - Énfasis2 13 2 2 3" xfId="616" xr:uid="{581F96C5-34D9-4A08-96D4-B389C58B709D}"/>
    <cellStyle name="20% - Énfasis2 13 2 2 3 2" xfId="35804" xr:uid="{9E96CE1A-EE07-4B52-863A-DE20E9D07D3F}"/>
    <cellStyle name="20% - Énfasis2 13 2 2 3 3" xfId="35805" xr:uid="{5344F190-CE1D-43C9-8AF8-9E82B97C7A5B}"/>
    <cellStyle name="20% - Énfasis2 13 2 2 4" xfId="35806" xr:uid="{2829B217-67D0-4FA3-B45B-C0A171BA1B65}"/>
    <cellStyle name="20% - Énfasis2 13 2 2 5" xfId="35807" xr:uid="{487FA7A7-297E-4B04-BCBB-E23A53665B4C}"/>
    <cellStyle name="20% - Énfasis2 13 2 2 6" xfId="35808" xr:uid="{039A0E7A-8EFB-4E31-BED8-2D3B7CA8FFDB}"/>
    <cellStyle name="20% - Énfasis2 13 2 2 7" xfId="35809" xr:uid="{B359F7BE-7A4A-4918-A46A-A0D5C58E765E}"/>
    <cellStyle name="20% - Énfasis2 13 2 3" xfId="617" xr:uid="{463241CB-C11A-463D-AA21-ED6E906D6843}"/>
    <cellStyle name="20% - Énfasis2 13 2 3 2" xfId="35810" xr:uid="{ED0844A2-299C-4093-B59C-B9B516FFE1F9}"/>
    <cellStyle name="20% - Énfasis2 13 2 3 2 2" xfId="35811" xr:uid="{429D98EA-5B5D-40B9-9174-0AC58E1A7686}"/>
    <cellStyle name="20% - Énfasis2 13 2 3 3" xfId="35812" xr:uid="{B4269BD1-C9BF-43E2-8A8A-E8BFFF1FFFCF}"/>
    <cellStyle name="20% - Énfasis2 13 2 3 4" xfId="35813" xr:uid="{E0F56C15-0B58-4690-97D7-9149871576DC}"/>
    <cellStyle name="20% - Énfasis2 13 2 3 5" xfId="35814" xr:uid="{A040FD5F-F2F4-4EBD-9701-0CB54F555C89}"/>
    <cellStyle name="20% - Énfasis2 13 2 4" xfId="618" xr:uid="{E347A3AB-2225-463C-B6B5-E2DFFD25BB77}"/>
    <cellStyle name="20% - Énfasis2 13 2 4 2" xfId="35815" xr:uid="{7BADCEB8-D0B3-41F9-AF86-5AB054210916}"/>
    <cellStyle name="20% - Énfasis2 13 2 4 3" xfId="35816" xr:uid="{6A07A402-14C5-4609-BE2C-CEDF79603440}"/>
    <cellStyle name="20% - Énfasis2 13 2 5" xfId="35817" xr:uid="{115B64D0-96C8-4443-8C4A-BCB3703BB4C6}"/>
    <cellStyle name="20% - Énfasis2 13 2 6" xfId="35818" xr:uid="{4F5A6D2C-7803-4284-9355-85046D74E112}"/>
    <cellStyle name="20% - Énfasis2 13 2 7" xfId="35819" xr:uid="{F98AE76C-BF0A-4A8F-9515-BB9B284919B7}"/>
    <cellStyle name="20% - Énfasis2 13 3" xfId="619" xr:uid="{A09E42C1-FAF1-446D-941B-CF4E1C6DB112}"/>
    <cellStyle name="20% - Énfasis2 13 3 2" xfId="620" xr:uid="{F95D8764-20F3-4AB2-A95F-FA74E36310DC}"/>
    <cellStyle name="20% - Énfasis2 13 3 2 2" xfId="35820" xr:uid="{13DEC052-2204-4847-8859-D3751F31461C}"/>
    <cellStyle name="20% - Énfasis2 13 3 2 2 2" xfId="35821" xr:uid="{C755F226-629F-4184-9A2E-E645E7DC57D8}"/>
    <cellStyle name="20% - Énfasis2 13 3 2 3" xfId="35822" xr:uid="{4CC5B659-461C-4B5C-93DB-3D61CDD78A5E}"/>
    <cellStyle name="20% - Énfasis2 13 3 2 4" xfId="35823" xr:uid="{2199F8FC-D69D-425E-891E-652C8BDC4050}"/>
    <cellStyle name="20% - Énfasis2 13 3 2 5" xfId="35824" xr:uid="{A1811F23-87CB-4568-BBE9-3370485758AC}"/>
    <cellStyle name="20% - Énfasis2 13 3 3" xfId="621" xr:uid="{AFAFE447-E6D3-4B61-97AF-9B0CEF0542BA}"/>
    <cellStyle name="20% - Énfasis2 13 3 3 2" xfId="35825" xr:uid="{6E021EF4-5422-4146-B1FB-27244EC2754D}"/>
    <cellStyle name="20% - Énfasis2 13 3 3 3" xfId="35826" xr:uid="{C3867BC4-4D00-4B2B-B253-49C6A3CF1C9B}"/>
    <cellStyle name="20% - Énfasis2 13 3 4" xfId="35827" xr:uid="{296A32AF-252C-4B24-9A69-92E9CE1777B0}"/>
    <cellStyle name="20% - Énfasis2 13 3 5" xfId="35828" xr:uid="{30B89E59-5EAA-4A1F-B6CE-AE21AA9417B9}"/>
    <cellStyle name="20% - Énfasis2 13 3 6" xfId="35829" xr:uid="{F0DC3B8B-889F-4C1B-9CA1-1130024A6439}"/>
    <cellStyle name="20% - Énfasis2 13 3 7" xfId="35830" xr:uid="{DA50F7F9-8180-4D55-BDD1-1FC176911324}"/>
    <cellStyle name="20% - Énfasis2 13 4" xfId="622" xr:uid="{0E6A511C-855F-4A82-9C48-2F9100AB6CA5}"/>
    <cellStyle name="20% - Énfasis2 13 4 2" xfId="35831" xr:uid="{6D278094-DABD-4679-AF1B-BA446B25FDBF}"/>
    <cellStyle name="20% - Énfasis2 13 4 2 2" xfId="35832" xr:uid="{2F6AFD47-C3DD-4BB8-9453-9819A6A0ECF7}"/>
    <cellStyle name="20% - Énfasis2 13 4 3" xfId="35833" xr:uid="{79C66C63-7318-4E3A-ABCF-AE249929C5C8}"/>
    <cellStyle name="20% - Énfasis2 13 4 4" xfId="35834" xr:uid="{8D38F510-5935-4AE8-A84C-69B689FB5BE0}"/>
    <cellStyle name="20% - Énfasis2 13 4 5" xfId="35835" xr:uid="{7460BCD4-F11D-47B2-B690-4A57D55C1E3C}"/>
    <cellStyle name="20% - Énfasis2 13 5" xfId="623" xr:uid="{904EA94C-4D3E-4316-9BF1-34E5B62D188C}"/>
    <cellStyle name="20% - Énfasis2 13 5 2" xfId="35836" xr:uid="{54253049-85CB-4D7B-954C-5CBC411E0922}"/>
    <cellStyle name="20% - Énfasis2 13 5 3" xfId="35837" xr:uid="{9A61D115-BD00-42A3-9D14-1B328B52AC63}"/>
    <cellStyle name="20% - Énfasis2 13 6" xfId="35838" xr:uid="{27DD30B1-12C3-4C80-998A-C18587B50D7E}"/>
    <cellStyle name="20% - Énfasis2 13 7" xfId="35839" xr:uid="{CC70D70E-B374-4063-8FB4-A2B1293DAEDA}"/>
    <cellStyle name="20% - Énfasis2 13 8" xfId="35840" xr:uid="{50B45C86-DE45-4608-9FCA-6F4E15E4489A}"/>
    <cellStyle name="20% - Énfasis2 14" xfId="624" xr:uid="{3E706179-2C00-4C8A-AC9F-1B0764082192}"/>
    <cellStyle name="20% - Énfasis2 14 2" xfId="625" xr:uid="{F2F5CE81-616E-454F-9298-6B96A541677F}"/>
    <cellStyle name="20% - Énfasis2 14 2 2" xfId="626" xr:uid="{2B364DCC-BFF9-4E3A-A6B7-765B6A4D6320}"/>
    <cellStyle name="20% - Énfasis2 14 2 2 2" xfId="627" xr:uid="{237790CE-FF2A-46C0-96F8-88E32AAB5C87}"/>
    <cellStyle name="20% - Énfasis2 14 2 2 2 2" xfId="35841" xr:uid="{79A78214-6998-4BB6-9BFE-6766993DBF07}"/>
    <cellStyle name="20% - Énfasis2 14 2 2 2 2 2" xfId="35842" xr:uid="{384D02BE-6D44-4EFA-B037-3C7A73347296}"/>
    <cellStyle name="20% - Énfasis2 14 2 2 2 3" xfId="35843" xr:uid="{E23CBFCF-606E-47A0-A19E-CFB057644080}"/>
    <cellStyle name="20% - Énfasis2 14 2 2 2 4" xfId="35844" xr:uid="{A362955F-69EE-45DA-81C6-39B84F6B19BF}"/>
    <cellStyle name="20% - Énfasis2 14 2 2 2 5" xfId="35845" xr:uid="{A5AE2B17-2641-42FD-9872-5935C982A16F}"/>
    <cellStyle name="20% - Énfasis2 14 2 2 3" xfId="628" xr:uid="{F5C65ACE-A175-4D00-AD66-F6E180EFF392}"/>
    <cellStyle name="20% - Énfasis2 14 2 2 3 2" xfId="35846" xr:uid="{A3587C8E-82B9-479E-B5CE-5B5A4FA00385}"/>
    <cellStyle name="20% - Énfasis2 14 2 2 3 3" xfId="35847" xr:uid="{25CB146A-F061-4EAF-8E96-F7F586D47766}"/>
    <cellStyle name="20% - Énfasis2 14 2 2 4" xfId="35848" xr:uid="{853217FA-F485-40F3-8888-F04A4103B6E8}"/>
    <cellStyle name="20% - Énfasis2 14 2 2 5" xfId="35849" xr:uid="{08C3906A-7106-4878-B16D-EFA147A6BCEE}"/>
    <cellStyle name="20% - Énfasis2 14 2 2 6" xfId="35850" xr:uid="{6EF98C36-88CE-4435-80F2-B5E23CD96334}"/>
    <cellStyle name="20% - Énfasis2 14 2 2 7" xfId="35851" xr:uid="{EE881C06-1271-4087-9A0D-31F4519DFD3D}"/>
    <cellStyle name="20% - Énfasis2 14 2 3" xfId="629" xr:uid="{7BB67E6F-C867-4BE7-9AAF-2C60D76CB61B}"/>
    <cellStyle name="20% - Énfasis2 14 2 3 2" xfId="35852" xr:uid="{9F155A85-DC5A-4651-B5AA-B9415B25D68E}"/>
    <cellStyle name="20% - Énfasis2 14 2 3 2 2" xfId="35853" xr:uid="{85583688-99F2-4226-8DF9-1F3BD3FC438D}"/>
    <cellStyle name="20% - Énfasis2 14 2 3 3" xfId="35854" xr:uid="{AB1177DC-F29F-437C-B93C-FD6A54901398}"/>
    <cellStyle name="20% - Énfasis2 14 2 3 4" xfId="35855" xr:uid="{A7FD5224-EFCF-4609-A613-CB1460F4B407}"/>
    <cellStyle name="20% - Énfasis2 14 2 3 5" xfId="35856" xr:uid="{46EC7044-324E-4671-BCF5-E01F10557897}"/>
    <cellStyle name="20% - Énfasis2 14 2 4" xfId="630" xr:uid="{323D6D35-5AF9-4212-A965-56F823DBDF91}"/>
    <cellStyle name="20% - Énfasis2 14 2 4 2" xfId="35857" xr:uid="{E2E1B0A2-9E19-4492-B710-9208F68D073A}"/>
    <cellStyle name="20% - Énfasis2 14 2 4 3" xfId="35858" xr:uid="{7A03921F-A531-48B1-9B60-3F47A9D9D432}"/>
    <cellStyle name="20% - Énfasis2 14 2 5" xfId="35859" xr:uid="{793BBC9D-B99D-413F-9D2A-D7EF88A8CCC9}"/>
    <cellStyle name="20% - Énfasis2 14 2 6" xfId="35860" xr:uid="{9548C7EA-02C8-47F8-B874-6CBA435A0583}"/>
    <cellStyle name="20% - Énfasis2 14 2 7" xfId="35861" xr:uid="{789814D7-CC71-4ECF-A605-C22A9E2452E2}"/>
    <cellStyle name="20% - Énfasis2 14 3" xfId="631" xr:uid="{A331A3C4-A70F-493F-8B74-AF1DD759DEB7}"/>
    <cellStyle name="20% - Énfasis2 14 3 2" xfId="632" xr:uid="{59FFB55F-22B4-409A-A4FE-712D175B1A0A}"/>
    <cellStyle name="20% - Énfasis2 14 3 2 2" xfId="35862" xr:uid="{A8468982-4E30-42E3-B83C-9B5A1DCC4456}"/>
    <cellStyle name="20% - Énfasis2 14 3 2 2 2" xfId="35863" xr:uid="{56D2D947-F5C2-4635-8BF8-BC21A79D40C3}"/>
    <cellStyle name="20% - Énfasis2 14 3 2 3" xfId="35864" xr:uid="{EA91D6C0-BC92-4BFB-AEE9-125DDC4DA55D}"/>
    <cellStyle name="20% - Énfasis2 14 3 2 4" xfId="35865" xr:uid="{33975E35-C47C-4BC5-A80F-F9061A3DBACE}"/>
    <cellStyle name="20% - Énfasis2 14 3 2 5" xfId="35866" xr:uid="{5CB96092-FED6-4213-A861-56375381031B}"/>
    <cellStyle name="20% - Énfasis2 14 3 3" xfId="633" xr:uid="{63DF111F-B4A2-4D63-BBFB-6411BC95F8A1}"/>
    <cellStyle name="20% - Énfasis2 14 3 3 2" xfId="35867" xr:uid="{049BD90D-131B-44E3-8E68-3A56B4232659}"/>
    <cellStyle name="20% - Énfasis2 14 3 3 3" xfId="35868" xr:uid="{444F088B-2FCB-4F0D-9AB8-36E7742E2E1C}"/>
    <cellStyle name="20% - Énfasis2 14 3 4" xfId="35869" xr:uid="{B77B664F-9F64-4F1A-BCDD-6000DA15EA45}"/>
    <cellStyle name="20% - Énfasis2 14 3 5" xfId="35870" xr:uid="{D1B6B493-2D55-439B-9404-AD37534F13B0}"/>
    <cellStyle name="20% - Énfasis2 14 3 6" xfId="35871" xr:uid="{10C8B80F-2668-4A5A-8839-5835EFD5BE27}"/>
    <cellStyle name="20% - Énfasis2 14 3 7" xfId="35872" xr:uid="{CE1BF294-74AF-433B-831E-BA167D765158}"/>
    <cellStyle name="20% - Énfasis2 14 4" xfId="634" xr:uid="{4173406B-75DA-4BD3-A85C-C6AAFBD272AE}"/>
    <cellStyle name="20% - Énfasis2 14 4 2" xfId="35873" xr:uid="{19F32DCE-4E1E-4063-BD28-E00A4D1DC32F}"/>
    <cellStyle name="20% - Énfasis2 14 4 2 2" xfId="35874" xr:uid="{B6B1155A-4BF6-48B5-B3DC-90315A4F71DA}"/>
    <cellStyle name="20% - Énfasis2 14 4 3" xfId="35875" xr:uid="{8E6476A2-D5E9-4CDB-97FF-3E59A5EC3210}"/>
    <cellStyle name="20% - Énfasis2 14 4 4" xfId="35876" xr:uid="{527627E3-AB9E-449A-85C8-C8D3123C3A2A}"/>
    <cellStyle name="20% - Énfasis2 14 4 5" xfId="35877" xr:uid="{D0D7697F-2050-426D-83D9-2F2AD125E5E3}"/>
    <cellStyle name="20% - Énfasis2 14 5" xfId="635" xr:uid="{2084807E-761C-4690-B307-6EEE9762832A}"/>
    <cellStyle name="20% - Énfasis2 14 5 2" xfId="35878" xr:uid="{1179BC55-5774-4EB5-8E8C-4D1729123ACA}"/>
    <cellStyle name="20% - Énfasis2 14 5 3" xfId="35879" xr:uid="{DFE688B3-2B54-4E95-9531-EAFF827A373E}"/>
    <cellStyle name="20% - Énfasis2 14 6" xfId="35880" xr:uid="{CECBC2C6-AAB1-47C6-88B6-43E709F39E1D}"/>
    <cellStyle name="20% - Énfasis2 14 7" xfId="35881" xr:uid="{C38FB7AD-46AA-48FF-A481-FEBB655EC5F3}"/>
    <cellStyle name="20% - Énfasis2 14 8" xfId="35882" xr:uid="{CE8A8E5E-D1DC-4F13-B920-A117ED216D84}"/>
    <cellStyle name="20% - Énfasis2 15" xfId="636" xr:uid="{DB321B00-49D4-4DE3-A1F0-9C2BE756053F}"/>
    <cellStyle name="20% - Énfasis2 15 2" xfId="637" xr:uid="{04603155-07CD-4762-B5D8-600EA867CEE8}"/>
    <cellStyle name="20% - Énfasis2 15 2 2" xfId="638" xr:uid="{84B341B2-1B1A-418C-8776-4B61B1A96C0E}"/>
    <cellStyle name="20% - Énfasis2 15 2 2 2" xfId="639" xr:uid="{B63F04F6-0C6B-4792-BD9E-F890C31094EE}"/>
    <cellStyle name="20% - Énfasis2 15 2 2 2 2" xfId="35883" xr:uid="{0C61BFE7-7F92-445F-ACF9-93A69B41B070}"/>
    <cellStyle name="20% - Énfasis2 15 2 2 2 2 2" xfId="35884" xr:uid="{6A198878-C130-4C53-8B3B-74C0F517142A}"/>
    <cellStyle name="20% - Énfasis2 15 2 2 2 3" xfId="35885" xr:uid="{76BF795B-BEA4-4839-9204-7EC3A811C5FA}"/>
    <cellStyle name="20% - Énfasis2 15 2 2 2 4" xfId="35886" xr:uid="{DBA3C470-3D46-4999-8762-A3F9F20C086E}"/>
    <cellStyle name="20% - Énfasis2 15 2 2 2 5" xfId="35887" xr:uid="{0A8D40CF-614F-479E-99AC-6A26E115E5E2}"/>
    <cellStyle name="20% - Énfasis2 15 2 2 3" xfId="640" xr:uid="{912C69E6-0B3D-4E7C-91D2-54B5E2F21E32}"/>
    <cellStyle name="20% - Énfasis2 15 2 2 3 2" xfId="35888" xr:uid="{0834420E-D8D9-4006-AF11-383242652328}"/>
    <cellStyle name="20% - Énfasis2 15 2 2 3 3" xfId="35889" xr:uid="{13CA0CC9-AA05-4DA9-B10A-03571ED0F305}"/>
    <cellStyle name="20% - Énfasis2 15 2 2 4" xfId="35890" xr:uid="{C9F056BE-EFE8-4CF9-8376-57B5CD19CADC}"/>
    <cellStyle name="20% - Énfasis2 15 2 2 5" xfId="35891" xr:uid="{B2C84688-C4ED-4753-AA30-F61C5F812221}"/>
    <cellStyle name="20% - Énfasis2 15 2 2 6" xfId="35892" xr:uid="{7AF78B19-7F6B-4705-A860-96AA89DF9128}"/>
    <cellStyle name="20% - Énfasis2 15 2 2 7" xfId="35893" xr:uid="{A5AD346C-DA5A-466A-9D77-EB9E0C2E8638}"/>
    <cellStyle name="20% - Énfasis2 15 2 3" xfId="641" xr:uid="{6504A3D4-67CD-49C4-AB79-9FDC5F8DBB9B}"/>
    <cellStyle name="20% - Énfasis2 15 2 3 2" xfId="35894" xr:uid="{DAA0B7CA-4777-4C1B-94BF-77AEEEAD3520}"/>
    <cellStyle name="20% - Énfasis2 15 2 3 2 2" xfId="35895" xr:uid="{B7ED705B-029C-4EFB-9B4C-DEBBD818DF52}"/>
    <cellStyle name="20% - Énfasis2 15 2 3 3" xfId="35896" xr:uid="{8145D5F7-910A-43C3-BE0B-011FB97B1DB8}"/>
    <cellStyle name="20% - Énfasis2 15 2 3 4" xfId="35897" xr:uid="{3895025C-EB72-44D0-BE5F-30FE37942880}"/>
    <cellStyle name="20% - Énfasis2 15 2 3 5" xfId="35898" xr:uid="{55B84617-452C-4047-BE08-F641232D1D71}"/>
    <cellStyle name="20% - Énfasis2 15 2 4" xfId="642" xr:uid="{7B88441D-CD01-4B33-A310-C6EC9388374C}"/>
    <cellStyle name="20% - Énfasis2 15 2 4 2" xfId="35899" xr:uid="{0B59010C-6469-4F46-87C4-150AF20B0015}"/>
    <cellStyle name="20% - Énfasis2 15 2 4 3" xfId="35900" xr:uid="{1DD64F28-A4EE-445F-9D72-2006B9C6C394}"/>
    <cellStyle name="20% - Énfasis2 15 2 5" xfId="35901" xr:uid="{1F13F0D4-C286-4EFF-908B-D77D2E308E7A}"/>
    <cellStyle name="20% - Énfasis2 15 2 6" xfId="35902" xr:uid="{4E6D5C18-61D8-4479-AEFD-2115C0AB5E34}"/>
    <cellStyle name="20% - Énfasis2 15 2 7" xfId="35903" xr:uid="{556FA1AB-A537-4E11-B964-3D40E1DEA28C}"/>
    <cellStyle name="20% - Énfasis2 15 3" xfId="643" xr:uid="{EDAAFCE5-7A6F-4740-A43B-434090F407F0}"/>
    <cellStyle name="20% - Énfasis2 15 3 2" xfId="644" xr:uid="{8EDBBE49-CD8F-4FA2-8DB7-BE4E6632F16F}"/>
    <cellStyle name="20% - Énfasis2 15 3 2 2" xfId="35904" xr:uid="{B52FA9FD-BD37-4E27-9911-5287C3B12B9D}"/>
    <cellStyle name="20% - Énfasis2 15 3 2 2 2" xfId="35905" xr:uid="{9AC6BCC2-0CDE-4032-821F-4B1D7C8F6795}"/>
    <cellStyle name="20% - Énfasis2 15 3 2 3" xfId="35906" xr:uid="{A0C1250E-3631-4B90-9FEF-23225E45ACF9}"/>
    <cellStyle name="20% - Énfasis2 15 3 2 4" xfId="35907" xr:uid="{BB9FABBB-4652-405C-9EF5-4E7315B61A76}"/>
    <cellStyle name="20% - Énfasis2 15 3 2 5" xfId="35908" xr:uid="{74E11A6F-2075-472C-9F6B-6F9A149300E0}"/>
    <cellStyle name="20% - Énfasis2 15 3 3" xfId="645" xr:uid="{1A9DAD00-413E-4DCD-8F1E-430B7F2EED5F}"/>
    <cellStyle name="20% - Énfasis2 15 3 3 2" xfId="35909" xr:uid="{545ED345-AAA6-4F28-9BFA-D36EF5779925}"/>
    <cellStyle name="20% - Énfasis2 15 3 3 3" xfId="35910" xr:uid="{06A53F69-D49C-4C13-8295-FD5839793482}"/>
    <cellStyle name="20% - Énfasis2 15 3 4" xfId="35911" xr:uid="{A2C2A1E6-F920-4024-9DFF-E0DC2632675C}"/>
    <cellStyle name="20% - Énfasis2 15 3 5" xfId="35912" xr:uid="{925ACFB1-B902-4FF6-A394-2056221150AA}"/>
    <cellStyle name="20% - Énfasis2 15 3 6" xfId="35913" xr:uid="{FA075B1A-DDDC-4521-8EBD-32471F4C953A}"/>
    <cellStyle name="20% - Énfasis2 15 3 7" xfId="35914" xr:uid="{D541F4C6-2287-448A-B466-AB921BF7FF84}"/>
    <cellStyle name="20% - Énfasis2 15 4" xfId="646" xr:uid="{55CA4C76-28F6-408F-BD8C-005439200805}"/>
    <cellStyle name="20% - Énfasis2 15 4 2" xfId="35915" xr:uid="{9D9EBB56-E62A-4ED6-95D1-E6CDB816591C}"/>
    <cellStyle name="20% - Énfasis2 15 4 2 2" xfId="35916" xr:uid="{31977D47-9D4A-4BFF-A64C-AC3D26BFE06E}"/>
    <cellStyle name="20% - Énfasis2 15 4 3" xfId="35917" xr:uid="{5DB9F343-6571-4B93-A920-C977C97FE46B}"/>
    <cellStyle name="20% - Énfasis2 15 4 4" xfId="35918" xr:uid="{CCE0E27A-9EE8-43D4-99A1-964E49E6D626}"/>
    <cellStyle name="20% - Énfasis2 15 4 5" xfId="35919" xr:uid="{2CA52088-F50A-4175-B320-233AF180966F}"/>
    <cellStyle name="20% - Énfasis2 15 5" xfId="647" xr:uid="{71DFAAC8-9EDE-4652-BA9D-09F61E0698B0}"/>
    <cellStyle name="20% - Énfasis2 15 5 2" xfId="35920" xr:uid="{76A26BC7-0ED5-459A-9A9C-EDE3C897033E}"/>
    <cellStyle name="20% - Énfasis2 15 5 3" xfId="35921" xr:uid="{CD488CA3-C8ED-4409-B3A8-F4564E6B1B0A}"/>
    <cellStyle name="20% - Énfasis2 15 6" xfId="35922" xr:uid="{75F7E792-D8AA-4CEA-A1C1-458472E8F983}"/>
    <cellStyle name="20% - Énfasis2 15 7" xfId="35923" xr:uid="{2151582C-74E4-4DBF-AB80-9A39DDFFF8AC}"/>
    <cellStyle name="20% - Énfasis2 15 8" xfId="35924" xr:uid="{0823ED31-5881-4219-90D2-457FDBCC0841}"/>
    <cellStyle name="20% - Énfasis2 16" xfId="648" xr:uid="{4899EE55-BA42-430C-AA09-D59C47D72ACF}"/>
    <cellStyle name="20% - Énfasis2 16 2" xfId="649" xr:uid="{501070D7-2705-444B-8EC3-B1802F3E3B1A}"/>
    <cellStyle name="20% - Énfasis2 16 2 2" xfId="650" xr:uid="{79583062-12AA-4B3D-BDC3-C53DF60E6BB4}"/>
    <cellStyle name="20% - Énfasis2 16 2 2 2" xfId="651" xr:uid="{0D0546C4-F5DD-420A-B440-8D60B89B10E0}"/>
    <cellStyle name="20% - Énfasis2 16 2 2 2 2" xfId="35925" xr:uid="{C9EA0B0C-1D20-4F38-8AF8-084462E4DD88}"/>
    <cellStyle name="20% - Énfasis2 16 2 2 2 3" xfId="35926" xr:uid="{F556D1E1-4851-4ED3-9795-99179407E6DB}"/>
    <cellStyle name="20% - Énfasis2 16 2 2 3" xfId="652" xr:uid="{0299704E-9556-485B-A04C-6CA289A70F02}"/>
    <cellStyle name="20% - Énfasis2 16 2 2 3 2" xfId="35927" xr:uid="{50D9D7E5-AEE9-4A23-85AC-B0ACC0B28F04}"/>
    <cellStyle name="20% - Énfasis2 16 2 2 4" xfId="35928" xr:uid="{94A61572-D0F7-47AC-BE91-59329AC7C86E}"/>
    <cellStyle name="20% - Énfasis2 16 2 2 5" xfId="35929" xr:uid="{948B504B-8C6D-41BF-BFA8-9D7726DF28B8}"/>
    <cellStyle name="20% - Énfasis2 16 2 3" xfId="653" xr:uid="{CB9C190E-DBD6-4ED6-A68F-D1C23F444BB7}"/>
    <cellStyle name="20% - Énfasis2 16 2 3 2" xfId="35930" xr:uid="{DE66C4B4-D6FB-420A-A754-10B22AFE0A55}"/>
    <cellStyle name="20% - Énfasis2 16 2 3 3" xfId="35931" xr:uid="{741FD1EF-C7E9-42D0-8C16-FC6A8D4E0704}"/>
    <cellStyle name="20% - Énfasis2 16 2 4" xfId="654" xr:uid="{2C831164-0D89-424B-8683-A788284268EC}"/>
    <cellStyle name="20% - Énfasis2 16 2 4 2" xfId="35932" xr:uid="{A8656F65-8250-406B-8E8E-53ED39C31A27}"/>
    <cellStyle name="20% - Énfasis2 16 2 5" xfId="35933" xr:uid="{AD973999-EC2C-4982-9EB7-E96F75C7531C}"/>
    <cellStyle name="20% - Énfasis2 16 2 6" xfId="35934" xr:uid="{640C9E02-96A3-41A7-A5A3-C625630D8D70}"/>
    <cellStyle name="20% - Énfasis2 16 2 7" xfId="35935" xr:uid="{A22B7441-7A39-482D-AEDE-8E198B05A600}"/>
    <cellStyle name="20% - Énfasis2 16 3" xfId="655" xr:uid="{1DBA711C-93E0-41EB-94F1-767C5616AD3A}"/>
    <cellStyle name="20% - Énfasis2 16 3 2" xfId="656" xr:uid="{7A709CE8-C198-4767-ADA6-59CBE5A075FC}"/>
    <cellStyle name="20% - Énfasis2 16 3 2 2" xfId="35936" xr:uid="{20CA40A4-18A5-468B-8395-482B34EC06F8}"/>
    <cellStyle name="20% - Énfasis2 16 3 2 3" xfId="35937" xr:uid="{BBB94161-C43D-4CF4-8B50-80092C780DF0}"/>
    <cellStyle name="20% - Énfasis2 16 3 3" xfId="657" xr:uid="{9C87ED6F-8C2C-4F5C-AA8A-BEFB4DB2A270}"/>
    <cellStyle name="20% - Énfasis2 16 3 3 2" xfId="35938" xr:uid="{0825C86A-5EE8-4932-B7C8-586D1D2565FE}"/>
    <cellStyle name="20% - Énfasis2 16 3 4" xfId="35939" xr:uid="{2C74E1A4-527D-43AA-84EC-F8E5D9A60AE1}"/>
    <cellStyle name="20% - Énfasis2 16 3 5" xfId="35940" xr:uid="{63B8812C-62BE-41CE-88AA-DB94518627EB}"/>
    <cellStyle name="20% - Énfasis2 16 4" xfId="658" xr:uid="{8615D3B2-6087-4395-A17A-E1FED536901A}"/>
    <cellStyle name="20% - Énfasis2 16 4 2" xfId="35941" xr:uid="{D864A4C9-5B85-466A-A6D4-FA3664024BF9}"/>
    <cellStyle name="20% - Énfasis2 16 4 3" xfId="35942" xr:uid="{228AD802-47FE-49B3-82AB-0EEEE0135AA4}"/>
    <cellStyle name="20% - Énfasis2 16 5" xfId="659" xr:uid="{367F945E-A0E6-408B-93E5-3BBBFDBAC093}"/>
    <cellStyle name="20% - Énfasis2 16 5 2" xfId="35943" xr:uid="{3B2F3EEE-0E0D-48EA-A1B5-E8D2B7D66B99}"/>
    <cellStyle name="20% - Énfasis2 16 6" xfId="35944" xr:uid="{4378E9AA-E68D-4B4B-A8A4-E32123F19326}"/>
    <cellStyle name="20% - Énfasis2 16 7" xfId="35945" xr:uid="{4E268660-4D00-4C9C-AF01-94FB494A9993}"/>
    <cellStyle name="20% - Énfasis2 17" xfId="660" xr:uid="{31BB8888-129C-4518-8B33-5767BEC96878}"/>
    <cellStyle name="20% - Énfasis2 17 2" xfId="661" xr:uid="{525D58C6-90BF-49FF-A718-4A6145EE5E1D}"/>
    <cellStyle name="20% - Énfasis2 17 2 2" xfId="662" xr:uid="{4113A803-B781-4800-9905-6A6B731D7F51}"/>
    <cellStyle name="20% - Énfasis2 17 2 2 2" xfId="663" xr:uid="{EA6E8783-AF2B-4CDB-A67D-00A6CE72842A}"/>
    <cellStyle name="20% - Énfasis2 17 2 2 3" xfId="664" xr:uid="{27E2C0F6-6210-409E-BA0D-0603E3BA2E6C}"/>
    <cellStyle name="20% - Énfasis2 17 2 3" xfId="665" xr:uid="{77301AA8-666E-40E0-B653-B3828E3F3B0C}"/>
    <cellStyle name="20% - Énfasis2 17 2 4" xfId="666" xr:uid="{52588496-617E-47DB-9F6C-8B807246C40C}"/>
    <cellStyle name="20% - Énfasis2 17 3" xfId="667" xr:uid="{0846D883-C41B-4B68-A3E3-9AC64B429D7F}"/>
    <cellStyle name="20% - Énfasis2 17 3 2" xfId="668" xr:uid="{4D140D57-005B-4D04-BC33-EC6A9C37E722}"/>
    <cellStyle name="20% - Énfasis2 17 3 3" xfId="669" xr:uid="{A0465F5C-8A1D-41D1-AA3D-0F4C395BDE2A}"/>
    <cellStyle name="20% - Énfasis2 17 4" xfId="670" xr:uid="{BD775086-2EB3-4838-8DFB-E8149A810A88}"/>
    <cellStyle name="20% - Énfasis2 17 5" xfId="671" xr:uid="{26C40904-E9E0-47E2-8ED6-CD427313C55B}"/>
    <cellStyle name="20% - Énfasis2 17 6" xfId="35946" xr:uid="{02D83183-2674-4829-AD50-E51B67EFBE92}"/>
    <cellStyle name="20% - Énfasis2 18" xfId="672" xr:uid="{A0843325-3A1C-4BB1-B29B-204CB32B9C92}"/>
    <cellStyle name="20% - Énfasis2 18 2" xfId="673" xr:uid="{22C10F7B-1725-476B-AB11-12E5DFC9FAC6}"/>
    <cellStyle name="20% - Énfasis2 18 2 2" xfId="674" xr:uid="{3830E909-BCAC-4CDF-8EC5-3E4CE0DEA55A}"/>
    <cellStyle name="20% - Énfasis2 18 2 2 2" xfId="675" xr:uid="{93AA6BF6-8D6A-4102-8131-9D71FDA0364D}"/>
    <cellStyle name="20% - Énfasis2 18 2 2 3" xfId="676" xr:uid="{FF1D0DB3-8F4B-4504-9B48-0EAE8D403E43}"/>
    <cellStyle name="20% - Énfasis2 18 2 3" xfId="677" xr:uid="{E32EC213-5859-4051-93C9-5BC438E1A90A}"/>
    <cellStyle name="20% - Énfasis2 18 2 4" xfId="678" xr:uid="{1E9B849F-19CA-4C86-A785-C9430203F096}"/>
    <cellStyle name="20% - Énfasis2 18 3" xfId="679" xr:uid="{25AC484D-1BE9-4041-A1E1-74AF498C8CA6}"/>
    <cellStyle name="20% - Énfasis2 18 3 2" xfId="680" xr:uid="{40F0657D-0E7A-4124-BDC7-32491EF42A4B}"/>
    <cellStyle name="20% - Énfasis2 18 3 3" xfId="681" xr:uid="{E95528F5-BEBC-49E8-8565-46A5EF365391}"/>
    <cellStyle name="20% - Énfasis2 18 4" xfId="682" xr:uid="{7F28F788-96E8-46F8-B965-2654A9EAA51C}"/>
    <cellStyle name="20% - Énfasis2 18 5" xfId="683" xr:uid="{EC165CDD-4512-4C8A-BB02-4F6FEE9F0863}"/>
    <cellStyle name="20% - Énfasis2 19" xfId="684" xr:uid="{B2E48D91-A65A-41EC-80FC-F42179554C99}"/>
    <cellStyle name="20% - Énfasis2 19 2" xfId="685" xr:uid="{49F05192-4946-4CD0-A7A3-E0D29FD4A7BB}"/>
    <cellStyle name="20% - Énfasis2 19 2 2" xfId="686" xr:uid="{C0276BC9-78EA-4A75-A889-48193CF5A388}"/>
    <cellStyle name="20% - Énfasis2 19 2 2 2" xfId="687" xr:uid="{AC5E29C3-E842-4853-91AC-F567F1E7C014}"/>
    <cellStyle name="20% - Énfasis2 19 2 2 3" xfId="688" xr:uid="{C75E7370-438F-4CA5-9D15-92E455359CF3}"/>
    <cellStyle name="20% - Énfasis2 19 2 3" xfId="689" xr:uid="{19DE18F2-2F4C-4486-A63C-497F886E03E2}"/>
    <cellStyle name="20% - Énfasis2 19 2 4" xfId="690" xr:uid="{E323EB39-9AD2-4173-8361-91D7DF8A904A}"/>
    <cellStyle name="20% - Énfasis2 19 3" xfId="691" xr:uid="{0B914A9D-64B3-4DC4-B32E-DD830C64AE74}"/>
    <cellStyle name="20% - Énfasis2 19 3 2" xfId="692" xr:uid="{B977C660-5D14-4622-8FFC-3B78E6E8D61F}"/>
    <cellStyle name="20% - Énfasis2 19 3 3" xfId="693" xr:uid="{DAE9D110-5E44-4FA3-A582-360AF435F6BF}"/>
    <cellStyle name="20% - Énfasis2 19 4" xfId="694" xr:uid="{9B6654ED-4A58-42C5-8707-5875ED7C3700}"/>
    <cellStyle name="20% - Énfasis2 19 5" xfId="695" xr:uid="{01F7307E-A95B-4385-AB73-5B4E6617F9D3}"/>
    <cellStyle name="20% - Énfasis2 2" xfId="696" xr:uid="{87D1751A-3F08-48F0-9C4E-F6C76CEA9912}"/>
    <cellStyle name="20% - Énfasis2 2 2" xfId="697" xr:uid="{2C6F5E8C-07B7-4D7C-B753-0C4AE34D76AB}"/>
    <cellStyle name="20% - Énfasis2 2 2 2" xfId="698" xr:uid="{A6AE92DA-4080-4286-B875-D8F8B9ECD5A0}"/>
    <cellStyle name="20% - Énfasis2 2 2 2 2" xfId="699" xr:uid="{388E3737-691E-4D2F-BEF5-EAA2621E2C33}"/>
    <cellStyle name="20% - Énfasis2 2 2 2 2 2" xfId="35947" xr:uid="{4DD08B89-1D6F-40F6-B145-A36ED2DDA881}"/>
    <cellStyle name="20% - Énfasis2 2 2 2 2 2 2" xfId="35948" xr:uid="{1375BFC5-62ED-495D-99DC-089389FC07E7}"/>
    <cellStyle name="20% - Énfasis2 2 2 2 2 3" xfId="35949" xr:uid="{D82FA6F4-48BA-44C8-A2A0-FFD3A0F119D6}"/>
    <cellStyle name="20% - Énfasis2 2 2 2 2 4" xfId="35950" xr:uid="{0CD78BC5-CD3F-4E03-9634-8AD132230694}"/>
    <cellStyle name="20% - Énfasis2 2 2 2 2 5" xfId="35951" xr:uid="{CA0C315E-6DEF-471B-8C34-28B2346E88F1}"/>
    <cellStyle name="20% - Énfasis2 2 2 2 3" xfId="700" xr:uid="{2E7F7020-5138-4913-842F-FFFDFF6C83CC}"/>
    <cellStyle name="20% - Énfasis2 2 2 2 3 2" xfId="35952" xr:uid="{9F7C5263-C335-4D3E-B458-509A7932C388}"/>
    <cellStyle name="20% - Énfasis2 2 2 2 3 3" xfId="35953" xr:uid="{07E1ABB6-EC6B-4557-8A58-12E5DE44B36A}"/>
    <cellStyle name="20% - Énfasis2 2 2 2 4" xfId="35954" xr:uid="{16C15E49-75C5-4DFD-8145-7A9AAB2CB207}"/>
    <cellStyle name="20% - Énfasis2 2 2 2 5" xfId="35955" xr:uid="{83EF0378-0C42-4223-9934-258A6B84710E}"/>
    <cellStyle name="20% - Énfasis2 2 2 2 6" xfId="35956" xr:uid="{2113042E-8161-458B-A9F8-1D8F211F8546}"/>
    <cellStyle name="20% - Énfasis2 2 2 2 7" xfId="35957" xr:uid="{9DCC7211-7DB2-4646-8ECD-68684287F5A7}"/>
    <cellStyle name="20% - Énfasis2 2 2 3" xfId="701" xr:uid="{06D5EFD5-1F7A-46A2-927D-89DD354C0AB1}"/>
    <cellStyle name="20% - Énfasis2 2 2 3 2" xfId="35958" xr:uid="{1CF8F958-B0DB-4F94-88C6-351829E3FA88}"/>
    <cellStyle name="20% - Énfasis2 2 2 3 2 2" xfId="35959" xr:uid="{CFB9640D-05C9-435D-98D1-C5936D5BB047}"/>
    <cellStyle name="20% - Énfasis2 2 2 3 3" xfId="35960" xr:uid="{899C0B16-7BDE-435A-AF04-A34F4EBEBBAA}"/>
    <cellStyle name="20% - Énfasis2 2 2 3 4" xfId="35961" xr:uid="{80E800E8-3EF6-4BA9-BC53-ADE75AD30336}"/>
    <cellStyle name="20% - Énfasis2 2 2 3 5" xfId="35962" xr:uid="{A1F06662-48A2-497A-8A22-AE845E3A3F3F}"/>
    <cellStyle name="20% - Énfasis2 2 2 4" xfId="702" xr:uid="{25021F2A-8C12-44A6-8E37-13A08DB6CF00}"/>
    <cellStyle name="20% - Énfasis2 2 2 4 2" xfId="35963" xr:uid="{3C302E2B-9BC0-4B7F-9734-4D1EEEF42FB5}"/>
    <cellStyle name="20% - Énfasis2 2 2 4 3" xfId="35964" xr:uid="{1655155C-DB4C-4F0F-86D4-6675960C0B86}"/>
    <cellStyle name="20% - Énfasis2 2 2 5" xfId="35965" xr:uid="{825EE270-1BD6-422A-ABEB-4E98F53D8FEC}"/>
    <cellStyle name="20% - Énfasis2 2 2 6" xfId="35966" xr:uid="{09B057A6-354B-4C97-9849-3E73AB1FC2F3}"/>
    <cellStyle name="20% - Énfasis2 2 2 7" xfId="35967" xr:uid="{B70990B0-A369-4F5F-90F2-623351D62D45}"/>
    <cellStyle name="20% - Énfasis2 2 3" xfId="703" xr:uid="{7BA2262B-B1ED-430F-A4F2-60175190BEEE}"/>
    <cellStyle name="20% - Énfasis2 2 3 2" xfId="704" xr:uid="{9AF8BDC3-836B-4096-9874-770DD85E0F95}"/>
    <cellStyle name="20% - Énfasis2 2 3 2 2" xfId="35968" xr:uid="{9BB7195F-A0C2-45CF-8DFC-94CFA0167BC2}"/>
    <cellStyle name="20% - Énfasis2 2 3 2 2 2" xfId="35969" xr:uid="{B75C194C-40DB-4F88-B91A-F835DD40E784}"/>
    <cellStyle name="20% - Énfasis2 2 3 2 3" xfId="35970" xr:uid="{3D70854B-5151-48A6-982B-7759C6BF4FCF}"/>
    <cellStyle name="20% - Énfasis2 2 3 2 4" xfId="35971" xr:uid="{95AEBC14-0141-4FB9-9108-D2ACB7597F52}"/>
    <cellStyle name="20% - Énfasis2 2 3 2 5" xfId="35972" xr:uid="{4513703D-1878-456F-914E-7082C6073052}"/>
    <cellStyle name="20% - Énfasis2 2 3 3" xfId="705" xr:uid="{257A4D5E-7558-4B7D-8AD6-9A5EA808DCA2}"/>
    <cellStyle name="20% - Énfasis2 2 3 3 2" xfId="35973" xr:uid="{180A8F3B-E217-4A14-904A-79778B2E64D9}"/>
    <cellStyle name="20% - Énfasis2 2 3 3 3" xfId="35974" xr:uid="{6B9FF463-CCAE-4F3A-8EDE-9F79DC2E3280}"/>
    <cellStyle name="20% - Énfasis2 2 3 4" xfId="35975" xr:uid="{45D968A3-796C-4C0E-B888-A1415EFA3C4E}"/>
    <cellStyle name="20% - Énfasis2 2 3 5" xfId="35976" xr:uid="{22AF39AC-F169-4FB2-A039-5D070D3FF1E5}"/>
    <cellStyle name="20% - Énfasis2 2 3 6" xfId="35977" xr:uid="{81778CA2-681C-4C13-9BE6-C5222D3ACF2A}"/>
    <cellStyle name="20% - Énfasis2 2 3 7" xfId="35978" xr:uid="{BCD5D840-3236-488F-9025-1DF966A4A69F}"/>
    <cellStyle name="20% - Énfasis2 2 4" xfId="706" xr:uid="{C4069BF7-FA46-408C-94B9-AD33247AF8E3}"/>
    <cellStyle name="20% - Énfasis2 2 4 2" xfId="35979" xr:uid="{92B2A56B-896A-405E-8B54-038E7D98C706}"/>
    <cellStyle name="20% - Énfasis2 2 4 2 2" xfId="35980" xr:uid="{7D2F99DF-F531-470C-9C72-65C9A8E27FF9}"/>
    <cellStyle name="20% - Énfasis2 2 4 3" xfId="35981" xr:uid="{209949A3-837A-458E-B504-21CED53EDBEA}"/>
    <cellStyle name="20% - Énfasis2 2 4 4" xfId="35982" xr:uid="{54770242-0620-42E7-AF19-B2F120F78CC2}"/>
    <cellStyle name="20% - Énfasis2 2 4 5" xfId="35983" xr:uid="{F648296A-284B-40B4-86AB-BB2E31D58A4C}"/>
    <cellStyle name="20% - Énfasis2 2 5" xfId="707" xr:uid="{426E477B-608E-40FB-B4A3-ED61C5057F6E}"/>
    <cellStyle name="20% - Énfasis2 2 5 2" xfId="35984" xr:uid="{69825106-0D4D-4243-9A41-D8049DB6958B}"/>
    <cellStyle name="20% - Énfasis2 2 5 3" xfId="35985" xr:uid="{BCD8CB36-084A-49EC-9060-A13B1B3DCBD4}"/>
    <cellStyle name="20% - Énfasis2 2 6" xfId="35986" xr:uid="{7948105C-FABE-4A2F-83EA-554826458E61}"/>
    <cellStyle name="20% - Énfasis2 2 7" xfId="35987" xr:uid="{F295E061-3AE7-4C84-A1F3-E0DD4E0639E4}"/>
    <cellStyle name="20% - Énfasis2 2 8" xfId="35988" xr:uid="{1E2F8541-C6A8-4073-804B-5B0B45D6B59F}"/>
    <cellStyle name="20% - Énfasis2 20" xfId="708" xr:uid="{C4D65AE8-79A1-4019-A1F2-06D8A72AAB96}"/>
    <cellStyle name="20% - Énfasis2 20 2" xfId="709" xr:uid="{D192916B-58D8-4C78-819F-5B8BB4946123}"/>
    <cellStyle name="20% - Énfasis2 20 2 2" xfId="710" xr:uid="{9BC1D440-C6ED-4F9B-8862-D1001BACFF16}"/>
    <cellStyle name="20% - Énfasis2 20 2 2 2" xfId="711" xr:uid="{627754D9-2122-44D3-8AB3-C4C94F6BF6F3}"/>
    <cellStyle name="20% - Énfasis2 20 2 2 3" xfId="712" xr:uid="{753A68E5-5DB7-4BBC-9AF1-35C590D34A29}"/>
    <cellStyle name="20% - Énfasis2 20 2 3" xfId="713" xr:uid="{9DB97E17-24C4-4011-8AE6-365CAD554BA3}"/>
    <cellStyle name="20% - Énfasis2 20 2 4" xfId="714" xr:uid="{29F1FD61-BA7F-4E3B-972A-1CD7DE8B5C62}"/>
    <cellStyle name="20% - Énfasis2 20 3" xfId="715" xr:uid="{FCBB5DF9-D26A-4AF9-B670-789FAA5EE131}"/>
    <cellStyle name="20% - Énfasis2 20 3 2" xfId="716" xr:uid="{1D2E63B9-10D2-4AD9-BF75-EDE73C92B305}"/>
    <cellStyle name="20% - Énfasis2 20 3 3" xfId="717" xr:uid="{C3C644FB-3CCC-4A19-B3A7-A2768C713E9A}"/>
    <cellStyle name="20% - Énfasis2 20 4" xfId="718" xr:uid="{FE79035E-311D-4031-93FD-2D2FDCFE24B6}"/>
    <cellStyle name="20% - Énfasis2 20 5" xfId="719" xr:uid="{61E7A713-B357-4410-A1C6-05527923E632}"/>
    <cellStyle name="20% - Énfasis2 21" xfId="720" xr:uid="{1DEEFF90-7E6A-4A96-8ECD-D34790F6B29E}"/>
    <cellStyle name="20% - Énfasis2 21 2" xfId="721" xr:uid="{1B876A66-E138-4BF0-9FD2-182CBCD41B54}"/>
    <cellStyle name="20% - Énfasis2 21 2 2" xfId="722" xr:uid="{9EDABAF0-8611-4300-8AEA-2BD26533A32F}"/>
    <cellStyle name="20% - Énfasis2 21 2 2 2" xfId="723" xr:uid="{0221BA2D-1174-4B51-93E3-BDA0FAD1A824}"/>
    <cellStyle name="20% - Énfasis2 21 2 2 3" xfId="724" xr:uid="{EC5D63AE-C513-42B2-8078-B3B6ED58AF5B}"/>
    <cellStyle name="20% - Énfasis2 21 2 3" xfId="725" xr:uid="{1979C815-E6B5-4A8E-BBCB-86EE5D56A987}"/>
    <cellStyle name="20% - Énfasis2 21 2 4" xfId="726" xr:uid="{B3F54298-00D5-46AD-9DA7-3EC75448987A}"/>
    <cellStyle name="20% - Énfasis2 21 3" xfId="727" xr:uid="{AD4162ED-032E-43B9-B197-1684F0A478AF}"/>
    <cellStyle name="20% - Énfasis2 21 3 2" xfId="728" xr:uid="{6B98F606-1834-4DD3-921B-E7B8E2573AD6}"/>
    <cellStyle name="20% - Énfasis2 21 3 3" xfId="729" xr:uid="{4E5F497D-DC5F-4C93-ABF2-61CD0B14DF76}"/>
    <cellStyle name="20% - Énfasis2 21 4" xfId="730" xr:uid="{9A4EDA04-5385-4B9D-A49C-035DF7BEDF71}"/>
    <cellStyle name="20% - Énfasis2 21 5" xfId="731" xr:uid="{91EA6D73-3AC1-4A90-8A87-6F6D4908965E}"/>
    <cellStyle name="20% - Énfasis2 22" xfId="732" xr:uid="{E01F8023-D9DE-4BCB-B76F-F22054E64E12}"/>
    <cellStyle name="20% - Énfasis2 22 2" xfId="733" xr:uid="{410747AE-1492-453A-9ADA-8FF85D295338}"/>
    <cellStyle name="20% - Énfasis2 22 2 2" xfId="734" xr:uid="{C48E11D5-786F-46C5-85A6-9BBC56CC9110}"/>
    <cellStyle name="20% - Énfasis2 22 2 2 2" xfId="735" xr:uid="{B4BA9441-8A14-4D8B-AB90-79B3E3E3C522}"/>
    <cellStyle name="20% - Énfasis2 22 2 2 3" xfId="736" xr:uid="{043375D0-F475-4EE6-982D-DCAFB248E4BA}"/>
    <cellStyle name="20% - Énfasis2 22 2 3" xfId="737" xr:uid="{EE19B91C-E496-4466-A7F6-F7E3A4ABBACF}"/>
    <cellStyle name="20% - Énfasis2 22 2 4" xfId="738" xr:uid="{E3FFF054-861B-4C68-BCBE-10549F6FE60E}"/>
    <cellStyle name="20% - Énfasis2 22 3" xfId="739" xr:uid="{F0E1E67E-8CDB-4268-943B-E8D806F45AA7}"/>
    <cellStyle name="20% - Énfasis2 22 3 2" xfId="740" xr:uid="{981FEF04-886A-4BB4-945E-A6F749BAAC4D}"/>
    <cellStyle name="20% - Énfasis2 22 3 3" xfId="741" xr:uid="{A660089D-0A6E-4B5E-9393-FD103B544C3F}"/>
    <cellStyle name="20% - Énfasis2 22 4" xfId="742" xr:uid="{67C4241E-4E51-41C0-A0E3-4E8FCC48C2A8}"/>
    <cellStyle name="20% - Énfasis2 22 5" xfId="743" xr:uid="{70543B36-9B64-4878-B51B-237E9CE5D427}"/>
    <cellStyle name="20% - Énfasis2 23" xfId="744" xr:uid="{2BE15A58-7ECA-4A68-ADC6-A00BCAA3332C}"/>
    <cellStyle name="20% - Énfasis2 23 2" xfId="745" xr:uid="{5692253C-D7F7-4A0F-85AB-A7C6ACC01791}"/>
    <cellStyle name="20% - Énfasis2 23 2 2" xfId="746" xr:uid="{C88E8D1C-27B5-44CC-A7B6-611D6AF28184}"/>
    <cellStyle name="20% - Énfasis2 23 2 2 2" xfId="747" xr:uid="{A7E772CF-9B33-477F-BFC4-58D6E17B2894}"/>
    <cellStyle name="20% - Énfasis2 23 2 2 3" xfId="748" xr:uid="{CB430FE4-ABCE-4969-8F25-459D3EEA337E}"/>
    <cellStyle name="20% - Énfasis2 23 2 3" xfId="749" xr:uid="{8144D0EA-B83A-44E4-BE0C-16C8F7EC1CD1}"/>
    <cellStyle name="20% - Énfasis2 23 2 4" xfId="750" xr:uid="{4FBEBED4-FED2-45D2-8C62-D71E901FE1AB}"/>
    <cellStyle name="20% - Énfasis2 23 3" xfId="751" xr:uid="{57447BB7-21A3-4FB1-9BBA-8F4AC62AC765}"/>
    <cellStyle name="20% - Énfasis2 23 3 2" xfId="752" xr:uid="{89B6DB8D-FFDD-4288-B65B-D65FBC55CE60}"/>
    <cellStyle name="20% - Énfasis2 23 3 3" xfId="753" xr:uid="{0FAFBD96-B732-4115-A286-BAEE1CCCA151}"/>
    <cellStyle name="20% - Énfasis2 23 4" xfId="754" xr:uid="{B07CDAA0-DD9F-4276-BEA8-2653CD52AD37}"/>
    <cellStyle name="20% - Énfasis2 23 5" xfId="755" xr:uid="{3046A34B-655E-4C8F-AD13-32DE3172444E}"/>
    <cellStyle name="20% - Énfasis2 24" xfId="756" xr:uid="{3408BC4C-4F99-4B21-930B-4DB3DB2BDA3C}"/>
    <cellStyle name="20% - Énfasis2 24 2" xfId="757" xr:uid="{A60984C3-00D8-4B1F-AC56-A92C6597CCBF}"/>
    <cellStyle name="20% - Énfasis2 24 2 2" xfId="758" xr:uid="{2E26665F-C7D9-4382-B23E-5AF2ACAD144B}"/>
    <cellStyle name="20% - Énfasis2 24 2 2 2" xfId="759" xr:uid="{821AD6E3-9A52-4CB7-B6B2-A7DC22283475}"/>
    <cellStyle name="20% - Énfasis2 24 2 2 3" xfId="760" xr:uid="{DCB67049-E77D-4753-9946-0BC7388136DE}"/>
    <cellStyle name="20% - Énfasis2 24 2 3" xfId="761" xr:uid="{C3021F1C-0D72-4C93-8C4D-2E2439C8B2CE}"/>
    <cellStyle name="20% - Énfasis2 24 2 4" xfId="762" xr:uid="{E54AC867-220B-4A8A-9486-EDFFF2996657}"/>
    <cellStyle name="20% - Énfasis2 24 3" xfId="763" xr:uid="{1A0C50E0-C4F3-4AAA-92D4-A8C83CD8CDFE}"/>
    <cellStyle name="20% - Énfasis2 24 3 2" xfId="764" xr:uid="{B0ADB6AF-CA95-43FE-9E5D-F3CE33DCBED3}"/>
    <cellStyle name="20% - Énfasis2 24 3 3" xfId="765" xr:uid="{51EC9F56-406A-4E0F-9E8C-478D7A9F8F9B}"/>
    <cellStyle name="20% - Énfasis2 24 4" xfId="766" xr:uid="{F2656046-A96B-4E9B-BF43-5148B74DB4B9}"/>
    <cellStyle name="20% - Énfasis2 24 5" xfId="767" xr:uid="{D204F2C7-DDE2-48A8-9277-6DAFBD7692A6}"/>
    <cellStyle name="20% - Énfasis2 25" xfId="768" xr:uid="{3BA35328-52B9-44F7-A5EB-112D1ED4316B}"/>
    <cellStyle name="20% - Énfasis2 25 2" xfId="769" xr:uid="{CA648403-1FBC-45C6-8236-DBF38ED8A080}"/>
    <cellStyle name="20% - Énfasis2 25 2 2" xfId="770" xr:uid="{7C2E7C3C-8C51-412F-90F0-2274E0857075}"/>
    <cellStyle name="20% - Énfasis2 25 2 2 2" xfId="771" xr:uid="{5482481B-EAB4-496A-81C3-9583CFB5AF63}"/>
    <cellStyle name="20% - Énfasis2 25 2 2 3" xfId="772" xr:uid="{9CC7F499-A5C2-45DD-A903-4F2BD51E1C50}"/>
    <cellStyle name="20% - Énfasis2 25 2 3" xfId="773" xr:uid="{E3A1A803-C939-4BD1-BDF3-C41A5D33C4B2}"/>
    <cellStyle name="20% - Énfasis2 25 2 4" xfId="774" xr:uid="{71D26B42-D416-412D-A9D0-89337380DFE2}"/>
    <cellStyle name="20% - Énfasis2 25 3" xfId="775" xr:uid="{18FB2009-023B-414B-8061-151569B7F095}"/>
    <cellStyle name="20% - Énfasis2 25 3 2" xfId="776" xr:uid="{019ECE6F-3228-451C-909E-390B53B2618B}"/>
    <cellStyle name="20% - Énfasis2 25 3 3" xfId="777" xr:uid="{752D3BEC-2418-4861-9C15-5209A6D30E79}"/>
    <cellStyle name="20% - Énfasis2 25 4" xfId="778" xr:uid="{175C1B15-1528-4232-9549-58DBC4BFB945}"/>
    <cellStyle name="20% - Énfasis2 25 5" xfId="779" xr:uid="{B77D2E64-6A38-439C-9101-D17590B2B5EE}"/>
    <cellStyle name="20% - Énfasis2 26" xfId="780" xr:uid="{72D3F619-9FF1-4CCB-8793-39753BCDBDA4}"/>
    <cellStyle name="20% - Énfasis2 26 2" xfId="781" xr:uid="{24FDD659-8875-43FB-9F68-A87F762A6C54}"/>
    <cellStyle name="20% - Énfasis2 26 2 2" xfId="782" xr:uid="{83EEB353-E9C0-403A-A0D9-1F7423A94614}"/>
    <cellStyle name="20% - Énfasis2 26 2 2 2" xfId="783" xr:uid="{C6E0142C-4D94-4590-BD8E-05FF888A72DC}"/>
    <cellStyle name="20% - Énfasis2 26 2 2 3" xfId="784" xr:uid="{CDDE74E0-DC33-4CEC-A5B7-2F8F70445704}"/>
    <cellStyle name="20% - Énfasis2 26 2 3" xfId="785" xr:uid="{88076A11-E5A9-47EE-B6F3-3E4C30AEE36B}"/>
    <cellStyle name="20% - Énfasis2 26 2 4" xfId="786" xr:uid="{21167128-B765-46C7-8F1B-24C2F3F8865E}"/>
    <cellStyle name="20% - Énfasis2 26 3" xfId="787" xr:uid="{D2C5D3F1-1841-42E0-AB46-53D58A6355EC}"/>
    <cellStyle name="20% - Énfasis2 26 3 2" xfId="788" xr:uid="{7D301A15-1519-4BB5-BE1F-171F9A59DCF9}"/>
    <cellStyle name="20% - Énfasis2 26 3 3" xfId="789" xr:uid="{BBF4BEA5-0648-4202-BDBA-A288861B23A8}"/>
    <cellStyle name="20% - Énfasis2 26 4" xfId="790" xr:uid="{2A9741B0-923D-44C0-9C91-B0322F5546E0}"/>
    <cellStyle name="20% - Énfasis2 26 5" xfId="791" xr:uid="{E7C0A542-8CAE-4830-9CE2-3571F3AB3BB8}"/>
    <cellStyle name="20% - Énfasis2 27" xfId="792" xr:uid="{3EB7B7B5-CA81-4718-B604-B84B978E70FD}"/>
    <cellStyle name="20% - Énfasis2 27 2" xfId="793" xr:uid="{5B200FD5-DC86-449C-BA6E-825B02BDF492}"/>
    <cellStyle name="20% - Énfasis2 27 2 2" xfId="794" xr:uid="{D063D600-7BDD-462A-A90A-06184C9C9AFF}"/>
    <cellStyle name="20% - Énfasis2 27 2 2 2" xfId="795" xr:uid="{EAC07228-9A01-40A1-B62B-9407261E7BC0}"/>
    <cellStyle name="20% - Énfasis2 27 2 2 3" xfId="796" xr:uid="{7C8EE054-2B0A-4A5C-9228-B38CC243F135}"/>
    <cellStyle name="20% - Énfasis2 27 2 3" xfId="797" xr:uid="{8D9AD8EE-3FFE-4A90-BA0B-C01A09DEE044}"/>
    <cellStyle name="20% - Énfasis2 27 2 4" xfId="798" xr:uid="{52CEF0C1-E247-4E52-813D-0A1A7062C132}"/>
    <cellStyle name="20% - Énfasis2 27 3" xfId="799" xr:uid="{47184F5A-13FE-4CAA-8C9A-83A3F36637F2}"/>
    <cellStyle name="20% - Énfasis2 27 3 2" xfId="800" xr:uid="{6EEF2BF4-2CBD-48C5-B522-2ACC7000209A}"/>
    <cellStyle name="20% - Énfasis2 27 3 3" xfId="801" xr:uid="{F98FC6D4-771E-43D8-8EF2-8D3F5438E7D4}"/>
    <cellStyle name="20% - Énfasis2 27 4" xfId="802" xr:uid="{0FAE67BB-48FC-426D-BB8D-F3065D093F0F}"/>
    <cellStyle name="20% - Énfasis2 27 5" xfId="803" xr:uid="{D4E428DC-E434-4F38-BB65-E0A4C46A3DC7}"/>
    <cellStyle name="20% - Énfasis2 28" xfId="804" xr:uid="{C5BB53FA-87E2-4E6E-844C-17AFDAF7966D}"/>
    <cellStyle name="20% - Énfasis2 28 2" xfId="805" xr:uid="{A8F4C53A-8BAF-403E-8927-5DA558BDA01F}"/>
    <cellStyle name="20% - Énfasis2 28 2 2" xfId="806" xr:uid="{4BA750DE-8000-4B2B-A1D1-1371AFC37146}"/>
    <cellStyle name="20% - Énfasis2 28 2 2 2" xfId="807" xr:uid="{4E524AD9-A370-403D-BD3A-21D27E9DF983}"/>
    <cellStyle name="20% - Énfasis2 28 2 2 3" xfId="808" xr:uid="{73A3672B-2B37-4C8D-BBC4-9AAC512A9111}"/>
    <cellStyle name="20% - Énfasis2 28 2 3" xfId="809" xr:uid="{E5F48A90-0B93-4159-BB7C-5415BBEEDD38}"/>
    <cellStyle name="20% - Énfasis2 28 2 4" xfId="810" xr:uid="{3979C55B-253E-45C8-940D-041CF01AEA30}"/>
    <cellStyle name="20% - Énfasis2 28 3" xfId="811" xr:uid="{1BD9E5C2-AF71-411C-9D4B-A4D3660EA0D2}"/>
    <cellStyle name="20% - Énfasis2 28 3 2" xfId="812" xr:uid="{6AA277CF-BE41-4C79-80FF-2F6D723C808B}"/>
    <cellStyle name="20% - Énfasis2 28 3 3" xfId="813" xr:uid="{A425B698-0F86-45F0-A972-5111A44E2CBC}"/>
    <cellStyle name="20% - Énfasis2 28 4" xfId="814" xr:uid="{7614ECC8-F597-4909-B473-5084B2464261}"/>
    <cellStyle name="20% - Énfasis2 28 5" xfId="815" xr:uid="{3A34812C-075D-450A-8E62-0E4706B7E496}"/>
    <cellStyle name="20% - Énfasis2 29" xfId="816" xr:uid="{A6D2301D-730F-4671-AB59-B5DCF4DF770F}"/>
    <cellStyle name="20% - Énfasis2 29 2" xfId="817" xr:uid="{E2789941-C7E4-4E73-96E7-DA1D710DF154}"/>
    <cellStyle name="20% - Énfasis2 29 2 2" xfId="818" xr:uid="{E13B9AF4-6097-44F8-82A7-89EA71A9AFF8}"/>
    <cellStyle name="20% - Énfasis2 29 2 2 2" xfId="819" xr:uid="{D69D1732-2B77-44DB-8C1C-EDFB2DE25543}"/>
    <cellStyle name="20% - Énfasis2 29 2 2 3" xfId="820" xr:uid="{4C881AF0-77D3-49BB-88F6-E3F78C751101}"/>
    <cellStyle name="20% - Énfasis2 29 2 3" xfId="821" xr:uid="{FC4B89EB-9122-4B9A-A993-82FF6584B2DE}"/>
    <cellStyle name="20% - Énfasis2 29 2 4" xfId="822" xr:uid="{A7F519D9-CC30-4E64-B4E7-7722EF0C2B21}"/>
    <cellStyle name="20% - Énfasis2 29 3" xfId="823" xr:uid="{2FCBA768-3CF2-4873-A3B4-42875DD78C70}"/>
    <cellStyle name="20% - Énfasis2 29 3 2" xfId="824" xr:uid="{64D7400E-398A-455A-BACD-B41DF8DF7682}"/>
    <cellStyle name="20% - Énfasis2 29 3 3" xfId="825" xr:uid="{B37C2910-7950-41B1-B124-BC080D72AD65}"/>
    <cellStyle name="20% - Énfasis2 29 4" xfId="826" xr:uid="{46F7FD8C-E4B2-467A-95F9-2E106A015BD2}"/>
    <cellStyle name="20% - Énfasis2 29 5" xfId="827" xr:uid="{3AEF1448-C42D-475F-BFA8-250C0AC50301}"/>
    <cellStyle name="20% - Énfasis2 3" xfId="828" xr:uid="{BD811684-6F84-4E08-A36D-F167788607B3}"/>
    <cellStyle name="20% - Énfasis2 3 2" xfId="829" xr:uid="{A4117270-F11E-4590-86F0-EF5020C8FD3D}"/>
    <cellStyle name="20% - Énfasis2 3 2 2" xfId="830" xr:uid="{4861C985-B7FE-4D17-9971-ADC4A0B193AF}"/>
    <cellStyle name="20% - Énfasis2 3 2 2 2" xfId="831" xr:uid="{E9579895-B21F-4A7A-9DED-A92DCF31980F}"/>
    <cellStyle name="20% - Énfasis2 3 2 2 2 2" xfId="35989" xr:uid="{8DCB02BF-93B0-4664-8FED-A416A80AA0EF}"/>
    <cellStyle name="20% - Énfasis2 3 2 2 2 2 2" xfId="35990" xr:uid="{AA6E33B5-0A63-4B0B-A235-DF7D2E74E4F7}"/>
    <cellStyle name="20% - Énfasis2 3 2 2 2 3" xfId="35991" xr:uid="{D3314697-CED4-4895-BA38-A1B30E62DA5D}"/>
    <cellStyle name="20% - Énfasis2 3 2 2 2 4" xfId="35992" xr:uid="{5D2B0C8B-14B2-41A0-AE40-674082165E13}"/>
    <cellStyle name="20% - Énfasis2 3 2 2 2 5" xfId="35993" xr:uid="{5BAF8A87-F238-4B73-8659-B868D801AE91}"/>
    <cellStyle name="20% - Énfasis2 3 2 2 3" xfId="832" xr:uid="{D69B0A3E-748E-4642-AB2B-563B7FEF22D3}"/>
    <cellStyle name="20% - Énfasis2 3 2 2 3 2" xfId="35994" xr:uid="{1165BBE3-383A-4EA1-843F-D37F246128AA}"/>
    <cellStyle name="20% - Énfasis2 3 2 2 3 3" xfId="35995" xr:uid="{ECF73801-8029-44C1-8D5F-8A4C31444A77}"/>
    <cellStyle name="20% - Énfasis2 3 2 2 4" xfId="35996" xr:uid="{9BF47BCA-2136-4AB0-9A3C-58CA7E4434BB}"/>
    <cellStyle name="20% - Énfasis2 3 2 2 5" xfId="35997" xr:uid="{27F9BB3C-FED7-4027-9479-ACA297FAA4C9}"/>
    <cellStyle name="20% - Énfasis2 3 2 2 6" xfId="35998" xr:uid="{CD577436-21BF-4294-8222-F1ABB0E24D06}"/>
    <cellStyle name="20% - Énfasis2 3 2 2 7" xfId="35999" xr:uid="{9F4407CC-373B-4BF7-A3DA-BDE4F4A5E456}"/>
    <cellStyle name="20% - Énfasis2 3 2 3" xfId="833" xr:uid="{65B74988-D1D5-4DFF-B6D3-E942D8804CE9}"/>
    <cellStyle name="20% - Énfasis2 3 2 3 2" xfId="36000" xr:uid="{4E802BA2-C36A-4E6E-92B2-B0C60D85885D}"/>
    <cellStyle name="20% - Énfasis2 3 2 3 2 2" xfId="36001" xr:uid="{BEB4DD0F-AC8D-4D3A-AFE7-20E8FE1C119E}"/>
    <cellStyle name="20% - Énfasis2 3 2 3 3" xfId="36002" xr:uid="{5F0A239D-DD31-4F12-9AC4-5475942E9966}"/>
    <cellStyle name="20% - Énfasis2 3 2 3 4" xfId="36003" xr:uid="{BE931155-67CC-4353-BC42-CD71E5DF62DA}"/>
    <cellStyle name="20% - Énfasis2 3 2 3 5" xfId="36004" xr:uid="{1F7340F9-1578-42C0-8F7E-4063724C4226}"/>
    <cellStyle name="20% - Énfasis2 3 2 4" xfId="834" xr:uid="{EA28F008-B181-4D5A-BBFD-D580FC4273FA}"/>
    <cellStyle name="20% - Énfasis2 3 2 4 2" xfId="36005" xr:uid="{925C342A-7E2A-4080-82C0-B8220D146089}"/>
    <cellStyle name="20% - Énfasis2 3 2 4 3" xfId="36006" xr:uid="{8943AC41-2498-4B73-9947-73C635C23216}"/>
    <cellStyle name="20% - Énfasis2 3 2 5" xfId="36007" xr:uid="{9ED6D671-58B4-4791-BE25-CED1763BE34F}"/>
    <cellStyle name="20% - Énfasis2 3 2 6" xfId="36008" xr:uid="{79B42C57-5DFE-4499-9F51-FC4355DF0487}"/>
    <cellStyle name="20% - Énfasis2 3 2 7" xfId="36009" xr:uid="{ADC7259C-E021-49B1-B199-51114E808698}"/>
    <cellStyle name="20% - Énfasis2 3 3" xfId="835" xr:uid="{E5CC88D6-492E-4FE8-8405-82F70D689A06}"/>
    <cellStyle name="20% - Énfasis2 3 3 2" xfId="836" xr:uid="{4BA01C8C-F266-48BA-8511-D12AEDBC8C81}"/>
    <cellStyle name="20% - Énfasis2 3 3 2 2" xfId="36010" xr:uid="{6414B978-9B91-4D4C-81B4-2D0461CF64F8}"/>
    <cellStyle name="20% - Énfasis2 3 3 2 2 2" xfId="36011" xr:uid="{E6F818F1-8D19-4F73-9D9E-64C99AB08FB8}"/>
    <cellStyle name="20% - Énfasis2 3 3 2 3" xfId="36012" xr:uid="{2A3FB13D-CAFC-4A7D-BC09-642DF8CF9782}"/>
    <cellStyle name="20% - Énfasis2 3 3 2 4" xfId="36013" xr:uid="{7AFC5B03-3D0B-48C2-8CBE-F2630E313510}"/>
    <cellStyle name="20% - Énfasis2 3 3 2 5" xfId="36014" xr:uid="{44A192D7-53A1-4A5B-820D-97C1250CD3D6}"/>
    <cellStyle name="20% - Énfasis2 3 3 3" xfId="837" xr:uid="{BF640504-156D-4DAA-8502-B9252EDEFFFF}"/>
    <cellStyle name="20% - Énfasis2 3 3 3 2" xfId="36015" xr:uid="{E2474092-B0F1-4312-B043-CA0CF73C0A40}"/>
    <cellStyle name="20% - Énfasis2 3 3 3 3" xfId="36016" xr:uid="{A3F352CC-F591-4C8B-9F96-52463113AA19}"/>
    <cellStyle name="20% - Énfasis2 3 3 4" xfId="36017" xr:uid="{56EBAD5E-8371-4498-9853-9EDA812E392A}"/>
    <cellStyle name="20% - Énfasis2 3 3 5" xfId="36018" xr:uid="{58FFE9E1-5A66-44BF-84BE-928387F00415}"/>
    <cellStyle name="20% - Énfasis2 3 3 6" xfId="36019" xr:uid="{4C253089-7811-484C-849F-B5ED6E7BDCBF}"/>
    <cellStyle name="20% - Énfasis2 3 3 7" xfId="36020" xr:uid="{116B1160-A723-43A4-ADC4-914D2D7552DD}"/>
    <cellStyle name="20% - Énfasis2 3 4" xfId="838" xr:uid="{B9CDDBF1-E35A-48CE-A45D-D866DB629B0C}"/>
    <cellStyle name="20% - Énfasis2 3 4 2" xfId="36021" xr:uid="{7406E1E2-909B-49D8-846E-B3622C2DD013}"/>
    <cellStyle name="20% - Énfasis2 3 4 2 2" xfId="36022" xr:uid="{F6064C4E-C1AC-4C2E-95B6-EFDAAD0F0E71}"/>
    <cellStyle name="20% - Énfasis2 3 4 3" xfId="36023" xr:uid="{2B25BB3E-BEAE-40EC-8557-F61896A2D1DD}"/>
    <cellStyle name="20% - Énfasis2 3 4 4" xfId="36024" xr:uid="{AC92E439-8CCB-4916-A611-05FB077D3E30}"/>
    <cellStyle name="20% - Énfasis2 3 4 5" xfId="36025" xr:uid="{2DC75AAC-8E99-458D-A123-C9E96F8125B6}"/>
    <cellStyle name="20% - Énfasis2 3 5" xfId="839" xr:uid="{5A900829-2CA2-4C7E-95B7-92D9C867BEE6}"/>
    <cellStyle name="20% - Énfasis2 3 5 2" xfId="36026" xr:uid="{352B9355-C235-4066-8C4F-391B1194075A}"/>
    <cellStyle name="20% - Énfasis2 3 5 3" xfId="36027" xr:uid="{DEBA997E-6DD1-43C4-962A-C243D45A5ADD}"/>
    <cellStyle name="20% - Énfasis2 3 6" xfId="36028" xr:uid="{D730C087-A71C-4ABB-B0BD-5566D9322A81}"/>
    <cellStyle name="20% - Énfasis2 3 7" xfId="36029" xr:uid="{6A839599-E4CB-46E3-B81D-822C11D56DAE}"/>
    <cellStyle name="20% - Énfasis2 3 8" xfId="36030" xr:uid="{05A46113-50D1-478C-9069-663228AB4365}"/>
    <cellStyle name="20% - Énfasis2 30" xfId="840" xr:uid="{A11FB65B-2C31-4048-ADDF-3281612D725E}"/>
    <cellStyle name="20% - Énfasis2 30 2" xfId="841" xr:uid="{3E23996A-5F89-4FC8-B0BD-989DFEBCE52D}"/>
    <cellStyle name="20% - Énfasis2 30 2 2" xfId="842" xr:uid="{3D5E633A-E94A-4665-93C4-98357A46766D}"/>
    <cellStyle name="20% - Énfasis2 30 2 2 2" xfId="843" xr:uid="{3288DA9F-8684-458C-A1ED-5F72AF360A91}"/>
    <cellStyle name="20% - Énfasis2 30 2 2 3" xfId="844" xr:uid="{28131B08-96E9-4DED-8388-747004753200}"/>
    <cellStyle name="20% - Énfasis2 30 2 3" xfId="845" xr:uid="{F8144782-A32C-4E92-87AF-ADEF7B28613A}"/>
    <cellStyle name="20% - Énfasis2 30 2 4" xfId="846" xr:uid="{7B578B57-FFBD-4EF6-BBCB-57DA7FADFF92}"/>
    <cellStyle name="20% - Énfasis2 30 3" xfId="847" xr:uid="{C2B19650-D549-4C92-988D-A061DBE4D222}"/>
    <cellStyle name="20% - Énfasis2 30 3 2" xfId="848" xr:uid="{206F9F00-6B99-4FAC-93C0-5572602F8691}"/>
    <cellStyle name="20% - Énfasis2 30 3 3" xfId="849" xr:uid="{61A1A093-1368-4362-AEE1-254D3CF0CB9B}"/>
    <cellStyle name="20% - Énfasis2 30 4" xfId="850" xr:uid="{69C83887-C8C4-4290-828C-ABC61DE5BB5A}"/>
    <cellStyle name="20% - Énfasis2 30 5" xfId="851" xr:uid="{ECEB75EA-9F5F-4CAA-9CA5-D3FDBC37717D}"/>
    <cellStyle name="20% - Énfasis2 31" xfId="852" xr:uid="{F511A50E-5BCA-446B-A1F5-751238D1C54A}"/>
    <cellStyle name="20% - Énfasis2 31 2" xfId="853" xr:uid="{20190463-B40B-4F85-BD5B-5FF55F9D214F}"/>
    <cellStyle name="20% - Énfasis2 31 2 2" xfId="854" xr:uid="{3A77C93F-099C-45AA-9645-D85D733BBF6A}"/>
    <cellStyle name="20% - Énfasis2 31 2 2 2" xfId="855" xr:uid="{E6DB371A-2A36-48CB-A865-5498698D2A24}"/>
    <cellStyle name="20% - Énfasis2 31 2 2 3" xfId="856" xr:uid="{79C74923-0353-4AAD-B656-EEE5DC93BB73}"/>
    <cellStyle name="20% - Énfasis2 31 2 3" xfId="857" xr:uid="{84EC31FF-84CA-4C25-B5AD-3B2D94AA9908}"/>
    <cellStyle name="20% - Énfasis2 31 2 4" xfId="858" xr:uid="{9A44EC5B-46EB-4C39-9772-830E7145B141}"/>
    <cellStyle name="20% - Énfasis2 31 3" xfId="859" xr:uid="{AB5F38C5-F5A3-4888-B8F8-5C7E6CECDDCC}"/>
    <cellStyle name="20% - Énfasis2 31 3 2" xfId="860" xr:uid="{5EDCDBB0-6DD5-4FB2-B618-13173276407E}"/>
    <cellStyle name="20% - Énfasis2 31 3 3" xfId="861" xr:uid="{C35A9A1D-741F-4D2F-AA01-9CA659E8C5B8}"/>
    <cellStyle name="20% - Énfasis2 31 4" xfId="862" xr:uid="{6AFD34D7-A2FE-4DFE-A60F-4DE50674FA96}"/>
    <cellStyle name="20% - Énfasis2 31 5" xfId="863" xr:uid="{167A1B5F-08AA-4E66-92E1-50EBBAC11A18}"/>
    <cellStyle name="20% - Énfasis2 32" xfId="864" xr:uid="{E7E6CE11-AC33-4C61-8681-8882F9613D4B}"/>
    <cellStyle name="20% - Énfasis2 32 2" xfId="865" xr:uid="{0FB0D0BE-D99C-47ED-8B9B-F88E303EC9C9}"/>
    <cellStyle name="20% - Énfasis2 32 2 2" xfId="866" xr:uid="{1D3CCFE1-1D1A-4E5A-9EB4-32ACEDCBE99B}"/>
    <cellStyle name="20% - Énfasis2 32 2 2 2" xfId="867" xr:uid="{988D1A21-120A-4169-826E-722063F2F661}"/>
    <cellStyle name="20% - Énfasis2 32 2 2 3" xfId="868" xr:uid="{EB880FB7-C66E-411E-85DA-72ABC47633A9}"/>
    <cellStyle name="20% - Énfasis2 32 2 3" xfId="869" xr:uid="{FEBB1052-CA99-438A-9B3A-B8A45833BFAB}"/>
    <cellStyle name="20% - Énfasis2 32 2 4" xfId="870" xr:uid="{B8C3DCF2-C1AF-459D-9E10-1B1EF8B34B0F}"/>
    <cellStyle name="20% - Énfasis2 32 3" xfId="871" xr:uid="{E8BA7D12-6E50-4D07-8675-ADB64915A53E}"/>
    <cellStyle name="20% - Énfasis2 32 3 2" xfId="872" xr:uid="{CE3CAAC1-1961-48F8-89C8-527A6DEE6231}"/>
    <cellStyle name="20% - Énfasis2 32 3 3" xfId="873" xr:uid="{88079EDE-C780-4E70-A462-63A8B19FD7AD}"/>
    <cellStyle name="20% - Énfasis2 32 4" xfId="874" xr:uid="{0CD43F3B-9E49-4991-AF11-8E9D6AC34AE3}"/>
    <cellStyle name="20% - Énfasis2 32 5" xfId="875" xr:uid="{B3A0ED50-635A-4377-85B2-793FA8E1BCAE}"/>
    <cellStyle name="20% - Énfasis2 33" xfId="876" xr:uid="{8CAB4C6C-C215-470E-AC95-0C97E2D20C5E}"/>
    <cellStyle name="20% - Énfasis2 33 2" xfId="877" xr:uid="{2EB3418C-0434-4C96-839B-DA43E62498E5}"/>
    <cellStyle name="20% - Énfasis2 33 2 2" xfId="878" xr:uid="{A4EE4B15-0DD3-4FD0-8B2F-CD107250E9F3}"/>
    <cellStyle name="20% - Énfasis2 33 2 3" xfId="879" xr:uid="{D1ED818E-06E6-4128-AC36-0E9DA1ECDE18}"/>
    <cellStyle name="20% - Énfasis2 33 3" xfId="880" xr:uid="{DA36FC39-6F6A-47B6-AA5E-A77115404A4E}"/>
    <cellStyle name="20% - Énfasis2 33 4" xfId="881" xr:uid="{0DE04F09-EA93-449D-8996-5CC6DC72E4D2}"/>
    <cellStyle name="20% - Énfasis2 34" xfId="882" xr:uid="{5023C34B-D298-4005-8E18-292DBF9266E3}"/>
    <cellStyle name="20% - Énfasis2 34 2" xfId="883" xr:uid="{2A2B055F-F71C-4418-A639-18DB4FFD8460}"/>
    <cellStyle name="20% - Énfasis2 34 2 2" xfId="884" xr:uid="{EF1E6A82-E163-4AC5-94B5-99B4C67E9660}"/>
    <cellStyle name="20% - Énfasis2 34 2 3" xfId="885" xr:uid="{095D70A5-1F1D-4AE9-A60F-6BD32E57DE42}"/>
    <cellStyle name="20% - Énfasis2 34 3" xfId="886" xr:uid="{B4DE6A15-075F-4C7D-BBA7-F4F325FF8A8B}"/>
    <cellStyle name="20% - Énfasis2 34 4" xfId="887" xr:uid="{38592921-5615-4185-BB5C-981D456BDF26}"/>
    <cellStyle name="20% - Énfasis2 35" xfId="888" xr:uid="{73EFA13E-F328-453A-AD34-34F617DADFD3}"/>
    <cellStyle name="20% - Énfasis2 35 2" xfId="889" xr:uid="{FE6D42FA-643D-43DD-AA07-69C6A72B1C26}"/>
    <cellStyle name="20% - Énfasis2 35 2 2" xfId="890" xr:uid="{DAE2AA23-BEB6-4C7B-B012-D8B57B4621B7}"/>
    <cellStyle name="20% - Énfasis2 35 2 3" xfId="891" xr:uid="{15F9CEF4-4112-42AD-885E-78DD8F6C683A}"/>
    <cellStyle name="20% - Énfasis2 35 3" xfId="892" xr:uid="{6895D56F-7D31-4CCF-A097-982ABE1E00B0}"/>
    <cellStyle name="20% - Énfasis2 35 4" xfId="893" xr:uid="{C7A0E01E-9A73-474D-B7D3-955776C4D542}"/>
    <cellStyle name="20% - Énfasis2 36" xfId="894" xr:uid="{DE87172D-6DE4-4369-B5B2-877DC7844E4E}"/>
    <cellStyle name="20% - Énfasis2 36 2" xfId="895" xr:uid="{67841B31-4A16-4440-BB9E-453CA6049222}"/>
    <cellStyle name="20% - Énfasis2 36 2 2" xfId="896" xr:uid="{8A0EEADF-6948-448E-8146-F119ADEE9057}"/>
    <cellStyle name="20% - Énfasis2 36 2 3" xfId="897" xr:uid="{5D96E601-E727-48BC-848C-8A3AE6006E4E}"/>
    <cellStyle name="20% - Énfasis2 36 3" xfId="898" xr:uid="{F664E464-FA23-4083-A7A1-F79620D6B1A7}"/>
    <cellStyle name="20% - Énfasis2 36 4" xfId="899" xr:uid="{D1B1661D-C8AC-414D-93DA-01F3A71C9BF9}"/>
    <cellStyle name="20% - Énfasis2 37" xfId="900" xr:uid="{D9561DE3-158E-4498-9170-F2D7A181F055}"/>
    <cellStyle name="20% - Énfasis2 37 2" xfId="901" xr:uid="{3088FBE4-B541-4833-87AD-B2E74993F652}"/>
    <cellStyle name="20% - Énfasis2 37 2 2" xfId="902" xr:uid="{E5B1AFE2-9B1A-48A0-8D20-56C08873683F}"/>
    <cellStyle name="20% - Énfasis2 37 2 3" xfId="903" xr:uid="{3BAF32D0-4C89-4C1D-8CE3-F26BD159A364}"/>
    <cellStyle name="20% - Énfasis2 37 3" xfId="904" xr:uid="{D45CA537-D848-478C-BA4A-7004E33E6207}"/>
    <cellStyle name="20% - Énfasis2 37 4" xfId="905" xr:uid="{4592188D-8497-46D0-8937-A1CAB2EC8FD5}"/>
    <cellStyle name="20% - Énfasis2 38" xfId="906" xr:uid="{2D90EA5E-D177-4EEA-B9A3-9FE6B4966EB8}"/>
    <cellStyle name="20% - Énfasis2 38 2" xfId="907" xr:uid="{0C4D6E88-F143-483E-9665-111F6E49D84E}"/>
    <cellStyle name="20% - Énfasis2 38 3" xfId="908" xr:uid="{2514B0FE-B22C-4933-A983-CCF5E87A28D8}"/>
    <cellStyle name="20% - Énfasis2 39" xfId="909" xr:uid="{EC03A2D1-7C94-4B0B-97B1-FC8ECE9AE9BF}"/>
    <cellStyle name="20% - Énfasis2 39 2" xfId="910" xr:uid="{209890AC-83D3-4450-AA75-4BD41BAAE687}"/>
    <cellStyle name="20% - Énfasis2 39 3" xfId="911" xr:uid="{3E080746-3CA8-478A-A2C3-687D9D716E2B}"/>
    <cellStyle name="20% - Énfasis2 4" xfId="912" xr:uid="{5A9D0D4C-B123-4043-8E8E-3AEE71093550}"/>
    <cellStyle name="20% - Énfasis2 4 2" xfId="913" xr:uid="{F879E2BA-DC19-483B-AA18-4E76FB7E7243}"/>
    <cellStyle name="20% - Énfasis2 4 2 2" xfId="914" xr:uid="{2044C963-EE5A-46EA-9F82-9B436C02AED5}"/>
    <cellStyle name="20% - Énfasis2 4 2 2 2" xfId="915" xr:uid="{EA36A9B8-C605-4013-A642-BF96EE5895A2}"/>
    <cellStyle name="20% - Énfasis2 4 2 2 2 2" xfId="36031" xr:uid="{1CE64974-4F2D-49A3-9EFC-02A698F96C44}"/>
    <cellStyle name="20% - Énfasis2 4 2 2 2 2 2" xfId="36032" xr:uid="{F4E404D8-B20C-4D30-BF00-A4EC38711FCF}"/>
    <cellStyle name="20% - Énfasis2 4 2 2 2 3" xfId="36033" xr:uid="{32A80841-2F9E-4F9B-B6E0-88898AE51C9C}"/>
    <cellStyle name="20% - Énfasis2 4 2 2 2 4" xfId="36034" xr:uid="{474C8E12-9F4D-4749-B731-C74A69DFDFF5}"/>
    <cellStyle name="20% - Énfasis2 4 2 2 2 5" xfId="36035" xr:uid="{B549A9AC-68F2-4A78-B9BA-DDD350E2A68E}"/>
    <cellStyle name="20% - Énfasis2 4 2 2 3" xfId="916" xr:uid="{D3AFFF6B-9325-4CB9-B17E-2A9C4FFBAD79}"/>
    <cellStyle name="20% - Énfasis2 4 2 2 3 2" xfId="36036" xr:uid="{979F27B3-8557-4533-A431-232FD3FE5977}"/>
    <cellStyle name="20% - Énfasis2 4 2 2 3 3" xfId="36037" xr:uid="{30619B8A-2784-44B6-886E-105169A510CB}"/>
    <cellStyle name="20% - Énfasis2 4 2 2 4" xfId="36038" xr:uid="{9B3D4503-4E41-4770-A9DD-FBA14A1726D0}"/>
    <cellStyle name="20% - Énfasis2 4 2 2 5" xfId="36039" xr:uid="{CE398E6C-A38A-4636-8993-8B1FA086E883}"/>
    <cellStyle name="20% - Énfasis2 4 2 2 6" xfId="36040" xr:uid="{B8C3E151-BE28-44C2-B33E-B3C27AC27F2F}"/>
    <cellStyle name="20% - Énfasis2 4 2 2 7" xfId="36041" xr:uid="{312E21AE-DE8A-488F-9A44-85459D0DA40F}"/>
    <cellStyle name="20% - Énfasis2 4 2 3" xfId="917" xr:uid="{3FB802CA-43F5-47D9-9D49-66AD58B8F454}"/>
    <cellStyle name="20% - Énfasis2 4 2 3 2" xfId="36042" xr:uid="{94EFC8E0-9719-4540-B79F-6F01A6904FCD}"/>
    <cellStyle name="20% - Énfasis2 4 2 3 2 2" xfId="36043" xr:uid="{86BE8578-EA96-4DDC-9CD8-6BFB33CA5BD6}"/>
    <cellStyle name="20% - Énfasis2 4 2 3 3" xfId="36044" xr:uid="{6E9AC7D7-FB8B-489A-8101-01E602CF17A9}"/>
    <cellStyle name="20% - Énfasis2 4 2 3 4" xfId="36045" xr:uid="{A7EDDABC-AD28-42CE-82C7-41A0E2C85676}"/>
    <cellStyle name="20% - Énfasis2 4 2 3 5" xfId="36046" xr:uid="{F58B3390-A243-4AE4-98FC-D9402ED94036}"/>
    <cellStyle name="20% - Énfasis2 4 2 4" xfId="918" xr:uid="{27781723-859E-4A63-9732-CC115AE3C974}"/>
    <cellStyle name="20% - Énfasis2 4 2 4 2" xfId="36047" xr:uid="{3BC8BE5F-77C4-4A5E-81F1-3AB30F9B1647}"/>
    <cellStyle name="20% - Énfasis2 4 2 4 3" xfId="36048" xr:uid="{42A2E5E1-6DEB-40F9-9E72-995508391927}"/>
    <cellStyle name="20% - Énfasis2 4 2 5" xfId="36049" xr:uid="{A5EB1848-5E52-44DF-A20F-54A8BD4563FF}"/>
    <cellStyle name="20% - Énfasis2 4 2 6" xfId="36050" xr:uid="{241F3025-D2DB-46DC-B291-D609A5F000D1}"/>
    <cellStyle name="20% - Énfasis2 4 2 7" xfId="36051" xr:uid="{B322DB5F-02C2-4EF4-9047-A50E8DFBEF8A}"/>
    <cellStyle name="20% - Énfasis2 4 3" xfId="919" xr:uid="{E28E055F-7701-4DF3-948B-0CA151B5639D}"/>
    <cellStyle name="20% - Énfasis2 4 3 2" xfId="920" xr:uid="{79BEB3DB-9321-4F5F-B30D-A20084566166}"/>
    <cellStyle name="20% - Énfasis2 4 3 2 2" xfId="36052" xr:uid="{55645E4B-5F01-4965-A2DF-DA34E341AA60}"/>
    <cellStyle name="20% - Énfasis2 4 3 2 2 2" xfId="36053" xr:uid="{F0309AD8-DA03-4CC9-A1B7-4D2941364A8A}"/>
    <cellStyle name="20% - Énfasis2 4 3 2 3" xfId="36054" xr:uid="{CA839A9C-943B-4028-9884-32AD0C79A6C8}"/>
    <cellStyle name="20% - Énfasis2 4 3 2 4" xfId="36055" xr:uid="{B5F1C191-EB8C-49CA-9C1F-78BE36F6C944}"/>
    <cellStyle name="20% - Énfasis2 4 3 2 5" xfId="36056" xr:uid="{D99BD177-2FD4-4088-AB4E-626CFAD9DEA4}"/>
    <cellStyle name="20% - Énfasis2 4 3 3" xfId="921" xr:uid="{13F1303F-F3EC-4381-B115-60481ACAEFFC}"/>
    <cellStyle name="20% - Énfasis2 4 3 3 2" xfId="36057" xr:uid="{01EEB2FF-0E0D-42AF-AEC4-1E791E119AB4}"/>
    <cellStyle name="20% - Énfasis2 4 3 3 3" xfId="36058" xr:uid="{AA4FD8E0-A952-4416-A3FE-8C6BB4359678}"/>
    <cellStyle name="20% - Énfasis2 4 3 4" xfId="36059" xr:uid="{82F482B5-B5B4-4FCB-9F42-2AFF92836209}"/>
    <cellStyle name="20% - Énfasis2 4 3 5" xfId="36060" xr:uid="{2BAE3722-1A5B-411B-A54F-48DADC60F46C}"/>
    <cellStyle name="20% - Énfasis2 4 3 6" xfId="36061" xr:uid="{2B66BC8C-9540-4473-9FA3-8CFFD4FBE865}"/>
    <cellStyle name="20% - Énfasis2 4 3 7" xfId="36062" xr:uid="{C3F4561D-8B7C-40D8-BC99-5051E5294FDA}"/>
    <cellStyle name="20% - Énfasis2 4 4" xfId="922" xr:uid="{6A81BF67-A4B7-444A-A231-F8FFEEBAC240}"/>
    <cellStyle name="20% - Énfasis2 4 4 2" xfId="36063" xr:uid="{2D8DDF5D-AB46-424F-9FBF-36617477457D}"/>
    <cellStyle name="20% - Énfasis2 4 4 2 2" xfId="36064" xr:uid="{CAC3EE44-1754-45D8-90E7-44319D49BC88}"/>
    <cellStyle name="20% - Énfasis2 4 4 3" xfId="36065" xr:uid="{5EA59641-2B7B-4EFE-A887-AE1AC0E046EE}"/>
    <cellStyle name="20% - Énfasis2 4 4 4" xfId="36066" xr:uid="{420869FE-3DA2-440A-A76B-D106DEE32F56}"/>
    <cellStyle name="20% - Énfasis2 4 4 5" xfId="36067" xr:uid="{4F9B968C-88F7-4C9F-B940-3DFFF7D559B8}"/>
    <cellStyle name="20% - Énfasis2 4 5" xfId="923" xr:uid="{59FD5817-B53A-4E31-A3C0-CC718F9EF175}"/>
    <cellStyle name="20% - Énfasis2 4 5 2" xfId="36068" xr:uid="{C8264EA3-B062-4CD2-B9BE-55826730A531}"/>
    <cellStyle name="20% - Énfasis2 4 5 3" xfId="36069" xr:uid="{F2E8F8C9-7A32-486D-9E0A-0CE391B1AC29}"/>
    <cellStyle name="20% - Énfasis2 4 6" xfId="36070" xr:uid="{64D90432-7742-46F7-9C93-16AF79E0E82B}"/>
    <cellStyle name="20% - Énfasis2 4 7" xfId="36071" xr:uid="{DEC6E74A-5919-4023-95C6-EC8172452B6F}"/>
    <cellStyle name="20% - Énfasis2 4 8" xfId="36072" xr:uid="{DE43AABD-A5F0-4FA5-AE26-042EB5996325}"/>
    <cellStyle name="20% - Énfasis2 40" xfId="924" xr:uid="{C7947450-F774-4CB3-A47D-1BD56FD9A6A2}"/>
    <cellStyle name="20% - Énfasis2 40 2" xfId="925" xr:uid="{B421B05F-EED8-44F7-B4B0-781689ADB70C}"/>
    <cellStyle name="20% - Énfasis2 40 3" xfId="926" xr:uid="{98AB9F85-E0B2-4A88-A89A-ACC6628CC38B}"/>
    <cellStyle name="20% - Énfasis2 41" xfId="927" xr:uid="{A36434D2-06BC-486E-B4B0-B152D20831BC}"/>
    <cellStyle name="20% - Énfasis2 41 2" xfId="928" xr:uid="{B7CE20AA-FED1-4B4B-9A91-EABEF5439C64}"/>
    <cellStyle name="20% - Énfasis2 41 3" xfId="929" xr:uid="{21F63531-4AD3-4C68-A93F-CA1558EA3332}"/>
    <cellStyle name="20% - Énfasis2 42" xfId="930" xr:uid="{11E9B60D-E775-403D-8763-464EE2B68D8B}"/>
    <cellStyle name="20% - Énfasis2 42 2" xfId="931" xr:uid="{015B0058-A98C-4511-BB0F-2EDC65FA25FC}"/>
    <cellStyle name="20% - Énfasis2 42 3" xfId="932" xr:uid="{70AC7133-CBD8-4C8C-9F83-9B75E8C67CB3}"/>
    <cellStyle name="20% - Énfasis2 43" xfId="933" xr:uid="{F25BBF71-1681-42F4-BCCD-37C36B582490}"/>
    <cellStyle name="20% - Énfasis2 43 2" xfId="934" xr:uid="{ED047766-8E3C-4058-9B92-35D6178F9050}"/>
    <cellStyle name="20% - Énfasis2 43 3" xfId="935" xr:uid="{A93231F7-A365-481C-A994-1F51028DFDBB}"/>
    <cellStyle name="20% - Énfasis2 44" xfId="936" xr:uid="{43A32BEB-12CE-4DFB-8F8B-123AA0F25FF5}"/>
    <cellStyle name="20% - Énfasis2 44 2" xfId="937" xr:uid="{549BE58F-C9AE-4BCC-B837-468D7E5A2652}"/>
    <cellStyle name="20% - Énfasis2 44 3" xfId="938" xr:uid="{DC60A021-1FDC-46E8-A4CB-4877632D5D14}"/>
    <cellStyle name="20% - Énfasis2 45" xfId="939" xr:uid="{7981195F-CE19-441D-9DAF-818BAFCD03BC}"/>
    <cellStyle name="20% - Énfasis2 45 2" xfId="940" xr:uid="{FEC74668-9A57-48F2-B768-16B3B8FDD325}"/>
    <cellStyle name="20% - Énfasis2 45 3" xfId="941" xr:uid="{6CD84C8B-FE1C-4B03-90BB-53316496461A}"/>
    <cellStyle name="20% - Énfasis2 46" xfId="942" xr:uid="{3D982914-4881-4F6E-B683-7D8B70FABB74}"/>
    <cellStyle name="20% - Énfasis2 46 2" xfId="943" xr:uid="{2D282CF0-6D6F-4D07-B354-478F6A5D18D1}"/>
    <cellStyle name="20% - Énfasis2 46 3" xfId="944" xr:uid="{34EB6AD2-80D8-48E1-A7DE-7CF27E707920}"/>
    <cellStyle name="20% - Énfasis2 47" xfId="945" xr:uid="{BFF5D649-EC05-481D-B8FD-7F81B81E3B84}"/>
    <cellStyle name="20% - Énfasis2 47 2" xfId="946" xr:uid="{3C75821F-2931-4A84-A4A0-DE3F0DD1D889}"/>
    <cellStyle name="20% - Énfasis2 47 3" xfId="947" xr:uid="{BC197866-7561-4A5A-A3F1-4A9991A2AC5D}"/>
    <cellStyle name="20% - Énfasis2 48" xfId="948" xr:uid="{D7ACD32E-313E-4D15-8B23-9A0DD2D95228}"/>
    <cellStyle name="20% - Énfasis2 48 2" xfId="949" xr:uid="{3B8A1D62-A45D-4C8D-8D32-A1F24E93DA1A}"/>
    <cellStyle name="20% - Énfasis2 48 3" xfId="950" xr:uid="{7AEB4834-AC70-46D1-B036-1B44D41FCFB8}"/>
    <cellStyle name="20% - Énfasis2 49" xfId="951" xr:uid="{5A5240E1-A0F0-4B8B-8613-B5D329B5711A}"/>
    <cellStyle name="20% - Énfasis2 5" xfId="952" xr:uid="{A54D2D71-1154-4A5F-AFFD-1E0DF64545A1}"/>
    <cellStyle name="20% - Énfasis2 5 2" xfId="953" xr:uid="{FBD0D5A6-A2B6-4300-BA75-627C1DCAA47C}"/>
    <cellStyle name="20% - Énfasis2 5 2 2" xfId="954" xr:uid="{F626E0D3-118B-42A8-8240-B8665651E197}"/>
    <cellStyle name="20% - Énfasis2 5 2 2 2" xfId="955" xr:uid="{74F12F3F-A62A-4CB2-B651-2D8CE3D7EACD}"/>
    <cellStyle name="20% - Énfasis2 5 2 2 2 2" xfId="36073" xr:uid="{2ED070D1-268A-46D1-8DA9-D2659D81ED11}"/>
    <cellStyle name="20% - Énfasis2 5 2 2 2 2 2" xfId="36074" xr:uid="{F9E0949B-1C65-4FCD-82C4-18997C712A13}"/>
    <cellStyle name="20% - Énfasis2 5 2 2 2 3" xfId="36075" xr:uid="{179D1FA4-FAF6-45E3-B70D-41F6C69268FE}"/>
    <cellStyle name="20% - Énfasis2 5 2 2 2 4" xfId="36076" xr:uid="{A32FBCCC-FB4E-4AB3-8B05-F328D50740F8}"/>
    <cellStyle name="20% - Énfasis2 5 2 2 2 5" xfId="36077" xr:uid="{C8B5AB9C-D163-4865-BDFB-CBC0B157E7AA}"/>
    <cellStyle name="20% - Énfasis2 5 2 2 3" xfId="956" xr:uid="{2D9674C8-DCA1-4D39-BCD6-BB0116A43FBC}"/>
    <cellStyle name="20% - Énfasis2 5 2 2 3 2" xfId="36078" xr:uid="{67D1E4B8-BD4E-4411-B768-267EC30BF66A}"/>
    <cellStyle name="20% - Énfasis2 5 2 2 3 3" xfId="36079" xr:uid="{8F469B7D-6EE0-40BB-ADCC-A48A3D83236D}"/>
    <cellStyle name="20% - Énfasis2 5 2 2 4" xfId="36080" xr:uid="{39D7863E-C178-4EC0-B1B6-274A9A50C70B}"/>
    <cellStyle name="20% - Énfasis2 5 2 2 5" xfId="36081" xr:uid="{8CD42F5C-EFA4-4F7A-BAF8-C4ADFDD85A4E}"/>
    <cellStyle name="20% - Énfasis2 5 2 2 6" xfId="36082" xr:uid="{8D6C5B55-1114-4598-91F8-A835DE285DA0}"/>
    <cellStyle name="20% - Énfasis2 5 2 2 7" xfId="36083" xr:uid="{86926BAA-2D66-4938-9120-057324BB8702}"/>
    <cellStyle name="20% - Énfasis2 5 2 3" xfId="957" xr:uid="{DC41CBEC-7612-4C2F-859B-24196233F9BF}"/>
    <cellStyle name="20% - Énfasis2 5 2 3 2" xfId="36084" xr:uid="{7F14E697-8ADA-4254-8651-DBB36393E51B}"/>
    <cellStyle name="20% - Énfasis2 5 2 3 2 2" xfId="36085" xr:uid="{60452DB6-BAD8-4435-B2F6-896809397961}"/>
    <cellStyle name="20% - Énfasis2 5 2 3 3" xfId="36086" xr:uid="{7D427087-6277-4173-A784-341A22C42A32}"/>
    <cellStyle name="20% - Énfasis2 5 2 3 4" xfId="36087" xr:uid="{1702B8D0-180F-42EC-A926-9EAD5489BDA1}"/>
    <cellStyle name="20% - Énfasis2 5 2 3 5" xfId="36088" xr:uid="{57F83009-89C5-4C68-BB7A-3F55483AB974}"/>
    <cellStyle name="20% - Énfasis2 5 2 4" xfId="958" xr:uid="{E78E0A0B-0965-4D72-AE94-390CA9051E99}"/>
    <cellStyle name="20% - Énfasis2 5 2 4 2" xfId="36089" xr:uid="{330E0A85-A762-4E92-979C-21FF3DCB8B4B}"/>
    <cellStyle name="20% - Énfasis2 5 2 4 3" xfId="36090" xr:uid="{2C4BD2C8-2F24-445C-9701-6541998DF2CD}"/>
    <cellStyle name="20% - Énfasis2 5 2 5" xfId="36091" xr:uid="{A6BCEB52-17F2-4A0B-A504-403AA230A2B3}"/>
    <cellStyle name="20% - Énfasis2 5 2 6" xfId="36092" xr:uid="{1686C3E8-BB27-4A47-8ADC-7BA383112681}"/>
    <cellStyle name="20% - Énfasis2 5 2 7" xfId="36093" xr:uid="{B0CB695C-A508-4616-90CE-2CD04CD80F39}"/>
    <cellStyle name="20% - Énfasis2 5 3" xfId="959" xr:uid="{859B2011-3EA9-4B46-B8F7-91445F16A84B}"/>
    <cellStyle name="20% - Énfasis2 5 3 2" xfId="960" xr:uid="{0CB1992C-33A0-4073-A9E8-2A29AD470C7A}"/>
    <cellStyle name="20% - Énfasis2 5 3 2 2" xfId="36094" xr:uid="{265AB281-9F53-48D2-9725-E62148C4ACD4}"/>
    <cellStyle name="20% - Énfasis2 5 3 2 2 2" xfId="36095" xr:uid="{246CFBE7-47D4-4D37-ABAC-3726D6EEC75C}"/>
    <cellStyle name="20% - Énfasis2 5 3 2 3" xfId="36096" xr:uid="{DC143B93-E758-40AD-B875-7DE3D030D566}"/>
    <cellStyle name="20% - Énfasis2 5 3 2 4" xfId="36097" xr:uid="{90D9D668-2FF8-471E-85F7-61BDC7164EC1}"/>
    <cellStyle name="20% - Énfasis2 5 3 2 5" xfId="36098" xr:uid="{C20B02D3-690C-4788-806B-DD07EAD18533}"/>
    <cellStyle name="20% - Énfasis2 5 3 3" xfId="961" xr:uid="{DFDEAAD8-E1C5-4885-96FC-F6D27A714B57}"/>
    <cellStyle name="20% - Énfasis2 5 3 3 2" xfId="36099" xr:uid="{05BD5E89-BCBC-4755-BDA2-8D1D45AE9CB9}"/>
    <cellStyle name="20% - Énfasis2 5 3 3 3" xfId="36100" xr:uid="{FAC3ED53-E95F-4F5B-9D38-0C8081E8CEDC}"/>
    <cellStyle name="20% - Énfasis2 5 3 4" xfId="36101" xr:uid="{1B7E0648-AF2F-4DA3-92EF-34B352BA50BA}"/>
    <cellStyle name="20% - Énfasis2 5 3 5" xfId="36102" xr:uid="{03E3E845-23D7-4A1A-B9DA-4A6CC45D7C22}"/>
    <cellStyle name="20% - Énfasis2 5 3 6" xfId="36103" xr:uid="{DF2876E5-7246-491F-A4AE-2CB06B69E1F7}"/>
    <cellStyle name="20% - Énfasis2 5 3 7" xfId="36104" xr:uid="{DA283FB4-EFD2-48FB-A15B-133924AA0ACE}"/>
    <cellStyle name="20% - Énfasis2 5 4" xfId="962" xr:uid="{21A33F51-70FC-4ABA-AB6C-F7655C61CA99}"/>
    <cellStyle name="20% - Énfasis2 5 4 2" xfId="36105" xr:uid="{A9467971-B01A-4550-A16A-7ECC99682ABF}"/>
    <cellStyle name="20% - Énfasis2 5 4 2 2" xfId="36106" xr:uid="{EE502271-B7B9-4C93-B3C2-F40A849BCBA8}"/>
    <cellStyle name="20% - Énfasis2 5 4 3" xfId="36107" xr:uid="{DD8B6006-CF90-461B-BE31-63B77DC2FDEF}"/>
    <cellStyle name="20% - Énfasis2 5 4 4" xfId="36108" xr:uid="{AE8E0A9E-0741-433E-88C4-BA9BD598E4B3}"/>
    <cellStyle name="20% - Énfasis2 5 4 5" xfId="36109" xr:uid="{B1661819-7711-470D-8CEA-5D93C88AF965}"/>
    <cellStyle name="20% - Énfasis2 5 5" xfId="963" xr:uid="{0B7EBECF-A2CC-4002-B089-8580555CBF1E}"/>
    <cellStyle name="20% - Énfasis2 5 5 2" xfId="36110" xr:uid="{50B03FB9-1BE1-4116-AB15-EBC83A77FED8}"/>
    <cellStyle name="20% - Énfasis2 5 5 3" xfId="36111" xr:uid="{27C4E09F-6248-4424-BFC2-F9936478B9E3}"/>
    <cellStyle name="20% - Énfasis2 5 6" xfId="36112" xr:uid="{37CD36DB-54CC-4E66-8543-781E1FD85F04}"/>
    <cellStyle name="20% - Énfasis2 5 7" xfId="36113" xr:uid="{F2F99279-FF77-44D6-BA6F-F60136A33DBB}"/>
    <cellStyle name="20% - Énfasis2 5 8" xfId="36114" xr:uid="{445E8F4B-6D20-4881-BD63-6FDF7484A1A4}"/>
    <cellStyle name="20% - Énfasis2 50" xfId="964" xr:uid="{EEE98BD2-5E67-4E56-AA0B-F2CC60D80B5B}"/>
    <cellStyle name="20% - Énfasis2 51" xfId="36115" xr:uid="{A3B3E222-FE10-4CD5-9C63-1AC036BE6F47}"/>
    <cellStyle name="20% - Énfasis2 6" xfId="965" xr:uid="{BD509BCC-23DA-4692-B87D-897AEC16243A}"/>
    <cellStyle name="20% - Énfasis2 6 2" xfId="966" xr:uid="{C4A796A4-16E2-4DE8-A3B3-EE9BB3E906B6}"/>
    <cellStyle name="20% - Énfasis2 6 2 2" xfId="967" xr:uid="{0FCDDD68-5E8C-4220-B1A2-D14BF46C386B}"/>
    <cellStyle name="20% - Énfasis2 6 2 2 2" xfId="968" xr:uid="{F8FEF127-232C-4C13-9537-CEEB5B059CAD}"/>
    <cellStyle name="20% - Énfasis2 6 2 2 2 2" xfId="36116" xr:uid="{23C4D7C1-0AE6-4E65-B113-8D75575F92EC}"/>
    <cellStyle name="20% - Énfasis2 6 2 2 2 2 2" xfId="36117" xr:uid="{A4D86A49-F632-4952-AF5B-52297BF0447A}"/>
    <cellStyle name="20% - Énfasis2 6 2 2 2 3" xfId="36118" xr:uid="{042F173F-AD68-49C9-ADCA-3695D210A3E2}"/>
    <cellStyle name="20% - Énfasis2 6 2 2 2 4" xfId="36119" xr:uid="{160B2222-A71B-4E89-81D1-E9CBC4416EBC}"/>
    <cellStyle name="20% - Énfasis2 6 2 2 2 5" xfId="36120" xr:uid="{3AE215DC-DA96-4D46-9FBD-D7073F27C5D3}"/>
    <cellStyle name="20% - Énfasis2 6 2 2 3" xfId="969" xr:uid="{67F49487-5763-4840-AB24-15C82426FC7F}"/>
    <cellStyle name="20% - Énfasis2 6 2 2 3 2" xfId="36121" xr:uid="{AD6829D1-138B-4996-9046-77535A50457D}"/>
    <cellStyle name="20% - Énfasis2 6 2 2 3 3" xfId="36122" xr:uid="{32D39F1A-7804-4FA5-8E5F-870FF049BB8F}"/>
    <cellStyle name="20% - Énfasis2 6 2 2 4" xfId="36123" xr:uid="{ED0EB73B-193C-4946-BBED-50B1E9863E13}"/>
    <cellStyle name="20% - Énfasis2 6 2 2 5" xfId="36124" xr:uid="{8C323841-4DE0-4072-A004-4FE8936FCD23}"/>
    <cellStyle name="20% - Énfasis2 6 2 2 6" xfId="36125" xr:uid="{9DF65874-40F0-45F1-8C4E-45CACE10DE9F}"/>
    <cellStyle name="20% - Énfasis2 6 2 2 7" xfId="36126" xr:uid="{70DD8469-0D97-4F70-8164-8541E1C2C95E}"/>
    <cellStyle name="20% - Énfasis2 6 2 3" xfId="970" xr:uid="{147D3FF8-751B-4D91-99AD-C4564EC4FC35}"/>
    <cellStyle name="20% - Énfasis2 6 2 3 2" xfId="36127" xr:uid="{056576DE-94D4-45DF-B8DF-D9A4F760A502}"/>
    <cellStyle name="20% - Énfasis2 6 2 3 2 2" xfId="36128" xr:uid="{DC9BB264-63E2-423D-83AB-437CAF38F458}"/>
    <cellStyle name="20% - Énfasis2 6 2 3 3" xfId="36129" xr:uid="{7DA078DC-44C9-4340-8C57-7D8624DAA3A9}"/>
    <cellStyle name="20% - Énfasis2 6 2 3 4" xfId="36130" xr:uid="{F29D34E3-CC42-49B9-9768-58A0A74BD442}"/>
    <cellStyle name="20% - Énfasis2 6 2 3 5" xfId="36131" xr:uid="{714BBDDD-6B8A-47B6-96A3-B7650BC7CF12}"/>
    <cellStyle name="20% - Énfasis2 6 2 4" xfId="971" xr:uid="{88D29824-2FD4-46A5-A514-A34AA902FDD9}"/>
    <cellStyle name="20% - Énfasis2 6 2 4 2" xfId="36132" xr:uid="{2EB75D85-F27F-4891-8079-B75D872C31A7}"/>
    <cellStyle name="20% - Énfasis2 6 2 4 3" xfId="36133" xr:uid="{79156756-B81F-44C7-A46C-77579B24B68B}"/>
    <cellStyle name="20% - Énfasis2 6 2 5" xfId="36134" xr:uid="{8A1D4C92-92F7-4EC6-BB00-059D672CBF50}"/>
    <cellStyle name="20% - Énfasis2 6 2 6" xfId="36135" xr:uid="{499559C5-B2BF-46BC-86C7-0B757899127E}"/>
    <cellStyle name="20% - Énfasis2 6 2 7" xfId="36136" xr:uid="{B5185862-12C1-4DBF-97AE-19185B4FAB6D}"/>
    <cellStyle name="20% - Énfasis2 6 3" xfId="972" xr:uid="{8C8603F4-D514-495D-B6BE-F4CBC13DEE53}"/>
    <cellStyle name="20% - Énfasis2 6 3 2" xfId="973" xr:uid="{6B3F293D-5F1C-4DC0-B113-123EB7866505}"/>
    <cellStyle name="20% - Énfasis2 6 3 2 2" xfId="36137" xr:uid="{C7F6A880-6D73-4678-B97A-4FAA7F1BE0B0}"/>
    <cellStyle name="20% - Énfasis2 6 3 2 2 2" xfId="36138" xr:uid="{187E0B83-4B30-40B9-9C7E-BDC2808B700A}"/>
    <cellStyle name="20% - Énfasis2 6 3 2 3" xfId="36139" xr:uid="{F4EB32F1-60A8-477E-A703-E88D90F8DAF7}"/>
    <cellStyle name="20% - Énfasis2 6 3 2 4" xfId="36140" xr:uid="{26B833C7-9850-45CC-B5FE-949B780B653B}"/>
    <cellStyle name="20% - Énfasis2 6 3 2 5" xfId="36141" xr:uid="{377F76E7-D03B-4F8B-95C9-D91B7B4AF0AE}"/>
    <cellStyle name="20% - Énfasis2 6 3 3" xfId="974" xr:uid="{7C7270C9-88D7-4811-BF2D-3FA5816EC363}"/>
    <cellStyle name="20% - Énfasis2 6 3 3 2" xfId="36142" xr:uid="{8FDA8962-6F04-4CC2-A8B3-59C7BDC499AA}"/>
    <cellStyle name="20% - Énfasis2 6 3 3 3" xfId="36143" xr:uid="{ADA6A531-5ED3-4A9F-B05B-BFC7D69DD227}"/>
    <cellStyle name="20% - Énfasis2 6 3 4" xfId="36144" xr:uid="{6FF22B72-F2BA-4995-BD28-EF788A987E27}"/>
    <cellStyle name="20% - Énfasis2 6 3 5" xfId="36145" xr:uid="{D03A0833-8656-4A1C-AE32-DB8CE0901581}"/>
    <cellStyle name="20% - Énfasis2 6 3 6" xfId="36146" xr:uid="{9EB24EF5-EB31-4419-B3BE-D72273D78E98}"/>
    <cellStyle name="20% - Énfasis2 6 3 7" xfId="36147" xr:uid="{5340D971-F340-47E4-8333-F9A1F2A465E8}"/>
    <cellStyle name="20% - Énfasis2 6 4" xfId="975" xr:uid="{9C33139A-4661-4077-935F-E2DB39AAC499}"/>
    <cellStyle name="20% - Énfasis2 6 4 2" xfId="36148" xr:uid="{4DAFFCC3-6231-4242-9A9A-8ED0DB703370}"/>
    <cellStyle name="20% - Énfasis2 6 4 2 2" xfId="36149" xr:uid="{576E1BFB-8514-4646-94EB-68A3FD040D53}"/>
    <cellStyle name="20% - Énfasis2 6 4 3" xfId="36150" xr:uid="{DAD67738-A3EA-48DB-9295-60C367392336}"/>
    <cellStyle name="20% - Énfasis2 6 4 4" xfId="36151" xr:uid="{D76CF3BD-3773-4955-9C87-AAC413FDDDDF}"/>
    <cellStyle name="20% - Énfasis2 6 4 5" xfId="36152" xr:uid="{BEFA7376-5C42-47F4-87D8-61E598041F28}"/>
    <cellStyle name="20% - Énfasis2 6 5" xfId="976" xr:uid="{9B6E00CC-895A-4795-BE3C-4B68A04AEA37}"/>
    <cellStyle name="20% - Énfasis2 6 5 2" xfId="36153" xr:uid="{7429DDC1-DDEC-414B-9C4A-16FB77F9E363}"/>
    <cellStyle name="20% - Énfasis2 6 5 3" xfId="36154" xr:uid="{5024423C-A703-4216-9259-7273AE16BFBD}"/>
    <cellStyle name="20% - Énfasis2 6 6" xfId="36155" xr:uid="{9BD8D4FF-D5C0-4266-92B4-D5647C45330B}"/>
    <cellStyle name="20% - Énfasis2 6 7" xfId="36156" xr:uid="{D0BBA029-4E89-485E-AE6F-AB325063A920}"/>
    <cellStyle name="20% - Énfasis2 6 8" xfId="36157" xr:uid="{BF3364E6-DC65-434C-95E6-93A77FA3E8E6}"/>
    <cellStyle name="20% - Énfasis2 7" xfId="977" xr:uid="{34E23386-9422-4F24-9CC4-73EADF8E8914}"/>
    <cellStyle name="20% - Énfasis2 7 2" xfId="978" xr:uid="{F9B3FA00-9224-488D-92E4-3D0FAA9C4893}"/>
    <cellStyle name="20% - Énfasis2 7 2 2" xfId="979" xr:uid="{0D299A24-1DE2-4BC5-A7AF-A4DF34341DB8}"/>
    <cellStyle name="20% - Énfasis2 7 2 2 2" xfId="980" xr:uid="{33DFCBAA-03F9-48A4-BA0F-806D31A624EB}"/>
    <cellStyle name="20% - Énfasis2 7 2 2 2 2" xfId="36158" xr:uid="{54DD17C6-F0A0-4120-95C3-C0C612E934D7}"/>
    <cellStyle name="20% - Énfasis2 7 2 2 2 2 2" xfId="36159" xr:uid="{40F02C28-86E4-4F4B-8C47-D49847F65235}"/>
    <cellStyle name="20% - Énfasis2 7 2 2 2 3" xfId="36160" xr:uid="{8740F6AA-FE29-4CCE-BDBB-25DF041EC8A6}"/>
    <cellStyle name="20% - Énfasis2 7 2 2 2 4" xfId="36161" xr:uid="{90BD3653-2552-42AC-A74D-04949BA8B33D}"/>
    <cellStyle name="20% - Énfasis2 7 2 2 2 5" xfId="36162" xr:uid="{95BD8AD2-E8FA-4F1A-8372-8BCF8A4CA578}"/>
    <cellStyle name="20% - Énfasis2 7 2 2 3" xfId="981" xr:uid="{06ED03B0-F750-421A-9785-3893ABF14CB7}"/>
    <cellStyle name="20% - Énfasis2 7 2 2 3 2" xfId="36163" xr:uid="{4769DB66-EF84-4926-B930-915F97E628BD}"/>
    <cellStyle name="20% - Énfasis2 7 2 2 3 3" xfId="36164" xr:uid="{FCAECC7F-BB53-4E56-996F-9973B79AE6B0}"/>
    <cellStyle name="20% - Énfasis2 7 2 2 4" xfId="36165" xr:uid="{0CB12C7A-E95B-4B59-8F93-265D1987A993}"/>
    <cellStyle name="20% - Énfasis2 7 2 2 5" xfId="36166" xr:uid="{A3FB1912-6509-4431-987C-D7174AA8783E}"/>
    <cellStyle name="20% - Énfasis2 7 2 2 6" xfId="36167" xr:uid="{8D48522E-6CD7-414D-AC0B-D52C16A0C0AF}"/>
    <cellStyle name="20% - Énfasis2 7 2 2 7" xfId="36168" xr:uid="{C5A16C98-7AF8-4664-9759-4D0B54733DB2}"/>
    <cellStyle name="20% - Énfasis2 7 2 3" xfId="982" xr:uid="{2DECABF8-019F-4D76-9097-D3204E7A2731}"/>
    <cellStyle name="20% - Énfasis2 7 2 3 2" xfId="36169" xr:uid="{01382ADB-560E-4C5B-A39F-E16E18C8A58B}"/>
    <cellStyle name="20% - Énfasis2 7 2 3 2 2" xfId="36170" xr:uid="{38ACF138-375F-4A33-990B-D401140DF716}"/>
    <cellStyle name="20% - Énfasis2 7 2 3 3" xfId="36171" xr:uid="{ECEEC559-1D53-4F1D-844C-4072B8AAC3CB}"/>
    <cellStyle name="20% - Énfasis2 7 2 3 4" xfId="36172" xr:uid="{6AC299C7-0610-4129-8AB7-B303BE2CB3B7}"/>
    <cellStyle name="20% - Énfasis2 7 2 3 5" xfId="36173" xr:uid="{5E2F8DF6-569A-4FF8-934D-25313139866E}"/>
    <cellStyle name="20% - Énfasis2 7 2 4" xfId="983" xr:uid="{F410C6A9-40E7-41FB-B637-45233CE37C96}"/>
    <cellStyle name="20% - Énfasis2 7 2 4 2" xfId="36174" xr:uid="{D9468CC3-566F-476F-94C9-00E6D2142DA6}"/>
    <cellStyle name="20% - Énfasis2 7 2 4 3" xfId="36175" xr:uid="{0E147C88-B9AE-4161-AD10-792D27B85170}"/>
    <cellStyle name="20% - Énfasis2 7 2 5" xfId="36176" xr:uid="{08F0E1B2-BBB5-442F-96B9-0EC6C51E6264}"/>
    <cellStyle name="20% - Énfasis2 7 2 6" xfId="36177" xr:uid="{C69D32A5-2FF8-4775-B3C1-6FCCCBE97C5C}"/>
    <cellStyle name="20% - Énfasis2 7 2 7" xfId="36178" xr:uid="{5F6BE88A-D546-4CEE-BFF0-F2CC687902E7}"/>
    <cellStyle name="20% - Énfasis2 7 3" xfId="984" xr:uid="{37679065-CFC6-44AE-B636-85F54E789E2F}"/>
    <cellStyle name="20% - Énfasis2 7 3 2" xfId="985" xr:uid="{4014E0CB-E649-4C32-A7E5-9BE73C5F48BB}"/>
    <cellStyle name="20% - Énfasis2 7 3 2 2" xfId="36179" xr:uid="{D2F2242D-F7D5-4E1F-AE55-5BE434AB8F62}"/>
    <cellStyle name="20% - Énfasis2 7 3 2 2 2" xfId="36180" xr:uid="{E919601C-BF79-4996-81BB-50487A746796}"/>
    <cellStyle name="20% - Énfasis2 7 3 2 3" xfId="36181" xr:uid="{D0CE0E63-16FA-4C38-ABAB-9100BB562FA8}"/>
    <cellStyle name="20% - Énfasis2 7 3 2 4" xfId="36182" xr:uid="{51947FD6-1F9C-4802-8311-4257CC340FB0}"/>
    <cellStyle name="20% - Énfasis2 7 3 2 5" xfId="36183" xr:uid="{8B9E0697-647A-4015-A3E6-EE519E186776}"/>
    <cellStyle name="20% - Énfasis2 7 3 3" xfId="986" xr:uid="{B529E656-F163-4444-A677-D349CA77DB5D}"/>
    <cellStyle name="20% - Énfasis2 7 3 3 2" xfId="36184" xr:uid="{18290D0C-04D4-4E2C-8FEB-C13128E2114E}"/>
    <cellStyle name="20% - Énfasis2 7 3 3 3" xfId="36185" xr:uid="{B5ADDC94-7F3D-4AC8-9A15-2B7FB9F1C734}"/>
    <cellStyle name="20% - Énfasis2 7 3 4" xfId="36186" xr:uid="{A616C688-A66D-4FA8-A87F-5A93A4F25B67}"/>
    <cellStyle name="20% - Énfasis2 7 3 5" xfId="36187" xr:uid="{679FA471-99C6-4A47-970E-89B7A4A61AEE}"/>
    <cellStyle name="20% - Énfasis2 7 3 6" xfId="36188" xr:uid="{CCA38A41-C65D-4477-AFB7-1C84878CDBC0}"/>
    <cellStyle name="20% - Énfasis2 7 3 7" xfId="36189" xr:uid="{FEE8CE13-B728-49AA-8D4D-8D1F66AFCF31}"/>
    <cellStyle name="20% - Énfasis2 7 4" xfId="987" xr:uid="{B63CE363-92C1-4FBE-9F61-49822CD1EDA8}"/>
    <cellStyle name="20% - Énfasis2 7 4 2" xfId="36190" xr:uid="{935E87D3-A865-41F1-AA6B-0A9C78BE25BD}"/>
    <cellStyle name="20% - Énfasis2 7 4 2 2" xfId="36191" xr:uid="{0EBB7830-3D39-4991-BDFB-B2BB6EF705EE}"/>
    <cellStyle name="20% - Énfasis2 7 4 3" xfId="36192" xr:uid="{EA2EA689-28B7-4011-B5F0-F85FBCDFC774}"/>
    <cellStyle name="20% - Énfasis2 7 4 4" xfId="36193" xr:uid="{0E12C161-6F64-4085-AD0D-BD4B6291A309}"/>
    <cellStyle name="20% - Énfasis2 7 4 5" xfId="36194" xr:uid="{6128C8BD-0BA5-4C04-A96D-59260004921D}"/>
    <cellStyle name="20% - Énfasis2 7 5" xfId="988" xr:uid="{3A23127A-BF0C-48BC-B8CE-D00142687C98}"/>
    <cellStyle name="20% - Énfasis2 7 5 2" xfId="36195" xr:uid="{D83F05EE-7AFB-4ABD-9AC0-BEEB0EEF5709}"/>
    <cellStyle name="20% - Énfasis2 7 5 3" xfId="36196" xr:uid="{927D7707-168E-477B-A475-F5C5F809A7AA}"/>
    <cellStyle name="20% - Énfasis2 7 6" xfId="36197" xr:uid="{AF8B5647-FED6-4223-94D9-C7C9C6D5C01C}"/>
    <cellStyle name="20% - Énfasis2 7 7" xfId="36198" xr:uid="{177EEDB3-379F-4259-90BC-59E6CA04902E}"/>
    <cellStyle name="20% - Énfasis2 7 8" xfId="36199" xr:uid="{D9B60809-5BCB-41FE-9B75-31E376D5A19A}"/>
    <cellStyle name="20% - Énfasis2 8" xfId="989" xr:uid="{5C2DFB32-CEEB-421C-B4C6-1E1F0BB005A4}"/>
    <cellStyle name="20% - Énfasis2 8 2" xfId="990" xr:uid="{2FE40DEB-1490-4C3F-8CE7-73932CED14BD}"/>
    <cellStyle name="20% - Énfasis2 8 2 2" xfId="991" xr:uid="{61443CBB-48D8-4816-920A-9C525E951792}"/>
    <cellStyle name="20% - Énfasis2 8 2 2 2" xfId="992" xr:uid="{F944AAB3-828E-42D1-BB7C-B1C9FC56D009}"/>
    <cellStyle name="20% - Énfasis2 8 2 2 2 2" xfId="36200" xr:uid="{9A8D2C38-2C54-438C-AD70-AEA6BC3EF6E7}"/>
    <cellStyle name="20% - Énfasis2 8 2 2 2 2 2" xfId="36201" xr:uid="{0A461C00-DDAF-4CAA-A2DC-EC25DC8E3015}"/>
    <cellStyle name="20% - Énfasis2 8 2 2 2 3" xfId="36202" xr:uid="{65ECD7F4-E30A-41DF-AED8-F736B2F431B5}"/>
    <cellStyle name="20% - Énfasis2 8 2 2 2 4" xfId="36203" xr:uid="{2DB223A1-F914-4AE0-83B1-39EBBF51D5C3}"/>
    <cellStyle name="20% - Énfasis2 8 2 2 2 5" xfId="36204" xr:uid="{CDB9C9E3-65E8-4D62-A1E6-2164CF06A657}"/>
    <cellStyle name="20% - Énfasis2 8 2 2 3" xfId="993" xr:uid="{4EF2020D-3EC9-47C5-8DF4-00E5246E370F}"/>
    <cellStyle name="20% - Énfasis2 8 2 2 3 2" xfId="36205" xr:uid="{06C99057-552B-4B28-93EB-3DE7345AA948}"/>
    <cellStyle name="20% - Énfasis2 8 2 2 3 3" xfId="36206" xr:uid="{2C4D6429-8647-4576-9F1D-17ECDA100EC0}"/>
    <cellStyle name="20% - Énfasis2 8 2 2 4" xfId="36207" xr:uid="{F3F5310B-D722-4C12-B5F9-7203FA03A378}"/>
    <cellStyle name="20% - Énfasis2 8 2 2 5" xfId="36208" xr:uid="{98783EE5-E339-4F60-B9E8-40DB5B1EB568}"/>
    <cellStyle name="20% - Énfasis2 8 2 2 6" xfId="36209" xr:uid="{8C5F3390-1642-499B-9C67-CBD94958A2B3}"/>
    <cellStyle name="20% - Énfasis2 8 2 2 7" xfId="36210" xr:uid="{927437EF-C831-4381-AF54-3A13819FB694}"/>
    <cellStyle name="20% - Énfasis2 8 2 3" xfId="994" xr:uid="{ACF92342-6FA0-415D-9510-D751B2AD8EB3}"/>
    <cellStyle name="20% - Énfasis2 8 2 3 2" xfId="36211" xr:uid="{7C63E540-5AFD-4374-B2EC-266F70CDD776}"/>
    <cellStyle name="20% - Énfasis2 8 2 3 2 2" xfId="36212" xr:uid="{B96AED69-BA10-43CC-B6EB-80B519464912}"/>
    <cellStyle name="20% - Énfasis2 8 2 3 3" xfId="36213" xr:uid="{6DA6873D-2B4B-4878-A768-69DF3A7BC864}"/>
    <cellStyle name="20% - Énfasis2 8 2 3 4" xfId="36214" xr:uid="{0E8F1ACD-D278-4BF1-B719-AB8A6D271B6F}"/>
    <cellStyle name="20% - Énfasis2 8 2 3 5" xfId="36215" xr:uid="{8D75D7F5-5D71-4739-A301-79012968181C}"/>
    <cellStyle name="20% - Énfasis2 8 2 4" xfId="995" xr:uid="{8207FE64-46BB-4322-87E3-889D825CB9FD}"/>
    <cellStyle name="20% - Énfasis2 8 2 4 2" xfId="36216" xr:uid="{7BDEE8CC-5C24-40F5-B06C-0B4579F57B19}"/>
    <cellStyle name="20% - Énfasis2 8 2 4 3" xfId="36217" xr:uid="{A13479ED-F8ED-4F78-BDC3-04DDC956351E}"/>
    <cellStyle name="20% - Énfasis2 8 2 5" xfId="36218" xr:uid="{69AB3E33-A451-4C5F-8DDB-8058414CC667}"/>
    <cellStyle name="20% - Énfasis2 8 2 6" xfId="36219" xr:uid="{90BAD8F4-232D-417D-950A-AE312603FE92}"/>
    <cellStyle name="20% - Énfasis2 8 2 7" xfId="36220" xr:uid="{423D5B2A-CEA3-4C62-AE89-D2FCFFC52165}"/>
    <cellStyle name="20% - Énfasis2 8 3" xfId="996" xr:uid="{0308729C-8799-45CE-872F-2B6479CEAECA}"/>
    <cellStyle name="20% - Énfasis2 8 3 2" xfId="997" xr:uid="{674D7934-3708-409B-8C20-2BD49F617AAB}"/>
    <cellStyle name="20% - Énfasis2 8 3 2 2" xfId="36221" xr:uid="{DE731C38-4A4B-4AE8-B381-C34D179AADD0}"/>
    <cellStyle name="20% - Énfasis2 8 3 2 2 2" xfId="36222" xr:uid="{EF748974-D4C7-48AD-967D-F4D9304B8BCF}"/>
    <cellStyle name="20% - Énfasis2 8 3 2 3" xfId="36223" xr:uid="{F84C8855-FE28-4ABB-B4BE-9B45E2BEAACE}"/>
    <cellStyle name="20% - Énfasis2 8 3 2 4" xfId="36224" xr:uid="{1643A04A-9A55-4479-80EB-607F4CB48243}"/>
    <cellStyle name="20% - Énfasis2 8 3 2 5" xfId="36225" xr:uid="{E895EBFB-FC90-48F7-85E6-C98AC9FB0D3C}"/>
    <cellStyle name="20% - Énfasis2 8 3 3" xfId="998" xr:uid="{A14F860F-E990-4CF7-83D2-91341798B56C}"/>
    <cellStyle name="20% - Énfasis2 8 3 3 2" xfId="36226" xr:uid="{72333CC9-038D-4D13-8282-37531C477B81}"/>
    <cellStyle name="20% - Énfasis2 8 3 3 3" xfId="36227" xr:uid="{1770905E-97DD-459B-BD2C-0E0EEFB541DD}"/>
    <cellStyle name="20% - Énfasis2 8 3 4" xfId="36228" xr:uid="{EE4080E2-DF8C-4349-B28B-C00194F64A9B}"/>
    <cellStyle name="20% - Énfasis2 8 3 5" xfId="36229" xr:uid="{9F8A8B05-1C0F-4386-9C53-8B0E9B9FDA42}"/>
    <cellStyle name="20% - Énfasis2 8 3 6" xfId="36230" xr:uid="{664A19D0-214E-4FE1-A827-A570D81EC156}"/>
    <cellStyle name="20% - Énfasis2 8 3 7" xfId="36231" xr:uid="{E94108E2-E98E-45EA-A360-366038C12F5F}"/>
    <cellStyle name="20% - Énfasis2 8 4" xfId="999" xr:uid="{E7A42ABF-B9A7-4C02-8187-A731CF3A43F7}"/>
    <cellStyle name="20% - Énfasis2 8 4 2" xfId="36232" xr:uid="{4E274D3F-4730-4AF4-A0E2-B586E26DADAE}"/>
    <cellStyle name="20% - Énfasis2 8 4 2 2" xfId="36233" xr:uid="{5B0FDC4B-2E7F-441A-86BE-74172194132B}"/>
    <cellStyle name="20% - Énfasis2 8 4 3" xfId="36234" xr:uid="{A107E395-517C-4CE1-8919-35F96A329DAB}"/>
    <cellStyle name="20% - Énfasis2 8 4 4" xfId="36235" xr:uid="{8C5EE306-F4E5-4DFD-85CE-9653C688398D}"/>
    <cellStyle name="20% - Énfasis2 8 4 5" xfId="36236" xr:uid="{EC975898-5C3A-48DB-9C97-DC0EB975FA63}"/>
    <cellStyle name="20% - Énfasis2 8 5" xfId="1000" xr:uid="{C7A20702-BF59-4798-B716-4B6083863709}"/>
    <cellStyle name="20% - Énfasis2 8 5 2" xfId="36237" xr:uid="{ABD290E0-0D06-4BD2-9E5D-852E5E33DA0F}"/>
    <cellStyle name="20% - Énfasis2 8 5 3" xfId="36238" xr:uid="{33D6C0B8-7986-4B6B-9972-4F95CBA03E9F}"/>
    <cellStyle name="20% - Énfasis2 8 6" xfId="36239" xr:uid="{D9364795-1104-428E-9C03-F7C358FAF4A0}"/>
    <cellStyle name="20% - Énfasis2 8 7" xfId="36240" xr:uid="{A6A7175A-65ED-4F3E-B837-6DFFB2203484}"/>
    <cellStyle name="20% - Énfasis2 8 8" xfId="36241" xr:uid="{7C692349-1BEC-413F-BB67-A38EB2C3DC07}"/>
    <cellStyle name="20% - Énfasis2 9" xfId="1001" xr:uid="{C78C3E8E-9044-4D74-B3C1-F3C89C444300}"/>
    <cellStyle name="20% - Énfasis2 9 2" xfId="1002" xr:uid="{6A199F5D-A301-42B0-A94B-09790792FAED}"/>
    <cellStyle name="20% - Énfasis2 9 2 2" xfId="1003" xr:uid="{57D4939F-4C90-4E30-9AF3-115B2FCC3233}"/>
    <cellStyle name="20% - Énfasis2 9 2 2 2" xfId="1004" xr:uid="{50F4F0BE-6425-4BF1-A6A2-6C7E7B9B07C4}"/>
    <cellStyle name="20% - Énfasis2 9 2 2 2 2" xfId="36242" xr:uid="{EC8D1A6B-F514-4FE5-A749-970C8FE8D842}"/>
    <cellStyle name="20% - Énfasis2 9 2 2 2 2 2" xfId="36243" xr:uid="{9237850F-97A7-4B08-8649-AC1B02E68023}"/>
    <cellStyle name="20% - Énfasis2 9 2 2 2 3" xfId="36244" xr:uid="{87579CFF-15CE-4E12-9C0F-6098D8C3E084}"/>
    <cellStyle name="20% - Énfasis2 9 2 2 2 4" xfId="36245" xr:uid="{C75558A7-6DC8-4815-9402-3C6B6196B948}"/>
    <cellStyle name="20% - Énfasis2 9 2 2 2 5" xfId="36246" xr:uid="{11EE4899-1590-40DA-BC59-F8EA6F862C42}"/>
    <cellStyle name="20% - Énfasis2 9 2 2 3" xfId="1005" xr:uid="{FF5AB471-93D7-4B96-949E-FD6749FE708E}"/>
    <cellStyle name="20% - Énfasis2 9 2 2 3 2" xfId="36247" xr:uid="{B73F8657-62AB-4916-909B-FE5064E98EA7}"/>
    <cellStyle name="20% - Énfasis2 9 2 2 3 3" xfId="36248" xr:uid="{A2E84DFA-9709-4C51-BB15-E86E338E6FB2}"/>
    <cellStyle name="20% - Énfasis2 9 2 2 4" xfId="36249" xr:uid="{68F1186E-4624-4CFA-A309-077203288DE2}"/>
    <cellStyle name="20% - Énfasis2 9 2 2 5" xfId="36250" xr:uid="{05EC632E-6A25-47F5-AB81-E3EC6BB00F93}"/>
    <cellStyle name="20% - Énfasis2 9 2 2 6" xfId="36251" xr:uid="{7DD867E2-3BA3-4C1C-9A6E-85F64AD3B37B}"/>
    <cellStyle name="20% - Énfasis2 9 2 2 7" xfId="36252" xr:uid="{4D0587AC-F503-449C-B12C-2FA9D96D12BE}"/>
    <cellStyle name="20% - Énfasis2 9 2 3" xfId="1006" xr:uid="{9181D622-6FDE-44FB-AC53-7B536BCD995D}"/>
    <cellStyle name="20% - Énfasis2 9 2 3 2" xfId="36253" xr:uid="{DB3E9D72-ECC1-4315-B149-7C97FB077B27}"/>
    <cellStyle name="20% - Énfasis2 9 2 3 2 2" xfId="36254" xr:uid="{54B9D376-95CF-46BA-BDBE-B9D286C66731}"/>
    <cellStyle name="20% - Énfasis2 9 2 3 3" xfId="36255" xr:uid="{9C968F89-ECC6-49AC-AFCD-982ED5D1439B}"/>
    <cellStyle name="20% - Énfasis2 9 2 3 4" xfId="36256" xr:uid="{A196E619-BAEF-416C-A49E-E50844411866}"/>
    <cellStyle name="20% - Énfasis2 9 2 3 5" xfId="36257" xr:uid="{002B0DEE-592C-4794-A505-532B9579FE43}"/>
    <cellStyle name="20% - Énfasis2 9 2 4" xfId="1007" xr:uid="{8D5A178F-7D37-4A9A-83EA-120D0AEDCD09}"/>
    <cellStyle name="20% - Énfasis2 9 2 4 2" xfId="36258" xr:uid="{C44F0845-EAFB-436A-BD1E-85890D17705C}"/>
    <cellStyle name="20% - Énfasis2 9 2 4 3" xfId="36259" xr:uid="{44D90AFB-2C20-462D-9231-32BD1314CFDE}"/>
    <cellStyle name="20% - Énfasis2 9 2 5" xfId="36260" xr:uid="{617BF712-952A-4312-AF97-69061CB47405}"/>
    <cellStyle name="20% - Énfasis2 9 2 6" xfId="36261" xr:uid="{3892C6D8-405D-4BFD-94C1-80942F779B50}"/>
    <cellStyle name="20% - Énfasis2 9 2 7" xfId="36262" xr:uid="{EE0E6582-B1CA-4BE2-B033-895838CD8996}"/>
    <cellStyle name="20% - Énfasis2 9 3" xfId="1008" xr:uid="{4DB556EA-439D-46C2-AF06-9752A02BE293}"/>
    <cellStyle name="20% - Énfasis2 9 3 2" xfId="1009" xr:uid="{F955A41E-5442-4AFA-86B6-FA77F9692B5A}"/>
    <cellStyle name="20% - Énfasis2 9 3 2 2" xfId="36263" xr:uid="{8216C39D-5C4D-4F44-94F6-8892D3EAC2A5}"/>
    <cellStyle name="20% - Énfasis2 9 3 2 2 2" xfId="36264" xr:uid="{10DA5606-389F-4DB3-AFCB-E05022C2D21D}"/>
    <cellStyle name="20% - Énfasis2 9 3 2 3" xfId="36265" xr:uid="{9857E641-A6D0-42F6-B411-FEE7F257616D}"/>
    <cellStyle name="20% - Énfasis2 9 3 2 4" xfId="36266" xr:uid="{1B466F23-1462-42C4-B74C-81E18E588A7E}"/>
    <cellStyle name="20% - Énfasis2 9 3 2 5" xfId="36267" xr:uid="{1CDC5640-CAEA-4D70-AD6F-9BB79585AA76}"/>
    <cellStyle name="20% - Énfasis2 9 3 3" xfId="1010" xr:uid="{7BC7A1B7-7F80-47A2-BE2E-4C99DC500642}"/>
    <cellStyle name="20% - Énfasis2 9 3 3 2" xfId="36268" xr:uid="{D1D446F9-0C90-4289-AFCF-EDF63D155512}"/>
    <cellStyle name="20% - Énfasis2 9 3 3 3" xfId="36269" xr:uid="{4D18C00C-4055-456E-9703-40E7B0586749}"/>
    <cellStyle name="20% - Énfasis2 9 3 4" xfId="36270" xr:uid="{70F61DC1-734C-44E0-BF8A-196CEA2C9124}"/>
    <cellStyle name="20% - Énfasis2 9 3 5" xfId="36271" xr:uid="{52B982B2-62F8-47AB-9380-C8464CDDC35E}"/>
    <cellStyle name="20% - Énfasis2 9 3 6" xfId="36272" xr:uid="{29A6BAD0-A9B1-4575-AA9D-ABC2D9B7A98C}"/>
    <cellStyle name="20% - Énfasis2 9 3 7" xfId="36273" xr:uid="{C5D4B0BD-9989-4338-9904-AA56BF54BED7}"/>
    <cellStyle name="20% - Énfasis2 9 4" xfId="1011" xr:uid="{B1CD1C6E-92B8-46AA-A8B3-AAAC77C229D0}"/>
    <cellStyle name="20% - Énfasis2 9 4 2" xfId="36274" xr:uid="{DEEF01BA-1C50-4D56-A35E-3589D6B44813}"/>
    <cellStyle name="20% - Énfasis2 9 4 2 2" xfId="36275" xr:uid="{2C5192B1-F924-4A91-BF92-A953E76477A8}"/>
    <cellStyle name="20% - Énfasis2 9 4 3" xfId="36276" xr:uid="{98FFB510-A1B8-41EC-BEFF-AA7B156F03EA}"/>
    <cellStyle name="20% - Énfasis2 9 4 4" xfId="36277" xr:uid="{AED3EFE9-925B-4B88-A8EC-7997ECE8715B}"/>
    <cellStyle name="20% - Énfasis2 9 4 5" xfId="36278" xr:uid="{E50141E3-60F9-4995-B2E6-660053AC65FA}"/>
    <cellStyle name="20% - Énfasis2 9 5" xfId="1012" xr:uid="{4992879B-4DE8-426B-8F89-95AB77664F58}"/>
    <cellStyle name="20% - Énfasis2 9 5 2" xfId="36279" xr:uid="{873E59AF-5FD4-49B7-94A8-1D3483243792}"/>
    <cellStyle name="20% - Énfasis2 9 5 3" xfId="36280" xr:uid="{68A8C9DC-6151-4179-8BA6-7621ED565A31}"/>
    <cellStyle name="20% - Énfasis2 9 6" xfId="36281" xr:uid="{7CC3DB06-9175-43D1-82B5-E040EECD3271}"/>
    <cellStyle name="20% - Énfasis2 9 7" xfId="36282" xr:uid="{0E18E68F-896D-423E-A025-1107D0E5D608}"/>
    <cellStyle name="20% - Énfasis2 9 8" xfId="36283" xr:uid="{957B42FD-3DAF-41EA-8369-DDECE74AD280}"/>
    <cellStyle name="20% - Énfasis3 10" xfId="1013" xr:uid="{37A6618C-6AB6-412B-A301-119144E0E092}"/>
    <cellStyle name="20% - Énfasis3 10 2" xfId="1014" xr:uid="{855EC6A1-7DF4-4E7F-830C-F299124E06CF}"/>
    <cellStyle name="20% - Énfasis3 10 2 2" xfId="1015" xr:uid="{59939BD7-BCFC-40A0-AD47-93FEBF0283DB}"/>
    <cellStyle name="20% - Énfasis3 10 2 2 2" xfId="1016" xr:uid="{22B5BB09-001D-4995-8F8D-047F671DE9BA}"/>
    <cellStyle name="20% - Énfasis3 10 2 2 2 2" xfId="36284" xr:uid="{F5FA1F66-9A79-4FB0-A1E4-6B398BA3D52D}"/>
    <cellStyle name="20% - Énfasis3 10 2 2 2 2 2" xfId="36285" xr:uid="{E6375E04-514A-43BA-82D8-640AE48DA021}"/>
    <cellStyle name="20% - Énfasis3 10 2 2 2 3" xfId="36286" xr:uid="{0360A934-D2F4-4CBA-BB77-390B066F82EA}"/>
    <cellStyle name="20% - Énfasis3 10 2 2 2 4" xfId="36287" xr:uid="{15C507CE-D677-49D8-BD30-026D5B7D5061}"/>
    <cellStyle name="20% - Énfasis3 10 2 2 2 5" xfId="36288" xr:uid="{6847C6BC-02E8-47D0-823C-339C81232C98}"/>
    <cellStyle name="20% - Énfasis3 10 2 2 3" xfId="1017" xr:uid="{EEF1AF4D-BB25-4797-ADE9-774291E29EF6}"/>
    <cellStyle name="20% - Énfasis3 10 2 2 3 2" xfId="36289" xr:uid="{C880835C-D28A-4F28-9B21-235C603B2053}"/>
    <cellStyle name="20% - Énfasis3 10 2 2 3 3" xfId="36290" xr:uid="{18EF8E85-EDA9-4997-81F0-BD6E5EE4C611}"/>
    <cellStyle name="20% - Énfasis3 10 2 2 4" xfId="36291" xr:uid="{C6CF309C-559D-4B25-B274-B949601D51F8}"/>
    <cellStyle name="20% - Énfasis3 10 2 2 5" xfId="36292" xr:uid="{922A2541-6267-4A07-AECD-325D30DA689F}"/>
    <cellStyle name="20% - Énfasis3 10 2 2 6" xfId="36293" xr:uid="{BCF404E2-B72F-4CCD-B3D9-EAF80E650304}"/>
    <cellStyle name="20% - Énfasis3 10 2 2 7" xfId="36294" xr:uid="{F507FBC0-6A28-44B7-A0F4-FBF4B1FD0563}"/>
    <cellStyle name="20% - Énfasis3 10 2 3" xfId="1018" xr:uid="{2385D655-4B2D-41E1-AD68-4FAF8393B3E0}"/>
    <cellStyle name="20% - Énfasis3 10 2 3 2" xfId="36295" xr:uid="{6593D071-9A16-4652-A84D-E5B2D900163D}"/>
    <cellStyle name="20% - Énfasis3 10 2 3 2 2" xfId="36296" xr:uid="{9548C1D7-7068-4419-9124-F70D20C1FFA5}"/>
    <cellStyle name="20% - Énfasis3 10 2 3 3" xfId="36297" xr:uid="{2A4E2CB4-F837-42B3-85BF-B52701838D5C}"/>
    <cellStyle name="20% - Énfasis3 10 2 3 4" xfId="36298" xr:uid="{65467854-F8D3-450D-A65E-D6C348E95788}"/>
    <cellStyle name="20% - Énfasis3 10 2 3 5" xfId="36299" xr:uid="{1894C9EF-1A24-4FB7-A70C-78B3B3800571}"/>
    <cellStyle name="20% - Énfasis3 10 2 4" xfId="1019" xr:uid="{664F4F46-A5A2-46B5-A64F-7A0E704A8FAD}"/>
    <cellStyle name="20% - Énfasis3 10 2 4 2" xfId="36300" xr:uid="{66EAF5AF-56CB-4F4A-9042-B861E87339A1}"/>
    <cellStyle name="20% - Énfasis3 10 2 4 3" xfId="36301" xr:uid="{81E61A46-035E-4019-BB8A-73DAA9DEC128}"/>
    <cellStyle name="20% - Énfasis3 10 2 5" xfId="36302" xr:uid="{CC1F7FC5-2FBF-494D-BF70-D069E3D42599}"/>
    <cellStyle name="20% - Énfasis3 10 2 6" xfId="36303" xr:uid="{94A6BEFD-1307-4D04-9950-B2955F0A4145}"/>
    <cellStyle name="20% - Énfasis3 10 2 7" xfId="36304" xr:uid="{E04730E1-3367-408C-8D92-4F7FAB070438}"/>
    <cellStyle name="20% - Énfasis3 10 3" xfId="1020" xr:uid="{856A4CA3-603A-4488-B654-0B674881E230}"/>
    <cellStyle name="20% - Énfasis3 10 3 2" xfId="1021" xr:uid="{FE26B678-3567-4F39-B5DE-B26A895CAFFA}"/>
    <cellStyle name="20% - Énfasis3 10 3 2 2" xfId="36305" xr:uid="{F82383AA-DF6F-4B3B-9FD8-3C5D6C37C547}"/>
    <cellStyle name="20% - Énfasis3 10 3 2 2 2" xfId="36306" xr:uid="{0E763C33-8770-4D3D-92B4-B03B481D8F3D}"/>
    <cellStyle name="20% - Énfasis3 10 3 2 3" xfId="36307" xr:uid="{30397B72-3FCC-4760-8042-3512D27677B7}"/>
    <cellStyle name="20% - Énfasis3 10 3 2 4" xfId="36308" xr:uid="{6B0F7E23-0333-4F1A-8F64-B90BAFA64B20}"/>
    <cellStyle name="20% - Énfasis3 10 3 2 5" xfId="36309" xr:uid="{3E1BDAE2-F567-4D3B-9642-DA34D411811A}"/>
    <cellStyle name="20% - Énfasis3 10 3 3" xfId="1022" xr:uid="{292097F7-FBD6-498A-AC82-17A3318148B4}"/>
    <cellStyle name="20% - Énfasis3 10 3 3 2" xfId="36310" xr:uid="{698DE565-5F23-4DC8-AE33-8CBB2B69F478}"/>
    <cellStyle name="20% - Énfasis3 10 3 3 3" xfId="36311" xr:uid="{5FFBDC67-EDDC-45E9-B0C4-F5266C8153B5}"/>
    <cellStyle name="20% - Énfasis3 10 3 4" xfId="36312" xr:uid="{F2A3A0D7-CB86-40FA-931A-4D486A57723E}"/>
    <cellStyle name="20% - Énfasis3 10 3 5" xfId="36313" xr:uid="{EA66E757-8F88-49EE-9202-245B367068BF}"/>
    <cellStyle name="20% - Énfasis3 10 3 6" xfId="36314" xr:uid="{16ED99EA-C5FD-4C8D-B39C-E59734C85F08}"/>
    <cellStyle name="20% - Énfasis3 10 3 7" xfId="36315" xr:uid="{D7227260-B15D-436F-A610-0DEC3A5E31F7}"/>
    <cellStyle name="20% - Énfasis3 10 4" xfId="1023" xr:uid="{09A2C5C8-9034-4B7D-8313-0AAFF9A7868E}"/>
    <cellStyle name="20% - Énfasis3 10 4 2" xfId="36316" xr:uid="{08CDAD22-31E5-4818-9647-F8C75B481656}"/>
    <cellStyle name="20% - Énfasis3 10 4 2 2" xfId="36317" xr:uid="{3C75F8F4-7FB4-4C3E-A394-595CF46FE652}"/>
    <cellStyle name="20% - Énfasis3 10 4 3" xfId="36318" xr:uid="{C444603B-44F2-4D57-99DE-BEB058F1E7ED}"/>
    <cellStyle name="20% - Énfasis3 10 4 4" xfId="36319" xr:uid="{54878DD0-0AA4-4E76-960C-F9FF81D61FF1}"/>
    <cellStyle name="20% - Énfasis3 10 4 5" xfId="36320" xr:uid="{D7E24D83-EAB5-4065-8A7A-4B61BADDAB87}"/>
    <cellStyle name="20% - Énfasis3 10 5" xfId="1024" xr:uid="{77C0F67A-B5EC-4EFA-94E0-D2663D70DA1B}"/>
    <cellStyle name="20% - Énfasis3 10 5 2" xfId="36321" xr:uid="{2A4A88FC-4136-49AD-AB24-1CD75D70CED1}"/>
    <cellStyle name="20% - Énfasis3 10 5 3" xfId="36322" xr:uid="{C83A4693-D6ED-45BF-9593-278E89B4A66A}"/>
    <cellStyle name="20% - Énfasis3 10 6" xfId="36323" xr:uid="{BDD1E6B1-73B3-4717-AEB7-8A19C4F62274}"/>
    <cellStyle name="20% - Énfasis3 10 7" xfId="36324" xr:uid="{10A2163A-A420-446E-AC18-0678025E02DC}"/>
    <cellStyle name="20% - Énfasis3 10 8" xfId="36325" xr:uid="{F372CB01-2DC3-44C5-A8FD-A181741686D4}"/>
    <cellStyle name="20% - Énfasis3 11" xfId="1025" xr:uid="{FF0A2584-05D9-409F-8413-CE6AC5CE15BB}"/>
    <cellStyle name="20% - Énfasis3 11 2" xfId="1026" xr:uid="{22FF2CC2-A174-4A7F-9BF7-AE1F8FE11FCE}"/>
    <cellStyle name="20% - Énfasis3 11 2 2" xfId="1027" xr:uid="{A2B51D08-7345-4521-AEDD-06153818ED43}"/>
    <cellStyle name="20% - Énfasis3 11 2 2 2" xfId="1028" xr:uid="{8B5EB49B-16A1-46EC-A0C3-CAC29D633445}"/>
    <cellStyle name="20% - Énfasis3 11 2 2 2 2" xfId="36326" xr:uid="{2E04BF34-A5B0-4F61-A5CE-CA0532EFD931}"/>
    <cellStyle name="20% - Énfasis3 11 2 2 2 2 2" xfId="36327" xr:uid="{D9D8E47E-BAFB-4003-8119-474E2A63269F}"/>
    <cellStyle name="20% - Énfasis3 11 2 2 2 3" xfId="36328" xr:uid="{CF1151B8-2EE1-44E2-9ADD-D496B5763084}"/>
    <cellStyle name="20% - Énfasis3 11 2 2 2 4" xfId="36329" xr:uid="{96475E1F-21CF-44C7-B3AE-FC9B672CC665}"/>
    <cellStyle name="20% - Énfasis3 11 2 2 2 5" xfId="36330" xr:uid="{0472A7E9-0CCA-422D-B325-8D260AD3353B}"/>
    <cellStyle name="20% - Énfasis3 11 2 2 3" xfId="1029" xr:uid="{40993913-51F8-4AEF-8E5E-D3CABDA624AB}"/>
    <cellStyle name="20% - Énfasis3 11 2 2 3 2" xfId="36331" xr:uid="{4DD046F1-084D-45B1-A207-F9BE0C2336B8}"/>
    <cellStyle name="20% - Énfasis3 11 2 2 3 3" xfId="36332" xr:uid="{175ACEB1-4139-4506-AF85-04B228161145}"/>
    <cellStyle name="20% - Énfasis3 11 2 2 4" xfId="36333" xr:uid="{F66E8796-C447-481A-90D0-11D93B1BDF8E}"/>
    <cellStyle name="20% - Énfasis3 11 2 2 5" xfId="36334" xr:uid="{7946EF0A-BA1B-4DDB-B903-BE8E19718752}"/>
    <cellStyle name="20% - Énfasis3 11 2 2 6" xfId="36335" xr:uid="{B5FA7DD7-8642-412D-8FBB-60B78C4755CB}"/>
    <cellStyle name="20% - Énfasis3 11 2 2 7" xfId="36336" xr:uid="{57AC61E9-91B9-4BBB-B05F-A941ED1646F8}"/>
    <cellStyle name="20% - Énfasis3 11 2 3" xfId="1030" xr:uid="{E329283C-45D5-4FE8-AD1B-97C7E754C332}"/>
    <cellStyle name="20% - Énfasis3 11 2 3 2" xfId="36337" xr:uid="{B4F2B3CF-FCE9-4BAF-86C0-A4B5EA778FE5}"/>
    <cellStyle name="20% - Énfasis3 11 2 3 2 2" xfId="36338" xr:uid="{ED8FA971-AC58-4081-AAF8-9404F09906AD}"/>
    <cellStyle name="20% - Énfasis3 11 2 3 3" xfId="36339" xr:uid="{7A89F93A-0DA8-42CF-AD79-8359E18DC2C1}"/>
    <cellStyle name="20% - Énfasis3 11 2 3 4" xfId="36340" xr:uid="{C2B9DFEC-388A-4FD9-9F53-6AD9085FEA9C}"/>
    <cellStyle name="20% - Énfasis3 11 2 3 5" xfId="36341" xr:uid="{D8A036B3-4B63-439F-94AA-84E3290FADD4}"/>
    <cellStyle name="20% - Énfasis3 11 2 4" xfId="1031" xr:uid="{41D30813-A392-46CB-A344-579264A7CE5B}"/>
    <cellStyle name="20% - Énfasis3 11 2 4 2" xfId="36342" xr:uid="{39B0EB73-551F-46B3-A171-CCFE10DF6223}"/>
    <cellStyle name="20% - Énfasis3 11 2 4 3" xfId="36343" xr:uid="{D14B91CA-9C8C-40AF-A2DB-FC618DE8CF94}"/>
    <cellStyle name="20% - Énfasis3 11 2 5" xfId="36344" xr:uid="{37DA0E19-CC21-43F1-AFA0-D5B2D2BF75FF}"/>
    <cellStyle name="20% - Énfasis3 11 2 6" xfId="36345" xr:uid="{F2E5801C-759C-45F9-AA33-D9173080F808}"/>
    <cellStyle name="20% - Énfasis3 11 2 7" xfId="36346" xr:uid="{57EA5F98-82E1-4C5A-9984-274CC5B45101}"/>
    <cellStyle name="20% - Énfasis3 11 3" xfId="1032" xr:uid="{54E86714-AE91-4570-96D7-CC750809BF0E}"/>
    <cellStyle name="20% - Énfasis3 11 3 2" xfId="1033" xr:uid="{78785A63-184D-4535-8A18-0A8195A173E5}"/>
    <cellStyle name="20% - Énfasis3 11 3 2 2" xfId="36347" xr:uid="{CC01C8D6-4270-4836-9F64-AA9A0655B0D6}"/>
    <cellStyle name="20% - Énfasis3 11 3 2 2 2" xfId="36348" xr:uid="{873C5822-2898-40D4-9986-CABF00792565}"/>
    <cellStyle name="20% - Énfasis3 11 3 2 3" xfId="36349" xr:uid="{7489EFC5-001B-494F-9F9A-E5C64E8E74A4}"/>
    <cellStyle name="20% - Énfasis3 11 3 2 4" xfId="36350" xr:uid="{FE31F472-068A-4B04-AA98-B03FF43C65BC}"/>
    <cellStyle name="20% - Énfasis3 11 3 2 5" xfId="36351" xr:uid="{44C17F40-A50A-4EEA-8D38-48C96ABC268B}"/>
    <cellStyle name="20% - Énfasis3 11 3 3" xfId="1034" xr:uid="{83C2DFD9-E6F8-48D7-A7FB-6CD36C01C107}"/>
    <cellStyle name="20% - Énfasis3 11 3 3 2" xfId="36352" xr:uid="{267000DF-F792-4456-AFAF-2A0A3E70494C}"/>
    <cellStyle name="20% - Énfasis3 11 3 3 3" xfId="36353" xr:uid="{27490289-7A4A-46F2-AFFF-DBA096483A2C}"/>
    <cellStyle name="20% - Énfasis3 11 3 4" xfId="36354" xr:uid="{61154146-412B-40E1-8850-54F52A13CEFA}"/>
    <cellStyle name="20% - Énfasis3 11 3 5" xfId="36355" xr:uid="{E153483A-7895-4322-A641-1443F5A62A13}"/>
    <cellStyle name="20% - Énfasis3 11 3 6" xfId="36356" xr:uid="{A616DF40-6441-4A18-8D5D-1C77710DFDA8}"/>
    <cellStyle name="20% - Énfasis3 11 3 7" xfId="36357" xr:uid="{DF03222C-91AB-4F6F-BBB8-4C792DFFE5DF}"/>
    <cellStyle name="20% - Énfasis3 11 4" xfId="1035" xr:uid="{E02E14D8-5DCA-450A-9E36-D48555DF67DB}"/>
    <cellStyle name="20% - Énfasis3 11 4 2" xfId="36358" xr:uid="{FF52D7E6-B074-4530-9C56-E615B7670F37}"/>
    <cellStyle name="20% - Énfasis3 11 4 2 2" xfId="36359" xr:uid="{27D84DC4-063A-4456-9CD8-3E7DBFC48B0D}"/>
    <cellStyle name="20% - Énfasis3 11 4 3" xfId="36360" xr:uid="{E700650D-749F-4F8F-8D43-55B76D53CBA0}"/>
    <cellStyle name="20% - Énfasis3 11 4 4" xfId="36361" xr:uid="{795CE41A-EFE8-41D6-A5D7-2E6A26ADFB02}"/>
    <cellStyle name="20% - Énfasis3 11 4 5" xfId="36362" xr:uid="{3946DB25-F089-497E-B777-E64220477538}"/>
    <cellStyle name="20% - Énfasis3 11 5" xfId="1036" xr:uid="{909BB513-003D-4379-B962-03745CE718A6}"/>
    <cellStyle name="20% - Énfasis3 11 5 2" xfId="36363" xr:uid="{A33E4EA1-F44E-4FEB-A1BF-0E5081DC6B89}"/>
    <cellStyle name="20% - Énfasis3 11 5 3" xfId="36364" xr:uid="{3B38B22E-E2CD-495E-884A-E8E9E1771514}"/>
    <cellStyle name="20% - Énfasis3 11 6" xfId="36365" xr:uid="{2B8356D6-6B47-48B0-A594-C72E693FDA40}"/>
    <cellStyle name="20% - Énfasis3 11 7" xfId="36366" xr:uid="{4AD9E40F-2FE1-480F-A94C-673678A2F149}"/>
    <cellStyle name="20% - Énfasis3 11 8" xfId="36367" xr:uid="{5AAD33B6-A4A8-4A46-ACA1-4E69ACC7C009}"/>
    <cellStyle name="20% - Énfasis3 12" xfId="1037" xr:uid="{3B98BFE2-33FA-4B36-A103-C2005D5E359D}"/>
    <cellStyle name="20% - Énfasis3 12 2" xfId="1038" xr:uid="{ABF71F36-B829-43DC-857E-8CEF3BFF8DCE}"/>
    <cellStyle name="20% - Énfasis3 12 2 2" xfId="1039" xr:uid="{288E1E86-08A6-4378-832B-B26023CD13ED}"/>
    <cellStyle name="20% - Énfasis3 12 2 2 2" xfId="1040" xr:uid="{910B616A-B1D0-4743-BBA1-77CF7CA43FB1}"/>
    <cellStyle name="20% - Énfasis3 12 2 2 2 2" xfId="36368" xr:uid="{97052EA5-AFF9-49D9-A3F8-9B98A57C4A59}"/>
    <cellStyle name="20% - Énfasis3 12 2 2 2 2 2" xfId="36369" xr:uid="{DFCCD2B3-EC23-4987-B272-34CE8B556553}"/>
    <cellStyle name="20% - Énfasis3 12 2 2 2 3" xfId="36370" xr:uid="{83A782A0-ED3D-42FD-94FA-D26A8B9A7DA1}"/>
    <cellStyle name="20% - Énfasis3 12 2 2 2 4" xfId="36371" xr:uid="{13F5CA27-E76D-49F7-82FB-2BAFB49DDDEF}"/>
    <cellStyle name="20% - Énfasis3 12 2 2 2 5" xfId="36372" xr:uid="{0A8F2BF0-D087-4B68-A670-39CC4D09FF1C}"/>
    <cellStyle name="20% - Énfasis3 12 2 2 3" xfId="1041" xr:uid="{7184DD8F-F21D-4150-948C-4B4323C0FBBB}"/>
    <cellStyle name="20% - Énfasis3 12 2 2 3 2" xfId="36373" xr:uid="{C6233891-1752-43AC-B571-9E6E2C1F8536}"/>
    <cellStyle name="20% - Énfasis3 12 2 2 3 3" xfId="36374" xr:uid="{81E9826B-0B4D-415B-A0F3-50983DE8BFEB}"/>
    <cellStyle name="20% - Énfasis3 12 2 2 4" xfId="36375" xr:uid="{FB840951-885E-43AC-B87B-10957F0EF207}"/>
    <cellStyle name="20% - Énfasis3 12 2 2 5" xfId="36376" xr:uid="{12D9C769-3D97-4E2A-9FCC-F81E5F1E0F6A}"/>
    <cellStyle name="20% - Énfasis3 12 2 2 6" xfId="36377" xr:uid="{7C6D8BD3-4942-4CEF-8FD6-C6DF3BCAF0CE}"/>
    <cellStyle name="20% - Énfasis3 12 2 2 7" xfId="36378" xr:uid="{B22FE009-19D6-4613-B2FF-CF7D2218C07F}"/>
    <cellStyle name="20% - Énfasis3 12 2 3" xfId="1042" xr:uid="{3274AAE5-468D-4F59-B121-B41ACC9AFC25}"/>
    <cellStyle name="20% - Énfasis3 12 2 3 2" xfId="36379" xr:uid="{ACD1F06C-55F6-4AFE-8296-2E4E7360756F}"/>
    <cellStyle name="20% - Énfasis3 12 2 3 2 2" xfId="36380" xr:uid="{94EB3680-5F2F-434C-B363-4DAE887A0114}"/>
    <cellStyle name="20% - Énfasis3 12 2 3 3" xfId="36381" xr:uid="{C3F34BE1-E31C-4AEF-A0E0-990AF5DA7648}"/>
    <cellStyle name="20% - Énfasis3 12 2 3 4" xfId="36382" xr:uid="{F267F823-708B-4680-BEDF-7CF5527CD0F9}"/>
    <cellStyle name="20% - Énfasis3 12 2 3 5" xfId="36383" xr:uid="{61901C7D-AA6A-4695-89F2-99333CCBD6C7}"/>
    <cellStyle name="20% - Énfasis3 12 2 4" xfId="1043" xr:uid="{9DE5A9AC-FB24-4A66-B617-E55B0E714BA0}"/>
    <cellStyle name="20% - Énfasis3 12 2 4 2" xfId="36384" xr:uid="{991477D3-6B7E-4CF6-BDA6-7735871E604F}"/>
    <cellStyle name="20% - Énfasis3 12 2 4 3" xfId="36385" xr:uid="{DF0537B0-FF19-4334-A91C-471722DAEB41}"/>
    <cellStyle name="20% - Énfasis3 12 2 5" xfId="36386" xr:uid="{BC37ADF6-950A-4082-A66E-4AA86164CD75}"/>
    <cellStyle name="20% - Énfasis3 12 2 6" xfId="36387" xr:uid="{4DAA93EA-C93C-4B33-8468-30096ECE9FD2}"/>
    <cellStyle name="20% - Énfasis3 12 2 7" xfId="36388" xr:uid="{561DED37-7B4D-4448-AE70-491325CC5979}"/>
    <cellStyle name="20% - Énfasis3 12 3" xfId="1044" xr:uid="{4FF333B0-A03C-47AF-979B-00E7551EDF66}"/>
    <cellStyle name="20% - Énfasis3 12 3 2" xfId="1045" xr:uid="{6D403DFC-9D92-4C92-8358-B1965CC0C1B0}"/>
    <cellStyle name="20% - Énfasis3 12 3 2 2" xfId="36389" xr:uid="{37345494-8B44-4CFA-B1E3-1E41B0C060AE}"/>
    <cellStyle name="20% - Énfasis3 12 3 2 2 2" xfId="36390" xr:uid="{42FE7212-2C65-46FB-936B-C88D59770FE9}"/>
    <cellStyle name="20% - Énfasis3 12 3 2 3" xfId="36391" xr:uid="{0487F98F-BDED-4BD7-90B9-936B9514481B}"/>
    <cellStyle name="20% - Énfasis3 12 3 2 4" xfId="36392" xr:uid="{99B3028E-44CF-4685-9A66-2BDA3FE9B415}"/>
    <cellStyle name="20% - Énfasis3 12 3 2 5" xfId="36393" xr:uid="{1EA739A5-357D-45C2-9E34-7812F7907AC0}"/>
    <cellStyle name="20% - Énfasis3 12 3 3" xfId="1046" xr:uid="{E24CD004-8408-4CE7-859E-C35A8017E4C9}"/>
    <cellStyle name="20% - Énfasis3 12 3 3 2" xfId="36394" xr:uid="{B676D736-2CF9-41FF-A2E1-953963A158C1}"/>
    <cellStyle name="20% - Énfasis3 12 3 3 3" xfId="36395" xr:uid="{591606CF-83CD-4666-9622-E0062CBBA5D0}"/>
    <cellStyle name="20% - Énfasis3 12 3 4" xfId="36396" xr:uid="{C877E0FA-7E67-4127-A8C8-E0D070A5146A}"/>
    <cellStyle name="20% - Énfasis3 12 3 5" xfId="36397" xr:uid="{5BDF9F49-8515-4C06-93F9-692EA01885F8}"/>
    <cellStyle name="20% - Énfasis3 12 3 6" xfId="36398" xr:uid="{D19F789D-E85A-4AD8-8179-EE3450D19C68}"/>
    <cellStyle name="20% - Énfasis3 12 3 7" xfId="36399" xr:uid="{25A469DF-34C2-4EFF-B3B7-CB0E19F0EC89}"/>
    <cellStyle name="20% - Énfasis3 12 4" xfId="1047" xr:uid="{82B80DE3-9E1A-490D-975A-DAAB9E7CE062}"/>
    <cellStyle name="20% - Énfasis3 12 4 2" xfId="36400" xr:uid="{FE291400-7CDE-4884-8E29-BA8D9481F495}"/>
    <cellStyle name="20% - Énfasis3 12 4 2 2" xfId="36401" xr:uid="{67E2B5DE-1B2D-44AF-89F1-5677844A3F80}"/>
    <cellStyle name="20% - Énfasis3 12 4 3" xfId="36402" xr:uid="{8AA22F72-7992-406A-833B-1E011E3A65FB}"/>
    <cellStyle name="20% - Énfasis3 12 4 4" xfId="36403" xr:uid="{CBCC4ED2-94D2-40E3-BF54-C8B71858EBC0}"/>
    <cellStyle name="20% - Énfasis3 12 4 5" xfId="36404" xr:uid="{F8B0370E-8C8A-407C-AC53-61D859A7145D}"/>
    <cellStyle name="20% - Énfasis3 12 5" xfId="1048" xr:uid="{63F817E4-D46E-48A7-B64A-0F9BACDAE081}"/>
    <cellStyle name="20% - Énfasis3 12 5 2" xfId="36405" xr:uid="{4684F026-D9BF-4ABF-AA38-AF31F2706916}"/>
    <cellStyle name="20% - Énfasis3 12 5 3" xfId="36406" xr:uid="{96DC4C93-58F2-4AB2-A6DA-28D09AD1A3BD}"/>
    <cellStyle name="20% - Énfasis3 12 6" xfId="36407" xr:uid="{0611F6AB-9226-4A8D-BBC6-818C66E38F60}"/>
    <cellStyle name="20% - Énfasis3 12 7" xfId="36408" xr:uid="{40C5C3CC-19D6-4319-8B33-FE92CD827793}"/>
    <cellStyle name="20% - Énfasis3 12 8" xfId="36409" xr:uid="{E5602F07-4FA8-4E62-8048-3DD1DFB2B9CC}"/>
    <cellStyle name="20% - Énfasis3 13" xfId="1049" xr:uid="{8BFFE44D-B329-4799-A7EE-AB57662609E6}"/>
    <cellStyle name="20% - Énfasis3 13 2" xfId="1050" xr:uid="{993C521B-63EC-47E8-A9B7-505F9A5B1CBC}"/>
    <cellStyle name="20% - Énfasis3 13 2 2" xfId="1051" xr:uid="{75145015-FC2A-43A8-9008-65EF2A781E3C}"/>
    <cellStyle name="20% - Énfasis3 13 2 2 2" xfId="1052" xr:uid="{1C1ADE76-9A5E-4A86-9D00-02AF849E16EA}"/>
    <cellStyle name="20% - Énfasis3 13 2 2 2 2" xfId="36410" xr:uid="{43FE2FF5-B4D5-44C8-8F40-A4743315DF1C}"/>
    <cellStyle name="20% - Énfasis3 13 2 2 2 2 2" xfId="36411" xr:uid="{48AC679E-A217-426F-AFFA-647A9EBF62AC}"/>
    <cellStyle name="20% - Énfasis3 13 2 2 2 3" xfId="36412" xr:uid="{03E3EC2B-7B8C-4D6C-98A7-95FA9710D781}"/>
    <cellStyle name="20% - Énfasis3 13 2 2 2 4" xfId="36413" xr:uid="{B4084482-2C98-48C5-9197-478F5AF210B3}"/>
    <cellStyle name="20% - Énfasis3 13 2 2 2 5" xfId="36414" xr:uid="{5D50B7B1-75C3-464A-A2F1-CBFE0EEE2F20}"/>
    <cellStyle name="20% - Énfasis3 13 2 2 3" xfId="1053" xr:uid="{6E19BD3B-33D6-43C6-88EA-1F5577FF2451}"/>
    <cellStyle name="20% - Énfasis3 13 2 2 3 2" xfId="36415" xr:uid="{C4CCE438-0F70-405A-A261-C07DFDF637FA}"/>
    <cellStyle name="20% - Énfasis3 13 2 2 3 3" xfId="36416" xr:uid="{02A657C6-AB1B-4E19-BF16-A06093FD0E8F}"/>
    <cellStyle name="20% - Énfasis3 13 2 2 4" xfId="36417" xr:uid="{97EDFB48-EA8A-45C1-BEF1-9FDC7095DF3A}"/>
    <cellStyle name="20% - Énfasis3 13 2 2 5" xfId="36418" xr:uid="{B0C200A9-4A86-412E-8016-CF42CA7D240D}"/>
    <cellStyle name="20% - Énfasis3 13 2 2 6" xfId="36419" xr:uid="{127C6C03-90A5-41B2-BEC8-55D991F5F9FD}"/>
    <cellStyle name="20% - Énfasis3 13 2 2 7" xfId="36420" xr:uid="{374AFC08-5F92-4E50-9BA2-0703C60A0764}"/>
    <cellStyle name="20% - Énfasis3 13 2 3" xfId="1054" xr:uid="{E31EBEF2-30C2-40E1-B139-3482766DDF90}"/>
    <cellStyle name="20% - Énfasis3 13 2 3 2" xfId="36421" xr:uid="{86AC7F8F-9083-41FF-AD99-CB5DE50F1BF4}"/>
    <cellStyle name="20% - Énfasis3 13 2 3 2 2" xfId="36422" xr:uid="{FEE1B9DB-3C4A-4D28-ACDD-4D8F5EEA26E2}"/>
    <cellStyle name="20% - Énfasis3 13 2 3 3" xfId="36423" xr:uid="{02427EF6-6603-4892-BFFA-3E437391B5AB}"/>
    <cellStyle name="20% - Énfasis3 13 2 3 4" xfId="36424" xr:uid="{ECF08A27-4634-4575-AA2B-3FA3611D3CF4}"/>
    <cellStyle name="20% - Énfasis3 13 2 3 5" xfId="36425" xr:uid="{75AAAC60-559E-4437-886C-4DF47BF53A97}"/>
    <cellStyle name="20% - Énfasis3 13 2 4" xfId="1055" xr:uid="{96A4E8D5-D7C5-4D14-9061-E0FBA6EEFDDF}"/>
    <cellStyle name="20% - Énfasis3 13 2 4 2" xfId="36426" xr:uid="{1620A350-D115-421F-A3DF-AE93F168677B}"/>
    <cellStyle name="20% - Énfasis3 13 2 4 3" xfId="36427" xr:uid="{C1920F30-7218-4CA9-81FC-117AFB75975A}"/>
    <cellStyle name="20% - Énfasis3 13 2 5" xfId="36428" xr:uid="{8F4CD6F9-92F4-4412-BE26-CC1638D55CC0}"/>
    <cellStyle name="20% - Énfasis3 13 2 6" xfId="36429" xr:uid="{2C2EF1C7-94F6-4730-AE53-3147B11A15E9}"/>
    <cellStyle name="20% - Énfasis3 13 2 7" xfId="36430" xr:uid="{3B3EA926-8ADE-4BB0-BC7A-48E7463CD407}"/>
    <cellStyle name="20% - Énfasis3 13 3" xfId="1056" xr:uid="{A3ECEC62-DEBF-4DC8-BAED-5825D3BE4ADB}"/>
    <cellStyle name="20% - Énfasis3 13 3 2" xfId="1057" xr:uid="{7F94F46A-02C4-481F-BF89-0259E6BA197B}"/>
    <cellStyle name="20% - Énfasis3 13 3 2 2" xfId="36431" xr:uid="{CB490D08-3C84-4BD9-B161-31EC4D3900FD}"/>
    <cellStyle name="20% - Énfasis3 13 3 2 2 2" xfId="36432" xr:uid="{1CA0C5B3-FF3A-4036-9374-E5EC551B5AEA}"/>
    <cellStyle name="20% - Énfasis3 13 3 2 3" xfId="36433" xr:uid="{95D6A6C7-E257-454C-9FA4-3913874AE960}"/>
    <cellStyle name="20% - Énfasis3 13 3 2 4" xfId="36434" xr:uid="{561582F4-19A9-4C47-8B53-64E1DAB5A2B7}"/>
    <cellStyle name="20% - Énfasis3 13 3 2 5" xfId="36435" xr:uid="{CF62F062-4BE4-4460-B7B0-AFE6E48DD93D}"/>
    <cellStyle name="20% - Énfasis3 13 3 3" xfId="1058" xr:uid="{908DF95E-C74D-427C-B207-CC122E6570E6}"/>
    <cellStyle name="20% - Énfasis3 13 3 3 2" xfId="36436" xr:uid="{B6B774A9-3CBD-4856-80E8-2431EA5DA44B}"/>
    <cellStyle name="20% - Énfasis3 13 3 3 3" xfId="36437" xr:uid="{FB7B9FAC-2194-4F48-8655-89420622F561}"/>
    <cellStyle name="20% - Énfasis3 13 3 4" xfId="36438" xr:uid="{3CDEDB4E-7184-433E-BA30-78770085DEDF}"/>
    <cellStyle name="20% - Énfasis3 13 3 5" xfId="36439" xr:uid="{11769FA3-4631-4346-8867-E4B4551C4B9D}"/>
    <cellStyle name="20% - Énfasis3 13 3 6" xfId="36440" xr:uid="{0D3340C1-9F2E-44CC-9963-73D48A779DCC}"/>
    <cellStyle name="20% - Énfasis3 13 3 7" xfId="36441" xr:uid="{998E8FBD-7AF1-47A4-A6F5-AF16A376C178}"/>
    <cellStyle name="20% - Énfasis3 13 4" xfId="1059" xr:uid="{B2DB1752-9759-4447-BAE4-8042B76D33EA}"/>
    <cellStyle name="20% - Énfasis3 13 4 2" xfId="36442" xr:uid="{6B05163C-32F7-4D69-A22D-C631F25E0F9D}"/>
    <cellStyle name="20% - Énfasis3 13 4 2 2" xfId="36443" xr:uid="{A3F89154-A47D-40E9-A4AA-B470EBA675C3}"/>
    <cellStyle name="20% - Énfasis3 13 4 3" xfId="36444" xr:uid="{E753363A-971F-4DD5-834D-A82F3C3960C5}"/>
    <cellStyle name="20% - Énfasis3 13 4 4" xfId="36445" xr:uid="{036D9990-7DC4-4CBD-8C01-6A05D2B199A9}"/>
    <cellStyle name="20% - Énfasis3 13 4 5" xfId="36446" xr:uid="{7A126BD9-C09F-43CC-AD19-17E8090390DA}"/>
    <cellStyle name="20% - Énfasis3 13 5" xfId="1060" xr:uid="{0600FC5E-8B72-4C92-989C-E86B6E93DE61}"/>
    <cellStyle name="20% - Énfasis3 13 5 2" xfId="36447" xr:uid="{088B50A4-45C7-4544-819D-5EE75B00D933}"/>
    <cellStyle name="20% - Énfasis3 13 5 3" xfId="36448" xr:uid="{E538ABAA-F1A9-44E7-8A71-06BEACE06207}"/>
    <cellStyle name="20% - Énfasis3 13 6" xfId="36449" xr:uid="{06BFEE03-7482-4B76-8032-008F580A2FF1}"/>
    <cellStyle name="20% - Énfasis3 13 7" xfId="36450" xr:uid="{2DACD6B1-2988-4D44-B69B-0C981238C3CC}"/>
    <cellStyle name="20% - Énfasis3 13 8" xfId="36451" xr:uid="{5EEBB87E-3811-452C-AE8C-6E3CB52CAD3B}"/>
    <cellStyle name="20% - Énfasis3 14" xfId="1061" xr:uid="{0C3254B2-A582-4B82-B0CA-50A88535A33E}"/>
    <cellStyle name="20% - Énfasis3 14 2" xfId="1062" xr:uid="{1477F040-005B-4AB5-A6BA-6B49F3E8EA80}"/>
    <cellStyle name="20% - Énfasis3 14 2 2" xfId="1063" xr:uid="{58EB3EF9-7D15-4961-B038-E57C9383D8FC}"/>
    <cellStyle name="20% - Énfasis3 14 2 2 2" xfId="1064" xr:uid="{0194F139-5EAD-4774-AC5F-80F94CB99BD3}"/>
    <cellStyle name="20% - Énfasis3 14 2 2 2 2" xfId="36452" xr:uid="{BAEE06FF-3358-4B96-A4CC-7983C649A1E5}"/>
    <cellStyle name="20% - Énfasis3 14 2 2 2 2 2" xfId="36453" xr:uid="{AF22AA3D-0530-47A2-9758-D90E00748302}"/>
    <cellStyle name="20% - Énfasis3 14 2 2 2 3" xfId="36454" xr:uid="{F736B134-5D71-46B5-9B0B-AC8F5C91BB00}"/>
    <cellStyle name="20% - Énfasis3 14 2 2 2 4" xfId="36455" xr:uid="{DD234F6B-5BF1-4F19-B145-580F90A0E5CC}"/>
    <cellStyle name="20% - Énfasis3 14 2 2 2 5" xfId="36456" xr:uid="{D7426D19-9DFF-4061-997F-019CAC426E99}"/>
    <cellStyle name="20% - Énfasis3 14 2 2 3" xfId="1065" xr:uid="{72A2BB45-ABBA-4A22-B86F-A745F1CC4BDD}"/>
    <cellStyle name="20% - Énfasis3 14 2 2 3 2" xfId="36457" xr:uid="{62B1B047-7A61-4551-A1EE-CA19B3C9C011}"/>
    <cellStyle name="20% - Énfasis3 14 2 2 3 3" xfId="36458" xr:uid="{B4A705A2-A6CC-4BD4-BB5F-EFD3E9671881}"/>
    <cellStyle name="20% - Énfasis3 14 2 2 4" xfId="36459" xr:uid="{B51ACE97-7DDF-4F4E-ABAD-7503AA811FD5}"/>
    <cellStyle name="20% - Énfasis3 14 2 2 5" xfId="36460" xr:uid="{4E7614E2-11B5-4362-AF59-A69DDDAD8ECC}"/>
    <cellStyle name="20% - Énfasis3 14 2 2 6" xfId="36461" xr:uid="{1C054757-2850-42B1-B6F3-E2AEAE838DDB}"/>
    <cellStyle name="20% - Énfasis3 14 2 2 7" xfId="36462" xr:uid="{670A396E-D3A8-4F7A-86BB-6A0A19591188}"/>
    <cellStyle name="20% - Énfasis3 14 2 3" xfId="1066" xr:uid="{1EE115C2-969B-4377-8E62-911BC35E3D9D}"/>
    <cellStyle name="20% - Énfasis3 14 2 3 2" xfId="36463" xr:uid="{079751D7-A456-41D7-800F-571BDD0C4880}"/>
    <cellStyle name="20% - Énfasis3 14 2 3 2 2" xfId="36464" xr:uid="{77F97854-2C63-478D-81E9-79F9F930EE02}"/>
    <cellStyle name="20% - Énfasis3 14 2 3 3" xfId="36465" xr:uid="{CBC3EE67-C80F-4419-9B1A-CB90F05B5D34}"/>
    <cellStyle name="20% - Énfasis3 14 2 3 4" xfId="36466" xr:uid="{A408AD79-75E8-409F-97A7-0A56F043DA93}"/>
    <cellStyle name="20% - Énfasis3 14 2 3 5" xfId="36467" xr:uid="{49E53C10-2B14-4A03-8976-EF7080DDFE35}"/>
    <cellStyle name="20% - Énfasis3 14 2 4" xfId="1067" xr:uid="{185E3890-FF56-4E56-9630-619A13C92B46}"/>
    <cellStyle name="20% - Énfasis3 14 2 4 2" xfId="36468" xr:uid="{BA39A667-B09A-4B1F-9645-8A4BFB7E4420}"/>
    <cellStyle name="20% - Énfasis3 14 2 4 3" xfId="36469" xr:uid="{8F69C852-8716-4076-843C-8B9F92F157A2}"/>
    <cellStyle name="20% - Énfasis3 14 2 5" xfId="36470" xr:uid="{64E8015F-2DE4-4256-8448-EE464D752B8E}"/>
    <cellStyle name="20% - Énfasis3 14 2 6" xfId="36471" xr:uid="{32254FBF-AE8B-4C2B-8459-09BD7300FAD5}"/>
    <cellStyle name="20% - Énfasis3 14 2 7" xfId="36472" xr:uid="{0DA71209-4389-42DC-953C-AF31424509D5}"/>
    <cellStyle name="20% - Énfasis3 14 3" xfId="1068" xr:uid="{0962A6AB-2D95-4B85-8134-FD9BDF9529E3}"/>
    <cellStyle name="20% - Énfasis3 14 3 2" xfId="1069" xr:uid="{BE74F8A3-D9A8-4C4B-AA62-04D1A54DFC84}"/>
    <cellStyle name="20% - Énfasis3 14 3 2 2" xfId="36473" xr:uid="{71CAF326-8C4C-4A23-999D-E7F1CF4FAC0B}"/>
    <cellStyle name="20% - Énfasis3 14 3 2 2 2" xfId="36474" xr:uid="{2B2FDB6B-0B03-4E89-B74D-1ED2B42F360B}"/>
    <cellStyle name="20% - Énfasis3 14 3 2 3" xfId="36475" xr:uid="{81336BD9-865C-4AF5-A0F6-AD7981B8D1A7}"/>
    <cellStyle name="20% - Énfasis3 14 3 2 4" xfId="36476" xr:uid="{05B14937-C716-4291-B912-C2BD4EFCF3A3}"/>
    <cellStyle name="20% - Énfasis3 14 3 2 5" xfId="36477" xr:uid="{9B48E366-1D14-45D1-9CCE-7CEEA023DBFE}"/>
    <cellStyle name="20% - Énfasis3 14 3 3" xfId="1070" xr:uid="{E2841EA5-CE00-4423-A5B9-0FF8407C50F2}"/>
    <cellStyle name="20% - Énfasis3 14 3 3 2" xfId="36478" xr:uid="{183ED8C9-2F93-491E-9FB4-6501798A44B5}"/>
    <cellStyle name="20% - Énfasis3 14 3 3 3" xfId="36479" xr:uid="{3434C6DE-599D-43D5-A459-D20FB8662B8E}"/>
    <cellStyle name="20% - Énfasis3 14 3 4" xfId="36480" xr:uid="{F202BC6B-7A46-40B7-B5E3-F34073BEFC4E}"/>
    <cellStyle name="20% - Énfasis3 14 3 5" xfId="36481" xr:uid="{D520B73A-0137-4ACE-B2B7-AAF13B94FD99}"/>
    <cellStyle name="20% - Énfasis3 14 3 6" xfId="36482" xr:uid="{1E756908-DECA-471A-ACFC-AAF1EE333C5C}"/>
    <cellStyle name="20% - Énfasis3 14 3 7" xfId="36483" xr:uid="{490123D3-4AC5-4894-9D0E-54CE0F3BF4A9}"/>
    <cellStyle name="20% - Énfasis3 14 4" xfId="1071" xr:uid="{5FAA575F-2CE0-4DAA-8756-CEAF68252920}"/>
    <cellStyle name="20% - Énfasis3 14 4 2" xfId="36484" xr:uid="{0527C3AF-CEBA-4395-9285-8EDB5B2B1A0E}"/>
    <cellStyle name="20% - Énfasis3 14 4 2 2" xfId="36485" xr:uid="{03070510-0AC2-42BE-B9E8-D634B9C2B306}"/>
    <cellStyle name="20% - Énfasis3 14 4 3" xfId="36486" xr:uid="{10F1824A-3DA9-4C7D-B122-A83A8F4027E6}"/>
    <cellStyle name="20% - Énfasis3 14 4 4" xfId="36487" xr:uid="{4741C923-E02C-4600-9CD8-1CCBCC5A4771}"/>
    <cellStyle name="20% - Énfasis3 14 4 5" xfId="36488" xr:uid="{A28A1EF5-8C1B-4168-ABCB-ABE88FC22706}"/>
    <cellStyle name="20% - Énfasis3 14 5" xfId="1072" xr:uid="{5B42F093-E70D-40F1-9377-D5FDDE5AAAE9}"/>
    <cellStyle name="20% - Énfasis3 14 5 2" xfId="36489" xr:uid="{C0E6E92E-698D-4F5C-8978-288C460C2DAE}"/>
    <cellStyle name="20% - Énfasis3 14 5 3" xfId="36490" xr:uid="{EDE1CD76-4403-46B2-B6A0-61C14C3ABFAD}"/>
    <cellStyle name="20% - Énfasis3 14 6" xfId="36491" xr:uid="{E5457CD5-7AF8-44F9-AEB6-19D4FC30DEFE}"/>
    <cellStyle name="20% - Énfasis3 14 7" xfId="36492" xr:uid="{BC2E95B1-805F-48EF-B774-72D2E0380972}"/>
    <cellStyle name="20% - Énfasis3 14 8" xfId="36493" xr:uid="{0C4118C6-2F32-4870-8CDF-FB78B658B21F}"/>
    <cellStyle name="20% - Énfasis3 15" xfId="1073" xr:uid="{B1029ACB-F261-49B7-A078-108E0E715241}"/>
    <cellStyle name="20% - Énfasis3 15 2" xfId="1074" xr:uid="{01F8D2D2-82DC-410D-8C67-1945AD9EABFA}"/>
    <cellStyle name="20% - Énfasis3 15 2 2" xfId="1075" xr:uid="{F329180E-BC83-4175-A669-36B266ADC7C5}"/>
    <cellStyle name="20% - Énfasis3 15 2 2 2" xfId="1076" xr:uid="{74375E6D-9BE4-4E88-8DE5-0DF40599CA84}"/>
    <cellStyle name="20% - Énfasis3 15 2 2 2 2" xfId="36494" xr:uid="{2F16F8AB-2AE4-4FCA-B834-F8916B7A329C}"/>
    <cellStyle name="20% - Énfasis3 15 2 2 2 2 2" xfId="36495" xr:uid="{031F2FAF-BA1B-4046-8CC4-CB687146472C}"/>
    <cellStyle name="20% - Énfasis3 15 2 2 2 3" xfId="36496" xr:uid="{848F0A64-0567-4198-AA55-5D08518175CD}"/>
    <cellStyle name="20% - Énfasis3 15 2 2 2 4" xfId="36497" xr:uid="{CD7646B4-ECFE-4945-8A7C-17A86C7B51D2}"/>
    <cellStyle name="20% - Énfasis3 15 2 2 2 5" xfId="36498" xr:uid="{B933C901-23AD-45B3-BCA1-1392908DCCF4}"/>
    <cellStyle name="20% - Énfasis3 15 2 2 3" xfId="1077" xr:uid="{F88EC59F-5299-49AF-A82F-F35BD7A5EF28}"/>
    <cellStyle name="20% - Énfasis3 15 2 2 3 2" xfId="36499" xr:uid="{6DE5E375-CC08-4EAB-BF42-A433660B3BFC}"/>
    <cellStyle name="20% - Énfasis3 15 2 2 3 3" xfId="36500" xr:uid="{043EFEE6-0E9B-4885-84EA-18270125EF49}"/>
    <cellStyle name="20% - Énfasis3 15 2 2 4" xfId="36501" xr:uid="{2A929263-C4B7-4B23-A38F-0FD818CBD008}"/>
    <cellStyle name="20% - Énfasis3 15 2 2 5" xfId="36502" xr:uid="{391D84CF-5910-4B84-8EEE-89E60FA2E6C4}"/>
    <cellStyle name="20% - Énfasis3 15 2 2 6" xfId="36503" xr:uid="{4E50A017-C742-42E9-821A-62781C14F2F2}"/>
    <cellStyle name="20% - Énfasis3 15 2 2 7" xfId="36504" xr:uid="{D4F54AFD-6DE6-40A4-8588-3E7191CF546A}"/>
    <cellStyle name="20% - Énfasis3 15 2 3" xfId="1078" xr:uid="{3F724D58-DA28-4ECF-ACD6-6445C1BDAE4D}"/>
    <cellStyle name="20% - Énfasis3 15 2 3 2" xfId="36505" xr:uid="{89B4FDE4-57FF-460D-98C7-C8A1A59C8771}"/>
    <cellStyle name="20% - Énfasis3 15 2 3 2 2" xfId="36506" xr:uid="{295F772F-0C0F-4154-BBDE-16BE698CAE05}"/>
    <cellStyle name="20% - Énfasis3 15 2 3 3" xfId="36507" xr:uid="{579D2319-CC62-4B2C-B002-A6B60EAD32E0}"/>
    <cellStyle name="20% - Énfasis3 15 2 3 4" xfId="36508" xr:uid="{0DBC3DD3-2F91-47B6-835E-7DF0559AB86B}"/>
    <cellStyle name="20% - Énfasis3 15 2 3 5" xfId="36509" xr:uid="{75582A0A-4480-465E-B1C4-1267BF603829}"/>
    <cellStyle name="20% - Énfasis3 15 2 4" xfId="1079" xr:uid="{D09FC3B5-3ED1-4290-9154-8DA8E5EF4EC4}"/>
    <cellStyle name="20% - Énfasis3 15 2 4 2" xfId="36510" xr:uid="{C4B3B55B-2492-4AED-9734-04A148342285}"/>
    <cellStyle name="20% - Énfasis3 15 2 4 3" xfId="36511" xr:uid="{2A2B05B9-778A-44F6-9F8A-C89129089CC1}"/>
    <cellStyle name="20% - Énfasis3 15 2 5" xfId="36512" xr:uid="{DE911865-B3E8-4A17-9841-C8E4CB0CE1A2}"/>
    <cellStyle name="20% - Énfasis3 15 2 6" xfId="36513" xr:uid="{D5CD6C49-12B2-4B11-8F16-FD6339C803D3}"/>
    <cellStyle name="20% - Énfasis3 15 2 7" xfId="36514" xr:uid="{3E464529-CDE8-41C0-8D07-42877DF30D24}"/>
    <cellStyle name="20% - Énfasis3 15 3" xfId="1080" xr:uid="{0253A39F-4759-4BB5-A4E1-B6D3A296AAAA}"/>
    <cellStyle name="20% - Énfasis3 15 3 2" xfId="1081" xr:uid="{B7F4BF3F-4C35-4C1E-8F74-B528DDD87A08}"/>
    <cellStyle name="20% - Énfasis3 15 3 2 2" xfId="36515" xr:uid="{5CA04592-5E1C-4727-A010-F50D0E8D78B4}"/>
    <cellStyle name="20% - Énfasis3 15 3 2 2 2" xfId="36516" xr:uid="{77FF8DFE-622E-42F6-AE3D-5CA10BDB46A8}"/>
    <cellStyle name="20% - Énfasis3 15 3 2 3" xfId="36517" xr:uid="{A120B3F4-5505-4BCE-9C84-56B01E36D82D}"/>
    <cellStyle name="20% - Énfasis3 15 3 2 4" xfId="36518" xr:uid="{231F43F6-15F7-4ABE-B268-A6D54AA99E2E}"/>
    <cellStyle name="20% - Énfasis3 15 3 2 5" xfId="36519" xr:uid="{E4D73FA7-A3B7-47CC-BA42-D070791C740C}"/>
    <cellStyle name="20% - Énfasis3 15 3 3" xfId="1082" xr:uid="{2ADAB3CC-F477-4314-A399-DE5A5368ECFE}"/>
    <cellStyle name="20% - Énfasis3 15 3 3 2" xfId="36520" xr:uid="{6FEA34E7-9E87-4A0E-9BFB-6300C6F5F6EF}"/>
    <cellStyle name="20% - Énfasis3 15 3 3 3" xfId="36521" xr:uid="{11A2FD21-AB6D-44E5-8B31-CD6E2BB72865}"/>
    <cellStyle name="20% - Énfasis3 15 3 4" xfId="36522" xr:uid="{BCCCBEDF-5CC2-45D0-9C65-1945EACC33FA}"/>
    <cellStyle name="20% - Énfasis3 15 3 5" xfId="36523" xr:uid="{C0D72290-FE76-49C2-B16F-C029C1F23629}"/>
    <cellStyle name="20% - Énfasis3 15 3 6" xfId="36524" xr:uid="{CE7A9BC4-B5C2-4E51-A739-69DACF51E959}"/>
    <cellStyle name="20% - Énfasis3 15 3 7" xfId="36525" xr:uid="{D7A18A27-ACA4-4004-B70F-207E6227A9D6}"/>
    <cellStyle name="20% - Énfasis3 15 4" xfId="1083" xr:uid="{BF52B421-4EE4-459A-9BEB-A80E60AEF1BB}"/>
    <cellStyle name="20% - Énfasis3 15 4 2" xfId="36526" xr:uid="{B510BB42-2C92-41C3-B0CA-92C8513F4B92}"/>
    <cellStyle name="20% - Énfasis3 15 4 2 2" xfId="36527" xr:uid="{56C4BE0C-5FCC-48D2-93AB-85480BB97296}"/>
    <cellStyle name="20% - Énfasis3 15 4 3" xfId="36528" xr:uid="{C6A799B7-87BB-45B5-8597-5A8A018596CA}"/>
    <cellStyle name="20% - Énfasis3 15 4 4" xfId="36529" xr:uid="{B80D3EFB-114D-4516-BEB9-E47B478A3813}"/>
    <cellStyle name="20% - Énfasis3 15 4 5" xfId="36530" xr:uid="{214A46E4-0F2A-425A-AB69-526EB6D911CE}"/>
    <cellStyle name="20% - Énfasis3 15 5" xfId="1084" xr:uid="{D74CAEAF-096F-41ED-93B4-60C065E42341}"/>
    <cellStyle name="20% - Énfasis3 15 5 2" xfId="36531" xr:uid="{458A83EF-3C65-4567-B5B4-F13736EC5107}"/>
    <cellStyle name="20% - Énfasis3 15 5 3" xfId="36532" xr:uid="{CB0CBD98-95C8-46CE-8B7B-54DC202F71B5}"/>
    <cellStyle name="20% - Énfasis3 15 6" xfId="36533" xr:uid="{013C9C0C-A2D4-490E-95E6-F61F7BD017C7}"/>
    <cellStyle name="20% - Énfasis3 15 7" xfId="36534" xr:uid="{6AC58901-FA19-48AB-9E94-3EF2D78FE079}"/>
    <cellStyle name="20% - Énfasis3 15 8" xfId="36535" xr:uid="{D5EB8DC3-847D-41E4-B485-09B02A65B412}"/>
    <cellStyle name="20% - Énfasis3 16" xfId="1085" xr:uid="{3E611FDF-EFDD-4021-BBA0-54111A0E3F89}"/>
    <cellStyle name="20% - Énfasis3 16 2" xfId="1086" xr:uid="{E457EDD2-4F8B-407A-9112-EBDA02D44836}"/>
    <cellStyle name="20% - Énfasis3 16 2 2" xfId="1087" xr:uid="{0D4A2351-7BEB-4AD2-A95B-CB2159D8156E}"/>
    <cellStyle name="20% - Énfasis3 16 2 2 2" xfId="1088" xr:uid="{296DD55A-CA95-42B8-811C-C7C2334440D9}"/>
    <cellStyle name="20% - Énfasis3 16 2 2 2 2" xfId="36536" xr:uid="{9DE6E1B1-2F67-41F5-AE95-840588091C98}"/>
    <cellStyle name="20% - Énfasis3 16 2 2 2 3" xfId="36537" xr:uid="{5CB1A372-6EE4-456D-B42D-E3BFDDD44EAE}"/>
    <cellStyle name="20% - Énfasis3 16 2 2 3" xfId="1089" xr:uid="{DD9AB72F-EBE1-4013-AA14-23B924447275}"/>
    <cellStyle name="20% - Énfasis3 16 2 2 3 2" xfId="36538" xr:uid="{25F8DCC5-832F-4C33-A41E-6C2935845EDB}"/>
    <cellStyle name="20% - Énfasis3 16 2 2 4" xfId="36539" xr:uid="{17DA5B46-EDC9-4A32-9437-ABB8AD2BF1F0}"/>
    <cellStyle name="20% - Énfasis3 16 2 2 5" xfId="36540" xr:uid="{F86528CB-632A-450C-B49B-1D97724CD138}"/>
    <cellStyle name="20% - Énfasis3 16 2 3" xfId="1090" xr:uid="{66FCFE87-E89E-42D8-B2BB-1DB49DF25DA4}"/>
    <cellStyle name="20% - Énfasis3 16 2 3 2" xfId="36541" xr:uid="{F8ED5C4D-5789-47C9-AF04-C1307C47CF34}"/>
    <cellStyle name="20% - Énfasis3 16 2 3 3" xfId="36542" xr:uid="{BE325FD0-3F23-4B76-B6E6-BBDE6817F56F}"/>
    <cellStyle name="20% - Énfasis3 16 2 4" xfId="1091" xr:uid="{9EA12971-A1DF-4710-80F3-75181B461F0A}"/>
    <cellStyle name="20% - Énfasis3 16 2 4 2" xfId="36543" xr:uid="{3436450E-CB5E-40DA-ADA2-5D5C1756C26A}"/>
    <cellStyle name="20% - Énfasis3 16 2 5" xfId="36544" xr:uid="{E2FA5B3F-5240-4C52-B198-AC9B254EEC93}"/>
    <cellStyle name="20% - Énfasis3 16 2 6" xfId="36545" xr:uid="{ACA5E9DA-AE44-4F5E-B0D3-C583C1111243}"/>
    <cellStyle name="20% - Énfasis3 16 2 7" xfId="36546" xr:uid="{6FB6E7D0-72C2-45D5-8FFE-3665B33B6B60}"/>
    <cellStyle name="20% - Énfasis3 16 3" xfId="1092" xr:uid="{4508EC59-48F7-4BBE-ABDA-335011E695A0}"/>
    <cellStyle name="20% - Énfasis3 16 3 2" xfId="1093" xr:uid="{D7F40704-B276-41AC-BED4-C8D78B45FEDE}"/>
    <cellStyle name="20% - Énfasis3 16 3 2 2" xfId="36547" xr:uid="{9E6265A4-C12D-4CFB-B9C6-B4B246315F11}"/>
    <cellStyle name="20% - Énfasis3 16 3 2 3" xfId="36548" xr:uid="{01E1D4F8-F286-4DC8-8FAC-0B008B27447E}"/>
    <cellStyle name="20% - Énfasis3 16 3 3" xfId="1094" xr:uid="{FB4B8D63-0F60-425B-B534-82FDCE570143}"/>
    <cellStyle name="20% - Énfasis3 16 3 3 2" xfId="36549" xr:uid="{93CB8B00-D2D3-4798-917C-2EA10141DDAA}"/>
    <cellStyle name="20% - Énfasis3 16 3 4" xfId="36550" xr:uid="{04163289-93A5-4AEE-9936-9AE309B31189}"/>
    <cellStyle name="20% - Énfasis3 16 3 5" xfId="36551" xr:uid="{1212D38A-A3CA-42B2-B73D-FA0DE113E3CD}"/>
    <cellStyle name="20% - Énfasis3 16 4" xfId="1095" xr:uid="{8A92F6EE-5EA2-407C-A6F5-BAA15A473035}"/>
    <cellStyle name="20% - Énfasis3 16 4 2" xfId="36552" xr:uid="{7F9E8302-A717-4E90-940B-F2EF0F0C6EF3}"/>
    <cellStyle name="20% - Énfasis3 16 4 3" xfId="36553" xr:uid="{3BC0C145-714F-486F-8A74-734264A935B1}"/>
    <cellStyle name="20% - Énfasis3 16 5" xfId="1096" xr:uid="{DDB77965-A7DE-4894-AAA9-555FE657B7FE}"/>
    <cellStyle name="20% - Énfasis3 16 5 2" xfId="36554" xr:uid="{82E21010-E163-4538-9D33-1EBDF607E6B2}"/>
    <cellStyle name="20% - Énfasis3 16 6" xfId="36555" xr:uid="{82475CE2-4F68-42D6-AEDC-2A73F04FA5FD}"/>
    <cellStyle name="20% - Énfasis3 16 7" xfId="36556" xr:uid="{FD127E4F-F538-40A5-8CE0-EAD0FEC3C050}"/>
    <cellStyle name="20% - Énfasis3 17" xfId="1097" xr:uid="{420CE7FD-8C53-442F-8E23-C9EAE2C056E3}"/>
    <cellStyle name="20% - Énfasis3 17 2" xfId="1098" xr:uid="{C6ADCFCF-5702-4754-AFD9-B57E7C0245E2}"/>
    <cellStyle name="20% - Énfasis3 17 2 2" xfId="1099" xr:uid="{96693B28-5762-4C83-B7CF-C09890CA97FA}"/>
    <cellStyle name="20% - Énfasis3 17 2 2 2" xfId="1100" xr:uid="{60A0381E-B2C2-4910-A203-F9E7EAA4E2CC}"/>
    <cellStyle name="20% - Énfasis3 17 2 2 3" xfId="1101" xr:uid="{7A28063C-CB1B-4C0A-BA53-77EBEE70DDC2}"/>
    <cellStyle name="20% - Énfasis3 17 2 3" xfId="1102" xr:uid="{D8DA2F64-8920-4EDB-8A3C-47C4C6E049DA}"/>
    <cellStyle name="20% - Énfasis3 17 2 4" xfId="1103" xr:uid="{27981A00-4A80-49D0-B089-45B27EC97900}"/>
    <cellStyle name="20% - Énfasis3 17 3" xfId="1104" xr:uid="{B3197EC4-0D21-4CD1-B9CA-A84EBFB20A6C}"/>
    <cellStyle name="20% - Énfasis3 17 3 2" xfId="1105" xr:uid="{9F866191-9C89-4C0D-8D17-CF4976590615}"/>
    <cellStyle name="20% - Énfasis3 17 3 3" xfId="1106" xr:uid="{42BCA7FC-9BCB-4F2B-A92A-22C6E36D0242}"/>
    <cellStyle name="20% - Énfasis3 17 4" xfId="1107" xr:uid="{1F5DFFAF-C346-42E0-903B-4D9E062BBE52}"/>
    <cellStyle name="20% - Énfasis3 17 5" xfId="1108" xr:uid="{AB3A1D4A-6A73-44A8-B94C-209481144788}"/>
    <cellStyle name="20% - Énfasis3 17 6" xfId="36557" xr:uid="{BB35904A-F721-4D35-82B2-5636243EB0ED}"/>
    <cellStyle name="20% - Énfasis3 18" xfId="1109" xr:uid="{30463B2C-D67D-4A8B-9294-5AE4284956A8}"/>
    <cellStyle name="20% - Énfasis3 18 2" xfId="1110" xr:uid="{B447AB38-871D-449E-B675-C16787D3D083}"/>
    <cellStyle name="20% - Énfasis3 18 2 2" xfId="1111" xr:uid="{80CFEF61-B449-4BBF-A7A7-CA2C80B091B6}"/>
    <cellStyle name="20% - Énfasis3 18 2 2 2" xfId="1112" xr:uid="{B7AA4A81-B2C6-46C1-9D00-C2111524980A}"/>
    <cellStyle name="20% - Énfasis3 18 2 2 3" xfId="1113" xr:uid="{BE6A304D-C570-427F-A4D4-1D9FD28C5F93}"/>
    <cellStyle name="20% - Énfasis3 18 2 3" xfId="1114" xr:uid="{98E7B9C0-EEA4-4F0C-A503-0FB0976333AE}"/>
    <cellStyle name="20% - Énfasis3 18 2 4" xfId="1115" xr:uid="{5A0A6BCA-5A65-4151-844A-A33F05C3AEB7}"/>
    <cellStyle name="20% - Énfasis3 18 3" xfId="1116" xr:uid="{640A8EB0-B2AF-4AE8-999D-D69493C0AE74}"/>
    <cellStyle name="20% - Énfasis3 18 3 2" xfId="1117" xr:uid="{0E88C618-BC27-47E3-B41D-C2A653FEB6A7}"/>
    <cellStyle name="20% - Énfasis3 18 3 3" xfId="1118" xr:uid="{0F31AE33-A8BB-432D-9F4A-33A47ECFBA22}"/>
    <cellStyle name="20% - Énfasis3 18 4" xfId="1119" xr:uid="{36EDED62-A4B3-4685-A61C-12D51A59D4BD}"/>
    <cellStyle name="20% - Énfasis3 18 5" xfId="1120" xr:uid="{BE7AACAB-B6E8-4906-B9E3-2620C7F7E2BA}"/>
    <cellStyle name="20% - Énfasis3 19" xfId="1121" xr:uid="{A7CCD9EB-09F3-4AAE-BCD1-D17C80379253}"/>
    <cellStyle name="20% - Énfasis3 19 2" xfId="1122" xr:uid="{2BE0C4EB-9376-43B6-BC3E-B9981432F3B5}"/>
    <cellStyle name="20% - Énfasis3 19 2 2" xfId="1123" xr:uid="{32DE4AE9-5D28-4468-879D-EC2EEEE85917}"/>
    <cellStyle name="20% - Énfasis3 19 2 2 2" xfId="1124" xr:uid="{D4DDBF57-E4AA-4454-8E83-86B47CE0E637}"/>
    <cellStyle name="20% - Énfasis3 19 2 2 3" xfId="1125" xr:uid="{567606DB-0C09-460A-8A6A-846892A7C2A0}"/>
    <cellStyle name="20% - Énfasis3 19 2 3" xfId="1126" xr:uid="{96031046-3BB6-4B0B-BC66-9274AAEE7A2A}"/>
    <cellStyle name="20% - Énfasis3 19 2 4" xfId="1127" xr:uid="{FBAC14D6-3F7D-4137-835F-452D08A02A27}"/>
    <cellStyle name="20% - Énfasis3 19 3" xfId="1128" xr:uid="{44886447-784B-40F4-9616-C87500217D03}"/>
    <cellStyle name="20% - Énfasis3 19 3 2" xfId="1129" xr:uid="{9844DCC9-3EB3-4874-B153-82A0D218F05C}"/>
    <cellStyle name="20% - Énfasis3 19 3 3" xfId="1130" xr:uid="{D2F59C9D-EB9A-40BB-9C15-C04520BD4CD9}"/>
    <cellStyle name="20% - Énfasis3 19 4" xfId="1131" xr:uid="{69BD8118-1C53-4A6C-A924-4C097E919AD0}"/>
    <cellStyle name="20% - Énfasis3 19 5" xfId="1132" xr:uid="{3DFFE929-2DB4-4A9F-9CF7-CA66CE403A78}"/>
    <cellStyle name="20% - Énfasis3 2" xfId="1133" xr:uid="{488599C7-383A-4186-B7E8-1DCC7C8C879D}"/>
    <cellStyle name="20% - Énfasis3 2 2" xfId="1134" xr:uid="{D80B8287-3A40-4884-BD5D-A77DD8CAE09B}"/>
    <cellStyle name="20% - Énfasis3 2 2 2" xfId="1135" xr:uid="{70A62F22-E524-42D2-B780-BC868A4FFAFC}"/>
    <cellStyle name="20% - Énfasis3 2 2 2 2" xfId="1136" xr:uid="{31ACA4CB-3E1A-4E6A-B418-B5B26A12897D}"/>
    <cellStyle name="20% - Énfasis3 2 2 2 2 2" xfId="36558" xr:uid="{51FE919E-F6F2-4E33-9B71-50D0946D22E0}"/>
    <cellStyle name="20% - Énfasis3 2 2 2 2 2 2" xfId="36559" xr:uid="{50B3F6AB-A6B7-49D5-ADFE-8CFDDA839F89}"/>
    <cellStyle name="20% - Énfasis3 2 2 2 2 3" xfId="36560" xr:uid="{67B7C69B-C113-4613-8FB0-A3FFE2AD7917}"/>
    <cellStyle name="20% - Énfasis3 2 2 2 2 4" xfId="36561" xr:uid="{46E5BFA9-85F0-4E02-9389-18EE45BFF1AE}"/>
    <cellStyle name="20% - Énfasis3 2 2 2 2 5" xfId="36562" xr:uid="{F0C237B7-1BAA-4D83-BE78-EDC194BEFF3B}"/>
    <cellStyle name="20% - Énfasis3 2 2 2 3" xfId="1137" xr:uid="{682728F0-DA64-4BEF-9E21-72592F1F9604}"/>
    <cellStyle name="20% - Énfasis3 2 2 2 3 2" xfId="36563" xr:uid="{01D14AAD-C2A2-4F30-8194-0660603C82CD}"/>
    <cellStyle name="20% - Énfasis3 2 2 2 3 3" xfId="36564" xr:uid="{AD1333EB-49ED-4530-AA89-F38680118779}"/>
    <cellStyle name="20% - Énfasis3 2 2 2 4" xfId="36565" xr:uid="{3FE06B46-636E-4266-ABF3-D49760743F2D}"/>
    <cellStyle name="20% - Énfasis3 2 2 2 5" xfId="36566" xr:uid="{4AD77077-8332-48DA-8786-CD31212BCD27}"/>
    <cellStyle name="20% - Énfasis3 2 2 2 6" xfId="36567" xr:uid="{81FAF327-9846-4035-BFDD-66EBA2F7EB30}"/>
    <cellStyle name="20% - Énfasis3 2 2 2 7" xfId="36568" xr:uid="{420A9C08-3035-4339-AB55-D58522818790}"/>
    <cellStyle name="20% - Énfasis3 2 2 3" xfId="1138" xr:uid="{A659F5EF-DA11-4719-A223-1C6911DB9C10}"/>
    <cellStyle name="20% - Énfasis3 2 2 3 2" xfId="36569" xr:uid="{9E42E227-9299-4CF5-A916-AF2514AC4905}"/>
    <cellStyle name="20% - Énfasis3 2 2 3 2 2" xfId="36570" xr:uid="{11DC750E-1F91-4704-879C-C68303135686}"/>
    <cellStyle name="20% - Énfasis3 2 2 3 3" xfId="36571" xr:uid="{6CFFA36A-3B43-4790-9C79-8F202E104B83}"/>
    <cellStyle name="20% - Énfasis3 2 2 3 4" xfId="36572" xr:uid="{7EA16C29-AFCD-4461-AAFA-540528DD92F7}"/>
    <cellStyle name="20% - Énfasis3 2 2 3 5" xfId="36573" xr:uid="{9CB061C4-DDE5-4C43-A42F-0C098E829B0E}"/>
    <cellStyle name="20% - Énfasis3 2 2 4" xfId="1139" xr:uid="{31423185-7BC5-4DCC-A9E2-D56EA14AF106}"/>
    <cellStyle name="20% - Énfasis3 2 2 4 2" xfId="36574" xr:uid="{103EC778-A737-4439-B3B6-A6D4E0870934}"/>
    <cellStyle name="20% - Énfasis3 2 2 4 3" xfId="36575" xr:uid="{7D2D4F40-F6E3-47BB-860C-5EEFA835DD3F}"/>
    <cellStyle name="20% - Énfasis3 2 2 5" xfId="36576" xr:uid="{39078CD7-405D-40C9-89CC-A6A0C478D7D5}"/>
    <cellStyle name="20% - Énfasis3 2 2 6" xfId="36577" xr:uid="{D7B9D472-36DC-47EC-98A0-4F1237A928E7}"/>
    <cellStyle name="20% - Énfasis3 2 2 7" xfId="36578" xr:uid="{5FC470BE-0327-4FC9-9BBA-13E754A70B44}"/>
    <cellStyle name="20% - Énfasis3 2 3" xfId="1140" xr:uid="{54E10C9C-BB90-4232-87FB-7570E4AEBBDD}"/>
    <cellStyle name="20% - Énfasis3 2 3 2" xfId="1141" xr:uid="{5EDD80F1-CEB1-4045-A624-3C8FF9BE0101}"/>
    <cellStyle name="20% - Énfasis3 2 3 2 2" xfId="36579" xr:uid="{D7813829-F9C9-43FF-AD33-D0E2849BB2CF}"/>
    <cellStyle name="20% - Énfasis3 2 3 2 2 2" xfId="36580" xr:uid="{3D4717E1-B435-4536-9980-65B6B33D373E}"/>
    <cellStyle name="20% - Énfasis3 2 3 2 3" xfId="36581" xr:uid="{D5F5053D-8E9C-416E-BB08-C9A15D6FFFB6}"/>
    <cellStyle name="20% - Énfasis3 2 3 2 4" xfId="36582" xr:uid="{27BF8637-237A-42EB-86EE-D82FE0A53874}"/>
    <cellStyle name="20% - Énfasis3 2 3 2 5" xfId="36583" xr:uid="{DC92BC18-BC82-4C8D-86AC-251893672DDF}"/>
    <cellStyle name="20% - Énfasis3 2 3 3" xfId="1142" xr:uid="{0EBDDD99-229E-490B-B643-976A3F3FC06B}"/>
    <cellStyle name="20% - Énfasis3 2 3 3 2" xfId="36584" xr:uid="{744DE90A-8C02-49F7-9C7D-D9C8A31268FE}"/>
    <cellStyle name="20% - Énfasis3 2 3 3 3" xfId="36585" xr:uid="{803341DD-C1C9-4CEC-9ECF-EDC10E1239BB}"/>
    <cellStyle name="20% - Énfasis3 2 3 4" xfId="36586" xr:uid="{E593E0DB-B405-474E-8E6E-4CE26425EB0C}"/>
    <cellStyle name="20% - Énfasis3 2 3 5" xfId="36587" xr:uid="{42257EED-D98E-47C9-B6EB-F4CF835AD6F2}"/>
    <cellStyle name="20% - Énfasis3 2 3 6" xfId="36588" xr:uid="{C39AC4E6-A357-44D9-948F-3BCACA0FEAD8}"/>
    <cellStyle name="20% - Énfasis3 2 3 7" xfId="36589" xr:uid="{D7ABB201-DCDE-4578-8B43-5D76503CEACA}"/>
    <cellStyle name="20% - Énfasis3 2 4" xfId="1143" xr:uid="{86EEE88B-6022-4D29-901A-1DDCC3C9F6C5}"/>
    <cellStyle name="20% - Énfasis3 2 4 2" xfId="36590" xr:uid="{36473C8D-3422-4F28-AA5E-8AB99F305B02}"/>
    <cellStyle name="20% - Énfasis3 2 4 2 2" xfId="36591" xr:uid="{29893E32-99BF-455B-BC21-9D9310337BD0}"/>
    <cellStyle name="20% - Énfasis3 2 4 3" xfId="36592" xr:uid="{64C9D72C-EE90-4125-A52F-C45A4C767C5A}"/>
    <cellStyle name="20% - Énfasis3 2 4 4" xfId="36593" xr:uid="{A00932E4-F6B7-499C-8A0F-88E5FD6481D0}"/>
    <cellStyle name="20% - Énfasis3 2 4 5" xfId="36594" xr:uid="{287E712C-2248-4CC1-8F48-EBC8EF4A4CAA}"/>
    <cellStyle name="20% - Énfasis3 2 5" xfId="1144" xr:uid="{EE79D7A4-46FB-4F3B-B15A-A5D5DB9BE2D3}"/>
    <cellStyle name="20% - Énfasis3 2 5 2" xfId="36595" xr:uid="{0F73C2F3-14B9-4DF4-AD2F-BA9756B537F8}"/>
    <cellStyle name="20% - Énfasis3 2 5 3" xfId="36596" xr:uid="{5C2FD70A-27DB-45AB-A874-65E401455980}"/>
    <cellStyle name="20% - Énfasis3 2 6" xfId="36597" xr:uid="{092D0F73-04E1-4324-9489-AFE905A8CD35}"/>
    <cellStyle name="20% - Énfasis3 2 7" xfId="36598" xr:uid="{A5662D06-4E76-4737-B4CD-62D2E821081A}"/>
    <cellStyle name="20% - Énfasis3 2 8" xfId="36599" xr:uid="{21CF5A17-0DB1-4B4A-BD45-4FBC9D26C0E3}"/>
    <cellStyle name="20% - Énfasis3 20" xfId="1145" xr:uid="{31D77C9D-864A-4B0C-98D9-13C0EF752AE5}"/>
    <cellStyle name="20% - Énfasis3 20 2" xfId="1146" xr:uid="{6D12B890-CD96-48C8-9674-74DF0EAD41EE}"/>
    <cellStyle name="20% - Énfasis3 20 2 2" xfId="1147" xr:uid="{4CB6FED3-9311-40AE-9216-F114853079EF}"/>
    <cellStyle name="20% - Énfasis3 20 2 2 2" xfId="1148" xr:uid="{D3008B9E-14E6-47BE-9B91-5C55C6B34CF7}"/>
    <cellStyle name="20% - Énfasis3 20 2 2 3" xfId="1149" xr:uid="{C574418B-8D23-4CD0-9FAB-A6688452B3E3}"/>
    <cellStyle name="20% - Énfasis3 20 2 3" xfId="1150" xr:uid="{E36E7D5F-6701-4680-B6EF-D9970A97F512}"/>
    <cellStyle name="20% - Énfasis3 20 2 4" xfId="1151" xr:uid="{EA1B48E6-80BF-49C6-9B4F-6793D582A4DA}"/>
    <cellStyle name="20% - Énfasis3 20 3" xfId="1152" xr:uid="{2D4B742B-F996-4CAF-97B1-56A4EBEC8781}"/>
    <cellStyle name="20% - Énfasis3 20 3 2" xfId="1153" xr:uid="{E4BEC0F3-305A-403B-929A-CF73A5B012E3}"/>
    <cellStyle name="20% - Énfasis3 20 3 3" xfId="1154" xr:uid="{CA255F9B-9C26-45B6-B63F-3BA43A8E162E}"/>
    <cellStyle name="20% - Énfasis3 20 4" xfId="1155" xr:uid="{7634E359-3AD4-4AD8-8AE6-A26D265BD01D}"/>
    <cellStyle name="20% - Énfasis3 20 5" xfId="1156" xr:uid="{A172BD0F-EF77-4EBD-8B83-1BD7E682E84E}"/>
    <cellStyle name="20% - Énfasis3 21" xfId="1157" xr:uid="{AFEB59D6-31DF-4897-90D6-34BA8BDF343D}"/>
    <cellStyle name="20% - Énfasis3 21 2" xfId="1158" xr:uid="{4DC4A427-3BB5-47B8-9235-05B6982C66E3}"/>
    <cellStyle name="20% - Énfasis3 21 2 2" xfId="1159" xr:uid="{23266BE5-84C1-4421-8A4E-75502A56577F}"/>
    <cellStyle name="20% - Énfasis3 21 2 2 2" xfId="1160" xr:uid="{EBCADC77-B198-41A5-88A8-5B4C721D6B29}"/>
    <cellStyle name="20% - Énfasis3 21 2 2 3" xfId="1161" xr:uid="{D3E35C4A-0C58-4123-825E-98D7DBD58527}"/>
    <cellStyle name="20% - Énfasis3 21 2 3" xfId="1162" xr:uid="{8E55D1F8-B729-421B-8C9F-86205B37D8A4}"/>
    <cellStyle name="20% - Énfasis3 21 2 4" xfId="1163" xr:uid="{E6BDD4E0-4015-4A1D-82D2-B7EAD09009E9}"/>
    <cellStyle name="20% - Énfasis3 21 3" xfId="1164" xr:uid="{DCBE1365-7746-407C-A0C7-A92E73D07A80}"/>
    <cellStyle name="20% - Énfasis3 21 3 2" xfId="1165" xr:uid="{A018154B-661C-4DD2-962D-E93C2E8A3CE0}"/>
    <cellStyle name="20% - Énfasis3 21 3 3" xfId="1166" xr:uid="{0C63418C-EC48-499F-B872-5D41E6D99674}"/>
    <cellStyle name="20% - Énfasis3 21 4" xfId="1167" xr:uid="{DFB54FD6-CACE-4863-94EF-830A8895DD3E}"/>
    <cellStyle name="20% - Énfasis3 21 5" xfId="1168" xr:uid="{862E5044-202E-4419-8FC9-90B879801F75}"/>
    <cellStyle name="20% - Énfasis3 22" xfId="1169" xr:uid="{887B2DBD-4D8D-4345-8A85-CA7E49E17E9F}"/>
    <cellStyle name="20% - Énfasis3 22 2" xfId="1170" xr:uid="{4B77313E-E710-4E6D-AE2B-A14D36F73FFB}"/>
    <cellStyle name="20% - Énfasis3 22 2 2" xfId="1171" xr:uid="{2CF1E058-8CEF-4E8C-B88A-6EEBDF03C6BB}"/>
    <cellStyle name="20% - Énfasis3 22 2 2 2" xfId="1172" xr:uid="{E1D29D56-AC6C-4092-9462-6F6F8AFFA4EF}"/>
    <cellStyle name="20% - Énfasis3 22 2 2 3" xfId="1173" xr:uid="{4AE83F74-2DE3-4CBC-B47C-E990093C4CBD}"/>
    <cellStyle name="20% - Énfasis3 22 2 3" xfId="1174" xr:uid="{F28D0A4F-1C33-4088-AF8A-E386611ECAE1}"/>
    <cellStyle name="20% - Énfasis3 22 2 4" xfId="1175" xr:uid="{787B1033-8097-4ABA-99CE-7B95A550493C}"/>
    <cellStyle name="20% - Énfasis3 22 3" xfId="1176" xr:uid="{C39BD3C0-529C-46C8-8019-C604C68CEBF8}"/>
    <cellStyle name="20% - Énfasis3 22 3 2" xfId="1177" xr:uid="{8210FE0B-06AD-4B02-83FB-1F5F026F74D0}"/>
    <cellStyle name="20% - Énfasis3 22 3 3" xfId="1178" xr:uid="{3776D37B-D303-4DF9-A6B2-B349777FC942}"/>
    <cellStyle name="20% - Énfasis3 22 4" xfId="1179" xr:uid="{7C7127DA-46CA-40FB-955A-C461B155248A}"/>
    <cellStyle name="20% - Énfasis3 22 5" xfId="1180" xr:uid="{46824464-70E0-4A8E-A61A-1D89ABB1ADF3}"/>
    <cellStyle name="20% - Énfasis3 23" xfId="1181" xr:uid="{A13DA230-B3E2-4EEE-8B9A-767E6243AF20}"/>
    <cellStyle name="20% - Énfasis3 23 2" xfId="1182" xr:uid="{26659A47-D5D5-444F-B11A-8EF4F93594B4}"/>
    <cellStyle name="20% - Énfasis3 23 2 2" xfId="1183" xr:uid="{DF301BE4-3B2E-4B97-AD9D-F2D5D6700943}"/>
    <cellStyle name="20% - Énfasis3 23 2 2 2" xfId="1184" xr:uid="{9BCCB739-A526-4FD4-8B00-FD935B552EEB}"/>
    <cellStyle name="20% - Énfasis3 23 2 2 3" xfId="1185" xr:uid="{AF0AFCD7-27A4-45FF-A579-7DD6BEA33645}"/>
    <cellStyle name="20% - Énfasis3 23 2 3" xfId="1186" xr:uid="{E34EB99A-6773-43A4-AB1B-FA06060A7B04}"/>
    <cellStyle name="20% - Énfasis3 23 2 4" xfId="1187" xr:uid="{F5D86D8E-EF1B-4A37-BDF0-7EE3D6ABCBC2}"/>
    <cellStyle name="20% - Énfasis3 23 3" xfId="1188" xr:uid="{BA5DB39A-2F21-427B-BAE5-A63009750A4D}"/>
    <cellStyle name="20% - Énfasis3 23 3 2" xfId="1189" xr:uid="{4447946C-EF97-4502-8FDC-D22E4AA99C89}"/>
    <cellStyle name="20% - Énfasis3 23 3 3" xfId="1190" xr:uid="{E2C5EC25-0760-4DDA-BBD0-C93FE3F93C90}"/>
    <cellStyle name="20% - Énfasis3 23 4" xfId="1191" xr:uid="{0B15DBA0-286F-4A2A-8F69-DD500FB12657}"/>
    <cellStyle name="20% - Énfasis3 23 5" xfId="1192" xr:uid="{D6D30BDF-1E74-4764-A4A0-7AF4CD9D56F8}"/>
    <cellStyle name="20% - Énfasis3 24" xfId="1193" xr:uid="{0F180984-60A4-4221-A05B-36B248D6ED0A}"/>
    <cellStyle name="20% - Énfasis3 24 2" xfId="1194" xr:uid="{75842FA1-49D0-4F98-8D35-E5295FDF4EFF}"/>
    <cellStyle name="20% - Énfasis3 24 2 2" xfId="1195" xr:uid="{16B55F4C-5F04-48D8-9B58-F6FF0FB0F5B3}"/>
    <cellStyle name="20% - Énfasis3 24 2 2 2" xfId="1196" xr:uid="{A9BE34D2-4FD9-4E5B-B956-EE9075C11013}"/>
    <cellStyle name="20% - Énfasis3 24 2 2 3" xfId="1197" xr:uid="{0BD74CC3-A571-482E-98AA-A9CCADBCC78B}"/>
    <cellStyle name="20% - Énfasis3 24 2 3" xfId="1198" xr:uid="{34451702-EA56-444C-8099-838026B0C7E2}"/>
    <cellStyle name="20% - Énfasis3 24 2 4" xfId="1199" xr:uid="{3F442686-CB17-4BE6-BDE5-87BEFD4F94BB}"/>
    <cellStyle name="20% - Énfasis3 24 3" xfId="1200" xr:uid="{FF94FFF9-A43D-4D3B-8DB2-0A2DC96013BE}"/>
    <cellStyle name="20% - Énfasis3 24 3 2" xfId="1201" xr:uid="{B37C55A1-279E-4514-BC4D-3B78BEFEBFFF}"/>
    <cellStyle name="20% - Énfasis3 24 3 3" xfId="1202" xr:uid="{E2976F19-9C91-4312-9B7A-1872E66BC87C}"/>
    <cellStyle name="20% - Énfasis3 24 4" xfId="1203" xr:uid="{A186636B-3699-4B84-9E17-0E0E7FD6A57A}"/>
    <cellStyle name="20% - Énfasis3 24 5" xfId="1204" xr:uid="{BEF998E8-E510-4EA6-A8F4-7F71652D39A2}"/>
    <cellStyle name="20% - Énfasis3 25" xfId="1205" xr:uid="{A8EF0BAA-73AA-4800-BA52-FCAA30BF9B9A}"/>
    <cellStyle name="20% - Énfasis3 25 2" xfId="1206" xr:uid="{9BB29E9F-BA7E-440A-BFDE-149F83AAA3D4}"/>
    <cellStyle name="20% - Énfasis3 25 2 2" xfId="1207" xr:uid="{3B6AFE70-68D2-423B-A1F5-4826854BFA0E}"/>
    <cellStyle name="20% - Énfasis3 25 2 2 2" xfId="1208" xr:uid="{F58C0EED-79E4-46DE-BDCD-396E19C0C06C}"/>
    <cellStyle name="20% - Énfasis3 25 2 2 3" xfId="1209" xr:uid="{04B7D9DB-2E42-4EF1-A291-691B39BA0A2F}"/>
    <cellStyle name="20% - Énfasis3 25 2 3" xfId="1210" xr:uid="{6A6AB2C1-0128-46AC-BF6B-CB9DBCAB4594}"/>
    <cellStyle name="20% - Énfasis3 25 2 4" xfId="1211" xr:uid="{3E5290AB-5A1E-4E1E-BB39-FEAA6469E80B}"/>
    <cellStyle name="20% - Énfasis3 25 3" xfId="1212" xr:uid="{9BEB3B0F-67EC-4ADF-A158-5F2A6CE8F30D}"/>
    <cellStyle name="20% - Énfasis3 25 3 2" xfId="1213" xr:uid="{4F7E9E00-00FA-47FA-BDF7-305942307F82}"/>
    <cellStyle name="20% - Énfasis3 25 3 3" xfId="1214" xr:uid="{93F24B9A-00E4-4F6F-B0BF-6F1A8EAD8F24}"/>
    <cellStyle name="20% - Énfasis3 25 4" xfId="1215" xr:uid="{CEA1359D-B233-4C0B-B0D0-0D430158B5A0}"/>
    <cellStyle name="20% - Énfasis3 25 5" xfId="1216" xr:uid="{DD88F8BD-D352-43FF-A095-5E46958837CD}"/>
    <cellStyle name="20% - Énfasis3 26" xfId="1217" xr:uid="{3FD57885-2FF1-401F-8B2A-C05995FF07AC}"/>
    <cellStyle name="20% - Énfasis3 26 2" xfId="1218" xr:uid="{A0E17E2E-7691-47D1-9B29-C12618E1E6D9}"/>
    <cellStyle name="20% - Énfasis3 26 2 2" xfId="1219" xr:uid="{5CF7349A-1BB8-42E2-B8AD-65C5895953C3}"/>
    <cellStyle name="20% - Énfasis3 26 2 2 2" xfId="1220" xr:uid="{F5B0994D-BC7B-4D98-A9C6-C0250820302D}"/>
    <cellStyle name="20% - Énfasis3 26 2 2 3" xfId="1221" xr:uid="{8AAA1AB4-C5E4-4BD8-81DE-858EF42693D8}"/>
    <cellStyle name="20% - Énfasis3 26 2 3" xfId="1222" xr:uid="{5C4132C5-EC2C-43CB-9ADE-7CAA803D04BB}"/>
    <cellStyle name="20% - Énfasis3 26 2 4" xfId="1223" xr:uid="{34BEF255-E9FB-4B30-A7DF-7BC1FF154A2D}"/>
    <cellStyle name="20% - Énfasis3 26 3" xfId="1224" xr:uid="{3807F9FB-9765-47ED-B3DC-660E8EC4E1E4}"/>
    <cellStyle name="20% - Énfasis3 26 3 2" xfId="1225" xr:uid="{A19B6826-F946-41C1-9246-1E41D3F5F37A}"/>
    <cellStyle name="20% - Énfasis3 26 3 3" xfId="1226" xr:uid="{6CF90BF7-8849-4FE5-8DCB-B35494C390A3}"/>
    <cellStyle name="20% - Énfasis3 26 4" xfId="1227" xr:uid="{8F8CE6CD-C31B-4B94-81B3-4028E871277C}"/>
    <cellStyle name="20% - Énfasis3 26 5" xfId="1228" xr:uid="{42AEBDE0-6D93-42B8-8BE3-1E6C0563D48B}"/>
    <cellStyle name="20% - Énfasis3 27" xfId="1229" xr:uid="{A218E221-F62A-4939-BC27-C54645AFAC00}"/>
    <cellStyle name="20% - Énfasis3 27 2" xfId="1230" xr:uid="{FA0E2059-6A83-4BC1-BFF4-A1820EA90A4F}"/>
    <cellStyle name="20% - Énfasis3 27 2 2" xfId="1231" xr:uid="{4FCE7465-9884-421C-B5C9-A3AD9C5F1080}"/>
    <cellStyle name="20% - Énfasis3 27 2 2 2" xfId="1232" xr:uid="{240F0901-5707-4872-8056-CF27DD0C25D7}"/>
    <cellStyle name="20% - Énfasis3 27 2 2 3" xfId="1233" xr:uid="{5F588F1B-8987-43D7-9ABD-4AD2323007A4}"/>
    <cellStyle name="20% - Énfasis3 27 2 3" xfId="1234" xr:uid="{0DE063C3-A492-4DED-9F43-9D7F0F67D803}"/>
    <cellStyle name="20% - Énfasis3 27 2 4" xfId="1235" xr:uid="{F9B1495B-D31B-4AB6-A16B-E1D947525D74}"/>
    <cellStyle name="20% - Énfasis3 27 3" xfId="1236" xr:uid="{B0B90C1A-BB5E-4B2E-AEF8-2B377E7F70FF}"/>
    <cellStyle name="20% - Énfasis3 27 3 2" xfId="1237" xr:uid="{957D53D8-A794-40FA-8B57-B873705727B1}"/>
    <cellStyle name="20% - Énfasis3 27 3 3" xfId="1238" xr:uid="{962FEE6C-7843-41B4-99DE-BC03DA980EBB}"/>
    <cellStyle name="20% - Énfasis3 27 4" xfId="1239" xr:uid="{958856E3-56CB-4FBE-8461-034063EC04BB}"/>
    <cellStyle name="20% - Énfasis3 27 5" xfId="1240" xr:uid="{E004FE26-92E8-462A-894B-6CFAC82BB1E4}"/>
    <cellStyle name="20% - Énfasis3 28" xfId="1241" xr:uid="{07FBB2BC-1130-4338-AC9F-AB3754EBCE86}"/>
    <cellStyle name="20% - Énfasis3 28 2" xfId="1242" xr:uid="{C790AC4A-06D9-451E-A543-2E8927C365AB}"/>
    <cellStyle name="20% - Énfasis3 28 2 2" xfId="1243" xr:uid="{5EECF58B-E2B6-4BA7-B80F-559DCD468ACE}"/>
    <cellStyle name="20% - Énfasis3 28 2 2 2" xfId="1244" xr:uid="{A169B9F8-595E-48C3-8C82-F43751E74400}"/>
    <cellStyle name="20% - Énfasis3 28 2 2 3" xfId="1245" xr:uid="{39705D32-D170-413D-BB0C-4A551BB850D0}"/>
    <cellStyle name="20% - Énfasis3 28 2 3" xfId="1246" xr:uid="{25D2FD2A-5894-453E-B43D-A3D13AF3EC44}"/>
    <cellStyle name="20% - Énfasis3 28 2 4" xfId="1247" xr:uid="{64C09C5C-69BA-41A4-AB26-3E6F565DC0D5}"/>
    <cellStyle name="20% - Énfasis3 28 3" xfId="1248" xr:uid="{81A8C92E-1242-42D6-AB66-C6445217F50E}"/>
    <cellStyle name="20% - Énfasis3 28 3 2" xfId="1249" xr:uid="{DD2EC47B-B0E2-4B31-B346-E654DB0A80F9}"/>
    <cellStyle name="20% - Énfasis3 28 3 3" xfId="1250" xr:uid="{32C51C84-6671-4CF9-8B19-955420B64341}"/>
    <cellStyle name="20% - Énfasis3 28 4" xfId="1251" xr:uid="{2FB1FBD7-432F-4903-8605-1A219A5C6574}"/>
    <cellStyle name="20% - Énfasis3 28 5" xfId="1252" xr:uid="{1D3C0B93-7788-49FC-B7B5-522F555118F3}"/>
    <cellStyle name="20% - Énfasis3 29" xfId="1253" xr:uid="{686A0FB4-F54E-465E-9D98-75981617E0F4}"/>
    <cellStyle name="20% - Énfasis3 29 2" xfId="1254" xr:uid="{8A42BEED-DEF7-47E6-80F5-C963733AB4B9}"/>
    <cellStyle name="20% - Énfasis3 29 2 2" xfId="1255" xr:uid="{D65DBFFB-9740-4784-9C5A-B2A4D8F61F14}"/>
    <cellStyle name="20% - Énfasis3 29 2 2 2" xfId="1256" xr:uid="{B8EEAC49-7B65-47C3-AD84-4D97EEDB6A6F}"/>
    <cellStyle name="20% - Énfasis3 29 2 2 3" xfId="1257" xr:uid="{4FB6E26B-F7B4-4563-981C-F75876374279}"/>
    <cellStyle name="20% - Énfasis3 29 2 3" xfId="1258" xr:uid="{DD4CC037-B613-4B96-8C16-49E29A90A3DC}"/>
    <cellStyle name="20% - Énfasis3 29 2 4" xfId="1259" xr:uid="{F9C65DA0-5459-4BEB-B17A-59FC72C46315}"/>
    <cellStyle name="20% - Énfasis3 29 3" xfId="1260" xr:uid="{167DDAFA-63C6-465C-9784-A632B712D62C}"/>
    <cellStyle name="20% - Énfasis3 29 3 2" xfId="1261" xr:uid="{C9B9FC2F-A129-462F-AD39-99FDC401AC95}"/>
    <cellStyle name="20% - Énfasis3 29 3 3" xfId="1262" xr:uid="{B066590E-97E7-4286-B2FD-828C1C07CAC4}"/>
    <cellStyle name="20% - Énfasis3 29 4" xfId="1263" xr:uid="{7F43C3D4-B0CE-475A-8752-D66CC004BAB2}"/>
    <cellStyle name="20% - Énfasis3 29 5" xfId="1264" xr:uid="{90581FAE-8FF3-43E8-B7C9-312A0E081C5F}"/>
    <cellStyle name="20% - Énfasis3 3" xfId="1265" xr:uid="{9DCB3BFF-A1B8-4F03-B498-D4D1BB4B9B01}"/>
    <cellStyle name="20% - Énfasis3 3 2" xfId="1266" xr:uid="{2006EA18-841B-4101-8418-C55DE4AB38AD}"/>
    <cellStyle name="20% - Énfasis3 3 2 2" xfId="1267" xr:uid="{C7AC9D4F-DF82-4C6A-A072-07770A586E26}"/>
    <cellStyle name="20% - Énfasis3 3 2 2 2" xfId="1268" xr:uid="{F0D29391-9FEB-412D-A05F-8A3230D70142}"/>
    <cellStyle name="20% - Énfasis3 3 2 2 2 2" xfId="36600" xr:uid="{3B863ECA-2C4F-44FA-BE3D-219C58BD00BD}"/>
    <cellStyle name="20% - Énfasis3 3 2 2 2 2 2" xfId="36601" xr:uid="{B153F37B-B2C0-4320-9BDC-DB32EDDB04C9}"/>
    <cellStyle name="20% - Énfasis3 3 2 2 2 3" xfId="36602" xr:uid="{699A7D1A-17F5-42BA-A3C1-AA25E1BFEEA0}"/>
    <cellStyle name="20% - Énfasis3 3 2 2 2 4" xfId="36603" xr:uid="{6F79DA93-D7DC-4A54-B2EA-5C746A348B17}"/>
    <cellStyle name="20% - Énfasis3 3 2 2 2 5" xfId="36604" xr:uid="{9E3C8F8F-DEC4-4127-931E-CCB4C9A1A68F}"/>
    <cellStyle name="20% - Énfasis3 3 2 2 3" xfId="1269" xr:uid="{4E25B06C-4576-418C-A69A-D09FA4B56B19}"/>
    <cellStyle name="20% - Énfasis3 3 2 2 3 2" xfId="36605" xr:uid="{3A61F2F9-ED3A-473A-BA96-F31CB4AAAE74}"/>
    <cellStyle name="20% - Énfasis3 3 2 2 3 3" xfId="36606" xr:uid="{807B9B86-996F-459C-9A9A-16FF009F6DA6}"/>
    <cellStyle name="20% - Énfasis3 3 2 2 4" xfId="36607" xr:uid="{1A11D0D9-0162-4C08-BB57-76EEECB0ABE6}"/>
    <cellStyle name="20% - Énfasis3 3 2 2 5" xfId="36608" xr:uid="{1E0A6B1A-F693-4BD3-A34B-37EA05F83E71}"/>
    <cellStyle name="20% - Énfasis3 3 2 2 6" xfId="36609" xr:uid="{DFDBE232-FEC7-40FA-8F28-D42F69204C5C}"/>
    <cellStyle name="20% - Énfasis3 3 2 2 7" xfId="36610" xr:uid="{385A17A9-F293-4C10-BB10-6B14E7E76854}"/>
    <cellStyle name="20% - Énfasis3 3 2 3" xfId="1270" xr:uid="{69D0A35E-1A2C-47B2-9CE8-57A4AE2959ED}"/>
    <cellStyle name="20% - Énfasis3 3 2 3 2" xfId="36611" xr:uid="{5EA3C5D1-E38E-4D4A-9128-18CFDDEC76EF}"/>
    <cellStyle name="20% - Énfasis3 3 2 3 2 2" xfId="36612" xr:uid="{1F73F91F-389A-4441-99D8-4EDA80717906}"/>
    <cellStyle name="20% - Énfasis3 3 2 3 3" xfId="36613" xr:uid="{C852D18C-664C-4C0F-B66F-7BE7ACAD49A5}"/>
    <cellStyle name="20% - Énfasis3 3 2 3 4" xfId="36614" xr:uid="{D1214605-DCAE-4233-AC96-1924AF12A68F}"/>
    <cellStyle name="20% - Énfasis3 3 2 3 5" xfId="36615" xr:uid="{3FBA6749-BD4D-4692-ABE6-15D98C747509}"/>
    <cellStyle name="20% - Énfasis3 3 2 4" xfId="1271" xr:uid="{1364655B-DCD5-4C6E-9700-D77AE81EFDC8}"/>
    <cellStyle name="20% - Énfasis3 3 2 4 2" xfId="36616" xr:uid="{0232691E-CD43-4755-BAE8-4876D4296D4D}"/>
    <cellStyle name="20% - Énfasis3 3 2 4 3" xfId="36617" xr:uid="{69AA3AC8-6632-43ED-92CB-99BC004AA9BE}"/>
    <cellStyle name="20% - Énfasis3 3 2 5" xfId="36618" xr:uid="{484CE5E2-6FC7-4C67-B99E-749367A9607A}"/>
    <cellStyle name="20% - Énfasis3 3 2 6" xfId="36619" xr:uid="{B9152069-17A8-435A-8927-D9FE5CBBD6CC}"/>
    <cellStyle name="20% - Énfasis3 3 2 7" xfId="36620" xr:uid="{DC90776A-C394-4F34-AC11-226417A0AB0D}"/>
    <cellStyle name="20% - Énfasis3 3 3" xfId="1272" xr:uid="{821B9BE5-8F78-4FF6-BAB9-728DFEBD0843}"/>
    <cellStyle name="20% - Énfasis3 3 3 2" xfId="1273" xr:uid="{DA3055F0-72F3-4A89-9BAC-FA0464ADF73A}"/>
    <cellStyle name="20% - Énfasis3 3 3 2 2" xfId="36621" xr:uid="{844AF849-7D7F-4EF9-A23A-48F694E2CA48}"/>
    <cellStyle name="20% - Énfasis3 3 3 2 2 2" xfId="36622" xr:uid="{54CB7BFA-8084-41BB-B936-C0231BA61C8C}"/>
    <cellStyle name="20% - Énfasis3 3 3 2 3" xfId="36623" xr:uid="{F43D2563-A71C-4866-9B1A-816F06EA898E}"/>
    <cellStyle name="20% - Énfasis3 3 3 2 4" xfId="36624" xr:uid="{F5F9F70B-57BB-4CA8-BF69-0B40F86D5629}"/>
    <cellStyle name="20% - Énfasis3 3 3 2 5" xfId="36625" xr:uid="{C64B095C-55D5-4CF7-99CA-41D247F917AD}"/>
    <cellStyle name="20% - Énfasis3 3 3 3" xfId="1274" xr:uid="{BEE3BDE1-1E64-4EAF-B296-200173A092BF}"/>
    <cellStyle name="20% - Énfasis3 3 3 3 2" xfId="36626" xr:uid="{9369EB37-EFFB-44FC-89B0-6340ECD580DC}"/>
    <cellStyle name="20% - Énfasis3 3 3 3 3" xfId="36627" xr:uid="{966883F8-B997-4561-80DB-1307DAA598A1}"/>
    <cellStyle name="20% - Énfasis3 3 3 4" xfId="36628" xr:uid="{5A4B21C4-2733-4731-8463-5D9E62FAF4AF}"/>
    <cellStyle name="20% - Énfasis3 3 3 5" xfId="36629" xr:uid="{D792BC32-7F6D-4547-949D-6EE4ADA4B189}"/>
    <cellStyle name="20% - Énfasis3 3 3 6" xfId="36630" xr:uid="{B95E116E-E333-4F35-8640-F17CBD7A5C60}"/>
    <cellStyle name="20% - Énfasis3 3 3 7" xfId="36631" xr:uid="{6066E4AA-8778-4103-817E-95043C1B1A4B}"/>
    <cellStyle name="20% - Énfasis3 3 4" xfId="1275" xr:uid="{4EB288EA-DF50-464A-8C24-ADB33AD543C0}"/>
    <cellStyle name="20% - Énfasis3 3 4 2" xfId="36632" xr:uid="{A1E09728-3426-464A-965F-7E342C4D93B8}"/>
    <cellStyle name="20% - Énfasis3 3 4 2 2" xfId="36633" xr:uid="{3FA8F246-B823-4CF7-B2B5-BF8172EA6D46}"/>
    <cellStyle name="20% - Énfasis3 3 4 3" xfId="36634" xr:uid="{A0E36069-C4D4-4E17-B941-477FA06D6C99}"/>
    <cellStyle name="20% - Énfasis3 3 4 4" xfId="36635" xr:uid="{F4847046-103E-4B6D-BA16-4AB323BBF326}"/>
    <cellStyle name="20% - Énfasis3 3 4 5" xfId="36636" xr:uid="{1F732649-D646-41F0-8090-49EE1A200B8C}"/>
    <cellStyle name="20% - Énfasis3 3 5" xfId="1276" xr:uid="{D4EDAF77-5EED-4770-9B26-C727F318D4AE}"/>
    <cellStyle name="20% - Énfasis3 3 5 2" xfId="36637" xr:uid="{CC55CF2F-B050-4B8A-88C7-861F17A1AF67}"/>
    <cellStyle name="20% - Énfasis3 3 5 3" xfId="36638" xr:uid="{FE611514-1A41-471A-8036-ED1F822BE49F}"/>
    <cellStyle name="20% - Énfasis3 3 6" xfId="36639" xr:uid="{47322A06-F4CF-4962-9486-AF1E693C86F3}"/>
    <cellStyle name="20% - Énfasis3 3 7" xfId="36640" xr:uid="{4608AD16-14DD-4422-881B-D737B16D1DAF}"/>
    <cellStyle name="20% - Énfasis3 3 8" xfId="36641" xr:uid="{7E91B4DB-3C0E-4CCF-95B3-C044B78CE63E}"/>
    <cellStyle name="20% - Énfasis3 30" xfId="1277" xr:uid="{4FD52361-39B7-42FD-B4A4-CEECED32EF3B}"/>
    <cellStyle name="20% - Énfasis3 30 2" xfId="1278" xr:uid="{5F3C86A1-8AC3-412C-BEBF-402715F97734}"/>
    <cellStyle name="20% - Énfasis3 30 2 2" xfId="1279" xr:uid="{AFD0599D-6D75-4D54-8802-34A7776FBA68}"/>
    <cellStyle name="20% - Énfasis3 30 2 2 2" xfId="1280" xr:uid="{D53A325D-E80A-4A45-B661-66DCAF9D452F}"/>
    <cellStyle name="20% - Énfasis3 30 2 2 3" xfId="1281" xr:uid="{136439CD-7048-4385-9F39-20E84AD54BD4}"/>
    <cellStyle name="20% - Énfasis3 30 2 3" xfId="1282" xr:uid="{2E175450-0996-4AF9-B83E-0C35EA1ACD1B}"/>
    <cellStyle name="20% - Énfasis3 30 2 4" xfId="1283" xr:uid="{E675F75E-419A-4557-9313-3EF040D3B0AC}"/>
    <cellStyle name="20% - Énfasis3 30 3" xfId="1284" xr:uid="{BA851A12-1EFD-4549-908F-173E8C6B3D0C}"/>
    <cellStyle name="20% - Énfasis3 30 3 2" xfId="1285" xr:uid="{EA92A5E7-2681-49A8-B144-9FEE138C0357}"/>
    <cellStyle name="20% - Énfasis3 30 3 3" xfId="1286" xr:uid="{6B5E111A-CAB7-4C22-91C4-66DE80F9E0F2}"/>
    <cellStyle name="20% - Énfasis3 30 4" xfId="1287" xr:uid="{B3CBC1C2-4A98-424C-BAC8-4DB7701E21EF}"/>
    <cellStyle name="20% - Énfasis3 30 5" xfId="1288" xr:uid="{20E4B83C-3821-4BAE-BEA1-9ABFAFD182FE}"/>
    <cellStyle name="20% - Énfasis3 31" xfId="1289" xr:uid="{35F033A5-7028-490E-9237-1E6653D5A793}"/>
    <cellStyle name="20% - Énfasis3 31 2" xfId="1290" xr:uid="{766953F4-C4E6-4900-9671-01DDB36BC7EE}"/>
    <cellStyle name="20% - Énfasis3 31 2 2" xfId="1291" xr:uid="{33A3FAED-5A82-4E4D-A5D5-C48DCED5ABF3}"/>
    <cellStyle name="20% - Énfasis3 31 2 2 2" xfId="1292" xr:uid="{7CB779A4-062C-47D4-BE30-3477B51A866F}"/>
    <cellStyle name="20% - Énfasis3 31 2 2 3" xfId="1293" xr:uid="{96A486C0-0DBB-4C82-B349-6B275A967CF0}"/>
    <cellStyle name="20% - Énfasis3 31 2 3" xfId="1294" xr:uid="{A5121042-8B61-467C-B23B-7788694D83BC}"/>
    <cellStyle name="20% - Énfasis3 31 2 4" xfId="1295" xr:uid="{8B6266F9-3127-4F7E-BA60-D775C825D6A3}"/>
    <cellStyle name="20% - Énfasis3 31 3" xfId="1296" xr:uid="{4C70F7A2-8BC3-4B6A-A2AD-EF59EE509F21}"/>
    <cellStyle name="20% - Énfasis3 31 3 2" xfId="1297" xr:uid="{B5E1D736-2B9A-4B5C-9F94-2093F1E52BD4}"/>
    <cellStyle name="20% - Énfasis3 31 3 3" xfId="1298" xr:uid="{17C67051-6C1E-4B32-A5AC-FEB7356A01A3}"/>
    <cellStyle name="20% - Énfasis3 31 4" xfId="1299" xr:uid="{96327A3A-45F7-40DF-B150-8285658F7FD1}"/>
    <cellStyle name="20% - Énfasis3 31 5" xfId="1300" xr:uid="{D0737F18-960C-49B5-9BAB-46510B7CD170}"/>
    <cellStyle name="20% - Énfasis3 32" xfId="1301" xr:uid="{185D9103-9B7F-42C7-B143-BF9B2670B390}"/>
    <cellStyle name="20% - Énfasis3 32 2" xfId="1302" xr:uid="{1628ECCB-7C16-4188-B8D3-4CA5063B6129}"/>
    <cellStyle name="20% - Énfasis3 32 2 2" xfId="1303" xr:uid="{7C94C816-D063-4C53-B495-78CAC35B67E5}"/>
    <cellStyle name="20% - Énfasis3 32 2 2 2" xfId="1304" xr:uid="{786BA28D-B1C3-4240-86CF-819315727A9D}"/>
    <cellStyle name="20% - Énfasis3 32 2 2 3" xfId="1305" xr:uid="{C6149169-19B3-40F7-ABE4-D614F282A435}"/>
    <cellStyle name="20% - Énfasis3 32 2 3" xfId="1306" xr:uid="{7C31D302-AE04-4572-B6FD-F9FEF4DF6F7B}"/>
    <cellStyle name="20% - Énfasis3 32 2 4" xfId="1307" xr:uid="{0AE077B7-9FA8-466A-825E-4B6E2288DDF5}"/>
    <cellStyle name="20% - Énfasis3 32 3" xfId="1308" xr:uid="{07E941DA-2272-4176-8245-4F6B59232512}"/>
    <cellStyle name="20% - Énfasis3 32 3 2" xfId="1309" xr:uid="{46CF8A9C-AAD8-4885-8AB5-841F33223E8B}"/>
    <cellStyle name="20% - Énfasis3 32 3 3" xfId="1310" xr:uid="{46602CDE-E367-4C92-BD31-DBF079927461}"/>
    <cellStyle name="20% - Énfasis3 32 4" xfId="1311" xr:uid="{A52F6CE8-3A45-4A3C-9FD5-BD2FCAB602C7}"/>
    <cellStyle name="20% - Énfasis3 32 5" xfId="1312" xr:uid="{8AF0EF53-FD79-4DBC-B90E-A10A3D46BE0C}"/>
    <cellStyle name="20% - Énfasis3 33" xfId="1313" xr:uid="{3E3B0347-2049-4801-B91F-1A02A1C8451D}"/>
    <cellStyle name="20% - Énfasis3 33 2" xfId="1314" xr:uid="{4FE15180-55E3-40B6-A9EC-49F226157000}"/>
    <cellStyle name="20% - Énfasis3 33 2 2" xfId="1315" xr:uid="{CBF9C6F9-5866-4090-BE42-4279F03ACB09}"/>
    <cellStyle name="20% - Énfasis3 33 2 3" xfId="1316" xr:uid="{6BC4560B-3C38-4BB7-A2A4-0287BBEBAEC6}"/>
    <cellStyle name="20% - Énfasis3 33 3" xfId="1317" xr:uid="{C99F3A54-355C-479C-B18E-E8F57D87B1B3}"/>
    <cellStyle name="20% - Énfasis3 33 4" xfId="1318" xr:uid="{B03519B1-566F-4154-BCF6-EB5AEE9B18C0}"/>
    <cellStyle name="20% - Énfasis3 34" xfId="1319" xr:uid="{06FAD542-19C2-498D-B925-137E3427013A}"/>
    <cellStyle name="20% - Énfasis3 34 2" xfId="1320" xr:uid="{DF7B2B4E-CC20-440A-B8AE-86BE7D16F90F}"/>
    <cellStyle name="20% - Énfasis3 34 2 2" xfId="1321" xr:uid="{FCEE6DC2-9DBB-41B6-8DD7-D46FE25E65C8}"/>
    <cellStyle name="20% - Énfasis3 34 2 3" xfId="1322" xr:uid="{BB58FAD9-C948-46B6-B644-AC4018D87DD4}"/>
    <cellStyle name="20% - Énfasis3 34 3" xfId="1323" xr:uid="{66D9B973-2B4E-4134-91B4-999AA36413CD}"/>
    <cellStyle name="20% - Énfasis3 34 4" xfId="1324" xr:uid="{09BE6DA9-7D12-4888-BD7E-04B216EF10E8}"/>
    <cellStyle name="20% - Énfasis3 35" xfId="1325" xr:uid="{FE57CE42-BBBB-4BF1-954F-668959E3BAE7}"/>
    <cellStyle name="20% - Énfasis3 35 2" xfId="1326" xr:uid="{DB418E4B-48D1-4CF7-8876-9C0D5FFF6AAB}"/>
    <cellStyle name="20% - Énfasis3 35 2 2" xfId="1327" xr:uid="{0D131F8A-239F-49DC-A3CC-38C076ECD4BF}"/>
    <cellStyle name="20% - Énfasis3 35 2 3" xfId="1328" xr:uid="{4CFB0BBF-DF18-41CB-8839-B220800417D8}"/>
    <cellStyle name="20% - Énfasis3 35 3" xfId="1329" xr:uid="{943D66D6-AA10-4D51-83F4-B50EE81251FA}"/>
    <cellStyle name="20% - Énfasis3 35 4" xfId="1330" xr:uid="{9E143486-FFD9-43DB-8E32-40E4EC4138C4}"/>
    <cellStyle name="20% - Énfasis3 36" xfId="1331" xr:uid="{29F14683-BB92-46A7-817F-ED89E818A8B2}"/>
    <cellStyle name="20% - Énfasis3 36 2" xfId="1332" xr:uid="{20CC4D96-0BCD-4E1B-8999-059DBC4E3EFE}"/>
    <cellStyle name="20% - Énfasis3 36 2 2" xfId="1333" xr:uid="{0A44B408-C127-4350-8135-1F2761DE86E8}"/>
    <cellStyle name="20% - Énfasis3 36 2 3" xfId="1334" xr:uid="{305C1AFF-D7E2-4E72-98B0-5DE8AED99A8C}"/>
    <cellStyle name="20% - Énfasis3 36 3" xfId="1335" xr:uid="{10DA2312-804C-4F32-BFDB-9913F16ACDB4}"/>
    <cellStyle name="20% - Énfasis3 36 4" xfId="1336" xr:uid="{1E112BA9-B864-4851-8BC9-1A1FD2A9C6A3}"/>
    <cellStyle name="20% - Énfasis3 37" xfId="1337" xr:uid="{10C17854-FE72-4720-83A2-9C46CEA844D6}"/>
    <cellStyle name="20% - Énfasis3 37 2" xfId="1338" xr:uid="{6C01E251-6715-4CDC-9FBA-2AF7AC85431F}"/>
    <cellStyle name="20% - Énfasis3 37 2 2" xfId="1339" xr:uid="{8A6E9321-129D-4059-A2B9-69FCD81E6EE9}"/>
    <cellStyle name="20% - Énfasis3 37 2 3" xfId="1340" xr:uid="{6FF47F31-A50D-4F53-B8A5-EF50993BAB29}"/>
    <cellStyle name="20% - Énfasis3 37 3" xfId="1341" xr:uid="{8E84407A-3E89-4427-9741-CAB8EDB5D361}"/>
    <cellStyle name="20% - Énfasis3 37 4" xfId="1342" xr:uid="{14DE7995-1886-4B38-963D-EAF1A3B378E4}"/>
    <cellStyle name="20% - Énfasis3 38" xfId="1343" xr:uid="{492B00B1-6A84-435F-8ECA-04045E039387}"/>
    <cellStyle name="20% - Énfasis3 38 2" xfId="1344" xr:uid="{00BF55D7-C681-440C-9D74-CFD8BF5AB01D}"/>
    <cellStyle name="20% - Énfasis3 38 3" xfId="1345" xr:uid="{B7F1405F-E312-4167-9117-D35E484B3CB2}"/>
    <cellStyle name="20% - Énfasis3 39" xfId="1346" xr:uid="{62344777-5E8A-49BB-95E1-4EA84059C472}"/>
    <cellStyle name="20% - Énfasis3 39 2" xfId="1347" xr:uid="{152532CD-8BB5-4BBE-ADA6-430AF18EAD64}"/>
    <cellStyle name="20% - Énfasis3 39 3" xfId="1348" xr:uid="{626D8FCB-EA92-4520-BE80-99C122568CA1}"/>
    <cellStyle name="20% - Énfasis3 4" xfId="1349" xr:uid="{1768A56D-A488-4550-A8CD-7A666DEABDBC}"/>
    <cellStyle name="20% - Énfasis3 4 2" xfId="1350" xr:uid="{4B04B94C-AF0B-4E2E-AB85-568CABCC907E}"/>
    <cellStyle name="20% - Énfasis3 4 2 2" xfId="1351" xr:uid="{99C47765-5707-4F72-8F11-EB4372C2FC54}"/>
    <cellStyle name="20% - Énfasis3 4 2 2 2" xfId="1352" xr:uid="{71C368C7-EAFD-4484-85FD-90E45740E4F5}"/>
    <cellStyle name="20% - Énfasis3 4 2 2 2 2" xfId="36642" xr:uid="{E812B4A8-C944-4E1E-A2BB-33F39253346A}"/>
    <cellStyle name="20% - Énfasis3 4 2 2 2 2 2" xfId="36643" xr:uid="{EF6A9285-8806-4F57-AF4B-2D8E69000051}"/>
    <cellStyle name="20% - Énfasis3 4 2 2 2 3" xfId="36644" xr:uid="{62D987F7-197C-4CD0-A541-0FD47CB7F9CF}"/>
    <cellStyle name="20% - Énfasis3 4 2 2 2 4" xfId="36645" xr:uid="{ADC67A88-36A0-4BCB-9652-4FA9C1047E2B}"/>
    <cellStyle name="20% - Énfasis3 4 2 2 2 5" xfId="36646" xr:uid="{42C21DBF-3BDD-47D5-BFDD-5DEA564E95E6}"/>
    <cellStyle name="20% - Énfasis3 4 2 2 3" xfId="1353" xr:uid="{E576308E-0634-4F86-BDA8-94267936B067}"/>
    <cellStyle name="20% - Énfasis3 4 2 2 3 2" xfId="36647" xr:uid="{5EC0A336-2D3E-4A93-B43E-E7AB7B7DAE02}"/>
    <cellStyle name="20% - Énfasis3 4 2 2 3 3" xfId="36648" xr:uid="{9A8B843D-AB15-4F52-9582-92F1E87DD2ED}"/>
    <cellStyle name="20% - Énfasis3 4 2 2 4" xfId="36649" xr:uid="{6070E38F-C4D5-4EB3-B652-2D2D2C188B3E}"/>
    <cellStyle name="20% - Énfasis3 4 2 2 5" xfId="36650" xr:uid="{50493CA1-8142-4156-92B1-F41EA76E26EB}"/>
    <cellStyle name="20% - Énfasis3 4 2 2 6" xfId="36651" xr:uid="{4CBFF695-C33C-4CE8-8F48-D8D1DA5DB181}"/>
    <cellStyle name="20% - Énfasis3 4 2 2 7" xfId="36652" xr:uid="{074F81BD-0855-42B4-A976-080189091537}"/>
    <cellStyle name="20% - Énfasis3 4 2 3" xfId="1354" xr:uid="{7ABB256F-7317-48D8-BD29-CAAC03A9AC72}"/>
    <cellStyle name="20% - Énfasis3 4 2 3 2" xfId="36653" xr:uid="{9CB95133-7770-4975-8353-5180357EAB6A}"/>
    <cellStyle name="20% - Énfasis3 4 2 3 2 2" xfId="36654" xr:uid="{A81AD072-9924-4204-AFD5-616627ABE2AA}"/>
    <cellStyle name="20% - Énfasis3 4 2 3 3" xfId="36655" xr:uid="{65FFAF28-7E79-40BA-8592-ED9188828247}"/>
    <cellStyle name="20% - Énfasis3 4 2 3 4" xfId="36656" xr:uid="{E6B530E4-3B26-49C1-ADD9-0DBBA24DE4C7}"/>
    <cellStyle name="20% - Énfasis3 4 2 3 5" xfId="36657" xr:uid="{EE1B3BB1-5E41-498E-B7DE-DF5D4D130A3E}"/>
    <cellStyle name="20% - Énfasis3 4 2 4" xfId="1355" xr:uid="{C89D874E-12A1-4B79-83E2-372F9CE0264A}"/>
    <cellStyle name="20% - Énfasis3 4 2 4 2" xfId="36658" xr:uid="{83B6C59E-FB9C-48B8-BAC3-0AC80C3F0229}"/>
    <cellStyle name="20% - Énfasis3 4 2 4 3" xfId="36659" xr:uid="{8AFEB40A-51D9-4F96-9A71-08C03C9EBD28}"/>
    <cellStyle name="20% - Énfasis3 4 2 5" xfId="36660" xr:uid="{3BF00CBA-8160-4490-8333-AA278270745C}"/>
    <cellStyle name="20% - Énfasis3 4 2 6" xfId="36661" xr:uid="{EAA58C77-ADD7-4B6A-8880-647674B15C63}"/>
    <cellStyle name="20% - Énfasis3 4 2 7" xfId="36662" xr:uid="{8FF65D21-9534-447B-88E1-C352B9B87ABF}"/>
    <cellStyle name="20% - Énfasis3 4 3" xfId="1356" xr:uid="{B20730B4-1CAC-4D44-9ED2-965CC7449E23}"/>
    <cellStyle name="20% - Énfasis3 4 3 2" xfId="1357" xr:uid="{F4047C41-9EE4-46A4-9A2C-E2AB777DB5BA}"/>
    <cellStyle name="20% - Énfasis3 4 3 2 2" xfId="36663" xr:uid="{62E6574D-EE1D-4F85-AC36-E814B87F10DF}"/>
    <cellStyle name="20% - Énfasis3 4 3 2 2 2" xfId="36664" xr:uid="{ECB47C53-7B3A-4B60-A5E9-75F889768103}"/>
    <cellStyle name="20% - Énfasis3 4 3 2 3" xfId="36665" xr:uid="{3066949F-EB1D-4CD7-8C3A-8EAD35751DD0}"/>
    <cellStyle name="20% - Énfasis3 4 3 2 4" xfId="36666" xr:uid="{CE16D08F-8CB4-44BA-86C8-BEBBB00351C2}"/>
    <cellStyle name="20% - Énfasis3 4 3 2 5" xfId="36667" xr:uid="{A3ABC3DB-39D2-4B20-AA2C-80648D58F602}"/>
    <cellStyle name="20% - Énfasis3 4 3 3" xfId="1358" xr:uid="{36849157-3D94-45F3-9858-176A5182AEB6}"/>
    <cellStyle name="20% - Énfasis3 4 3 3 2" xfId="36668" xr:uid="{A95E0E5B-F6BC-436B-8377-CFFAD235EFA7}"/>
    <cellStyle name="20% - Énfasis3 4 3 3 3" xfId="36669" xr:uid="{B74162A4-F859-4A19-A73F-21AE686D0016}"/>
    <cellStyle name="20% - Énfasis3 4 3 4" xfId="36670" xr:uid="{6BA5DC75-D806-4DFC-981A-428D55255C7D}"/>
    <cellStyle name="20% - Énfasis3 4 3 5" xfId="36671" xr:uid="{504931BD-A770-4DA0-86AC-A634A58FB024}"/>
    <cellStyle name="20% - Énfasis3 4 3 6" xfId="36672" xr:uid="{8812F271-CC03-47C9-88D1-5A26D18828A5}"/>
    <cellStyle name="20% - Énfasis3 4 3 7" xfId="36673" xr:uid="{52E105E0-AB79-4FE7-8E42-47C4FAED18CD}"/>
    <cellStyle name="20% - Énfasis3 4 4" xfId="1359" xr:uid="{EB0DCC6B-D6F9-44C7-A292-F9AE4EF2BCFE}"/>
    <cellStyle name="20% - Énfasis3 4 4 2" xfId="36674" xr:uid="{5A66C352-C2F7-4CB3-8D30-9D93DF4C3706}"/>
    <cellStyle name="20% - Énfasis3 4 4 2 2" xfId="36675" xr:uid="{A9E4D52E-A0D0-42C3-BECF-E5F153A953D1}"/>
    <cellStyle name="20% - Énfasis3 4 4 3" xfId="36676" xr:uid="{5BDC3477-B124-4655-9455-F7DB4D3EA026}"/>
    <cellStyle name="20% - Énfasis3 4 4 4" xfId="36677" xr:uid="{F4903E36-6B75-4097-93DD-5B9C68086354}"/>
    <cellStyle name="20% - Énfasis3 4 4 5" xfId="36678" xr:uid="{46050A29-044C-42F8-9212-50A792280B32}"/>
    <cellStyle name="20% - Énfasis3 4 5" xfId="1360" xr:uid="{0F73AABB-5B62-4FA5-9E00-A6B6353514F1}"/>
    <cellStyle name="20% - Énfasis3 4 5 2" xfId="36679" xr:uid="{726C3C15-ACA6-444A-A5AB-E3839173EE55}"/>
    <cellStyle name="20% - Énfasis3 4 5 3" xfId="36680" xr:uid="{F30CAC75-2C4C-46A9-9FD1-BD00B5BF8D62}"/>
    <cellStyle name="20% - Énfasis3 4 6" xfId="36681" xr:uid="{BE54EE99-6197-4FAF-B654-BF90BB1B2B6C}"/>
    <cellStyle name="20% - Énfasis3 4 7" xfId="36682" xr:uid="{1210B3A6-6915-4359-9592-5BAB9126604E}"/>
    <cellStyle name="20% - Énfasis3 4 8" xfId="36683" xr:uid="{0CA73D8E-2875-4F02-B9C2-AB506854F3D9}"/>
    <cellStyle name="20% - Énfasis3 40" xfId="1361" xr:uid="{CAC0D55D-1C06-4AEA-9D26-821D7090B1BE}"/>
    <cellStyle name="20% - Énfasis3 40 2" xfId="1362" xr:uid="{918658BD-20DC-4129-9C0B-752666BA0B36}"/>
    <cellStyle name="20% - Énfasis3 40 3" xfId="1363" xr:uid="{C2817A59-1F7F-4F51-81FA-8A206C034597}"/>
    <cellStyle name="20% - Énfasis3 41" xfId="1364" xr:uid="{FE5D5C44-0F19-49A2-8ACF-2674A74D795E}"/>
    <cellStyle name="20% - Énfasis3 41 2" xfId="1365" xr:uid="{2EBE11DA-57E8-4DB9-A922-557CF4BDFD0F}"/>
    <cellStyle name="20% - Énfasis3 41 3" xfId="1366" xr:uid="{DDA3EF94-F37F-4322-9B21-2A8E82447738}"/>
    <cellStyle name="20% - Énfasis3 42" xfId="1367" xr:uid="{19241D91-F074-4A34-8E74-5EE2ECB1A324}"/>
    <cellStyle name="20% - Énfasis3 42 2" xfId="1368" xr:uid="{CF3A8966-B152-4FCB-A87B-E7F9874D490C}"/>
    <cellStyle name="20% - Énfasis3 42 3" xfId="1369" xr:uid="{AAF1307B-7E0A-4BBF-8938-6144A67125B6}"/>
    <cellStyle name="20% - Énfasis3 43" xfId="1370" xr:uid="{B7EAD112-BF46-4398-AC39-42F343794652}"/>
    <cellStyle name="20% - Énfasis3 43 2" xfId="1371" xr:uid="{4307AC8E-5A57-439C-BB5E-16A0021D4601}"/>
    <cellStyle name="20% - Énfasis3 43 3" xfId="1372" xr:uid="{BF680BCE-9A0D-440D-9F55-CED73A6A5AC6}"/>
    <cellStyle name="20% - Énfasis3 44" xfId="1373" xr:uid="{02E0A316-EC6E-4424-9CF7-E2A62BA27DFF}"/>
    <cellStyle name="20% - Énfasis3 44 2" xfId="1374" xr:uid="{9E30DDC8-C84A-49C6-8678-13DE5C92924A}"/>
    <cellStyle name="20% - Énfasis3 44 3" xfId="1375" xr:uid="{CC20C1B0-8291-4A3F-907D-057C0341CE42}"/>
    <cellStyle name="20% - Énfasis3 45" xfId="1376" xr:uid="{746EC054-3EC2-4355-832B-7A30FA46EEE8}"/>
    <cellStyle name="20% - Énfasis3 45 2" xfId="1377" xr:uid="{8C5D87F1-DA3A-423F-932A-37CB0653232F}"/>
    <cellStyle name="20% - Énfasis3 45 3" xfId="1378" xr:uid="{E689572E-A0F3-4289-A475-0A0ECA924A66}"/>
    <cellStyle name="20% - Énfasis3 46" xfId="1379" xr:uid="{35306000-1092-4373-A565-1F22BEE12276}"/>
    <cellStyle name="20% - Énfasis3 46 2" xfId="1380" xr:uid="{6D64F562-E98D-4167-B4A5-A72E986104BF}"/>
    <cellStyle name="20% - Énfasis3 46 3" xfId="1381" xr:uid="{1E264CEB-B902-4EFA-971E-06C11D5E717A}"/>
    <cellStyle name="20% - Énfasis3 47" xfId="1382" xr:uid="{5379B48A-7483-4FBA-988E-26963DD7B0C6}"/>
    <cellStyle name="20% - Énfasis3 47 2" xfId="1383" xr:uid="{7218F3C2-1CF7-402F-A284-232474C766CE}"/>
    <cellStyle name="20% - Énfasis3 47 3" xfId="1384" xr:uid="{C4F1D6E7-DBAA-4DFF-B937-83DC8EC104F8}"/>
    <cellStyle name="20% - Énfasis3 48" xfId="1385" xr:uid="{F5E7F1C0-E768-4971-8098-781BCD838411}"/>
    <cellStyle name="20% - Énfasis3 48 2" xfId="1386" xr:uid="{E991EC30-84FF-4D56-B46D-614041AF522F}"/>
    <cellStyle name="20% - Énfasis3 48 3" xfId="1387" xr:uid="{910808FA-C5B2-4AFF-A218-3451C192DD38}"/>
    <cellStyle name="20% - Énfasis3 49" xfId="1388" xr:uid="{B1A54139-F4E7-44BB-8753-B948F4FBF88A}"/>
    <cellStyle name="20% - Énfasis3 5" xfId="1389" xr:uid="{35996179-5630-4DE7-AA0D-96A28D9C2A06}"/>
    <cellStyle name="20% - Énfasis3 5 2" xfId="1390" xr:uid="{0C08D540-77F3-4CC0-8E9D-26815A1CABFA}"/>
    <cellStyle name="20% - Énfasis3 5 2 2" xfId="1391" xr:uid="{F2E6A654-0B67-4182-AEB1-BB3ED9E1B80D}"/>
    <cellStyle name="20% - Énfasis3 5 2 2 2" xfId="1392" xr:uid="{A5918FA9-357E-4C14-86AA-EA9ACDF46004}"/>
    <cellStyle name="20% - Énfasis3 5 2 2 2 2" xfId="36684" xr:uid="{0C1BBA41-6F1F-48A2-98CF-ECA76E4781D8}"/>
    <cellStyle name="20% - Énfasis3 5 2 2 2 2 2" xfId="36685" xr:uid="{B502E4C1-ADDA-4593-88BC-F1AB7C52F054}"/>
    <cellStyle name="20% - Énfasis3 5 2 2 2 3" xfId="36686" xr:uid="{D41C1B92-799E-4808-9DFA-BC744CC59422}"/>
    <cellStyle name="20% - Énfasis3 5 2 2 2 4" xfId="36687" xr:uid="{879BF13C-8D95-4677-889F-F7928C3284F2}"/>
    <cellStyle name="20% - Énfasis3 5 2 2 2 5" xfId="36688" xr:uid="{07FE652D-E7A3-472B-908D-5F774FF4F4AA}"/>
    <cellStyle name="20% - Énfasis3 5 2 2 3" xfId="1393" xr:uid="{719E5464-ADCF-41BE-B9EF-E814DDA27DD2}"/>
    <cellStyle name="20% - Énfasis3 5 2 2 3 2" xfId="36689" xr:uid="{F6CC703A-DFF8-4E08-BCD1-25D90A581A44}"/>
    <cellStyle name="20% - Énfasis3 5 2 2 3 3" xfId="36690" xr:uid="{6E357FD7-BFD8-42DE-9DF9-D9F091FE9A45}"/>
    <cellStyle name="20% - Énfasis3 5 2 2 4" xfId="36691" xr:uid="{3DA0A35B-8F6B-4B0A-A74E-CB473DB9A6AF}"/>
    <cellStyle name="20% - Énfasis3 5 2 2 5" xfId="36692" xr:uid="{82463704-1E8E-44C8-B92E-75F365DD0540}"/>
    <cellStyle name="20% - Énfasis3 5 2 2 6" xfId="36693" xr:uid="{80EDB34A-CD0E-4C0B-A344-8AD47762818B}"/>
    <cellStyle name="20% - Énfasis3 5 2 2 7" xfId="36694" xr:uid="{95B0D2F9-F3ED-4903-A60B-D18177913C20}"/>
    <cellStyle name="20% - Énfasis3 5 2 3" xfId="1394" xr:uid="{2B76ECD7-77F3-43D5-98CA-485F2A825561}"/>
    <cellStyle name="20% - Énfasis3 5 2 3 2" xfId="36695" xr:uid="{0C05D659-0EC4-4430-BA9C-F72B7007126C}"/>
    <cellStyle name="20% - Énfasis3 5 2 3 2 2" xfId="36696" xr:uid="{1E884037-D793-4811-BA8E-1C32DF427B86}"/>
    <cellStyle name="20% - Énfasis3 5 2 3 3" xfId="36697" xr:uid="{023957C9-A379-4BBE-B91F-C3FA9793B8AF}"/>
    <cellStyle name="20% - Énfasis3 5 2 3 4" xfId="36698" xr:uid="{20672192-C559-4C3E-AA41-093C7D73CF9F}"/>
    <cellStyle name="20% - Énfasis3 5 2 3 5" xfId="36699" xr:uid="{E678C692-F987-4912-ACB0-4E985D4CCBEC}"/>
    <cellStyle name="20% - Énfasis3 5 2 4" xfId="1395" xr:uid="{E2DE17BC-305B-4C45-A266-C0E8E02E9139}"/>
    <cellStyle name="20% - Énfasis3 5 2 4 2" xfId="36700" xr:uid="{9D0B7C9D-C82F-41DD-9D7F-3F00F740A90D}"/>
    <cellStyle name="20% - Énfasis3 5 2 4 3" xfId="36701" xr:uid="{A7C782C6-8D58-47F1-BE7D-08684969C106}"/>
    <cellStyle name="20% - Énfasis3 5 2 5" xfId="36702" xr:uid="{E380F4B1-5E81-4871-9552-526BEFA1CD5C}"/>
    <cellStyle name="20% - Énfasis3 5 2 6" xfId="36703" xr:uid="{2BE237C5-0A21-43E1-BBB8-8E5034CF04CB}"/>
    <cellStyle name="20% - Énfasis3 5 2 7" xfId="36704" xr:uid="{BC23D58A-38A7-4567-AD8A-71420A92D9BC}"/>
    <cellStyle name="20% - Énfasis3 5 3" xfId="1396" xr:uid="{DA39DFB9-2385-40C9-AD6C-AD5E5F9DC7EF}"/>
    <cellStyle name="20% - Énfasis3 5 3 2" xfId="1397" xr:uid="{CEE2CCF7-7891-484B-AC2B-B65D5406C317}"/>
    <cellStyle name="20% - Énfasis3 5 3 2 2" xfId="36705" xr:uid="{0B5CDA83-FE8D-4E08-BFDA-62F0ED31DCC9}"/>
    <cellStyle name="20% - Énfasis3 5 3 2 2 2" xfId="36706" xr:uid="{58E450D3-8BEF-4A0F-ADCF-E9355CCA61B9}"/>
    <cellStyle name="20% - Énfasis3 5 3 2 3" xfId="36707" xr:uid="{F1FB4650-6B52-4136-8E95-2119BB781B9E}"/>
    <cellStyle name="20% - Énfasis3 5 3 2 4" xfId="36708" xr:uid="{4F3272FD-7379-450F-88D0-ECA68B36AFD5}"/>
    <cellStyle name="20% - Énfasis3 5 3 2 5" xfId="36709" xr:uid="{D64E5CB8-B7B4-44F9-A6DE-0B1C23175EC3}"/>
    <cellStyle name="20% - Énfasis3 5 3 3" xfId="1398" xr:uid="{6C941B7B-E9F6-4155-AA25-00A9A7322275}"/>
    <cellStyle name="20% - Énfasis3 5 3 3 2" xfId="36710" xr:uid="{BB177D25-C2A1-4013-8E61-B5BBDA3187AB}"/>
    <cellStyle name="20% - Énfasis3 5 3 3 3" xfId="36711" xr:uid="{354E0887-242C-42A9-9CC5-54F700098EAA}"/>
    <cellStyle name="20% - Énfasis3 5 3 4" xfId="36712" xr:uid="{781E7E72-A6D1-4415-933D-C8F81D89A984}"/>
    <cellStyle name="20% - Énfasis3 5 3 5" xfId="36713" xr:uid="{1910038E-2AD5-436A-81DE-0771770A8979}"/>
    <cellStyle name="20% - Énfasis3 5 3 6" xfId="36714" xr:uid="{9226AC2A-2D71-4809-8617-523304953CBA}"/>
    <cellStyle name="20% - Énfasis3 5 3 7" xfId="36715" xr:uid="{15DC0805-243F-4188-9001-A7E87F80958E}"/>
    <cellStyle name="20% - Énfasis3 5 4" xfId="1399" xr:uid="{F559A240-281B-4C91-985B-8EED6BE14031}"/>
    <cellStyle name="20% - Énfasis3 5 4 2" xfId="36716" xr:uid="{7DE908C0-F776-4746-B7B8-D0960FB2EFA4}"/>
    <cellStyle name="20% - Énfasis3 5 4 2 2" xfId="36717" xr:uid="{DE917D29-8ED5-4873-8E7B-06880DA874A5}"/>
    <cellStyle name="20% - Énfasis3 5 4 3" xfId="36718" xr:uid="{AC36998F-3A01-4130-9C39-858BEF8DCA46}"/>
    <cellStyle name="20% - Énfasis3 5 4 4" xfId="36719" xr:uid="{944AC336-41CF-453B-9CC5-39DD2A513CBA}"/>
    <cellStyle name="20% - Énfasis3 5 4 5" xfId="36720" xr:uid="{406AD226-D5BA-47ED-B773-139257AA61DA}"/>
    <cellStyle name="20% - Énfasis3 5 5" xfId="1400" xr:uid="{DDEDEF20-93EB-41C3-8C57-7F7ACBD94F96}"/>
    <cellStyle name="20% - Énfasis3 5 5 2" xfId="36721" xr:uid="{E7BC70DD-1D2E-4AD7-B30B-C7895F54B1FF}"/>
    <cellStyle name="20% - Énfasis3 5 5 3" xfId="36722" xr:uid="{0C0A0A3A-7210-4627-AAEA-EEBE5B1B8F85}"/>
    <cellStyle name="20% - Énfasis3 5 6" xfId="36723" xr:uid="{9B9BF634-CC8E-4C0E-83BC-6390BC906065}"/>
    <cellStyle name="20% - Énfasis3 5 7" xfId="36724" xr:uid="{F5A9C4C6-EF01-41D8-9966-7056168E0828}"/>
    <cellStyle name="20% - Énfasis3 5 8" xfId="36725" xr:uid="{8D3D3225-1DFF-489E-9B96-9A92B7E83685}"/>
    <cellStyle name="20% - Énfasis3 50" xfId="1401" xr:uid="{D46187FE-DEBD-4761-A167-7C446B56A41E}"/>
    <cellStyle name="20% - Énfasis3 51" xfId="36726" xr:uid="{77228EA0-6872-4E4E-AE61-2E5A2962F0ED}"/>
    <cellStyle name="20% - Énfasis3 6" xfId="1402" xr:uid="{BFE4114C-458B-4E3D-BAD2-DDB4F54FCCDF}"/>
    <cellStyle name="20% - Énfasis3 6 2" xfId="1403" xr:uid="{BEEB3A93-E426-44F7-9509-2EC48A8346A9}"/>
    <cellStyle name="20% - Énfasis3 6 2 2" xfId="1404" xr:uid="{8492F8F3-BDF9-4678-8650-2FCF08D8BBB7}"/>
    <cellStyle name="20% - Énfasis3 6 2 2 2" xfId="1405" xr:uid="{99F2B2A2-182C-4B59-8F91-5A460AD354EF}"/>
    <cellStyle name="20% - Énfasis3 6 2 2 2 2" xfId="36727" xr:uid="{6C6E2DF1-1B9F-4B30-B538-C8FD1242518B}"/>
    <cellStyle name="20% - Énfasis3 6 2 2 2 2 2" xfId="36728" xr:uid="{B6C2348A-4AEA-48F8-962E-5AEC77871F06}"/>
    <cellStyle name="20% - Énfasis3 6 2 2 2 3" xfId="36729" xr:uid="{DE805825-51E8-4323-99C2-D1129069D242}"/>
    <cellStyle name="20% - Énfasis3 6 2 2 2 4" xfId="36730" xr:uid="{7FC9F3FD-9593-4CFD-BA74-C2E1EAE8A890}"/>
    <cellStyle name="20% - Énfasis3 6 2 2 2 5" xfId="36731" xr:uid="{522C3E96-88AF-47CD-8EF5-67B191F89D55}"/>
    <cellStyle name="20% - Énfasis3 6 2 2 3" xfId="1406" xr:uid="{2F3C17D5-B2A6-485D-A9D9-0F7D965FD5AA}"/>
    <cellStyle name="20% - Énfasis3 6 2 2 3 2" xfId="36732" xr:uid="{E54164E6-D016-4A3E-A454-E52EB962A079}"/>
    <cellStyle name="20% - Énfasis3 6 2 2 3 3" xfId="36733" xr:uid="{4C62ED0E-9C1B-4764-A3D5-18D209A8D8FD}"/>
    <cellStyle name="20% - Énfasis3 6 2 2 4" xfId="36734" xr:uid="{48263076-1BD8-4BC7-B085-46E7B0738364}"/>
    <cellStyle name="20% - Énfasis3 6 2 2 5" xfId="36735" xr:uid="{6B624386-8DB1-4307-8932-C6964CC0D431}"/>
    <cellStyle name="20% - Énfasis3 6 2 2 6" xfId="36736" xr:uid="{2798A233-499D-4BF8-A167-6C328FDB51AA}"/>
    <cellStyle name="20% - Énfasis3 6 2 2 7" xfId="36737" xr:uid="{6D032EBD-02AF-4142-AE9F-4935F8AC8960}"/>
    <cellStyle name="20% - Énfasis3 6 2 3" xfId="1407" xr:uid="{8AB80FF5-3FB7-4085-BA54-44C8F19CF92B}"/>
    <cellStyle name="20% - Énfasis3 6 2 3 2" xfId="36738" xr:uid="{2E7460FE-FBA3-4AE9-BDD9-FFA8B88FE7B4}"/>
    <cellStyle name="20% - Énfasis3 6 2 3 2 2" xfId="36739" xr:uid="{B59A0B8C-0260-43A7-9C9B-49AF35A6A6C2}"/>
    <cellStyle name="20% - Énfasis3 6 2 3 3" xfId="36740" xr:uid="{8BB08809-2BF7-4ED7-9168-4217D5ADA867}"/>
    <cellStyle name="20% - Énfasis3 6 2 3 4" xfId="36741" xr:uid="{286F0D3A-D0D7-4BD5-BAA3-53F6728978A2}"/>
    <cellStyle name="20% - Énfasis3 6 2 3 5" xfId="36742" xr:uid="{30A80B2E-5784-42DF-9680-B4CC303CE078}"/>
    <cellStyle name="20% - Énfasis3 6 2 4" xfId="1408" xr:uid="{CB808DC2-6BED-4180-83BF-A88CE3C76B37}"/>
    <cellStyle name="20% - Énfasis3 6 2 4 2" xfId="36743" xr:uid="{00E7AF8D-1AB2-4FF9-9E87-5E48CEACF73B}"/>
    <cellStyle name="20% - Énfasis3 6 2 4 3" xfId="36744" xr:uid="{6ADC55DB-7A06-4BA0-B58B-680ED9B7A2FD}"/>
    <cellStyle name="20% - Énfasis3 6 2 5" xfId="36745" xr:uid="{54544E60-5162-4174-A57E-97349163CC1A}"/>
    <cellStyle name="20% - Énfasis3 6 2 6" xfId="36746" xr:uid="{7DA678B6-4BD7-404A-8080-9E65CD91D4B2}"/>
    <cellStyle name="20% - Énfasis3 6 2 7" xfId="36747" xr:uid="{84574358-F7DC-4150-AEEB-83378B9EA3A7}"/>
    <cellStyle name="20% - Énfasis3 6 3" xfId="1409" xr:uid="{59DD49B4-6A38-4BE4-8286-CDA056622E13}"/>
    <cellStyle name="20% - Énfasis3 6 3 2" xfId="1410" xr:uid="{45956B38-524A-4288-9EEB-7944B69649CB}"/>
    <cellStyle name="20% - Énfasis3 6 3 2 2" xfId="36748" xr:uid="{CA2EC1B9-0157-4805-BF48-7DEA66F3C603}"/>
    <cellStyle name="20% - Énfasis3 6 3 2 2 2" xfId="36749" xr:uid="{5F5E0099-0121-4B01-BDDE-217E272EB1A9}"/>
    <cellStyle name="20% - Énfasis3 6 3 2 3" xfId="36750" xr:uid="{1E8BD34B-8243-4E6F-A33B-4EA09597FFD2}"/>
    <cellStyle name="20% - Énfasis3 6 3 2 4" xfId="36751" xr:uid="{9048E686-F3B6-41CF-B316-21F30DC1545C}"/>
    <cellStyle name="20% - Énfasis3 6 3 2 5" xfId="36752" xr:uid="{68EF6BF7-6AE6-493A-8552-16A1885DF9C6}"/>
    <cellStyle name="20% - Énfasis3 6 3 3" xfId="1411" xr:uid="{119E36E6-F3B0-4506-B161-C40C2A22BADA}"/>
    <cellStyle name="20% - Énfasis3 6 3 3 2" xfId="36753" xr:uid="{1730069D-AF9C-4863-82C5-4B3D7CEA1A56}"/>
    <cellStyle name="20% - Énfasis3 6 3 3 3" xfId="36754" xr:uid="{7AFB52E3-9620-40EB-A039-4959599A3FEC}"/>
    <cellStyle name="20% - Énfasis3 6 3 4" xfId="36755" xr:uid="{EA9267A3-C500-4775-97D4-A5617774CED8}"/>
    <cellStyle name="20% - Énfasis3 6 3 5" xfId="36756" xr:uid="{6B78B709-38A0-401F-B596-59948AD9B305}"/>
    <cellStyle name="20% - Énfasis3 6 3 6" xfId="36757" xr:uid="{BC1AABC5-B05D-4965-BBF8-2F229F09E782}"/>
    <cellStyle name="20% - Énfasis3 6 3 7" xfId="36758" xr:uid="{47B01C63-1E63-48CE-9AEC-0B3DFA4E299B}"/>
    <cellStyle name="20% - Énfasis3 6 4" xfId="1412" xr:uid="{C66EAE3C-BAAB-4A6A-9FD5-043E853E41D1}"/>
    <cellStyle name="20% - Énfasis3 6 4 2" xfId="36759" xr:uid="{6C6C0D2D-67A7-4842-BB65-D7CBCD1EDF31}"/>
    <cellStyle name="20% - Énfasis3 6 4 2 2" xfId="36760" xr:uid="{454B583C-948D-472D-B5EF-7DB1CF26EED1}"/>
    <cellStyle name="20% - Énfasis3 6 4 3" xfId="36761" xr:uid="{CC8BCA00-E57B-4AEE-A4EA-24AA3BBA9B2E}"/>
    <cellStyle name="20% - Énfasis3 6 4 4" xfId="36762" xr:uid="{398BA2C6-4A52-4C1E-8B74-75A4FF388AFD}"/>
    <cellStyle name="20% - Énfasis3 6 4 5" xfId="36763" xr:uid="{EAD5BFE3-6855-44B1-BE08-93854C838315}"/>
    <cellStyle name="20% - Énfasis3 6 5" xfId="1413" xr:uid="{5056DF77-77DA-432C-ABCC-8F8C997DBEA6}"/>
    <cellStyle name="20% - Énfasis3 6 5 2" xfId="36764" xr:uid="{C933767E-B8E5-4373-9197-34FA508B1523}"/>
    <cellStyle name="20% - Énfasis3 6 5 3" xfId="36765" xr:uid="{2E27AE6C-A7E6-41F2-8ADE-3621E879C4E6}"/>
    <cellStyle name="20% - Énfasis3 6 6" xfId="36766" xr:uid="{4CCB0981-2346-4E17-A21D-0A75430235A2}"/>
    <cellStyle name="20% - Énfasis3 6 7" xfId="36767" xr:uid="{42F4F687-BA97-43B9-8AEC-8D0321B784FC}"/>
    <cellStyle name="20% - Énfasis3 6 8" xfId="36768" xr:uid="{D9D47602-9E20-4191-BD86-2BAC49386D53}"/>
    <cellStyle name="20% - Énfasis3 7" xfId="1414" xr:uid="{04F100A8-35BA-47FC-91EE-5ABF25FFD641}"/>
    <cellStyle name="20% - Énfasis3 7 2" xfId="1415" xr:uid="{5BD60972-17DC-4BEE-B235-59F63A93B3DB}"/>
    <cellStyle name="20% - Énfasis3 7 2 2" xfId="1416" xr:uid="{D46C2EB8-48E4-47F8-A96E-A79B35D8A053}"/>
    <cellStyle name="20% - Énfasis3 7 2 2 2" xfId="1417" xr:uid="{DB8E8BBA-1540-4D49-A7AE-2F2D97BA3913}"/>
    <cellStyle name="20% - Énfasis3 7 2 2 2 2" xfId="36769" xr:uid="{0F956D5D-12D5-46D5-BEBC-5CF9D470DE26}"/>
    <cellStyle name="20% - Énfasis3 7 2 2 2 2 2" xfId="36770" xr:uid="{97E6A438-4EAB-47E9-9BBB-9B72F8807ED6}"/>
    <cellStyle name="20% - Énfasis3 7 2 2 2 3" xfId="36771" xr:uid="{AD96E25E-76A2-40A4-A9F2-11AEC2D1BFC6}"/>
    <cellStyle name="20% - Énfasis3 7 2 2 2 4" xfId="36772" xr:uid="{A78C3417-27E1-4106-83D4-09868F939C1F}"/>
    <cellStyle name="20% - Énfasis3 7 2 2 2 5" xfId="36773" xr:uid="{274DE553-AAB1-48D3-81DA-BA7343B1A72E}"/>
    <cellStyle name="20% - Énfasis3 7 2 2 3" xfId="1418" xr:uid="{E4077D44-CEE6-487B-9F8E-03B0C94112C4}"/>
    <cellStyle name="20% - Énfasis3 7 2 2 3 2" xfId="36774" xr:uid="{832EF3F8-A1DF-4673-AE6E-18C767071ED0}"/>
    <cellStyle name="20% - Énfasis3 7 2 2 3 3" xfId="36775" xr:uid="{74688211-5A71-4BF9-BB95-E6F6175D6F5F}"/>
    <cellStyle name="20% - Énfasis3 7 2 2 4" xfId="36776" xr:uid="{B8783C73-1D5B-4F59-A6AF-59F2A906003C}"/>
    <cellStyle name="20% - Énfasis3 7 2 2 5" xfId="36777" xr:uid="{E0A2265C-CCEB-4F72-8BD2-7EBEA018DB2C}"/>
    <cellStyle name="20% - Énfasis3 7 2 2 6" xfId="36778" xr:uid="{E3AE1138-005D-4238-B06B-7CF11A923888}"/>
    <cellStyle name="20% - Énfasis3 7 2 2 7" xfId="36779" xr:uid="{F5F192FE-FC91-4528-9041-E47FDA88CBB5}"/>
    <cellStyle name="20% - Énfasis3 7 2 3" xfId="1419" xr:uid="{118C796D-5EFE-449C-857E-8DBC7379252B}"/>
    <cellStyle name="20% - Énfasis3 7 2 3 2" xfId="36780" xr:uid="{4A5F37B2-2DF6-48E9-A3BC-51939EEC1AF5}"/>
    <cellStyle name="20% - Énfasis3 7 2 3 2 2" xfId="36781" xr:uid="{ED8CE8A3-8933-4876-B893-318941E830BD}"/>
    <cellStyle name="20% - Énfasis3 7 2 3 3" xfId="36782" xr:uid="{2BE5F0C4-99B0-410F-991D-0B242A5D7523}"/>
    <cellStyle name="20% - Énfasis3 7 2 3 4" xfId="36783" xr:uid="{71993695-FBC0-4EBB-9719-5102C2FDC91D}"/>
    <cellStyle name="20% - Énfasis3 7 2 3 5" xfId="36784" xr:uid="{5DB3EE54-7498-47D6-9D09-2802F47D7B2C}"/>
    <cellStyle name="20% - Énfasis3 7 2 4" xfId="1420" xr:uid="{61A6D4BF-42DF-4AE3-B9BE-C3CEA60459AD}"/>
    <cellStyle name="20% - Énfasis3 7 2 4 2" xfId="36785" xr:uid="{A8AA16A2-E9F7-49D4-A355-9AFC84C81AA7}"/>
    <cellStyle name="20% - Énfasis3 7 2 4 3" xfId="36786" xr:uid="{800DF5D8-88D0-4147-AB28-7FA790821662}"/>
    <cellStyle name="20% - Énfasis3 7 2 5" xfId="36787" xr:uid="{FBC093A0-4A2A-41D1-9FF5-B1AD41D89A3B}"/>
    <cellStyle name="20% - Énfasis3 7 2 6" xfId="36788" xr:uid="{371BA0DA-6280-403A-AB66-638369A723C2}"/>
    <cellStyle name="20% - Énfasis3 7 2 7" xfId="36789" xr:uid="{9F0176E4-0CBC-458C-9E3F-76ADBB8E0115}"/>
    <cellStyle name="20% - Énfasis3 7 3" xfId="1421" xr:uid="{DCE99B52-927F-4B59-BA1D-40053417755C}"/>
    <cellStyle name="20% - Énfasis3 7 3 2" xfId="1422" xr:uid="{451185C4-23B2-4412-8FC5-1A23D9E97E7E}"/>
    <cellStyle name="20% - Énfasis3 7 3 2 2" xfId="36790" xr:uid="{343D0375-A4A2-47EF-AF75-2149EB1A15A0}"/>
    <cellStyle name="20% - Énfasis3 7 3 2 2 2" xfId="36791" xr:uid="{BC050A3F-5EAF-49FF-B9B2-A1A4C3D51647}"/>
    <cellStyle name="20% - Énfasis3 7 3 2 3" xfId="36792" xr:uid="{168CEF3D-EC6A-4E3A-A324-5307190080EA}"/>
    <cellStyle name="20% - Énfasis3 7 3 2 4" xfId="36793" xr:uid="{48ED01A8-B6CB-4794-9084-BBC3F08D760A}"/>
    <cellStyle name="20% - Énfasis3 7 3 2 5" xfId="36794" xr:uid="{9C6D47D7-EE81-4EB4-BA13-3B070C82195C}"/>
    <cellStyle name="20% - Énfasis3 7 3 3" xfId="1423" xr:uid="{7F422908-F8FB-4DFE-B657-B2D5998F38A2}"/>
    <cellStyle name="20% - Énfasis3 7 3 3 2" xfId="36795" xr:uid="{63FC8D31-6229-416C-9848-3AF591CF1EF2}"/>
    <cellStyle name="20% - Énfasis3 7 3 3 3" xfId="36796" xr:uid="{91884699-A4F9-43CD-9D80-2CC6AA82D488}"/>
    <cellStyle name="20% - Énfasis3 7 3 4" xfId="36797" xr:uid="{F4EDE93A-78D0-4D76-8CEB-AFD4624F54B1}"/>
    <cellStyle name="20% - Énfasis3 7 3 5" xfId="36798" xr:uid="{2379D19C-2E5B-4642-B2A8-E8893BC6B432}"/>
    <cellStyle name="20% - Énfasis3 7 3 6" xfId="36799" xr:uid="{BFDFC50F-50FD-4095-856E-D3B86D2ACB1A}"/>
    <cellStyle name="20% - Énfasis3 7 3 7" xfId="36800" xr:uid="{61439DB9-F2CC-46A7-94EE-44081C6EE668}"/>
    <cellStyle name="20% - Énfasis3 7 4" xfId="1424" xr:uid="{9783E51F-8E94-4996-8292-BD738EAD540C}"/>
    <cellStyle name="20% - Énfasis3 7 4 2" xfId="36801" xr:uid="{79E41C27-8A83-46E6-90C2-C0579E72A946}"/>
    <cellStyle name="20% - Énfasis3 7 4 2 2" xfId="36802" xr:uid="{E84B96DC-9DB2-401D-943B-3BFBBE0C3293}"/>
    <cellStyle name="20% - Énfasis3 7 4 3" xfId="36803" xr:uid="{436E7D99-9256-44C0-9D4B-1A75EBBFE02E}"/>
    <cellStyle name="20% - Énfasis3 7 4 4" xfId="36804" xr:uid="{6CF59110-4E7F-40F5-9DCE-951E21ED431A}"/>
    <cellStyle name="20% - Énfasis3 7 4 5" xfId="36805" xr:uid="{257ABC8D-7B18-42A9-9126-92EEC6E8CA4B}"/>
    <cellStyle name="20% - Énfasis3 7 5" xfId="1425" xr:uid="{3EEDE27D-F89E-4D44-9966-BCBD12721C1F}"/>
    <cellStyle name="20% - Énfasis3 7 5 2" xfId="36806" xr:uid="{9B040D9A-FF39-475A-8D08-894BF19A2256}"/>
    <cellStyle name="20% - Énfasis3 7 5 3" xfId="36807" xr:uid="{3D9E12B2-ABD9-4330-9C19-8C19AA96C013}"/>
    <cellStyle name="20% - Énfasis3 7 6" xfId="36808" xr:uid="{9A767CF2-0DFC-49F1-861C-2E8B855B3F94}"/>
    <cellStyle name="20% - Énfasis3 7 7" xfId="36809" xr:uid="{F3D21BD8-A181-4029-AB93-A2DD5E3CC8CB}"/>
    <cellStyle name="20% - Énfasis3 7 8" xfId="36810" xr:uid="{34732AA0-0DF2-49EA-9BC3-C93013F0F96F}"/>
    <cellStyle name="20% - Énfasis3 8" xfId="1426" xr:uid="{BC1A7C78-81B1-4C05-9E61-2E24138B3BB4}"/>
    <cellStyle name="20% - Énfasis3 8 2" xfId="1427" xr:uid="{465BECEC-C9F0-45B5-BBBE-2079B73233D4}"/>
    <cellStyle name="20% - Énfasis3 8 2 2" xfId="1428" xr:uid="{3C7EB609-0113-45D7-9B91-C8DB56E84156}"/>
    <cellStyle name="20% - Énfasis3 8 2 2 2" xfId="1429" xr:uid="{BB08C72D-2900-4B39-9815-E259F1D8AB9D}"/>
    <cellStyle name="20% - Énfasis3 8 2 2 2 2" xfId="36811" xr:uid="{841EEFEF-C1A6-4B41-B4DC-8A48CF94B420}"/>
    <cellStyle name="20% - Énfasis3 8 2 2 2 2 2" xfId="36812" xr:uid="{2798C092-3975-477D-997F-D9678888C0DA}"/>
    <cellStyle name="20% - Énfasis3 8 2 2 2 3" xfId="36813" xr:uid="{65D69C0E-88E7-4AEA-B123-EFD82F7FE8AA}"/>
    <cellStyle name="20% - Énfasis3 8 2 2 2 4" xfId="36814" xr:uid="{D84CF956-FBE0-446D-9F38-BC37D6FE3EC8}"/>
    <cellStyle name="20% - Énfasis3 8 2 2 2 5" xfId="36815" xr:uid="{AE06D4F0-C4DF-49CF-8123-AB1757136789}"/>
    <cellStyle name="20% - Énfasis3 8 2 2 3" xfId="1430" xr:uid="{F1DA9D26-0736-4C68-B44C-A4F9FBC80CED}"/>
    <cellStyle name="20% - Énfasis3 8 2 2 3 2" xfId="36816" xr:uid="{8A377F7D-0649-4E09-921A-F1BD743ABD70}"/>
    <cellStyle name="20% - Énfasis3 8 2 2 3 3" xfId="36817" xr:uid="{1E5E2BE8-4128-43A4-A9C2-995DD9075404}"/>
    <cellStyle name="20% - Énfasis3 8 2 2 4" xfId="36818" xr:uid="{811AD765-BB01-4A01-BCBF-57A140E1D92A}"/>
    <cellStyle name="20% - Énfasis3 8 2 2 5" xfId="36819" xr:uid="{1AD824C1-8B97-4047-9264-51885305F548}"/>
    <cellStyle name="20% - Énfasis3 8 2 2 6" xfId="36820" xr:uid="{9C43308C-8360-4843-B089-65A3818AB6CF}"/>
    <cellStyle name="20% - Énfasis3 8 2 2 7" xfId="36821" xr:uid="{76381038-42D5-4029-BAD5-76BF2196781D}"/>
    <cellStyle name="20% - Énfasis3 8 2 3" xfId="1431" xr:uid="{BDC68D58-C9D6-4B55-8F78-6E64E28F5DDD}"/>
    <cellStyle name="20% - Énfasis3 8 2 3 2" xfId="36822" xr:uid="{2846B2DC-4B3F-4515-86DB-A31B7C09E01E}"/>
    <cellStyle name="20% - Énfasis3 8 2 3 2 2" xfId="36823" xr:uid="{81FAADCC-84DF-4C1C-93F5-1603A6D6D5BB}"/>
    <cellStyle name="20% - Énfasis3 8 2 3 3" xfId="36824" xr:uid="{B7DDD39A-D2C0-4FDC-8EFD-7E62E0D967C0}"/>
    <cellStyle name="20% - Énfasis3 8 2 3 4" xfId="36825" xr:uid="{3C0E3546-6EBA-4D05-8F22-838DD16EDE2F}"/>
    <cellStyle name="20% - Énfasis3 8 2 3 5" xfId="36826" xr:uid="{0BCF2DC9-C19E-48FD-A522-436B0600453E}"/>
    <cellStyle name="20% - Énfasis3 8 2 4" xfId="1432" xr:uid="{24E7E3C4-0D2A-481B-A939-BBA0F4872D2C}"/>
    <cellStyle name="20% - Énfasis3 8 2 4 2" xfId="36827" xr:uid="{DA435C94-7FD9-4C34-A5DC-F4804DC1065E}"/>
    <cellStyle name="20% - Énfasis3 8 2 4 3" xfId="36828" xr:uid="{A1A24C50-A68B-4778-B53F-531EA35604DA}"/>
    <cellStyle name="20% - Énfasis3 8 2 5" xfId="36829" xr:uid="{4C5F01C9-6C01-4FE3-AFA5-8D26D7BE7EA9}"/>
    <cellStyle name="20% - Énfasis3 8 2 6" xfId="36830" xr:uid="{DFFDD63A-6034-4E01-93C3-FBA178B806C7}"/>
    <cellStyle name="20% - Énfasis3 8 2 7" xfId="36831" xr:uid="{AD8BB8E1-AEBE-41B4-88A7-07D66F315A8A}"/>
    <cellStyle name="20% - Énfasis3 8 3" xfId="1433" xr:uid="{C67AA1CA-976C-4FA5-A989-3B1109DF47A1}"/>
    <cellStyle name="20% - Énfasis3 8 3 2" xfId="1434" xr:uid="{CA838C91-A8D4-4915-A32E-D65C2C7E1AEB}"/>
    <cellStyle name="20% - Énfasis3 8 3 2 2" xfId="36832" xr:uid="{327204B2-059F-4ED0-A3C6-A958CEDB9255}"/>
    <cellStyle name="20% - Énfasis3 8 3 2 2 2" xfId="36833" xr:uid="{82A19E2B-939A-43D4-B11F-90727B48EFEB}"/>
    <cellStyle name="20% - Énfasis3 8 3 2 3" xfId="36834" xr:uid="{6FBAAB3F-7AD1-4631-9106-D7D0CE236D4A}"/>
    <cellStyle name="20% - Énfasis3 8 3 2 4" xfId="36835" xr:uid="{D420034B-201F-4EC5-A648-C4A76503F3A0}"/>
    <cellStyle name="20% - Énfasis3 8 3 2 5" xfId="36836" xr:uid="{68A5B019-0545-48E1-A129-2893267FFA53}"/>
    <cellStyle name="20% - Énfasis3 8 3 3" xfId="1435" xr:uid="{3F10C434-CFE9-44C0-9603-7E3BBFA61AAC}"/>
    <cellStyle name="20% - Énfasis3 8 3 3 2" xfId="36837" xr:uid="{22449BAE-F7C8-4906-A076-C8DC50577D83}"/>
    <cellStyle name="20% - Énfasis3 8 3 3 3" xfId="36838" xr:uid="{4D94E8F9-8D45-4756-A392-1EDA8A535CEA}"/>
    <cellStyle name="20% - Énfasis3 8 3 4" xfId="36839" xr:uid="{1B04E3D9-99B7-4194-9025-B23B80DE9B8C}"/>
    <cellStyle name="20% - Énfasis3 8 3 5" xfId="36840" xr:uid="{193E7B2F-57A1-454B-8787-E24B8A3E8F41}"/>
    <cellStyle name="20% - Énfasis3 8 3 6" xfId="36841" xr:uid="{7CFF0911-4719-4359-806F-1A0AE2D1B69B}"/>
    <cellStyle name="20% - Énfasis3 8 3 7" xfId="36842" xr:uid="{4851E459-B2AA-42C8-8D07-299A45CE7EE7}"/>
    <cellStyle name="20% - Énfasis3 8 4" xfId="1436" xr:uid="{1D5FC9C4-C073-4928-8BFF-B0F8DDAFA114}"/>
    <cellStyle name="20% - Énfasis3 8 4 2" xfId="36843" xr:uid="{C8488274-9F7E-41D2-BC10-72E102BC4727}"/>
    <cellStyle name="20% - Énfasis3 8 4 2 2" xfId="36844" xr:uid="{540FC79A-8D51-47A2-B5F1-221D3C4B753B}"/>
    <cellStyle name="20% - Énfasis3 8 4 3" xfId="36845" xr:uid="{1E716D6B-C653-466A-BA40-9FE510C6349B}"/>
    <cellStyle name="20% - Énfasis3 8 4 4" xfId="36846" xr:uid="{EC420D8B-8E6B-44A5-850E-2F0C1FE426C2}"/>
    <cellStyle name="20% - Énfasis3 8 4 5" xfId="36847" xr:uid="{093C44D9-EA82-49F9-B23B-28585184C7F4}"/>
    <cellStyle name="20% - Énfasis3 8 5" xfId="1437" xr:uid="{E57CE67B-F8F7-445E-914E-891EB492FC5B}"/>
    <cellStyle name="20% - Énfasis3 8 5 2" xfId="36848" xr:uid="{C9B154A7-6B75-45F5-9F53-B6CDB6FF1EC1}"/>
    <cellStyle name="20% - Énfasis3 8 5 3" xfId="36849" xr:uid="{A2C48387-E9B4-48F1-8610-B5898A857AAA}"/>
    <cellStyle name="20% - Énfasis3 8 6" xfId="36850" xr:uid="{DDB1E338-735E-4068-AED5-4A4C13FB18C0}"/>
    <cellStyle name="20% - Énfasis3 8 7" xfId="36851" xr:uid="{9C2D491E-A3BD-4134-9B77-713FAD6FB122}"/>
    <cellStyle name="20% - Énfasis3 8 8" xfId="36852" xr:uid="{0BBDFB12-87A9-4C7C-ABD5-6EC7B6F98C80}"/>
    <cellStyle name="20% - Énfasis3 9" xfId="1438" xr:uid="{974A9030-9C1C-4F52-BC0B-9F3CA7933F00}"/>
    <cellStyle name="20% - Énfasis3 9 2" xfId="1439" xr:uid="{D59C1BAE-2B05-4967-A559-1A1BE9E2F25B}"/>
    <cellStyle name="20% - Énfasis3 9 2 2" xfId="1440" xr:uid="{405B8716-4398-470C-BC1D-5EC46FE68647}"/>
    <cellStyle name="20% - Énfasis3 9 2 2 2" xfId="1441" xr:uid="{F767CE3C-F127-4913-9E78-3FB570927888}"/>
    <cellStyle name="20% - Énfasis3 9 2 2 2 2" xfId="36853" xr:uid="{90A2D00C-DA6A-45A9-AB9E-B92E1F79D11E}"/>
    <cellStyle name="20% - Énfasis3 9 2 2 2 2 2" xfId="36854" xr:uid="{339AC5FF-D649-48D5-9703-68D2E7B64B44}"/>
    <cellStyle name="20% - Énfasis3 9 2 2 2 3" xfId="36855" xr:uid="{683A3A4C-79D5-4186-9396-BA2F42A5DB5D}"/>
    <cellStyle name="20% - Énfasis3 9 2 2 2 4" xfId="36856" xr:uid="{FFA420BF-F513-4525-B4D6-CB701EFD2CD7}"/>
    <cellStyle name="20% - Énfasis3 9 2 2 2 5" xfId="36857" xr:uid="{E2F20678-5142-4F35-835B-0CE9BBE5E6F5}"/>
    <cellStyle name="20% - Énfasis3 9 2 2 3" xfId="1442" xr:uid="{D72EDB34-FECD-4366-B93A-DED6BBB3F05A}"/>
    <cellStyle name="20% - Énfasis3 9 2 2 3 2" xfId="36858" xr:uid="{A4A73C5C-FFC6-4500-B778-58A9A47A1771}"/>
    <cellStyle name="20% - Énfasis3 9 2 2 3 3" xfId="36859" xr:uid="{73AF7602-9B23-4726-A1F3-75D540CC0F66}"/>
    <cellStyle name="20% - Énfasis3 9 2 2 4" xfId="36860" xr:uid="{912A8ADF-A43D-43EA-A556-B02DB610CBE3}"/>
    <cellStyle name="20% - Énfasis3 9 2 2 5" xfId="36861" xr:uid="{6D4BAE7E-238D-45A7-92DD-04ED40884542}"/>
    <cellStyle name="20% - Énfasis3 9 2 2 6" xfId="36862" xr:uid="{1410799F-95E3-43FE-8019-60E4A3B95504}"/>
    <cellStyle name="20% - Énfasis3 9 2 2 7" xfId="36863" xr:uid="{B4632923-44EF-4BA1-B35E-5949C3002747}"/>
    <cellStyle name="20% - Énfasis3 9 2 3" xfId="1443" xr:uid="{42AD1640-47DD-4A10-AF2B-F537FCFB756E}"/>
    <cellStyle name="20% - Énfasis3 9 2 3 2" xfId="36864" xr:uid="{D9634E8C-0616-4247-976D-E0856FCA2215}"/>
    <cellStyle name="20% - Énfasis3 9 2 3 2 2" xfId="36865" xr:uid="{511270D1-B1E4-4F16-851B-6D03328F1428}"/>
    <cellStyle name="20% - Énfasis3 9 2 3 3" xfId="36866" xr:uid="{E9350AC3-6F89-4DE1-B8C4-010AF738494B}"/>
    <cellStyle name="20% - Énfasis3 9 2 3 4" xfId="36867" xr:uid="{CE32447B-9CE5-478D-AACF-C9031D17799C}"/>
    <cellStyle name="20% - Énfasis3 9 2 3 5" xfId="36868" xr:uid="{3E86DA84-8278-4D80-874E-4D9DFCF9FBE8}"/>
    <cellStyle name="20% - Énfasis3 9 2 4" xfId="1444" xr:uid="{466020B4-824C-4FB0-9A63-C1257AC7BD66}"/>
    <cellStyle name="20% - Énfasis3 9 2 4 2" xfId="36869" xr:uid="{BA38AE84-F726-44A8-ACB3-38013DDF18C9}"/>
    <cellStyle name="20% - Énfasis3 9 2 4 3" xfId="36870" xr:uid="{8B6E4D81-81DF-4293-B9DE-C6A0BF3D5BEA}"/>
    <cellStyle name="20% - Énfasis3 9 2 5" xfId="36871" xr:uid="{68D4DEF0-4970-4A21-A378-5430D181E170}"/>
    <cellStyle name="20% - Énfasis3 9 2 6" xfId="36872" xr:uid="{DB0F5342-D5B8-4F98-8028-ABB0225F1974}"/>
    <cellStyle name="20% - Énfasis3 9 2 7" xfId="36873" xr:uid="{A279CCDC-BA55-4336-969B-887CE990A2BD}"/>
    <cellStyle name="20% - Énfasis3 9 3" xfId="1445" xr:uid="{9D5506E8-F4B3-4F4B-91F9-FCF8B884E56F}"/>
    <cellStyle name="20% - Énfasis3 9 3 2" xfId="1446" xr:uid="{CC7C3F78-57F6-459A-B05B-467BA7695011}"/>
    <cellStyle name="20% - Énfasis3 9 3 2 2" xfId="36874" xr:uid="{C25D535D-A6BF-495A-B08C-1DD3A1859CB7}"/>
    <cellStyle name="20% - Énfasis3 9 3 2 2 2" xfId="36875" xr:uid="{197E1740-68C7-49F4-85E3-A09CEAEB10A6}"/>
    <cellStyle name="20% - Énfasis3 9 3 2 3" xfId="36876" xr:uid="{A13FCFD5-D4C2-45D1-8717-C03C8F39E25D}"/>
    <cellStyle name="20% - Énfasis3 9 3 2 4" xfId="36877" xr:uid="{3B346C99-685A-4081-ADB7-1A86E2ABCC41}"/>
    <cellStyle name="20% - Énfasis3 9 3 2 5" xfId="36878" xr:uid="{E0252065-9C43-4D1F-B015-637AF99F4C61}"/>
    <cellStyle name="20% - Énfasis3 9 3 3" xfId="1447" xr:uid="{9B8A2405-5474-4452-A9DC-26D039AC3F7D}"/>
    <cellStyle name="20% - Énfasis3 9 3 3 2" xfId="36879" xr:uid="{12D642E6-2B3B-47A5-92E7-F78ACD36CF8A}"/>
    <cellStyle name="20% - Énfasis3 9 3 3 3" xfId="36880" xr:uid="{F59681F4-610A-4002-8B6A-D0E248F0DD1A}"/>
    <cellStyle name="20% - Énfasis3 9 3 4" xfId="36881" xr:uid="{8FCBF01D-5E48-4436-89F5-6E2D94F3410E}"/>
    <cellStyle name="20% - Énfasis3 9 3 5" xfId="36882" xr:uid="{DE02AF10-9627-4741-9607-5DBDED640EBA}"/>
    <cellStyle name="20% - Énfasis3 9 3 6" xfId="36883" xr:uid="{AAC393D1-412D-45A1-A413-8A149A2C023D}"/>
    <cellStyle name="20% - Énfasis3 9 3 7" xfId="36884" xr:uid="{08DA6DB8-321A-49F0-853F-41A2776D4913}"/>
    <cellStyle name="20% - Énfasis3 9 4" xfId="1448" xr:uid="{D1F68871-3E0C-4464-B063-CFE1F8EF48BE}"/>
    <cellStyle name="20% - Énfasis3 9 4 2" xfId="36885" xr:uid="{78B8D839-584A-421F-A825-DCA2B5AB72C2}"/>
    <cellStyle name="20% - Énfasis3 9 4 2 2" xfId="36886" xr:uid="{5EEA30D0-A6DB-48A7-9393-86C6BF2643D7}"/>
    <cellStyle name="20% - Énfasis3 9 4 3" xfId="36887" xr:uid="{53BEB925-2C86-4E0E-BC32-E7883F5A9ADE}"/>
    <cellStyle name="20% - Énfasis3 9 4 4" xfId="36888" xr:uid="{0FA7C19A-6E75-4DA2-BA99-C1DB86736FB6}"/>
    <cellStyle name="20% - Énfasis3 9 4 5" xfId="36889" xr:uid="{B623AC63-90CA-4CC2-B35A-33169DE264AC}"/>
    <cellStyle name="20% - Énfasis3 9 5" xfId="1449" xr:uid="{81856399-C43D-4D3B-8B79-A48EDE946651}"/>
    <cellStyle name="20% - Énfasis3 9 5 2" xfId="36890" xr:uid="{E97ECADC-49D9-4FD8-B357-B359A079485C}"/>
    <cellStyle name="20% - Énfasis3 9 5 3" xfId="36891" xr:uid="{AEDD39D8-3C23-463B-A6C2-C9A6DB089113}"/>
    <cellStyle name="20% - Énfasis3 9 6" xfId="36892" xr:uid="{C9D721D2-6EF3-4BB2-ADB0-54EFC3EE42D8}"/>
    <cellStyle name="20% - Énfasis3 9 7" xfId="36893" xr:uid="{2D8BCC1C-9129-45A8-934E-D144EDEAA3A1}"/>
    <cellStyle name="20% - Énfasis3 9 8" xfId="36894" xr:uid="{C0CBC02B-E92C-4F76-8A3B-42521E7925F0}"/>
    <cellStyle name="20% - Énfasis4 10" xfId="1450" xr:uid="{36BD560C-F974-4AC3-9272-66583F6441D9}"/>
    <cellStyle name="20% - Énfasis4 10 2" xfId="1451" xr:uid="{1C45C911-DA80-4456-A21F-7BB2DA6164B9}"/>
    <cellStyle name="20% - Énfasis4 10 2 2" xfId="1452" xr:uid="{D2CB0F12-13A3-4584-9524-34E54DEB8836}"/>
    <cellStyle name="20% - Énfasis4 10 2 2 2" xfId="1453" xr:uid="{20097EAE-8126-43E2-B9E1-EF9D54F3F03A}"/>
    <cellStyle name="20% - Énfasis4 10 2 2 2 2" xfId="36895" xr:uid="{67C1150B-1132-426C-A30F-32D13DC4C305}"/>
    <cellStyle name="20% - Énfasis4 10 2 2 2 2 2" xfId="36896" xr:uid="{E8DE4981-E79B-4CB3-8390-25AAE0A6FBFF}"/>
    <cellStyle name="20% - Énfasis4 10 2 2 2 3" xfId="36897" xr:uid="{2EDD84CE-7735-4B41-B9D7-5098CB17617F}"/>
    <cellStyle name="20% - Énfasis4 10 2 2 2 4" xfId="36898" xr:uid="{87B83F03-6E92-4EA4-AB65-CD441B737CD6}"/>
    <cellStyle name="20% - Énfasis4 10 2 2 2 5" xfId="36899" xr:uid="{105921A0-B457-496F-8579-DF0F5B7E07AC}"/>
    <cellStyle name="20% - Énfasis4 10 2 2 3" xfId="1454" xr:uid="{84FB2673-C116-46B6-BE3D-0E867823F60F}"/>
    <cellStyle name="20% - Énfasis4 10 2 2 3 2" xfId="36900" xr:uid="{6E10552E-7E81-44D5-B747-72E1D5DAD2E1}"/>
    <cellStyle name="20% - Énfasis4 10 2 2 3 3" xfId="36901" xr:uid="{AED3B7CB-39B0-4869-84AD-40DF7713501A}"/>
    <cellStyle name="20% - Énfasis4 10 2 2 4" xfId="36902" xr:uid="{4CCD5B6B-5FE8-4425-B9FE-24F55D47D4BA}"/>
    <cellStyle name="20% - Énfasis4 10 2 2 5" xfId="36903" xr:uid="{2C61F256-A756-49D7-B45E-5CFE049888B3}"/>
    <cellStyle name="20% - Énfasis4 10 2 2 6" xfId="36904" xr:uid="{B9804963-EEBD-453C-8EE4-CE5D43882A09}"/>
    <cellStyle name="20% - Énfasis4 10 2 2 7" xfId="36905" xr:uid="{7EFCF796-AF9F-41BE-B3C8-088F2ADC1034}"/>
    <cellStyle name="20% - Énfasis4 10 2 3" xfId="1455" xr:uid="{3CCB1691-EF89-4F57-98E5-2B433FF1A239}"/>
    <cellStyle name="20% - Énfasis4 10 2 3 2" xfId="36906" xr:uid="{0BA7BDF7-B047-4B1C-8DBD-CF71AA92F205}"/>
    <cellStyle name="20% - Énfasis4 10 2 3 2 2" xfId="36907" xr:uid="{6A8CB857-7B59-4694-A3F9-725E191E4149}"/>
    <cellStyle name="20% - Énfasis4 10 2 3 3" xfId="36908" xr:uid="{DD730656-E326-4E1A-BBB4-FDD667B75FD2}"/>
    <cellStyle name="20% - Énfasis4 10 2 3 4" xfId="36909" xr:uid="{C98A1943-01DD-4E5C-ACF0-58D341B0B7B5}"/>
    <cellStyle name="20% - Énfasis4 10 2 3 5" xfId="36910" xr:uid="{4EA7A029-BF36-4C92-A982-2C9A36676DB8}"/>
    <cellStyle name="20% - Énfasis4 10 2 4" xfId="1456" xr:uid="{A9189AB3-1C56-46D1-BC4D-F14A59D53949}"/>
    <cellStyle name="20% - Énfasis4 10 2 4 2" xfId="36911" xr:uid="{AADF8603-0EBC-459F-8EEB-955040661066}"/>
    <cellStyle name="20% - Énfasis4 10 2 4 3" xfId="36912" xr:uid="{81525304-033C-4D45-AB19-2300240BE3F5}"/>
    <cellStyle name="20% - Énfasis4 10 2 5" xfId="36913" xr:uid="{B6537066-6037-4B69-965F-EEF6859C8D9A}"/>
    <cellStyle name="20% - Énfasis4 10 2 6" xfId="36914" xr:uid="{81E82868-847B-4E56-91F1-03509E4AC4E3}"/>
    <cellStyle name="20% - Énfasis4 10 2 7" xfId="36915" xr:uid="{C1760190-502A-4D84-BC67-A052FC1C474C}"/>
    <cellStyle name="20% - Énfasis4 10 3" xfId="1457" xr:uid="{59493908-25C1-4C4A-9980-B033C8AE3375}"/>
    <cellStyle name="20% - Énfasis4 10 3 2" xfId="1458" xr:uid="{2AD48DBD-0BEF-4480-AC2F-1E20591A2AA8}"/>
    <cellStyle name="20% - Énfasis4 10 3 2 2" xfId="36916" xr:uid="{3E3EF83F-FBA0-451F-9852-2CF601BBE29F}"/>
    <cellStyle name="20% - Énfasis4 10 3 2 2 2" xfId="36917" xr:uid="{00DE9B02-7F38-4258-BD7B-A7DBCA782E74}"/>
    <cellStyle name="20% - Énfasis4 10 3 2 3" xfId="36918" xr:uid="{F31AE27A-2E46-4183-BCA2-8B6D92D58EB2}"/>
    <cellStyle name="20% - Énfasis4 10 3 2 4" xfId="36919" xr:uid="{A790FF09-6E08-41AD-B59E-40CF35E9734C}"/>
    <cellStyle name="20% - Énfasis4 10 3 2 5" xfId="36920" xr:uid="{4E675A81-40DF-479C-92C5-96F6A2038872}"/>
    <cellStyle name="20% - Énfasis4 10 3 3" xfId="1459" xr:uid="{6EC7D2DB-BF24-4A78-ADAC-E0276E280A4D}"/>
    <cellStyle name="20% - Énfasis4 10 3 3 2" xfId="36921" xr:uid="{FEB683AE-B2F1-452E-8792-CE54B4FDBE50}"/>
    <cellStyle name="20% - Énfasis4 10 3 3 3" xfId="36922" xr:uid="{2CBEFBCB-6132-43C3-94A2-6809509CA703}"/>
    <cellStyle name="20% - Énfasis4 10 3 4" xfId="36923" xr:uid="{B7260808-ACD9-4158-A7E3-94FEA852EF4B}"/>
    <cellStyle name="20% - Énfasis4 10 3 5" xfId="36924" xr:uid="{852EE6A7-D794-4460-803A-F38BC00938C6}"/>
    <cellStyle name="20% - Énfasis4 10 3 6" xfId="36925" xr:uid="{C7896E49-A88E-4126-9E69-6FFF8ADBE63E}"/>
    <cellStyle name="20% - Énfasis4 10 3 7" xfId="36926" xr:uid="{010FE24C-5C6D-4C94-9A79-C19F56C3DA3A}"/>
    <cellStyle name="20% - Énfasis4 10 4" xfId="1460" xr:uid="{91B80D9C-0F90-4EF6-9BB2-0AA76A7C4084}"/>
    <cellStyle name="20% - Énfasis4 10 4 2" xfId="36927" xr:uid="{5EAC2A0C-80B5-4008-9CE1-847CB69E9F43}"/>
    <cellStyle name="20% - Énfasis4 10 4 2 2" xfId="36928" xr:uid="{F403C753-F674-475F-8AED-474AB93CDE3D}"/>
    <cellStyle name="20% - Énfasis4 10 4 3" xfId="36929" xr:uid="{57CD23D0-E336-4685-A974-99CED4C92485}"/>
    <cellStyle name="20% - Énfasis4 10 4 4" xfId="36930" xr:uid="{BCEF9994-37D8-4D62-8C6F-11C4E28D19EE}"/>
    <cellStyle name="20% - Énfasis4 10 4 5" xfId="36931" xr:uid="{564A27B1-6C8F-4C8E-BCA5-FE908385A5B8}"/>
    <cellStyle name="20% - Énfasis4 10 5" xfId="1461" xr:uid="{57200773-EA2B-4E49-8F3E-86853FD783A7}"/>
    <cellStyle name="20% - Énfasis4 10 5 2" xfId="36932" xr:uid="{3FFCA844-16EE-4E1C-9719-FBF8711211DC}"/>
    <cellStyle name="20% - Énfasis4 10 5 3" xfId="36933" xr:uid="{4D1DA9A4-F247-472E-827F-71CF5D9F9C43}"/>
    <cellStyle name="20% - Énfasis4 10 6" xfId="36934" xr:uid="{2C891DA2-6CDE-4A9E-A012-2FC1D5E32F89}"/>
    <cellStyle name="20% - Énfasis4 10 7" xfId="36935" xr:uid="{BD4E9909-8248-4A0F-8B5D-BEC58F94EEE0}"/>
    <cellStyle name="20% - Énfasis4 10 8" xfId="36936" xr:uid="{09953142-6C8B-4F1E-BED3-4459AB199354}"/>
    <cellStyle name="20% - Énfasis4 11" xfId="1462" xr:uid="{808815F7-6815-4DFB-83DD-C1574988755F}"/>
    <cellStyle name="20% - Énfasis4 11 2" xfId="1463" xr:uid="{2EE0272F-C6D5-47D0-96D1-9A1E081EAAB4}"/>
    <cellStyle name="20% - Énfasis4 11 2 2" xfId="1464" xr:uid="{367EC4E4-BFA3-4B92-8D20-A108D61D738E}"/>
    <cellStyle name="20% - Énfasis4 11 2 2 2" xfId="1465" xr:uid="{ACA02F39-B46F-47D8-9B3A-C3A706104429}"/>
    <cellStyle name="20% - Énfasis4 11 2 2 2 2" xfId="36937" xr:uid="{F8264DAD-E013-44A7-B144-2D76E27785E7}"/>
    <cellStyle name="20% - Énfasis4 11 2 2 2 2 2" xfId="36938" xr:uid="{B1CDE0AC-A201-4330-B187-B5E77EB86F96}"/>
    <cellStyle name="20% - Énfasis4 11 2 2 2 3" xfId="36939" xr:uid="{1420902D-8D91-468B-8654-E2F3E9EDDB9D}"/>
    <cellStyle name="20% - Énfasis4 11 2 2 2 4" xfId="36940" xr:uid="{22995123-0B9C-4651-98A1-66830B402003}"/>
    <cellStyle name="20% - Énfasis4 11 2 2 2 5" xfId="36941" xr:uid="{34C3CFA0-B853-40B4-AE4A-4034BD074806}"/>
    <cellStyle name="20% - Énfasis4 11 2 2 3" xfId="1466" xr:uid="{211A799E-BFDA-4A63-9952-DAACA1ED6169}"/>
    <cellStyle name="20% - Énfasis4 11 2 2 3 2" xfId="36942" xr:uid="{44866F88-D05F-40B3-8811-6C983A971F24}"/>
    <cellStyle name="20% - Énfasis4 11 2 2 3 3" xfId="36943" xr:uid="{32C5A7E7-9664-4AFF-9E17-E8BDC0A3AF3E}"/>
    <cellStyle name="20% - Énfasis4 11 2 2 4" xfId="36944" xr:uid="{B6FD0D7D-4FB9-4759-B023-B3172BD497EE}"/>
    <cellStyle name="20% - Énfasis4 11 2 2 5" xfId="36945" xr:uid="{2F75B678-6C32-4E03-8280-A516C31DD8FE}"/>
    <cellStyle name="20% - Énfasis4 11 2 2 6" xfId="36946" xr:uid="{2BAE3615-89BF-42A5-A76A-D9F810C4C18B}"/>
    <cellStyle name="20% - Énfasis4 11 2 2 7" xfId="36947" xr:uid="{DFAE33E2-7A29-4E84-93B2-436D58BEC8AE}"/>
    <cellStyle name="20% - Énfasis4 11 2 3" xfId="1467" xr:uid="{5DFE91FB-6A1C-4853-90EB-C52B899A4155}"/>
    <cellStyle name="20% - Énfasis4 11 2 3 2" xfId="36948" xr:uid="{190B216A-C1DE-40CF-9EF1-BA63BC405051}"/>
    <cellStyle name="20% - Énfasis4 11 2 3 2 2" xfId="36949" xr:uid="{AA711E85-E7CA-4C14-9079-F11F255E4E3D}"/>
    <cellStyle name="20% - Énfasis4 11 2 3 3" xfId="36950" xr:uid="{2F564ECA-C517-4F9E-AF63-C50A67A8DD4E}"/>
    <cellStyle name="20% - Énfasis4 11 2 3 4" xfId="36951" xr:uid="{636F6F51-9F12-419B-B878-C121E7F55833}"/>
    <cellStyle name="20% - Énfasis4 11 2 3 5" xfId="36952" xr:uid="{D0692D4A-6B68-46DE-86A3-B4A04653A0C9}"/>
    <cellStyle name="20% - Énfasis4 11 2 4" xfId="1468" xr:uid="{229D2CD3-3C67-49B4-A43D-ED596483E01B}"/>
    <cellStyle name="20% - Énfasis4 11 2 4 2" xfId="36953" xr:uid="{C37719FE-31CE-4C0A-B933-A01697D11AE2}"/>
    <cellStyle name="20% - Énfasis4 11 2 4 3" xfId="36954" xr:uid="{66769C49-C73D-4CC0-A910-729C486E61BC}"/>
    <cellStyle name="20% - Énfasis4 11 2 5" xfId="36955" xr:uid="{9BDD6C46-F6C7-4D45-8556-2F157F96FB22}"/>
    <cellStyle name="20% - Énfasis4 11 2 6" xfId="36956" xr:uid="{9DC1DD89-316B-483C-8137-96AED6F5048F}"/>
    <cellStyle name="20% - Énfasis4 11 2 7" xfId="36957" xr:uid="{CB1409F7-2111-4942-A076-FC0BA542ED3A}"/>
    <cellStyle name="20% - Énfasis4 11 3" xfId="1469" xr:uid="{919F821C-CE8D-4627-9373-800233147585}"/>
    <cellStyle name="20% - Énfasis4 11 3 2" xfId="1470" xr:uid="{5E5010AD-676D-47EE-9BCF-7E5104DCAC6B}"/>
    <cellStyle name="20% - Énfasis4 11 3 2 2" xfId="36958" xr:uid="{9568475D-82B2-4BFC-ACF5-B6008EC453A8}"/>
    <cellStyle name="20% - Énfasis4 11 3 2 2 2" xfId="36959" xr:uid="{0C6526D4-F9D2-46DB-A5C4-3482B7B7DAD9}"/>
    <cellStyle name="20% - Énfasis4 11 3 2 3" xfId="36960" xr:uid="{A8E9981F-E4BE-492F-92D7-2D1F60D93A0C}"/>
    <cellStyle name="20% - Énfasis4 11 3 2 4" xfId="36961" xr:uid="{433584A5-9D06-484E-A7E4-43792B4CAD9D}"/>
    <cellStyle name="20% - Énfasis4 11 3 2 5" xfId="36962" xr:uid="{77A31FFE-0940-4255-970C-C60FF7428EED}"/>
    <cellStyle name="20% - Énfasis4 11 3 3" xfId="1471" xr:uid="{A379FE05-9A17-425D-9C9E-3E4695204FFC}"/>
    <cellStyle name="20% - Énfasis4 11 3 3 2" xfId="36963" xr:uid="{87AB76A9-9F27-4023-B947-786D2812ED89}"/>
    <cellStyle name="20% - Énfasis4 11 3 3 3" xfId="36964" xr:uid="{7E4ACF31-E37F-4366-8DFC-F0C1EFC9EA5E}"/>
    <cellStyle name="20% - Énfasis4 11 3 4" xfId="36965" xr:uid="{3B27FE62-C243-4D12-8A26-B07F8B597DF2}"/>
    <cellStyle name="20% - Énfasis4 11 3 5" xfId="36966" xr:uid="{37738940-EF23-4610-AA2D-FB4DA9C0A82E}"/>
    <cellStyle name="20% - Énfasis4 11 3 6" xfId="36967" xr:uid="{E13C538B-09D3-4109-BB23-7AF030213B9D}"/>
    <cellStyle name="20% - Énfasis4 11 3 7" xfId="36968" xr:uid="{9762C426-B104-4CE2-9FB2-AC496CE941B0}"/>
    <cellStyle name="20% - Énfasis4 11 4" xfId="1472" xr:uid="{D2531090-DD97-4D57-A52F-E352CE43A3B4}"/>
    <cellStyle name="20% - Énfasis4 11 4 2" xfId="36969" xr:uid="{A3389918-B2D4-41A8-BF54-A7561C3B2457}"/>
    <cellStyle name="20% - Énfasis4 11 4 2 2" xfId="36970" xr:uid="{ABB2C547-392E-496E-AB2A-7FB9F7E12DEE}"/>
    <cellStyle name="20% - Énfasis4 11 4 3" xfId="36971" xr:uid="{4F7B40F8-D8B2-42AE-AB47-617108163FDF}"/>
    <cellStyle name="20% - Énfasis4 11 4 4" xfId="36972" xr:uid="{F76E06A3-A2B6-436A-8F94-D97060EA173F}"/>
    <cellStyle name="20% - Énfasis4 11 4 5" xfId="36973" xr:uid="{F099A3AD-42E5-4ED2-A1CB-5EE4FC64E4C5}"/>
    <cellStyle name="20% - Énfasis4 11 5" xfId="1473" xr:uid="{5E5930F3-CAB4-4FD7-B86A-92F481405361}"/>
    <cellStyle name="20% - Énfasis4 11 5 2" xfId="36974" xr:uid="{B2910943-E36A-4813-86D3-C7FE293BF4AF}"/>
    <cellStyle name="20% - Énfasis4 11 5 3" xfId="36975" xr:uid="{816F1757-C8F7-4BA4-A9AA-8FEA488FF7FA}"/>
    <cellStyle name="20% - Énfasis4 11 6" xfId="36976" xr:uid="{C40F0EE8-5758-4A7E-BBE4-B2B635DE0811}"/>
    <cellStyle name="20% - Énfasis4 11 7" xfId="36977" xr:uid="{FD2EEA88-4D46-40E4-A21E-2A17F3EA22BC}"/>
    <cellStyle name="20% - Énfasis4 11 8" xfId="36978" xr:uid="{E1360445-9566-4B0F-A87F-D9452AD55FDA}"/>
    <cellStyle name="20% - Énfasis4 12" xfId="1474" xr:uid="{2E10D23F-09CE-4C3B-9E8C-C04BFF5DD042}"/>
    <cellStyle name="20% - Énfasis4 12 2" xfId="1475" xr:uid="{FC2E8975-8102-4463-B651-19D740C27507}"/>
    <cellStyle name="20% - Énfasis4 12 2 2" xfId="1476" xr:uid="{76996293-90AE-425C-9974-A35CCB22B980}"/>
    <cellStyle name="20% - Énfasis4 12 2 2 2" xfId="1477" xr:uid="{080FD433-5243-45D4-A6A1-A00351D29FFB}"/>
    <cellStyle name="20% - Énfasis4 12 2 2 2 2" xfId="36979" xr:uid="{5D1B2C22-700A-486E-827B-4129D98E7DAC}"/>
    <cellStyle name="20% - Énfasis4 12 2 2 2 2 2" xfId="36980" xr:uid="{3D87A483-BFB8-4BAD-BA21-C79B9B3241F9}"/>
    <cellStyle name="20% - Énfasis4 12 2 2 2 3" xfId="36981" xr:uid="{BCF4170A-DB9C-4C56-86A5-A1FC3843DC51}"/>
    <cellStyle name="20% - Énfasis4 12 2 2 2 4" xfId="36982" xr:uid="{006C6C29-095D-4959-9C03-A30D65DBA8B8}"/>
    <cellStyle name="20% - Énfasis4 12 2 2 2 5" xfId="36983" xr:uid="{F4EF0CE3-B4AA-4568-9C45-BBC396CE6230}"/>
    <cellStyle name="20% - Énfasis4 12 2 2 3" xfId="1478" xr:uid="{CBAE702E-ECD8-4304-98F5-DBED03205B4F}"/>
    <cellStyle name="20% - Énfasis4 12 2 2 3 2" xfId="36984" xr:uid="{34D3D0AE-0B1F-4098-A30E-0510B4A7594A}"/>
    <cellStyle name="20% - Énfasis4 12 2 2 3 3" xfId="36985" xr:uid="{B0F4B175-95EF-478E-8FBB-5D26228254DA}"/>
    <cellStyle name="20% - Énfasis4 12 2 2 4" xfId="36986" xr:uid="{014BDFB5-9CA8-46F2-A543-52E19E21FF45}"/>
    <cellStyle name="20% - Énfasis4 12 2 2 5" xfId="36987" xr:uid="{F035D94D-E919-4095-AA1B-4DA8572DABB2}"/>
    <cellStyle name="20% - Énfasis4 12 2 2 6" xfId="36988" xr:uid="{5F640B45-1560-4790-83E7-16EFAD734FC8}"/>
    <cellStyle name="20% - Énfasis4 12 2 2 7" xfId="36989" xr:uid="{D88D9889-3B2E-447F-A34A-7DE45B6A2C82}"/>
    <cellStyle name="20% - Énfasis4 12 2 3" xfId="1479" xr:uid="{8D2166A0-2DCD-486E-B329-FCB7175EDB88}"/>
    <cellStyle name="20% - Énfasis4 12 2 3 2" xfId="36990" xr:uid="{1FEB7B8A-9FF8-41A6-90F3-90D0B86EBA5A}"/>
    <cellStyle name="20% - Énfasis4 12 2 3 2 2" xfId="36991" xr:uid="{AB55EF26-70E7-4BF7-A297-7CC44D8F388F}"/>
    <cellStyle name="20% - Énfasis4 12 2 3 3" xfId="36992" xr:uid="{BA15F200-6CE3-463D-A31E-5C29D4B21073}"/>
    <cellStyle name="20% - Énfasis4 12 2 3 4" xfId="36993" xr:uid="{5B76CA62-909B-4B58-895C-E0EC5D4E42FB}"/>
    <cellStyle name="20% - Énfasis4 12 2 3 5" xfId="36994" xr:uid="{2CC9DA6A-8DF6-4E60-81B9-5B6847BF52BB}"/>
    <cellStyle name="20% - Énfasis4 12 2 4" xfId="1480" xr:uid="{24053D88-11B1-4871-B203-443C156BF968}"/>
    <cellStyle name="20% - Énfasis4 12 2 4 2" xfId="36995" xr:uid="{A38FA067-90C3-4F3B-AA25-807103E8729E}"/>
    <cellStyle name="20% - Énfasis4 12 2 4 3" xfId="36996" xr:uid="{D55CA29B-52AE-413B-A865-112045E54F14}"/>
    <cellStyle name="20% - Énfasis4 12 2 5" xfId="36997" xr:uid="{D3E96DB3-19F0-4C88-AABF-BDA47780BD3C}"/>
    <cellStyle name="20% - Énfasis4 12 2 6" xfId="36998" xr:uid="{8D28A94C-E4A9-48CA-B03C-F1333EB20CE5}"/>
    <cellStyle name="20% - Énfasis4 12 2 7" xfId="36999" xr:uid="{9246DAD8-C404-40DB-AF42-017E52142933}"/>
    <cellStyle name="20% - Énfasis4 12 3" xfId="1481" xr:uid="{EC6CDA1C-9225-4683-B2F1-EE774EE62D4B}"/>
    <cellStyle name="20% - Énfasis4 12 3 2" xfId="1482" xr:uid="{29D076C7-086F-4F6A-B6C4-3A5B1C5A8537}"/>
    <cellStyle name="20% - Énfasis4 12 3 2 2" xfId="37000" xr:uid="{642F86C1-EEBD-4F44-B01A-B93698EA234C}"/>
    <cellStyle name="20% - Énfasis4 12 3 2 2 2" xfId="37001" xr:uid="{01503405-1CDA-4F5F-A0B8-C7DE6DDE9CA5}"/>
    <cellStyle name="20% - Énfasis4 12 3 2 3" xfId="37002" xr:uid="{6092B41C-72DB-4DD8-907D-E5942E74D323}"/>
    <cellStyle name="20% - Énfasis4 12 3 2 4" xfId="37003" xr:uid="{6C598E43-72E9-45A7-BFD8-877EF9A82EB0}"/>
    <cellStyle name="20% - Énfasis4 12 3 2 5" xfId="37004" xr:uid="{5F7254DC-5D76-4121-8E68-E6DE63F793E6}"/>
    <cellStyle name="20% - Énfasis4 12 3 3" xfId="1483" xr:uid="{C6140FB0-12E0-4F07-A97D-0F5650E607A7}"/>
    <cellStyle name="20% - Énfasis4 12 3 3 2" xfId="37005" xr:uid="{812D52DE-B715-4D1B-9BEC-DBE165DDCB3A}"/>
    <cellStyle name="20% - Énfasis4 12 3 3 3" xfId="37006" xr:uid="{C1253EEB-BF20-497B-8146-E9A7DB243940}"/>
    <cellStyle name="20% - Énfasis4 12 3 4" xfId="37007" xr:uid="{93C8AA66-57CA-4F70-9DB7-18B7EE297193}"/>
    <cellStyle name="20% - Énfasis4 12 3 5" xfId="37008" xr:uid="{DC19082C-64A2-4C6B-86B8-F92B80C71CF8}"/>
    <cellStyle name="20% - Énfasis4 12 3 6" xfId="37009" xr:uid="{C1312321-35C0-4299-BD5A-E0DA8CEDE28F}"/>
    <cellStyle name="20% - Énfasis4 12 3 7" xfId="37010" xr:uid="{94B627CC-450A-406F-A7F1-476FC37C5A57}"/>
    <cellStyle name="20% - Énfasis4 12 4" xfId="1484" xr:uid="{26DDF7EC-6251-499E-89DA-6D66B5103DCC}"/>
    <cellStyle name="20% - Énfasis4 12 4 2" xfId="37011" xr:uid="{ED0AC498-0619-4D2A-89EA-AF477137D45A}"/>
    <cellStyle name="20% - Énfasis4 12 4 2 2" xfId="37012" xr:uid="{47D4B124-5B45-4ABB-873B-65C2C52FC56D}"/>
    <cellStyle name="20% - Énfasis4 12 4 3" xfId="37013" xr:uid="{21424F34-7D8D-4479-BA3E-E048B1582BBB}"/>
    <cellStyle name="20% - Énfasis4 12 4 4" xfId="37014" xr:uid="{7C34E6D9-1BC8-4ED2-88FE-4C09B902AA2C}"/>
    <cellStyle name="20% - Énfasis4 12 4 5" xfId="37015" xr:uid="{3DF269E7-9A33-4758-8866-AF925C2388C5}"/>
    <cellStyle name="20% - Énfasis4 12 5" xfId="1485" xr:uid="{C902E557-42B7-4613-AA5B-018571F04E27}"/>
    <cellStyle name="20% - Énfasis4 12 5 2" xfId="37016" xr:uid="{7D910116-98E5-41B4-8817-C0E35BF490CB}"/>
    <cellStyle name="20% - Énfasis4 12 5 3" xfId="37017" xr:uid="{38B96AED-3E65-4D89-AC0C-CE380EF4AFE6}"/>
    <cellStyle name="20% - Énfasis4 12 6" xfId="37018" xr:uid="{8AAC1C64-E045-4F03-800A-D3E610CEA5E8}"/>
    <cellStyle name="20% - Énfasis4 12 7" xfId="37019" xr:uid="{1D8A390B-72B9-48CE-BE2C-A4ED6D811505}"/>
    <cellStyle name="20% - Énfasis4 12 8" xfId="37020" xr:uid="{D867D365-1126-466B-BFCC-9C96CE0230B9}"/>
    <cellStyle name="20% - Énfasis4 13" xfId="1486" xr:uid="{A08EA85F-5403-47A3-BA9B-CC98F9DE713A}"/>
    <cellStyle name="20% - Énfasis4 13 2" xfId="1487" xr:uid="{EC9EDD89-1F93-4958-97DC-9A659031D331}"/>
    <cellStyle name="20% - Énfasis4 13 2 2" xfId="1488" xr:uid="{E3339738-8FC5-4B82-81F1-E87EE62F8210}"/>
    <cellStyle name="20% - Énfasis4 13 2 2 2" xfId="1489" xr:uid="{2F784189-14CE-4029-9070-D1449F90B230}"/>
    <cellStyle name="20% - Énfasis4 13 2 2 2 2" xfId="37021" xr:uid="{44762A0A-8A56-4A94-A5D0-BDCF33BC4FCC}"/>
    <cellStyle name="20% - Énfasis4 13 2 2 2 2 2" xfId="37022" xr:uid="{80CBFF2C-3F4B-4C0F-9D04-2C07CD757776}"/>
    <cellStyle name="20% - Énfasis4 13 2 2 2 3" xfId="37023" xr:uid="{C8E7C12B-E7C3-4EF1-B205-8B0B0A0037EA}"/>
    <cellStyle name="20% - Énfasis4 13 2 2 2 4" xfId="37024" xr:uid="{20EF2002-D269-4748-8DE7-8202E562C84B}"/>
    <cellStyle name="20% - Énfasis4 13 2 2 2 5" xfId="37025" xr:uid="{62F2C1AA-C0AD-4E16-A379-82ED4672B5A4}"/>
    <cellStyle name="20% - Énfasis4 13 2 2 3" xfId="1490" xr:uid="{EF0C033E-9DBB-40FF-A90F-02C5E582B20B}"/>
    <cellStyle name="20% - Énfasis4 13 2 2 3 2" xfId="37026" xr:uid="{4A5B4835-A327-45E2-8B08-5B200F18FCD5}"/>
    <cellStyle name="20% - Énfasis4 13 2 2 3 3" xfId="37027" xr:uid="{012BA066-3762-4F37-AC2C-867871E4AB6D}"/>
    <cellStyle name="20% - Énfasis4 13 2 2 4" xfId="37028" xr:uid="{A8315865-5AFC-4994-A4BF-4D5D13DD9E3F}"/>
    <cellStyle name="20% - Énfasis4 13 2 2 5" xfId="37029" xr:uid="{E0DC364E-0D26-4B2B-A528-284300DD6AC9}"/>
    <cellStyle name="20% - Énfasis4 13 2 2 6" xfId="37030" xr:uid="{7AA79765-BCFA-4979-9EC5-526DDCA3C0D9}"/>
    <cellStyle name="20% - Énfasis4 13 2 2 7" xfId="37031" xr:uid="{889E454A-5540-4698-AC05-7FC51AEB4CC5}"/>
    <cellStyle name="20% - Énfasis4 13 2 3" xfId="1491" xr:uid="{0B739F12-C57F-4443-9692-423B254D4FD4}"/>
    <cellStyle name="20% - Énfasis4 13 2 3 2" xfId="37032" xr:uid="{040CDBEE-AEE6-4808-BCB6-2CBBC99883AA}"/>
    <cellStyle name="20% - Énfasis4 13 2 3 2 2" xfId="37033" xr:uid="{A0F8CB21-6A12-4F2E-B5F0-CC30A19C23A5}"/>
    <cellStyle name="20% - Énfasis4 13 2 3 3" xfId="37034" xr:uid="{E5384D92-B72F-4498-9327-6DCBF9DF900B}"/>
    <cellStyle name="20% - Énfasis4 13 2 3 4" xfId="37035" xr:uid="{B3C8E174-13C6-4142-A963-F25DEE9C76A1}"/>
    <cellStyle name="20% - Énfasis4 13 2 3 5" xfId="37036" xr:uid="{624B0F63-2BD4-41BE-A724-5F50CB1D364A}"/>
    <cellStyle name="20% - Énfasis4 13 2 4" xfId="1492" xr:uid="{5FA3C2B4-3BD9-44FC-9523-E1B030A887D0}"/>
    <cellStyle name="20% - Énfasis4 13 2 4 2" xfId="37037" xr:uid="{444E0AA7-BBDB-4679-9005-573C57A2E304}"/>
    <cellStyle name="20% - Énfasis4 13 2 4 3" xfId="37038" xr:uid="{CCC01992-6D62-4D08-853F-B7AA9F51F339}"/>
    <cellStyle name="20% - Énfasis4 13 2 5" xfId="37039" xr:uid="{B82C9CFF-569C-4D8E-B8E5-47333FF49630}"/>
    <cellStyle name="20% - Énfasis4 13 2 6" xfId="37040" xr:uid="{A940A351-ED2E-4476-89F5-2F05B5336FA3}"/>
    <cellStyle name="20% - Énfasis4 13 2 7" xfId="37041" xr:uid="{3F3BF428-6EA9-490E-8FF9-0CF109A560AB}"/>
    <cellStyle name="20% - Énfasis4 13 3" xfId="1493" xr:uid="{5377BF11-E434-4CE4-9766-C1F5943800D1}"/>
    <cellStyle name="20% - Énfasis4 13 3 2" xfId="1494" xr:uid="{460BC48C-B80C-4184-8A2F-E7A45A577C79}"/>
    <cellStyle name="20% - Énfasis4 13 3 2 2" xfId="37042" xr:uid="{3782BA5C-99A1-4E17-BF17-2739245BDE23}"/>
    <cellStyle name="20% - Énfasis4 13 3 2 2 2" xfId="37043" xr:uid="{9AF2D251-08B2-4BA9-9FED-8CB19EE881A6}"/>
    <cellStyle name="20% - Énfasis4 13 3 2 3" xfId="37044" xr:uid="{8980652F-CFA5-4F31-B8FD-2B3DE9AE7C27}"/>
    <cellStyle name="20% - Énfasis4 13 3 2 4" xfId="37045" xr:uid="{1663E6DA-A2A3-4279-ADB5-D0298B868996}"/>
    <cellStyle name="20% - Énfasis4 13 3 2 5" xfId="37046" xr:uid="{0A7CDB10-71D7-4584-95E4-DE8E2A0EEA8D}"/>
    <cellStyle name="20% - Énfasis4 13 3 3" xfId="1495" xr:uid="{37220CA0-C6CF-4AB8-9752-FFE3C2764A5C}"/>
    <cellStyle name="20% - Énfasis4 13 3 3 2" xfId="37047" xr:uid="{8ABA4F0B-B70F-4CB5-B074-CF9DF763B7E5}"/>
    <cellStyle name="20% - Énfasis4 13 3 3 3" xfId="37048" xr:uid="{B581DB70-4528-46CE-821B-798FA3F2DCAA}"/>
    <cellStyle name="20% - Énfasis4 13 3 4" xfId="37049" xr:uid="{1ACF4DED-0AD8-4541-B183-95AEA8192C51}"/>
    <cellStyle name="20% - Énfasis4 13 3 5" xfId="37050" xr:uid="{6372DEFE-92A5-4BCC-BAFD-EFA214D28AF0}"/>
    <cellStyle name="20% - Énfasis4 13 3 6" xfId="37051" xr:uid="{E015AEF0-0065-40F9-8E04-5D2F61B096B2}"/>
    <cellStyle name="20% - Énfasis4 13 3 7" xfId="37052" xr:uid="{9F06FE55-513A-4ED8-AF85-D108C7EC831C}"/>
    <cellStyle name="20% - Énfasis4 13 4" xfId="1496" xr:uid="{0B5A1DAB-1D16-4E8F-9984-CE69E95763B9}"/>
    <cellStyle name="20% - Énfasis4 13 4 2" xfId="37053" xr:uid="{8539570C-F921-4DC0-9B5A-3EC1A94BD953}"/>
    <cellStyle name="20% - Énfasis4 13 4 2 2" xfId="37054" xr:uid="{4A35AC50-EA7D-4DB1-A476-161E6999C7D1}"/>
    <cellStyle name="20% - Énfasis4 13 4 3" xfId="37055" xr:uid="{C5FEB7A3-58B7-4199-AC10-BADFBF3DD3D6}"/>
    <cellStyle name="20% - Énfasis4 13 4 4" xfId="37056" xr:uid="{C42668F1-90C2-489B-91F8-61BD78E3055F}"/>
    <cellStyle name="20% - Énfasis4 13 4 5" xfId="37057" xr:uid="{B57BFF83-CC88-4F31-BC68-91CA57F10228}"/>
    <cellStyle name="20% - Énfasis4 13 5" xfId="1497" xr:uid="{16A2DBC5-CF43-4A08-987B-E926BBE3A610}"/>
    <cellStyle name="20% - Énfasis4 13 5 2" xfId="37058" xr:uid="{F47C89C3-4C72-47C8-A383-B196B666B0DA}"/>
    <cellStyle name="20% - Énfasis4 13 5 3" xfId="37059" xr:uid="{D1F6C523-AFB1-4EDD-B2D0-28AB3B8FB209}"/>
    <cellStyle name="20% - Énfasis4 13 6" xfId="37060" xr:uid="{0BF8E88A-8FBA-48D6-9FA4-8970BA98A6A6}"/>
    <cellStyle name="20% - Énfasis4 13 7" xfId="37061" xr:uid="{91B4F7CE-1FFE-4C42-AAB9-989FE4C365F7}"/>
    <cellStyle name="20% - Énfasis4 13 8" xfId="37062" xr:uid="{FF170CE9-3EFC-47B0-856A-F9846ED57834}"/>
    <cellStyle name="20% - Énfasis4 14" xfId="1498" xr:uid="{A54D7FA6-9E4F-4965-9DF0-31D142232B61}"/>
    <cellStyle name="20% - Énfasis4 14 2" xfId="1499" xr:uid="{A439A1CF-8BEE-4F75-8545-A7AD30F072AA}"/>
    <cellStyle name="20% - Énfasis4 14 2 2" xfId="1500" xr:uid="{31463278-5E36-4128-9CC3-D045C3468DF3}"/>
    <cellStyle name="20% - Énfasis4 14 2 2 2" xfId="1501" xr:uid="{15864370-1769-4AD6-9E52-60E30E171664}"/>
    <cellStyle name="20% - Énfasis4 14 2 2 2 2" xfId="37063" xr:uid="{7655A41D-D128-4E12-A210-21DB4DBA8AD5}"/>
    <cellStyle name="20% - Énfasis4 14 2 2 2 2 2" xfId="37064" xr:uid="{E0107EE6-CB92-4C2B-AB4F-D9FD4C89B3C9}"/>
    <cellStyle name="20% - Énfasis4 14 2 2 2 3" xfId="37065" xr:uid="{849F791E-3C56-4D45-8F0B-926D4F24E1C0}"/>
    <cellStyle name="20% - Énfasis4 14 2 2 2 4" xfId="37066" xr:uid="{68267BD6-582A-41FB-97F7-9F6F1637230F}"/>
    <cellStyle name="20% - Énfasis4 14 2 2 2 5" xfId="37067" xr:uid="{8C23AE75-3037-4FC8-BDAE-B01F932788BB}"/>
    <cellStyle name="20% - Énfasis4 14 2 2 3" xfId="1502" xr:uid="{181F3B37-FD39-4C34-90A9-39D187741879}"/>
    <cellStyle name="20% - Énfasis4 14 2 2 3 2" xfId="37068" xr:uid="{7F699B7C-CE83-441B-B37F-2F940D38CE02}"/>
    <cellStyle name="20% - Énfasis4 14 2 2 3 3" xfId="37069" xr:uid="{F9B581C4-0B8D-4EAD-8AEF-74678047B9E6}"/>
    <cellStyle name="20% - Énfasis4 14 2 2 4" xfId="37070" xr:uid="{1B909D39-9873-4707-94B5-0A7A1B619F27}"/>
    <cellStyle name="20% - Énfasis4 14 2 2 5" xfId="37071" xr:uid="{DBEE4BB2-511F-446D-88BA-A00C57A8FF19}"/>
    <cellStyle name="20% - Énfasis4 14 2 2 6" xfId="37072" xr:uid="{53DE5B4F-BADF-40D5-9879-892E83B67E26}"/>
    <cellStyle name="20% - Énfasis4 14 2 2 7" xfId="37073" xr:uid="{E260B25C-7AE2-4DF8-A51A-E408285D76C1}"/>
    <cellStyle name="20% - Énfasis4 14 2 3" xfId="1503" xr:uid="{CBE2D235-F2C3-4AE9-B303-74434A717D17}"/>
    <cellStyle name="20% - Énfasis4 14 2 3 2" xfId="37074" xr:uid="{5135198E-9D7D-4D8A-B1B7-27FED0C1CF43}"/>
    <cellStyle name="20% - Énfasis4 14 2 3 2 2" xfId="37075" xr:uid="{40E71B99-FFC5-44AE-8230-D7536656A759}"/>
    <cellStyle name="20% - Énfasis4 14 2 3 3" xfId="37076" xr:uid="{5CC32BB1-3400-4836-BF76-1DCF866E8B2F}"/>
    <cellStyle name="20% - Énfasis4 14 2 3 4" xfId="37077" xr:uid="{E4A7A8DD-9CF5-4BA7-81A1-39D8F00E86ED}"/>
    <cellStyle name="20% - Énfasis4 14 2 3 5" xfId="37078" xr:uid="{E7F5FAE2-675A-4761-9652-042EFAC08E01}"/>
    <cellStyle name="20% - Énfasis4 14 2 4" xfId="1504" xr:uid="{74627A6C-BBF5-48F2-9E49-A9AAAF2AFDA4}"/>
    <cellStyle name="20% - Énfasis4 14 2 4 2" xfId="37079" xr:uid="{97F54BAD-DFDA-4C6E-8627-EDB269B5A1EE}"/>
    <cellStyle name="20% - Énfasis4 14 2 4 3" xfId="37080" xr:uid="{40863685-0225-4D30-BD04-BC43CF063429}"/>
    <cellStyle name="20% - Énfasis4 14 2 5" xfId="37081" xr:uid="{8C3D08D0-8D74-4A53-8FB5-56B88985CAD9}"/>
    <cellStyle name="20% - Énfasis4 14 2 6" xfId="37082" xr:uid="{B1920533-6C81-4550-991C-FB4439A536B8}"/>
    <cellStyle name="20% - Énfasis4 14 2 7" xfId="37083" xr:uid="{55876A32-5CAD-4356-822F-E10BABF58C4E}"/>
    <cellStyle name="20% - Énfasis4 14 3" xfId="1505" xr:uid="{3C3334FB-C4B7-43DF-980F-52BB3FAFDF7F}"/>
    <cellStyle name="20% - Énfasis4 14 3 2" xfId="1506" xr:uid="{D548ED1C-C91B-4F8E-8D77-7849FEE45B82}"/>
    <cellStyle name="20% - Énfasis4 14 3 2 2" xfId="37084" xr:uid="{72DFF3AE-6344-49BD-877F-DEB1C562D884}"/>
    <cellStyle name="20% - Énfasis4 14 3 2 2 2" xfId="37085" xr:uid="{ED3D4C0D-B58F-4D46-80F8-E18DDC597F8B}"/>
    <cellStyle name="20% - Énfasis4 14 3 2 3" xfId="37086" xr:uid="{A682D5D0-1692-4707-9789-54892E2D6C72}"/>
    <cellStyle name="20% - Énfasis4 14 3 2 4" xfId="37087" xr:uid="{C11D5E48-66F3-4D32-A2F4-DD9E579DB581}"/>
    <cellStyle name="20% - Énfasis4 14 3 2 5" xfId="37088" xr:uid="{2354B224-D0B6-4E12-882E-7BCD9354C085}"/>
    <cellStyle name="20% - Énfasis4 14 3 3" xfId="1507" xr:uid="{A1ED29F4-CAC2-4EE2-9CD0-C6E688729C1F}"/>
    <cellStyle name="20% - Énfasis4 14 3 3 2" xfId="37089" xr:uid="{CBCDB094-BAB9-4456-8A5A-C72DF68F5A3A}"/>
    <cellStyle name="20% - Énfasis4 14 3 3 3" xfId="37090" xr:uid="{C5569843-2EE7-4DAC-9B2C-3EBD921E56BC}"/>
    <cellStyle name="20% - Énfasis4 14 3 4" xfId="37091" xr:uid="{B7AD77F1-10FE-49F2-BE6B-18493B28C8E0}"/>
    <cellStyle name="20% - Énfasis4 14 3 5" xfId="37092" xr:uid="{BF83A203-1F25-49C0-B5B1-D56A79648D55}"/>
    <cellStyle name="20% - Énfasis4 14 3 6" xfId="37093" xr:uid="{DED37738-C7A8-4E35-9C9F-53641F1C3A51}"/>
    <cellStyle name="20% - Énfasis4 14 3 7" xfId="37094" xr:uid="{2DDA7FAC-CC0E-4E57-8FA6-86C29EB78CED}"/>
    <cellStyle name="20% - Énfasis4 14 4" xfId="1508" xr:uid="{2C1B9ED1-DFFA-49F0-92BC-D5C168AEB5BD}"/>
    <cellStyle name="20% - Énfasis4 14 4 2" xfId="37095" xr:uid="{9B8A85E2-BAFC-425A-861E-F822167AA17D}"/>
    <cellStyle name="20% - Énfasis4 14 4 2 2" xfId="37096" xr:uid="{92D8CCEE-7AE8-4337-9C09-CABE8E0A8CD4}"/>
    <cellStyle name="20% - Énfasis4 14 4 3" xfId="37097" xr:uid="{77B36BF3-BF8D-4C5D-BCDF-16B6FF27B09B}"/>
    <cellStyle name="20% - Énfasis4 14 4 4" xfId="37098" xr:uid="{FE9D6F9D-222F-48AE-A51B-79A710FBCFDE}"/>
    <cellStyle name="20% - Énfasis4 14 4 5" xfId="37099" xr:uid="{BCC8F6C6-2723-47F3-AC27-4BC916A9BF8D}"/>
    <cellStyle name="20% - Énfasis4 14 5" xfId="1509" xr:uid="{C136DA60-D8D5-41EE-87FD-3D3A6538E8C3}"/>
    <cellStyle name="20% - Énfasis4 14 5 2" xfId="37100" xr:uid="{E6D606FB-D5A6-4B6B-85F2-DF5EA2B936CF}"/>
    <cellStyle name="20% - Énfasis4 14 5 3" xfId="37101" xr:uid="{4419F146-4FE6-4858-A446-76C2F229EEBE}"/>
    <cellStyle name="20% - Énfasis4 14 6" xfId="37102" xr:uid="{B7EA3577-9096-449A-9A2C-66D93B557AB1}"/>
    <cellStyle name="20% - Énfasis4 14 7" xfId="37103" xr:uid="{27C6C047-AABD-4E7D-9116-61FB848859CF}"/>
    <cellStyle name="20% - Énfasis4 14 8" xfId="37104" xr:uid="{9CEC13AA-2F82-4794-98A5-52D5A9811A3F}"/>
    <cellStyle name="20% - Énfasis4 15" xfId="1510" xr:uid="{5DCF0B30-2982-49ED-82FE-0A0B5A6378AD}"/>
    <cellStyle name="20% - Énfasis4 15 2" xfId="1511" xr:uid="{4F89BFF8-41F4-4C11-94CF-C72386019314}"/>
    <cellStyle name="20% - Énfasis4 15 2 2" xfId="1512" xr:uid="{C99507C7-C0C3-4D89-97B4-B9FCE6B550E8}"/>
    <cellStyle name="20% - Énfasis4 15 2 2 2" xfId="1513" xr:uid="{6AB29808-6743-485D-BE56-EC8EA62092E5}"/>
    <cellStyle name="20% - Énfasis4 15 2 2 2 2" xfId="37105" xr:uid="{C92A10CB-945C-4228-9C0E-9AE14060162B}"/>
    <cellStyle name="20% - Énfasis4 15 2 2 2 2 2" xfId="37106" xr:uid="{10785E0A-70CC-4B3E-85B2-E45572819C48}"/>
    <cellStyle name="20% - Énfasis4 15 2 2 2 3" xfId="37107" xr:uid="{C78D670D-96E1-4A96-8A75-233D04ABFEB0}"/>
    <cellStyle name="20% - Énfasis4 15 2 2 2 4" xfId="37108" xr:uid="{4B034BA0-FAD0-40A3-8FAD-CA6A809A97B7}"/>
    <cellStyle name="20% - Énfasis4 15 2 2 2 5" xfId="37109" xr:uid="{F6C55713-1F56-4BAF-BD86-7644B03B6E02}"/>
    <cellStyle name="20% - Énfasis4 15 2 2 3" xfId="1514" xr:uid="{47EB53BC-73A5-42F7-B06D-B9188AA97AA9}"/>
    <cellStyle name="20% - Énfasis4 15 2 2 3 2" xfId="37110" xr:uid="{533DD688-5FE5-4208-8A9D-D164A08DC174}"/>
    <cellStyle name="20% - Énfasis4 15 2 2 3 3" xfId="37111" xr:uid="{4AFDA440-059D-4860-8F0B-DE8EA7E5AF90}"/>
    <cellStyle name="20% - Énfasis4 15 2 2 4" xfId="37112" xr:uid="{633BDA9E-8ABB-4574-BEE9-B42915200214}"/>
    <cellStyle name="20% - Énfasis4 15 2 2 5" xfId="37113" xr:uid="{8FB31108-1BC1-4428-8CEF-CEFD24D320F4}"/>
    <cellStyle name="20% - Énfasis4 15 2 2 6" xfId="37114" xr:uid="{BCAAF3BD-DEB3-40B5-BE19-3BE91CA7EF06}"/>
    <cellStyle name="20% - Énfasis4 15 2 2 7" xfId="37115" xr:uid="{1203B0A1-BC57-40D8-898D-425EC2739418}"/>
    <cellStyle name="20% - Énfasis4 15 2 3" xfId="1515" xr:uid="{D0974615-0058-4AAF-BA5F-49020BFE7277}"/>
    <cellStyle name="20% - Énfasis4 15 2 3 2" xfId="37116" xr:uid="{1EC318A1-8CAC-46F9-A423-1426D315F09A}"/>
    <cellStyle name="20% - Énfasis4 15 2 3 2 2" xfId="37117" xr:uid="{57231CF5-B452-43C4-99AF-3A5B4A6A722D}"/>
    <cellStyle name="20% - Énfasis4 15 2 3 3" xfId="37118" xr:uid="{F2A4E4B8-9EEE-441C-B1C8-ED863943DC6E}"/>
    <cellStyle name="20% - Énfasis4 15 2 3 4" xfId="37119" xr:uid="{44F41A28-CA2C-4A25-A06E-FEB7089DA5B6}"/>
    <cellStyle name="20% - Énfasis4 15 2 3 5" xfId="37120" xr:uid="{26FBB474-210E-48EC-8E47-864775437F46}"/>
    <cellStyle name="20% - Énfasis4 15 2 4" xfId="1516" xr:uid="{6CD00DA3-AE39-4E0B-B4D3-AD56C7A97BB1}"/>
    <cellStyle name="20% - Énfasis4 15 2 4 2" xfId="37121" xr:uid="{6B23F7A2-BFC3-439D-AA8D-6E86446D1694}"/>
    <cellStyle name="20% - Énfasis4 15 2 4 3" xfId="37122" xr:uid="{202374B2-D1DE-4777-B21A-ED6FB41EFACB}"/>
    <cellStyle name="20% - Énfasis4 15 2 5" xfId="37123" xr:uid="{CF378E26-328A-4E94-B779-4946138E179D}"/>
    <cellStyle name="20% - Énfasis4 15 2 6" xfId="37124" xr:uid="{E3CE7B54-F61E-4E83-964F-91CD35BEA5D5}"/>
    <cellStyle name="20% - Énfasis4 15 2 7" xfId="37125" xr:uid="{42F39610-B551-4080-89B2-852EBC80D79B}"/>
    <cellStyle name="20% - Énfasis4 15 3" xfId="1517" xr:uid="{20135707-8FEA-4327-BBDC-2C728600C13A}"/>
    <cellStyle name="20% - Énfasis4 15 3 2" xfId="1518" xr:uid="{5AA59D32-3EE6-484F-B71A-BD35F40DABA6}"/>
    <cellStyle name="20% - Énfasis4 15 3 2 2" xfId="37126" xr:uid="{BAB32C9D-D283-42A8-8020-D7A3D2589477}"/>
    <cellStyle name="20% - Énfasis4 15 3 2 2 2" xfId="37127" xr:uid="{8CD77631-B11D-4C2F-90D5-504A358AEC47}"/>
    <cellStyle name="20% - Énfasis4 15 3 2 3" xfId="37128" xr:uid="{E22D5842-EA89-4630-9D08-C0267942A709}"/>
    <cellStyle name="20% - Énfasis4 15 3 2 4" xfId="37129" xr:uid="{97C5DAEE-56E2-4D5C-856A-7896339844CA}"/>
    <cellStyle name="20% - Énfasis4 15 3 2 5" xfId="37130" xr:uid="{50272AF6-B33E-4C05-BCE4-FDEE56972D0E}"/>
    <cellStyle name="20% - Énfasis4 15 3 3" xfId="1519" xr:uid="{E72CD629-A176-4E37-9DB1-C663E6040A9F}"/>
    <cellStyle name="20% - Énfasis4 15 3 3 2" xfId="37131" xr:uid="{136F102F-A335-40E4-BBC8-0A337A93D631}"/>
    <cellStyle name="20% - Énfasis4 15 3 3 3" xfId="37132" xr:uid="{403A8CF2-E2D1-4BAC-AA55-9485FA4D8CB4}"/>
    <cellStyle name="20% - Énfasis4 15 3 4" xfId="37133" xr:uid="{8853CA10-A42D-43F8-BD8F-258FB119FDFA}"/>
    <cellStyle name="20% - Énfasis4 15 3 5" xfId="37134" xr:uid="{7815EEC6-A7B4-409A-9777-0296F1CEB003}"/>
    <cellStyle name="20% - Énfasis4 15 3 6" xfId="37135" xr:uid="{50003A86-B501-4A5C-824B-7393BFC0ACAE}"/>
    <cellStyle name="20% - Énfasis4 15 3 7" xfId="37136" xr:uid="{A8A3D229-BAA2-4F56-BF48-9DCCEDFB0154}"/>
    <cellStyle name="20% - Énfasis4 15 4" xfId="1520" xr:uid="{87AEC8A7-A5DE-44FF-B66C-161F0497B809}"/>
    <cellStyle name="20% - Énfasis4 15 4 2" xfId="37137" xr:uid="{659A0A16-F6E3-4868-8E67-7806D21F12CD}"/>
    <cellStyle name="20% - Énfasis4 15 4 2 2" xfId="37138" xr:uid="{EEE6070F-C1DA-4E78-91EC-44336705B259}"/>
    <cellStyle name="20% - Énfasis4 15 4 3" xfId="37139" xr:uid="{CC7CE724-E96C-4573-8F42-8DD5CF9F3CA1}"/>
    <cellStyle name="20% - Énfasis4 15 4 4" xfId="37140" xr:uid="{9C903AD1-888D-4601-9A72-B77D9072B6D7}"/>
    <cellStyle name="20% - Énfasis4 15 4 5" xfId="37141" xr:uid="{54A9C6B3-573E-4CFA-B372-8DBAB23EA56D}"/>
    <cellStyle name="20% - Énfasis4 15 5" xfId="1521" xr:uid="{5F9BDE72-AA16-40BA-8650-5C02461CDCDB}"/>
    <cellStyle name="20% - Énfasis4 15 5 2" xfId="37142" xr:uid="{F3A873D8-8E82-4AD3-A0E5-DCABDB9ABC91}"/>
    <cellStyle name="20% - Énfasis4 15 5 3" xfId="37143" xr:uid="{48E90241-A44A-44AC-945B-582D15A5BC00}"/>
    <cellStyle name="20% - Énfasis4 15 6" xfId="37144" xr:uid="{04738005-CF4F-4057-8F0B-487A519C7F21}"/>
    <cellStyle name="20% - Énfasis4 15 7" xfId="37145" xr:uid="{B88D0E10-4F55-4D19-A247-EB3A14D34F55}"/>
    <cellStyle name="20% - Énfasis4 15 8" xfId="37146" xr:uid="{66B200E6-134C-4F89-8138-5537AFF6D01B}"/>
    <cellStyle name="20% - Énfasis4 16" xfId="1522" xr:uid="{FA64BEAE-9A81-47BE-BB04-3DC290D18BDF}"/>
    <cellStyle name="20% - Énfasis4 16 2" xfId="1523" xr:uid="{55CB611E-D764-441F-A0C7-AA8D88052070}"/>
    <cellStyle name="20% - Énfasis4 16 2 2" xfId="1524" xr:uid="{73112F9E-8482-4868-9314-2D205EE41C13}"/>
    <cellStyle name="20% - Énfasis4 16 2 2 2" xfId="1525" xr:uid="{2D3DA289-71A7-4B15-945B-630456384B8C}"/>
    <cellStyle name="20% - Énfasis4 16 2 2 2 2" xfId="37147" xr:uid="{567512A7-ADB8-4584-94AC-C9359878B69F}"/>
    <cellStyle name="20% - Énfasis4 16 2 2 2 3" xfId="37148" xr:uid="{36ADAB50-597E-4237-8805-0CC5954133C8}"/>
    <cellStyle name="20% - Énfasis4 16 2 2 3" xfId="1526" xr:uid="{8763FCCF-E62B-41F6-B30C-A0AF7B82951A}"/>
    <cellStyle name="20% - Énfasis4 16 2 2 3 2" xfId="37149" xr:uid="{DFAE09B0-A042-4E80-8437-5796EBB5FBD6}"/>
    <cellStyle name="20% - Énfasis4 16 2 2 4" xfId="37150" xr:uid="{056B8A6B-1154-4D86-B9F5-B4627247638F}"/>
    <cellStyle name="20% - Énfasis4 16 2 2 5" xfId="37151" xr:uid="{64D71AE6-E9D4-4683-AFD8-C58935741D74}"/>
    <cellStyle name="20% - Énfasis4 16 2 3" xfId="1527" xr:uid="{0E367E9B-527E-4D44-8683-B99862E78F61}"/>
    <cellStyle name="20% - Énfasis4 16 2 3 2" xfId="37152" xr:uid="{DC484CAD-284F-4A52-AEA7-F98E769C8C61}"/>
    <cellStyle name="20% - Énfasis4 16 2 3 3" xfId="37153" xr:uid="{2B6FD3A4-2EC3-40FA-82FE-C0A7CDE7DAA8}"/>
    <cellStyle name="20% - Énfasis4 16 2 4" xfId="1528" xr:uid="{D2EA041A-66D8-47BD-8A4F-28AFA9448FAF}"/>
    <cellStyle name="20% - Énfasis4 16 2 4 2" xfId="37154" xr:uid="{4112A396-F7CA-4C44-AA97-64EC3AC997F7}"/>
    <cellStyle name="20% - Énfasis4 16 2 5" xfId="37155" xr:uid="{8CD8B723-99B9-43C3-A442-F0A3EA386DB8}"/>
    <cellStyle name="20% - Énfasis4 16 2 6" xfId="37156" xr:uid="{692EE6A4-C80B-4B76-BA5D-62E36AB732C3}"/>
    <cellStyle name="20% - Énfasis4 16 2 7" xfId="37157" xr:uid="{0D3C496B-0C97-4CFC-A9BF-980C868BE340}"/>
    <cellStyle name="20% - Énfasis4 16 3" xfId="1529" xr:uid="{C65C428E-D6A7-4E06-B9FE-18BEE21ACD40}"/>
    <cellStyle name="20% - Énfasis4 16 3 2" xfId="1530" xr:uid="{83CC34D6-F11E-4A01-B2BF-583B8CCC6437}"/>
    <cellStyle name="20% - Énfasis4 16 3 2 2" xfId="37158" xr:uid="{313741AB-71A4-4CBF-9FD8-A40EA011F32A}"/>
    <cellStyle name="20% - Énfasis4 16 3 2 3" xfId="37159" xr:uid="{AF25C551-937F-456D-BC9F-BB17FCCFB5FA}"/>
    <cellStyle name="20% - Énfasis4 16 3 3" xfId="1531" xr:uid="{B811026D-6A2C-42C1-9E9A-245FEAB1997C}"/>
    <cellStyle name="20% - Énfasis4 16 3 3 2" xfId="37160" xr:uid="{CD314127-59FF-4001-A4F7-3F47D6A941D1}"/>
    <cellStyle name="20% - Énfasis4 16 3 4" xfId="37161" xr:uid="{CEF6B71E-462D-49C1-B944-DA6915CC5B44}"/>
    <cellStyle name="20% - Énfasis4 16 3 5" xfId="37162" xr:uid="{D3E142A3-752C-4222-ACAB-676BF17EE54F}"/>
    <cellStyle name="20% - Énfasis4 16 4" xfId="1532" xr:uid="{8F28FB90-E247-4B88-AD75-B859831ADAB6}"/>
    <cellStyle name="20% - Énfasis4 16 4 2" xfId="37163" xr:uid="{E7A4CAE9-3C08-41B2-97C5-03FEC6CBA488}"/>
    <cellStyle name="20% - Énfasis4 16 4 3" xfId="37164" xr:uid="{0C9E818A-CF65-4E1C-B176-B10B1696DFF5}"/>
    <cellStyle name="20% - Énfasis4 16 5" xfId="1533" xr:uid="{D03A3A49-CEB8-40FF-BD2B-59F64805AB0C}"/>
    <cellStyle name="20% - Énfasis4 16 5 2" xfId="37165" xr:uid="{4FCAC10E-79D7-4715-8AD0-4107A82A14D6}"/>
    <cellStyle name="20% - Énfasis4 16 6" xfId="37166" xr:uid="{F94172DE-E423-48F0-8062-9C953605780F}"/>
    <cellStyle name="20% - Énfasis4 16 7" xfId="37167" xr:uid="{69DB625D-2B28-428B-9F55-A7C7C7C7AD34}"/>
    <cellStyle name="20% - Énfasis4 17" xfId="1534" xr:uid="{C931514A-E590-42A7-8517-EAD38E208DB6}"/>
    <cellStyle name="20% - Énfasis4 17 2" xfId="1535" xr:uid="{41A875D6-1C03-4300-AF5A-13BCB131D759}"/>
    <cellStyle name="20% - Énfasis4 17 2 2" xfId="1536" xr:uid="{62548721-F70E-4C8A-A603-9F9D8CCB1C46}"/>
    <cellStyle name="20% - Énfasis4 17 2 2 2" xfId="1537" xr:uid="{021EFEE2-23A4-492B-A9FE-32B8ADEDD605}"/>
    <cellStyle name="20% - Énfasis4 17 2 2 3" xfId="1538" xr:uid="{D7D63335-DBB1-485E-AC02-5A478BA96050}"/>
    <cellStyle name="20% - Énfasis4 17 2 3" xfId="1539" xr:uid="{8B8932F4-85C8-402D-A2B2-1F3E92A6A1CE}"/>
    <cellStyle name="20% - Énfasis4 17 2 4" xfId="1540" xr:uid="{583D619F-E228-432F-B638-FCD57304FA8E}"/>
    <cellStyle name="20% - Énfasis4 17 3" xfId="1541" xr:uid="{456E4759-8871-4EFC-A7B2-76BC205DB6C1}"/>
    <cellStyle name="20% - Énfasis4 17 3 2" xfId="1542" xr:uid="{A215453B-B7E9-4C13-8C12-CF20DCE51EEA}"/>
    <cellStyle name="20% - Énfasis4 17 3 3" xfId="1543" xr:uid="{FB050B24-C669-48FE-893A-CA4A4DE379F2}"/>
    <cellStyle name="20% - Énfasis4 17 4" xfId="1544" xr:uid="{2433FAF0-BF9B-4040-8863-4670B31A54EA}"/>
    <cellStyle name="20% - Énfasis4 17 5" xfId="1545" xr:uid="{1DD6C748-533D-4CA6-B99F-F234BC7AC8F7}"/>
    <cellStyle name="20% - Énfasis4 17 6" xfId="37168" xr:uid="{0D4F7107-E0D1-4E6C-9213-96F569490BE8}"/>
    <cellStyle name="20% - Énfasis4 18" xfId="1546" xr:uid="{E9FABBEA-98BA-44CD-973C-318BBDFC2E09}"/>
    <cellStyle name="20% - Énfasis4 18 2" xfId="1547" xr:uid="{9FD9F3E5-FDA1-4180-88B1-96EEF21A5311}"/>
    <cellStyle name="20% - Énfasis4 18 2 2" xfId="1548" xr:uid="{2BA44F90-750B-4EAD-B3D0-53B172246141}"/>
    <cellStyle name="20% - Énfasis4 18 2 2 2" xfId="1549" xr:uid="{A219E428-EB7D-49D8-A4F6-92B90FC7CE1B}"/>
    <cellStyle name="20% - Énfasis4 18 2 2 3" xfId="1550" xr:uid="{5F5CB454-A294-4706-8317-8D0DF3965C13}"/>
    <cellStyle name="20% - Énfasis4 18 2 3" xfId="1551" xr:uid="{C3C41169-9767-4266-A26F-DCCE7008A1D5}"/>
    <cellStyle name="20% - Énfasis4 18 2 4" xfId="1552" xr:uid="{70E12268-9819-4EA0-A7A1-80B4B0C9556C}"/>
    <cellStyle name="20% - Énfasis4 18 3" xfId="1553" xr:uid="{C91B3B70-5059-4E07-95E0-BAD54022CBAD}"/>
    <cellStyle name="20% - Énfasis4 18 3 2" xfId="1554" xr:uid="{1681A209-3274-4D04-908B-5B2C2C121EB9}"/>
    <cellStyle name="20% - Énfasis4 18 3 3" xfId="1555" xr:uid="{115FAEAB-6B21-4886-A5B8-CDA5652B777C}"/>
    <cellStyle name="20% - Énfasis4 18 4" xfId="1556" xr:uid="{C4DEDB54-E94F-4E7D-958F-56466A826385}"/>
    <cellStyle name="20% - Énfasis4 18 5" xfId="1557" xr:uid="{EE343022-5F06-4A80-811A-7B5261B41CB0}"/>
    <cellStyle name="20% - Énfasis4 19" xfId="1558" xr:uid="{88638673-D2D5-48F3-9CDC-449351BC5FA6}"/>
    <cellStyle name="20% - Énfasis4 19 2" xfId="1559" xr:uid="{A2494046-C90D-41B7-B98D-191516BD3957}"/>
    <cellStyle name="20% - Énfasis4 19 2 2" xfId="1560" xr:uid="{3B302E3F-DC84-4EBF-8C4C-C35DD4E071F2}"/>
    <cellStyle name="20% - Énfasis4 19 2 2 2" xfId="1561" xr:uid="{8A778429-9154-423E-A072-2A9F2084235C}"/>
    <cellStyle name="20% - Énfasis4 19 2 2 3" xfId="1562" xr:uid="{1E256BDD-07B2-484E-8A10-083BDE36D449}"/>
    <cellStyle name="20% - Énfasis4 19 2 3" xfId="1563" xr:uid="{7BD60841-3292-4E37-A6D7-8C795EE2519E}"/>
    <cellStyle name="20% - Énfasis4 19 2 4" xfId="1564" xr:uid="{9CDBD3DF-7BCD-44DC-B5B5-CD2759D39FEA}"/>
    <cellStyle name="20% - Énfasis4 19 3" xfId="1565" xr:uid="{5D7771CC-4C58-4C28-AEC8-4D65854FDAF3}"/>
    <cellStyle name="20% - Énfasis4 19 3 2" xfId="1566" xr:uid="{FB120A69-7FD7-4BD2-BC5A-58D22698458E}"/>
    <cellStyle name="20% - Énfasis4 19 3 3" xfId="1567" xr:uid="{6409B772-9C94-4D7A-AA23-32C01CDD8395}"/>
    <cellStyle name="20% - Énfasis4 19 4" xfId="1568" xr:uid="{EFCCA500-86AD-46B6-9086-416D89EEB055}"/>
    <cellStyle name="20% - Énfasis4 19 5" xfId="1569" xr:uid="{25EB6B08-7B4D-4B23-86BF-E943AC193072}"/>
    <cellStyle name="20% - Énfasis4 2" xfId="1570" xr:uid="{01A8DC24-71E7-47ED-85BD-F27999BDEC58}"/>
    <cellStyle name="20% - Énfasis4 2 2" xfId="1571" xr:uid="{D905B5B1-68C9-4B6C-B631-9C9F449EB3C6}"/>
    <cellStyle name="20% - Énfasis4 2 2 2" xfId="1572" xr:uid="{CA3AB48A-C77D-4DFA-9433-74849016F143}"/>
    <cellStyle name="20% - Énfasis4 2 2 2 2" xfId="1573" xr:uid="{526FCB72-A153-4533-BE04-FA7013A06402}"/>
    <cellStyle name="20% - Énfasis4 2 2 2 2 2" xfId="37169" xr:uid="{87B4291A-71F1-402E-B040-23F31EC6D4F5}"/>
    <cellStyle name="20% - Énfasis4 2 2 2 2 2 2" xfId="37170" xr:uid="{662B2BFC-2E98-46B5-932B-1A5E77CC631A}"/>
    <cellStyle name="20% - Énfasis4 2 2 2 2 3" xfId="37171" xr:uid="{AD9DDFCB-DAD8-4FEC-92BA-582B084561CF}"/>
    <cellStyle name="20% - Énfasis4 2 2 2 2 4" xfId="37172" xr:uid="{DF7700F1-9D51-4380-B4F3-1D276AD84DE6}"/>
    <cellStyle name="20% - Énfasis4 2 2 2 2 5" xfId="37173" xr:uid="{3910FB17-7556-4BDD-8505-0BF52DFED00E}"/>
    <cellStyle name="20% - Énfasis4 2 2 2 3" xfId="1574" xr:uid="{A6089D9A-C1C7-4406-AD11-E8B20F8B3882}"/>
    <cellStyle name="20% - Énfasis4 2 2 2 3 2" xfId="37174" xr:uid="{66E7F077-3FC5-4688-8CE1-4999E091BC7D}"/>
    <cellStyle name="20% - Énfasis4 2 2 2 3 3" xfId="37175" xr:uid="{118EE312-21E3-4AA2-A1A5-C764D5232C9E}"/>
    <cellStyle name="20% - Énfasis4 2 2 2 4" xfId="37176" xr:uid="{68AFD6E8-8DCE-414A-BDB7-915073A59648}"/>
    <cellStyle name="20% - Énfasis4 2 2 2 5" xfId="37177" xr:uid="{C428C46A-781A-4BA0-9EE1-B6128C45D37F}"/>
    <cellStyle name="20% - Énfasis4 2 2 2 6" xfId="37178" xr:uid="{0783B1A1-6172-4E2C-AEAB-565430F70F05}"/>
    <cellStyle name="20% - Énfasis4 2 2 2 7" xfId="37179" xr:uid="{E5893013-044A-4F97-83EE-64131B6F407A}"/>
    <cellStyle name="20% - Énfasis4 2 2 3" xfId="1575" xr:uid="{C4EA7BD0-3A97-4F4A-8F54-40DCA276C371}"/>
    <cellStyle name="20% - Énfasis4 2 2 3 2" xfId="37180" xr:uid="{29CCEFC0-E0E2-47DA-9BEA-BFE456333421}"/>
    <cellStyle name="20% - Énfasis4 2 2 3 2 2" xfId="37181" xr:uid="{E9D741D4-727D-4C0C-9705-83493FBB8D3C}"/>
    <cellStyle name="20% - Énfasis4 2 2 3 3" xfId="37182" xr:uid="{8FC4C08A-069C-4108-B9D1-E67BC401EA1A}"/>
    <cellStyle name="20% - Énfasis4 2 2 3 4" xfId="37183" xr:uid="{9B518D2F-1871-45D5-AE19-1E303468063C}"/>
    <cellStyle name="20% - Énfasis4 2 2 3 5" xfId="37184" xr:uid="{0687B0F3-DFC7-4953-8B35-E94668E94C41}"/>
    <cellStyle name="20% - Énfasis4 2 2 4" xfId="1576" xr:uid="{A73F8204-AB9E-4360-877C-6A0AB60EC49F}"/>
    <cellStyle name="20% - Énfasis4 2 2 4 2" xfId="37185" xr:uid="{C6AF1E92-3406-43A3-B99C-DD062069F0AC}"/>
    <cellStyle name="20% - Énfasis4 2 2 4 3" xfId="37186" xr:uid="{9CBD48FD-5EA5-46C5-99D4-C2927BC0D696}"/>
    <cellStyle name="20% - Énfasis4 2 2 5" xfId="37187" xr:uid="{28E93336-0583-4E9A-A18D-B92392F30F5A}"/>
    <cellStyle name="20% - Énfasis4 2 2 6" xfId="37188" xr:uid="{9622AAEB-242B-4D9E-AF66-C357D48E4024}"/>
    <cellStyle name="20% - Énfasis4 2 2 7" xfId="37189" xr:uid="{AA833865-6D7F-410B-A403-254D72D7D1CD}"/>
    <cellStyle name="20% - Énfasis4 2 3" xfId="1577" xr:uid="{11D5D15C-1EC7-4BBA-B3DA-2B12CCD44282}"/>
    <cellStyle name="20% - Énfasis4 2 3 2" xfId="1578" xr:uid="{570F4D19-DFDE-4661-8388-71EF106363E8}"/>
    <cellStyle name="20% - Énfasis4 2 3 2 2" xfId="37190" xr:uid="{751759E3-3471-4978-9A2D-0FDD4E5AA3A7}"/>
    <cellStyle name="20% - Énfasis4 2 3 2 2 2" xfId="37191" xr:uid="{ECC35B81-DE39-4AA0-8CE6-ECC89B4D7C85}"/>
    <cellStyle name="20% - Énfasis4 2 3 2 3" xfId="37192" xr:uid="{7FDF195B-BCE3-466D-815F-8F084458968B}"/>
    <cellStyle name="20% - Énfasis4 2 3 2 4" xfId="37193" xr:uid="{EF38453D-5628-4657-89E5-52A31FB8BE67}"/>
    <cellStyle name="20% - Énfasis4 2 3 2 5" xfId="37194" xr:uid="{AA9D7890-6970-460A-BBC6-EB29F492E000}"/>
    <cellStyle name="20% - Énfasis4 2 3 3" xfId="1579" xr:uid="{29A4EA00-E025-42D9-94BA-4597C4CDC2CD}"/>
    <cellStyle name="20% - Énfasis4 2 3 3 2" xfId="37195" xr:uid="{3B53667C-860D-4875-9022-4CDC41F8CAE8}"/>
    <cellStyle name="20% - Énfasis4 2 3 3 3" xfId="37196" xr:uid="{64511886-E1C5-4942-9584-D1692BB44E34}"/>
    <cellStyle name="20% - Énfasis4 2 3 4" xfId="37197" xr:uid="{A799DBB6-8E75-45DA-94E7-0FD97816079F}"/>
    <cellStyle name="20% - Énfasis4 2 3 5" xfId="37198" xr:uid="{E976A79A-D98A-4E9F-96FD-C5BDBAB54F24}"/>
    <cellStyle name="20% - Énfasis4 2 3 6" xfId="37199" xr:uid="{74E7AF8C-0470-41DE-BA3B-B1733793E5B0}"/>
    <cellStyle name="20% - Énfasis4 2 3 7" xfId="37200" xr:uid="{6D2FE2D5-4B0A-4F2A-BFA8-D3A762235F30}"/>
    <cellStyle name="20% - Énfasis4 2 4" xfId="1580" xr:uid="{663599AC-5F95-4C83-B5D5-39CA9343611B}"/>
    <cellStyle name="20% - Énfasis4 2 4 2" xfId="37201" xr:uid="{E291CD28-5211-42CE-B8B1-BBD4438EBC83}"/>
    <cellStyle name="20% - Énfasis4 2 4 2 2" xfId="37202" xr:uid="{1BB29ACA-5CAE-4FE5-9650-5252E4F3D942}"/>
    <cellStyle name="20% - Énfasis4 2 4 3" xfId="37203" xr:uid="{65695196-8B0A-41F7-94BA-BE1D5AFA0DF2}"/>
    <cellStyle name="20% - Énfasis4 2 4 4" xfId="37204" xr:uid="{7D2A5609-4E10-4EBE-B75F-CA7878E7FA52}"/>
    <cellStyle name="20% - Énfasis4 2 4 5" xfId="37205" xr:uid="{F8CA8690-C17C-4D70-A743-445C1D7F95D2}"/>
    <cellStyle name="20% - Énfasis4 2 5" xfId="1581" xr:uid="{4527D916-0B6B-411D-AC59-914451371B19}"/>
    <cellStyle name="20% - Énfasis4 2 5 2" xfId="37206" xr:uid="{CB052362-8512-4C30-8253-1821B4FE65F9}"/>
    <cellStyle name="20% - Énfasis4 2 5 3" xfId="37207" xr:uid="{3F42E6BE-F80A-4BC8-9420-1D96C989B36C}"/>
    <cellStyle name="20% - Énfasis4 2 6" xfId="37208" xr:uid="{75B3B254-9CFF-4C81-9AE7-FF21671F1080}"/>
    <cellStyle name="20% - Énfasis4 2 7" xfId="37209" xr:uid="{B484892E-C07B-4AF3-AB93-4095511D7862}"/>
    <cellStyle name="20% - Énfasis4 2 8" xfId="37210" xr:uid="{D9AC5751-3DF3-492C-8382-37B8A7B9DF8E}"/>
    <cellStyle name="20% - Énfasis4 20" xfId="1582" xr:uid="{5AD74BA0-FB25-46E7-A989-3A74B0B89D4C}"/>
    <cellStyle name="20% - Énfasis4 20 2" xfId="1583" xr:uid="{094BE5A6-B240-44E7-B6A1-6007FBDC38BC}"/>
    <cellStyle name="20% - Énfasis4 20 2 2" xfId="1584" xr:uid="{552DAE6B-E74C-45D3-8B0C-6C55CE2036B9}"/>
    <cellStyle name="20% - Énfasis4 20 2 2 2" xfId="1585" xr:uid="{F40C00DC-1C82-476F-AEDC-9FC209E8FEEE}"/>
    <cellStyle name="20% - Énfasis4 20 2 2 3" xfId="1586" xr:uid="{C7AECC21-42BF-4059-9D45-B835AD0F5F91}"/>
    <cellStyle name="20% - Énfasis4 20 2 3" xfId="1587" xr:uid="{0FF9FDA3-DA48-4C19-B832-B079A9380820}"/>
    <cellStyle name="20% - Énfasis4 20 2 4" xfId="1588" xr:uid="{15433625-B297-4C25-B099-983E955C419D}"/>
    <cellStyle name="20% - Énfasis4 20 3" xfId="1589" xr:uid="{9EE2C618-82AD-469D-B94F-E892256354D0}"/>
    <cellStyle name="20% - Énfasis4 20 3 2" xfId="1590" xr:uid="{EE59CF14-95D7-4795-8CFC-2D58671B65E7}"/>
    <cellStyle name="20% - Énfasis4 20 3 3" xfId="1591" xr:uid="{98E42A4F-C15D-4106-AB60-A0E55B14B48A}"/>
    <cellStyle name="20% - Énfasis4 20 4" xfId="1592" xr:uid="{8FF03657-C8A9-4563-A51A-59A97EF01FF3}"/>
    <cellStyle name="20% - Énfasis4 20 5" xfId="1593" xr:uid="{032D0DA3-D66B-4DCC-8A4E-97626BEA1BD0}"/>
    <cellStyle name="20% - Énfasis4 21" xfId="1594" xr:uid="{320A07B0-8285-4430-8D6C-06094E0329AB}"/>
    <cellStyle name="20% - Énfasis4 21 2" xfId="1595" xr:uid="{B5659CA3-A5AA-42FF-A686-61DE4B16F848}"/>
    <cellStyle name="20% - Énfasis4 21 2 2" xfId="1596" xr:uid="{10724784-C567-40D6-88B8-86CD93613BA3}"/>
    <cellStyle name="20% - Énfasis4 21 2 2 2" xfId="1597" xr:uid="{513C0449-B0F6-4A2C-B6E3-8182D237F8BC}"/>
    <cellStyle name="20% - Énfasis4 21 2 2 3" xfId="1598" xr:uid="{6DB66945-1C6A-4C30-B23E-87EB8B845D42}"/>
    <cellStyle name="20% - Énfasis4 21 2 3" xfId="1599" xr:uid="{4FF26D80-7D8B-48F2-96D6-047637DD8A26}"/>
    <cellStyle name="20% - Énfasis4 21 2 4" xfId="1600" xr:uid="{2CAD2F68-8AB4-4945-AE1B-F308DB9AE2E3}"/>
    <cellStyle name="20% - Énfasis4 21 3" xfId="1601" xr:uid="{024E298B-AC58-4C08-A0D3-EC8F4A08D850}"/>
    <cellStyle name="20% - Énfasis4 21 3 2" xfId="1602" xr:uid="{D1C71FFA-078C-4C67-BE11-44036C82CA36}"/>
    <cellStyle name="20% - Énfasis4 21 3 3" xfId="1603" xr:uid="{B213A595-A4A5-4133-8C7D-E96AD0FB71C5}"/>
    <cellStyle name="20% - Énfasis4 21 4" xfId="1604" xr:uid="{788BC895-4F02-41FB-8EFB-44AD62230148}"/>
    <cellStyle name="20% - Énfasis4 21 5" xfId="1605" xr:uid="{7FB634CA-330E-4536-9B80-D1C674EF253C}"/>
    <cellStyle name="20% - Énfasis4 22" xfId="1606" xr:uid="{8464EE68-A2FD-4380-8A5A-8E686441E08D}"/>
    <cellStyle name="20% - Énfasis4 22 2" xfId="1607" xr:uid="{8A51F7BC-E304-4B5B-8BDA-BF258014733C}"/>
    <cellStyle name="20% - Énfasis4 22 2 2" xfId="1608" xr:uid="{3DB12EFC-E7E5-48CE-B9D2-540F6883608D}"/>
    <cellStyle name="20% - Énfasis4 22 2 2 2" xfId="1609" xr:uid="{36C518EF-2EAF-4F31-9D39-EAE7B9457D54}"/>
    <cellStyle name="20% - Énfasis4 22 2 2 3" xfId="1610" xr:uid="{79ADCD3E-8950-4A5E-A6BD-AD03A581D7FA}"/>
    <cellStyle name="20% - Énfasis4 22 2 3" xfId="1611" xr:uid="{7E4DDC7C-904E-4C74-991D-2B266DB6CC50}"/>
    <cellStyle name="20% - Énfasis4 22 2 4" xfId="1612" xr:uid="{8691633E-1452-4CAD-882F-D8FE952663A5}"/>
    <cellStyle name="20% - Énfasis4 22 3" xfId="1613" xr:uid="{342831C1-F964-4D1A-A3C0-9D2E50642E4E}"/>
    <cellStyle name="20% - Énfasis4 22 3 2" xfId="1614" xr:uid="{9779EB3F-F7A5-4DB5-8174-E6C6F4E36A3C}"/>
    <cellStyle name="20% - Énfasis4 22 3 3" xfId="1615" xr:uid="{B8699AB7-FD91-44DE-B7D3-D31A8787A91B}"/>
    <cellStyle name="20% - Énfasis4 22 4" xfId="1616" xr:uid="{564A0515-2FAB-4214-A255-888E5D2468AD}"/>
    <cellStyle name="20% - Énfasis4 22 5" xfId="1617" xr:uid="{39A7FB56-C055-42D8-8BD7-3574A5DC8C08}"/>
    <cellStyle name="20% - Énfasis4 23" xfId="1618" xr:uid="{1CB72B71-1E52-4075-8331-D43A030A7D1C}"/>
    <cellStyle name="20% - Énfasis4 23 2" xfId="1619" xr:uid="{8C679B5C-2677-4911-A9C4-3615C7651BED}"/>
    <cellStyle name="20% - Énfasis4 23 2 2" xfId="1620" xr:uid="{BD33B05F-956D-4125-9102-C4DAE538A80D}"/>
    <cellStyle name="20% - Énfasis4 23 2 2 2" xfId="1621" xr:uid="{E0A28C49-418D-4E29-951C-B3541822B28E}"/>
    <cellStyle name="20% - Énfasis4 23 2 2 3" xfId="1622" xr:uid="{2838411F-9F0B-416E-B4DF-96B0BCBA7063}"/>
    <cellStyle name="20% - Énfasis4 23 2 3" xfId="1623" xr:uid="{62410F43-6570-4C11-9D6F-6558A1CCD9AD}"/>
    <cellStyle name="20% - Énfasis4 23 2 4" xfId="1624" xr:uid="{1ED993FF-D8D6-4E89-BE77-CFA40DA6E4CC}"/>
    <cellStyle name="20% - Énfasis4 23 3" xfId="1625" xr:uid="{643C47D6-CFA0-44A3-B49D-C3DA02296589}"/>
    <cellStyle name="20% - Énfasis4 23 3 2" xfId="1626" xr:uid="{3CEC4A1C-476C-4775-9A1E-800CCCF4E30E}"/>
    <cellStyle name="20% - Énfasis4 23 3 3" xfId="1627" xr:uid="{2DCFD2C4-8C84-40DD-BAAD-2AAC646295CD}"/>
    <cellStyle name="20% - Énfasis4 23 4" xfId="1628" xr:uid="{AADAFB3A-2BB9-49F9-9ADA-932489D860A8}"/>
    <cellStyle name="20% - Énfasis4 23 5" xfId="1629" xr:uid="{86EA428C-4749-482B-9342-798D1E8D1D9F}"/>
    <cellStyle name="20% - Énfasis4 24" xfId="1630" xr:uid="{FEA7CA35-DE5B-43DD-84CC-9E20ACAB1515}"/>
    <cellStyle name="20% - Énfasis4 24 2" xfId="1631" xr:uid="{E3684A3A-C134-4A28-BFA6-44C28AFA2CBF}"/>
    <cellStyle name="20% - Énfasis4 24 2 2" xfId="1632" xr:uid="{CAAC36CE-2D28-4613-8F06-0F7B39DE9386}"/>
    <cellStyle name="20% - Énfasis4 24 2 2 2" xfId="1633" xr:uid="{DCD03851-B40A-4BAC-A443-CD78520CB237}"/>
    <cellStyle name="20% - Énfasis4 24 2 2 3" xfId="1634" xr:uid="{140B8234-54BF-415E-8E5B-5360124DDC58}"/>
    <cellStyle name="20% - Énfasis4 24 2 3" xfId="1635" xr:uid="{846A1214-53E4-4771-8EDA-BE2107A0AB54}"/>
    <cellStyle name="20% - Énfasis4 24 2 4" xfId="1636" xr:uid="{D88480EB-37A2-4387-8411-99F211656356}"/>
    <cellStyle name="20% - Énfasis4 24 3" xfId="1637" xr:uid="{66434543-0F42-4AB9-891E-89A81D6C508E}"/>
    <cellStyle name="20% - Énfasis4 24 3 2" xfId="1638" xr:uid="{0D224BF4-2627-4795-A86A-498730C69EBC}"/>
    <cellStyle name="20% - Énfasis4 24 3 3" xfId="1639" xr:uid="{BBD7C253-F382-42ED-9654-9498A6914BE4}"/>
    <cellStyle name="20% - Énfasis4 24 4" xfId="1640" xr:uid="{672D7483-9946-4719-AE28-4B8981108400}"/>
    <cellStyle name="20% - Énfasis4 24 5" xfId="1641" xr:uid="{4F3B33B7-B4BC-4080-99C8-9C56B7D4105B}"/>
    <cellStyle name="20% - Énfasis4 25" xfId="1642" xr:uid="{3D061E7E-121F-45CE-A541-891223C4E666}"/>
    <cellStyle name="20% - Énfasis4 25 2" xfId="1643" xr:uid="{FDF53756-861E-4AD6-AE0C-A691490B6348}"/>
    <cellStyle name="20% - Énfasis4 25 2 2" xfId="1644" xr:uid="{649B0775-4F31-4191-988A-5D28E27B79E1}"/>
    <cellStyle name="20% - Énfasis4 25 2 2 2" xfId="1645" xr:uid="{E718C88B-3605-4B0C-8F08-18AFD44F2C6C}"/>
    <cellStyle name="20% - Énfasis4 25 2 2 3" xfId="1646" xr:uid="{C75F2190-66D4-4881-9477-04A673F668E4}"/>
    <cellStyle name="20% - Énfasis4 25 2 3" xfId="1647" xr:uid="{F1880EB1-A1B7-4BB2-BB76-70CECDB179E0}"/>
    <cellStyle name="20% - Énfasis4 25 2 4" xfId="1648" xr:uid="{9039FC2E-A7DE-4999-BBD6-9EC6623B3965}"/>
    <cellStyle name="20% - Énfasis4 25 3" xfId="1649" xr:uid="{C7D75F55-89A9-4F70-9940-1DC87612F7CA}"/>
    <cellStyle name="20% - Énfasis4 25 3 2" xfId="1650" xr:uid="{BD5F9A72-EFA0-4C68-9CC8-D5F5B0DBBA05}"/>
    <cellStyle name="20% - Énfasis4 25 3 3" xfId="1651" xr:uid="{EFD2D856-7121-4F25-BC80-610583186C17}"/>
    <cellStyle name="20% - Énfasis4 25 4" xfId="1652" xr:uid="{E5709BF0-0F6C-49F3-BFA0-9E31C7E48A82}"/>
    <cellStyle name="20% - Énfasis4 25 5" xfId="1653" xr:uid="{DEA49A3E-209E-4414-81A0-149E40487A92}"/>
    <cellStyle name="20% - Énfasis4 26" xfId="1654" xr:uid="{3FC14F80-9A90-4B7B-8705-1FC94BB2AC58}"/>
    <cellStyle name="20% - Énfasis4 26 2" xfId="1655" xr:uid="{3289FE20-9D0B-4A5A-AEC4-7FB16D592374}"/>
    <cellStyle name="20% - Énfasis4 26 2 2" xfId="1656" xr:uid="{6A64883F-4229-4F84-8F48-A602CB1E4D37}"/>
    <cellStyle name="20% - Énfasis4 26 2 2 2" xfId="1657" xr:uid="{B7C15AB6-6A86-4173-948D-C53F90AE6E05}"/>
    <cellStyle name="20% - Énfasis4 26 2 2 3" xfId="1658" xr:uid="{9A082C83-7152-4911-B61E-99FE3D1DA8F4}"/>
    <cellStyle name="20% - Énfasis4 26 2 3" xfId="1659" xr:uid="{74ED09F8-C683-4622-B20F-AAEEE1596BD1}"/>
    <cellStyle name="20% - Énfasis4 26 2 4" xfId="1660" xr:uid="{6B748E7B-2E72-47C3-874D-B543F637CDBC}"/>
    <cellStyle name="20% - Énfasis4 26 3" xfId="1661" xr:uid="{159FEE24-DE72-427F-8206-92C96B7424CD}"/>
    <cellStyle name="20% - Énfasis4 26 3 2" xfId="1662" xr:uid="{AD88469A-D68B-437D-9398-2E2A428CCFBC}"/>
    <cellStyle name="20% - Énfasis4 26 3 3" xfId="1663" xr:uid="{CF9EBABD-B4F6-45C3-B3E1-86942B4AD25A}"/>
    <cellStyle name="20% - Énfasis4 26 4" xfId="1664" xr:uid="{518AE769-87C0-4EB1-B94C-2B6F5E0A6244}"/>
    <cellStyle name="20% - Énfasis4 26 5" xfId="1665" xr:uid="{DBE78F4A-500E-441D-9B4F-D62D25E4E2FD}"/>
    <cellStyle name="20% - Énfasis4 27" xfId="1666" xr:uid="{F5E82B4F-4627-41C1-AC1B-921E26AA5990}"/>
    <cellStyle name="20% - Énfasis4 27 2" xfId="1667" xr:uid="{0BD72AEB-7CFD-41F3-81EF-B8F31A4B02FF}"/>
    <cellStyle name="20% - Énfasis4 27 2 2" xfId="1668" xr:uid="{99D0DA71-6033-41D3-9DFF-F827F3ECB516}"/>
    <cellStyle name="20% - Énfasis4 27 2 2 2" xfId="1669" xr:uid="{0F644F83-4E5D-41DA-834D-B8F7D03A487E}"/>
    <cellStyle name="20% - Énfasis4 27 2 2 3" xfId="1670" xr:uid="{C75A161C-08A3-4294-9D23-1C2178A49FEF}"/>
    <cellStyle name="20% - Énfasis4 27 2 3" xfId="1671" xr:uid="{18AA5139-F996-4D75-8C3D-CE5744002C51}"/>
    <cellStyle name="20% - Énfasis4 27 2 4" xfId="1672" xr:uid="{F072339A-2ED5-437B-8833-07BDBC387CB2}"/>
    <cellStyle name="20% - Énfasis4 27 3" xfId="1673" xr:uid="{3FE12E86-31F8-458F-81B0-21BDA8A31954}"/>
    <cellStyle name="20% - Énfasis4 27 3 2" xfId="1674" xr:uid="{EBDF6980-FCBF-440E-B40F-AB61260E7F85}"/>
    <cellStyle name="20% - Énfasis4 27 3 3" xfId="1675" xr:uid="{EF885E6B-0038-47D9-9504-AC118D9C1D08}"/>
    <cellStyle name="20% - Énfasis4 27 4" xfId="1676" xr:uid="{1B2312DF-C813-4320-B66E-9704480547BF}"/>
    <cellStyle name="20% - Énfasis4 27 5" xfId="1677" xr:uid="{994070FD-C8FD-4A26-A27A-00BE0D3BABE6}"/>
    <cellStyle name="20% - Énfasis4 28" xfId="1678" xr:uid="{4F0AA0C7-37B7-45FC-BF61-4DA90FA819E9}"/>
    <cellStyle name="20% - Énfasis4 28 2" xfId="1679" xr:uid="{D4A8BCD9-78BB-4AB6-A48D-4B1E1ED10DB9}"/>
    <cellStyle name="20% - Énfasis4 28 2 2" xfId="1680" xr:uid="{8CCEC588-8D7E-4842-8C9E-20A34A5ED6FA}"/>
    <cellStyle name="20% - Énfasis4 28 2 2 2" xfId="1681" xr:uid="{317AFD41-0E55-4BEA-AB88-E1E3F27470F6}"/>
    <cellStyle name="20% - Énfasis4 28 2 2 3" xfId="1682" xr:uid="{60F5AE32-C465-4626-A4CE-68A8E7770ADA}"/>
    <cellStyle name="20% - Énfasis4 28 2 3" xfId="1683" xr:uid="{F57B11EC-0AB0-47DE-AB19-593CD376FD71}"/>
    <cellStyle name="20% - Énfasis4 28 2 4" xfId="1684" xr:uid="{6BD33BAF-943C-4F7C-B361-5E734E1C3A73}"/>
    <cellStyle name="20% - Énfasis4 28 3" xfId="1685" xr:uid="{BAA0419E-6BBE-49D2-975F-80814EAFAD8F}"/>
    <cellStyle name="20% - Énfasis4 28 3 2" xfId="1686" xr:uid="{53669F46-DEAD-4C60-9397-4BF4ECA22173}"/>
    <cellStyle name="20% - Énfasis4 28 3 3" xfId="1687" xr:uid="{0947150C-EDDB-4D51-8905-536A84C12FE8}"/>
    <cellStyle name="20% - Énfasis4 28 4" xfId="1688" xr:uid="{0244E955-8E54-44D8-AD67-6A8583816DA0}"/>
    <cellStyle name="20% - Énfasis4 28 5" xfId="1689" xr:uid="{95E7C975-6C8C-4435-89E9-EE52CEF3F167}"/>
    <cellStyle name="20% - Énfasis4 29" xfId="1690" xr:uid="{478278EF-56F1-4387-A650-18BB0182C8CE}"/>
    <cellStyle name="20% - Énfasis4 29 2" xfId="1691" xr:uid="{0284917E-F390-4F53-8191-B4283AE6A111}"/>
    <cellStyle name="20% - Énfasis4 29 2 2" xfId="1692" xr:uid="{4DA545C9-71F2-47C6-8846-970D9FCF200E}"/>
    <cellStyle name="20% - Énfasis4 29 2 2 2" xfId="1693" xr:uid="{92182168-A02C-4271-B0D6-5AE3BA484120}"/>
    <cellStyle name="20% - Énfasis4 29 2 2 3" xfId="1694" xr:uid="{8A7A8A1B-F961-4786-B4CA-1BBB67F39E31}"/>
    <cellStyle name="20% - Énfasis4 29 2 3" xfId="1695" xr:uid="{6E201181-5F8F-4691-90D6-704FC107C8EC}"/>
    <cellStyle name="20% - Énfasis4 29 2 4" xfId="1696" xr:uid="{3278073E-CE90-4E8D-9781-3135B17E5D17}"/>
    <cellStyle name="20% - Énfasis4 29 3" xfId="1697" xr:uid="{6118C890-2649-42D4-94E7-BDD3FD36531E}"/>
    <cellStyle name="20% - Énfasis4 29 3 2" xfId="1698" xr:uid="{A8A32023-1577-43D7-9D3E-931A8CD7EE5E}"/>
    <cellStyle name="20% - Énfasis4 29 3 3" xfId="1699" xr:uid="{AE169C64-B94A-4CEB-8F9A-F9F6A2B8BB17}"/>
    <cellStyle name="20% - Énfasis4 29 4" xfId="1700" xr:uid="{DD9D16A3-A8C3-4F1E-8017-CCB9CADC1F74}"/>
    <cellStyle name="20% - Énfasis4 29 5" xfId="1701" xr:uid="{BE797DBE-1ED6-4C12-BF4A-345EB8F3101A}"/>
    <cellStyle name="20% - Énfasis4 3" xfId="1702" xr:uid="{A9C85C2F-D9C3-49B6-BD73-D85258931BB1}"/>
    <cellStyle name="20% - Énfasis4 3 2" xfId="1703" xr:uid="{96BD8E63-C73E-4D23-B5BB-41F2680D2F86}"/>
    <cellStyle name="20% - Énfasis4 3 2 2" xfId="1704" xr:uid="{030E8C14-C4CA-4F4D-9DE9-4F3A3085685E}"/>
    <cellStyle name="20% - Énfasis4 3 2 2 2" xfId="1705" xr:uid="{BE6FEB92-E4C9-4D4C-ACE8-8F9E6D4AD857}"/>
    <cellStyle name="20% - Énfasis4 3 2 2 2 2" xfId="37211" xr:uid="{014506A2-4955-43ED-8933-C822A21A6DC6}"/>
    <cellStyle name="20% - Énfasis4 3 2 2 2 2 2" xfId="37212" xr:uid="{F2EFFB17-F2E8-4770-BDD9-127874AA4EE7}"/>
    <cellStyle name="20% - Énfasis4 3 2 2 2 3" xfId="37213" xr:uid="{DF8DF89E-AF78-42CB-94B7-21E50F0A69F6}"/>
    <cellStyle name="20% - Énfasis4 3 2 2 2 4" xfId="37214" xr:uid="{9DEE57E4-62B9-4BEE-A4CC-E1BC71ED9CA3}"/>
    <cellStyle name="20% - Énfasis4 3 2 2 2 5" xfId="37215" xr:uid="{CDC92798-784A-4BFB-96FF-34CB13211490}"/>
    <cellStyle name="20% - Énfasis4 3 2 2 3" xfId="1706" xr:uid="{AA404FBE-8FAC-4904-845E-AA5092241EA3}"/>
    <cellStyle name="20% - Énfasis4 3 2 2 3 2" xfId="37216" xr:uid="{96682D06-DB39-4D8C-BF19-8A53721DFC5E}"/>
    <cellStyle name="20% - Énfasis4 3 2 2 3 3" xfId="37217" xr:uid="{C594F277-CA95-41E2-ADFE-4D0D46DE6FC6}"/>
    <cellStyle name="20% - Énfasis4 3 2 2 4" xfId="37218" xr:uid="{09C51AA2-22EC-4F48-BF04-76352DD9EF93}"/>
    <cellStyle name="20% - Énfasis4 3 2 2 5" xfId="37219" xr:uid="{CEAFCB24-CD3B-4F5B-A705-B8A9E56D9C1E}"/>
    <cellStyle name="20% - Énfasis4 3 2 2 6" xfId="37220" xr:uid="{624736A2-C668-4ACD-BC90-39531BB74B26}"/>
    <cellStyle name="20% - Énfasis4 3 2 2 7" xfId="37221" xr:uid="{F19F34FE-1C7C-4F56-A60D-79D324226256}"/>
    <cellStyle name="20% - Énfasis4 3 2 3" xfId="1707" xr:uid="{4DCBFA06-FC7B-43EF-B1EB-EDC8DB1DF22C}"/>
    <cellStyle name="20% - Énfasis4 3 2 3 2" xfId="37222" xr:uid="{8C8BC376-284E-4E5A-9652-D4FDFB6EDF21}"/>
    <cellStyle name="20% - Énfasis4 3 2 3 2 2" xfId="37223" xr:uid="{451C1B8C-46CD-48B3-BAEE-3EB1ED9E9FA0}"/>
    <cellStyle name="20% - Énfasis4 3 2 3 3" xfId="37224" xr:uid="{06A77AF2-E375-4E55-A65C-DBD118BB0B56}"/>
    <cellStyle name="20% - Énfasis4 3 2 3 4" xfId="37225" xr:uid="{4225291E-9E80-47EA-A65A-56EA70BABAED}"/>
    <cellStyle name="20% - Énfasis4 3 2 3 5" xfId="37226" xr:uid="{F85EC884-C21E-49D0-AFE6-1625EF5F747A}"/>
    <cellStyle name="20% - Énfasis4 3 2 4" xfId="1708" xr:uid="{168944B8-786B-4BA1-90FC-73677CF37F5F}"/>
    <cellStyle name="20% - Énfasis4 3 2 4 2" xfId="37227" xr:uid="{C6C7D430-EFAB-44E0-83A2-7B49E8C37649}"/>
    <cellStyle name="20% - Énfasis4 3 2 4 3" xfId="37228" xr:uid="{F833131C-24B7-4734-B8E3-9979F79DC9BD}"/>
    <cellStyle name="20% - Énfasis4 3 2 5" xfId="37229" xr:uid="{187D0BF7-3975-4341-AF10-D760A4B63AEC}"/>
    <cellStyle name="20% - Énfasis4 3 2 6" xfId="37230" xr:uid="{766452A2-C486-42C6-9776-2D8E74100CF0}"/>
    <cellStyle name="20% - Énfasis4 3 2 7" xfId="37231" xr:uid="{6AAF26CA-CF3C-41DC-B3B2-945CA3BE66E8}"/>
    <cellStyle name="20% - Énfasis4 3 3" xfId="1709" xr:uid="{E54041D1-DC34-4011-81B0-8E3A117C8947}"/>
    <cellStyle name="20% - Énfasis4 3 3 2" xfId="1710" xr:uid="{9ED46F3A-CB58-4EC9-B9F3-C409E617D144}"/>
    <cellStyle name="20% - Énfasis4 3 3 2 2" xfId="37232" xr:uid="{555D984D-43DD-4190-9D54-786842F141F2}"/>
    <cellStyle name="20% - Énfasis4 3 3 2 2 2" xfId="37233" xr:uid="{1F2A5A81-119E-4225-AD03-E0A4375C2AB9}"/>
    <cellStyle name="20% - Énfasis4 3 3 2 3" xfId="37234" xr:uid="{8313DE45-C014-471A-A02D-1303FFB00E03}"/>
    <cellStyle name="20% - Énfasis4 3 3 2 4" xfId="37235" xr:uid="{27BFF9A8-311E-410F-BDD1-FC50F9B30E19}"/>
    <cellStyle name="20% - Énfasis4 3 3 2 5" xfId="37236" xr:uid="{CFE9AAF1-81F1-4C08-ACBB-BF3152B18BB5}"/>
    <cellStyle name="20% - Énfasis4 3 3 3" xfId="1711" xr:uid="{1168D12A-A777-435C-94DC-A1B20D8FE866}"/>
    <cellStyle name="20% - Énfasis4 3 3 3 2" xfId="37237" xr:uid="{333AD044-C28B-4BD6-98A4-D7D1D66221E9}"/>
    <cellStyle name="20% - Énfasis4 3 3 3 3" xfId="37238" xr:uid="{DC2EBD4F-FC59-4EAE-9C8A-71590F67039E}"/>
    <cellStyle name="20% - Énfasis4 3 3 4" xfId="37239" xr:uid="{A5369BAB-79F2-465C-BE51-9E56B9C9D1C0}"/>
    <cellStyle name="20% - Énfasis4 3 3 5" xfId="37240" xr:uid="{1E6FF869-54CE-4A7D-933E-CDBC463EA579}"/>
    <cellStyle name="20% - Énfasis4 3 3 6" xfId="37241" xr:uid="{66AF0720-A3B1-468C-BE23-89BA32A4D090}"/>
    <cellStyle name="20% - Énfasis4 3 3 7" xfId="37242" xr:uid="{B668B4AD-3438-45F5-9992-12C92FF609DF}"/>
    <cellStyle name="20% - Énfasis4 3 4" xfId="1712" xr:uid="{CC2488CD-08C6-4C87-A6B7-83BE2ED770F7}"/>
    <cellStyle name="20% - Énfasis4 3 4 2" xfId="37243" xr:uid="{DDCA599E-2A41-4135-89E2-48B7AF77A225}"/>
    <cellStyle name="20% - Énfasis4 3 4 2 2" xfId="37244" xr:uid="{4B74FA31-46E0-47F8-85A4-495E00D4F5B6}"/>
    <cellStyle name="20% - Énfasis4 3 4 3" xfId="37245" xr:uid="{D2AFE69F-F6B9-4172-B504-7D13013F0C5C}"/>
    <cellStyle name="20% - Énfasis4 3 4 4" xfId="37246" xr:uid="{9ADFF65F-37AF-470E-801A-039685AFB0B9}"/>
    <cellStyle name="20% - Énfasis4 3 4 5" xfId="37247" xr:uid="{436F333C-CEAF-4C15-9EE2-60261505950B}"/>
    <cellStyle name="20% - Énfasis4 3 5" xfId="1713" xr:uid="{E8409F4E-D01A-4001-B79C-879AD2A6F077}"/>
    <cellStyle name="20% - Énfasis4 3 5 2" xfId="37248" xr:uid="{29326A7A-140B-4436-A892-9914DEF06481}"/>
    <cellStyle name="20% - Énfasis4 3 5 3" xfId="37249" xr:uid="{E0FF03AB-1E39-4497-B0BA-2A10FFD05426}"/>
    <cellStyle name="20% - Énfasis4 3 6" xfId="37250" xr:uid="{91701380-A495-49F1-8615-BB6E55FB200B}"/>
    <cellStyle name="20% - Énfasis4 3 7" xfId="37251" xr:uid="{80F77F56-4DF3-41BD-85E1-7C32CF531421}"/>
    <cellStyle name="20% - Énfasis4 3 8" xfId="37252" xr:uid="{E448C485-54F0-4DC8-9DEC-20673AFA8E92}"/>
    <cellStyle name="20% - Énfasis4 30" xfId="1714" xr:uid="{38E7B6F5-7430-4465-8A6B-BD17057BC1C7}"/>
    <cellStyle name="20% - Énfasis4 30 2" xfId="1715" xr:uid="{DC22FD07-3F11-46E9-90BA-25AD963E677D}"/>
    <cellStyle name="20% - Énfasis4 30 2 2" xfId="1716" xr:uid="{D747FB2E-300A-44CE-9646-E242C0E805C2}"/>
    <cellStyle name="20% - Énfasis4 30 2 2 2" xfId="1717" xr:uid="{7E3ADAB7-7C75-429E-A242-BF33A7096DC2}"/>
    <cellStyle name="20% - Énfasis4 30 2 2 3" xfId="1718" xr:uid="{EF984ED5-2891-4DE6-B954-9149FAA1C9BC}"/>
    <cellStyle name="20% - Énfasis4 30 2 3" xfId="1719" xr:uid="{0FDA4C17-D0FE-4C7D-B55C-DA6A43005969}"/>
    <cellStyle name="20% - Énfasis4 30 2 4" xfId="1720" xr:uid="{7ACCDEF8-6769-4ED4-9D85-E27FF12AE9B8}"/>
    <cellStyle name="20% - Énfasis4 30 3" xfId="1721" xr:uid="{CC6BC69B-3E45-4078-BA6C-211D9C6777F7}"/>
    <cellStyle name="20% - Énfasis4 30 3 2" xfId="1722" xr:uid="{8E7B76D2-DAA5-48B3-9783-B83B85D23128}"/>
    <cellStyle name="20% - Énfasis4 30 3 3" xfId="1723" xr:uid="{5AC9B4D9-D018-4438-89BB-9CF725FBCA22}"/>
    <cellStyle name="20% - Énfasis4 30 4" xfId="1724" xr:uid="{F8B6E11C-EDE2-4CDE-A186-1BBC891342C5}"/>
    <cellStyle name="20% - Énfasis4 30 5" xfId="1725" xr:uid="{C876CAAE-56BC-43D8-9477-E1633C638D93}"/>
    <cellStyle name="20% - Énfasis4 31" xfId="1726" xr:uid="{A4663F04-6A12-4AD1-A016-DFE9BE0681D2}"/>
    <cellStyle name="20% - Énfasis4 31 2" xfId="1727" xr:uid="{30F4D6C2-A3EF-4CDB-8AA0-69BE8D881D6E}"/>
    <cellStyle name="20% - Énfasis4 31 2 2" xfId="1728" xr:uid="{134E573F-F566-43A6-834E-8358944B51B0}"/>
    <cellStyle name="20% - Énfasis4 31 2 2 2" xfId="1729" xr:uid="{65513542-1B1B-4358-857B-21B45AD10626}"/>
    <cellStyle name="20% - Énfasis4 31 2 2 3" xfId="1730" xr:uid="{F3336522-1815-4E3A-97D3-E19AEB55FED0}"/>
    <cellStyle name="20% - Énfasis4 31 2 3" xfId="1731" xr:uid="{0224A509-1684-4086-AF5A-E9E38F6D7256}"/>
    <cellStyle name="20% - Énfasis4 31 2 4" xfId="1732" xr:uid="{3CA000A9-A676-47AB-98E7-BB9E23A54F49}"/>
    <cellStyle name="20% - Énfasis4 31 3" xfId="1733" xr:uid="{25F737C8-16E2-4D3C-B7CF-16301CA67E92}"/>
    <cellStyle name="20% - Énfasis4 31 3 2" xfId="1734" xr:uid="{003BE98F-35F2-424F-97D7-80AF9A1ACFBF}"/>
    <cellStyle name="20% - Énfasis4 31 3 3" xfId="1735" xr:uid="{F24E40F4-6BC4-4845-AFF2-01F9E4CE3267}"/>
    <cellStyle name="20% - Énfasis4 31 4" xfId="1736" xr:uid="{45E99483-C592-4FE7-B298-0F76463443AE}"/>
    <cellStyle name="20% - Énfasis4 31 5" xfId="1737" xr:uid="{3BF29CC8-B048-4AA8-B606-799AB331F860}"/>
    <cellStyle name="20% - Énfasis4 32" xfId="1738" xr:uid="{64C2D1EA-BE56-4473-9956-B82DB5483BF9}"/>
    <cellStyle name="20% - Énfasis4 32 2" xfId="1739" xr:uid="{AFA4492C-CC16-484D-9FA6-5C0037C7E22C}"/>
    <cellStyle name="20% - Énfasis4 32 2 2" xfId="1740" xr:uid="{25CB3BF9-A665-4826-B2F8-BECE8877FA6B}"/>
    <cellStyle name="20% - Énfasis4 32 2 2 2" xfId="1741" xr:uid="{F2646864-2998-40EC-9168-57782C6400A1}"/>
    <cellStyle name="20% - Énfasis4 32 2 2 3" xfId="1742" xr:uid="{C0758F1E-E37D-4939-937B-17D03CB229C1}"/>
    <cellStyle name="20% - Énfasis4 32 2 3" xfId="1743" xr:uid="{8610653E-41FC-44A8-BEC7-99F65EB8DA50}"/>
    <cellStyle name="20% - Énfasis4 32 2 4" xfId="1744" xr:uid="{4940D962-6823-46FA-B7F0-F94F90FE0E09}"/>
    <cellStyle name="20% - Énfasis4 32 3" xfId="1745" xr:uid="{72AC3E25-30F7-474A-A24A-6B80DB1CE85C}"/>
    <cellStyle name="20% - Énfasis4 32 3 2" xfId="1746" xr:uid="{FE4523E6-9889-4901-B1A9-3CC73E618964}"/>
    <cellStyle name="20% - Énfasis4 32 3 3" xfId="1747" xr:uid="{E03F45C9-9F24-47E2-9DC5-A304A66DA114}"/>
    <cellStyle name="20% - Énfasis4 32 4" xfId="1748" xr:uid="{787F876B-D51C-479A-92F1-0FB805BF8DA4}"/>
    <cellStyle name="20% - Énfasis4 32 5" xfId="1749" xr:uid="{6FE8D052-34F6-4E06-9B59-67A4FFC8CCCF}"/>
    <cellStyle name="20% - Énfasis4 33" xfId="1750" xr:uid="{4218B65F-49F6-488B-B3F5-6F7C74293643}"/>
    <cellStyle name="20% - Énfasis4 33 2" xfId="1751" xr:uid="{22C8868D-D4AD-47ED-BB4C-4CCF54476671}"/>
    <cellStyle name="20% - Énfasis4 33 2 2" xfId="1752" xr:uid="{75913DC2-CB26-4309-AB54-CDBC2A267592}"/>
    <cellStyle name="20% - Énfasis4 33 2 3" xfId="1753" xr:uid="{E8D1F75F-E72F-4385-8C1B-EDCB6E3616BA}"/>
    <cellStyle name="20% - Énfasis4 33 3" xfId="1754" xr:uid="{2A110901-F679-41B4-BEED-3F78DE0EFB1C}"/>
    <cellStyle name="20% - Énfasis4 33 4" xfId="1755" xr:uid="{E9F59CCE-7C01-434D-9A7A-829BA7CB75EF}"/>
    <cellStyle name="20% - Énfasis4 34" xfId="1756" xr:uid="{43EF37FD-D23E-4619-957F-3C5490BCB92F}"/>
    <cellStyle name="20% - Énfasis4 34 2" xfId="1757" xr:uid="{2D953BE2-C9C5-410C-A235-82D6B2CC79BC}"/>
    <cellStyle name="20% - Énfasis4 34 2 2" xfId="1758" xr:uid="{38C5F31B-A735-4D36-B2D1-E76684D5CDBB}"/>
    <cellStyle name="20% - Énfasis4 34 2 3" xfId="1759" xr:uid="{5503F841-231B-4E10-8BA3-1604F4EEDE3E}"/>
    <cellStyle name="20% - Énfasis4 34 3" xfId="1760" xr:uid="{7E5F1FA6-19A2-4155-A519-EDB80E55FCDB}"/>
    <cellStyle name="20% - Énfasis4 34 4" xfId="1761" xr:uid="{33809C1C-5451-4D3D-A308-27B40427CFFC}"/>
    <cellStyle name="20% - Énfasis4 35" xfId="1762" xr:uid="{9CE74A86-11DB-4CE0-B718-6CBAEBBD9CD0}"/>
    <cellStyle name="20% - Énfasis4 35 2" xfId="1763" xr:uid="{170F58BB-0810-431A-A374-6C782ECB4C88}"/>
    <cellStyle name="20% - Énfasis4 35 2 2" xfId="1764" xr:uid="{BC49C2FA-DC9F-4F7C-A803-9F98745F3D71}"/>
    <cellStyle name="20% - Énfasis4 35 2 3" xfId="1765" xr:uid="{38B1282A-F0F2-4BBA-BFFB-FB74DB67A9D2}"/>
    <cellStyle name="20% - Énfasis4 35 3" xfId="1766" xr:uid="{D9263179-23F0-431F-BA3E-D7456013C375}"/>
    <cellStyle name="20% - Énfasis4 35 4" xfId="1767" xr:uid="{B842C47F-3DB3-4096-88BC-B389FDEAEE3D}"/>
    <cellStyle name="20% - Énfasis4 36" xfId="1768" xr:uid="{07410621-1BFD-49EA-BA36-5C212CD04BBF}"/>
    <cellStyle name="20% - Énfasis4 36 2" xfId="1769" xr:uid="{3670E514-C092-4CB0-A506-C7166EE8748D}"/>
    <cellStyle name="20% - Énfasis4 36 2 2" xfId="1770" xr:uid="{9F00DBC7-0E2C-4EF9-BF23-B8EA56CDCE61}"/>
    <cellStyle name="20% - Énfasis4 36 2 3" xfId="1771" xr:uid="{39538B26-7E32-4F55-B783-B1CDDBDC0A54}"/>
    <cellStyle name="20% - Énfasis4 36 3" xfId="1772" xr:uid="{F572D251-423F-44F5-825B-17B55F4D4C84}"/>
    <cellStyle name="20% - Énfasis4 36 4" xfId="1773" xr:uid="{DBBE4E03-C921-46CC-931C-472160900507}"/>
    <cellStyle name="20% - Énfasis4 37" xfId="1774" xr:uid="{113912E7-12B4-46FE-AB3D-406C9EDB2534}"/>
    <cellStyle name="20% - Énfasis4 37 2" xfId="1775" xr:uid="{B7311630-33C1-4B17-8ED8-8C915A517B18}"/>
    <cellStyle name="20% - Énfasis4 37 2 2" xfId="1776" xr:uid="{1C894F59-CBD1-46E9-8FA4-88CB793E331B}"/>
    <cellStyle name="20% - Énfasis4 37 2 3" xfId="1777" xr:uid="{B136F95F-FE96-486E-B788-304BF6088A1C}"/>
    <cellStyle name="20% - Énfasis4 37 3" xfId="1778" xr:uid="{1E0F6DEC-1DA0-48AB-8385-A3385F25819E}"/>
    <cellStyle name="20% - Énfasis4 37 4" xfId="1779" xr:uid="{2C348420-0CDA-4AE5-A896-122DD200FA66}"/>
    <cellStyle name="20% - Énfasis4 38" xfId="1780" xr:uid="{28E563DD-6D56-4B18-B744-FCF907528B3F}"/>
    <cellStyle name="20% - Énfasis4 38 2" xfId="1781" xr:uid="{9BD8B41D-DFB6-46E0-A5DF-FD7920E9E5AA}"/>
    <cellStyle name="20% - Énfasis4 38 3" xfId="1782" xr:uid="{AD8E6D67-E4EC-4139-8571-D31C8D3FF790}"/>
    <cellStyle name="20% - Énfasis4 39" xfId="1783" xr:uid="{42461114-B379-4270-A513-A11EB83912DC}"/>
    <cellStyle name="20% - Énfasis4 39 2" xfId="1784" xr:uid="{08258D16-5A37-41BF-B904-322F06475BFE}"/>
    <cellStyle name="20% - Énfasis4 39 3" xfId="1785" xr:uid="{29DA568B-C62E-44AB-9443-1420EB3ABEBF}"/>
    <cellStyle name="20% - Énfasis4 4" xfId="1786" xr:uid="{289B2B5D-766B-4B2E-90C4-FA4125CAA0E2}"/>
    <cellStyle name="20% - Énfasis4 4 2" xfId="1787" xr:uid="{11CD6322-7EF4-4594-A0CE-5E051C335F46}"/>
    <cellStyle name="20% - Énfasis4 4 2 2" xfId="1788" xr:uid="{F6A8BD82-10FC-40A6-956D-930E95FC004A}"/>
    <cellStyle name="20% - Énfasis4 4 2 2 2" xfId="1789" xr:uid="{1805F456-44EE-4C19-9198-C78F87CAC075}"/>
    <cellStyle name="20% - Énfasis4 4 2 2 2 2" xfId="37253" xr:uid="{1924BB54-A85D-4CAE-B82B-530EA03CA16A}"/>
    <cellStyle name="20% - Énfasis4 4 2 2 2 2 2" xfId="37254" xr:uid="{BF0166C6-1883-444C-AF58-348E83F79A18}"/>
    <cellStyle name="20% - Énfasis4 4 2 2 2 3" xfId="37255" xr:uid="{5C5D835B-7404-48B9-99F0-736C5BAA2B8E}"/>
    <cellStyle name="20% - Énfasis4 4 2 2 2 4" xfId="37256" xr:uid="{1AB414F9-28C7-4ABA-B1EA-7E2E5319E9E2}"/>
    <cellStyle name="20% - Énfasis4 4 2 2 2 5" xfId="37257" xr:uid="{01604DC3-C3A4-4B0F-8B7A-B68CE92BF757}"/>
    <cellStyle name="20% - Énfasis4 4 2 2 3" xfId="1790" xr:uid="{43EB740E-FB5E-47B7-BE45-A20AD6B291B0}"/>
    <cellStyle name="20% - Énfasis4 4 2 2 3 2" xfId="37258" xr:uid="{2975B60B-8EE8-4380-8540-757C83FA0038}"/>
    <cellStyle name="20% - Énfasis4 4 2 2 3 3" xfId="37259" xr:uid="{958EC6FD-6C64-4D31-A249-3CD2CE09DE59}"/>
    <cellStyle name="20% - Énfasis4 4 2 2 4" xfId="37260" xr:uid="{5C07FF71-8BF2-4D70-B328-5224971EA160}"/>
    <cellStyle name="20% - Énfasis4 4 2 2 5" xfId="37261" xr:uid="{79D8BD76-755F-4E1B-8675-3ED877D222AB}"/>
    <cellStyle name="20% - Énfasis4 4 2 2 6" xfId="37262" xr:uid="{BBDC5250-A6B5-4349-B0ED-0308DC9FD763}"/>
    <cellStyle name="20% - Énfasis4 4 2 2 7" xfId="37263" xr:uid="{2727BA9A-CD7E-42A4-882D-7FD590FAD951}"/>
    <cellStyle name="20% - Énfasis4 4 2 3" xfId="1791" xr:uid="{A5659C1E-8C8B-48E3-9B48-2DA71F93B9D7}"/>
    <cellStyle name="20% - Énfasis4 4 2 3 2" xfId="37264" xr:uid="{BB7F0D11-D800-439D-96BC-FE3D33CF3A04}"/>
    <cellStyle name="20% - Énfasis4 4 2 3 2 2" xfId="37265" xr:uid="{742C67CB-CE12-4694-B9C9-6BF71A2B80A8}"/>
    <cellStyle name="20% - Énfasis4 4 2 3 3" xfId="37266" xr:uid="{6EEFC576-5316-42B7-9A0D-8C297B5516BE}"/>
    <cellStyle name="20% - Énfasis4 4 2 3 4" xfId="37267" xr:uid="{D87CDB51-6F97-4434-89BE-BD4B2051F94F}"/>
    <cellStyle name="20% - Énfasis4 4 2 3 5" xfId="37268" xr:uid="{71615AB5-7A0B-4386-B253-9F0A8613B3B2}"/>
    <cellStyle name="20% - Énfasis4 4 2 4" xfId="1792" xr:uid="{13952783-DF53-42E6-9EC0-A16D7AEE66B6}"/>
    <cellStyle name="20% - Énfasis4 4 2 4 2" xfId="37269" xr:uid="{94220B0D-3548-48C3-904A-BDE8E2D17EAF}"/>
    <cellStyle name="20% - Énfasis4 4 2 4 3" xfId="37270" xr:uid="{801DF54F-DD08-4F13-96CA-600C2652C009}"/>
    <cellStyle name="20% - Énfasis4 4 2 5" xfId="37271" xr:uid="{844370A9-580C-4C94-8CFE-EF8A866246EA}"/>
    <cellStyle name="20% - Énfasis4 4 2 6" xfId="37272" xr:uid="{4F0167D3-427A-4E60-84F2-B59A82B693C1}"/>
    <cellStyle name="20% - Énfasis4 4 2 7" xfId="37273" xr:uid="{84F7B814-6746-45E3-B1C7-B2FA50569C46}"/>
    <cellStyle name="20% - Énfasis4 4 3" xfId="1793" xr:uid="{6BD5952C-4779-4197-BAC9-A4297E8CFE57}"/>
    <cellStyle name="20% - Énfasis4 4 3 2" xfId="1794" xr:uid="{5145643A-EC8B-4E47-A6C4-BB89BAA1A695}"/>
    <cellStyle name="20% - Énfasis4 4 3 2 2" xfId="37274" xr:uid="{ACC08DBF-C4BA-4102-9683-A55BA6CA4D7D}"/>
    <cellStyle name="20% - Énfasis4 4 3 2 2 2" xfId="37275" xr:uid="{F47D3983-F57B-4CA6-AA85-EAED28DA7868}"/>
    <cellStyle name="20% - Énfasis4 4 3 2 3" xfId="37276" xr:uid="{F6C84239-2DC7-46C7-AA3D-F4AA13289C1D}"/>
    <cellStyle name="20% - Énfasis4 4 3 2 4" xfId="37277" xr:uid="{170E764A-BFA3-47D3-B078-0B236B98C9EC}"/>
    <cellStyle name="20% - Énfasis4 4 3 2 5" xfId="37278" xr:uid="{74744AC9-B871-430E-85AC-88114F7E4FC8}"/>
    <cellStyle name="20% - Énfasis4 4 3 3" xfId="1795" xr:uid="{0C1EB7C5-AB49-4942-94A0-FF9A71FD8041}"/>
    <cellStyle name="20% - Énfasis4 4 3 3 2" xfId="37279" xr:uid="{5E82CD51-56BB-4847-997F-F1688B2CE5E7}"/>
    <cellStyle name="20% - Énfasis4 4 3 3 3" xfId="37280" xr:uid="{A8FD182B-08A7-4B75-BB3B-9ECAFFA89608}"/>
    <cellStyle name="20% - Énfasis4 4 3 4" xfId="37281" xr:uid="{2E4A9B5E-5749-415A-906E-C8EFA5EA8A8B}"/>
    <cellStyle name="20% - Énfasis4 4 3 5" xfId="37282" xr:uid="{7479DDA6-F5E7-4012-ACEE-A439B07BA642}"/>
    <cellStyle name="20% - Énfasis4 4 3 6" xfId="37283" xr:uid="{3CB6EB30-21C6-43AC-ADD4-0E14D86A3E17}"/>
    <cellStyle name="20% - Énfasis4 4 3 7" xfId="37284" xr:uid="{CE2F0D4B-D5AD-489E-B318-C315F8E48D93}"/>
    <cellStyle name="20% - Énfasis4 4 4" xfId="1796" xr:uid="{70033177-8C95-4DA7-9697-25C9318380A6}"/>
    <cellStyle name="20% - Énfasis4 4 4 2" xfId="37285" xr:uid="{1944330D-687A-49B4-8656-AD9F5AFCE5E5}"/>
    <cellStyle name="20% - Énfasis4 4 4 2 2" xfId="37286" xr:uid="{2A929FE6-1F46-4BDD-BEA7-88F1113A8C6A}"/>
    <cellStyle name="20% - Énfasis4 4 4 3" xfId="37287" xr:uid="{73D43906-25F1-4B69-95AF-46A211DF0A29}"/>
    <cellStyle name="20% - Énfasis4 4 4 4" xfId="37288" xr:uid="{416A4E9A-B423-4CA8-ADB5-521631082E2B}"/>
    <cellStyle name="20% - Énfasis4 4 4 5" xfId="37289" xr:uid="{479A297B-243A-46C1-AEF9-85EA43B6E005}"/>
    <cellStyle name="20% - Énfasis4 4 5" xfId="1797" xr:uid="{04DAC18D-C7AC-4953-9227-9B840C1B0937}"/>
    <cellStyle name="20% - Énfasis4 4 5 2" xfId="37290" xr:uid="{00C2DBF0-1A4F-4228-BF02-94D08EEB126D}"/>
    <cellStyle name="20% - Énfasis4 4 5 3" xfId="37291" xr:uid="{0D0019B9-151E-4816-9B52-F70B260C0F37}"/>
    <cellStyle name="20% - Énfasis4 4 6" xfId="37292" xr:uid="{072D6AF5-1D0E-4E3F-915A-38D3BE3655D1}"/>
    <cellStyle name="20% - Énfasis4 4 7" xfId="37293" xr:uid="{680474CA-151A-4DA8-A464-EA86781A7E99}"/>
    <cellStyle name="20% - Énfasis4 4 8" xfId="37294" xr:uid="{B7105A95-30EE-4280-8F2F-7AFD4104C598}"/>
    <cellStyle name="20% - Énfasis4 40" xfId="1798" xr:uid="{C3EB3981-CA99-492B-8C03-F26626CA00D9}"/>
    <cellStyle name="20% - Énfasis4 40 2" xfId="1799" xr:uid="{205A5A48-3108-46B7-983B-BE5E491FA561}"/>
    <cellStyle name="20% - Énfasis4 40 3" xfId="1800" xr:uid="{FD24461E-320A-4B5D-B6C9-B8EF0345145B}"/>
    <cellStyle name="20% - Énfasis4 41" xfId="1801" xr:uid="{DD59A31A-B931-48F9-8C63-5D588D0709DE}"/>
    <cellStyle name="20% - Énfasis4 41 2" xfId="1802" xr:uid="{5E591771-2A07-4533-8DC4-3E84B5ADC76E}"/>
    <cellStyle name="20% - Énfasis4 41 3" xfId="1803" xr:uid="{3B8D9636-24B8-4794-B2C4-B0FCF0CEA071}"/>
    <cellStyle name="20% - Énfasis4 42" xfId="1804" xr:uid="{4CA2EF0B-88A6-4EA5-A2B7-CD22F74CD73E}"/>
    <cellStyle name="20% - Énfasis4 42 2" xfId="1805" xr:uid="{4CEDF892-565C-477B-81FA-B5AB6E18059F}"/>
    <cellStyle name="20% - Énfasis4 42 3" xfId="1806" xr:uid="{0ACE822D-2BE6-40FD-BDC2-051B29F8513E}"/>
    <cellStyle name="20% - Énfasis4 43" xfId="1807" xr:uid="{86E077BB-D21B-45E7-A219-21D6627611B2}"/>
    <cellStyle name="20% - Énfasis4 43 2" xfId="1808" xr:uid="{85A37A5B-16F4-4B70-B23E-1227DD3AEE47}"/>
    <cellStyle name="20% - Énfasis4 43 3" xfId="1809" xr:uid="{5EDF2C91-62D9-45B8-89D3-6EC2DFA32E57}"/>
    <cellStyle name="20% - Énfasis4 44" xfId="1810" xr:uid="{69BF9437-DDD0-4448-9529-E0DFA166788F}"/>
    <cellStyle name="20% - Énfasis4 44 2" xfId="1811" xr:uid="{625626AA-0CE8-41CA-8DB2-541B92AA82BF}"/>
    <cellStyle name="20% - Énfasis4 44 3" xfId="1812" xr:uid="{535226D1-3EE9-469D-A23E-9EDDE4FCFA4E}"/>
    <cellStyle name="20% - Énfasis4 45" xfId="1813" xr:uid="{93C8D13E-C937-46ED-B901-D5AFCC13D191}"/>
    <cellStyle name="20% - Énfasis4 45 2" xfId="1814" xr:uid="{C91F9068-738F-4358-8BCF-24C4BC0A45B1}"/>
    <cellStyle name="20% - Énfasis4 45 3" xfId="1815" xr:uid="{794D5500-490F-4E22-81D6-6175109E6DCC}"/>
    <cellStyle name="20% - Énfasis4 46" xfId="1816" xr:uid="{AF2C277E-AA35-439C-9C91-5FBF636C63AE}"/>
    <cellStyle name="20% - Énfasis4 46 2" xfId="1817" xr:uid="{C542D6A3-D62D-4E59-960C-1D9EFFABEEFD}"/>
    <cellStyle name="20% - Énfasis4 46 3" xfId="1818" xr:uid="{8315AF1F-C4AF-433F-940D-32C4D2A0863F}"/>
    <cellStyle name="20% - Énfasis4 47" xfId="1819" xr:uid="{72597C88-633F-4E3A-829E-1C0366313608}"/>
    <cellStyle name="20% - Énfasis4 47 2" xfId="1820" xr:uid="{87054297-439B-4487-8D3D-0D13A759FAC0}"/>
    <cellStyle name="20% - Énfasis4 47 3" xfId="1821" xr:uid="{BBD583B0-5199-4669-B87E-9DFB101AC92F}"/>
    <cellStyle name="20% - Énfasis4 48" xfId="1822" xr:uid="{DC59977D-B203-4974-A38F-2A35FC82AEA7}"/>
    <cellStyle name="20% - Énfasis4 48 2" xfId="1823" xr:uid="{6C8B9E3F-BE06-4839-BED8-1D1849E87735}"/>
    <cellStyle name="20% - Énfasis4 48 3" xfId="1824" xr:uid="{2451A903-12CD-4ECA-9F7A-E89816DECB0A}"/>
    <cellStyle name="20% - Énfasis4 49" xfId="1825" xr:uid="{71DF7B1B-39B5-4FEC-9944-13076EDAC083}"/>
    <cellStyle name="20% - Énfasis4 5" xfId="1826" xr:uid="{24D0DF66-4E5C-45D9-8126-DCDFC9B077CC}"/>
    <cellStyle name="20% - Énfasis4 5 2" xfId="1827" xr:uid="{1F21F766-FF13-4D88-BF49-F796756EB733}"/>
    <cellStyle name="20% - Énfasis4 5 2 2" xfId="1828" xr:uid="{4C92D9C5-12FF-44CD-BF34-A2FAE08C2679}"/>
    <cellStyle name="20% - Énfasis4 5 2 2 2" xfId="1829" xr:uid="{A7A6D5A9-FBA4-4789-9301-CE9A647DB402}"/>
    <cellStyle name="20% - Énfasis4 5 2 2 2 2" xfId="37295" xr:uid="{2AC00B30-76C4-4A9F-9B2B-D28321F543E2}"/>
    <cellStyle name="20% - Énfasis4 5 2 2 2 2 2" xfId="37296" xr:uid="{CAE8F898-DF96-4015-9555-14D3DDB504FA}"/>
    <cellStyle name="20% - Énfasis4 5 2 2 2 3" xfId="37297" xr:uid="{3B83C146-4C79-40A4-AABE-290681D14434}"/>
    <cellStyle name="20% - Énfasis4 5 2 2 2 4" xfId="37298" xr:uid="{A6A4B0C2-CB38-4E18-B316-1FB65F9503AD}"/>
    <cellStyle name="20% - Énfasis4 5 2 2 2 5" xfId="37299" xr:uid="{DA51C57F-55EA-48C8-A9F1-79999994A4B5}"/>
    <cellStyle name="20% - Énfasis4 5 2 2 3" xfId="1830" xr:uid="{4BDFCE2D-9DC0-4A9B-A7A6-B23264F372BF}"/>
    <cellStyle name="20% - Énfasis4 5 2 2 3 2" xfId="37300" xr:uid="{708275EC-1794-443E-8695-ECB2F0258FCF}"/>
    <cellStyle name="20% - Énfasis4 5 2 2 3 3" xfId="37301" xr:uid="{FEA46AC2-6784-4835-9A3A-5B45C4445D86}"/>
    <cellStyle name="20% - Énfasis4 5 2 2 4" xfId="37302" xr:uid="{317FDFFE-881E-4F30-9520-A1908B049517}"/>
    <cellStyle name="20% - Énfasis4 5 2 2 5" xfId="37303" xr:uid="{02618713-57F7-4DCD-B78E-3E976B5810BD}"/>
    <cellStyle name="20% - Énfasis4 5 2 2 6" xfId="37304" xr:uid="{29E87309-F39F-4935-A28D-6838460B1C36}"/>
    <cellStyle name="20% - Énfasis4 5 2 2 7" xfId="37305" xr:uid="{05AEF65C-1487-4B39-A634-448AB7B6D519}"/>
    <cellStyle name="20% - Énfasis4 5 2 3" xfId="1831" xr:uid="{29B98DF2-74D0-4837-8979-5C52971F54C7}"/>
    <cellStyle name="20% - Énfasis4 5 2 3 2" xfId="37306" xr:uid="{51EFAD1B-8E88-4E04-A9AD-CE42048D43F7}"/>
    <cellStyle name="20% - Énfasis4 5 2 3 2 2" xfId="37307" xr:uid="{35BF3F3C-3B07-4725-A0A4-43D601DEF7E0}"/>
    <cellStyle name="20% - Énfasis4 5 2 3 3" xfId="37308" xr:uid="{7B15D465-85ED-47DB-914D-838DA0ABE4A9}"/>
    <cellStyle name="20% - Énfasis4 5 2 3 4" xfId="37309" xr:uid="{5F9658F1-7CA6-45CB-8FEA-A82EFBAA12A1}"/>
    <cellStyle name="20% - Énfasis4 5 2 3 5" xfId="37310" xr:uid="{A9F6FDBD-2979-45B3-9178-1400866D357B}"/>
    <cellStyle name="20% - Énfasis4 5 2 4" xfId="1832" xr:uid="{F8CF5813-D9D2-46E0-811B-481C09C0E195}"/>
    <cellStyle name="20% - Énfasis4 5 2 4 2" xfId="37311" xr:uid="{09D53BE7-5BE2-4418-A0EA-E2D90548B446}"/>
    <cellStyle name="20% - Énfasis4 5 2 4 3" xfId="37312" xr:uid="{5CB916AC-C79B-4D73-B810-7EF3CD0CE7B8}"/>
    <cellStyle name="20% - Énfasis4 5 2 5" xfId="37313" xr:uid="{65F035A2-B5DB-4507-BAF5-A44048DBCD9F}"/>
    <cellStyle name="20% - Énfasis4 5 2 6" xfId="37314" xr:uid="{38F1A61F-D03A-4647-804F-014C5B715C82}"/>
    <cellStyle name="20% - Énfasis4 5 2 7" xfId="37315" xr:uid="{4CDB07E3-8D7F-49A8-8186-0084220D4FF4}"/>
    <cellStyle name="20% - Énfasis4 5 3" xfId="1833" xr:uid="{5BB9008F-9D07-4DB8-9E1A-F83C16063E59}"/>
    <cellStyle name="20% - Énfasis4 5 3 2" xfId="1834" xr:uid="{C0817FD1-F93F-47DE-BD55-21AB53C64427}"/>
    <cellStyle name="20% - Énfasis4 5 3 2 2" xfId="37316" xr:uid="{EEDCAC60-9875-4630-8D60-5CC2A6036C07}"/>
    <cellStyle name="20% - Énfasis4 5 3 2 2 2" xfId="37317" xr:uid="{FB5F41AB-C90E-4023-9903-A6A30883BC55}"/>
    <cellStyle name="20% - Énfasis4 5 3 2 3" xfId="37318" xr:uid="{1DBA89E0-A5A1-4A03-A347-1B8C989E73B9}"/>
    <cellStyle name="20% - Énfasis4 5 3 2 4" xfId="37319" xr:uid="{3DAE0211-72FB-4A5F-AAFC-CCAD74480907}"/>
    <cellStyle name="20% - Énfasis4 5 3 2 5" xfId="37320" xr:uid="{68B43759-658E-41A8-BBBD-1D1790AD2016}"/>
    <cellStyle name="20% - Énfasis4 5 3 3" xfId="1835" xr:uid="{5A544938-054E-41F3-9D87-BEFD378744B9}"/>
    <cellStyle name="20% - Énfasis4 5 3 3 2" xfId="37321" xr:uid="{0B24D1A8-3879-4D5F-87C8-932AC44E5EDE}"/>
    <cellStyle name="20% - Énfasis4 5 3 3 3" xfId="37322" xr:uid="{889A7269-8013-4FF8-AB7F-7D35E64F0D0D}"/>
    <cellStyle name="20% - Énfasis4 5 3 4" xfId="37323" xr:uid="{7B01B66D-36B8-4EB9-915A-4BC71C4726EE}"/>
    <cellStyle name="20% - Énfasis4 5 3 5" xfId="37324" xr:uid="{8FB11E02-017B-4C36-B55C-7F87539B537D}"/>
    <cellStyle name="20% - Énfasis4 5 3 6" xfId="37325" xr:uid="{91509EFE-F459-41C4-BAD1-CF50BD2BE260}"/>
    <cellStyle name="20% - Énfasis4 5 3 7" xfId="37326" xr:uid="{AE797023-B6B2-4EB4-9D08-E85E8D2D76F7}"/>
    <cellStyle name="20% - Énfasis4 5 4" xfId="1836" xr:uid="{518AF516-EF01-4BDE-91CE-4CCB3382D12E}"/>
    <cellStyle name="20% - Énfasis4 5 4 2" xfId="37327" xr:uid="{7321B1DA-55E8-4FA9-A082-E19BC001F68F}"/>
    <cellStyle name="20% - Énfasis4 5 4 2 2" xfId="37328" xr:uid="{56128D20-C53B-4B26-96F1-2C779A684D68}"/>
    <cellStyle name="20% - Énfasis4 5 4 3" xfId="37329" xr:uid="{E63D3FFA-C625-4A8D-85EC-968D1ADEA668}"/>
    <cellStyle name="20% - Énfasis4 5 4 4" xfId="37330" xr:uid="{3315D1BB-6A8D-497E-92D0-DFF144817E21}"/>
    <cellStyle name="20% - Énfasis4 5 4 5" xfId="37331" xr:uid="{4D0CE3A2-BCF1-4611-858C-C491BD50489C}"/>
    <cellStyle name="20% - Énfasis4 5 5" xfId="1837" xr:uid="{A71D89F9-A3A3-4CD7-BC7E-60FA4C731786}"/>
    <cellStyle name="20% - Énfasis4 5 5 2" xfId="37332" xr:uid="{8D76F84D-2A4A-4666-B3D5-C5F21DAB2E41}"/>
    <cellStyle name="20% - Énfasis4 5 5 3" xfId="37333" xr:uid="{0EF249ED-A18B-4547-96C3-89F8CD25244A}"/>
    <cellStyle name="20% - Énfasis4 5 6" xfId="37334" xr:uid="{8527DFE3-C699-4DBA-91B5-65E769AD13B8}"/>
    <cellStyle name="20% - Énfasis4 5 7" xfId="37335" xr:uid="{D20D038F-43D6-4498-9093-725CD624B75B}"/>
    <cellStyle name="20% - Énfasis4 5 8" xfId="37336" xr:uid="{F0E0F83A-68E4-4D08-ACCB-60C48A1933D3}"/>
    <cellStyle name="20% - Énfasis4 50" xfId="1838" xr:uid="{9D31A338-EBEF-4FD9-B7C5-E79D44B7A81A}"/>
    <cellStyle name="20% - Énfasis4 51" xfId="37337" xr:uid="{7ED06923-976E-48FD-A2E7-25FF21B09FFE}"/>
    <cellStyle name="20% - Énfasis4 6" xfId="1839" xr:uid="{117E1823-9F9F-477D-9065-B3FE5100A065}"/>
    <cellStyle name="20% - Énfasis4 6 2" xfId="1840" xr:uid="{9400E8CE-35BB-4A95-A4E9-FE2F9E03BD2D}"/>
    <cellStyle name="20% - Énfasis4 6 2 2" xfId="1841" xr:uid="{BE2FD614-534C-416F-B8D6-0E33D59A0863}"/>
    <cellStyle name="20% - Énfasis4 6 2 2 2" xfId="1842" xr:uid="{B1E1DF00-1EAB-4D3E-9931-26E29ACE530F}"/>
    <cellStyle name="20% - Énfasis4 6 2 2 2 2" xfId="37338" xr:uid="{461D3538-C2B3-4E2D-BE9B-FA8761C9DFB0}"/>
    <cellStyle name="20% - Énfasis4 6 2 2 2 2 2" xfId="37339" xr:uid="{25CC965D-5DFD-4A4A-8497-9F7156BCB559}"/>
    <cellStyle name="20% - Énfasis4 6 2 2 2 3" xfId="37340" xr:uid="{9C5FA74E-8A3B-4394-B10D-1FD631247F0D}"/>
    <cellStyle name="20% - Énfasis4 6 2 2 2 4" xfId="37341" xr:uid="{4DC84584-C859-4DA2-91A1-BC434FEA88BC}"/>
    <cellStyle name="20% - Énfasis4 6 2 2 2 5" xfId="37342" xr:uid="{5405A230-9BD1-4EFC-85CC-678DA5BEF678}"/>
    <cellStyle name="20% - Énfasis4 6 2 2 3" xfId="1843" xr:uid="{AEB91AC6-B39F-43A8-A5C5-5CD707B725B0}"/>
    <cellStyle name="20% - Énfasis4 6 2 2 3 2" xfId="37343" xr:uid="{1C82AE0A-E0B7-4D02-B971-B9E45A094869}"/>
    <cellStyle name="20% - Énfasis4 6 2 2 3 3" xfId="37344" xr:uid="{600DC020-23C4-4691-AB3D-85E3230EF325}"/>
    <cellStyle name="20% - Énfasis4 6 2 2 4" xfId="37345" xr:uid="{C8957F38-851C-4F79-8C21-7116039951F6}"/>
    <cellStyle name="20% - Énfasis4 6 2 2 5" xfId="37346" xr:uid="{1A8BA97D-D8F2-49BF-8062-8BD81A12FCB4}"/>
    <cellStyle name="20% - Énfasis4 6 2 2 6" xfId="37347" xr:uid="{8EA038DD-D276-4CDA-9A06-78D61239E5DB}"/>
    <cellStyle name="20% - Énfasis4 6 2 2 7" xfId="37348" xr:uid="{62252C1F-8E62-4E05-AB89-67312A22C230}"/>
    <cellStyle name="20% - Énfasis4 6 2 3" xfId="1844" xr:uid="{AA16159C-827F-4407-A22D-52AC1D48B311}"/>
    <cellStyle name="20% - Énfasis4 6 2 3 2" xfId="37349" xr:uid="{7BA9BCD8-1801-4FC7-80C8-74AA51BB0DDA}"/>
    <cellStyle name="20% - Énfasis4 6 2 3 2 2" xfId="37350" xr:uid="{1D40818F-E696-4FEE-AAEE-2DD7F61A4E10}"/>
    <cellStyle name="20% - Énfasis4 6 2 3 3" xfId="37351" xr:uid="{38C11EBA-B198-4165-B4B1-3EF578ECE2E0}"/>
    <cellStyle name="20% - Énfasis4 6 2 3 4" xfId="37352" xr:uid="{B74FA795-1C5D-4604-A876-DF099DD65285}"/>
    <cellStyle name="20% - Énfasis4 6 2 3 5" xfId="37353" xr:uid="{AA1155C5-2CF9-4431-83A6-F404AED6714E}"/>
    <cellStyle name="20% - Énfasis4 6 2 4" xfId="1845" xr:uid="{C75B32FC-ED7C-40F7-AA5C-D3610B5A322E}"/>
    <cellStyle name="20% - Énfasis4 6 2 4 2" xfId="37354" xr:uid="{CA8D1BEE-8E2E-4D85-88D3-B38D9050E65C}"/>
    <cellStyle name="20% - Énfasis4 6 2 4 3" xfId="37355" xr:uid="{90AF76F1-ACEC-4A5A-9B91-5034C010BE27}"/>
    <cellStyle name="20% - Énfasis4 6 2 5" xfId="37356" xr:uid="{27CCA367-7746-4366-952B-EC4A163EDA3A}"/>
    <cellStyle name="20% - Énfasis4 6 2 6" xfId="37357" xr:uid="{0B7A6124-E119-4C12-A8F2-1F66B38F8026}"/>
    <cellStyle name="20% - Énfasis4 6 2 7" xfId="37358" xr:uid="{7C7F7D6D-54B9-46E7-AADB-61715DE1A9D6}"/>
    <cellStyle name="20% - Énfasis4 6 3" xfId="1846" xr:uid="{68B32B74-514F-475C-8F07-AC3F037E2E59}"/>
    <cellStyle name="20% - Énfasis4 6 3 2" xfId="1847" xr:uid="{963C269D-866E-4C5D-B98F-0A9AA8D455ED}"/>
    <cellStyle name="20% - Énfasis4 6 3 2 2" xfId="37359" xr:uid="{89031E68-BC4A-4710-9834-490E30CA3070}"/>
    <cellStyle name="20% - Énfasis4 6 3 2 2 2" xfId="37360" xr:uid="{9EB012B9-7CE9-4AA5-B0D3-D54DEF6AB917}"/>
    <cellStyle name="20% - Énfasis4 6 3 2 3" xfId="37361" xr:uid="{1B5BB810-98BA-4A19-80D0-17717723E73E}"/>
    <cellStyle name="20% - Énfasis4 6 3 2 4" xfId="37362" xr:uid="{5CDFE58C-7AB4-4936-B34E-7DE19FC83EA8}"/>
    <cellStyle name="20% - Énfasis4 6 3 2 5" xfId="37363" xr:uid="{AA39BD44-1662-4F49-8CC8-22F51AEF4224}"/>
    <cellStyle name="20% - Énfasis4 6 3 3" xfId="1848" xr:uid="{72EE7C62-CAE2-4126-8C4A-47885E683B63}"/>
    <cellStyle name="20% - Énfasis4 6 3 3 2" xfId="37364" xr:uid="{02AF2F19-1372-4A3E-A702-EB6586275DC6}"/>
    <cellStyle name="20% - Énfasis4 6 3 3 3" xfId="37365" xr:uid="{6161986C-535A-4E0A-894B-2E225243225B}"/>
    <cellStyle name="20% - Énfasis4 6 3 4" xfId="37366" xr:uid="{5645B0FA-B91A-4D43-AED4-964E4470572C}"/>
    <cellStyle name="20% - Énfasis4 6 3 5" xfId="37367" xr:uid="{053D94B3-1877-4F7F-BBB6-C4F247EE4AF7}"/>
    <cellStyle name="20% - Énfasis4 6 3 6" xfId="37368" xr:uid="{8431A22F-CECF-456F-8F93-414A6F602A9C}"/>
    <cellStyle name="20% - Énfasis4 6 3 7" xfId="37369" xr:uid="{E9B38EAE-B442-43F8-92F3-1BD810B960DB}"/>
    <cellStyle name="20% - Énfasis4 6 4" xfId="1849" xr:uid="{2BE2D67F-6C37-4613-ABC8-6513E5D33A05}"/>
    <cellStyle name="20% - Énfasis4 6 4 2" xfId="37370" xr:uid="{57ACE22F-4C33-4D87-AFD8-668553A448C1}"/>
    <cellStyle name="20% - Énfasis4 6 4 2 2" xfId="37371" xr:uid="{9559E3E2-3090-4D4C-95E4-22ADE996521A}"/>
    <cellStyle name="20% - Énfasis4 6 4 3" xfId="37372" xr:uid="{9410521E-E836-41D6-BF4C-D2B1C0F71F09}"/>
    <cellStyle name="20% - Énfasis4 6 4 4" xfId="37373" xr:uid="{67667BB2-3E0E-4B91-9D5C-58D73E1DCC34}"/>
    <cellStyle name="20% - Énfasis4 6 4 5" xfId="37374" xr:uid="{07936D0B-EA6F-44F2-A2DB-46791A05E8E3}"/>
    <cellStyle name="20% - Énfasis4 6 5" xfId="1850" xr:uid="{85BFFB3B-5393-4F7E-9DAD-4F68628764D2}"/>
    <cellStyle name="20% - Énfasis4 6 5 2" xfId="37375" xr:uid="{5ADD31D4-8F5D-4A35-BBEA-4FE546272CBB}"/>
    <cellStyle name="20% - Énfasis4 6 5 3" xfId="37376" xr:uid="{952848A4-BA9C-4BB0-9EAC-3FAEBF27F453}"/>
    <cellStyle name="20% - Énfasis4 6 6" xfId="37377" xr:uid="{FF4B0661-FC22-4427-89CE-654FA00232CE}"/>
    <cellStyle name="20% - Énfasis4 6 7" xfId="37378" xr:uid="{56028646-A35B-4871-852A-EF55216026EC}"/>
    <cellStyle name="20% - Énfasis4 6 8" xfId="37379" xr:uid="{A32315D8-9882-49BF-AE25-744DB0331ABD}"/>
    <cellStyle name="20% - Énfasis4 7" xfId="1851" xr:uid="{0DC2568E-96D4-4A9B-B085-4D3BD45A8CE4}"/>
    <cellStyle name="20% - Énfasis4 7 2" xfId="1852" xr:uid="{09C0347B-189C-4E04-87FE-5BB586A9892C}"/>
    <cellStyle name="20% - Énfasis4 7 2 2" xfId="1853" xr:uid="{D6185069-0385-4F79-874B-83E652FB2ECB}"/>
    <cellStyle name="20% - Énfasis4 7 2 2 2" xfId="1854" xr:uid="{8C5D9ADE-C557-457C-A744-1883BAD95544}"/>
    <cellStyle name="20% - Énfasis4 7 2 2 2 2" xfId="37380" xr:uid="{FCA87A6A-F3DF-4A4E-994C-B8A1ED985C3E}"/>
    <cellStyle name="20% - Énfasis4 7 2 2 2 2 2" xfId="37381" xr:uid="{1A0E4EED-58E7-4D96-A305-AE14F0A61608}"/>
    <cellStyle name="20% - Énfasis4 7 2 2 2 3" xfId="37382" xr:uid="{DF2ABE25-B87D-48EA-832E-B5FFDF33E812}"/>
    <cellStyle name="20% - Énfasis4 7 2 2 2 4" xfId="37383" xr:uid="{2028E171-F8A0-41F6-970E-50474751D33E}"/>
    <cellStyle name="20% - Énfasis4 7 2 2 2 5" xfId="37384" xr:uid="{E09C172C-0853-48CA-B90F-9AFCBFC82FA1}"/>
    <cellStyle name="20% - Énfasis4 7 2 2 3" xfId="1855" xr:uid="{714BA51E-BF21-468B-8918-C18033951713}"/>
    <cellStyle name="20% - Énfasis4 7 2 2 3 2" xfId="37385" xr:uid="{535D1CF4-9FED-4929-8E13-20D99D79F5D8}"/>
    <cellStyle name="20% - Énfasis4 7 2 2 3 3" xfId="37386" xr:uid="{5FC0C508-D32C-416F-8332-ABEFEB65910B}"/>
    <cellStyle name="20% - Énfasis4 7 2 2 4" xfId="37387" xr:uid="{BF18C9A6-E585-4368-99C8-3CED4904ACEF}"/>
    <cellStyle name="20% - Énfasis4 7 2 2 5" xfId="37388" xr:uid="{08BD1B69-B294-45EA-BA15-C5291019C9F2}"/>
    <cellStyle name="20% - Énfasis4 7 2 2 6" xfId="37389" xr:uid="{D898E035-C566-41E0-B36E-DF3BECB0EAEA}"/>
    <cellStyle name="20% - Énfasis4 7 2 2 7" xfId="37390" xr:uid="{F2C8E637-32B5-4C2D-BD0F-3F4B3A1C1C1C}"/>
    <cellStyle name="20% - Énfasis4 7 2 3" xfId="1856" xr:uid="{02FEA68B-BEEC-4AC7-908B-E6FC1F08BF85}"/>
    <cellStyle name="20% - Énfasis4 7 2 3 2" xfId="37391" xr:uid="{F3715CFC-3E26-425B-8A87-7FBAF138E7CB}"/>
    <cellStyle name="20% - Énfasis4 7 2 3 2 2" xfId="37392" xr:uid="{A6406B42-FC2E-4834-84F6-44D5B3119430}"/>
    <cellStyle name="20% - Énfasis4 7 2 3 3" xfId="37393" xr:uid="{5675E7BC-6043-4765-B2AA-9C02ED123175}"/>
    <cellStyle name="20% - Énfasis4 7 2 3 4" xfId="37394" xr:uid="{4FE813EA-9ED3-450D-A6A1-8F48C3AC80B5}"/>
    <cellStyle name="20% - Énfasis4 7 2 3 5" xfId="37395" xr:uid="{30E68703-EAF1-4B22-988D-7D141E6B289E}"/>
    <cellStyle name="20% - Énfasis4 7 2 4" xfId="1857" xr:uid="{05E547A9-7BE6-4A1D-A15D-71EE81FD42F8}"/>
    <cellStyle name="20% - Énfasis4 7 2 4 2" xfId="37396" xr:uid="{87ADCF5B-810E-4EAD-B6D8-F5297A58E094}"/>
    <cellStyle name="20% - Énfasis4 7 2 4 3" xfId="37397" xr:uid="{24E4499C-E197-41B1-BFCC-9C1D986723F9}"/>
    <cellStyle name="20% - Énfasis4 7 2 5" xfId="37398" xr:uid="{AAAD2821-4BAA-4F11-85D5-B4DB07487976}"/>
    <cellStyle name="20% - Énfasis4 7 2 6" xfId="37399" xr:uid="{3DB0AD44-8626-47A4-9FB0-DFD0DDFCAEE3}"/>
    <cellStyle name="20% - Énfasis4 7 2 7" xfId="37400" xr:uid="{09F4D03A-7C94-4F97-B39A-607BE43A1182}"/>
    <cellStyle name="20% - Énfasis4 7 3" xfId="1858" xr:uid="{6F49F00B-0982-4D2C-998E-E952174ADDD7}"/>
    <cellStyle name="20% - Énfasis4 7 3 2" xfId="1859" xr:uid="{6C97BF75-C4C5-4D29-BA1F-3BE0E12CA80B}"/>
    <cellStyle name="20% - Énfasis4 7 3 2 2" xfId="37401" xr:uid="{C51C22CA-9B88-4E5B-9595-7132CD64D154}"/>
    <cellStyle name="20% - Énfasis4 7 3 2 2 2" xfId="37402" xr:uid="{5EC505BF-214C-493B-8DEE-0EEE8FFC6EBE}"/>
    <cellStyle name="20% - Énfasis4 7 3 2 3" xfId="37403" xr:uid="{12CDAB0C-DC9F-4FCC-BC2A-B056176C2931}"/>
    <cellStyle name="20% - Énfasis4 7 3 2 4" xfId="37404" xr:uid="{9C958BAB-5524-42DC-856F-637FBDF1EA63}"/>
    <cellStyle name="20% - Énfasis4 7 3 2 5" xfId="37405" xr:uid="{65366F16-DBEE-461D-A9BF-9021EB8DD2B4}"/>
    <cellStyle name="20% - Énfasis4 7 3 3" xfId="1860" xr:uid="{3F120918-9742-468C-82DD-A1C47C48477A}"/>
    <cellStyle name="20% - Énfasis4 7 3 3 2" xfId="37406" xr:uid="{0B9FF21D-AC6C-4111-880F-F48EBD7C712A}"/>
    <cellStyle name="20% - Énfasis4 7 3 3 3" xfId="37407" xr:uid="{9823238A-CA08-4045-B34E-E40A64C95438}"/>
    <cellStyle name="20% - Énfasis4 7 3 4" xfId="37408" xr:uid="{1B0A306E-4D25-44E1-9651-ECD43503FD0D}"/>
    <cellStyle name="20% - Énfasis4 7 3 5" xfId="37409" xr:uid="{1CD2C9CC-8533-4E69-BF7B-628BEAB4E759}"/>
    <cellStyle name="20% - Énfasis4 7 3 6" xfId="37410" xr:uid="{9597EB0D-B805-4158-834B-D628529B4F68}"/>
    <cellStyle name="20% - Énfasis4 7 3 7" xfId="37411" xr:uid="{22C6A4BB-9481-4E0E-8C26-381BD65DD56C}"/>
    <cellStyle name="20% - Énfasis4 7 4" xfId="1861" xr:uid="{0E5ABF8B-0CE6-4D0A-AFCA-ED5AFB0346C5}"/>
    <cellStyle name="20% - Énfasis4 7 4 2" xfId="37412" xr:uid="{D51C7DAC-D23E-48B1-B8FD-DAEC0ED145C8}"/>
    <cellStyle name="20% - Énfasis4 7 4 2 2" xfId="37413" xr:uid="{B787D847-EC50-4ABD-A555-24F730AB3A75}"/>
    <cellStyle name="20% - Énfasis4 7 4 3" xfId="37414" xr:uid="{C17E1C2D-2F8F-4F28-8233-48AE84B6F415}"/>
    <cellStyle name="20% - Énfasis4 7 4 4" xfId="37415" xr:uid="{9C2B6D2D-C12D-48C2-BF53-4AC40F1A1AC7}"/>
    <cellStyle name="20% - Énfasis4 7 4 5" xfId="37416" xr:uid="{0C1A28FE-B991-44A1-9E8D-3214E5950541}"/>
    <cellStyle name="20% - Énfasis4 7 5" xfId="1862" xr:uid="{E0386F4E-BB60-487A-9153-B59F5C65F6F3}"/>
    <cellStyle name="20% - Énfasis4 7 5 2" xfId="37417" xr:uid="{4073D020-FCBF-433E-BC58-7A46A7EA7C66}"/>
    <cellStyle name="20% - Énfasis4 7 5 3" xfId="37418" xr:uid="{8C919C3D-D9F0-4570-85DB-5A75166F65C2}"/>
    <cellStyle name="20% - Énfasis4 7 6" xfId="37419" xr:uid="{776E347E-C674-4EFF-B51D-ACB7775BAAE0}"/>
    <cellStyle name="20% - Énfasis4 7 7" xfId="37420" xr:uid="{E44B216B-9A90-4535-8DFE-128EF9F67F62}"/>
    <cellStyle name="20% - Énfasis4 7 8" xfId="37421" xr:uid="{7C69C4FF-DC10-4C50-B48C-5F52DB54AFE8}"/>
    <cellStyle name="20% - Énfasis4 8" xfId="1863" xr:uid="{22FE15B7-74C6-4C68-BB03-24FA024E56D1}"/>
    <cellStyle name="20% - Énfasis4 8 2" xfId="1864" xr:uid="{5A2B0D59-D037-4AFF-8EFC-8F1FAF167BDD}"/>
    <cellStyle name="20% - Énfasis4 8 2 2" xfId="1865" xr:uid="{167243FC-1055-46B6-9BCA-D37DBE6264A8}"/>
    <cellStyle name="20% - Énfasis4 8 2 2 2" xfId="1866" xr:uid="{1CA57429-1481-42CC-898B-A83AE59F0796}"/>
    <cellStyle name="20% - Énfasis4 8 2 2 2 2" xfId="37422" xr:uid="{57B74174-535C-4186-89BA-AA13B597740A}"/>
    <cellStyle name="20% - Énfasis4 8 2 2 2 2 2" xfId="37423" xr:uid="{4B26C73A-7EBF-430B-88FF-BC1285EAD6CC}"/>
    <cellStyle name="20% - Énfasis4 8 2 2 2 3" xfId="37424" xr:uid="{B6269318-ACC3-4E33-8336-EE63A956F1CD}"/>
    <cellStyle name="20% - Énfasis4 8 2 2 2 4" xfId="37425" xr:uid="{4FBB1A8C-6AD0-4411-915F-09C7F15452E8}"/>
    <cellStyle name="20% - Énfasis4 8 2 2 2 5" xfId="37426" xr:uid="{A298A4A0-3B6D-4860-8AB9-714B7A3376E7}"/>
    <cellStyle name="20% - Énfasis4 8 2 2 3" xfId="1867" xr:uid="{41405FFC-8306-4D15-AF98-823720C7878D}"/>
    <cellStyle name="20% - Énfasis4 8 2 2 3 2" xfId="37427" xr:uid="{D5333CCC-48A8-4D40-9AE4-AFBF3F62F7C9}"/>
    <cellStyle name="20% - Énfasis4 8 2 2 3 3" xfId="37428" xr:uid="{AFCB9ADB-07D6-4CE0-AEC6-9F46DD4231BB}"/>
    <cellStyle name="20% - Énfasis4 8 2 2 4" xfId="37429" xr:uid="{E64D4D77-D6B3-41AB-8875-A99705402874}"/>
    <cellStyle name="20% - Énfasis4 8 2 2 5" xfId="37430" xr:uid="{65E77D5B-F88D-4ACB-A191-0235F7BE52EA}"/>
    <cellStyle name="20% - Énfasis4 8 2 2 6" xfId="37431" xr:uid="{FE3D8EC2-67E0-45FD-A829-21F5DB63EFB2}"/>
    <cellStyle name="20% - Énfasis4 8 2 2 7" xfId="37432" xr:uid="{04C65479-96BA-402F-B9D8-AFA3F9A968E8}"/>
    <cellStyle name="20% - Énfasis4 8 2 3" xfId="1868" xr:uid="{58F07AE6-C89A-4B42-89DB-9FB8A046EF39}"/>
    <cellStyle name="20% - Énfasis4 8 2 3 2" xfId="37433" xr:uid="{1527FC34-F07A-4B09-9A36-232604BF4D9A}"/>
    <cellStyle name="20% - Énfasis4 8 2 3 2 2" xfId="37434" xr:uid="{766E0FFA-E2BF-42FB-BD81-1897A9C5DC6A}"/>
    <cellStyle name="20% - Énfasis4 8 2 3 3" xfId="37435" xr:uid="{BDB92013-3F5A-40C3-920E-04228219D0F5}"/>
    <cellStyle name="20% - Énfasis4 8 2 3 4" xfId="37436" xr:uid="{781E529E-6CC8-4110-AEB3-A5A8EA99B170}"/>
    <cellStyle name="20% - Énfasis4 8 2 3 5" xfId="37437" xr:uid="{93477C50-4846-477F-B241-2965A9A90B41}"/>
    <cellStyle name="20% - Énfasis4 8 2 4" xfId="1869" xr:uid="{736FC7A6-8DFF-45D4-884A-F9EA4266C3C1}"/>
    <cellStyle name="20% - Énfasis4 8 2 4 2" xfId="37438" xr:uid="{607B54E6-07F0-4B11-92E5-0D27B92ED484}"/>
    <cellStyle name="20% - Énfasis4 8 2 4 3" xfId="37439" xr:uid="{8CD8011E-8263-478F-B824-9C733F087926}"/>
    <cellStyle name="20% - Énfasis4 8 2 5" xfId="37440" xr:uid="{50250D73-4068-470C-A106-F89DEF9FAEBC}"/>
    <cellStyle name="20% - Énfasis4 8 2 6" xfId="37441" xr:uid="{E3FC66B8-5D27-4F4E-B4AD-F912F9867BF7}"/>
    <cellStyle name="20% - Énfasis4 8 2 7" xfId="37442" xr:uid="{63430587-3B91-4A2D-9C5F-1E1C907755EC}"/>
    <cellStyle name="20% - Énfasis4 8 3" xfId="1870" xr:uid="{ECA035F5-D388-4618-A02B-F7620CA9C8A6}"/>
    <cellStyle name="20% - Énfasis4 8 3 2" xfId="1871" xr:uid="{58BD3AE3-86B5-431D-B583-EE087B5B420A}"/>
    <cellStyle name="20% - Énfasis4 8 3 2 2" xfId="37443" xr:uid="{705BBF2B-F6CF-404E-ADB5-F6E2C3FF6E2A}"/>
    <cellStyle name="20% - Énfasis4 8 3 2 2 2" xfId="37444" xr:uid="{8F6C8CDE-F1B7-41A9-8F5D-C0B6C9525E8D}"/>
    <cellStyle name="20% - Énfasis4 8 3 2 3" xfId="37445" xr:uid="{1C5298F3-ECFF-4E7D-AC7D-088E69317049}"/>
    <cellStyle name="20% - Énfasis4 8 3 2 4" xfId="37446" xr:uid="{4BF0E6AA-9481-4D73-8156-F188FBD70DF3}"/>
    <cellStyle name="20% - Énfasis4 8 3 2 5" xfId="37447" xr:uid="{F19BF9E7-DEA0-4907-AFBF-02D14118184F}"/>
    <cellStyle name="20% - Énfasis4 8 3 3" xfId="1872" xr:uid="{B2B871CF-2E86-42C2-9D22-02B6E66A8CF7}"/>
    <cellStyle name="20% - Énfasis4 8 3 3 2" xfId="37448" xr:uid="{AE4BBA71-1901-4ED1-B730-872FAC29894D}"/>
    <cellStyle name="20% - Énfasis4 8 3 3 3" xfId="37449" xr:uid="{857EA94C-AA92-4461-B4DF-2770D9B305BC}"/>
    <cellStyle name="20% - Énfasis4 8 3 4" xfId="37450" xr:uid="{595EA34E-E050-41A3-8797-C4C470D207C7}"/>
    <cellStyle name="20% - Énfasis4 8 3 5" xfId="37451" xr:uid="{528E23A2-FDEA-48BD-BDEF-1E86645B2FC4}"/>
    <cellStyle name="20% - Énfasis4 8 3 6" xfId="37452" xr:uid="{9FB9EC66-2B41-4595-A325-BF8824A4F359}"/>
    <cellStyle name="20% - Énfasis4 8 3 7" xfId="37453" xr:uid="{DB563104-8D5C-402D-95D6-9CAE5C36EE25}"/>
    <cellStyle name="20% - Énfasis4 8 4" xfId="1873" xr:uid="{6774DA53-EC86-4FFB-84FB-354303EBAE0A}"/>
    <cellStyle name="20% - Énfasis4 8 4 2" xfId="37454" xr:uid="{832BF2A8-1F6D-40B5-9036-533DF5EC6B3D}"/>
    <cellStyle name="20% - Énfasis4 8 4 2 2" xfId="37455" xr:uid="{559A9EB9-059A-46FF-900F-D8EA28194F43}"/>
    <cellStyle name="20% - Énfasis4 8 4 3" xfId="37456" xr:uid="{F07722F7-6241-4173-BD59-5009D28B000E}"/>
    <cellStyle name="20% - Énfasis4 8 4 4" xfId="37457" xr:uid="{4C6D3A79-969F-485F-984F-A9FD9FBA7854}"/>
    <cellStyle name="20% - Énfasis4 8 4 5" xfId="37458" xr:uid="{E0B2C793-BB99-44C3-861B-AEA1D2425CC7}"/>
    <cellStyle name="20% - Énfasis4 8 5" xfId="1874" xr:uid="{0E85A95A-D5BB-48BD-AA70-86F4BB09894B}"/>
    <cellStyle name="20% - Énfasis4 8 5 2" xfId="37459" xr:uid="{7F393786-5A04-4261-859D-361BF08F11CC}"/>
    <cellStyle name="20% - Énfasis4 8 5 3" xfId="37460" xr:uid="{06C3ED2E-F167-4277-B1EB-2E1058989519}"/>
    <cellStyle name="20% - Énfasis4 8 6" xfId="37461" xr:uid="{9525D483-3FD7-445C-8FCA-3B9F9A3F8420}"/>
    <cellStyle name="20% - Énfasis4 8 7" xfId="37462" xr:uid="{27837305-BBA9-423C-BE5B-E9968B166A91}"/>
    <cellStyle name="20% - Énfasis4 8 8" xfId="37463" xr:uid="{89B028D6-82BC-4420-B18A-EDCCFE55EDC7}"/>
    <cellStyle name="20% - Énfasis4 9" xfId="1875" xr:uid="{A56913BA-DB02-4BA9-B81F-BFFC4822BFBE}"/>
    <cellStyle name="20% - Énfasis4 9 2" xfId="1876" xr:uid="{1722675C-0F70-4A32-B89A-97DAE22208DB}"/>
    <cellStyle name="20% - Énfasis4 9 2 2" xfId="1877" xr:uid="{F4FCA81A-662F-4EE2-9ABE-936D0FF7752C}"/>
    <cellStyle name="20% - Énfasis4 9 2 2 2" xfId="1878" xr:uid="{9ABD1C3B-A37F-4339-AD30-4AAB53888A19}"/>
    <cellStyle name="20% - Énfasis4 9 2 2 2 2" xfId="37464" xr:uid="{09E2DECE-1E15-4D4D-A7EB-D20B19BCFA17}"/>
    <cellStyle name="20% - Énfasis4 9 2 2 2 2 2" xfId="37465" xr:uid="{B6563616-00BA-4AC4-886E-F47437B71950}"/>
    <cellStyle name="20% - Énfasis4 9 2 2 2 3" xfId="37466" xr:uid="{0FCF941E-6DF7-4285-9F37-96FED299B5F7}"/>
    <cellStyle name="20% - Énfasis4 9 2 2 2 4" xfId="37467" xr:uid="{AFC36F73-9D64-4140-B41C-6A5700B0F070}"/>
    <cellStyle name="20% - Énfasis4 9 2 2 2 5" xfId="37468" xr:uid="{58999BF7-95EA-4768-ADB6-7C1E68AD3BB3}"/>
    <cellStyle name="20% - Énfasis4 9 2 2 3" xfId="1879" xr:uid="{F140DDBF-1CFF-4CE6-892E-B184459949E5}"/>
    <cellStyle name="20% - Énfasis4 9 2 2 3 2" xfId="37469" xr:uid="{1313B9D1-D99A-438A-8161-6E3F00193511}"/>
    <cellStyle name="20% - Énfasis4 9 2 2 3 3" xfId="37470" xr:uid="{4FD126C9-EA7D-4729-94FF-EBCC444BCF1B}"/>
    <cellStyle name="20% - Énfasis4 9 2 2 4" xfId="37471" xr:uid="{C9ADC922-C647-42C6-9447-686A0AE9A82F}"/>
    <cellStyle name="20% - Énfasis4 9 2 2 5" xfId="37472" xr:uid="{0D56FA92-A1C9-4EF4-AD86-62BA1DF62E95}"/>
    <cellStyle name="20% - Énfasis4 9 2 2 6" xfId="37473" xr:uid="{0DE7FF10-DD72-47F5-A594-F464E26D21DD}"/>
    <cellStyle name="20% - Énfasis4 9 2 2 7" xfId="37474" xr:uid="{59129F0C-4BCC-473C-8771-811DA8EA870C}"/>
    <cellStyle name="20% - Énfasis4 9 2 3" xfId="1880" xr:uid="{81AC2A15-59AC-4D0C-AC77-51D17453488A}"/>
    <cellStyle name="20% - Énfasis4 9 2 3 2" xfId="37475" xr:uid="{B3C0BEE8-3F3C-4819-B058-F7C796172045}"/>
    <cellStyle name="20% - Énfasis4 9 2 3 2 2" xfId="37476" xr:uid="{9E2D2C69-15E9-4E9F-8039-772D3AE2E631}"/>
    <cellStyle name="20% - Énfasis4 9 2 3 3" xfId="37477" xr:uid="{AA7D7601-62D7-4E4D-BAFF-1627BEBEC40F}"/>
    <cellStyle name="20% - Énfasis4 9 2 3 4" xfId="37478" xr:uid="{DB0F366F-6856-433D-90D0-DEB7AC3349C7}"/>
    <cellStyle name="20% - Énfasis4 9 2 3 5" xfId="37479" xr:uid="{BEC97314-DE55-4670-8BD1-1D380D3BFA91}"/>
    <cellStyle name="20% - Énfasis4 9 2 4" xfId="1881" xr:uid="{FF4C354B-BB3F-45A9-B018-F6AB3BC1F746}"/>
    <cellStyle name="20% - Énfasis4 9 2 4 2" xfId="37480" xr:uid="{6C97C954-8F47-4814-B099-EAE86CB43781}"/>
    <cellStyle name="20% - Énfasis4 9 2 4 3" xfId="37481" xr:uid="{A1638B18-3174-442D-80E3-47400A58E727}"/>
    <cellStyle name="20% - Énfasis4 9 2 5" xfId="37482" xr:uid="{395C2063-484E-4A30-901C-530A06EEACA3}"/>
    <cellStyle name="20% - Énfasis4 9 2 6" xfId="37483" xr:uid="{AD13F4D2-FDD1-4585-9984-560A03162BCC}"/>
    <cellStyle name="20% - Énfasis4 9 2 7" xfId="37484" xr:uid="{DFA42FDF-9A4C-4DA5-8D54-B5B57047892E}"/>
    <cellStyle name="20% - Énfasis4 9 3" xfId="1882" xr:uid="{C26D943B-6503-45DB-A52E-0A839BE676A9}"/>
    <cellStyle name="20% - Énfasis4 9 3 2" xfId="1883" xr:uid="{24D0B25C-631C-4E13-802C-CF7321D0EF1C}"/>
    <cellStyle name="20% - Énfasis4 9 3 2 2" xfId="37485" xr:uid="{0BB550C8-FA35-41D1-BB41-F8043ACC2017}"/>
    <cellStyle name="20% - Énfasis4 9 3 2 2 2" xfId="37486" xr:uid="{3FAF9568-30E8-4963-8503-38D4060CEBFE}"/>
    <cellStyle name="20% - Énfasis4 9 3 2 3" xfId="37487" xr:uid="{03ACF8A8-7C97-4726-82FC-E7F016A11F69}"/>
    <cellStyle name="20% - Énfasis4 9 3 2 4" xfId="37488" xr:uid="{F8EED04B-F844-4CB9-AFC0-50852B130E11}"/>
    <cellStyle name="20% - Énfasis4 9 3 2 5" xfId="37489" xr:uid="{9E1E2556-6E1A-4602-A853-5E27B6A6A8BB}"/>
    <cellStyle name="20% - Énfasis4 9 3 3" xfId="1884" xr:uid="{505A4F12-7463-4709-9452-42CAE3A18BFF}"/>
    <cellStyle name="20% - Énfasis4 9 3 3 2" xfId="37490" xr:uid="{A3A078B2-D793-497B-8562-7FDEB939F371}"/>
    <cellStyle name="20% - Énfasis4 9 3 3 3" xfId="37491" xr:uid="{034AC3AD-D148-4A64-A688-C1674608399F}"/>
    <cellStyle name="20% - Énfasis4 9 3 4" xfId="37492" xr:uid="{AC832132-B2D1-4FD3-8D63-A030506A8947}"/>
    <cellStyle name="20% - Énfasis4 9 3 5" xfId="37493" xr:uid="{39659F62-6680-421C-A838-CD277E8B3D97}"/>
    <cellStyle name="20% - Énfasis4 9 3 6" xfId="37494" xr:uid="{E95110C8-103B-4564-A840-871F8441F2B7}"/>
    <cellStyle name="20% - Énfasis4 9 3 7" xfId="37495" xr:uid="{058C3C4A-F626-4073-95D2-9EAA8802AF6F}"/>
    <cellStyle name="20% - Énfasis4 9 4" xfId="1885" xr:uid="{7A21F989-8B1C-4D9C-9078-045868F30833}"/>
    <cellStyle name="20% - Énfasis4 9 4 2" xfId="37496" xr:uid="{DF7A8A0D-4D9A-444C-ACF2-30EB635A5443}"/>
    <cellStyle name="20% - Énfasis4 9 4 2 2" xfId="37497" xr:uid="{97147A72-A5C4-4175-BF55-AC3A8D6AC9C2}"/>
    <cellStyle name="20% - Énfasis4 9 4 3" xfId="37498" xr:uid="{E75EEFFB-E21A-4DDC-A59B-9E304004EA48}"/>
    <cellStyle name="20% - Énfasis4 9 4 4" xfId="37499" xr:uid="{441C6E72-4C6B-4CD6-B6E0-CFE336C3E4F0}"/>
    <cellStyle name="20% - Énfasis4 9 4 5" xfId="37500" xr:uid="{39B64D9E-131E-4B43-800D-8FEC8F4CF09D}"/>
    <cellStyle name="20% - Énfasis4 9 5" xfId="1886" xr:uid="{38E8F260-D24D-4E87-A03B-FB8A82C0F7FF}"/>
    <cellStyle name="20% - Énfasis4 9 5 2" xfId="37501" xr:uid="{E5A28D90-6164-470C-BA13-5BE571C34502}"/>
    <cellStyle name="20% - Énfasis4 9 5 3" xfId="37502" xr:uid="{03AE3138-3C58-47FB-9D68-A5CE7D691173}"/>
    <cellStyle name="20% - Énfasis4 9 6" xfId="37503" xr:uid="{612B762F-FC2C-422B-B8C2-E2ED655BE211}"/>
    <cellStyle name="20% - Énfasis4 9 7" xfId="37504" xr:uid="{D935C50E-1F8B-4AF2-9AE1-92F45F61B6C2}"/>
    <cellStyle name="20% - Énfasis4 9 8" xfId="37505" xr:uid="{91F67A47-E2E7-4B02-BE21-03FF5FC85E82}"/>
    <cellStyle name="20% - Énfasis5 10" xfId="1887" xr:uid="{459C9E5C-9695-4917-9450-2DA1578F9676}"/>
    <cellStyle name="20% - Énfasis5 10 2" xfId="1888" xr:uid="{F7F5E778-6FF4-4620-9C9F-25F72137DCCE}"/>
    <cellStyle name="20% - Énfasis5 10 2 2" xfId="1889" xr:uid="{C421C830-1899-40EE-BE27-8804619BC703}"/>
    <cellStyle name="20% - Énfasis5 10 2 2 2" xfId="1890" xr:uid="{994F15D1-F24D-4BAE-8246-912EA762C661}"/>
    <cellStyle name="20% - Énfasis5 10 2 2 2 2" xfId="37506" xr:uid="{FCAE1749-C5C2-4857-B82F-0254F546F27F}"/>
    <cellStyle name="20% - Énfasis5 10 2 2 2 2 2" xfId="37507" xr:uid="{C5978225-701D-4E98-9E62-6A92349D1114}"/>
    <cellStyle name="20% - Énfasis5 10 2 2 2 3" xfId="37508" xr:uid="{B2132EFB-C58F-41BF-B816-3A56DBAF3CFD}"/>
    <cellStyle name="20% - Énfasis5 10 2 2 2 4" xfId="37509" xr:uid="{B359A033-6432-478B-9E2F-4023041EF609}"/>
    <cellStyle name="20% - Énfasis5 10 2 2 2 5" xfId="37510" xr:uid="{786A88E6-427C-4788-BBCD-C174A44C9FCF}"/>
    <cellStyle name="20% - Énfasis5 10 2 2 3" xfId="1891" xr:uid="{D4E52374-FC6C-4E2B-A1B9-D39158702467}"/>
    <cellStyle name="20% - Énfasis5 10 2 2 3 2" xfId="37511" xr:uid="{27408E6D-2D9E-4C82-8ED9-4ECF9608B41A}"/>
    <cellStyle name="20% - Énfasis5 10 2 2 3 3" xfId="37512" xr:uid="{BB551A79-5745-409B-9246-2AFA2C8FFF88}"/>
    <cellStyle name="20% - Énfasis5 10 2 2 4" xfId="37513" xr:uid="{6AACD406-A651-4C3F-A0F3-F500A32D247E}"/>
    <cellStyle name="20% - Énfasis5 10 2 2 5" xfId="37514" xr:uid="{0E6F8C3D-2D84-41EA-97B5-62CA63A092BE}"/>
    <cellStyle name="20% - Énfasis5 10 2 2 6" xfId="37515" xr:uid="{99A4B64F-E5F6-4F55-B3B2-B94F8E9B9872}"/>
    <cellStyle name="20% - Énfasis5 10 2 2 7" xfId="37516" xr:uid="{5B8EF223-B17E-41FF-9667-8072E3FD895A}"/>
    <cellStyle name="20% - Énfasis5 10 2 3" xfId="1892" xr:uid="{D8120A0C-E629-4D1F-87EB-766D09C8C44C}"/>
    <cellStyle name="20% - Énfasis5 10 2 3 2" xfId="37517" xr:uid="{E46639F8-8612-4ACC-871A-8483DD1404AF}"/>
    <cellStyle name="20% - Énfasis5 10 2 3 2 2" xfId="37518" xr:uid="{BB192822-8C20-4CD3-AA4D-1811BE01783F}"/>
    <cellStyle name="20% - Énfasis5 10 2 3 3" xfId="37519" xr:uid="{CEA32871-5E5E-4ECA-88A2-1C0D77264C7B}"/>
    <cellStyle name="20% - Énfasis5 10 2 3 4" xfId="37520" xr:uid="{73CE4355-C97B-4985-A6A4-BB9971B54211}"/>
    <cellStyle name="20% - Énfasis5 10 2 3 5" xfId="37521" xr:uid="{E75B58FB-60F9-476C-A004-46E51F9F8C03}"/>
    <cellStyle name="20% - Énfasis5 10 2 4" xfId="1893" xr:uid="{E905752B-2271-4693-8149-31497D27EA81}"/>
    <cellStyle name="20% - Énfasis5 10 2 4 2" xfId="37522" xr:uid="{C3EACD00-8469-437B-9202-7740333E778A}"/>
    <cellStyle name="20% - Énfasis5 10 2 4 3" xfId="37523" xr:uid="{30B0849E-778E-4DBE-B7AF-ED9531123C72}"/>
    <cellStyle name="20% - Énfasis5 10 2 5" xfId="37524" xr:uid="{760AB6F0-135C-4E48-8D45-6A6B85A2C188}"/>
    <cellStyle name="20% - Énfasis5 10 2 6" xfId="37525" xr:uid="{AD506929-1067-4C1E-90D8-2020A2A38621}"/>
    <cellStyle name="20% - Énfasis5 10 2 7" xfId="37526" xr:uid="{4B739E10-DA7E-44D2-80A2-62970EB5E2C8}"/>
    <cellStyle name="20% - Énfasis5 10 3" xfId="1894" xr:uid="{D659E4F2-148B-41B0-B40A-E3E817DE8A23}"/>
    <cellStyle name="20% - Énfasis5 10 3 2" xfId="1895" xr:uid="{7AAB50E1-FFB4-4276-846B-E4D2344F6245}"/>
    <cellStyle name="20% - Énfasis5 10 3 2 2" xfId="37527" xr:uid="{2DC5A21A-0BDB-4F42-992C-2E0DBC2AC2CC}"/>
    <cellStyle name="20% - Énfasis5 10 3 2 2 2" xfId="37528" xr:uid="{C58C5A5B-5D6C-40E2-8E27-2CF1191F4FC6}"/>
    <cellStyle name="20% - Énfasis5 10 3 2 3" xfId="37529" xr:uid="{6DFE2662-13E4-4CE3-817F-6EC6AAAE4A1F}"/>
    <cellStyle name="20% - Énfasis5 10 3 2 4" xfId="37530" xr:uid="{E5958B98-0F45-4F52-A655-9CB2DC1F79F2}"/>
    <cellStyle name="20% - Énfasis5 10 3 2 5" xfId="37531" xr:uid="{CDD968AB-DF94-4B9D-9EF4-86A57E5DB409}"/>
    <cellStyle name="20% - Énfasis5 10 3 3" xfId="1896" xr:uid="{9B6ADD4E-836C-4850-97F8-9B5602294E50}"/>
    <cellStyle name="20% - Énfasis5 10 3 3 2" xfId="37532" xr:uid="{2E07E2A8-F0F0-4B64-97F7-DB14361FABD3}"/>
    <cellStyle name="20% - Énfasis5 10 3 3 3" xfId="37533" xr:uid="{DAC73250-2EF2-42CA-A14F-EE5CA3B035C7}"/>
    <cellStyle name="20% - Énfasis5 10 3 4" xfId="37534" xr:uid="{141603AC-AF8E-4D77-8654-3986D32393D6}"/>
    <cellStyle name="20% - Énfasis5 10 3 5" xfId="37535" xr:uid="{E600229C-A08F-48E4-833E-E138016AF988}"/>
    <cellStyle name="20% - Énfasis5 10 3 6" xfId="37536" xr:uid="{643CE11E-B75D-42B4-9BE0-A0F288B2D50B}"/>
    <cellStyle name="20% - Énfasis5 10 3 7" xfId="37537" xr:uid="{70CF7EF0-C2AA-47E7-8CF3-E0645DA80F91}"/>
    <cellStyle name="20% - Énfasis5 10 4" xfId="1897" xr:uid="{393C696F-A1E8-48FE-AEA9-5197DCA5D039}"/>
    <cellStyle name="20% - Énfasis5 10 4 2" xfId="37538" xr:uid="{17EA732A-E709-4DA3-B2A8-1E8B7F495D4B}"/>
    <cellStyle name="20% - Énfasis5 10 4 2 2" xfId="37539" xr:uid="{C881452F-DC1A-435D-8E7E-FD3831E09479}"/>
    <cellStyle name="20% - Énfasis5 10 4 3" xfId="37540" xr:uid="{A0259349-9D95-44C5-A36E-2491DDF993FE}"/>
    <cellStyle name="20% - Énfasis5 10 4 4" xfId="37541" xr:uid="{23140FBD-DED1-45DC-9B7D-3806CE762783}"/>
    <cellStyle name="20% - Énfasis5 10 4 5" xfId="37542" xr:uid="{AD4870B1-C232-4EFE-8797-1279F3CE8BC3}"/>
    <cellStyle name="20% - Énfasis5 10 5" xfId="1898" xr:uid="{1BFA6688-1F44-45B1-AF1C-271840416254}"/>
    <cellStyle name="20% - Énfasis5 10 5 2" xfId="37543" xr:uid="{89B8C8EF-41F7-4181-A062-588E6AF9828B}"/>
    <cellStyle name="20% - Énfasis5 10 5 3" xfId="37544" xr:uid="{535C070F-86A6-4BC2-8715-C7296E547D0A}"/>
    <cellStyle name="20% - Énfasis5 10 6" xfId="37545" xr:uid="{1283B184-40D0-444D-9305-33859C3379BA}"/>
    <cellStyle name="20% - Énfasis5 10 7" xfId="37546" xr:uid="{5EBE56D6-14C6-4261-8721-FE3033365247}"/>
    <cellStyle name="20% - Énfasis5 10 8" xfId="37547" xr:uid="{B929C347-2319-4AC2-B387-DF2DB3329A8D}"/>
    <cellStyle name="20% - Énfasis5 11" xfId="1899" xr:uid="{B4A11655-3900-4F8A-A713-7FFB21C8DDFA}"/>
    <cellStyle name="20% - Énfasis5 11 2" xfId="1900" xr:uid="{9A0E84A3-E2CC-4041-BA6F-4342A1167F7F}"/>
    <cellStyle name="20% - Énfasis5 11 2 2" xfId="1901" xr:uid="{66CD49B7-3A37-4477-892B-905A1A72D83D}"/>
    <cellStyle name="20% - Énfasis5 11 2 2 2" xfId="1902" xr:uid="{5AF537A7-EC93-4B3B-BD7F-59BCB2E3ADDA}"/>
    <cellStyle name="20% - Énfasis5 11 2 2 2 2" xfId="37548" xr:uid="{598B7E2C-FA2F-4A90-9EC5-C1A3A3FCC7B3}"/>
    <cellStyle name="20% - Énfasis5 11 2 2 2 2 2" xfId="37549" xr:uid="{439CC7D1-1607-4F22-B78D-5F94F0D8FA15}"/>
    <cellStyle name="20% - Énfasis5 11 2 2 2 3" xfId="37550" xr:uid="{C74D1FA3-1271-4C29-A584-D605A1CD8699}"/>
    <cellStyle name="20% - Énfasis5 11 2 2 2 4" xfId="37551" xr:uid="{251B1EA8-7AB7-47D6-A552-E93B88875774}"/>
    <cellStyle name="20% - Énfasis5 11 2 2 2 5" xfId="37552" xr:uid="{A901DE93-83E5-4EB4-81A7-E60A76C86DEE}"/>
    <cellStyle name="20% - Énfasis5 11 2 2 3" xfId="1903" xr:uid="{A04459C0-4AAA-422A-A40F-F35D8E776DBC}"/>
    <cellStyle name="20% - Énfasis5 11 2 2 3 2" xfId="37553" xr:uid="{4368CA13-59B4-4207-92FD-85F0FB199119}"/>
    <cellStyle name="20% - Énfasis5 11 2 2 3 3" xfId="37554" xr:uid="{54BF870F-E842-4241-85FC-4D4E1CBB9E90}"/>
    <cellStyle name="20% - Énfasis5 11 2 2 4" xfId="37555" xr:uid="{E4ECC24E-B106-4228-8FA0-48610FC5DFC1}"/>
    <cellStyle name="20% - Énfasis5 11 2 2 5" xfId="37556" xr:uid="{277F492F-BA6E-42BE-8B3C-451CBC39FB33}"/>
    <cellStyle name="20% - Énfasis5 11 2 2 6" xfId="37557" xr:uid="{BAFDB7AD-EFD6-4667-9CB4-AFE136365AB8}"/>
    <cellStyle name="20% - Énfasis5 11 2 2 7" xfId="37558" xr:uid="{19363D63-B8E9-4BBC-828A-E9B8956FE685}"/>
    <cellStyle name="20% - Énfasis5 11 2 3" xfId="1904" xr:uid="{B491D341-E7AE-4191-AE41-D2D69FC52101}"/>
    <cellStyle name="20% - Énfasis5 11 2 3 2" xfId="37559" xr:uid="{F208B776-1799-44EE-AC86-2D3EDB259CA4}"/>
    <cellStyle name="20% - Énfasis5 11 2 3 2 2" xfId="37560" xr:uid="{FD56F084-B862-4703-A9A0-EC0D940A32EA}"/>
    <cellStyle name="20% - Énfasis5 11 2 3 3" xfId="37561" xr:uid="{9922419C-92AD-4271-B867-AB464839C2AE}"/>
    <cellStyle name="20% - Énfasis5 11 2 3 4" xfId="37562" xr:uid="{C7693D89-19AF-433F-A758-9B54E3369553}"/>
    <cellStyle name="20% - Énfasis5 11 2 3 5" xfId="37563" xr:uid="{22F3624C-4A35-496E-B9F4-1068481FFB60}"/>
    <cellStyle name="20% - Énfasis5 11 2 4" xfId="1905" xr:uid="{98E533C3-B3B2-4DF4-853B-904D33DCF65C}"/>
    <cellStyle name="20% - Énfasis5 11 2 4 2" xfId="37564" xr:uid="{7DFFD673-B4A0-4CD6-8F67-2A02B4EDC3DE}"/>
    <cellStyle name="20% - Énfasis5 11 2 4 3" xfId="37565" xr:uid="{607E9BE3-EBB5-44B8-8BA7-3A859BC2655C}"/>
    <cellStyle name="20% - Énfasis5 11 2 5" xfId="37566" xr:uid="{0B9F43C4-26D8-4A49-A1DD-FC266B435CCC}"/>
    <cellStyle name="20% - Énfasis5 11 2 6" xfId="37567" xr:uid="{4E308C19-FF21-477F-895B-4A3C1C3FA37A}"/>
    <cellStyle name="20% - Énfasis5 11 2 7" xfId="37568" xr:uid="{EABFAD51-246D-4581-8E4F-659D763ED91C}"/>
    <cellStyle name="20% - Énfasis5 11 3" xfId="1906" xr:uid="{5B4D2759-AB1A-4901-B177-463AC1DF1A99}"/>
    <cellStyle name="20% - Énfasis5 11 3 2" xfId="1907" xr:uid="{14399927-D12A-472A-8388-DA6D67B92C79}"/>
    <cellStyle name="20% - Énfasis5 11 3 2 2" xfId="37569" xr:uid="{713DB866-69B6-4590-B3CF-B253F8EB5F3F}"/>
    <cellStyle name="20% - Énfasis5 11 3 2 2 2" xfId="37570" xr:uid="{19C177C2-1A7B-4B95-AE2A-B00E3078C971}"/>
    <cellStyle name="20% - Énfasis5 11 3 2 3" xfId="37571" xr:uid="{562E7C00-BD57-4699-BA8D-38D378C9CE17}"/>
    <cellStyle name="20% - Énfasis5 11 3 2 4" xfId="37572" xr:uid="{A9DB61BC-F0BD-48C9-AA5D-B4BA1D5A5CF1}"/>
    <cellStyle name="20% - Énfasis5 11 3 2 5" xfId="37573" xr:uid="{5BE5A95F-96F4-43C9-9102-3C263C961010}"/>
    <cellStyle name="20% - Énfasis5 11 3 3" xfId="1908" xr:uid="{B887650D-765D-4C09-B561-BFD715DCD08A}"/>
    <cellStyle name="20% - Énfasis5 11 3 3 2" xfId="37574" xr:uid="{F6E00AE1-A658-4523-9DDF-C2638439741C}"/>
    <cellStyle name="20% - Énfasis5 11 3 3 3" xfId="37575" xr:uid="{D66EDA3B-D647-4FF4-8F2D-85BC07F42869}"/>
    <cellStyle name="20% - Énfasis5 11 3 4" xfId="37576" xr:uid="{D6229906-60A8-4928-9AC8-60F8DB1E148F}"/>
    <cellStyle name="20% - Énfasis5 11 3 5" xfId="37577" xr:uid="{022E513A-819A-41C1-B7DF-AD255317364A}"/>
    <cellStyle name="20% - Énfasis5 11 3 6" xfId="37578" xr:uid="{38E5CF26-DD88-42F1-BAEE-D58C82565EE1}"/>
    <cellStyle name="20% - Énfasis5 11 3 7" xfId="37579" xr:uid="{02D3E827-1678-4157-A3AA-7B775B48D75C}"/>
    <cellStyle name="20% - Énfasis5 11 4" xfId="1909" xr:uid="{6C971C76-F7F9-43C6-ACA2-DB5C06F531B6}"/>
    <cellStyle name="20% - Énfasis5 11 4 2" xfId="37580" xr:uid="{C578F4EB-BA97-4A5B-9D44-D90335F89D67}"/>
    <cellStyle name="20% - Énfasis5 11 4 2 2" xfId="37581" xr:uid="{6603B80A-FE35-489C-9A04-A25995EF4EBF}"/>
    <cellStyle name="20% - Énfasis5 11 4 3" xfId="37582" xr:uid="{49D20F76-775E-4AF8-B610-3FDF1700D7AA}"/>
    <cellStyle name="20% - Énfasis5 11 4 4" xfId="37583" xr:uid="{8CAF086E-3B38-4D21-A63E-8D0F3B0433BF}"/>
    <cellStyle name="20% - Énfasis5 11 4 5" xfId="37584" xr:uid="{D0BF5983-66B1-4D31-B574-0A52629DE9FB}"/>
    <cellStyle name="20% - Énfasis5 11 5" xfId="1910" xr:uid="{0343BC4D-AE40-43CC-8ECB-65D0B7BC6560}"/>
    <cellStyle name="20% - Énfasis5 11 5 2" xfId="37585" xr:uid="{3B9D4188-AE21-4070-B7D4-294D7A27B813}"/>
    <cellStyle name="20% - Énfasis5 11 5 3" xfId="37586" xr:uid="{FD2E2615-E5DB-46B8-9AA3-19908E8C2A05}"/>
    <cellStyle name="20% - Énfasis5 11 6" xfId="37587" xr:uid="{411F281F-08EC-46E0-8A9D-F9ACF8FB63EF}"/>
    <cellStyle name="20% - Énfasis5 11 7" xfId="37588" xr:uid="{C3F9DAB0-779E-49FD-80A0-687D682A186F}"/>
    <cellStyle name="20% - Énfasis5 11 8" xfId="37589" xr:uid="{CC043AE1-027E-4B46-8795-68B06F1D671C}"/>
    <cellStyle name="20% - Énfasis5 12" xfId="1911" xr:uid="{675F979F-8800-4FF3-B83E-F030D549DB00}"/>
    <cellStyle name="20% - Énfasis5 12 2" xfId="1912" xr:uid="{93C27DD8-F2E1-48B7-BCC9-7E63996E659F}"/>
    <cellStyle name="20% - Énfasis5 12 2 2" xfId="1913" xr:uid="{B5C1B61E-332F-4584-ACD2-A842F0C004BB}"/>
    <cellStyle name="20% - Énfasis5 12 2 2 2" xfId="1914" xr:uid="{CD174A45-2559-4CF1-9994-5A4A5CF490DC}"/>
    <cellStyle name="20% - Énfasis5 12 2 2 2 2" xfId="37590" xr:uid="{AF0645C0-2949-4DB8-9065-99C7E2033212}"/>
    <cellStyle name="20% - Énfasis5 12 2 2 2 2 2" xfId="37591" xr:uid="{AAF907E1-17EE-46CC-A1DE-D0F5C51DE6FD}"/>
    <cellStyle name="20% - Énfasis5 12 2 2 2 3" xfId="37592" xr:uid="{602C08F6-0A60-4395-8BDD-9BA5FCEEFF90}"/>
    <cellStyle name="20% - Énfasis5 12 2 2 2 4" xfId="37593" xr:uid="{7A2C9EF4-6E5F-4E24-9B70-B5524B413614}"/>
    <cellStyle name="20% - Énfasis5 12 2 2 2 5" xfId="37594" xr:uid="{3ECA4807-7D1D-4D1B-96FC-D31454E9765C}"/>
    <cellStyle name="20% - Énfasis5 12 2 2 3" xfId="1915" xr:uid="{1F59BF03-CDE8-4909-9A21-363147190304}"/>
    <cellStyle name="20% - Énfasis5 12 2 2 3 2" xfId="37595" xr:uid="{CF23CF8F-F329-45FC-8252-611C34E1D72B}"/>
    <cellStyle name="20% - Énfasis5 12 2 2 3 3" xfId="37596" xr:uid="{140789E1-BB54-4A6C-AE91-CDBDD326926C}"/>
    <cellStyle name="20% - Énfasis5 12 2 2 4" xfId="37597" xr:uid="{103765A5-77CA-462E-AFBF-87C34A362C60}"/>
    <cellStyle name="20% - Énfasis5 12 2 2 5" xfId="37598" xr:uid="{A89E55E7-C9F4-425D-AF04-A7C2FE372904}"/>
    <cellStyle name="20% - Énfasis5 12 2 2 6" xfId="37599" xr:uid="{41B43813-3E4A-46B7-86EE-6E84C7415EAA}"/>
    <cellStyle name="20% - Énfasis5 12 2 2 7" xfId="37600" xr:uid="{78AC42CE-3C94-40C6-9D51-72C20F8BF4F1}"/>
    <cellStyle name="20% - Énfasis5 12 2 3" xfId="1916" xr:uid="{872CD7A2-4CF0-497C-83B4-FB5685C48379}"/>
    <cellStyle name="20% - Énfasis5 12 2 3 2" xfId="37601" xr:uid="{4AB8F3BB-90A7-4844-8DB5-0B95D4066113}"/>
    <cellStyle name="20% - Énfasis5 12 2 3 2 2" xfId="37602" xr:uid="{F365E025-5D9A-48A4-B99C-3FD944008773}"/>
    <cellStyle name="20% - Énfasis5 12 2 3 3" xfId="37603" xr:uid="{132B1F04-EB0D-4B71-A73D-11DDC24FA1E2}"/>
    <cellStyle name="20% - Énfasis5 12 2 3 4" xfId="37604" xr:uid="{2EAD73A6-63AF-4282-94EA-ABF195817FFE}"/>
    <cellStyle name="20% - Énfasis5 12 2 3 5" xfId="37605" xr:uid="{46A02D28-7C0F-4C3D-9567-EC61D175A4D8}"/>
    <cellStyle name="20% - Énfasis5 12 2 4" xfId="1917" xr:uid="{EDFF441D-E431-4F2A-BD80-36C6E04ED442}"/>
    <cellStyle name="20% - Énfasis5 12 2 4 2" xfId="37606" xr:uid="{27852B85-C849-4D2A-BA25-E4A1DD7DF6CD}"/>
    <cellStyle name="20% - Énfasis5 12 2 4 3" xfId="37607" xr:uid="{3C4D2430-2A59-475E-A723-FFD2E34E196C}"/>
    <cellStyle name="20% - Énfasis5 12 2 5" xfId="37608" xr:uid="{1FAEC63E-9663-4A75-8EB2-A667F69EB7F2}"/>
    <cellStyle name="20% - Énfasis5 12 2 6" xfId="37609" xr:uid="{FE69FC40-D097-479B-A964-42DFC41E22BA}"/>
    <cellStyle name="20% - Énfasis5 12 2 7" xfId="37610" xr:uid="{25EE6C61-EB8D-4A8F-AB36-836D7C090607}"/>
    <cellStyle name="20% - Énfasis5 12 3" xfId="1918" xr:uid="{BDA10D1C-01E6-464B-81ED-40FEDAB5F196}"/>
    <cellStyle name="20% - Énfasis5 12 3 2" xfId="1919" xr:uid="{3C348BE5-9586-400C-A384-61A5AF074E4A}"/>
    <cellStyle name="20% - Énfasis5 12 3 2 2" xfId="37611" xr:uid="{F9B9B34F-C967-45B2-B51F-0E8545B21627}"/>
    <cellStyle name="20% - Énfasis5 12 3 2 2 2" xfId="37612" xr:uid="{E67DE0EE-0822-4F88-9771-73098201DFD9}"/>
    <cellStyle name="20% - Énfasis5 12 3 2 3" xfId="37613" xr:uid="{EF1E667F-AA55-45C6-9213-247107C9176D}"/>
    <cellStyle name="20% - Énfasis5 12 3 2 4" xfId="37614" xr:uid="{C90358A6-A235-4305-8B10-5EF7050C42B8}"/>
    <cellStyle name="20% - Énfasis5 12 3 2 5" xfId="37615" xr:uid="{295491A0-A044-412D-BFE3-8487072E05B0}"/>
    <cellStyle name="20% - Énfasis5 12 3 3" xfId="1920" xr:uid="{CDE6DFD5-A5D4-4CB9-AF1A-E992842C3CE3}"/>
    <cellStyle name="20% - Énfasis5 12 3 3 2" xfId="37616" xr:uid="{95B9EAAD-01A7-4F75-8F65-E9197D71AE8B}"/>
    <cellStyle name="20% - Énfasis5 12 3 3 3" xfId="37617" xr:uid="{E25C7031-DA26-48B1-AD47-95A093EDE3F0}"/>
    <cellStyle name="20% - Énfasis5 12 3 4" xfId="37618" xr:uid="{07132128-CF6C-414C-82FB-A67AE2D3B97B}"/>
    <cellStyle name="20% - Énfasis5 12 3 5" xfId="37619" xr:uid="{9FEDD498-57E3-4C9F-A4FE-6670603B5CBE}"/>
    <cellStyle name="20% - Énfasis5 12 3 6" xfId="37620" xr:uid="{DF528FA0-3AE1-440E-A7E1-BDA7E4B6C5A9}"/>
    <cellStyle name="20% - Énfasis5 12 3 7" xfId="37621" xr:uid="{E68C7411-F9FF-41CE-8BA5-5D111D36809B}"/>
    <cellStyle name="20% - Énfasis5 12 4" xfId="1921" xr:uid="{FFFCC7EF-99BF-48D8-BB53-3FAD1431658B}"/>
    <cellStyle name="20% - Énfasis5 12 4 2" xfId="37622" xr:uid="{4F2D6F48-7A1C-41AF-BACB-E02738993B58}"/>
    <cellStyle name="20% - Énfasis5 12 4 2 2" xfId="37623" xr:uid="{8DA12D8B-F391-4FA7-A240-C2D159C221AF}"/>
    <cellStyle name="20% - Énfasis5 12 4 3" xfId="37624" xr:uid="{A36FCC5F-51AF-49E8-9E21-5DB06514A557}"/>
    <cellStyle name="20% - Énfasis5 12 4 4" xfId="37625" xr:uid="{6733D49B-2847-49FF-8667-B2AB14FE4C46}"/>
    <cellStyle name="20% - Énfasis5 12 4 5" xfId="37626" xr:uid="{2CADB986-6294-4A31-B592-C3ACFC1F8479}"/>
    <cellStyle name="20% - Énfasis5 12 5" xfId="1922" xr:uid="{5A4FFFB0-5406-4213-85F6-84EB356A7C06}"/>
    <cellStyle name="20% - Énfasis5 12 5 2" xfId="37627" xr:uid="{B01B1C29-A373-417F-BCDD-F4C6C2E925F7}"/>
    <cellStyle name="20% - Énfasis5 12 5 3" xfId="37628" xr:uid="{B2F33892-4E48-432A-BF5D-1C0DADDC4B86}"/>
    <cellStyle name="20% - Énfasis5 12 6" xfId="37629" xr:uid="{8A756759-CAD7-4DB3-9306-4D47FE130C4C}"/>
    <cellStyle name="20% - Énfasis5 12 7" xfId="37630" xr:uid="{8CB0C190-4BA8-4941-9322-DD8562DCB182}"/>
    <cellStyle name="20% - Énfasis5 12 8" xfId="37631" xr:uid="{0937321B-CD22-4BDE-B011-8303AF8ECA2F}"/>
    <cellStyle name="20% - Énfasis5 13" xfId="1923" xr:uid="{C0020AAD-68B6-4611-A3AD-2A193C8FDD70}"/>
    <cellStyle name="20% - Énfasis5 13 2" xfId="1924" xr:uid="{A46FE86F-E761-4F3D-B6A5-ECDD94C87152}"/>
    <cellStyle name="20% - Énfasis5 13 2 2" xfId="1925" xr:uid="{7C8AD35C-EAC7-4E33-A96E-8D129D3A9817}"/>
    <cellStyle name="20% - Énfasis5 13 2 2 2" xfId="1926" xr:uid="{FA7A8013-D897-421A-8185-3401F1A0BCDE}"/>
    <cellStyle name="20% - Énfasis5 13 2 2 2 2" xfId="37632" xr:uid="{E6EC045E-FADF-4F7B-AC8D-CC06C50F6994}"/>
    <cellStyle name="20% - Énfasis5 13 2 2 2 2 2" xfId="37633" xr:uid="{6FD267CD-8875-46EE-BBA9-B61091AC5981}"/>
    <cellStyle name="20% - Énfasis5 13 2 2 2 3" xfId="37634" xr:uid="{694BBB57-869F-4F1B-BA28-80E2E0AABB0D}"/>
    <cellStyle name="20% - Énfasis5 13 2 2 2 4" xfId="37635" xr:uid="{AF2181BC-58A8-45AC-96D8-5665C6986BED}"/>
    <cellStyle name="20% - Énfasis5 13 2 2 2 5" xfId="37636" xr:uid="{E9D9FEBE-DF84-450F-B9FC-EECB75447169}"/>
    <cellStyle name="20% - Énfasis5 13 2 2 3" xfId="1927" xr:uid="{793DC4ED-5488-43BA-8F21-68B049FFD39F}"/>
    <cellStyle name="20% - Énfasis5 13 2 2 3 2" xfId="37637" xr:uid="{C2050FA6-34A3-4035-91AB-F1CB5FD7FBD3}"/>
    <cellStyle name="20% - Énfasis5 13 2 2 3 3" xfId="37638" xr:uid="{2B597B57-01D8-4A57-B9CB-279CE8AC4667}"/>
    <cellStyle name="20% - Énfasis5 13 2 2 4" xfId="37639" xr:uid="{3E1CA574-E2F9-4012-85C0-7383C8A6DDEA}"/>
    <cellStyle name="20% - Énfasis5 13 2 2 5" xfId="37640" xr:uid="{BEB961E9-71C2-4AD9-9A41-6D3328791DFB}"/>
    <cellStyle name="20% - Énfasis5 13 2 2 6" xfId="37641" xr:uid="{4786EC3B-8559-487C-869A-98A1CE88D53C}"/>
    <cellStyle name="20% - Énfasis5 13 2 2 7" xfId="37642" xr:uid="{8410743D-7C93-4712-B16F-419349DC2708}"/>
    <cellStyle name="20% - Énfasis5 13 2 3" xfId="1928" xr:uid="{95804AF1-4084-4540-B566-2115A3081CD6}"/>
    <cellStyle name="20% - Énfasis5 13 2 3 2" xfId="37643" xr:uid="{86C558EF-6FA6-4273-979D-21F5C22C909C}"/>
    <cellStyle name="20% - Énfasis5 13 2 3 2 2" xfId="37644" xr:uid="{05CA197F-92D6-4B9C-857F-DDA2F992A371}"/>
    <cellStyle name="20% - Énfasis5 13 2 3 3" xfId="37645" xr:uid="{2CDEF999-BA92-457D-AFBC-BC53C196E3BE}"/>
    <cellStyle name="20% - Énfasis5 13 2 3 4" xfId="37646" xr:uid="{E42EBC2D-B6E7-41D4-BE5E-E9F07738613B}"/>
    <cellStyle name="20% - Énfasis5 13 2 3 5" xfId="37647" xr:uid="{97AE0586-701E-4CDA-A68F-C4AB4CC622AE}"/>
    <cellStyle name="20% - Énfasis5 13 2 4" xfId="1929" xr:uid="{2084B9D3-C408-464B-BFC7-19468406E16C}"/>
    <cellStyle name="20% - Énfasis5 13 2 4 2" xfId="37648" xr:uid="{C44ACC63-5516-4438-A7EC-722672AD21CB}"/>
    <cellStyle name="20% - Énfasis5 13 2 4 3" xfId="37649" xr:uid="{91B25AB9-958D-43BA-B8B4-E1B637FFCF76}"/>
    <cellStyle name="20% - Énfasis5 13 2 5" xfId="37650" xr:uid="{DFA7D97F-F8A2-478E-B1D2-00F0C213E7DD}"/>
    <cellStyle name="20% - Énfasis5 13 2 6" xfId="37651" xr:uid="{27A8977D-6A69-4861-B104-711F313A3D6B}"/>
    <cellStyle name="20% - Énfasis5 13 2 7" xfId="37652" xr:uid="{933932BB-3E07-428A-866B-270BFB30BB05}"/>
    <cellStyle name="20% - Énfasis5 13 3" xfId="1930" xr:uid="{0A503BCB-721E-4D37-949E-092624FFC3BB}"/>
    <cellStyle name="20% - Énfasis5 13 3 2" xfId="1931" xr:uid="{7FCDC9A4-4B71-4C54-8727-FFB6E4AB2CFE}"/>
    <cellStyle name="20% - Énfasis5 13 3 2 2" xfId="37653" xr:uid="{EB8DBF86-71A0-4F59-B2AD-E6B6D189C95B}"/>
    <cellStyle name="20% - Énfasis5 13 3 2 2 2" xfId="37654" xr:uid="{E1FB361E-F6BA-45F5-9A6A-589165AD0211}"/>
    <cellStyle name="20% - Énfasis5 13 3 2 3" xfId="37655" xr:uid="{B1E72FF1-08EF-4402-AC4E-72BE319AD46F}"/>
    <cellStyle name="20% - Énfasis5 13 3 2 4" xfId="37656" xr:uid="{C69EECD5-E4B2-4544-B720-F6E2CEC32561}"/>
    <cellStyle name="20% - Énfasis5 13 3 2 5" xfId="37657" xr:uid="{8F17F787-6213-4143-A7DB-C9FF5D014BBD}"/>
    <cellStyle name="20% - Énfasis5 13 3 3" xfId="1932" xr:uid="{68834C8C-2A98-4E3B-933F-024A77B9EEFD}"/>
    <cellStyle name="20% - Énfasis5 13 3 3 2" xfId="37658" xr:uid="{07E7E5B0-5006-4B72-99F9-6A95CC4041FC}"/>
    <cellStyle name="20% - Énfasis5 13 3 3 3" xfId="37659" xr:uid="{F7B328F7-56C7-46AB-828E-18CF996A40DD}"/>
    <cellStyle name="20% - Énfasis5 13 3 4" xfId="37660" xr:uid="{DAE52EE1-ABE9-4430-A450-359C4F264422}"/>
    <cellStyle name="20% - Énfasis5 13 3 5" xfId="37661" xr:uid="{99221AE1-E27E-433E-A31C-81B04529CCA9}"/>
    <cellStyle name="20% - Énfasis5 13 3 6" xfId="37662" xr:uid="{EFA0E0AF-849A-4B7C-B3CD-A8533EF65A42}"/>
    <cellStyle name="20% - Énfasis5 13 3 7" xfId="37663" xr:uid="{DB9F3705-4490-4522-8605-9B05559E29E1}"/>
    <cellStyle name="20% - Énfasis5 13 4" xfId="1933" xr:uid="{E3DE3670-A38F-43E8-8E7C-1CC3AB5D9B74}"/>
    <cellStyle name="20% - Énfasis5 13 4 2" xfId="37664" xr:uid="{51DE4294-CE94-4172-9CFE-079B58B25614}"/>
    <cellStyle name="20% - Énfasis5 13 4 2 2" xfId="37665" xr:uid="{349C58C8-46CA-48F9-9AEA-1BD7909DAC7E}"/>
    <cellStyle name="20% - Énfasis5 13 4 3" xfId="37666" xr:uid="{01430741-C6EE-4ED6-9EC0-9F1182CC31E9}"/>
    <cellStyle name="20% - Énfasis5 13 4 4" xfId="37667" xr:uid="{11A09340-02C5-4369-AD91-B45DDA291B0F}"/>
    <cellStyle name="20% - Énfasis5 13 4 5" xfId="37668" xr:uid="{7F6F61E2-B19B-478E-A76F-AB1AA7AC92E4}"/>
    <cellStyle name="20% - Énfasis5 13 5" xfId="1934" xr:uid="{69D90888-1742-4FFF-9E0B-8EEA3CD72E4E}"/>
    <cellStyle name="20% - Énfasis5 13 5 2" xfId="37669" xr:uid="{7D52282A-D25E-49C1-BC62-DA5255F18BAD}"/>
    <cellStyle name="20% - Énfasis5 13 5 3" xfId="37670" xr:uid="{1D934820-11DF-471A-AFB2-DCEB6191DA00}"/>
    <cellStyle name="20% - Énfasis5 13 6" xfId="37671" xr:uid="{AE0E17A2-6F2D-4F59-A621-B8C38F19CA36}"/>
    <cellStyle name="20% - Énfasis5 13 7" xfId="37672" xr:uid="{2767631C-1C65-45A8-95A5-FD5FEA3B487F}"/>
    <cellStyle name="20% - Énfasis5 13 8" xfId="37673" xr:uid="{9AE6A509-42BD-43D8-A17E-CA3956A61724}"/>
    <cellStyle name="20% - Énfasis5 14" xfId="1935" xr:uid="{949AB338-5A3F-40A8-AEEB-0F2F9D94046E}"/>
    <cellStyle name="20% - Énfasis5 14 2" xfId="1936" xr:uid="{13A70116-76DD-43A5-A073-82274EAFDC16}"/>
    <cellStyle name="20% - Énfasis5 14 2 2" xfId="1937" xr:uid="{870AFEDE-D3F9-434C-B7C8-6005B0C7B516}"/>
    <cellStyle name="20% - Énfasis5 14 2 2 2" xfId="1938" xr:uid="{541D7850-EDFD-466D-B5A0-F23A78A62BAB}"/>
    <cellStyle name="20% - Énfasis5 14 2 2 2 2" xfId="37674" xr:uid="{828F41EB-1DCB-4EE7-8CD6-FDBC204FE0F5}"/>
    <cellStyle name="20% - Énfasis5 14 2 2 2 2 2" xfId="37675" xr:uid="{B74AC14E-C4A1-4E1C-A2EC-7810166E7B1B}"/>
    <cellStyle name="20% - Énfasis5 14 2 2 2 3" xfId="37676" xr:uid="{F0DA03BF-5DA6-45FA-8459-BEABEFF2DB9D}"/>
    <cellStyle name="20% - Énfasis5 14 2 2 2 4" xfId="37677" xr:uid="{EB959DAA-2B70-46CA-BA94-40F9E781ADA6}"/>
    <cellStyle name="20% - Énfasis5 14 2 2 2 5" xfId="37678" xr:uid="{BCDCE3A2-8BF9-4C64-BF29-4789BB75ED18}"/>
    <cellStyle name="20% - Énfasis5 14 2 2 3" xfId="1939" xr:uid="{026ED5DE-762E-42C9-B373-76AB564D1F4D}"/>
    <cellStyle name="20% - Énfasis5 14 2 2 3 2" xfId="37679" xr:uid="{96B62388-F5F0-4BB7-86DF-53CCB7DCE1D9}"/>
    <cellStyle name="20% - Énfasis5 14 2 2 3 3" xfId="37680" xr:uid="{BC87D538-3A2E-42EF-97A8-9C935B57EA89}"/>
    <cellStyle name="20% - Énfasis5 14 2 2 4" xfId="37681" xr:uid="{82102848-A4B2-4D89-9D25-64A6131F58C1}"/>
    <cellStyle name="20% - Énfasis5 14 2 2 5" xfId="37682" xr:uid="{EFAA382F-F425-4FDD-B9BA-D52169258013}"/>
    <cellStyle name="20% - Énfasis5 14 2 2 6" xfId="37683" xr:uid="{57D0B9E5-DE99-4C39-B682-9F45CB0D2320}"/>
    <cellStyle name="20% - Énfasis5 14 2 2 7" xfId="37684" xr:uid="{1A4E19DB-2C4E-493E-A86E-2B12269AFBA7}"/>
    <cellStyle name="20% - Énfasis5 14 2 3" xfId="1940" xr:uid="{231377D5-1810-4602-9729-FF9F83DA1CE6}"/>
    <cellStyle name="20% - Énfasis5 14 2 3 2" xfId="37685" xr:uid="{99C289E6-7B34-4BD5-BF46-9F319D7256F0}"/>
    <cellStyle name="20% - Énfasis5 14 2 3 2 2" xfId="37686" xr:uid="{B6FCA16A-A7B1-434E-A2C2-14DEC2A9D34A}"/>
    <cellStyle name="20% - Énfasis5 14 2 3 3" xfId="37687" xr:uid="{33460E5B-8A56-418E-B0B9-29BDDB5489A4}"/>
    <cellStyle name="20% - Énfasis5 14 2 3 4" xfId="37688" xr:uid="{AA7B41A7-074B-436D-9880-D90C692ECE75}"/>
    <cellStyle name="20% - Énfasis5 14 2 3 5" xfId="37689" xr:uid="{51C6A962-99B9-4B48-A7ED-616FAF8E9F61}"/>
    <cellStyle name="20% - Énfasis5 14 2 4" xfId="1941" xr:uid="{6C2A93FB-5E68-4426-87D5-FB8F8D705A2A}"/>
    <cellStyle name="20% - Énfasis5 14 2 4 2" xfId="37690" xr:uid="{448D734C-0FB9-4360-9CC2-73BC0DC10D55}"/>
    <cellStyle name="20% - Énfasis5 14 2 4 3" xfId="37691" xr:uid="{E8F92D6F-3313-4294-8AFB-5471F8E71884}"/>
    <cellStyle name="20% - Énfasis5 14 2 5" xfId="37692" xr:uid="{D7B7262A-3EA6-4385-BCF2-63679EDAB3F1}"/>
    <cellStyle name="20% - Énfasis5 14 2 6" xfId="37693" xr:uid="{C9D38C7F-4D2A-4273-B43D-DFF5E5F0F17F}"/>
    <cellStyle name="20% - Énfasis5 14 2 7" xfId="37694" xr:uid="{AAE4DB7C-F7F7-4423-8942-A4A8FDABA87F}"/>
    <cellStyle name="20% - Énfasis5 14 3" xfId="1942" xr:uid="{92539130-2AAC-4AD1-B80E-0C8F1936173A}"/>
    <cellStyle name="20% - Énfasis5 14 3 2" xfId="1943" xr:uid="{D6E508AF-A8AB-4F39-8F5A-FE00AB5DB901}"/>
    <cellStyle name="20% - Énfasis5 14 3 2 2" xfId="37695" xr:uid="{85286FD8-3F3D-486E-A565-0265E45B21F5}"/>
    <cellStyle name="20% - Énfasis5 14 3 2 2 2" xfId="37696" xr:uid="{CDDFCA29-371A-4733-8880-8D1D283F44A8}"/>
    <cellStyle name="20% - Énfasis5 14 3 2 3" xfId="37697" xr:uid="{07E6419F-B75B-4B9D-B7FE-D259560DB062}"/>
    <cellStyle name="20% - Énfasis5 14 3 2 4" xfId="37698" xr:uid="{C9BF2EA1-3FE2-4AF7-B033-7A21DE45725E}"/>
    <cellStyle name="20% - Énfasis5 14 3 2 5" xfId="37699" xr:uid="{1EAD78BB-02B5-49D2-89B3-B4C6E2F1CE1E}"/>
    <cellStyle name="20% - Énfasis5 14 3 3" xfId="1944" xr:uid="{232EDE3E-F737-4AAE-823B-8A0869C2F7A3}"/>
    <cellStyle name="20% - Énfasis5 14 3 3 2" xfId="37700" xr:uid="{AA643FFE-5B33-4CF0-966A-E3EE3B3945BF}"/>
    <cellStyle name="20% - Énfasis5 14 3 3 3" xfId="37701" xr:uid="{265EF264-2D9A-446D-AA59-6B2B18632235}"/>
    <cellStyle name="20% - Énfasis5 14 3 4" xfId="37702" xr:uid="{4F89D95D-45AE-4567-A42B-03B7E8FAE833}"/>
    <cellStyle name="20% - Énfasis5 14 3 5" xfId="37703" xr:uid="{9D3FDC40-E4F4-43FC-B488-C1B22D918757}"/>
    <cellStyle name="20% - Énfasis5 14 3 6" xfId="37704" xr:uid="{D5E37001-B223-4BFE-8471-A4AF1359A969}"/>
    <cellStyle name="20% - Énfasis5 14 3 7" xfId="37705" xr:uid="{D42EC612-B902-4889-9AA4-169D1BFB5362}"/>
    <cellStyle name="20% - Énfasis5 14 4" xfId="1945" xr:uid="{923DB46D-018C-4650-B5D5-DFF3C820F465}"/>
    <cellStyle name="20% - Énfasis5 14 4 2" xfId="37706" xr:uid="{31DF7570-DE7F-49B7-830C-550054B4635C}"/>
    <cellStyle name="20% - Énfasis5 14 4 2 2" xfId="37707" xr:uid="{312713B1-1021-4421-800E-64C9865CC8AA}"/>
    <cellStyle name="20% - Énfasis5 14 4 3" xfId="37708" xr:uid="{33F45918-7120-40DF-9D0E-699C1CBA2A8B}"/>
    <cellStyle name="20% - Énfasis5 14 4 4" xfId="37709" xr:uid="{D2877616-82E9-4C18-8E13-5E0BAD0ED792}"/>
    <cellStyle name="20% - Énfasis5 14 4 5" xfId="37710" xr:uid="{5F7B700F-56DC-403C-B716-70DBE198BCC8}"/>
    <cellStyle name="20% - Énfasis5 14 5" xfId="1946" xr:uid="{6936044C-EF83-4DF2-A963-585EBF3618DE}"/>
    <cellStyle name="20% - Énfasis5 14 5 2" xfId="37711" xr:uid="{6A47585D-70C8-49F8-9B6A-A0436D1FE7BC}"/>
    <cellStyle name="20% - Énfasis5 14 5 3" xfId="37712" xr:uid="{56808791-A9D7-439F-B6F9-CB4706D0F63D}"/>
    <cellStyle name="20% - Énfasis5 14 6" xfId="37713" xr:uid="{1EC337C5-9DFA-4366-A7DF-7D32F87BBE51}"/>
    <cellStyle name="20% - Énfasis5 14 7" xfId="37714" xr:uid="{783E2CAB-96AC-4F95-922C-478869D1557B}"/>
    <cellStyle name="20% - Énfasis5 14 8" xfId="37715" xr:uid="{D4D0EBFD-1EF4-465C-A6CF-F7F5A4FF3690}"/>
    <cellStyle name="20% - Énfasis5 15" xfId="1947" xr:uid="{E598B939-0F71-44B5-853A-1748EA143D52}"/>
    <cellStyle name="20% - Énfasis5 15 2" xfId="1948" xr:uid="{79D1BFAA-46C7-417F-AFDD-684147AD28E5}"/>
    <cellStyle name="20% - Énfasis5 15 2 2" xfId="1949" xr:uid="{6E510A71-4AA7-4F34-BD73-368586E47315}"/>
    <cellStyle name="20% - Énfasis5 15 2 2 2" xfId="1950" xr:uid="{FFCD4CBF-86AF-4D3C-9E79-E2F716777EE7}"/>
    <cellStyle name="20% - Énfasis5 15 2 2 2 2" xfId="37716" xr:uid="{DC36EA48-0B11-41F0-AB9A-D3340BC6AA4C}"/>
    <cellStyle name="20% - Énfasis5 15 2 2 2 2 2" xfId="37717" xr:uid="{9B67C6E5-6094-4819-BD20-DB6481A9E245}"/>
    <cellStyle name="20% - Énfasis5 15 2 2 2 3" xfId="37718" xr:uid="{EED59420-1A00-426D-8477-58A437E31342}"/>
    <cellStyle name="20% - Énfasis5 15 2 2 2 4" xfId="37719" xr:uid="{3847BADF-B3CF-490B-82D3-B7D087DDC1D7}"/>
    <cellStyle name="20% - Énfasis5 15 2 2 2 5" xfId="37720" xr:uid="{95FF1716-79D5-4E1E-8CFE-2EA7FD51B31E}"/>
    <cellStyle name="20% - Énfasis5 15 2 2 3" xfId="1951" xr:uid="{FC683382-F56F-47FF-B309-F247A8AABD7C}"/>
    <cellStyle name="20% - Énfasis5 15 2 2 3 2" xfId="37721" xr:uid="{91437463-AD36-4B27-BBC9-3598C9001ECC}"/>
    <cellStyle name="20% - Énfasis5 15 2 2 3 3" xfId="37722" xr:uid="{24041D33-339B-4404-A1CE-DCC38A57FE8C}"/>
    <cellStyle name="20% - Énfasis5 15 2 2 4" xfId="37723" xr:uid="{325BBC8E-68C2-4B0A-9348-4FE1F25B1B60}"/>
    <cellStyle name="20% - Énfasis5 15 2 2 5" xfId="37724" xr:uid="{B3B88A35-323C-46F6-B516-1407097050D9}"/>
    <cellStyle name="20% - Énfasis5 15 2 2 6" xfId="37725" xr:uid="{6CF8011E-0C88-48A8-8658-B248824EB845}"/>
    <cellStyle name="20% - Énfasis5 15 2 2 7" xfId="37726" xr:uid="{80FBE74A-F781-4228-B38A-3E237AF42B7D}"/>
    <cellStyle name="20% - Énfasis5 15 2 3" xfId="1952" xr:uid="{F1942B82-3349-4449-831D-A509CD280DEA}"/>
    <cellStyle name="20% - Énfasis5 15 2 3 2" xfId="37727" xr:uid="{0DE65074-5A2B-43E8-8481-F2CCDF5E3A56}"/>
    <cellStyle name="20% - Énfasis5 15 2 3 2 2" xfId="37728" xr:uid="{9F372C7D-C55F-42AB-8993-5EECD7BB9239}"/>
    <cellStyle name="20% - Énfasis5 15 2 3 3" xfId="37729" xr:uid="{91DD3BA4-398B-4872-A207-2FA6A62EBD71}"/>
    <cellStyle name="20% - Énfasis5 15 2 3 4" xfId="37730" xr:uid="{AD76CC74-CAC0-4B13-926C-2503BB7BD206}"/>
    <cellStyle name="20% - Énfasis5 15 2 3 5" xfId="37731" xr:uid="{9B5686C7-35F7-49B1-A9A9-3D3C8DBBBAB8}"/>
    <cellStyle name="20% - Énfasis5 15 2 4" xfId="1953" xr:uid="{E260E8EB-25F5-4D18-BDB2-ADF1F8D14706}"/>
    <cellStyle name="20% - Énfasis5 15 2 4 2" xfId="37732" xr:uid="{83072E2D-61CC-4E27-999D-F7ACFC1B8CB6}"/>
    <cellStyle name="20% - Énfasis5 15 2 4 3" xfId="37733" xr:uid="{56911994-CC22-4CAE-96AC-75381E6FD8EF}"/>
    <cellStyle name="20% - Énfasis5 15 2 5" xfId="37734" xr:uid="{80FC7BE4-F979-4E2A-A1F4-3508BE3AAF11}"/>
    <cellStyle name="20% - Énfasis5 15 2 6" xfId="37735" xr:uid="{090EA991-D947-4760-BDC5-4A3ACB1882F6}"/>
    <cellStyle name="20% - Énfasis5 15 2 7" xfId="37736" xr:uid="{0D54AAE8-8122-4E9A-9319-CA0302682BFC}"/>
    <cellStyle name="20% - Énfasis5 15 3" xfId="1954" xr:uid="{9DF2B1DB-1421-4232-97FE-F97F85C7E9BB}"/>
    <cellStyle name="20% - Énfasis5 15 3 2" xfId="1955" xr:uid="{B66F63DC-B4ED-456A-AC5D-0CF0F5146165}"/>
    <cellStyle name="20% - Énfasis5 15 3 2 2" xfId="37737" xr:uid="{E8E39D21-3C2A-44BB-9666-3D6FBF8FE25F}"/>
    <cellStyle name="20% - Énfasis5 15 3 2 2 2" xfId="37738" xr:uid="{19A66273-1161-4871-B4C8-52AFB0848C7B}"/>
    <cellStyle name="20% - Énfasis5 15 3 2 3" xfId="37739" xr:uid="{73F79C33-1793-48CC-9682-8D8BD3267F3B}"/>
    <cellStyle name="20% - Énfasis5 15 3 2 4" xfId="37740" xr:uid="{AAADD4C4-1161-46E7-8E16-A84937B1DD45}"/>
    <cellStyle name="20% - Énfasis5 15 3 2 5" xfId="37741" xr:uid="{D43F1E3D-96AF-4FFD-95E0-08E339218E85}"/>
    <cellStyle name="20% - Énfasis5 15 3 3" xfId="1956" xr:uid="{C367EA60-0076-46A2-8297-7027620EA0AA}"/>
    <cellStyle name="20% - Énfasis5 15 3 3 2" xfId="37742" xr:uid="{853A37C9-C7F0-4FE8-A282-ED916E3CD7A2}"/>
    <cellStyle name="20% - Énfasis5 15 3 3 3" xfId="37743" xr:uid="{29DC4175-62B3-440A-ADE6-6090ABE6B01A}"/>
    <cellStyle name="20% - Énfasis5 15 3 4" xfId="37744" xr:uid="{129E1904-95B3-4817-B1A2-714C685FA5C2}"/>
    <cellStyle name="20% - Énfasis5 15 3 5" xfId="37745" xr:uid="{E13052A4-59DF-4CE3-BA83-074701510A3A}"/>
    <cellStyle name="20% - Énfasis5 15 3 6" xfId="37746" xr:uid="{75D6768F-9A11-47B2-8730-A1E39EA8090F}"/>
    <cellStyle name="20% - Énfasis5 15 3 7" xfId="37747" xr:uid="{A511C6AA-FDF0-490C-B740-FAB22CF71E7A}"/>
    <cellStyle name="20% - Énfasis5 15 4" xfId="1957" xr:uid="{0EE0E1C1-2D4B-4E7D-B6A1-27CF73E3E15C}"/>
    <cellStyle name="20% - Énfasis5 15 4 2" xfId="37748" xr:uid="{B0A96502-C757-4817-98D1-08F13B92F2EA}"/>
    <cellStyle name="20% - Énfasis5 15 4 2 2" xfId="37749" xr:uid="{8A7279F5-9F15-45CC-9734-957321EF7788}"/>
    <cellStyle name="20% - Énfasis5 15 4 3" xfId="37750" xr:uid="{7F33C409-F3CA-46E5-848E-457C961104B3}"/>
    <cellStyle name="20% - Énfasis5 15 4 4" xfId="37751" xr:uid="{87E47AA6-C6BE-4002-B6E4-148B4DA08FFF}"/>
    <cellStyle name="20% - Énfasis5 15 4 5" xfId="37752" xr:uid="{29CD34B7-4CE8-41E5-B8D0-2D8AD897619F}"/>
    <cellStyle name="20% - Énfasis5 15 5" xfId="1958" xr:uid="{F4A829F9-A8E4-4EA1-9C9C-5B8E3DB56801}"/>
    <cellStyle name="20% - Énfasis5 15 5 2" xfId="37753" xr:uid="{080566DB-38FF-46FD-8D95-C25FFD5AAFBF}"/>
    <cellStyle name="20% - Énfasis5 15 5 3" xfId="37754" xr:uid="{D1FAA068-1343-4428-B541-07AA1DB52C13}"/>
    <cellStyle name="20% - Énfasis5 15 6" xfId="37755" xr:uid="{777857E6-19C2-4991-8897-C29426D3F9F1}"/>
    <cellStyle name="20% - Énfasis5 15 7" xfId="37756" xr:uid="{181D5A24-F1C9-406E-841A-791D0B21D022}"/>
    <cellStyle name="20% - Énfasis5 15 8" xfId="37757" xr:uid="{75BE9410-8044-4103-8A71-CF8767B9B10F}"/>
    <cellStyle name="20% - Énfasis5 16" xfId="1959" xr:uid="{24980F6A-AB8A-4182-9741-E2BB172AC50E}"/>
    <cellStyle name="20% - Énfasis5 16 2" xfId="1960" xr:uid="{75A28261-3E0F-432B-869A-6B91D858278F}"/>
    <cellStyle name="20% - Énfasis5 16 2 2" xfId="1961" xr:uid="{12C3B6DB-FA62-4566-8C43-77289595389B}"/>
    <cellStyle name="20% - Énfasis5 16 2 2 2" xfId="1962" xr:uid="{5EDCC200-1B74-4A86-A0F8-210E25866E88}"/>
    <cellStyle name="20% - Énfasis5 16 2 2 2 2" xfId="37758" xr:uid="{DB17BAA0-2D20-4D82-B991-155AA3474D27}"/>
    <cellStyle name="20% - Énfasis5 16 2 2 2 3" xfId="37759" xr:uid="{1691D81E-E180-407B-83AB-09B66E56BDAB}"/>
    <cellStyle name="20% - Énfasis5 16 2 2 3" xfId="1963" xr:uid="{63F4AE90-7FBF-40BD-9CFD-EA3E140BD854}"/>
    <cellStyle name="20% - Énfasis5 16 2 2 3 2" xfId="37760" xr:uid="{E13F3304-C3F7-431A-A35B-DA18B4841FB4}"/>
    <cellStyle name="20% - Énfasis5 16 2 2 4" xfId="37761" xr:uid="{D6DE56A9-F9E9-471A-B0FE-A01234EF353A}"/>
    <cellStyle name="20% - Énfasis5 16 2 2 5" xfId="37762" xr:uid="{B91C3AEB-FCE1-42AF-97F8-CD988B61F9DD}"/>
    <cellStyle name="20% - Énfasis5 16 2 3" xfId="1964" xr:uid="{86988C87-70CD-42EA-AA70-1812D8C6213B}"/>
    <cellStyle name="20% - Énfasis5 16 2 3 2" xfId="37763" xr:uid="{58685562-2FF1-4769-A0F1-81865ED86A2E}"/>
    <cellStyle name="20% - Énfasis5 16 2 3 3" xfId="37764" xr:uid="{57E3AD1E-2B1F-4D8B-9B57-C738D47DDBDA}"/>
    <cellStyle name="20% - Énfasis5 16 2 4" xfId="1965" xr:uid="{B079C5FD-A03E-43D2-AAD1-BC3FC3B3E2D6}"/>
    <cellStyle name="20% - Énfasis5 16 2 4 2" xfId="37765" xr:uid="{8A0365C0-694E-4906-BEC9-F6AD58BAAC85}"/>
    <cellStyle name="20% - Énfasis5 16 2 5" xfId="37766" xr:uid="{484C3C78-AD39-471F-AB7E-1CCFCE064487}"/>
    <cellStyle name="20% - Énfasis5 16 2 6" xfId="37767" xr:uid="{4111C0BE-4A6E-4E51-BBBC-BA356A7EFA88}"/>
    <cellStyle name="20% - Énfasis5 16 2 7" xfId="37768" xr:uid="{09D68CCB-D34A-4F98-937D-8E8AB914FB1F}"/>
    <cellStyle name="20% - Énfasis5 16 3" xfId="1966" xr:uid="{C79B8A7B-95C9-4F22-8AF2-33F92A646166}"/>
    <cellStyle name="20% - Énfasis5 16 3 2" xfId="1967" xr:uid="{6431C67E-1641-4C4A-B911-D5A09D20C633}"/>
    <cellStyle name="20% - Énfasis5 16 3 2 2" xfId="37769" xr:uid="{ED6E3BD9-0C6B-4B56-BA15-5E5E9B26EA23}"/>
    <cellStyle name="20% - Énfasis5 16 3 2 3" xfId="37770" xr:uid="{B13563D4-54C4-4002-9F57-EE1477F80D21}"/>
    <cellStyle name="20% - Énfasis5 16 3 3" xfId="1968" xr:uid="{28E84549-8B25-4583-B4CE-BB259366CD4E}"/>
    <cellStyle name="20% - Énfasis5 16 3 3 2" xfId="37771" xr:uid="{B70E0AB9-4982-411F-BBA9-8CC22F65EDD6}"/>
    <cellStyle name="20% - Énfasis5 16 3 4" xfId="37772" xr:uid="{8D6F99F3-5B52-4FB3-83E0-AE47C1F487B5}"/>
    <cellStyle name="20% - Énfasis5 16 3 5" xfId="37773" xr:uid="{985C198C-DCEF-4CA5-A253-FAD757709216}"/>
    <cellStyle name="20% - Énfasis5 16 4" xfId="1969" xr:uid="{C47C44C6-B28F-4870-B7B4-B6BDA6832B38}"/>
    <cellStyle name="20% - Énfasis5 16 4 2" xfId="37774" xr:uid="{BAF5FF49-CA50-4FDE-A1B5-E729A800C0EA}"/>
    <cellStyle name="20% - Énfasis5 16 4 3" xfId="37775" xr:uid="{2F2E1CC4-C6A9-441E-922B-271982784A61}"/>
    <cellStyle name="20% - Énfasis5 16 5" xfId="1970" xr:uid="{672CBDC5-C5B9-4F19-B582-E2E30A86B041}"/>
    <cellStyle name="20% - Énfasis5 16 5 2" xfId="37776" xr:uid="{3F23EDA8-29D0-4B62-A95E-D3137CE5A584}"/>
    <cellStyle name="20% - Énfasis5 16 6" xfId="37777" xr:uid="{C48EE36D-3474-4593-9FEF-15E258BD23DC}"/>
    <cellStyle name="20% - Énfasis5 16 7" xfId="37778" xr:uid="{68136627-9F14-495D-B229-9610BAA9E355}"/>
    <cellStyle name="20% - Énfasis5 17" xfId="1971" xr:uid="{54C42A1E-07F2-4BDF-9242-4EDBD76A14DB}"/>
    <cellStyle name="20% - Énfasis5 17 2" xfId="1972" xr:uid="{F5187DA7-916C-4C9E-823E-C737329A932B}"/>
    <cellStyle name="20% - Énfasis5 17 2 2" xfId="1973" xr:uid="{81D52AA3-C706-4964-B70F-654E01B05F6B}"/>
    <cellStyle name="20% - Énfasis5 17 2 2 2" xfId="1974" xr:uid="{60F90959-7B75-4F7A-9D7D-204AAD373AFA}"/>
    <cellStyle name="20% - Énfasis5 17 2 2 3" xfId="1975" xr:uid="{EB1294ED-D10C-4378-A702-BF370FF714DA}"/>
    <cellStyle name="20% - Énfasis5 17 2 3" xfId="1976" xr:uid="{820A3935-4054-44B8-B6E8-C5000C4A0746}"/>
    <cellStyle name="20% - Énfasis5 17 2 4" xfId="1977" xr:uid="{B149DE04-F760-4C18-AC86-3CBCB832D216}"/>
    <cellStyle name="20% - Énfasis5 17 3" xfId="1978" xr:uid="{5E301273-082F-4A8D-A41B-016FC82BD269}"/>
    <cellStyle name="20% - Énfasis5 17 3 2" xfId="1979" xr:uid="{470C0E2C-5607-4265-AE9F-16735335FB50}"/>
    <cellStyle name="20% - Énfasis5 17 3 3" xfId="1980" xr:uid="{F1B905FA-3D9C-43A1-BB8A-68F5D087B9B7}"/>
    <cellStyle name="20% - Énfasis5 17 4" xfId="1981" xr:uid="{9A6F1422-6BC4-4DE1-87EC-4D73422ED8FD}"/>
    <cellStyle name="20% - Énfasis5 17 5" xfId="1982" xr:uid="{3B2817A5-F796-4881-AA6B-389DC5BEBB85}"/>
    <cellStyle name="20% - Énfasis5 17 6" xfId="37779" xr:uid="{E9D29F7B-75FC-4E5E-B4BA-853ACD59D3AD}"/>
    <cellStyle name="20% - Énfasis5 18" xfId="1983" xr:uid="{E5B3D950-61DE-4F51-AF2F-2A1EC5FCAE6A}"/>
    <cellStyle name="20% - Énfasis5 18 2" xfId="1984" xr:uid="{E1FF953D-A98F-4AAB-A580-003B98C8C06F}"/>
    <cellStyle name="20% - Énfasis5 18 2 2" xfId="1985" xr:uid="{B0151F56-BCA2-4550-A48E-87A94A3316B9}"/>
    <cellStyle name="20% - Énfasis5 18 2 2 2" xfId="1986" xr:uid="{AE5F17D7-E2DF-4732-8F25-1D47F1FF28EA}"/>
    <cellStyle name="20% - Énfasis5 18 2 2 3" xfId="1987" xr:uid="{B4A06955-78EE-46D2-AAB6-9995727871B6}"/>
    <cellStyle name="20% - Énfasis5 18 2 3" xfId="1988" xr:uid="{055FF3C5-A799-4539-BFE3-27A6A7ACAE59}"/>
    <cellStyle name="20% - Énfasis5 18 2 4" xfId="1989" xr:uid="{B65ACC4C-9697-43C1-A462-A6B0A35645A4}"/>
    <cellStyle name="20% - Énfasis5 18 3" xfId="1990" xr:uid="{1108C6EC-A7D0-4FED-AE54-38AAB4B4B90F}"/>
    <cellStyle name="20% - Énfasis5 18 3 2" xfId="1991" xr:uid="{53805128-707C-4234-8256-5ECC846B4701}"/>
    <cellStyle name="20% - Énfasis5 18 3 3" xfId="1992" xr:uid="{5A6E6FE4-5008-4AC7-BFA2-81CFBDDFC670}"/>
    <cellStyle name="20% - Énfasis5 18 4" xfId="1993" xr:uid="{7157A3A8-B89D-4069-BCF8-315E7DBE9108}"/>
    <cellStyle name="20% - Énfasis5 18 5" xfId="1994" xr:uid="{753E467E-B449-47A3-AB6D-FE8410965D5F}"/>
    <cellStyle name="20% - Énfasis5 19" xfId="1995" xr:uid="{1EBCAACE-F3AE-4717-9F2F-B398050B425F}"/>
    <cellStyle name="20% - Énfasis5 19 2" xfId="1996" xr:uid="{C53F3C5D-7286-4CA0-AD92-08F206EE6861}"/>
    <cellStyle name="20% - Énfasis5 19 2 2" xfId="1997" xr:uid="{BDCC0D86-85D5-45FA-90CA-AC2C59DAB58F}"/>
    <cellStyle name="20% - Énfasis5 19 2 2 2" xfId="1998" xr:uid="{45B0753F-1693-4176-8C6A-712870778B25}"/>
    <cellStyle name="20% - Énfasis5 19 2 2 3" xfId="1999" xr:uid="{FFE8EDDF-6D84-451D-922D-99769E2A5316}"/>
    <cellStyle name="20% - Énfasis5 19 2 3" xfId="2000" xr:uid="{7B83D9AE-E7FD-41E5-B677-95FB88B5C618}"/>
    <cellStyle name="20% - Énfasis5 19 2 4" xfId="2001" xr:uid="{0251559C-494A-494C-86F0-567A4A1A12D8}"/>
    <cellStyle name="20% - Énfasis5 19 3" xfId="2002" xr:uid="{8083D5BC-0428-4B33-BBB5-CC6A2D2C9924}"/>
    <cellStyle name="20% - Énfasis5 19 3 2" xfId="2003" xr:uid="{EA19A7C7-C9C8-4F7E-B50E-D6FD56FD8F65}"/>
    <cellStyle name="20% - Énfasis5 19 3 3" xfId="2004" xr:uid="{E79770C7-F714-4C1D-B832-E523B55F3336}"/>
    <cellStyle name="20% - Énfasis5 19 4" xfId="2005" xr:uid="{C2F9DF7F-D693-4A5E-8282-86C1B8F7986A}"/>
    <cellStyle name="20% - Énfasis5 19 5" xfId="2006" xr:uid="{B8147A1B-0816-4987-8E9A-D868A201FFA5}"/>
    <cellStyle name="20% - Énfasis5 2" xfId="2007" xr:uid="{FCF829F9-E3EB-46B2-9D0C-95F0E86B7792}"/>
    <cellStyle name="20% - Énfasis5 2 2" xfId="2008" xr:uid="{E3166AD9-3900-41E4-BC9E-58CE0C3EC8CA}"/>
    <cellStyle name="20% - Énfasis5 2 2 2" xfId="2009" xr:uid="{4935C7FE-4071-4BCD-8097-870EBB5BC5A1}"/>
    <cellStyle name="20% - Énfasis5 2 2 2 2" xfId="2010" xr:uid="{E6E6AF8E-DABD-4F2F-9E02-93FE23FCDAB0}"/>
    <cellStyle name="20% - Énfasis5 2 2 2 2 2" xfId="37780" xr:uid="{B74D9E0A-615A-422A-B266-61794D35A24E}"/>
    <cellStyle name="20% - Énfasis5 2 2 2 2 2 2" xfId="37781" xr:uid="{579A41A1-69A0-4AD3-BEA1-8F04161DC91A}"/>
    <cellStyle name="20% - Énfasis5 2 2 2 2 3" xfId="37782" xr:uid="{F4CC93CC-1A05-46D7-AE72-CB2E60F73DF9}"/>
    <cellStyle name="20% - Énfasis5 2 2 2 2 4" xfId="37783" xr:uid="{D2C9AE09-9603-43A5-BD95-0D6344D78B83}"/>
    <cellStyle name="20% - Énfasis5 2 2 2 2 5" xfId="37784" xr:uid="{C1B13A53-C31E-4CE8-BA27-D0F1BD5BE6DB}"/>
    <cellStyle name="20% - Énfasis5 2 2 2 3" xfId="2011" xr:uid="{74F1729D-5642-4816-AE83-ED651B885D6F}"/>
    <cellStyle name="20% - Énfasis5 2 2 2 3 2" xfId="37785" xr:uid="{232E87FC-AAC2-4DB6-B8BC-9C5FD7805C1E}"/>
    <cellStyle name="20% - Énfasis5 2 2 2 3 3" xfId="37786" xr:uid="{6E00079E-C4D9-4905-870C-E4B7D3020954}"/>
    <cellStyle name="20% - Énfasis5 2 2 2 4" xfId="37787" xr:uid="{128FDF0F-A3DC-4D33-8EDF-A78CE2A779C3}"/>
    <cellStyle name="20% - Énfasis5 2 2 2 5" xfId="37788" xr:uid="{F14284AD-066C-4FD0-8381-A29F7F81013A}"/>
    <cellStyle name="20% - Énfasis5 2 2 2 6" xfId="37789" xr:uid="{3AFF9442-A121-4715-9DE8-B4B71A120F18}"/>
    <cellStyle name="20% - Énfasis5 2 2 2 7" xfId="37790" xr:uid="{A1039049-7E1B-4CC6-B6F1-9153AE047F25}"/>
    <cellStyle name="20% - Énfasis5 2 2 3" xfId="2012" xr:uid="{73416C92-8D8F-416E-B15F-1653E5A0D053}"/>
    <cellStyle name="20% - Énfasis5 2 2 3 2" xfId="37791" xr:uid="{6EC694A0-83FF-4E49-9E19-EE021E82F7D9}"/>
    <cellStyle name="20% - Énfasis5 2 2 3 2 2" xfId="37792" xr:uid="{F21ABD3F-DC8A-4BC4-BA97-E5F9B92490A2}"/>
    <cellStyle name="20% - Énfasis5 2 2 3 3" xfId="37793" xr:uid="{BA588E35-8949-4157-A4D3-7102431E31E3}"/>
    <cellStyle name="20% - Énfasis5 2 2 3 4" xfId="37794" xr:uid="{9D691AB3-12DA-4A84-A461-10A51256F5D0}"/>
    <cellStyle name="20% - Énfasis5 2 2 3 5" xfId="37795" xr:uid="{FBF0894D-4D71-444C-B1DC-927060B99CE6}"/>
    <cellStyle name="20% - Énfasis5 2 2 4" xfId="2013" xr:uid="{43CBEFB6-A1D4-410E-8021-64E5CD42A30F}"/>
    <cellStyle name="20% - Énfasis5 2 2 4 2" xfId="37796" xr:uid="{EAEB9AE1-A838-47E7-AAE8-0629A7E4B54F}"/>
    <cellStyle name="20% - Énfasis5 2 2 4 3" xfId="37797" xr:uid="{0B38E3B1-A922-4B15-817E-478D562D889D}"/>
    <cellStyle name="20% - Énfasis5 2 2 5" xfId="37798" xr:uid="{8E1C9426-6B99-4F50-94ED-0690E3C9FD49}"/>
    <cellStyle name="20% - Énfasis5 2 2 6" xfId="37799" xr:uid="{67A5BDE6-EB09-4B6A-B01E-D234574AA29E}"/>
    <cellStyle name="20% - Énfasis5 2 2 7" xfId="37800" xr:uid="{59DBC802-4ADF-4B77-AFA2-6D6D5AAEB223}"/>
    <cellStyle name="20% - Énfasis5 2 3" xfId="2014" xr:uid="{2E79C47A-B019-451E-85B3-F0EA10E0C78C}"/>
    <cellStyle name="20% - Énfasis5 2 3 2" xfId="2015" xr:uid="{C0AB200F-D1AA-4F57-8581-734C3AE043EF}"/>
    <cellStyle name="20% - Énfasis5 2 3 2 2" xfId="37801" xr:uid="{7F7113BF-726A-4ED5-A695-6BC07A644DE9}"/>
    <cellStyle name="20% - Énfasis5 2 3 2 2 2" xfId="37802" xr:uid="{8B3BD600-BF62-4E02-99AA-18E3AE2C6536}"/>
    <cellStyle name="20% - Énfasis5 2 3 2 3" xfId="37803" xr:uid="{1B254C9E-05C2-417C-94E8-06FAF4E9631B}"/>
    <cellStyle name="20% - Énfasis5 2 3 2 4" xfId="37804" xr:uid="{CA930023-3743-46D5-8E11-7BAE0ED39906}"/>
    <cellStyle name="20% - Énfasis5 2 3 2 5" xfId="37805" xr:uid="{917A723C-C462-4AA4-9015-7FD6E4998885}"/>
    <cellStyle name="20% - Énfasis5 2 3 3" xfId="2016" xr:uid="{05A6753F-0D36-4D07-8345-5362D96512E7}"/>
    <cellStyle name="20% - Énfasis5 2 3 3 2" xfId="37806" xr:uid="{49041395-B365-4EF6-A845-19A80C0EE8F9}"/>
    <cellStyle name="20% - Énfasis5 2 3 3 3" xfId="37807" xr:uid="{6F16A63A-02D9-4049-8893-8DC7873481BA}"/>
    <cellStyle name="20% - Énfasis5 2 3 4" xfId="37808" xr:uid="{2BD3D7B5-8845-41BC-BC05-74B461AB6D4B}"/>
    <cellStyle name="20% - Énfasis5 2 3 5" xfId="37809" xr:uid="{F87C1845-C5EF-4757-9BE3-044990F1CE83}"/>
    <cellStyle name="20% - Énfasis5 2 3 6" xfId="37810" xr:uid="{6309EF9F-1836-42F7-B370-E3C47BB2C6A6}"/>
    <cellStyle name="20% - Énfasis5 2 3 7" xfId="37811" xr:uid="{C1D87189-BF03-4F0A-9C1F-1E13C73E81C4}"/>
    <cellStyle name="20% - Énfasis5 2 4" xfId="2017" xr:uid="{E8444A4A-D45A-459D-879E-C8EDE99C1631}"/>
    <cellStyle name="20% - Énfasis5 2 4 2" xfId="37812" xr:uid="{B8D450C5-65FA-43AD-B8E4-E6D4C45EB305}"/>
    <cellStyle name="20% - Énfasis5 2 4 2 2" xfId="37813" xr:uid="{0D885EE4-4ECA-402F-B750-CA8D69012DEF}"/>
    <cellStyle name="20% - Énfasis5 2 4 3" xfId="37814" xr:uid="{2305AA64-0BB0-4C3F-8C22-E13EF00F7756}"/>
    <cellStyle name="20% - Énfasis5 2 4 4" xfId="37815" xr:uid="{96E28B62-2714-4C1C-835B-F65FC2AC755C}"/>
    <cellStyle name="20% - Énfasis5 2 4 5" xfId="37816" xr:uid="{752EE617-F48E-4B8B-AA76-84D67349A449}"/>
    <cellStyle name="20% - Énfasis5 2 5" xfId="2018" xr:uid="{FE86ECB1-2418-4432-B864-EB8E75398CA8}"/>
    <cellStyle name="20% - Énfasis5 2 5 2" xfId="37817" xr:uid="{AFF4F761-9FDB-498E-A3A2-F3999C6235F3}"/>
    <cellStyle name="20% - Énfasis5 2 5 3" xfId="37818" xr:uid="{BEF0B663-0423-4103-A00F-2BC915847132}"/>
    <cellStyle name="20% - Énfasis5 2 6" xfId="37819" xr:uid="{171024C0-6576-4139-8DDC-607C1FF5FD0B}"/>
    <cellStyle name="20% - Énfasis5 2 7" xfId="37820" xr:uid="{4A173907-4788-4CB3-80B0-A1C49AE2CB72}"/>
    <cellStyle name="20% - Énfasis5 2 8" xfId="37821" xr:uid="{2C2A70FE-2AC5-4D01-8033-36A15EA5A28A}"/>
    <cellStyle name="20% - Énfasis5 20" xfId="2019" xr:uid="{B4685500-B243-4777-95B9-E2FD13A67C3B}"/>
    <cellStyle name="20% - Énfasis5 20 2" xfId="2020" xr:uid="{77C1F701-695B-4F94-B618-C9DD71A2224A}"/>
    <cellStyle name="20% - Énfasis5 20 2 2" xfId="2021" xr:uid="{EFB5EBDA-047A-485B-A51C-6174742F85F5}"/>
    <cellStyle name="20% - Énfasis5 20 2 2 2" xfId="2022" xr:uid="{E7410EDB-22AB-47EB-AA71-BCAAEE22ED45}"/>
    <cellStyle name="20% - Énfasis5 20 2 2 3" xfId="2023" xr:uid="{C290C2CC-CE5F-4E32-B6CD-67C0B3012778}"/>
    <cellStyle name="20% - Énfasis5 20 2 3" xfId="2024" xr:uid="{907E9A63-B595-4A08-ADA1-9B90F31E96A4}"/>
    <cellStyle name="20% - Énfasis5 20 2 4" xfId="2025" xr:uid="{551F5273-7162-450E-B824-A74B5CF10743}"/>
    <cellStyle name="20% - Énfasis5 20 3" xfId="2026" xr:uid="{5ED7F186-BF0E-4929-AE2F-0D0C517525C6}"/>
    <cellStyle name="20% - Énfasis5 20 3 2" xfId="2027" xr:uid="{04EF0C08-28A5-4E81-BB66-1154B4ABD823}"/>
    <cellStyle name="20% - Énfasis5 20 3 3" xfId="2028" xr:uid="{9C5BCA47-87CD-4B11-BA5F-832EABEC4473}"/>
    <cellStyle name="20% - Énfasis5 20 4" xfId="2029" xr:uid="{CBE2521D-5AF5-4D35-B41C-B7D79EDB31AC}"/>
    <cellStyle name="20% - Énfasis5 20 5" xfId="2030" xr:uid="{F5A3CEF4-F018-4CC9-B2B5-04EEA856D41A}"/>
    <cellStyle name="20% - Énfasis5 21" xfId="2031" xr:uid="{0CAEB6B2-E528-4C04-90D9-52F853D85CCC}"/>
    <cellStyle name="20% - Énfasis5 21 2" xfId="2032" xr:uid="{54B203AA-A34D-468E-A33B-BD210DB9C2A5}"/>
    <cellStyle name="20% - Énfasis5 21 2 2" xfId="2033" xr:uid="{7205556F-4A01-4509-86D1-619CDEDD696C}"/>
    <cellStyle name="20% - Énfasis5 21 2 2 2" xfId="2034" xr:uid="{CBDC7D52-66A6-4E8C-B296-11FD7D38B84B}"/>
    <cellStyle name="20% - Énfasis5 21 2 2 3" xfId="2035" xr:uid="{6FE70310-89E5-4EA9-84FB-57ED6D23121D}"/>
    <cellStyle name="20% - Énfasis5 21 2 3" xfId="2036" xr:uid="{2EB68299-2DD7-4A9A-9D69-BC2A78140759}"/>
    <cellStyle name="20% - Énfasis5 21 2 4" xfId="2037" xr:uid="{98B12E17-9FF9-4209-A4F5-CA9CB11DBCD1}"/>
    <cellStyle name="20% - Énfasis5 21 3" xfId="2038" xr:uid="{4CABF976-606B-40F3-9F56-B5963CBB5F0C}"/>
    <cellStyle name="20% - Énfasis5 21 3 2" xfId="2039" xr:uid="{22914284-4391-4BD6-B253-B0407BF9B297}"/>
    <cellStyle name="20% - Énfasis5 21 3 3" xfId="2040" xr:uid="{5CABC9E8-7AC2-44D7-8207-6861C3FC61D6}"/>
    <cellStyle name="20% - Énfasis5 21 4" xfId="2041" xr:uid="{B8CE653E-A376-4632-B907-69C264CCE61F}"/>
    <cellStyle name="20% - Énfasis5 21 5" xfId="2042" xr:uid="{1A806E85-B374-4FE2-97C7-437FE92FFD34}"/>
    <cellStyle name="20% - Énfasis5 22" xfId="2043" xr:uid="{FAE9BE77-1FE9-44BC-B1CD-EBEDB35F58F3}"/>
    <cellStyle name="20% - Énfasis5 22 2" xfId="2044" xr:uid="{2298530B-59E8-4447-AF6D-057D20760963}"/>
    <cellStyle name="20% - Énfasis5 22 2 2" xfId="2045" xr:uid="{8D4BA8A7-40D9-430C-A68D-874709C1D05D}"/>
    <cellStyle name="20% - Énfasis5 22 2 2 2" xfId="2046" xr:uid="{BBC5BA8F-655E-4040-8E40-F9B0DDF79864}"/>
    <cellStyle name="20% - Énfasis5 22 2 2 3" xfId="2047" xr:uid="{1C25A82E-4B9C-4B40-A26D-38BD1B7241F9}"/>
    <cellStyle name="20% - Énfasis5 22 2 3" xfId="2048" xr:uid="{096D1AB1-611C-4DEA-89A3-5F695A952434}"/>
    <cellStyle name="20% - Énfasis5 22 2 4" xfId="2049" xr:uid="{B75CFF1F-77A3-48C0-9F81-50916C2EB299}"/>
    <cellStyle name="20% - Énfasis5 22 3" xfId="2050" xr:uid="{656C3C7C-7EB8-4D2F-ABDA-8A6438E68A85}"/>
    <cellStyle name="20% - Énfasis5 22 3 2" xfId="2051" xr:uid="{CDD5AB24-9860-4EAF-AF3B-8D9029F33D8C}"/>
    <cellStyle name="20% - Énfasis5 22 3 3" xfId="2052" xr:uid="{11764ABE-4DFE-4898-87E2-C610FBCEC7CE}"/>
    <cellStyle name="20% - Énfasis5 22 4" xfId="2053" xr:uid="{DFA39315-7443-43DF-8C4C-7A7C08591172}"/>
    <cellStyle name="20% - Énfasis5 22 5" xfId="2054" xr:uid="{94BF1EBF-F0AD-4AB7-81F7-B2DA7DAB1F09}"/>
    <cellStyle name="20% - Énfasis5 23" xfId="2055" xr:uid="{205DB624-7F51-4AE3-A7DF-5725DA5E89D4}"/>
    <cellStyle name="20% - Énfasis5 23 2" xfId="2056" xr:uid="{5022ED89-637F-4831-85B3-29F67C5206C8}"/>
    <cellStyle name="20% - Énfasis5 23 2 2" xfId="2057" xr:uid="{AD896C4A-2B70-42D5-B0F1-14D7D94978FF}"/>
    <cellStyle name="20% - Énfasis5 23 2 2 2" xfId="2058" xr:uid="{900499CE-FB60-4009-A1DE-83CB79DFA993}"/>
    <cellStyle name="20% - Énfasis5 23 2 2 3" xfId="2059" xr:uid="{9C991754-6F0F-493F-A75E-C905D92A71D7}"/>
    <cellStyle name="20% - Énfasis5 23 2 3" xfId="2060" xr:uid="{0B128B2B-A9A8-4BD7-94C8-86004AC50FD2}"/>
    <cellStyle name="20% - Énfasis5 23 2 4" xfId="2061" xr:uid="{2001A8D2-CB84-44F8-B0FE-D6F5AB65B81F}"/>
    <cellStyle name="20% - Énfasis5 23 3" xfId="2062" xr:uid="{514C9131-4853-41B6-9614-364360DDAE40}"/>
    <cellStyle name="20% - Énfasis5 23 3 2" xfId="2063" xr:uid="{4BAA5A11-6AD4-429F-8685-04792DDA687F}"/>
    <cellStyle name="20% - Énfasis5 23 3 3" xfId="2064" xr:uid="{7C4604C3-6673-4396-BF08-8F59A62A9365}"/>
    <cellStyle name="20% - Énfasis5 23 4" xfId="2065" xr:uid="{659BF421-9754-4F18-8F23-24E1518FA0EF}"/>
    <cellStyle name="20% - Énfasis5 23 5" xfId="2066" xr:uid="{3F327BD7-875B-49E6-85C6-68BB8C8CCC2E}"/>
    <cellStyle name="20% - Énfasis5 24" xfId="2067" xr:uid="{C04C34D4-37F9-4C68-954D-A5D5FE7409AB}"/>
    <cellStyle name="20% - Énfasis5 24 2" xfId="2068" xr:uid="{233FCD0E-C6A2-4F6B-A05F-FBC3D19CBBF2}"/>
    <cellStyle name="20% - Énfasis5 24 2 2" xfId="2069" xr:uid="{8ACED2D8-2EF6-4958-9E80-EBD1AB8FE462}"/>
    <cellStyle name="20% - Énfasis5 24 2 2 2" xfId="2070" xr:uid="{D41A0279-A53C-4F10-92C0-0E604CAF6428}"/>
    <cellStyle name="20% - Énfasis5 24 2 2 3" xfId="2071" xr:uid="{1E70C3DB-EF2A-4C79-B6D3-F44968788616}"/>
    <cellStyle name="20% - Énfasis5 24 2 3" xfId="2072" xr:uid="{5C092B14-1B74-46E3-B10B-58B0A28DC2EF}"/>
    <cellStyle name="20% - Énfasis5 24 2 4" xfId="2073" xr:uid="{DC9F41E4-5BB7-4DA3-95D4-F8C72CA5395C}"/>
    <cellStyle name="20% - Énfasis5 24 3" xfId="2074" xr:uid="{558925A9-295A-4225-8CD5-98FC655975C3}"/>
    <cellStyle name="20% - Énfasis5 24 3 2" xfId="2075" xr:uid="{8DFD4058-7DC9-4F0F-B1DF-2DF00C1EB88A}"/>
    <cellStyle name="20% - Énfasis5 24 3 3" xfId="2076" xr:uid="{072586CC-53D1-452B-910A-65A08E2C834F}"/>
    <cellStyle name="20% - Énfasis5 24 4" xfId="2077" xr:uid="{15E6A2B0-8350-4B5E-9230-CDB58BB989C1}"/>
    <cellStyle name="20% - Énfasis5 24 5" xfId="2078" xr:uid="{C36CADD9-C460-43AC-94C2-6241542613AD}"/>
    <cellStyle name="20% - Énfasis5 25" xfId="2079" xr:uid="{47A708DA-F42E-4388-B6A6-758E8647136E}"/>
    <cellStyle name="20% - Énfasis5 25 2" xfId="2080" xr:uid="{EA92C4D6-3225-44DC-8314-A15DCA43C37D}"/>
    <cellStyle name="20% - Énfasis5 25 2 2" xfId="2081" xr:uid="{7FB1A1A3-403C-480C-9852-8B65C361DDD4}"/>
    <cellStyle name="20% - Énfasis5 25 2 2 2" xfId="2082" xr:uid="{1569A748-94B9-43EC-B08A-E28DDF6A08F6}"/>
    <cellStyle name="20% - Énfasis5 25 2 2 3" xfId="2083" xr:uid="{D25FCAD1-AFE9-4F25-8CCB-B2A1F2075E3E}"/>
    <cellStyle name="20% - Énfasis5 25 2 3" xfId="2084" xr:uid="{CD80B2E4-D1E4-4013-B499-DD0A80D33696}"/>
    <cellStyle name="20% - Énfasis5 25 2 4" xfId="2085" xr:uid="{165C377D-0010-47B8-92C8-5E2167482DA9}"/>
    <cellStyle name="20% - Énfasis5 25 3" xfId="2086" xr:uid="{A3AD6140-1E9E-49AA-97D8-5763017E8650}"/>
    <cellStyle name="20% - Énfasis5 25 3 2" xfId="2087" xr:uid="{33CB041B-92EA-4547-98D0-6F7141A5A608}"/>
    <cellStyle name="20% - Énfasis5 25 3 3" xfId="2088" xr:uid="{138068B3-F1F6-4B1D-8D2B-244F3DE923B7}"/>
    <cellStyle name="20% - Énfasis5 25 4" xfId="2089" xr:uid="{C6A8E32C-FC5A-4BD4-87B4-1D4FD9F60CC1}"/>
    <cellStyle name="20% - Énfasis5 25 5" xfId="2090" xr:uid="{CE564602-4C01-47E8-AA89-9CBDAD50FB67}"/>
    <cellStyle name="20% - Énfasis5 26" xfId="2091" xr:uid="{5EC42347-7343-4BEA-86CB-9D878364DA81}"/>
    <cellStyle name="20% - Énfasis5 26 2" xfId="2092" xr:uid="{7B6647AC-486B-46A4-8142-84029BE4B293}"/>
    <cellStyle name="20% - Énfasis5 26 2 2" xfId="2093" xr:uid="{A9F802C4-24E4-4F43-9F7E-310D3184BA38}"/>
    <cellStyle name="20% - Énfasis5 26 2 2 2" xfId="2094" xr:uid="{D1EB31EC-C9F4-440F-B5FF-3A9BD3AD18ED}"/>
    <cellStyle name="20% - Énfasis5 26 2 2 3" xfId="2095" xr:uid="{D18433C1-6115-463B-B539-4EF19AFCFF20}"/>
    <cellStyle name="20% - Énfasis5 26 2 3" xfId="2096" xr:uid="{5879D1FD-DDDA-40E2-A50D-51976BCC9148}"/>
    <cellStyle name="20% - Énfasis5 26 2 4" xfId="2097" xr:uid="{A2D60351-3A24-4E37-AB58-072CFA960D92}"/>
    <cellStyle name="20% - Énfasis5 26 3" xfId="2098" xr:uid="{C98E64F8-8ECF-424C-B716-4A08A02E9132}"/>
    <cellStyle name="20% - Énfasis5 26 3 2" xfId="2099" xr:uid="{8E60F18B-B71E-409D-AD31-D7846865EEB1}"/>
    <cellStyle name="20% - Énfasis5 26 3 3" xfId="2100" xr:uid="{9DDED332-48E5-47CF-8C9B-AF12DCCCE2CC}"/>
    <cellStyle name="20% - Énfasis5 26 4" xfId="2101" xr:uid="{8B304127-D04D-4945-9AB5-BF1C80FB098C}"/>
    <cellStyle name="20% - Énfasis5 26 5" xfId="2102" xr:uid="{7D52B494-03DF-4791-9841-307ADC1C2FC9}"/>
    <cellStyle name="20% - Énfasis5 27" xfId="2103" xr:uid="{E824E397-7F93-40C8-9F2C-444A2E2DF7D7}"/>
    <cellStyle name="20% - Énfasis5 27 2" xfId="2104" xr:uid="{583BC9E3-9AE8-49EA-8B03-9CB919A80E89}"/>
    <cellStyle name="20% - Énfasis5 27 2 2" xfId="2105" xr:uid="{D0988F1B-5E94-4A66-8EC0-FE2F8E1CD470}"/>
    <cellStyle name="20% - Énfasis5 27 2 2 2" xfId="2106" xr:uid="{122A782C-54BC-4C31-B1DB-AC06609FF4F5}"/>
    <cellStyle name="20% - Énfasis5 27 2 2 3" xfId="2107" xr:uid="{D7246293-D52B-4E2F-BC42-99384D044F20}"/>
    <cellStyle name="20% - Énfasis5 27 2 3" xfId="2108" xr:uid="{08975C27-5AF9-4593-A198-2E9E51B7DE59}"/>
    <cellStyle name="20% - Énfasis5 27 2 4" xfId="2109" xr:uid="{A9B3B236-DAB9-4DAE-836E-4D8D7314BE26}"/>
    <cellStyle name="20% - Énfasis5 27 3" xfId="2110" xr:uid="{F86EFE6C-DB2F-461F-AACD-5F9DC2FD7899}"/>
    <cellStyle name="20% - Énfasis5 27 3 2" xfId="2111" xr:uid="{45FB5C01-818D-4C6F-84FF-AEDB5DD8FB4C}"/>
    <cellStyle name="20% - Énfasis5 27 3 3" xfId="2112" xr:uid="{4E434866-BD9A-4E6A-B0EA-133515905AD4}"/>
    <cellStyle name="20% - Énfasis5 27 4" xfId="2113" xr:uid="{747275D3-C796-4674-B070-9E74B3690D89}"/>
    <cellStyle name="20% - Énfasis5 27 5" xfId="2114" xr:uid="{D60A9949-F8B1-4646-A8AD-E1EB82103731}"/>
    <cellStyle name="20% - Énfasis5 28" xfId="2115" xr:uid="{192F9B74-3DB2-4EDE-A2BF-094A374CB096}"/>
    <cellStyle name="20% - Énfasis5 28 2" xfId="2116" xr:uid="{B7999EA5-AD4C-4FFD-A285-BF9CA79AAA41}"/>
    <cellStyle name="20% - Énfasis5 28 2 2" xfId="2117" xr:uid="{E92337C4-3306-4061-81B7-F7870EDDDF2D}"/>
    <cellStyle name="20% - Énfasis5 28 2 2 2" xfId="2118" xr:uid="{E610BDC0-4B7B-4D8C-B9AA-6835BCBE1843}"/>
    <cellStyle name="20% - Énfasis5 28 2 2 3" xfId="2119" xr:uid="{8B9F0455-C9D7-492D-B3E2-2E94C1E67B1C}"/>
    <cellStyle name="20% - Énfasis5 28 2 3" xfId="2120" xr:uid="{A90BB6FE-294D-43B9-88CD-1710F5C4D958}"/>
    <cellStyle name="20% - Énfasis5 28 2 4" xfId="2121" xr:uid="{E3445BDF-A3F1-488A-B1D9-9EA70D464D10}"/>
    <cellStyle name="20% - Énfasis5 28 3" xfId="2122" xr:uid="{02269CFE-A8A6-4C0F-85DF-4EA836366BA2}"/>
    <cellStyle name="20% - Énfasis5 28 3 2" xfId="2123" xr:uid="{E8786CF4-FD2E-47D1-9BBE-808ACC716F05}"/>
    <cellStyle name="20% - Énfasis5 28 3 3" xfId="2124" xr:uid="{518799CC-E442-4262-A597-3DA0254DC2C4}"/>
    <cellStyle name="20% - Énfasis5 28 4" xfId="2125" xr:uid="{C0804990-BB03-404F-96EB-622D7E0E63FB}"/>
    <cellStyle name="20% - Énfasis5 28 5" xfId="2126" xr:uid="{1A2251B7-E31E-4344-AC4A-D8B771DD9227}"/>
    <cellStyle name="20% - Énfasis5 29" xfId="2127" xr:uid="{57F40B9B-C1A9-4653-8488-E8AF74F177C6}"/>
    <cellStyle name="20% - Énfasis5 29 2" xfId="2128" xr:uid="{E740E366-00CD-4B50-A1F7-84F33060A9D8}"/>
    <cellStyle name="20% - Énfasis5 29 2 2" xfId="2129" xr:uid="{F38950B1-76EA-4D59-B518-DF59819F90AF}"/>
    <cellStyle name="20% - Énfasis5 29 2 2 2" xfId="2130" xr:uid="{A3DE93A3-763C-444D-B669-2E68655209A0}"/>
    <cellStyle name="20% - Énfasis5 29 2 2 3" xfId="2131" xr:uid="{002F8777-647E-42DA-B8B3-9D3BAECA771A}"/>
    <cellStyle name="20% - Énfasis5 29 2 3" xfId="2132" xr:uid="{6EF52479-A5EA-440C-9825-EECFB702A3AE}"/>
    <cellStyle name="20% - Énfasis5 29 2 4" xfId="2133" xr:uid="{BE932DCA-480A-4442-843C-0F3D2BCDA77E}"/>
    <cellStyle name="20% - Énfasis5 29 3" xfId="2134" xr:uid="{D064AF22-AF86-4977-9DBD-94378AABFC6A}"/>
    <cellStyle name="20% - Énfasis5 29 3 2" xfId="2135" xr:uid="{B2BE14C4-E2E8-4617-B5B6-CAE870AA5651}"/>
    <cellStyle name="20% - Énfasis5 29 3 3" xfId="2136" xr:uid="{7230B55A-250D-4622-B9C5-196F5E4E3380}"/>
    <cellStyle name="20% - Énfasis5 29 4" xfId="2137" xr:uid="{ACD1ADD4-4994-4DA7-82CA-8C95DD250966}"/>
    <cellStyle name="20% - Énfasis5 29 5" xfId="2138" xr:uid="{51369547-1971-4A34-8AAD-B461AD28960A}"/>
    <cellStyle name="20% - Énfasis5 3" xfId="2139" xr:uid="{EC347CED-EC9D-4651-91D1-6939D375606D}"/>
    <cellStyle name="20% - Énfasis5 3 2" xfId="2140" xr:uid="{118A31DE-2FED-453B-A58C-E8A3EF1073A6}"/>
    <cellStyle name="20% - Énfasis5 3 2 2" xfId="2141" xr:uid="{ABFA660E-E350-47A6-BA35-38CFDC861CE2}"/>
    <cellStyle name="20% - Énfasis5 3 2 2 2" xfId="2142" xr:uid="{017B6627-2065-49A7-9614-B46C69CAD538}"/>
    <cellStyle name="20% - Énfasis5 3 2 2 2 2" xfId="37822" xr:uid="{13713AA0-36E2-464A-B920-33CAA99857EC}"/>
    <cellStyle name="20% - Énfasis5 3 2 2 2 2 2" xfId="37823" xr:uid="{9457797B-FD3E-4855-BC68-C558F92D627D}"/>
    <cellStyle name="20% - Énfasis5 3 2 2 2 3" xfId="37824" xr:uid="{359C5F61-8EB5-4160-BD04-B603D76B34E1}"/>
    <cellStyle name="20% - Énfasis5 3 2 2 2 4" xfId="37825" xr:uid="{AD81A189-CCD8-4B19-944B-D8325CF16A3B}"/>
    <cellStyle name="20% - Énfasis5 3 2 2 2 5" xfId="37826" xr:uid="{CD1ED678-65A9-4052-98DA-81EBE7536694}"/>
    <cellStyle name="20% - Énfasis5 3 2 2 3" xfId="2143" xr:uid="{82E10F4E-62F1-4E87-867B-3855C8F5D052}"/>
    <cellStyle name="20% - Énfasis5 3 2 2 3 2" xfId="37827" xr:uid="{0759B4A5-DE31-46D7-A3B1-4C237036543F}"/>
    <cellStyle name="20% - Énfasis5 3 2 2 3 3" xfId="37828" xr:uid="{78E4CB04-808C-49E1-AB65-C3E805C17A7A}"/>
    <cellStyle name="20% - Énfasis5 3 2 2 4" xfId="37829" xr:uid="{A93CD523-D787-46CE-9E2C-A23FF24C16E3}"/>
    <cellStyle name="20% - Énfasis5 3 2 2 5" xfId="37830" xr:uid="{1206548D-3882-4FF2-8C05-7497527A5859}"/>
    <cellStyle name="20% - Énfasis5 3 2 2 6" xfId="37831" xr:uid="{6CD6EE01-2FF4-4EEE-9432-C0E707CE1F58}"/>
    <cellStyle name="20% - Énfasis5 3 2 2 7" xfId="37832" xr:uid="{AE8B4CEA-8578-4BF9-B172-5FFC1FCDCB33}"/>
    <cellStyle name="20% - Énfasis5 3 2 3" xfId="2144" xr:uid="{76CB3762-E768-404D-BF30-046D3301EE9F}"/>
    <cellStyle name="20% - Énfasis5 3 2 3 2" xfId="37833" xr:uid="{8A4AFB5A-0C8C-4B70-A854-7891FC3CFBD4}"/>
    <cellStyle name="20% - Énfasis5 3 2 3 2 2" xfId="37834" xr:uid="{41795628-1220-4912-AC9E-CCD20E7AFF08}"/>
    <cellStyle name="20% - Énfasis5 3 2 3 3" xfId="37835" xr:uid="{AEAE20E0-D83B-42CE-908C-C2B231DF08CC}"/>
    <cellStyle name="20% - Énfasis5 3 2 3 4" xfId="37836" xr:uid="{3F064E03-EFC8-4BEF-BEA3-25BBE5BFD663}"/>
    <cellStyle name="20% - Énfasis5 3 2 3 5" xfId="37837" xr:uid="{7547BE82-4582-4437-9A5F-CD449B58D2D0}"/>
    <cellStyle name="20% - Énfasis5 3 2 4" xfId="2145" xr:uid="{07529C9C-B485-4F76-B75A-06DAA686D501}"/>
    <cellStyle name="20% - Énfasis5 3 2 4 2" xfId="37838" xr:uid="{4FB60B22-9F3B-4130-B4D3-D790CBE7BC6C}"/>
    <cellStyle name="20% - Énfasis5 3 2 4 3" xfId="37839" xr:uid="{D4C40902-A29A-40C2-9626-D89B35D6E6DA}"/>
    <cellStyle name="20% - Énfasis5 3 2 5" xfId="37840" xr:uid="{9B8BACA3-5DF1-49FB-8F57-0B5FDA0F4CCF}"/>
    <cellStyle name="20% - Énfasis5 3 2 6" xfId="37841" xr:uid="{370F3D95-2C7D-4A33-BF81-FB8557816715}"/>
    <cellStyle name="20% - Énfasis5 3 2 7" xfId="37842" xr:uid="{B057A27A-EA14-45E4-93F1-55EC918320E6}"/>
    <cellStyle name="20% - Énfasis5 3 3" xfId="2146" xr:uid="{3D61F8D5-EE89-424C-AB69-A2F6419EFCCD}"/>
    <cellStyle name="20% - Énfasis5 3 3 2" xfId="2147" xr:uid="{153CF942-3DD9-4413-9F45-140149FD2F35}"/>
    <cellStyle name="20% - Énfasis5 3 3 2 2" xfId="37843" xr:uid="{85669655-94FC-4CEE-87E3-0EBD00AA728C}"/>
    <cellStyle name="20% - Énfasis5 3 3 2 2 2" xfId="37844" xr:uid="{B5BA780E-36BF-4FA7-8B2B-6F5104132F82}"/>
    <cellStyle name="20% - Énfasis5 3 3 2 3" xfId="37845" xr:uid="{38E61E73-45EE-45DD-95D2-6D1AC7B03B49}"/>
    <cellStyle name="20% - Énfasis5 3 3 2 4" xfId="37846" xr:uid="{7C544E3B-8646-414A-9978-081702848D5E}"/>
    <cellStyle name="20% - Énfasis5 3 3 2 5" xfId="37847" xr:uid="{575137BE-927E-4BD1-A107-3AE1D29F7BB4}"/>
    <cellStyle name="20% - Énfasis5 3 3 3" xfId="2148" xr:uid="{CB76349B-42EB-45B8-91ED-36DEB6E43D19}"/>
    <cellStyle name="20% - Énfasis5 3 3 3 2" xfId="37848" xr:uid="{92CF6343-920A-440C-9EA4-2A1A01E19592}"/>
    <cellStyle name="20% - Énfasis5 3 3 3 3" xfId="37849" xr:uid="{62D9FD61-7DFC-4586-9E26-3B69298C286A}"/>
    <cellStyle name="20% - Énfasis5 3 3 4" xfId="37850" xr:uid="{516E6F6D-B04F-4098-9E76-A5452312FD2E}"/>
    <cellStyle name="20% - Énfasis5 3 3 5" xfId="37851" xr:uid="{0593757A-A7A1-490B-BDB3-4A5D5D7D3E81}"/>
    <cellStyle name="20% - Énfasis5 3 3 6" xfId="37852" xr:uid="{130E3BFD-86F5-42E4-B678-FC2A19B4D0F9}"/>
    <cellStyle name="20% - Énfasis5 3 3 7" xfId="37853" xr:uid="{494EF594-68BF-4D2F-B705-76268CF13844}"/>
    <cellStyle name="20% - Énfasis5 3 4" xfId="2149" xr:uid="{81097366-3EC2-4ECA-9C40-DCA5A95CC078}"/>
    <cellStyle name="20% - Énfasis5 3 4 2" xfId="37854" xr:uid="{7D7A7457-A387-4424-A238-2FA2B4877261}"/>
    <cellStyle name="20% - Énfasis5 3 4 2 2" xfId="37855" xr:uid="{2314D4F4-C883-4046-9B46-48B5EC67D520}"/>
    <cellStyle name="20% - Énfasis5 3 4 3" xfId="37856" xr:uid="{5E5FA6FB-F145-4219-A0E1-D86CC9CBD5CB}"/>
    <cellStyle name="20% - Énfasis5 3 4 4" xfId="37857" xr:uid="{73652754-93B3-477D-9EA9-34668B8482CD}"/>
    <cellStyle name="20% - Énfasis5 3 4 5" xfId="37858" xr:uid="{6E4AAA8C-4CD6-48EC-95E6-52D8B1330BA8}"/>
    <cellStyle name="20% - Énfasis5 3 5" xfId="2150" xr:uid="{E36FA5F0-91E8-4738-8054-30BCAACB3978}"/>
    <cellStyle name="20% - Énfasis5 3 5 2" xfId="37859" xr:uid="{B7502AD5-A32E-4B70-8511-418BB76EE48B}"/>
    <cellStyle name="20% - Énfasis5 3 5 3" xfId="37860" xr:uid="{DA7588FD-BEAF-4BCB-BB7B-741041C68763}"/>
    <cellStyle name="20% - Énfasis5 3 6" xfId="37861" xr:uid="{8E5E058C-2118-4C91-B163-C94A3293A329}"/>
    <cellStyle name="20% - Énfasis5 3 7" xfId="37862" xr:uid="{7B2BA07D-D510-4E32-8D97-F36A95F58E79}"/>
    <cellStyle name="20% - Énfasis5 3 8" xfId="37863" xr:uid="{1228F591-FB78-4030-99E8-3FEFFC1CEFC3}"/>
    <cellStyle name="20% - Énfasis5 30" xfId="2151" xr:uid="{ABCF4E7B-B57B-4527-AAF6-4A6877382A71}"/>
    <cellStyle name="20% - Énfasis5 30 2" xfId="2152" xr:uid="{48D474C7-76D5-41D5-8084-83C6747CBB1D}"/>
    <cellStyle name="20% - Énfasis5 30 2 2" xfId="2153" xr:uid="{707376D9-3CE3-4D2F-B1D9-51FFAB73AEC5}"/>
    <cellStyle name="20% - Énfasis5 30 2 2 2" xfId="2154" xr:uid="{12DF0031-141A-484A-BA64-E22032F3C0D0}"/>
    <cellStyle name="20% - Énfasis5 30 2 2 3" xfId="2155" xr:uid="{9402EBB4-87CD-4449-8D1E-3667C781265A}"/>
    <cellStyle name="20% - Énfasis5 30 2 3" xfId="2156" xr:uid="{71EED1C3-364A-4653-BF7D-896D367A09C2}"/>
    <cellStyle name="20% - Énfasis5 30 2 4" xfId="2157" xr:uid="{DAB933D3-297D-4F64-83E5-1FAFD102462F}"/>
    <cellStyle name="20% - Énfasis5 30 3" xfId="2158" xr:uid="{7FD405BA-42A6-43AD-9EA2-8E3605EBE4FC}"/>
    <cellStyle name="20% - Énfasis5 30 3 2" xfId="2159" xr:uid="{C7C81518-E27F-484E-9CE9-ED3CACA87059}"/>
    <cellStyle name="20% - Énfasis5 30 3 3" xfId="2160" xr:uid="{0922BB86-32E6-408E-8B03-F143A0895744}"/>
    <cellStyle name="20% - Énfasis5 30 4" xfId="2161" xr:uid="{78B655E5-DB2E-4475-99DB-2F2856AFFD0D}"/>
    <cellStyle name="20% - Énfasis5 30 5" xfId="2162" xr:uid="{6414FA60-3323-45C8-A4BF-BFA7AE352679}"/>
    <cellStyle name="20% - Énfasis5 31" xfId="2163" xr:uid="{A58A8964-FBF3-4F6B-97A7-0A05DCDFC837}"/>
    <cellStyle name="20% - Énfasis5 31 2" xfId="2164" xr:uid="{C3D39E22-D3E8-420B-BE98-E6101258D708}"/>
    <cellStyle name="20% - Énfasis5 31 2 2" xfId="2165" xr:uid="{186530D6-36D6-4953-943A-04A519CD9FA2}"/>
    <cellStyle name="20% - Énfasis5 31 2 2 2" xfId="2166" xr:uid="{2AED50DA-169F-49C9-AA8C-79534168FB76}"/>
    <cellStyle name="20% - Énfasis5 31 2 2 3" xfId="2167" xr:uid="{46A2E5B4-667B-433B-A0CF-7914CF0B1F15}"/>
    <cellStyle name="20% - Énfasis5 31 2 3" xfId="2168" xr:uid="{0B4FCE84-F6F2-4586-8A17-518ECF27DEB3}"/>
    <cellStyle name="20% - Énfasis5 31 2 4" xfId="2169" xr:uid="{7EDE294F-7345-4597-BA3E-28805B6A3DF6}"/>
    <cellStyle name="20% - Énfasis5 31 3" xfId="2170" xr:uid="{628898AA-A89F-4466-896E-58F65CE6B96F}"/>
    <cellStyle name="20% - Énfasis5 31 3 2" xfId="2171" xr:uid="{48854A1E-334A-4453-BA35-03D00E77EF19}"/>
    <cellStyle name="20% - Énfasis5 31 3 3" xfId="2172" xr:uid="{63CA7958-8F1A-410D-95B7-79989C18B08A}"/>
    <cellStyle name="20% - Énfasis5 31 4" xfId="2173" xr:uid="{7DAE2EFE-F20F-4A02-B362-DCBF42398576}"/>
    <cellStyle name="20% - Énfasis5 31 5" xfId="2174" xr:uid="{E516CD89-AF0E-45D1-BB61-35E4FC7C5097}"/>
    <cellStyle name="20% - Énfasis5 32" xfId="2175" xr:uid="{448AEDE0-7E67-4FD6-95AF-ED5282CA580B}"/>
    <cellStyle name="20% - Énfasis5 32 2" xfId="2176" xr:uid="{E8CDBA02-0352-4A5E-AF30-780B9E7F1CBC}"/>
    <cellStyle name="20% - Énfasis5 32 2 2" xfId="2177" xr:uid="{AED877AE-31AD-4B64-8AF8-D2F436F83C83}"/>
    <cellStyle name="20% - Énfasis5 32 2 2 2" xfId="2178" xr:uid="{228A4A24-2BE9-4397-BBB9-97C627C4795E}"/>
    <cellStyle name="20% - Énfasis5 32 2 2 3" xfId="2179" xr:uid="{302E8865-D4EA-4622-B94B-939CA0993ADE}"/>
    <cellStyle name="20% - Énfasis5 32 2 3" xfId="2180" xr:uid="{9D505349-ABB8-4F59-B3C5-2D5A875C8B1D}"/>
    <cellStyle name="20% - Énfasis5 32 2 4" xfId="2181" xr:uid="{921A1B12-30CB-4BC3-9828-EC41133B0D9F}"/>
    <cellStyle name="20% - Énfasis5 32 3" xfId="2182" xr:uid="{092ECA08-12FF-401B-B8AC-19D1C70FCBCA}"/>
    <cellStyle name="20% - Énfasis5 32 3 2" xfId="2183" xr:uid="{CE439E77-803B-49F4-AA3D-5C9ED5EA441F}"/>
    <cellStyle name="20% - Énfasis5 32 3 3" xfId="2184" xr:uid="{3F40FB79-E1AF-476A-BAB7-3B407E6184D7}"/>
    <cellStyle name="20% - Énfasis5 32 4" xfId="2185" xr:uid="{3839D8F2-93A6-40EB-AF46-56D256EB1F61}"/>
    <cellStyle name="20% - Énfasis5 32 5" xfId="2186" xr:uid="{055148FD-5C67-4BE8-92DE-D080CEC1ADDE}"/>
    <cellStyle name="20% - Énfasis5 33" xfId="2187" xr:uid="{58B5114E-D8B3-48A0-A06F-459BED2C9F30}"/>
    <cellStyle name="20% - Énfasis5 33 2" xfId="2188" xr:uid="{CD5FB77D-0763-41EB-BB90-4BEFDF9EB42A}"/>
    <cellStyle name="20% - Énfasis5 33 2 2" xfId="2189" xr:uid="{C477EE3D-87D5-4DE9-BEDF-60BF32187598}"/>
    <cellStyle name="20% - Énfasis5 33 2 3" xfId="2190" xr:uid="{39BEF2A2-5CE2-4A4E-8F7C-CFF115038EF4}"/>
    <cellStyle name="20% - Énfasis5 33 3" xfId="2191" xr:uid="{F9091213-F8AC-4883-AF5B-D61A0589E830}"/>
    <cellStyle name="20% - Énfasis5 33 4" xfId="2192" xr:uid="{DDF7EB13-BCC2-4942-AA50-6806E73BE319}"/>
    <cellStyle name="20% - Énfasis5 34" xfId="2193" xr:uid="{5552B56A-64B3-44AE-94B4-21B5F56ECDC4}"/>
    <cellStyle name="20% - Énfasis5 34 2" xfId="2194" xr:uid="{E4F7DCC4-441E-43DC-B964-02F405275735}"/>
    <cellStyle name="20% - Énfasis5 34 2 2" xfId="2195" xr:uid="{C570792D-E7A0-46D1-8EDE-56D3278E5473}"/>
    <cellStyle name="20% - Énfasis5 34 2 3" xfId="2196" xr:uid="{B7DD211F-D990-4CCD-98FE-3065C85769C7}"/>
    <cellStyle name="20% - Énfasis5 34 3" xfId="2197" xr:uid="{EF5E09AE-D8F2-43D9-A304-C666F73660FB}"/>
    <cellStyle name="20% - Énfasis5 34 4" xfId="2198" xr:uid="{DBECC0AA-4D22-4B2F-8AD8-871C5EB33A84}"/>
    <cellStyle name="20% - Énfasis5 35" xfId="2199" xr:uid="{E5B7091C-EA96-4BC4-9140-FC87D6504C0E}"/>
    <cellStyle name="20% - Énfasis5 35 2" xfId="2200" xr:uid="{2EB75C04-EE91-4586-8389-D35CAEE3DD3A}"/>
    <cellStyle name="20% - Énfasis5 35 2 2" xfId="2201" xr:uid="{91292A88-4430-48B2-B0D0-0E8B942E1E24}"/>
    <cellStyle name="20% - Énfasis5 35 2 3" xfId="2202" xr:uid="{58F49C41-098A-4648-83EA-07C34239E288}"/>
    <cellStyle name="20% - Énfasis5 35 3" xfId="2203" xr:uid="{5704F68E-DF6C-43B5-A6C9-C11667DE5E6E}"/>
    <cellStyle name="20% - Énfasis5 35 4" xfId="2204" xr:uid="{74F69961-5D3D-4E80-80A6-CCEF5507AF7D}"/>
    <cellStyle name="20% - Énfasis5 36" xfId="2205" xr:uid="{2F4A6F55-C62D-4465-BB33-57364F8360E6}"/>
    <cellStyle name="20% - Énfasis5 36 2" xfId="2206" xr:uid="{1DCB9357-0556-4F53-B255-5677CFC4C52D}"/>
    <cellStyle name="20% - Énfasis5 36 2 2" xfId="2207" xr:uid="{69BF73E9-5FB2-41FF-9228-22C00A861F41}"/>
    <cellStyle name="20% - Énfasis5 36 2 3" xfId="2208" xr:uid="{425FDE59-0C7A-4875-99FF-9FBBEF395944}"/>
    <cellStyle name="20% - Énfasis5 36 3" xfId="2209" xr:uid="{3AB3608A-7803-4308-AFF5-10EEB9DF3B50}"/>
    <cellStyle name="20% - Énfasis5 36 4" xfId="2210" xr:uid="{E208C619-D366-4693-B672-49043716C7CC}"/>
    <cellStyle name="20% - Énfasis5 37" xfId="2211" xr:uid="{46FFF92E-9059-4638-8B35-3B2D19D82095}"/>
    <cellStyle name="20% - Énfasis5 37 2" xfId="2212" xr:uid="{B9E31E6D-0B5F-4389-94DB-C803A1F12829}"/>
    <cellStyle name="20% - Énfasis5 37 2 2" xfId="2213" xr:uid="{98D10033-D9F4-4FFA-BC5C-BE5C28E4207A}"/>
    <cellStyle name="20% - Énfasis5 37 2 3" xfId="2214" xr:uid="{97126B02-5312-4CCD-80E2-E12E14FA6A96}"/>
    <cellStyle name="20% - Énfasis5 37 3" xfId="2215" xr:uid="{DAD4AFF7-3A20-45DB-A779-246A98AE05E6}"/>
    <cellStyle name="20% - Énfasis5 37 4" xfId="2216" xr:uid="{222E17B9-EFAD-498A-A184-C993378532A3}"/>
    <cellStyle name="20% - Énfasis5 38" xfId="2217" xr:uid="{E84C16DC-C73F-4187-8F2F-B26EE25A5279}"/>
    <cellStyle name="20% - Énfasis5 38 2" xfId="2218" xr:uid="{795C78BB-623C-4BE7-9577-2861F76EBEDC}"/>
    <cellStyle name="20% - Énfasis5 38 3" xfId="2219" xr:uid="{242A7C15-73AE-44B2-9258-3C66FF488A03}"/>
    <cellStyle name="20% - Énfasis5 39" xfId="2220" xr:uid="{D19667D7-590E-4409-9F41-6E17CCCF1F72}"/>
    <cellStyle name="20% - Énfasis5 39 2" xfId="2221" xr:uid="{4AFE8AA7-89CD-436B-BC23-D67836AAD7A8}"/>
    <cellStyle name="20% - Énfasis5 39 3" xfId="2222" xr:uid="{24DBA6AD-1E2B-4328-BAE0-9FEA1E6E9E9A}"/>
    <cellStyle name="20% - Énfasis5 4" xfId="2223" xr:uid="{9D135CEF-2084-4211-8E20-E8CBF2DB925D}"/>
    <cellStyle name="20% - Énfasis5 4 2" xfId="2224" xr:uid="{D779B7A3-DDA7-412D-8D14-4E3C5780F553}"/>
    <cellStyle name="20% - Énfasis5 4 2 2" xfId="2225" xr:uid="{138BF89B-F954-41D8-9F03-BAA12B6DEB88}"/>
    <cellStyle name="20% - Énfasis5 4 2 2 2" xfId="2226" xr:uid="{F64485EC-F4D8-47A9-8231-5A484FEC8CCD}"/>
    <cellStyle name="20% - Énfasis5 4 2 2 2 2" xfId="37864" xr:uid="{56E4732A-2470-4BB6-915E-DB3663643103}"/>
    <cellStyle name="20% - Énfasis5 4 2 2 2 2 2" xfId="37865" xr:uid="{AA058F05-B346-4041-BBD4-F9AFD6BDA7CE}"/>
    <cellStyle name="20% - Énfasis5 4 2 2 2 3" xfId="37866" xr:uid="{FD2B0AD0-6CE3-4F31-AF57-8CFCC78ED3DA}"/>
    <cellStyle name="20% - Énfasis5 4 2 2 2 4" xfId="37867" xr:uid="{5CC1C6AC-07A5-42D6-B67C-618700AFFF20}"/>
    <cellStyle name="20% - Énfasis5 4 2 2 2 5" xfId="37868" xr:uid="{5A3EA72C-27AA-44F7-A335-80133C7F3987}"/>
    <cellStyle name="20% - Énfasis5 4 2 2 3" xfId="2227" xr:uid="{5D6F4053-FF8C-4C5A-9A56-920329DAC130}"/>
    <cellStyle name="20% - Énfasis5 4 2 2 3 2" xfId="37869" xr:uid="{DD9A6C15-3091-43C1-BC09-1FABF54D0DAD}"/>
    <cellStyle name="20% - Énfasis5 4 2 2 3 3" xfId="37870" xr:uid="{9005FD16-C0D3-408B-B327-077E0DE336E9}"/>
    <cellStyle name="20% - Énfasis5 4 2 2 4" xfId="37871" xr:uid="{E4999E53-CF82-4DC3-B982-260375B159E0}"/>
    <cellStyle name="20% - Énfasis5 4 2 2 5" xfId="37872" xr:uid="{FE3F12D2-D3DC-43FC-9E33-4B1C3D2D6462}"/>
    <cellStyle name="20% - Énfasis5 4 2 2 6" xfId="37873" xr:uid="{1B20898B-F0A7-46E1-BA8F-E5319BC8A652}"/>
    <cellStyle name="20% - Énfasis5 4 2 2 7" xfId="37874" xr:uid="{50D4B11B-C3A2-4FE7-B39A-148C91F9A3FF}"/>
    <cellStyle name="20% - Énfasis5 4 2 3" xfId="2228" xr:uid="{FF08EB49-7C0E-4493-B6ED-ACA1B2B250F7}"/>
    <cellStyle name="20% - Énfasis5 4 2 3 2" xfId="37875" xr:uid="{7DCA99F7-78DD-407D-829B-2E57E6160184}"/>
    <cellStyle name="20% - Énfasis5 4 2 3 2 2" xfId="37876" xr:uid="{00BDDE03-B266-476B-9C28-6CC68EA127E4}"/>
    <cellStyle name="20% - Énfasis5 4 2 3 3" xfId="37877" xr:uid="{6BE26D7C-2492-4538-8BE1-5328C482E55D}"/>
    <cellStyle name="20% - Énfasis5 4 2 3 4" xfId="37878" xr:uid="{33FD3E1E-49E4-44B2-BF94-A71A3E5A1555}"/>
    <cellStyle name="20% - Énfasis5 4 2 3 5" xfId="37879" xr:uid="{2C240005-D44B-4A1B-B1A0-F298BB44E330}"/>
    <cellStyle name="20% - Énfasis5 4 2 4" xfId="2229" xr:uid="{210500BD-9C46-4396-A996-3E469930CBFE}"/>
    <cellStyle name="20% - Énfasis5 4 2 4 2" xfId="37880" xr:uid="{BB87A4F2-286D-439C-BFC6-93C393700B51}"/>
    <cellStyle name="20% - Énfasis5 4 2 4 3" xfId="37881" xr:uid="{18A0F36A-C4C9-4C33-B2BA-F173A6621689}"/>
    <cellStyle name="20% - Énfasis5 4 2 5" xfId="37882" xr:uid="{13C1106A-29EC-46F5-99D7-6CF663EAAEB3}"/>
    <cellStyle name="20% - Énfasis5 4 2 6" xfId="37883" xr:uid="{F2CE74CD-A12F-4223-BBC0-0C14762BBAB0}"/>
    <cellStyle name="20% - Énfasis5 4 2 7" xfId="37884" xr:uid="{351AF5D5-CA45-494E-AD37-9CE7CD251A2A}"/>
    <cellStyle name="20% - Énfasis5 4 3" xfId="2230" xr:uid="{0B6ACB5F-3B88-481D-96D2-70B22685A6F1}"/>
    <cellStyle name="20% - Énfasis5 4 3 2" xfId="2231" xr:uid="{B52D7F50-9666-4AAB-ACFC-1B0AB7862E59}"/>
    <cellStyle name="20% - Énfasis5 4 3 2 2" xfId="37885" xr:uid="{3C5FFAE5-63E7-45EF-AA89-C31A2B6D53FD}"/>
    <cellStyle name="20% - Énfasis5 4 3 2 2 2" xfId="37886" xr:uid="{90688093-25B4-4251-8974-29622BEA378F}"/>
    <cellStyle name="20% - Énfasis5 4 3 2 3" xfId="37887" xr:uid="{65C18F67-58B2-4529-941C-E4AE3A651227}"/>
    <cellStyle name="20% - Énfasis5 4 3 2 4" xfId="37888" xr:uid="{65F0EF62-A9A8-4D46-ADAB-A88DE3234F34}"/>
    <cellStyle name="20% - Énfasis5 4 3 2 5" xfId="37889" xr:uid="{F27DBA45-6C2F-4634-923A-7BB5700DFF95}"/>
    <cellStyle name="20% - Énfasis5 4 3 3" xfId="2232" xr:uid="{F3D29F27-59F7-4725-8E7C-D3C371802E97}"/>
    <cellStyle name="20% - Énfasis5 4 3 3 2" xfId="37890" xr:uid="{1AC98CF3-76B4-458E-B70C-03A2589CEEAB}"/>
    <cellStyle name="20% - Énfasis5 4 3 3 3" xfId="37891" xr:uid="{2074CA4B-5D81-4079-A83B-95A224B60519}"/>
    <cellStyle name="20% - Énfasis5 4 3 4" xfId="37892" xr:uid="{FB310423-D4A7-4B40-9608-25E32422C5D1}"/>
    <cellStyle name="20% - Énfasis5 4 3 5" xfId="37893" xr:uid="{A77D66C2-B16D-476E-9DC6-19E2B2622BA9}"/>
    <cellStyle name="20% - Énfasis5 4 3 6" xfId="37894" xr:uid="{229934E4-5879-4073-B02F-B3812FA5B68E}"/>
    <cellStyle name="20% - Énfasis5 4 3 7" xfId="37895" xr:uid="{D2FC117F-E3F4-4C13-8450-89DBB8179FB7}"/>
    <cellStyle name="20% - Énfasis5 4 4" xfId="2233" xr:uid="{DB46889C-F59C-4EB3-B385-B49C300A66E0}"/>
    <cellStyle name="20% - Énfasis5 4 4 2" xfId="37896" xr:uid="{A5A56435-4AE8-4623-954F-57BE28B596D1}"/>
    <cellStyle name="20% - Énfasis5 4 4 2 2" xfId="37897" xr:uid="{DCBCEB4F-0487-4569-A5A9-516919C51D90}"/>
    <cellStyle name="20% - Énfasis5 4 4 3" xfId="37898" xr:uid="{6EECD914-9931-49D6-B570-F5D70AD09422}"/>
    <cellStyle name="20% - Énfasis5 4 4 4" xfId="37899" xr:uid="{395D52A9-6A24-452B-9CD4-3D6DF90E1475}"/>
    <cellStyle name="20% - Énfasis5 4 4 5" xfId="37900" xr:uid="{EFA18313-D3EA-4C50-8F57-60BBBA1B9B32}"/>
    <cellStyle name="20% - Énfasis5 4 5" xfId="2234" xr:uid="{303D3763-766C-47D9-8065-01CD7BA68840}"/>
    <cellStyle name="20% - Énfasis5 4 5 2" xfId="37901" xr:uid="{CB92C4C4-B6C7-40CF-992E-24DD22889B49}"/>
    <cellStyle name="20% - Énfasis5 4 5 3" xfId="37902" xr:uid="{A9719B00-E414-4534-BD05-E207A6962FE8}"/>
    <cellStyle name="20% - Énfasis5 4 6" xfId="37903" xr:uid="{361F27B1-108C-4680-94C1-B9D60E27C59C}"/>
    <cellStyle name="20% - Énfasis5 4 7" xfId="37904" xr:uid="{DCE13FA2-9CE4-4FC4-ABF8-7ABA13BE77A6}"/>
    <cellStyle name="20% - Énfasis5 4 8" xfId="37905" xr:uid="{411ECD7B-93A6-4DB6-969F-1E9D3B53C81C}"/>
    <cellStyle name="20% - Énfasis5 40" xfId="2235" xr:uid="{AD4A1400-A6AB-400A-944E-9ED90C949E99}"/>
    <cellStyle name="20% - Énfasis5 40 2" xfId="2236" xr:uid="{270D2A02-210B-470D-9A9D-499C774BE64C}"/>
    <cellStyle name="20% - Énfasis5 40 3" xfId="2237" xr:uid="{1F1B19B0-0FD1-4D1D-B9DC-C3025D7B84DC}"/>
    <cellStyle name="20% - Énfasis5 41" xfId="2238" xr:uid="{6AD493FF-2253-484E-B5C5-2858905AD494}"/>
    <cellStyle name="20% - Énfasis5 41 2" xfId="2239" xr:uid="{5FF59C1B-6745-44F6-BCB3-B3C1BF756AE9}"/>
    <cellStyle name="20% - Énfasis5 41 3" xfId="2240" xr:uid="{D668B69F-435E-4102-9AB4-6BB828038D33}"/>
    <cellStyle name="20% - Énfasis5 42" xfId="2241" xr:uid="{F306CE0F-9476-4378-A11F-B3382C9BD375}"/>
    <cellStyle name="20% - Énfasis5 42 2" xfId="2242" xr:uid="{0D1AACF8-EBEB-45A5-A87B-D8448229F219}"/>
    <cellStyle name="20% - Énfasis5 42 3" xfId="2243" xr:uid="{14EC96FF-E43D-49CE-8BBC-16A7A439C98D}"/>
    <cellStyle name="20% - Énfasis5 43" xfId="2244" xr:uid="{2EA1DD14-A474-4ED0-9ED4-648ACE071F31}"/>
    <cellStyle name="20% - Énfasis5 43 2" xfId="2245" xr:uid="{D2CC596D-3FCF-458C-9A29-FA8C42FF53B5}"/>
    <cellStyle name="20% - Énfasis5 43 3" xfId="2246" xr:uid="{BF9EB3E8-0CE4-4D50-9975-31D0A0A3C2DA}"/>
    <cellStyle name="20% - Énfasis5 44" xfId="2247" xr:uid="{FBC2F0A4-55BC-4E68-B73E-33CCF9F18DB7}"/>
    <cellStyle name="20% - Énfasis5 44 2" xfId="2248" xr:uid="{8560EB0F-1BFE-4AA6-8224-FB1C5BE661D2}"/>
    <cellStyle name="20% - Énfasis5 44 3" xfId="2249" xr:uid="{DDF80FEB-DA9F-4736-8B45-FF4527D0FDA3}"/>
    <cellStyle name="20% - Énfasis5 45" xfId="2250" xr:uid="{DF0E1E48-6EB6-47CB-89B2-08DA3464D090}"/>
    <cellStyle name="20% - Énfasis5 45 2" xfId="2251" xr:uid="{498E5AF1-CA2D-4E21-BA8A-BA3E4CF87F31}"/>
    <cellStyle name="20% - Énfasis5 45 3" xfId="2252" xr:uid="{FB111423-3924-47F9-AFD4-6C06BE565F25}"/>
    <cellStyle name="20% - Énfasis5 46" xfId="2253" xr:uid="{612A1703-2BAD-4EB6-9760-2439DCB5F047}"/>
    <cellStyle name="20% - Énfasis5 46 2" xfId="2254" xr:uid="{368D41F3-EC60-44A8-A4EB-43E2C792224F}"/>
    <cellStyle name="20% - Énfasis5 46 3" xfId="2255" xr:uid="{B73390CF-F722-4067-A52D-C810419E176F}"/>
    <cellStyle name="20% - Énfasis5 47" xfId="2256" xr:uid="{90B6B758-E876-41BE-B118-B22813F14353}"/>
    <cellStyle name="20% - Énfasis5 47 2" xfId="2257" xr:uid="{2532139D-0C92-420C-B854-6F9F3C7C8E66}"/>
    <cellStyle name="20% - Énfasis5 47 3" xfId="2258" xr:uid="{1BB76267-4787-4025-AA29-704A27A2B10E}"/>
    <cellStyle name="20% - Énfasis5 48" xfId="2259" xr:uid="{265F50DB-3A51-4139-8343-91DDD88A4B2D}"/>
    <cellStyle name="20% - Énfasis5 48 2" xfId="2260" xr:uid="{DE2269FC-7FA6-41B7-867A-C009AB875219}"/>
    <cellStyle name="20% - Énfasis5 48 3" xfId="2261" xr:uid="{51A23A47-40ED-45FC-A9E5-CD7CCAD95529}"/>
    <cellStyle name="20% - Énfasis5 49" xfId="2262" xr:uid="{BC1A748B-655C-43E4-98DA-E617F8B6A9DA}"/>
    <cellStyle name="20% - Énfasis5 5" xfId="2263" xr:uid="{BA72369F-5E18-4A3D-AEC1-C99805E39CA8}"/>
    <cellStyle name="20% - Énfasis5 5 2" xfId="2264" xr:uid="{BF88B966-7261-4401-A7BE-4310D2B7D992}"/>
    <cellStyle name="20% - Énfasis5 5 2 2" xfId="2265" xr:uid="{DE415E1E-1F52-407C-9378-154720E45678}"/>
    <cellStyle name="20% - Énfasis5 5 2 2 2" xfId="2266" xr:uid="{100EEF41-39FF-47D4-8595-561EFC6FFBD9}"/>
    <cellStyle name="20% - Énfasis5 5 2 2 2 2" xfId="37906" xr:uid="{ED7EFDF6-6A76-4C2E-BE78-41A1409D8014}"/>
    <cellStyle name="20% - Énfasis5 5 2 2 2 2 2" xfId="37907" xr:uid="{D820C655-4013-4A15-8AA0-C9D55EA4DB16}"/>
    <cellStyle name="20% - Énfasis5 5 2 2 2 3" xfId="37908" xr:uid="{D5ACAF63-1725-4B46-AB4A-C51DDB3EBAEA}"/>
    <cellStyle name="20% - Énfasis5 5 2 2 2 4" xfId="37909" xr:uid="{32E6C10C-E832-435E-8A7B-153E480F3532}"/>
    <cellStyle name="20% - Énfasis5 5 2 2 2 5" xfId="37910" xr:uid="{CCAA4A2C-80FD-4716-B764-44FDE90E0C67}"/>
    <cellStyle name="20% - Énfasis5 5 2 2 3" xfId="2267" xr:uid="{3D360F55-45BF-4ACD-B125-22D0B64AE292}"/>
    <cellStyle name="20% - Énfasis5 5 2 2 3 2" xfId="37911" xr:uid="{BC07C952-9A2F-4C2A-8F27-B381D4E30AF0}"/>
    <cellStyle name="20% - Énfasis5 5 2 2 3 3" xfId="37912" xr:uid="{5B586F0A-BD9F-4FA0-A4E4-85A64279709B}"/>
    <cellStyle name="20% - Énfasis5 5 2 2 4" xfId="37913" xr:uid="{6467E11C-C547-4628-8783-1C6FCB3B24A7}"/>
    <cellStyle name="20% - Énfasis5 5 2 2 5" xfId="37914" xr:uid="{70CE596A-CE66-4735-B215-3BDEB44A34A9}"/>
    <cellStyle name="20% - Énfasis5 5 2 2 6" xfId="37915" xr:uid="{49BCBEC7-A8E2-4B7A-9CCE-79329D14745E}"/>
    <cellStyle name="20% - Énfasis5 5 2 2 7" xfId="37916" xr:uid="{0956F102-EC32-454A-A432-6DA8A203C380}"/>
    <cellStyle name="20% - Énfasis5 5 2 3" xfId="2268" xr:uid="{9C33DDFE-F09E-427C-8FE7-C81C22D9963A}"/>
    <cellStyle name="20% - Énfasis5 5 2 3 2" xfId="37917" xr:uid="{A8511AD2-7D40-4D50-8F5A-8DAC23E84AF5}"/>
    <cellStyle name="20% - Énfasis5 5 2 3 2 2" xfId="37918" xr:uid="{D809634B-A218-4100-9E57-AB3C6FF682AC}"/>
    <cellStyle name="20% - Énfasis5 5 2 3 3" xfId="37919" xr:uid="{EE487B15-F626-4618-B63A-3FDFD7082128}"/>
    <cellStyle name="20% - Énfasis5 5 2 3 4" xfId="37920" xr:uid="{9129136B-49C5-4727-B7AF-ABACDDB005BC}"/>
    <cellStyle name="20% - Énfasis5 5 2 3 5" xfId="37921" xr:uid="{510FCE8B-7A9A-478B-B6B9-ADE4BE4D863C}"/>
    <cellStyle name="20% - Énfasis5 5 2 4" xfId="2269" xr:uid="{B6EC2332-96FF-47F9-817D-B5A92736F31B}"/>
    <cellStyle name="20% - Énfasis5 5 2 4 2" xfId="37922" xr:uid="{74D89DA8-E10A-4F03-9987-F09DC56AD037}"/>
    <cellStyle name="20% - Énfasis5 5 2 4 3" xfId="37923" xr:uid="{1D6099A6-0628-4D30-B830-C16AF737C6B1}"/>
    <cellStyle name="20% - Énfasis5 5 2 5" xfId="37924" xr:uid="{3900829B-CDB4-4A99-8695-2498C166B2DF}"/>
    <cellStyle name="20% - Énfasis5 5 2 6" xfId="37925" xr:uid="{EA6D396B-DA81-44FA-9C0F-732E5DC1B124}"/>
    <cellStyle name="20% - Énfasis5 5 2 7" xfId="37926" xr:uid="{2B7D8821-5FBA-4415-BC4C-C1739D5D79FF}"/>
    <cellStyle name="20% - Énfasis5 5 3" xfId="2270" xr:uid="{28599C95-64E1-4503-9523-A4EC24C45285}"/>
    <cellStyle name="20% - Énfasis5 5 3 2" xfId="2271" xr:uid="{C20D3D31-328D-43C5-A6BA-891B8A85C7F4}"/>
    <cellStyle name="20% - Énfasis5 5 3 2 2" xfId="37927" xr:uid="{3F613518-9601-495B-A071-DAF3FAF7548C}"/>
    <cellStyle name="20% - Énfasis5 5 3 2 2 2" xfId="37928" xr:uid="{44D872EB-E860-4D3B-974F-51C17D25B753}"/>
    <cellStyle name="20% - Énfasis5 5 3 2 3" xfId="37929" xr:uid="{204ED69E-C803-4F8C-ACD3-4D03289838F0}"/>
    <cellStyle name="20% - Énfasis5 5 3 2 4" xfId="37930" xr:uid="{71583D78-5042-415A-B3FC-8908F6710520}"/>
    <cellStyle name="20% - Énfasis5 5 3 2 5" xfId="37931" xr:uid="{7D6F4E1D-27EF-493D-BC6A-A6DC60E0B53A}"/>
    <cellStyle name="20% - Énfasis5 5 3 3" xfId="2272" xr:uid="{EE20330F-A94F-4DAF-8597-2AB1979BFC45}"/>
    <cellStyle name="20% - Énfasis5 5 3 3 2" xfId="37932" xr:uid="{4257441F-0AF3-429F-914E-E4A0A8A0F7FB}"/>
    <cellStyle name="20% - Énfasis5 5 3 3 3" xfId="37933" xr:uid="{B2D7ADDD-FCC3-4225-98FC-76A596D8C02D}"/>
    <cellStyle name="20% - Énfasis5 5 3 4" xfId="37934" xr:uid="{768052D6-7163-4B21-ADCA-A5395C94734E}"/>
    <cellStyle name="20% - Énfasis5 5 3 5" xfId="37935" xr:uid="{8EFB9669-8DBC-412A-B6F4-5472110DC5EA}"/>
    <cellStyle name="20% - Énfasis5 5 3 6" xfId="37936" xr:uid="{89E6319F-524D-4136-97F2-314463367576}"/>
    <cellStyle name="20% - Énfasis5 5 3 7" xfId="37937" xr:uid="{A6C2935A-2318-4F5F-85DB-4693C9EE8959}"/>
    <cellStyle name="20% - Énfasis5 5 4" xfId="2273" xr:uid="{9C34B7A2-5BAB-4343-961D-E17D3984025D}"/>
    <cellStyle name="20% - Énfasis5 5 4 2" xfId="37938" xr:uid="{23FE9B45-17C4-4A84-8338-2BD7738CC1D7}"/>
    <cellStyle name="20% - Énfasis5 5 4 2 2" xfId="37939" xr:uid="{EB7CAFEB-4D2D-450A-9D54-6C1CEA662CFA}"/>
    <cellStyle name="20% - Énfasis5 5 4 3" xfId="37940" xr:uid="{3C0BABBE-863D-49CF-B53C-1E00220A676A}"/>
    <cellStyle name="20% - Énfasis5 5 4 4" xfId="37941" xr:uid="{037F1284-539B-4AD5-A8E3-5F2956D301E7}"/>
    <cellStyle name="20% - Énfasis5 5 4 5" xfId="37942" xr:uid="{CE95B9B3-D453-41DB-89B4-004DCCC7EC0D}"/>
    <cellStyle name="20% - Énfasis5 5 5" xfId="2274" xr:uid="{423401FD-6DF9-43E8-BD83-725861A72B6F}"/>
    <cellStyle name="20% - Énfasis5 5 5 2" xfId="37943" xr:uid="{E09E0E0E-9863-453E-A1F2-A909FCB63717}"/>
    <cellStyle name="20% - Énfasis5 5 5 3" xfId="37944" xr:uid="{2E8E739B-5869-4358-8717-A739C609BA99}"/>
    <cellStyle name="20% - Énfasis5 5 6" xfId="37945" xr:uid="{5F178885-8988-4192-B28D-253EB8B58684}"/>
    <cellStyle name="20% - Énfasis5 5 7" xfId="37946" xr:uid="{4506F723-3CC6-4C43-B606-909ABAC54619}"/>
    <cellStyle name="20% - Énfasis5 5 8" xfId="37947" xr:uid="{56BAA24B-6155-42CB-B941-B9BC1EC8B2C0}"/>
    <cellStyle name="20% - Énfasis5 50" xfId="2275" xr:uid="{DF86823A-2304-437D-912D-6BE76DF23E97}"/>
    <cellStyle name="20% - Énfasis5 51" xfId="37948" xr:uid="{0A2E2611-5FEE-4456-A1C5-5F1025B77DF5}"/>
    <cellStyle name="20% - Énfasis5 6" xfId="2276" xr:uid="{1A3C3205-A8C1-4D49-AF84-F03957C938EB}"/>
    <cellStyle name="20% - Énfasis5 6 2" xfId="2277" xr:uid="{F6DFF758-5B27-47EE-8453-05EF615FA883}"/>
    <cellStyle name="20% - Énfasis5 6 2 2" xfId="2278" xr:uid="{CCDD7F4E-9A47-465E-830B-D3F5BC108BFF}"/>
    <cellStyle name="20% - Énfasis5 6 2 2 2" xfId="2279" xr:uid="{0710708B-D42D-4F0F-80F7-A96F2474F68B}"/>
    <cellStyle name="20% - Énfasis5 6 2 2 2 2" xfId="37949" xr:uid="{AE1C32DD-A3DA-4AA6-A03B-549E5D732FE1}"/>
    <cellStyle name="20% - Énfasis5 6 2 2 2 2 2" xfId="37950" xr:uid="{97437D5C-979A-4CA3-B400-A1FAD6AF5B75}"/>
    <cellStyle name="20% - Énfasis5 6 2 2 2 3" xfId="37951" xr:uid="{90B6428C-C6DE-4E8D-B6E3-85CB1BBAEA2B}"/>
    <cellStyle name="20% - Énfasis5 6 2 2 2 4" xfId="37952" xr:uid="{9E1B7CB5-F9F7-4CBD-9F3C-9A4E728B9495}"/>
    <cellStyle name="20% - Énfasis5 6 2 2 2 5" xfId="37953" xr:uid="{EA7F57B0-5507-40A1-BE31-0AD9BD90A9ED}"/>
    <cellStyle name="20% - Énfasis5 6 2 2 3" xfId="2280" xr:uid="{D1000401-11A7-47FB-900F-820EB784F2CE}"/>
    <cellStyle name="20% - Énfasis5 6 2 2 3 2" xfId="37954" xr:uid="{F1CB4E67-FEA3-4352-BA9F-1A93702FCEEE}"/>
    <cellStyle name="20% - Énfasis5 6 2 2 3 3" xfId="37955" xr:uid="{2E11EDEB-E895-43C2-BD0E-F2FCD233E468}"/>
    <cellStyle name="20% - Énfasis5 6 2 2 4" xfId="37956" xr:uid="{EE99D108-B82D-4662-A6CA-51702404E71F}"/>
    <cellStyle name="20% - Énfasis5 6 2 2 5" xfId="37957" xr:uid="{F2F0A450-3925-4EBC-8DD4-230BA0BD1470}"/>
    <cellStyle name="20% - Énfasis5 6 2 2 6" xfId="37958" xr:uid="{B9F5C642-CA42-4861-A105-93F6412F3D58}"/>
    <cellStyle name="20% - Énfasis5 6 2 2 7" xfId="37959" xr:uid="{0B34931F-CE75-4268-847C-A4618E4C4B98}"/>
    <cellStyle name="20% - Énfasis5 6 2 3" xfId="2281" xr:uid="{479E635D-3744-44CA-ACFB-4ACBE4C5C6E2}"/>
    <cellStyle name="20% - Énfasis5 6 2 3 2" xfId="37960" xr:uid="{7055D6FA-10C3-4A62-9CB8-02F130703A05}"/>
    <cellStyle name="20% - Énfasis5 6 2 3 2 2" xfId="37961" xr:uid="{BDA26BE3-ADAC-42E0-ADF6-3F03DBBFC3DB}"/>
    <cellStyle name="20% - Énfasis5 6 2 3 3" xfId="37962" xr:uid="{8736F3B0-F4DA-4A9C-8782-B0E4D91CA685}"/>
    <cellStyle name="20% - Énfasis5 6 2 3 4" xfId="37963" xr:uid="{433B6282-26A5-4E3C-9330-7BD658E9896A}"/>
    <cellStyle name="20% - Énfasis5 6 2 3 5" xfId="37964" xr:uid="{D8255E21-8178-4E78-BCC4-342A815CF74C}"/>
    <cellStyle name="20% - Énfasis5 6 2 4" xfId="2282" xr:uid="{7E9BFF1E-DA1D-4812-A977-FA5B6A8A4D1A}"/>
    <cellStyle name="20% - Énfasis5 6 2 4 2" xfId="37965" xr:uid="{4F6B26BB-C9DB-49E9-82B4-15CAA9B58146}"/>
    <cellStyle name="20% - Énfasis5 6 2 4 3" xfId="37966" xr:uid="{228375CB-DABD-42D1-A4B6-81A4808EB154}"/>
    <cellStyle name="20% - Énfasis5 6 2 5" xfId="37967" xr:uid="{564F0867-8B60-4978-9C69-CF7BC8C5E7D2}"/>
    <cellStyle name="20% - Énfasis5 6 2 6" xfId="37968" xr:uid="{98D69302-60A4-455A-8AAA-E60E92F3726C}"/>
    <cellStyle name="20% - Énfasis5 6 2 7" xfId="37969" xr:uid="{30B0E6BA-6F59-4AA2-AE83-1B1DEBD3F4B4}"/>
    <cellStyle name="20% - Énfasis5 6 3" xfId="2283" xr:uid="{E7D609AE-9423-4326-8BFC-1110234F7AFC}"/>
    <cellStyle name="20% - Énfasis5 6 3 2" xfId="2284" xr:uid="{AAB4E6A0-4ADB-436E-95EC-BF507174ADFB}"/>
    <cellStyle name="20% - Énfasis5 6 3 2 2" xfId="37970" xr:uid="{0112D7A3-0E56-4A4E-B05E-797C8FCCC5C7}"/>
    <cellStyle name="20% - Énfasis5 6 3 2 2 2" xfId="37971" xr:uid="{688923EA-FB60-46F4-9DA0-3982F613BF06}"/>
    <cellStyle name="20% - Énfasis5 6 3 2 3" xfId="37972" xr:uid="{D4B37FFF-9241-4934-9137-7D60DED8FF30}"/>
    <cellStyle name="20% - Énfasis5 6 3 2 4" xfId="37973" xr:uid="{7BAF6B10-F015-42FA-B1E5-F48E8881036E}"/>
    <cellStyle name="20% - Énfasis5 6 3 2 5" xfId="37974" xr:uid="{C185C848-3C8F-46B9-9BCF-B22429F34E5D}"/>
    <cellStyle name="20% - Énfasis5 6 3 3" xfId="2285" xr:uid="{BB5A31D7-BD46-48A2-9294-A79CA71B995F}"/>
    <cellStyle name="20% - Énfasis5 6 3 3 2" xfId="37975" xr:uid="{8ACAE126-8025-4115-BE16-C3DA890B5067}"/>
    <cellStyle name="20% - Énfasis5 6 3 3 3" xfId="37976" xr:uid="{79F4805C-A72A-4841-ADAC-4403E5E7F654}"/>
    <cellStyle name="20% - Énfasis5 6 3 4" xfId="37977" xr:uid="{3757DA79-B9E3-43BC-92B0-DEED7FA96778}"/>
    <cellStyle name="20% - Énfasis5 6 3 5" xfId="37978" xr:uid="{CD138701-8CAF-469F-9448-1F9C39743900}"/>
    <cellStyle name="20% - Énfasis5 6 3 6" xfId="37979" xr:uid="{A559073C-C8C4-429D-821E-F5724028D59A}"/>
    <cellStyle name="20% - Énfasis5 6 3 7" xfId="37980" xr:uid="{E44D81C7-1ABA-4D66-A8E5-86E2B336FE0F}"/>
    <cellStyle name="20% - Énfasis5 6 4" xfId="2286" xr:uid="{A94F0622-AA48-4970-ABE7-57DB787F75DE}"/>
    <cellStyle name="20% - Énfasis5 6 4 2" xfId="37981" xr:uid="{1CA0BDBE-FFD4-4C4E-8ECA-144FA20A62FC}"/>
    <cellStyle name="20% - Énfasis5 6 4 2 2" xfId="37982" xr:uid="{BEFFDB89-B5CC-4422-B793-2DC523FFE87C}"/>
    <cellStyle name="20% - Énfasis5 6 4 3" xfId="37983" xr:uid="{5FF4EFE8-D2D9-4479-92D4-6EBFAB1F6282}"/>
    <cellStyle name="20% - Énfasis5 6 4 4" xfId="37984" xr:uid="{5EA6C288-01E9-4888-A312-E7AC213B790D}"/>
    <cellStyle name="20% - Énfasis5 6 4 5" xfId="37985" xr:uid="{F0512854-3BCC-41C9-B205-AA6CCB337B8B}"/>
    <cellStyle name="20% - Énfasis5 6 5" xfId="2287" xr:uid="{EBADB9DF-945C-4888-A041-4689E1179558}"/>
    <cellStyle name="20% - Énfasis5 6 5 2" xfId="37986" xr:uid="{540E608D-A6EA-4B89-80E3-950E69327925}"/>
    <cellStyle name="20% - Énfasis5 6 5 3" xfId="37987" xr:uid="{5C9C4739-23A5-4CFB-8C0D-17827CE9A20B}"/>
    <cellStyle name="20% - Énfasis5 6 6" xfId="37988" xr:uid="{98BA4DA0-F04D-4E0B-916A-DB51307BFA27}"/>
    <cellStyle name="20% - Énfasis5 6 7" xfId="37989" xr:uid="{086BCFE4-733A-48E9-8206-81FB48F984B4}"/>
    <cellStyle name="20% - Énfasis5 6 8" xfId="37990" xr:uid="{28DC4A4E-417F-489F-A758-055F69C8C314}"/>
    <cellStyle name="20% - Énfasis5 7" xfId="2288" xr:uid="{0197899F-89F1-41BA-9068-EC1DD1335DD4}"/>
    <cellStyle name="20% - Énfasis5 7 2" xfId="2289" xr:uid="{22EC9307-2B57-4F5D-A434-381ACB733E17}"/>
    <cellStyle name="20% - Énfasis5 7 2 2" xfId="2290" xr:uid="{FD08D0E0-2CD5-4E88-A297-52EDFEB8FB85}"/>
    <cellStyle name="20% - Énfasis5 7 2 2 2" xfId="2291" xr:uid="{B7E3991C-6B20-4D87-AEAB-9221E6646D79}"/>
    <cellStyle name="20% - Énfasis5 7 2 2 2 2" xfId="37991" xr:uid="{0562E1E5-505B-42E8-96FB-41F2A240318F}"/>
    <cellStyle name="20% - Énfasis5 7 2 2 2 2 2" xfId="37992" xr:uid="{2A1EDCA2-E173-42FF-8824-52A7D861E606}"/>
    <cellStyle name="20% - Énfasis5 7 2 2 2 3" xfId="37993" xr:uid="{AF17F072-0932-4135-93B5-A0CD42D25900}"/>
    <cellStyle name="20% - Énfasis5 7 2 2 2 4" xfId="37994" xr:uid="{562ACA08-8CAB-4F10-8340-D99CACCA59D6}"/>
    <cellStyle name="20% - Énfasis5 7 2 2 2 5" xfId="37995" xr:uid="{D66C3E00-F5F1-4F64-800F-D470855D68E7}"/>
    <cellStyle name="20% - Énfasis5 7 2 2 3" xfId="2292" xr:uid="{6DCA1F27-BD91-44BB-B213-43F00E725A26}"/>
    <cellStyle name="20% - Énfasis5 7 2 2 3 2" xfId="37996" xr:uid="{3D3C035A-07B1-4446-821E-2EEA41ED4F0D}"/>
    <cellStyle name="20% - Énfasis5 7 2 2 3 3" xfId="37997" xr:uid="{6B827E96-20D4-4C23-A8B9-34E2D4A6558D}"/>
    <cellStyle name="20% - Énfasis5 7 2 2 4" xfId="37998" xr:uid="{B7693BC7-17C2-44A9-917D-A2BF4D37DA94}"/>
    <cellStyle name="20% - Énfasis5 7 2 2 5" xfId="37999" xr:uid="{4BA4CBFB-ADFA-4D66-92E1-88782B2277BA}"/>
    <cellStyle name="20% - Énfasis5 7 2 2 6" xfId="38000" xr:uid="{832A41E5-EDFF-42FE-BD2B-E5FAA226E314}"/>
    <cellStyle name="20% - Énfasis5 7 2 2 7" xfId="38001" xr:uid="{3B5B3390-1AFD-4382-B400-DCCF11A8F1DE}"/>
    <cellStyle name="20% - Énfasis5 7 2 3" xfId="2293" xr:uid="{D2C0E603-4959-4C04-B88A-7BDEF92C897C}"/>
    <cellStyle name="20% - Énfasis5 7 2 3 2" xfId="38002" xr:uid="{9344B14B-6D2F-433E-8780-5BCAF98D6EF2}"/>
    <cellStyle name="20% - Énfasis5 7 2 3 2 2" xfId="38003" xr:uid="{83801D78-CDBC-468A-B0D5-A4EF0D7DD176}"/>
    <cellStyle name="20% - Énfasis5 7 2 3 3" xfId="38004" xr:uid="{B6A43511-86B5-4EB6-BC93-8C569A65E02F}"/>
    <cellStyle name="20% - Énfasis5 7 2 3 4" xfId="38005" xr:uid="{B0D146F6-8FFA-4141-9C1F-4C3F85DEB3BF}"/>
    <cellStyle name="20% - Énfasis5 7 2 3 5" xfId="38006" xr:uid="{84F96AEA-479C-49CC-A841-E659EF49CA2D}"/>
    <cellStyle name="20% - Énfasis5 7 2 4" xfId="2294" xr:uid="{B7659704-9D4E-43EE-815E-3D207CB68451}"/>
    <cellStyle name="20% - Énfasis5 7 2 4 2" xfId="38007" xr:uid="{7767BD30-E97C-4667-8744-E087D1E8445B}"/>
    <cellStyle name="20% - Énfasis5 7 2 4 3" xfId="38008" xr:uid="{FAB3D51F-41D6-4BD2-956E-4A4FCC87B337}"/>
    <cellStyle name="20% - Énfasis5 7 2 5" xfId="38009" xr:uid="{75129E55-845B-4C97-9BB9-3B3F8B1B799A}"/>
    <cellStyle name="20% - Énfasis5 7 2 6" xfId="38010" xr:uid="{B1FAAF9B-8987-43F1-AD6E-3F8279AAB34D}"/>
    <cellStyle name="20% - Énfasis5 7 2 7" xfId="38011" xr:uid="{454566DF-C91C-48DB-8AD7-B91F35B8514D}"/>
    <cellStyle name="20% - Énfasis5 7 3" xfId="2295" xr:uid="{7072DEE6-87E8-4990-9D5A-BDB372942C49}"/>
    <cellStyle name="20% - Énfasis5 7 3 2" xfId="2296" xr:uid="{27DA7719-1B3A-49BA-8C08-47D4B1C8976E}"/>
    <cellStyle name="20% - Énfasis5 7 3 2 2" xfId="38012" xr:uid="{93D19AA6-1B2D-406B-A310-A1501244DD6C}"/>
    <cellStyle name="20% - Énfasis5 7 3 2 2 2" xfId="38013" xr:uid="{F7901E8E-0D99-41BA-A148-6CC48B11169F}"/>
    <cellStyle name="20% - Énfasis5 7 3 2 3" xfId="38014" xr:uid="{9E0A3310-1D39-434D-AD37-8123563D4A4A}"/>
    <cellStyle name="20% - Énfasis5 7 3 2 4" xfId="38015" xr:uid="{436AD69E-A85B-40F0-810E-651E52DC4EBB}"/>
    <cellStyle name="20% - Énfasis5 7 3 2 5" xfId="38016" xr:uid="{817B8FDB-2E65-4C79-91F7-23C7E725D8F7}"/>
    <cellStyle name="20% - Énfasis5 7 3 3" xfId="2297" xr:uid="{0EA7F046-4478-458F-93FB-3D4BB96CC2EC}"/>
    <cellStyle name="20% - Énfasis5 7 3 3 2" xfId="38017" xr:uid="{39D44957-B1D0-4B9D-BAEC-64B1B713846B}"/>
    <cellStyle name="20% - Énfasis5 7 3 3 3" xfId="38018" xr:uid="{20A15317-8087-483B-943C-51048282E057}"/>
    <cellStyle name="20% - Énfasis5 7 3 4" xfId="38019" xr:uid="{7E2CE811-6ACF-47CC-95B3-AB72B81A03F1}"/>
    <cellStyle name="20% - Énfasis5 7 3 5" xfId="38020" xr:uid="{E72B3AB9-0EE6-48C1-A5C7-40535CD72AD5}"/>
    <cellStyle name="20% - Énfasis5 7 3 6" xfId="38021" xr:uid="{F420492E-564C-4259-8B28-C1E96888EAC9}"/>
    <cellStyle name="20% - Énfasis5 7 3 7" xfId="38022" xr:uid="{0C7C89F2-5B76-4B61-8DE0-6279CC01A15A}"/>
    <cellStyle name="20% - Énfasis5 7 4" xfId="2298" xr:uid="{02F2FB39-1DA1-4EC3-ABA9-19C971AC1351}"/>
    <cellStyle name="20% - Énfasis5 7 4 2" xfId="38023" xr:uid="{135F3003-8BB7-4C34-B811-04DB9956AA9E}"/>
    <cellStyle name="20% - Énfasis5 7 4 2 2" xfId="38024" xr:uid="{C4BEF86C-AD16-4FFC-9536-D344F57965D1}"/>
    <cellStyle name="20% - Énfasis5 7 4 3" xfId="38025" xr:uid="{54C7567D-4327-423E-812E-64A799324DFB}"/>
    <cellStyle name="20% - Énfasis5 7 4 4" xfId="38026" xr:uid="{85E20FBA-9050-47EF-BCE8-6A88D5D7ADC9}"/>
    <cellStyle name="20% - Énfasis5 7 4 5" xfId="38027" xr:uid="{5D03801E-7957-476A-B763-123CF5A2C3B5}"/>
    <cellStyle name="20% - Énfasis5 7 5" xfId="2299" xr:uid="{DCFEEB0C-98CF-46A2-91E5-D0C1E36D1FF9}"/>
    <cellStyle name="20% - Énfasis5 7 5 2" xfId="38028" xr:uid="{C91750DC-A2AE-4135-8F94-D101EBD4FABE}"/>
    <cellStyle name="20% - Énfasis5 7 5 3" xfId="38029" xr:uid="{7D037086-92C1-4CC1-AD72-196FBF2EF7CF}"/>
    <cellStyle name="20% - Énfasis5 7 6" xfId="38030" xr:uid="{C5AF5BD7-49D9-4ACD-953E-0A0CF777467A}"/>
    <cellStyle name="20% - Énfasis5 7 7" xfId="38031" xr:uid="{32E02D9A-73FF-4B32-9C20-D5979F094AA1}"/>
    <cellStyle name="20% - Énfasis5 7 8" xfId="38032" xr:uid="{6686D1A0-638B-4450-B694-8B4C80F71F2C}"/>
    <cellStyle name="20% - Énfasis5 8" xfId="2300" xr:uid="{D73D108D-10A1-4F5F-B16A-00705EE0F754}"/>
    <cellStyle name="20% - Énfasis5 8 2" xfId="2301" xr:uid="{89B4972E-583B-4037-A420-B66D38F37E34}"/>
    <cellStyle name="20% - Énfasis5 8 2 2" xfId="2302" xr:uid="{F49331C3-47F2-44A4-BF25-22C2A1886EE1}"/>
    <cellStyle name="20% - Énfasis5 8 2 2 2" xfId="2303" xr:uid="{9BEBE9D8-B553-4E97-825E-132076A15CF5}"/>
    <cellStyle name="20% - Énfasis5 8 2 2 2 2" xfId="38033" xr:uid="{F330D455-3C76-457A-BDAE-549C1EA6D1FE}"/>
    <cellStyle name="20% - Énfasis5 8 2 2 2 2 2" xfId="38034" xr:uid="{E4803944-B065-486C-A8FE-734A72590163}"/>
    <cellStyle name="20% - Énfasis5 8 2 2 2 3" xfId="38035" xr:uid="{1A6B78AF-CF63-402E-AF1A-3CD55F3F5640}"/>
    <cellStyle name="20% - Énfasis5 8 2 2 2 4" xfId="38036" xr:uid="{164B1831-1A3F-4C1E-B253-F1C0FBDFE21F}"/>
    <cellStyle name="20% - Énfasis5 8 2 2 2 5" xfId="38037" xr:uid="{7015DDFA-F7DC-4B23-B12C-C5E5CECBEFB2}"/>
    <cellStyle name="20% - Énfasis5 8 2 2 3" xfId="2304" xr:uid="{27C42C3F-CD47-49A6-8D03-F35F47460725}"/>
    <cellStyle name="20% - Énfasis5 8 2 2 3 2" xfId="38038" xr:uid="{695874C8-4F9F-43F0-AF1B-048385EB07DC}"/>
    <cellStyle name="20% - Énfasis5 8 2 2 3 3" xfId="38039" xr:uid="{75181136-7159-472E-A7E8-4D803B3C0D17}"/>
    <cellStyle name="20% - Énfasis5 8 2 2 4" xfId="38040" xr:uid="{4B67121A-CF6E-4CF9-97CB-BEED3503F637}"/>
    <cellStyle name="20% - Énfasis5 8 2 2 5" xfId="38041" xr:uid="{26692282-CE83-432A-8A7A-A954E088418E}"/>
    <cellStyle name="20% - Énfasis5 8 2 2 6" xfId="38042" xr:uid="{B33E20C4-94A9-4EE8-AE1F-9F10331909F8}"/>
    <cellStyle name="20% - Énfasis5 8 2 2 7" xfId="38043" xr:uid="{C223C05E-F028-44C0-ACDA-07E1CF080D3E}"/>
    <cellStyle name="20% - Énfasis5 8 2 3" xfId="2305" xr:uid="{5602D104-FA6D-4810-B644-96839FFE4614}"/>
    <cellStyle name="20% - Énfasis5 8 2 3 2" xfId="38044" xr:uid="{843F16CC-98CD-484F-A3BE-E77B4993B4B0}"/>
    <cellStyle name="20% - Énfasis5 8 2 3 2 2" xfId="38045" xr:uid="{D96FCE83-D08C-4F34-BE18-D6194A474E5A}"/>
    <cellStyle name="20% - Énfasis5 8 2 3 3" xfId="38046" xr:uid="{1DE7B5E2-67AD-4771-B510-83BB65F2076B}"/>
    <cellStyle name="20% - Énfasis5 8 2 3 4" xfId="38047" xr:uid="{D392416E-01EE-4612-864F-323C10A42B7F}"/>
    <cellStyle name="20% - Énfasis5 8 2 3 5" xfId="38048" xr:uid="{AC23F84C-18DA-405D-8077-531DF86A3AD5}"/>
    <cellStyle name="20% - Énfasis5 8 2 4" xfId="2306" xr:uid="{8F3E9133-8A60-4D98-B14D-568282158F42}"/>
    <cellStyle name="20% - Énfasis5 8 2 4 2" xfId="38049" xr:uid="{6694C740-02DC-48F8-AB4F-ED713B6A69AC}"/>
    <cellStyle name="20% - Énfasis5 8 2 4 3" xfId="38050" xr:uid="{F2A8CBDB-A611-40F0-998D-7728374F05BD}"/>
    <cellStyle name="20% - Énfasis5 8 2 5" xfId="38051" xr:uid="{60D45951-7AFF-47B5-AF46-14E064B0E07F}"/>
    <cellStyle name="20% - Énfasis5 8 2 6" xfId="38052" xr:uid="{ABBC249A-7164-4A7B-B6FC-0F82F2888DB8}"/>
    <cellStyle name="20% - Énfasis5 8 2 7" xfId="38053" xr:uid="{03AECD66-9039-4332-9F85-900ED57C7559}"/>
    <cellStyle name="20% - Énfasis5 8 3" xfId="2307" xr:uid="{E58B2790-9D28-4372-8FC9-33D6F7544EBC}"/>
    <cellStyle name="20% - Énfasis5 8 3 2" xfId="2308" xr:uid="{161D5E5E-3035-43CE-8544-893A4F206F7F}"/>
    <cellStyle name="20% - Énfasis5 8 3 2 2" xfId="38054" xr:uid="{3D8013E5-4CE2-4290-A5FB-BC480F38A6F9}"/>
    <cellStyle name="20% - Énfasis5 8 3 2 2 2" xfId="38055" xr:uid="{0A27CB76-37E0-46D7-B042-850365B4E235}"/>
    <cellStyle name="20% - Énfasis5 8 3 2 3" xfId="38056" xr:uid="{D6A7379B-24C8-47E2-9036-141294F27334}"/>
    <cellStyle name="20% - Énfasis5 8 3 2 4" xfId="38057" xr:uid="{30544DC3-EFC4-4959-A61A-8881CCF55613}"/>
    <cellStyle name="20% - Énfasis5 8 3 2 5" xfId="38058" xr:uid="{6F80427C-A8B4-4C73-B91A-403CF547E378}"/>
    <cellStyle name="20% - Énfasis5 8 3 3" xfId="2309" xr:uid="{59A36C2B-B245-4209-A7D4-D1F22DB3A917}"/>
    <cellStyle name="20% - Énfasis5 8 3 3 2" xfId="38059" xr:uid="{0DFFA2D6-5736-4F25-A884-8D77C6D0BF99}"/>
    <cellStyle name="20% - Énfasis5 8 3 3 3" xfId="38060" xr:uid="{D08E036C-7013-4475-B871-2BE6DFB2C6DD}"/>
    <cellStyle name="20% - Énfasis5 8 3 4" xfId="38061" xr:uid="{664E2404-FC3C-4756-9D04-ED4E5FFD21D5}"/>
    <cellStyle name="20% - Énfasis5 8 3 5" xfId="38062" xr:uid="{330A1ED6-A530-4FCE-B21F-8137A93291B6}"/>
    <cellStyle name="20% - Énfasis5 8 3 6" xfId="38063" xr:uid="{57D11CB7-A08C-4407-B8BF-3430B9D9DF67}"/>
    <cellStyle name="20% - Énfasis5 8 3 7" xfId="38064" xr:uid="{E158737D-80B3-468D-8910-F51D22D9276F}"/>
    <cellStyle name="20% - Énfasis5 8 4" xfId="2310" xr:uid="{3ED62E4E-4958-412B-BD45-44EDF66F7B3E}"/>
    <cellStyle name="20% - Énfasis5 8 4 2" xfId="38065" xr:uid="{09670018-2974-4D22-BDAF-CB5C215938C3}"/>
    <cellStyle name="20% - Énfasis5 8 4 2 2" xfId="38066" xr:uid="{1A1B5767-2470-45B7-A8BE-6247D6ED118F}"/>
    <cellStyle name="20% - Énfasis5 8 4 3" xfId="38067" xr:uid="{DFA37B2B-DCC5-4B44-8BAC-2B82A6857079}"/>
    <cellStyle name="20% - Énfasis5 8 4 4" xfId="38068" xr:uid="{2F7BC420-381E-4E5E-A1D9-56A1A2425622}"/>
    <cellStyle name="20% - Énfasis5 8 4 5" xfId="38069" xr:uid="{1A07D01E-5E33-4002-A835-77D2660D3DA7}"/>
    <cellStyle name="20% - Énfasis5 8 5" xfId="2311" xr:uid="{50D7F8CA-C030-4D8E-898F-3979E58C481D}"/>
    <cellStyle name="20% - Énfasis5 8 5 2" xfId="38070" xr:uid="{201BED97-6B38-4E05-BF13-15556A6D5271}"/>
    <cellStyle name="20% - Énfasis5 8 5 3" xfId="38071" xr:uid="{209B3DDF-05AB-44DC-A8CC-4BDB27E45AE5}"/>
    <cellStyle name="20% - Énfasis5 8 6" xfId="38072" xr:uid="{2A108614-D058-4995-A932-71C384A292FE}"/>
    <cellStyle name="20% - Énfasis5 8 7" xfId="38073" xr:uid="{B40882EE-6F14-4F80-88CC-1B7085B7AC34}"/>
    <cellStyle name="20% - Énfasis5 8 8" xfId="38074" xr:uid="{C03A29F6-E59C-42B8-86E0-9946DB80A929}"/>
    <cellStyle name="20% - Énfasis5 9" xfId="2312" xr:uid="{D25E4484-028D-49BC-B917-F3B8E8179122}"/>
    <cellStyle name="20% - Énfasis5 9 2" xfId="2313" xr:uid="{024495A4-5EB1-48B5-B458-9986574EE257}"/>
    <cellStyle name="20% - Énfasis5 9 2 2" xfId="2314" xr:uid="{DCC5443A-ACF2-45AB-BA12-85547EAB8C1F}"/>
    <cellStyle name="20% - Énfasis5 9 2 2 2" xfId="2315" xr:uid="{713EDB1B-3598-4A9D-B46B-C60C165010CD}"/>
    <cellStyle name="20% - Énfasis5 9 2 2 2 2" xfId="38075" xr:uid="{A12E27FA-9776-4606-A77D-707DC198EB1D}"/>
    <cellStyle name="20% - Énfasis5 9 2 2 2 2 2" xfId="38076" xr:uid="{9476EADE-2B1C-4C60-A5F2-8085115223F2}"/>
    <cellStyle name="20% - Énfasis5 9 2 2 2 3" xfId="38077" xr:uid="{D1D14AEB-981B-4B35-A8D4-14B381F7B08A}"/>
    <cellStyle name="20% - Énfasis5 9 2 2 2 4" xfId="38078" xr:uid="{ACB27548-CF1E-4929-82F3-D1E66985B4FC}"/>
    <cellStyle name="20% - Énfasis5 9 2 2 2 5" xfId="38079" xr:uid="{27EEE30B-3422-4004-8553-D7819261D054}"/>
    <cellStyle name="20% - Énfasis5 9 2 2 3" xfId="2316" xr:uid="{6D534717-6B98-4E7A-BE58-9FFE03C5208A}"/>
    <cellStyle name="20% - Énfasis5 9 2 2 3 2" xfId="38080" xr:uid="{2AEC388B-9FCC-4BE1-B782-E3C30F107684}"/>
    <cellStyle name="20% - Énfasis5 9 2 2 3 3" xfId="38081" xr:uid="{0A0BAD81-8F0F-4A66-9376-D2FFEE32F379}"/>
    <cellStyle name="20% - Énfasis5 9 2 2 4" xfId="38082" xr:uid="{1202387C-FC33-4122-8C64-39E292E607CF}"/>
    <cellStyle name="20% - Énfasis5 9 2 2 5" xfId="38083" xr:uid="{5C0E2B0E-3F77-459F-B7DD-FE0A0160BEA4}"/>
    <cellStyle name="20% - Énfasis5 9 2 2 6" xfId="38084" xr:uid="{C22F30A7-0BA4-47E2-A019-F1CE47D257A1}"/>
    <cellStyle name="20% - Énfasis5 9 2 2 7" xfId="38085" xr:uid="{3F529714-0DFE-4CFF-BB25-574DC281F763}"/>
    <cellStyle name="20% - Énfasis5 9 2 3" xfId="2317" xr:uid="{750A14A7-ACF0-4B14-B26A-A3CC130BAE8F}"/>
    <cellStyle name="20% - Énfasis5 9 2 3 2" xfId="38086" xr:uid="{23B35853-13C7-42B8-A823-29B474CD57DA}"/>
    <cellStyle name="20% - Énfasis5 9 2 3 2 2" xfId="38087" xr:uid="{C4D74D33-B633-416C-9B11-28998D7FBFD9}"/>
    <cellStyle name="20% - Énfasis5 9 2 3 3" xfId="38088" xr:uid="{782E73B4-DB81-440A-98DB-CDA1EA801012}"/>
    <cellStyle name="20% - Énfasis5 9 2 3 4" xfId="38089" xr:uid="{137E6086-DD5B-4188-B713-7AF0104B6548}"/>
    <cellStyle name="20% - Énfasis5 9 2 3 5" xfId="38090" xr:uid="{0D020704-E448-4988-8730-8EA5C1FAABA6}"/>
    <cellStyle name="20% - Énfasis5 9 2 4" xfId="2318" xr:uid="{9D7160C7-A526-4E12-AD8E-06D44576B0D9}"/>
    <cellStyle name="20% - Énfasis5 9 2 4 2" xfId="38091" xr:uid="{032FD086-BA77-40D8-A190-7CE20E807FE5}"/>
    <cellStyle name="20% - Énfasis5 9 2 4 3" xfId="38092" xr:uid="{735B524C-C26C-4D78-A1AC-8CC5AC371606}"/>
    <cellStyle name="20% - Énfasis5 9 2 5" xfId="38093" xr:uid="{DB3F7433-9731-4728-AFDE-D452B41AE2CA}"/>
    <cellStyle name="20% - Énfasis5 9 2 6" xfId="38094" xr:uid="{E2DD03E5-6D71-470C-8A00-8B542B70B54F}"/>
    <cellStyle name="20% - Énfasis5 9 2 7" xfId="38095" xr:uid="{0CC06552-499E-417F-83DA-76DB8EFFADFC}"/>
    <cellStyle name="20% - Énfasis5 9 3" xfId="2319" xr:uid="{EBA0A7F3-E0E3-4F79-A842-E174CFDED2C3}"/>
    <cellStyle name="20% - Énfasis5 9 3 2" xfId="2320" xr:uid="{9CCA6929-4856-42FF-951F-5A7FE958C86C}"/>
    <cellStyle name="20% - Énfasis5 9 3 2 2" xfId="38096" xr:uid="{6432EA91-C4CF-48A5-A2BD-F204A903BDC2}"/>
    <cellStyle name="20% - Énfasis5 9 3 2 2 2" xfId="38097" xr:uid="{ABA592A5-288C-4693-95C7-5DDF258AE2E3}"/>
    <cellStyle name="20% - Énfasis5 9 3 2 3" xfId="38098" xr:uid="{F73A9CAC-27FD-46C3-88D6-3C497B676E8E}"/>
    <cellStyle name="20% - Énfasis5 9 3 2 4" xfId="38099" xr:uid="{09006F5A-8172-48F6-A247-021191BC4983}"/>
    <cellStyle name="20% - Énfasis5 9 3 2 5" xfId="38100" xr:uid="{B35D1E53-CC46-4D0E-B594-445CB93D3FF9}"/>
    <cellStyle name="20% - Énfasis5 9 3 3" xfId="2321" xr:uid="{AF987130-E55D-43D8-86A6-DA27474E1409}"/>
    <cellStyle name="20% - Énfasis5 9 3 3 2" xfId="38101" xr:uid="{D89E3FD9-92C8-4652-8427-9846B4B5FC62}"/>
    <cellStyle name="20% - Énfasis5 9 3 3 3" xfId="38102" xr:uid="{5CEBE1E8-0E3E-4E2F-BABA-91EDABF147E2}"/>
    <cellStyle name="20% - Énfasis5 9 3 4" xfId="38103" xr:uid="{C5E86BF0-43AB-4C45-8CB5-AB5B402E4238}"/>
    <cellStyle name="20% - Énfasis5 9 3 5" xfId="38104" xr:uid="{1526253E-5CB7-4A88-96B0-31344A98B87C}"/>
    <cellStyle name="20% - Énfasis5 9 3 6" xfId="38105" xr:uid="{31B51CC0-F8B4-4A18-9FB9-6809A2BCD708}"/>
    <cellStyle name="20% - Énfasis5 9 3 7" xfId="38106" xr:uid="{614CBA99-A645-433E-80E0-DD865D53FF98}"/>
    <cellStyle name="20% - Énfasis5 9 4" xfId="2322" xr:uid="{5E61A2F2-6646-4024-ABD8-952798056A8E}"/>
    <cellStyle name="20% - Énfasis5 9 4 2" xfId="38107" xr:uid="{930D28A7-3F82-43AC-B8F5-9C2AC89D4761}"/>
    <cellStyle name="20% - Énfasis5 9 4 2 2" xfId="38108" xr:uid="{EB70AF0E-1E62-4E4A-8C5A-C2618B399CE4}"/>
    <cellStyle name="20% - Énfasis5 9 4 3" xfId="38109" xr:uid="{FD77EA5B-8B1B-41B6-8716-728B3DE3316B}"/>
    <cellStyle name="20% - Énfasis5 9 4 4" xfId="38110" xr:uid="{2E3E97D9-63D7-4E5D-84DE-EAA407EF576E}"/>
    <cellStyle name="20% - Énfasis5 9 4 5" xfId="38111" xr:uid="{4627EF67-90ED-434C-A820-CC13EFE31C1F}"/>
    <cellStyle name="20% - Énfasis5 9 5" xfId="2323" xr:uid="{8A1F9A70-E312-4115-AE1C-12DFBB15339A}"/>
    <cellStyle name="20% - Énfasis5 9 5 2" xfId="38112" xr:uid="{209BB161-F907-4FDF-A4D5-6784F10B5752}"/>
    <cellStyle name="20% - Énfasis5 9 5 3" xfId="38113" xr:uid="{8E43155F-CD3A-4972-AE68-E8F1D4303F34}"/>
    <cellStyle name="20% - Énfasis5 9 6" xfId="38114" xr:uid="{3AF87BE4-5935-436D-92C8-F0D1D3F28CA4}"/>
    <cellStyle name="20% - Énfasis5 9 7" xfId="38115" xr:uid="{012A1839-A5C2-4021-88FD-F9CDA08FAD33}"/>
    <cellStyle name="20% - Énfasis5 9 8" xfId="38116" xr:uid="{4BC8E5B4-884D-48AB-B6D4-63E48FDE6878}"/>
    <cellStyle name="20% - Énfasis6 10" xfId="2324" xr:uid="{514CA4A5-39AD-43FE-81FB-C24D2CF8B65B}"/>
    <cellStyle name="20% - Énfasis6 10 2" xfId="2325" xr:uid="{386BBA0E-1321-4067-BBDF-DC73B146CCC1}"/>
    <cellStyle name="20% - Énfasis6 10 2 2" xfId="2326" xr:uid="{0DCD2E3A-C0A5-4E96-BFAF-0E21782AB2BB}"/>
    <cellStyle name="20% - Énfasis6 10 2 2 2" xfId="2327" xr:uid="{D9192BF8-C739-4038-9A8A-819AF7630649}"/>
    <cellStyle name="20% - Énfasis6 10 2 2 2 2" xfId="38117" xr:uid="{AE0F4EBA-C791-4079-A8FD-AE98DA233A63}"/>
    <cellStyle name="20% - Énfasis6 10 2 2 2 2 2" xfId="38118" xr:uid="{B3F1B7AD-DE4D-43B3-8B1B-F8A1EA96B073}"/>
    <cellStyle name="20% - Énfasis6 10 2 2 2 3" xfId="38119" xr:uid="{32BE039C-49B2-47C4-B4D5-29148682376A}"/>
    <cellStyle name="20% - Énfasis6 10 2 2 2 4" xfId="38120" xr:uid="{BFECD6E7-6085-42E2-A172-83F8E0566252}"/>
    <cellStyle name="20% - Énfasis6 10 2 2 2 5" xfId="38121" xr:uid="{E0A01191-F003-4676-96B3-E30272A8FD2E}"/>
    <cellStyle name="20% - Énfasis6 10 2 2 3" xfId="2328" xr:uid="{5BDD8C49-6513-460E-B8C3-96E0835DFC0F}"/>
    <cellStyle name="20% - Énfasis6 10 2 2 3 2" xfId="38122" xr:uid="{8DAA697E-60F1-4A55-BDF3-788CEE360F60}"/>
    <cellStyle name="20% - Énfasis6 10 2 2 3 3" xfId="38123" xr:uid="{1473AA88-763F-40F3-80E1-2040A3543EE4}"/>
    <cellStyle name="20% - Énfasis6 10 2 2 4" xfId="38124" xr:uid="{46A8D93A-E99B-4112-9306-6B89268B13ED}"/>
    <cellStyle name="20% - Énfasis6 10 2 2 5" xfId="38125" xr:uid="{D46CC669-0E96-4DA1-99E6-F5F5ACA07BA9}"/>
    <cellStyle name="20% - Énfasis6 10 2 2 6" xfId="38126" xr:uid="{61EB1B6C-A7D4-40C1-BA34-B04EFF775CB7}"/>
    <cellStyle name="20% - Énfasis6 10 2 2 7" xfId="38127" xr:uid="{EC59B54A-A4B7-4214-A99E-142F987ABE6F}"/>
    <cellStyle name="20% - Énfasis6 10 2 3" xfId="2329" xr:uid="{3031F1AE-E6E1-4E80-B333-CFF9587E18E6}"/>
    <cellStyle name="20% - Énfasis6 10 2 3 2" xfId="38128" xr:uid="{A4FA55D6-578A-4CEC-9922-66DCB00A8EC1}"/>
    <cellStyle name="20% - Énfasis6 10 2 3 2 2" xfId="38129" xr:uid="{AEE1F09B-E636-4D8A-86BD-2054D50B1DA1}"/>
    <cellStyle name="20% - Énfasis6 10 2 3 3" xfId="38130" xr:uid="{5C40DDFF-2514-4BDF-A512-DCC5B8F6E6E9}"/>
    <cellStyle name="20% - Énfasis6 10 2 3 4" xfId="38131" xr:uid="{EC166BEB-4E19-4D2B-9C84-BE3A4DBF93D9}"/>
    <cellStyle name="20% - Énfasis6 10 2 3 5" xfId="38132" xr:uid="{A3581C26-CD1E-45E5-864C-6C38E82CA5BE}"/>
    <cellStyle name="20% - Énfasis6 10 2 4" xfId="2330" xr:uid="{76E38A0A-E990-45FF-A5B5-2373759A69E6}"/>
    <cellStyle name="20% - Énfasis6 10 2 4 2" xfId="38133" xr:uid="{5877862C-58DB-486F-9FBF-9FE031CC01F3}"/>
    <cellStyle name="20% - Énfasis6 10 2 4 3" xfId="38134" xr:uid="{25B55A3B-2C4B-4BC5-8530-24F5406B3D04}"/>
    <cellStyle name="20% - Énfasis6 10 2 5" xfId="38135" xr:uid="{20DAE6BD-8688-4BBB-8250-3D9D8D7D6849}"/>
    <cellStyle name="20% - Énfasis6 10 2 6" xfId="38136" xr:uid="{D98E0DB4-48BA-45BA-AF03-5F548F7AD192}"/>
    <cellStyle name="20% - Énfasis6 10 2 7" xfId="38137" xr:uid="{4D7C5D01-C264-4021-AD19-0FC77E44D41A}"/>
    <cellStyle name="20% - Énfasis6 10 3" xfId="2331" xr:uid="{2B44FAAF-E887-477C-8E33-516403211721}"/>
    <cellStyle name="20% - Énfasis6 10 3 2" xfId="2332" xr:uid="{599D46FF-F246-4627-9A6D-8EB802FA5B82}"/>
    <cellStyle name="20% - Énfasis6 10 3 2 2" xfId="38138" xr:uid="{C6354F1E-1E96-4897-926C-94A46CFA03B5}"/>
    <cellStyle name="20% - Énfasis6 10 3 2 2 2" xfId="38139" xr:uid="{891A75BD-213D-40B0-B53C-1ADCB882714B}"/>
    <cellStyle name="20% - Énfasis6 10 3 2 3" xfId="38140" xr:uid="{DB31BC6E-D6F4-4CB9-9A35-17002AEBF730}"/>
    <cellStyle name="20% - Énfasis6 10 3 2 4" xfId="38141" xr:uid="{E043F0FD-136B-4A56-93A8-3208391BD1DA}"/>
    <cellStyle name="20% - Énfasis6 10 3 2 5" xfId="38142" xr:uid="{3EB74346-DBDC-47BE-9736-478AFF051C85}"/>
    <cellStyle name="20% - Énfasis6 10 3 3" xfId="2333" xr:uid="{65CE7441-E3A4-47D0-A428-4173205B723A}"/>
    <cellStyle name="20% - Énfasis6 10 3 3 2" xfId="38143" xr:uid="{9FEE8869-C4DA-4DA7-A3AC-56427E57DC14}"/>
    <cellStyle name="20% - Énfasis6 10 3 3 3" xfId="38144" xr:uid="{F4147905-F407-4254-BBFC-7F03B2224B57}"/>
    <cellStyle name="20% - Énfasis6 10 3 4" xfId="38145" xr:uid="{CE433502-3628-427F-BA0D-39FDB20F9796}"/>
    <cellStyle name="20% - Énfasis6 10 3 5" xfId="38146" xr:uid="{6B13B7FB-7738-43B1-84EE-4E300F25E31A}"/>
    <cellStyle name="20% - Énfasis6 10 3 6" xfId="38147" xr:uid="{8FE5E31B-CC64-4F54-8842-58111220A144}"/>
    <cellStyle name="20% - Énfasis6 10 3 7" xfId="38148" xr:uid="{0A174634-C050-480B-B286-F5AF79566F20}"/>
    <cellStyle name="20% - Énfasis6 10 4" xfId="2334" xr:uid="{04FC38FC-3BA5-4CF5-BD43-2E6D5F99D6ED}"/>
    <cellStyle name="20% - Énfasis6 10 4 2" xfId="38149" xr:uid="{F0E8793A-4EAC-4867-9A40-18E7C98434D6}"/>
    <cellStyle name="20% - Énfasis6 10 4 2 2" xfId="38150" xr:uid="{EC12209D-6801-4400-8595-F6F8443223CE}"/>
    <cellStyle name="20% - Énfasis6 10 4 3" xfId="38151" xr:uid="{394C6F0A-E0A3-4748-A9DB-C4F1E21F52B0}"/>
    <cellStyle name="20% - Énfasis6 10 4 4" xfId="38152" xr:uid="{25529A93-6536-41CF-9C53-D32C5C29EF99}"/>
    <cellStyle name="20% - Énfasis6 10 4 5" xfId="38153" xr:uid="{E6109420-E9C9-4B4C-A13A-D7F05A2674BF}"/>
    <cellStyle name="20% - Énfasis6 10 5" xfId="2335" xr:uid="{FC5D8142-9A96-46AF-9BE7-1C864B381971}"/>
    <cellStyle name="20% - Énfasis6 10 5 2" xfId="38154" xr:uid="{51B2F497-2747-4F35-AA84-72EA94C456AF}"/>
    <cellStyle name="20% - Énfasis6 10 5 3" xfId="38155" xr:uid="{C19CAA00-1A33-42C5-AD88-68DDDF6F7DA6}"/>
    <cellStyle name="20% - Énfasis6 10 6" xfId="38156" xr:uid="{203377DB-EF92-4FF0-9B0C-BFBD286EE6BF}"/>
    <cellStyle name="20% - Énfasis6 10 7" xfId="38157" xr:uid="{E5199D5B-A518-4CC2-A373-DD51A2B6C366}"/>
    <cellStyle name="20% - Énfasis6 10 8" xfId="38158" xr:uid="{E933A824-9F5D-4849-9302-805DCF4B6CEE}"/>
    <cellStyle name="20% - Énfasis6 11" xfId="2336" xr:uid="{9449F70B-5893-4376-951B-66E83AC2DFAF}"/>
    <cellStyle name="20% - Énfasis6 11 2" xfId="2337" xr:uid="{D2840704-9F26-459C-86B2-A51089095A89}"/>
    <cellStyle name="20% - Énfasis6 11 2 2" xfId="2338" xr:uid="{7E8538D1-5FFA-4F73-A1A4-851AADE790D1}"/>
    <cellStyle name="20% - Énfasis6 11 2 2 2" xfId="2339" xr:uid="{3F831D13-B599-4B96-BC21-B961CD4D9CF9}"/>
    <cellStyle name="20% - Énfasis6 11 2 2 2 2" xfId="38159" xr:uid="{6836F893-C179-4029-9F17-563A953A763F}"/>
    <cellStyle name="20% - Énfasis6 11 2 2 2 2 2" xfId="38160" xr:uid="{09006543-38AC-41B1-BA8D-60409D22A1C1}"/>
    <cellStyle name="20% - Énfasis6 11 2 2 2 3" xfId="38161" xr:uid="{C18CC1FA-D6DB-49E6-A829-97ED6B6CEA5F}"/>
    <cellStyle name="20% - Énfasis6 11 2 2 2 4" xfId="38162" xr:uid="{FFADA614-3D2C-4E4C-80F6-955FAF11792C}"/>
    <cellStyle name="20% - Énfasis6 11 2 2 2 5" xfId="38163" xr:uid="{63233A37-726D-41B1-8897-5DE410D8F7C9}"/>
    <cellStyle name="20% - Énfasis6 11 2 2 3" xfId="2340" xr:uid="{5A4D1E37-ECD6-433C-B147-A33B7E62C996}"/>
    <cellStyle name="20% - Énfasis6 11 2 2 3 2" xfId="38164" xr:uid="{A21D3EF8-15EC-47A6-AAA1-5CC84CF71195}"/>
    <cellStyle name="20% - Énfasis6 11 2 2 3 3" xfId="38165" xr:uid="{ABC7D984-C8DF-4DFC-B896-F9030B14C8F3}"/>
    <cellStyle name="20% - Énfasis6 11 2 2 4" xfId="38166" xr:uid="{2FF814AA-E51D-4C3F-8209-AA0D2CA50580}"/>
    <cellStyle name="20% - Énfasis6 11 2 2 5" xfId="38167" xr:uid="{736727F2-CE19-4F2A-B308-F40583DE76E1}"/>
    <cellStyle name="20% - Énfasis6 11 2 2 6" xfId="38168" xr:uid="{C04BDA43-7F73-421B-B571-4F2A90C839E1}"/>
    <cellStyle name="20% - Énfasis6 11 2 2 7" xfId="38169" xr:uid="{407C4520-6C22-43FC-9831-64DB4B1B45B9}"/>
    <cellStyle name="20% - Énfasis6 11 2 3" xfId="2341" xr:uid="{6E1BE0E3-1E3B-4898-8A2A-4344C2630E77}"/>
    <cellStyle name="20% - Énfasis6 11 2 3 2" xfId="38170" xr:uid="{A7300275-2EE9-41A4-A782-E5128768C0FA}"/>
    <cellStyle name="20% - Énfasis6 11 2 3 2 2" xfId="38171" xr:uid="{8BB70C6A-92FA-4D95-96EA-FEFD69B30A03}"/>
    <cellStyle name="20% - Énfasis6 11 2 3 3" xfId="38172" xr:uid="{FC432A93-399D-4FF4-B156-197D2870FF3E}"/>
    <cellStyle name="20% - Énfasis6 11 2 3 4" xfId="38173" xr:uid="{0C2DA69F-972B-466E-A38C-8D483F76E136}"/>
    <cellStyle name="20% - Énfasis6 11 2 3 5" xfId="38174" xr:uid="{A55687A0-C6D9-4EB5-9D0A-5579EE9485FD}"/>
    <cellStyle name="20% - Énfasis6 11 2 4" xfId="2342" xr:uid="{98D8DEFE-E4BC-4AE9-94F4-579DB3CC13B4}"/>
    <cellStyle name="20% - Énfasis6 11 2 4 2" xfId="38175" xr:uid="{785B5B53-3C9F-40B7-862E-60735C6AB7C1}"/>
    <cellStyle name="20% - Énfasis6 11 2 4 3" xfId="38176" xr:uid="{620AE758-BA1E-4D67-9B84-4070EE4F5229}"/>
    <cellStyle name="20% - Énfasis6 11 2 5" xfId="38177" xr:uid="{3CD031A0-B3CB-4010-A5D9-9CD4D41DC86D}"/>
    <cellStyle name="20% - Énfasis6 11 2 6" xfId="38178" xr:uid="{F6990025-FE07-40BE-B9A5-9647933E4D5D}"/>
    <cellStyle name="20% - Énfasis6 11 2 7" xfId="38179" xr:uid="{945700C1-978C-43F4-B6FB-DCA0D9630441}"/>
    <cellStyle name="20% - Énfasis6 11 3" xfId="2343" xr:uid="{68B227BF-E595-4AB1-A1B7-8F61E93D3886}"/>
    <cellStyle name="20% - Énfasis6 11 3 2" xfId="2344" xr:uid="{4C756114-EF14-4133-B859-00CC3EBC0649}"/>
    <cellStyle name="20% - Énfasis6 11 3 2 2" xfId="38180" xr:uid="{11D585DD-6904-4FA6-98A0-EAC0BE19568E}"/>
    <cellStyle name="20% - Énfasis6 11 3 2 2 2" xfId="38181" xr:uid="{FED1D418-B3B4-4D3F-B6F5-B319D28DF765}"/>
    <cellStyle name="20% - Énfasis6 11 3 2 3" xfId="38182" xr:uid="{CE9AC5D3-7FFA-4FD9-8354-F6B04682BA1E}"/>
    <cellStyle name="20% - Énfasis6 11 3 2 4" xfId="38183" xr:uid="{E2AB1AAF-5662-49C9-A1D0-27F6FA13E850}"/>
    <cellStyle name="20% - Énfasis6 11 3 2 5" xfId="38184" xr:uid="{E9B52272-4DFD-479D-9BDE-A16C540BDE67}"/>
    <cellStyle name="20% - Énfasis6 11 3 3" xfId="2345" xr:uid="{5B7DFB8A-D012-4B43-A833-5B4ACEF3B3D4}"/>
    <cellStyle name="20% - Énfasis6 11 3 3 2" xfId="38185" xr:uid="{CC9D8A8C-42B6-421C-8E90-9B0F92112C40}"/>
    <cellStyle name="20% - Énfasis6 11 3 3 3" xfId="38186" xr:uid="{A1FB5186-7940-4C6C-926D-71594DACB104}"/>
    <cellStyle name="20% - Énfasis6 11 3 4" xfId="38187" xr:uid="{6699D327-FD02-4289-B0AD-C7E9244B387C}"/>
    <cellStyle name="20% - Énfasis6 11 3 5" xfId="38188" xr:uid="{2E42FD25-E036-4EC1-91F0-7A2257AC5BF9}"/>
    <cellStyle name="20% - Énfasis6 11 3 6" xfId="38189" xr:uid="{041A99F2-BE86-41FE-B4B7-78A6A919DED0}"/>
    <cellStyle name="20% - Énfasis6 11 3 7" xfId="38190" xr:uid="{9AA7972A-A777-4C07-9C64-3A10B054DC08}"/>
    <cellStyle name="20% - Énfasis6 11 4" xfId="2346" xr:uid="{F6FE8DAC-8331-4CB4-8B3F-F730BA00632C}"/>
    <cellStyle name="20% - Énfasis6 11 4 2" xfId="38191" xr:uid="{434C9514-90DD-441A-AFD2-2B511D1B1D8C}"/>
    <cellStyle name="20% - Énfasis6 11 4 2 2" xfId="38192" xr:uid="{B8361AC4-6B21-4350-BC89-A96E34230F3A}"/>
    <cellStyle name="20% - Énfasis6 11 4 3" xfId="38193" xr:uid="{782B522C-5F38-4A31-ADF8-A95112658068}"/>
    <cellStyle name="20% - Énfasis6 11 4 4" xfId="38194" xr:uid="{38E9636E-3965-4542-B76B-7136D05523E6}"/>
    <cellStyle name="20% - Énfasis6 11 4 5" xfId="38195" xr:uid="{726938AE-67CA-4423-AEDE-96E32597FDDB}"/>
    <cellStyle name="20% - Énfasis6 11 5" xfId="2347" xr:uid="{BE9B2306-0CCA-42B5-8D25-849F1B2F9501}"/>
    <cellStyle name="20% - Énfasis6 11 5 2" xfId="38196" xr:uid="{6279F3F3-2916-4492-8D13-B0640A8025E0}"/>
    <cellStyle name="20% - Énfasis6 11 5 3" xfId="38197" xr:uid="{81296910-3116-464F-88A2-206002F8A7CF}"/>
    <cellStyle name="20% - Énfasis6 11 6" xfId="38198" xr:uid="{89D214FC-171D-41FF-8647-F7AF0FC95573}"/>
    <cellStyle name="20% - Énfasis6 11 7" xfId="38199" xr:uid="{AC49D7B9-D600-4FF3-9356-42AFB3827C86}"/>
    <cellStyle name="20% - Énfasis6 11 8" xfId="38200" xr:uid="{DCD7CFF5-3570-48E9-8E54-F76475A63836}"/>
    <cellStyle name="20% - Énfasis6 12" xfId="2348" xr:uid="{5F043CDC-D4C8-4B81-94E0-DF71DD5325B6}"/>
    <cellStyle name="20% - Énfasis6 12 2" xfId="2349" xr:uid="{D7B00162-8BAF-4F25-95E7-C34DBFF584C8}"/>
    <cellStyle name="20% - Énfasis6 12 2 2" xfId="2350" xr:uid="{BD182DEC-032F-498C-827E-61333624B25E}"/>
    <cellStyle name="20% - Énfasis6 12 2 2 2" xfId="2351" xr:uid="{473AA7B7-C56B-476F-9291-1BD4B1F77D11}"/>
    <cellStyle name="20% - Énfasis6 12 2 2 2 2" xfId="38201" xr:uid="{974B7F6A-FC3B-45E2-A1A3-7DC021E76B9A}"/>
    <cellStyle name="20% - Énfasis6 12 2 2 2 2 2" xfId="38202" xr:uid="{D9CAACED-C6B9-4EC1-9A4A-F126CC4D5DE3}"/>
    <cellStyle name="20% - Énfasis6 12 2 2 2 3" xfId="38203" xr:uid="{97BA3242-521D-4642-8EA1-527B1A6B8F7B}"/>
    <cellStyle name="20% - Énfasis6 12 2 2 2 4" xfId="38204" xr:uid="{8F98A42B-77FA-412F-A9F9-591C0DA4983B}"/>
    <cellStyle name="20% - Énfasis6 12 2 2 2 5" xfId="38205" xr:uid="{5FC2CFB9-848A-429C-8044-D777BC66CC3E}"/>
    <cellStyle name="20% - Énfasis6 12 2 2 3" xfId="2352" xr:uid="{42F7E3B2-B73C-4BDB-8BDB-BABE10CA7CD1}"/>
    <cellStyle name="20% - Énfasis6 12 2 2 3 2" xfId="38206" xr:uid="{47074BD2-EFA4-4852-BB0C-D1093599295C}"/>
    <cellStyle name="20% - Énfasis6 12 2 2 3 3" xfId="38207" xr:uid="{E15B552C-56E6-46B9-9DDB-4784B9EF3E37}"/>
    <cellStyle name="20% - Énfasis6 12 2 2 4" xfId="38208" xr:uid="{5514D983-5A91-4872-AB57-42D85B9EC8F7}"/>
    <cellStyle name="20% - Énfasis6 12 2 2 5" xfId="38209" xr:uid="{A06EC7E4-57F6-486E-904F-2D8A7384F0A7}"/>
    <cellStyle name="20% - Énfasis6 12 2 2 6" xfId="38210" xr:uid="{A0E70CAA-1DCE-4C17-9AF9-DF776D2C327E}"/>
    <cellStyle name="20% - Énfasis6 12 2 2 7" xfId="38211" xr:uid="{F13D8AC4-0B1E-4B49-831D-49A08700C68A}"/>
    <cellStyle name="20% - Énfasis6 12 2 3" xfId="2353" xr:uid="{FD42711E-CACC-4C24-8717-A1CF082B4A7B}"/>
    <cellStyle name="20% - Énfasis6 12 2 3 2" xfId="38212" xr:uid="{90C405C9-FADF-4E1C-A8E7-D19E16E08BC9}"/>
    <cellStyle name="20% - Énfasis6 12 2 3 2 2" xfId="38213" xr:uid="{B40B07ED-45A8-4646-94FF-3D506A30D5E1}"/>
    <cellStyle name="20% - Énfasis6 12 2 3 3" xfId="38214" xr:uid="{2EABA8C4-43C8-4683-81F2-69EA0B7600D7}"/>
    <cellStyle name="20% - Énfasis6 12 2 3 4" xfId="38215" xr:uid="{C70C78EC-B345-44D6-9A1F-E445E293F859}"/>
    <cellStyle name="20% - Énfasis6 12 2 3 5" xfId="38216" xr:uid="{D8ECB940-D28D-4314-BBC4-6014975F2B24}"/>
    <cellStyle name="20% - Énfasis6 12 2 4" xfId="2354" xr:uid="{D605C8D7-B77D-4693-96EB-EC1310A59E3D}"/>
    <cellStyle name="20% - Énfasis6 12 2 4 2" xfId="38217" xr:uid="{78B483D7-4F8E-4AA3-93B4-6B6B6FB88B37}"/>
    <cellStyle name="20% - Énfasis6 12 2 4 3" xfId="38218" xr:uid="{B169F499-3C07-4F38-A086-10AA75814654}"/>
    <cellStyle name="20% - Énfasis6 12 2 5" xfId="38219" xr:uid="{DAA5D6C4-401D-4F56-9E39-979BF59E2E8C}"/>
    <cellStyle name="20% - Énfasis6 12 2 6" xfId="38220" xr:uid="{9450F469-F282-47EC-B1C1-79CF8763B85E}"/>
    <cellStyle name="20% - Énfasis6 12 2 7" xfId="38221" xr:uid="{82A62318-6806-4EB6-AFB3-02C94779DDEF}"/>
    <cellStyle name="20% - Énfasis6 12 3" xfId="2355" xr:uid="{ADAE4666-9B4F-47AD-A09F-09E70AA1B497}"/>
    <cellStyle name="20% - Énfasis6 12 3 2" xfId="2356" xr:uid="{3DE72CD9-39D5-45BB-9D65-7640831978E5}"/>
    <cellStyle name="20% - Énfasis6 12 3 2 2" xfId="38222" xr:uid="{E720035A-86E4-4ED0-8191-36FA4A5D1F02}"/>
    <cellStyle name="20% - Énfasis6 12 3 2 2 2" xfId="38223" xr:uid="{24A7D9A5-1F49-4020-98BC-167D93CCF0DA}"/>
    <cellStyle name="20% - Énfasis6 12 3 2 3" xfId="38224" xr:uid="{D7C73293-3A8D-4363-B197-5A7985649479}"/>
    <cellStyle name="20% - Énfasis6 12 3 2 4" xfId="38225" xr:uid="{E8E69D16-8F40-41BA-A3FE-E44577E8E706}"/>
    <cellStyle name="20% - Énfasis6 12 3 2 5" xfId="38226" xr:uid="{C9E3ED71-C540-4351-81E7-D373582AFEA8}"/>
    <cellStyle name="20% - Énfasis6 12 3 3" xfId="2357" xr:uid="{6DDEE1A7-85F1-4AA4-9022-9D7E180ABAB3}"/>
    <cellStyle name="20% - Énfasis6 12 3 3 2" xfId="38227" xr:uid="{F29623CD-C27D-4ACB-9206-58CF41E52423}"/>
    <cellStyle name="20% - Énfasis6 12 3 3 3" xfId="38228" xr:uid="{9B42A6B2-0DDA-4456-968E-70AD49DD8F17}"/>
    <cellStyle name="20% - Énfasis6 12 3 4" xfId="38229" xr:uid="{F51B0EE8-2E36-472E-B223-3AE4B6156683}"/>
    <cellStyle name="20% - Énfasis6 12 3 5" xfId="38230" xr:uid="{CA4E9870-C49C-4EBF-9B4B-D0E1200DBA7E}"/>
    <cellStyle name="20% - Énfasis6 12 3 6" xfId="38231" xr:uid="{B6BE51EC-60C0-438A-825E-712128C9420B}"/>
    <cellStyle name="20% - Énfasis6 12 3 7" xfId="38232" xr:uid="{0BA8C6D1-5794-4AEC-ADE7-2EC7E5332383}"/>
    <cellStyle name="20% - Énfasis6 12 4" xfId="2358" xr:uid="{B1ACDAFA-F0EC-460F-8370-8AF3C0479670}"/>
    <cellStyle name="20% - Énfasis6 12 4 2" xfId="38233" xr:uid="{CD762420-D8B4-48A1-B382-A5D2FA531FB7}"/>
    <cellStyle name="20% - Énfasis6 12 4 2 2" xfId="38234" xr:uid="{1F1587E5-F63F-4DD1-9F8B-20C757066F1B}"/>
    <cellStyle name="20% - Énfasis6 12 4 3" xfId="38235" xr:uid="{699354D8-2517-4447-B556-BBC2DE35C045}"/>
    <cellStyle name="20% - Énfasis6 12 4 4" xfId="38236" xr:uid="{22545F2F-A45E-466A-9DB3-A785D1A8D42A}"/>
    <cellStyle name="20% - Énfasis6 12 4 5" xfId="38237" xr:uid="{87ADF047-E552-4360-A6A2-9DCBD0617D3D}"/>
    <cellStyle name="20% - Énfasis6 12 5" xfId="2359" xr:uid="{494EEA82-E0AD-402D-A156-A331588C84A0}"/>
    <cellStyle name="20% - Énfasis6 12 5 2" xfId="38238" xr:uid="{007A08E4-802D-49C5-830D-2FC1646CF7E4}"/>
    <cellStyle name="20% - Énfasis6 12 5 3" xfId="38239" xr:uid="{0243EC57-35E6-42D8-ACF4-2989409610C6}"/>
    <cellStyle name="20% - Énfasis6 12 6" xfId="38240" xr:uid="{E8AF2B69-8AFF-4E5B-BD18-6BEFADFD6D8A}"/>
    <cellStyle name="20% - Énfasis6 12 7" xfId="38241" xr:uid="{37513821-F187-424E-8AF2-4C6D64DD84CE}"/>
    <cellStyle name="20% - Énfasis6 12 8" xfId="38242" xr:uid="{296EEABE-E4BA-42AC-A21B-6D229A01ED8D}"/>
    <cellStyle name="20% - Énfasis6 13" xfId="2360" xr:uid="{04A508AB-CBC3-451E-A143-4B79492D0E58}"/>
    <cellStyle name="20% - Énfasis6 13 2" xfId="2361" xr:uid="{2C277D6C-95E4-413D-9CBD-C646F1CE4D10}"/>
    <cellStyle name="20% - Énfasis6 13 2 2" xfId="2362" xr:uid="{A33828E5-5454-4069-9B7A-B466575E1A5E}"/>
    <cellStyle name="20% - Énfasis6 13 2 2 2" xfId="2363" xr:uid="{0BB33B71-F2B9-459F-90FC-4092C315FF64}"/>
    <cellStyle name="20% - Énfasis6 13 2 2 2 2" xfId="38243" xr:uid="{5A03AD1D-9BF6-408D-B95F-A8262CC724FF}"/>
    <cellStyle name="20% - Énfasis6 13 2 2 2 2 2" xfId="38244" xr:uid="{0C47FC01-BA41-4E04-B49B-19E897F77B2E}"/>
    <cellStyle name="20% - Énfasis6 13 2 2 2 3" xfId="38245" xr:uid="{E12BDE42-7E4E-4429-9A2E-510198627CB3}"/>
    <cellStyle name="20% - Énfasis6 13 2 2 2 4" xfId="38246" xr:uid="{433D49B6-2DCA-4F20-A9C4-6DC57A68F27E}"/>
    <cellStyle name="20% - Énfasis6 13 2 2 2 5" xfId="38247" xr:uid="{2F4295FC-205B-437D-9B45-05FA38EEFC2B}"/>
    <cellStyle name="20% - Énfasis6 13 2 2 3" xfId="2364" xr:uid="{808F0410-F0FB-4031-A289-2D5C2CB682CF}"/>
    <cellStyle name="20% - Énfasis6 13 2 2 3 2" xfId="38248" xr:uid="{06AE9840-C688-49C6-9D31-039CB9D0F66F}"/>
    <cellStyle name="20% - Énfasis6 13 2 2 3 3" xfId="38249" xr:uid="{07F271A9-4261-43F0-BE81-21545F0C6A1B}"/>
    <cellStyle name="20% - Énfasis6 13 2 2 4" xfId="38250" xr:uid="{793667DC-0DD0-4D55-8803-680B51635A42}"/>
    <cellStyle name="20% - Énfasis6 13 2 2 5" xfId="38251" xr:uid="{EC355C76-39AA-476C-BAE9-4CBB89A200C4}"/>
    <cellStyle name="20% - Énfasis6 13 2 2 6" xfId="38252" xr:uid="{3729087D-ACF9-4463-838D-8FD957B52037}"/>
    <cellStyle name="20% - Énfasis6 13 2 2 7" xfId="38253" xr:uid="{98D61EFE-3C87-48FE-84EA-8FD980028353}"/>
    <cellStyle name="20% - Énfasis6 13 2 3" xfId="2365" xr:uid="{27B487F3-DABB-4C16-A864-C35E3AD813BA}"/>
    <cellStyle name="20% - Énfasis6 13 2 3 2" xfId="38254" xr:uid="{0FE3E76E-C8F0-4735-9637-AAAB57F043B2}"/>
    <cellStyle name="20% - Énfasis6 13 2 3 2 2" xfId="38255" xr:uid="{A824C229-0445-4B5F-9859-4E89D5200FE0}"/>
    <cellStyle name="20% - Énfasis6 13 2 3 3" xfId="38256" xr:uid="{FA6AFF7C-F01E-404C-BD6D-F673C838FAD7}"/>
    <cellStyle name="20% - Énfasis6 13 2 3 4" xfId="38257" xr:uid="{4A97157F-5D5E-49D3-820A-1E73CAD7CE33}"/>
    <cellStyle name="20% - Énfasis6 13 2 3 5" xfId="38258" xr:uid="{DE6E1D9D-F741-46FA-9EC1-88BBAB09FD50}"/>
    <cellStyle name="20% - Énfasis6 13 2 4" xfId="2366" xr:uid="{5B986F8F-808A-49AC-B236-4FEE4A466690}"/>
    <cellStyle name="20% - Énfasis6 13 2 4 2" xfId="38259" xr:uid="{25248BB9-6850-42A0-BA6E-960FC48A175C}"/>
    <cellStyle name="20% - Énfasis6 13 2 4 3" xfId="38260" xr:uid="{31C3C5C6-BEC7-4497-AFEC-3E55D8030646}"/>
    <cellStyle name="20% - Énfasis6 13 2 5" xfId="38261" xr:uid="{C24B03A2-C3A1-4E17-866F-7CE1CF38FD53}"/>
    <cellStyle name="20% - Énfasis6 13 2 6" xfId="38262" xr:uid="{4F6B98AC-C790-473B-8087-5E7703CFBC63}"/>
    <cellStyle name="20% - Énfasis6 13 2 7" xfId="38263" xr:uid="{3E9E06A1-89E0-4D8B-A792-F26F3BB7A34E}"/>
    <cellStyle name="20% - Énfasis6 13 3" xfId="2367" xr:uid="{782A6553-8064-4F57-A565-663CEA3E4719}"/>
    <cellStyle name="20% - Énfasis6 13 3 2" xfId="2368" xr:uid="{30C87729-BDAD-4B61-8238-B38C64A54F5C}"/>
    <cellStyle name="20% - Énfasis6 13 3 2 2" xfId="38264" xr:uid="{7193A3DD-84EC-44EF-A025-BEA8058FAE7A}"/>
    <cellStyle name="20% - Énfasis6 13 3 2 2 2" xfId="38265" xr:uid="{24AA2051-5561-4799-813D-41503A339A89}"/>
    <cellStyle name="20% - Énfasis6 13 3 2 3" xfId="38266" xr:uid="{4B292672-7666-472C-A0BB-BA590EF26CC2}"/>
    <cellStyle name="20% - Énfasis6 13 3 2 4" xfId="38267" xr:uid="{61D60926-5626-45AF-AE26-30D224F6A8E5}"/>
    <cellStyle name="20% - Énfasis6 13 3 2 5" xfId="38268" xr:uid="{1F6221D0-8B7C-4D76-898A-2F72274E2F71}"/>
    <cellStyle name="20% - Énfasis6 13 3 3" xfId="2369" xr:uid="{0F9F5CDE-ABED-43A7-A3B9-D452F349E803}"/>
    <cellStyle name="20% - Énfasis6 13 3 3 2" xfId="38269" xr:uid="{B97BEC3D-C04E-4F44-804D-668A1CCD2076}"/>
    <cellStyle name="20% - Énfasis6 13 3 3 3" xfId="38270" xr:uid="{BCDDA226-9260-40C2-955B-09426CCA4F0D}"/>
    <cellStyle name="20% - Énfasis6 13 3 4" xfId="38271" xr:uid="{5AB5D894-9679-4B61-BF07-EC4360285EEE}"/>
    <cellStyle name="20% - Énfasis6 13 3 5" xfId="38272" xr:uid="{B4DBBC9F-4E4F-4C17-8C87-7420B4706981}"/>
    <cellStyle name="20% - Énfasis6 13 3 6" xfId="38273" xr:uid="{D4D336E6-CA4A-4644-8277-357D3DB6845B}"/>
    <cellStyle name="20% - Énfasis6 13 3 7" xfId="38274" xr:uid="{414BF64B-44D3-4CF1-B5B4-8B0F91FB3262}"/>
    <cellStyle name="20% - Énfasis6 13 4" xfId="2370" xr:uid="{34997E95-09F1-4400-866E-594E4467DD9C}"/>
    <cellStyle name="20% - Énfasis6 13 4 2" xfId="38275" xr:uid="{8A21EB10-2981-4B61-9F78-A076838C9371}"/>
    <cellStyle name="20% - Énfasis6 13 4 2 2" xfId="38276" xr:uid="{0F272FF0-A035-46AA-842E-FF0F2B0401DF}"/>
    <cellStyle name="20% - Énfasis6 13 4 3" xfId="38277" xr:uid="{3B78FEB6-36A8-472B-9CD3-9F2A54E05FC4}"/>
    <cellStyle name="20% - Énfasis6 13 4 4" xfId="38278" xr:uid="{B07C68F5-17D5-4ACB-A5CC-76DE5D29A96A}"/>
    <cellStyle name="20% - Énfasis6 13 4 5" xfId="38279" xr:uid="{AF01A0A0-135A-4CBB-B317-6837C0EBE303}"/>
    <cellStyle name="20% - Énfasis6 13 5" xfId="2371" xr:uid="{F1883C59-DDB3-42F2-B426-D36AAED65FFC}"/>
    <cellStyle name="20% - Énfasis6 13 5 2" xfId="38280" xr:uid="{DD19CD30-C874-4E18-9C77-0AAB0F73BA35}"/>
    <cellStyle name="20% - Énfasis6 13 5 3" xfId="38281" xr:uid="{6CECBBCD-AD0C-4BF8-ABBC-52B4A8F00473}"/>
    <cellStyle name="20% - Énfasis6 13 6" xfId="38282" xr:uid="{3A45F36F-2440-4984-8DFC-407B2332ED6C}"/>
    <cellStyle name="20% - Énfasis6 13 7" xfId="38283" xr:uid="{D35628EA-EE2F-4D8D-B23B-A35993294E55}"/>
    <cellStyle name="20% - Énfasis6 13 8" xfId="38284" xr:uid="{64127A18-BF96-42C1-809A-4E2AE38B3B84}"/>
    <cellStyle name="20% - Énfasis6 14" xfId="2372" xr:uid="{A4CC6430-6CD5-45F3-B57E-AD32E22C6A47}"/>
    <cellStyle name="20% - Énfasis6 14 2" xfId="2373" xr:uid="{6A3E9B9D-11DD-4EAD-8E3E-634A6A50FF34}"/>
    <cellStyle name="20% - Énfasis6 14 2 2" xfId="2374" xr:uid="{A907DEC0-09B7-4272-86D9-ED265A3EB526}"/>
    <cellStyle name="20% - Énfasis6 14 2 2 2" xfId="2375" xr:uid="{2DF9780C-9BFC-4F78-96BB-45BEF37E6873}"/>
    <cellStyle name="20% - Énfasis6 14 2 2 2 2" xfId="38285" xr:uid="{52ADB3BF-3FD9-4E5A-B985-8AD1F986DBB0}"/>
    <cellStyle name="20% - Énfasis6 14 2 2 2 2 2" xfId="38286" xr:uid="{EF7EC975-10FF-421D-87C1-231081B1A3E6}"/>
    <cellStyle name="20% - Énfasis6 14 2 2 2 3" xfId="38287" xr:uid="{BDC8C9F2-05D8-4FDA-8F5D-B3DEAAA10C8B}"/>
    <cellStyle name="20% - Énfasis6 14 2 2 2 4" xfId="38288" xr:uid="{5FAD0208-1F64-4D49-A40C-9AB0BDCCF583}"/>
    <cellStyle name="20% - Énfasis6 14 2 2 2 5" xfId="38289" xr:uid="{E29EDF6D-05C2-41E7-865F-CFD15B20102E}"/>
    <cellStyle name="20% - Énfasis6 14 2 2 3" xfId="2376" xr:uid="{CBADB36A-4478-45D7-AC74-A5E279A26384}"/>
    <cellStyle name="20% - Énfasis6 14 2 2 3 2" xfId="38290" xr:uid="{15B5F864-4D37-44FA-A136-4C8001380D21}"/>
    <cellStyle name="20% - Énfasis6 14 2 2 3 3" xfId="38291" xr:uid="{2961C7A8-10B4-4304-9364-C67FF2888E6F}"/>
    <cellStyle name="20% - Énfasis6 14 2 2 4" xfId="38292" xr:uid="{3EE0FEC1-BFAA-4045-8C84-2307E953CB7F}"/>
    <cellStyle name="20% - Énfasis6 14 2 2 5" xfId="38293" xr:uid="{683E7A3F-FCE8-46CE-BDCC-E03CD733A3CA}"/>
    <cellStyle name="20% - Énfasis6 14 2 2 6" xfId="38294" xr:uid="{29A391C1-48AC-4B3B-915A-B4C57EAB2F3F}"/>
    <cellStyle name="20% - Énfasis6 14 2 2 7" xfId="38295" xr:uid="{844B4906-2866-445F-8128-14D49F50620B}"/>
    <cellStyle name="20% - Énfasis6 14 2 3" xfId="2377" xr:uid="{E0C6BF6D-F327-4C4C-8AAF-CCBD9D65447A}"/>
    <cellStyle name="20% - Énfasis6 14 2 3 2" xfId="38296" xr:uid="{C054A90E-51D7-4A07-BB55-5C28635A22A5}"/>
    <cellStyle name="20% - Énfasis6 14 2 3 2 2" xfId="38297" xr:uid="{DD4DA89D-7AFC-4D64-81A5-5A36DCA2CBC0}"/>
    <cellStyle name="20% - Énfasis6 14 2 3 3" xfId="38298" xr:uid="{BCE73773-F705-4A38-8DFC-89330295C242}"/>
    <cellStyle name="20% - Énfasis6 14 2 3 4" xfId="38299" xr:uid="{B785710B-F63D-43FA-957E-11B0EC365E1B}"/>
    <cellStyle name="20% - Énfasis6 14 2 3 5" xfId="38300" xr:uid="{CA6874C7-106D-458E-9B93-FB8854120B47}"/>
    <cellStyle name="20% - Énfasis6 14 2 4" xfId="2378" xr:uid="{2C6D4139-EB8B-4732-9CE4-FE9BB25309A1}"/>
    <cellStyle name="20% - Énfasis6 14 2 4 2" xfId="38301" xr:uid="{580093BD-66E6-43F2-8F7F-8D1F990DA0A3}"/>
    <cellStyle name="20% - Énfasis6 14 2 4 3" xfId="38302" xr:uid="{12A506CB-145F-4557-97AD-DAEB3038AADA}"/>
    <cellStyle name="20% - Énfasis6 14 2 5" xfId="38303" xr:uid="{9C5A8AE5-595D-45BC-9452-084341426AD1}"/>
    <cellStyle name="20% - Énfasis6 14 2 6" xfId="38304" xr:uid="{751C0147-345F-44A1-ACA1-0B39A6EDA8BC}"/>
    <cellStyle name="20% - Énfasis6 14 2 7" xfId="38305" xr:uid="{C83D2773-8AA5-4878-AA9B-1A450A6FF878}"/>
    <cellStyle name="20% - Énfasis6 14 3" xfId="2379" xr:uid="{12246476-D6DB-41DF-8350-B3BE58B397EA}"/>
    <cellStyle name="20% - Énfasis6 14 3 2" xfId="2380" xr:uid="{C455A556-BBE7-47EF-85FC-1798D27453A9}"/>
    <cellStyle name="20% - Énfasis6 14 3 2 2" xfId="38306" xr:uid="{FBBBFC33-125D-4340-90A6-D8CD1BA4988E}"/>
    <cellStyle name="20% - Énfasis6 14 3 2 2 2" xfId="38307" xr:uid="{D8E99840-40EA-4ED3-97F3-709B6C16839C}"/>
    <cellStyle name="20% - Énfasis6 14 3 2 3" xfId="38308" xr:uid="{63E9E54B-FEE7-405D-8EC1-AF2C4B5D93BB}"/>
    <cellStyle name="20% - Énfasis6 14 3 2 4" xfId="38309" xr:uid="{CE6C9709-1592-43E0-AB00-B1C913230D37}"/>
    <cellStyle name="20% - Énfasis6 14 3 2 5" xfId="38310" xr:uid="{A0919624-8A90-4682-B958-D76C5358FE78}"/>
    <cellStyle name="20% - Énfasis6 14 3 3" xfId="2381" xr:uid="{9143BAD9-4A23-4226-8B71-94E2D675233F}"/>
    <cellStyle name="20% - Énfasis6 14 3 3 2" xfId="38311" xr:uid="{8E7AC626-D00E-40BD-81F9-2392FECC3787}"/>
    <cellStyle name="20% - Énfasis6 14 3 3 3" xfId="38312" xr:uid="{00D3D8F4-49B2-4AB1-9124-83305BAC2FF9}"/>
    <cellStyle name="20% - Énfasis6 14 3 4" xfId="38313" xr:uid="{184B9F3A-2FFF-4920-B0BB-5048714FCA12}"/>
    <cellStyle name="20% - Énfasis6 14 3 5" xfId="38314" xr:uid="{663D320E-867F-4BCB-A007-3417DB629291}"/>
    <cellStyle name="20% - Énfasis6 14 3 6" xfId="38315" xr:uid="{D3D0F29E-B167-4EFC-9BA7-68FBCBE42AB9}"/>
    <cellStyle name="20% - Énfasis6 14 3 7" xfId="38316" xr:uid="{460FE7E8-EB7C-4E04-83D6-19CB439C50C7}"/>
    <cellStyle name="20% - Énfasis6 14 4" xfId="2382" xr:uid="{CE443B1E-6F86-4E63-ABE0-67AFB06A19E0}"/>
    <cellStyle name="20% - Énfasis6 14 4 2" xfId="38317" xr:uid="{39A5ACF8-717F-4B28-A938-C63541CAE07B}"/>
    <cellStyle name="20% - Énfasis6 14 4 2 2" xfId="38318" xr:uid="{4F36AC7D-B670-4F99-8292-786EEF0E1B2C}"/>
    <cellStyle name="20% - Énfasis6 14 4 3" xfId="38319" xr:uid="{E0B0D1C6-6A26-4237-B79E-CBFB08827572}"/>
    <cellStyle name="20% - Énfasis6 14 4 4" xfId="38320" xr:uid="{9B8A3699-F61C-4E46-BCEF-1324D5EC2FD8}"/>
    <cellStyle name="20% - Énfasis6 14 4 5" xfId="38321" xr:uid="{DCA7E891-213C-4B54-8225-E3295B73469B}"/>
    <cellStyle name="20% - Énfasis6 14 5" xfId="2383" xr:uid="{4736E9BF-F201-41D8-960E-7DB3AE87F005}"/>
    <cellStyle name="20% - Énfasis6 14 5 2" xfId="38322" xr:uid="{41E0797B-950D-427C-A5FE-8FB42C925704}"/>
    <cellStyle name="20% - Énfasis6 14 5 3" xfId="38323" xr:uid="{9C63BBBD-575D-474B-A090-4AF43386352A}"/>
    <cellStyle name="20% - Énfasis6 14 6" xfId="38324" xr:uid="{A23B0010-6117-400B-A129-92337AA50B40}"/>
    <cellStyle name="20% - Énfasis6 14 7" xfId="38325" xr:uid="{18BB18CF-4994-4CDB-B9F4-C251F2894722}"/>
    <cellStyle name="20% - Énfasis6 14 8" xfId="38326" xr:uid="{45811DEE-1AC1-4CBF-BA38-D6CB709AF0B5}"/>
    <cellStyle name="20% - Énfasis6 15" xfId="2384" xr:uid="{941B9AC1-4403-483E-9432-22ED4D6F75A0}"/>
    <cellStyle name="20% - Énfasis6 15 2" xfId="2385" xr:uid="{EDDA78E5-BD04-4908-983E-B68017E4C4DB}"/>
    <cellStyle name="20% - Énfasis6 15 2 2" xfId="2386" xr:uid="{C20517CD-7A9F-4B05-9E72-4A46A9A475A8}"/>
    <cellStyle name="20% - Énfasis6 15 2 2 2" xfId="2387" xr:uid="{F1B7CB01-C1CE-40B6-90D5-B0D5D4D27EB6}"/>
    <cellStyle name="20% - Énfasis6 15 2 2 2 2" xfId="38327" xr:uid="{FA95A63F-079C-4505-B493-CAE1D51AAB00}"/>
    <cellStyle name="20% - Énfasis6 15 2 2 2 2 2" xfId="38328" xr:uid="{B745D121-4B2B-4734-A3CE-FC63C87516C0}"/>
    <cellStyle name="20% - Énfasis6 15 2 2 2 3" xfId="38329" xr:uid="{1759327D-52C1-4FBE-9F23-B14A7EF71DEB}"/>
    <cellStyle name="20% - Énfasis6 15 2 2 2 4" xfId="38330" xr:uid="{C45639F9-9BDF-44F2-B0D8-2BE161102EC2}"/>
    <cellStyle name="20% - Énfasis6 15 2 2 2 5" xfId="38331" xr:uid="{53DC6A62-6C67-4188-A501-8E3F71D8B8F9}"/>
    <cellStyle name="20% - Énfasis6 15 2 2 3" xfId="2388" xr:uid="{AE0CF80A-6830-4B43-91B2-E90CC0C71D4D}"/>
    <cellStyle name="20% - Énfasis6 15 2 2 3 2" xfId="38332" xr:uid="{8B12E1FC-EF76-4B7D-876B-5CC0474AD618}"/>
    <cellStyle name="20% - Énfasis6 15 2 2 3 3" xfId="38333" xr:uid="{C2D70694-E455-4EF4-8E18-5686132295D2}"/>
    <cellStyle name="20% - Énfasis6 15 2 2 4" xfId="38334" xr:uid="{2CB9258E-EC86-49BA-B198-86CE38D505CD}"/>
    <cellStyle name="20% - Énfasis6 15 2 2 5" xfId="38335" xr:uid="{AF97477F-A69D-4D08-A5C0-C2CA352F5EDB}"/>
    <cellStyle name="20% - Énfasis6 15 2 2 6" xfId="38336" xr:uid="{F1F94957-4F7C-43E8-AFD8-C4ECA3724A9B}"/>
    <cellStyle name="20% - Énfasis6 15 2 2 7" xfId="38337" xr:uid="{A9A7BC43-E7FA-408F-A094-05D5E37D2A1D}"/>
    <cellStyle name="20% - Énfasis6 15 2 3" xfId="2389" xr:uid="{E8135BD5-DDD6-45D8-96B4-51B2F5AFEB41}"/>
    <cellStyle name="20% - Énfasis6 15 2 3 2" xfId="38338" xr:uid="{43A4BC7D-B563-4506-9FE1-B153FED74812}"/>
    <cellStyle name="20% - Énfasis6 15 2 3 2 2" xfId="38339" xr:uid="{98AD9D67-CB4B-4D82-AD7B-749460CB38F7}"/>
    <cellStyle name="20% - Énfasis6 15 2 3 3" xfId="38340" xr:uid="{7198C09C-9586-4103-AAE4-6CABEDFF46CB}"/>
    <cellStyle name="20% - Énfasis6 15 2 3 4" xfId="38341" xr:uid="{8F8A99A3-4A95-4BC1-99B4-F6125A400438}"/>
    <cellStyle name="20% - Énfasis6 15 2 3 5" xfId="38342" xr:uid="{DA188893-8B97-469C-96DC-F1DCAD1EDA80}"/>
    <cellStyle name="20% - Énfasis6 15 2 4" xfId="2390" xr:uid="{6380D5B0-80E8-487A-A48B-DE0202FFAD10}"/>
    <cellStyle name="20% - Énfasis6 15 2 4 2" xfId="38343" xr:uid="{65472A2E-3123-42D2-93F9-A5F82F12D5A3}"/>
    <cellStyle name="20% - Énfasis6 15 2 4 3" xfId="38344" xr:uid="{8D672C3D-02A8-4A85-933A-AADFD83BC97E}"/>
    <cellStyle name="20% - Énfasis6 15 2 5" xfId="38345" xr:uid="{DBFDA764-1AC6-423C-9342-4342B7AB42D1}"/>
    <cellStyle name="20% - Énfasis6 15 2 6" xfId="38346" xr:uid="{AB11DBEE-94E3-4511-B2D9-B0E4C391FB1E}"/>
    <cellStyle name="20% - Énfasis6 15 2 7" xfId="38347" xr:uid="{59E7339A-DF8F-4EF3-ADDF-05741A8B8E2E}"/>
    <cellStyle name="20% - Énfasis6 15 3" xfId="2391" xr:uid="{E9464624-38B4-402E-A1EF-2D687843F514}"/>
    <cellStyle name="20% - Énfasis6 15 3 2" xfId="2392" xr:uid="{DA4CBEFD-CD00-4679-8C76-E63C9A176EB9}"/>
    <cellStyle name="20% - Énfasis6 15 3 2 2" xfId="38348" xr:uid="{89789197-5A83-4742-9DF8-352B23BBDF24}"/>
    <cellStyle name="20% - Énfasis6 15 3 2 2 2" xfId="38349" xr:uid="{80A128F9-0F78-470E-AD3E-C8EE5FD7A8EF}"/>
    <cellStyle name="20% - Énfasis6 15 3 2 3" xfId="38350" xr:uid="{9B522778-FE1C-455D-AEEE-8A9976B05F93}"/>
    <cellStyle name="20% - Énfasis6 15 3 2 4" xfId="38351" xr:uid="{CAE8D57C-4BC4-407B-9E62-664C566CD19B}"/>
    <cellStyle name="20% - Énfasis6 15 3 2 5" xfId="38352" xr:uid="{75192F04-FE5E-4628-8390-7802BA345F9E}"/>
    <cellStyle name="20% - Énfasis6 15 3 3" xfId="2393" xr:uid="{B23D956E-0602-4A67-9400-BD84CD85B0BE}"/>
    <cellStyle name="20% - Énfasis6 15 3 3 2" xfId="38353" xr:uid="{9ADABA68-4DB2-419A-B8F0-64E6038E774F}"/>
    <cellStyle name="20% - Énfasis6 15 3 3 3" xfId="38354" xr:uid="{4434F287-BF6F-45FC-8F7F-FDC4A79CDDB5}"/>
    <cellStyle name="20% - Énfasis6 15 3 4" xfId="38355" xr:uid="{62750031-172A-4171-BD8D-1A02BB5AEC14}"/>
    <cellStyle name="20% - Énfasis6 15 3 5" xfId="38356" xr:uid="{80B9D8F4-DA2A-4124-9220-5F9EED959B27}"/>
    <cellStyle name="20% - Énfasis6 15 3 6" xfId="38357" xr:uid="{F027336C-19AE-4EA4-8B2D-8022408958A8}"/>
    <cellStyle name="20% - Énfasis6 15 3 7" xfId="38358" xr:uid="{74B449C5-5690-4F9A-98E2-46F36C802CD8}"/>
    <cellStyle name="20% - Énfasis6 15 4" xfId="2394" xr:uid="{C82D063A-414C-47CB-B81A-8132DE83960B}"/>
    <cellStyle name="20% - Énfasis6 15 4 2" xfId="38359" xr:uid="{5BAB3E2D-062E-4F0C-ACDF-1577D1CBBC76}"/>
    <cellStyle name="20% - Énfasis6 15 4 2 2" xfId="38360" xr:uid="{E903B8DF-1855-4170-A983-9AB8174ED85D}"/>
    <cellStyle name="20% - Énfasis6 15 4 3" xfId="38361" xr:uid="{4B0AD33C-247A-4337-8BD2-7355F701077F}"/>
    <cellStyle name="20% - Énfasis6 15 4 4" xfId="38362" xr:uid="{091434C3-76FA-42BF-AA3B-761EA3601679}"/>
    <cellStyle name="20% - Énfasis6 15 4 5" xfId="38363" xr:uid="{090D5FAA-E94A-4A90-BF5F-6978200EF26F}"/>
    <cellStyle name="20% - Énfasis6 15 5" xfId="2395" xr:uid="{F8A016B0-D99F-4507-89CF-EA32DD75257B}"/>
    <cellStyle name="20% - Énfasis6 15 5 2" xfId="38364" xr:uid="{9F9CAA4E-054C-4256-A713-D1E7B70123AC}"/>
    <cellStyle name="20% - Énfasis6 15 5 3" xfId="38365" xr:uid="{EAEF572E-C532-48E8-852F-1C9FDD434394}"/>
    <cellStyle name="20% - Énfasis6 15 6" xfId="38366" xr:uid="{0219AE82-7724-4A9B-BB0E-A8FFE46858E7}"/>
    <cellStyle name="20% - Énfasis6 15 7" xfId="38367" xr:uid="{B032B99F-6049-45F0-8067-0855914AAA4F}"/>
    <cellStyle name="20% - Énfasis6 15 8" xfId="38368" xr:uid="{64593E15-54BC-45E4-BC40-A356EC2D1CE9}"/>
    <cellStyle name="20% - Énfasis6 16" xfId="2396" xr:uid="{BE670B5D-7172-4A75-AC12-5C4AB0E93919}"/>
    <cellStyle name="20% - Énfasis6 16 2" xfId="2397" xr:uid="{7BD59A5E-49FC-4750-9908-07C7B61C8E79}"/>
    <cellStyle name="20% - Énfasis6 16 2 2" xfId="2398" xr:uid="{31DB78A8-2E16-4553-B456-0E3A2BB355C3}"/>
    <cellStyle name="20% - Énfasis6 16 2 2 2" xfId="2399" xr:uid="{B74B36B9-2ECA-4E0B-9543-0C2CC31026F7}"/>
    <cellStyle name="20% - Énfasis6 16 2 2 2 2" xfId="38369" xr:uid="{7C92B545-DB80-499A-8FA2-A03C2C43DEF6}"/>
    <cellStyle name="20% - Énfasis6 16 2 2 2 3" xfId="38370" xr:uid="{D94023CF-9FAA-478C-A6EB-28C880E697EB}"/>
    <cellStyle name="20% - Énfasis6 16 2 2 3" xfId="2400" xr:uid="{9603ABAC-1329-4F39-9F12-6D02CE1F857A}"/>
    <cellStyle name="20% - Énfasis6 16 2 2 3 2" xfId="38371" xr:uid="{260BE051-E855-49B1-B217-359095D6A469}"/>
    <cellStyle name="20% - Énfasis6 16 2 2 4" xfId="38372" xr:uid="{BC57BE03-E67C-4B2B-9CFF-6BE6956FC3D0}"/>
    <cellStyle name="20% - Énfasis6 16 2 2 5" xfId="38373" xr:uid="{018B476F-622F-4B0C-A13B-AD2BAD2194D6}"/>
    <cellStyle name="20% - Énfasis6 16 2 3" xfId="2401" xr:uid="{6D049B79-04E4-4A82-88C8-CB4883AA3207}"/>
    <cellStyle name="20% - Énfasis6 16 2 3 2" xfId="38374" xr:uid="{717A41CB-242F-4F1D-9533-AD6FFC02C890}"/>
    <cellStyle name="20% - Énfasis6 16 2 3 3" xfId="38375" xr:uid="{D15357F0-0D41-4FE0-B513-E7ADAE33A7D5}"/>
    <cellStyle name="20% - Énfasis6 16 2 4" xfId="2402" xr:uid="{5C371EA7-215A-45B1-8831-772E28C137EB}"/>
    <cellStyle name="20% - Énfasis6 16 2 4 2" xfId="38376" xr:uid="{B2ED4231-0686-472F-8048-88BF200FF646}"/>
    <cellStyle name="20% - Énfasis6 16 2 5" xfId="38377" xr:uid="{8AB8521F-F0D1-4C0F-A325-9C32E52F0D47}"/>
    <cellStyle name="20% - Énfasis6 16 2 6" xfId="38378" xr:uid="{36FB1CFB-CB82-474E-9A8C-768CB3A311BE}"/>
    <cellStyle name="20% - Énfasis6 16 2 7" xfId="38379" xr:uid="{FB319F92-1BA8-46C9-A3A3-5E78423D44C6}"/>
    <cellStyle name="20% - Énfasis6 16 3" xfId="2403" xr:uid="{CE1D06BE-E4EE-48EA-BD21-2F3176DDEAD3}"/>
    <cellStyle name="20% - Énfasis6 16 3 2" xfId="2404" xr:uid="{845330CC-ACBC-4FF7-884E-E4A3172904F6}"/>
    <cellStyle name="20% - Énfasis6 16 3 2 2" xfId="38380" xr:uid="{88D7C930-FC94-481B-B2FD-E55BFC3B97B6}"/>
    <cellStyle name="20% - Énfasis6 16 3 2 3" xfId="38381" xr:uid="{7B9261D8-2425-4925-8DF9-0DDF54C300A3}"/>
    <cellStyle name="20% - Énfasis6 16 3 3" xfId="2405" xr:uid="{FB2C2366-7C6C-4897-A869-0AAAB93D77EF}"/>
    <cellStyle name="20% - Énfasis6 16 3 3 2" xfId="38382" xr:uid="{2FE61060-5EF4-4B99-97EF-07FFFA41FF84}"/>
    <cellStyle name="20% - Énfasis6 16 3 4" xfId="38383" xr:uid="{566E08CA-12FB-4254-8D33-E4E81143587E}"/>
    <cellStyle name="20% - Énfasis6 16 3 5" xfId="38384" xr:uid="{6E79FEFA-F508-4D72-8598-65C8170AB7FB}"/>
    <cellStyle name="20% - Énfasis6 16 4" xfId="2406" xr:uid="{0904E4B9-4B43-4221-AE7B-839CD83D49C8}"/>
    <cellStyle name="20% - Énfasis6 16 4 2" xfId="38385" xr:uid="{0E593219-D029-4483-B6B7-0428534ADFD3}"/>
    <cellStyle name="20% - Énfasis6 16 4 3" xfId="38386" xr:uid="{0C5C6C19-90A1-4284-B47E-4DB2DFBE7BF6}"/>
    <cellStyle name="20% - Énfasis6 16 5" xfId="2407" xr:uid="{6A2C6752-15FD-4502-BCFB-1B4C1663EF15}"/>
    <cellStyle name="20% - Énfasis6 16 5 2" xfId="38387" xr:uid="{582E4046-FA4F-4382-A566-22EFA5B7525E}"/>
    <cellStyle name="20% - Énfasis6 16 6" xfId="38388" xr:uid="{20D14B4E-62F3-49A4-B2AD-730D3FE17F03}"/>
    <cellStyle name="20% - Énfasis6 16 7" xfId="38389" xr:uid="{01F25541-FD15-4381-A6AD-E99E1241BCD1}"/>
    <cellStyle name="20% - Énfasis6 17" xfId="2408" xr:uid="{001B7705-461B-44B8-9296-78CC08E23642}"/>
    <cellStyle name="20% - Énfasis6 17 2" xfId="2409" xr:uid="{FD8CA603-648A-40B5-96E5-811F671DACA4}"/>
    <cellStyle name="20% - Énfasis6 17 2 2" xfId="2410" xr:uid="{9D7541A9-7F94-40BF-B7FE-8000F9DCBB83}"/>
    <cellStyle name="20% - Énfasis6 17 2 2 2" xfId="2411" xr:uid="{A66C667B-2DC4-497F-A94F-EDF1767A70E5}"/>
    <cellStyle name="20% - Énfasis6 17 2 2 3" xfId="2412" xr:uid="{1F0DB1E7-8850-448D-951C-7C9022B1E0F4}"/>
    <cellStyle name="20% - Énfasis6 17 2 3" xfId="2413" xr:uid="{DE1C8AC8-CDD2-498D-89DA-58E2C41339C9}"/>
    <cellStyle name="20% - Énfasis6 17 2 4" xfId="2414" xr:uid="{18714B2F-B663-4982-B539-BDB242602050}"/>
    <cellStyle name="20% - Énfasis6 17 3" xfId="2415" xr:uid="{ED2C5A14-2E75-42C6-BE20-992A26D68D62}"/>
    <cellStyle name="20% - Énfasis6 17 3 2" xfId="2416" xr:uid="{7044C794-8148-48BB-84F7-F802103E74CC}"/>
    <cellStyle name="20% - Énfasis6 17 3 3" xfId="2417" xr:uid="{7E75AF08-221B-480B-99EB-41552A3CE35F}"/>
    <cellStyle name="20% - Énfasis6 17 4" xfId="2418" xr:uid="{1153558C-9590-428A-8D57-276EF6656C41}"/>
    <cellStyle name="20% - Énfasis6 17 5" xfId="2419" xr:uid="{719AB066-13D6-4E71-9073-8170A6EACB9D}"/>
    <cellStyle name="20% - Énfasis6 17 6" xfId="38390" xr:uid="{3D64B39B-97A1-4F5F-A5E1-920756986A02}"/>
    <cellStyle name="20% - Énfasis6 18" xfId="2420" xr:uid="{4234A8AB-B4A9-4AF7-8DBF-03D41D70AC0B}"/>
    <cellStyle name="20% - Énfasis6 18 2" xfId="2421" xr:uid="{43F12FC5-1408-45BE-84B7-5167E14E21EA}"/>
    <cellStyle name="20% - Énfasis6 18 2 2" xfId="2422" xr:uid="{19E60516-BC7C-4C43-B208-5CA4D16FE0B5}"/>
    <cellStyle name="20% - Énfasis6 18 2 2 2" xfId="2423" xr:uid="{0B06093F-554C-4AA4-A266-F9F4AD8A9E33}"/>
    <cellStyle name="20% - Énfasis6 18 2 2 3" xfId="2424" xr:uid="{D53120B0-1DC1-49DF-BFE8-793BDCFC2AF4}"/>
    <cellStyle name="20% - Énfasis6 18 2 3" xfId="2425" xr:uid="{2F972FE2-1508-4EAE-9F8F-B3EA253CAE51}"/>
    <cellStyle name="20% - Énfasis6 18 2 4" xfId="2426" xr:uid="{50882AFE-69B3-4B7A-B473-18104BEE1D03}"/>
    <cellStyle name="20% - Énfasis6 18 3" xfId="2427" xr:uid="{4B43D2D8-32D9-46B1-9DEB-5EAF624DA6BB}"/>
    <cellStyle name="20% - Énfasis6 18 3 2" xfId="2428" xr:uid="{453D4E45-9E7F-46D2-886A-C19294E666D9}"/>
    <cellStyle name="20% - Énfasis6 18 3 3" xfId="2429" xr:uid="{CD770AF6-82D8-4BBA-88BF-2DE550F1823C}"/>
    <cellStyle name="20% - Énfasis6 18 4" xfId="2430" xr:uid="{1B95E0F8-9FB5-451B-A1C2-58AD368C0716}"/>
    <cellStyle name="20% - Énfasis6 18 5" xfId="2431" xr:uid="{C900675B-D6FF-4422-9522-13F6DAB46335}"/>
    <cellStyle name="20% - Énfasis6 19" xfId="2432" xr:uid="{26EF2FA0-B70B-4C7B-A6A9-487C78FB2445}"/>
    <cellStyle name="20% - Énfasis6 19 2" xfId="2433" xr:uid="{34E8F976-01C1-4BDB-94F6-163597E79972}"/>
    <cellStyle name="20% - Énfasis6 19 2 2" xfId="2434" xr:uid="{772473A3-64AC-4AC9-B2DA-730ED97FC0D0}"/>
    <cellStyle name="20% - Énfasis6 19 2 2 2" xfId="2435" xr:uid="{04E32348-4AC1-4083-B955-B2828188EF5E}"/>
    <cellStyle name="20% - Énfasis6 19 2 2 3" xfId="2436" xr:uid="{227A10DB-306A-4D6E-9148-2B1A80B5F609}"/>
    <cellStyle name="20% - Énfasis6 19 2 3" xfId="2437" xr:uid="{7593C1F3-C89E-42E0-BDD8-ED47019D0C53}"/>
    <cellStyle name="20% - Énfasis6 19 2 4" xfId="2438" xr:uid="{2365BA7C-490A-4A79-A35D-FEBA04555DF5}"/>
    <cellStyle name="20% - Énfasis6 19 3" xfId="2439" xr:uid="{703E8BAA-7842-4FF8-B889-5E310EA37453}"/>
    <cellStyle name="20% - Énfasis6 19 3 2" xfId="2440" xr:uid="{DF9187AB-AD82-4966-B374-7AF8F7028DFD}"/>
    <cellStyle name="20% - Énfasis6 19 3 3" xfId="2441" xr:uid="{0950BB8E-E243-4EFA-82B8-D9FA328B9A88}"/>
    <cellStyle name="20% - Énfasis6 19 4" xfId="2442" xr:uid="{37E456A9-FA77-4842-8F34-59EB468425E6}"/>
    <cellStyle name="20% - Énfasis6 19 5" xfId="2443" xr:uid="{1F25A17B-18EC-4DAF-9289-B9058FFBACEE}"/>
    <cellStyle name="20% - Énfasis6 2" xfId="2444" xr:uid="{9B043493-6BAD-40DA-804E-455206CA7E63}"/>
    <cellStyle name="20% - Énfasis6 2 2" xfId="2445" xr:uid="{9115D051-3662-4139-9BDA-3AD9C4337949}"/>
    <cellStyle name="20% - Énfasis6 2 2 2" xfId="2446" xr:uid="{0783EDEA-588D-4E5A-BCDA-2B2A8D2A0C0C}"/>
    <cellStyle name="20% - Énfasis6 2 2 2 2" xfId="2447" xr:uid="{8B9CC0E5-B0C1-4AEE-A8CC-77D774D7B375}"/>
    <cellStyle name="20% - Énfasis6 2 2 2 2 2" xfId="38391" xr:uid="{1E4FEB72-8723-43EC-BA10-AA0327FDF8B7}"/>
    <cellStyle name="20% - Énfasis6 2 2 2 2 2 2" xfId="38392" xr:uid="{1C78C920-71FD-4BE5-A578-7999B2719E08}"/>
    <cellStyle name="20% - Énfasis6 2 2 2 2 3" xfId="38393" xr:uid="{C7C0AB34-3E23-4DCC-B261-5052FA3C706A}"/>
    <cellStyle name="20% - Énfasis6 2 2 2 2 4" xfId="38394" xr:uid="{65491382-1A67-461C-B92E-43AF0448CCB4}"/>
    <cellStyle name="20% - Énfasis6 2 2 2 2 5" xfId="38395" xr:uid="{194E3FBE-9EFD-4DF6-B564-3F95CC6FF147}"/>
    <cellStyle name="20% - Énfasis6 2 2 2 3" xfId="2448" xr:uid="{D727E86E-A046-4FB4-9704-2CBB9CAA7369}"/>
    <cellStyle name="20% - Énfasis6 2 2 2 3 2" xfId="38396" xr:uid="{1B97B6EA-E393-4F42-87F4-1DE1C6B9118E}"/>
    <cellStyle name="20% - Énfasis6 2 2 2 3 3" xfId="38397" xr:uid="{6495C433-CC77-45AC-A94C-B5029B5CA68B}"/>
    <cellStyle name="20% - Énfasis6 2 2 2 4" xfId="38398" xr:uid="{6990E740-FE40-434A-9CCA-352333A49DAA}"/>
    <cellStyle name="20% - Énfasis6 2 2 2 5" xfId="38399" xr:uid="{FD86B3F7-A6B4-4450-A328-69963D43945F}"/>
    <cellStyle name="20% - Énfasis6 2 2 2 6" xfId="38400" xr:uid="{096925E7-A22F-473D-9B09-C8AC9289E007}"/>
    <cellStyle name="20% - Énfasis6 2 2 2 7" xfId="38401" xr:uid="{7B68E938-883F-4216-8AB8-0058F0DD862B}"/>
    <cellStyle name="20% - Énfasis6 2 2 3" xfId="2449" xr:uid="{31C091E6-F097-4504-839E-351961593E0E}"/>
    <cellStyle name="20% - Énfasis6 2 2 3 2" xfId="38402" xr:uid="{30CB75B3-AAB6-4E67-BFE1-818312C6DB2B}"/>
    <cellStyle name="20% - Énfasis6 2 2 3 2 2" xfId="38403" xr:uid="{99B23360-FB46-49C7-9C83-1508336424E9}"/>
    <cellStyle name="20% - Énfasis6 2 2 3 3" xfId="38404" xr:uid="{EA5BFEA2-5863-425C-9BFC-432DF82B204A}"/>
    <cellStyle name="20% - Énfasis6 2 2 3 4" xfId="38405" xr:uid="{8C443EE7-FBE9-44AA-9190-981CEFB7C084}"/>
    <cellStyle name="20% - Énfasis6 2 2 3 5" xfId="38406" xr:uid="{34388CD3-896B-4E8F-8FD5-C0225733EDB7}"/>
    <cellStyle name="20% - Énfasis6 2 2 4" xfId="2450" xr:uid="{95C7324D-CBDC-4CD9-9A62-189375D9B4FC}"/>
    <cellStyle name="20% - Énfasis6 2 2 4 2" xfId="38407" xr:uid="{ACFE33EF-FD5C-472F-8A1C-253175FB2CDC}"/>
    <cellStyle name="20% - Énfasis6 2 2 4 3" xfId="38408" xr:uid="{4CAF77BF-82CC-40FF-AFFD-958FEAF6A358}"/>
    <cellStyle name="20% - Énfasis6 2 2 5" xfId="38409" xr:uid="{785A79F1-C2D4-4DFD-BB30-A33386124D21}"/>
    <cellStyle name="20% - Énfasis6 2 2 6" xfId="38410" xr:uid="{B22C5BE7-36D2-4DB2-8FAD-EDA058B01C32}"/>
    <cellStyle name="20% - Énfasis6 2 2 7" xfId="38411" xr:uid="{BFF32DF7-936E-4095-BA19-CEFEA3D66EE9}"/>
    <cellStyle name="20% - Énfasis6 2 3" xfId="2451" xr:uid="{0CA9DC78-4D94-4AF2-AA9A-EFA509AAA9A2}"/>
    <cellStyle name="20% - Énfasis6 2 3 2" xfId="2452" xr:uid="{576197B9-DD6F-4257-93A8-FE736622E722}"/>
    <cellStyle name="20% - Énfasis6 2 3 2 2" xfId="38412" xr:uid="{B270FCDF-8A7E-4573-9F24-FC2184DBA66F}"/>
    <cellStyle name="20% - Énfasis6 2 3 2 2 2" xfId="38413" xr:uid="{5F4B33A3-75E1-4DC0-9D9E-88816532AA11}"/>
    <cellStyle name="20% - Énfasis6 2 3 2 3" xfId="38414" xr:uid="{C99877F6-70B6-4494-B136-AEEDFE574A14}"/>
    <cellStyle name="20% - Énfasis6 2 3 2 4" xfId="38415" xr:uid="{88B59E1A-42E2-4CD8-BBDA-2FAFAD3BEB23}"/>
    <cellStyle name="20% - Énfasis6 2 3 2 5" xfId="38416" xr:uid="{BCA82507-E965-4151-9DF9-7F93B5EF2D90}"/>
    <cellStyle name="20% - Énfasis6 2 3 3" xfId="2453" xr:uid="{F77CC207-DC08-4858-9527-F7F013817CC6}"/>
    <cellStyle name="20% - Énfasis6 2 3 3 2" xfId="38417" xr:uid="{43C73A22-4130-45DD-8339-6022733BE192}"/>
    <cellStyle name="20% - Énfasis6 2 3 3 3" xfId="38418" xr:uid="{FA248A22-A0BC-4FBD-A762-CEEE6D03287F}"/>
    <cellStyle name="20% - Énfasis6 2 3 4" xfId="38419" xr:uid="{383F6AC3-C889-4993-A8C1-F50AFF7A5423}"/>
    <cellStyle name="20% - Énfasis6 2 3 5" xfId="38420" xr:uid="{DEA930A6-B93F-4B15-A72C-4AB0FCA7F2D6}"/>
    <cellStyle name="20% - Énfasis6 2 3 6" xfId="38421" xr:uid="{0936C56A-81D0-48C0-A160-9DC70D583790}"/>
    <cellStyle name="20% - Énfasis6 2 3 7" xfId="38422" xr:uid="{B646BE2D-FE9B-4199-8E31-674604DFBBDD}"/>
    <cellStyle name="20% - Énfasis6 2 4" xfId="2454" xr:uid="{76A1894E-AE47-4386-AA7A-FF8E44B28B00}"/>
    <cellStyle name="20% - Énfasis6 2 4 2" xfId="38423" xr:uid="{72A3A311-774B-48A5-8B33-BF8DA0ABFE47}"/>
    <cellStyle name="20% - Énfasis6 2 4 2 2" xfId="38424" xr:uid="{86A35DB8-B9C6-466E-AFDF-2C350426C401}"/>
    <cellStyle name="20% - Énfasis6 2 4 3" xfId="38425" xr:uid="{B18AF211-A56C-4DF1-8984-809E1F06DCD8}"/>
    <cellStyle name="20% - Énfasis6 2 4 4" xfId="38426" xr:uid="{07FE65D2-B23F-4519-8778-AECE9C14CDD8}"/>
    <cellStyle name="20% - Énfasis6 2 4 5" xfId="38427" xr:uid="{8A881ACC-2EB8-403D-B3FF-090331E52743}"/>
    <cellStyle name="20% - Énfasis6 2 5" xfId="2455" xr:uid="{A664CA25-E8C9-452E-AC34-127C7A0FCD88}"/>
    <cellStyle name="20% - Énfasis6 2 5 2" xfId="38428" xr:uid="{C7659043-21D0-4BC7-8B1D-04106B0EEFD5}"/>
    <cellStyle name="20% - Énfasis6 2 5 3" xfId="38429" xr:uid="{EF438F85-8E5F-4458-9A85-BF70354E79BE}"/>
    <cellStyle name="20% - Énfasis6 2 6" xfId="38430" xr:uid="{4FC12B4B-3489-45FD-9F97-24141B3DB118}"/>
    <cellStyle name="20% - Énfasis6 2 7" xfId="38431" xr:uid="{EF908678-20C1-4BB3-BDBA-D3B9A92E63EC}"/>
    <cellStyle name="20% - Énfasis6 2 8" xfId="38432" xr:uid="{9D4587E9-1640-469F-92BB-3B37A36893CD}"/>
    <cellStyle name="20% - Énfasis6 20" xfId="2456" xr:uid="{66963ED4-2DC3-4948-B936-F63FA738D985}"/>
    <cellStyle name="20% - Énfasis6 20 2" xfId="2457" xr:uid="{69AB2C38-3D1A-404E-B74C-6770AA8D6181}"/>
    <cellStyle name="20% - Énfasis6 20 2 2" xfId="2458" xr:uid="{886D6BF9-D0D6-42DD-8BB1-EFB7356966B6}"/>
    <cellStyle name="20% - Énfasis6 20 2 2 2" xfId="2459" xr:uid="{4320DC24-014D-4C72-9854-DBE92EC57C8D}"/>
    <cellStyle name="20% - Énfasis6 20 2 2 3" xfId="2460" xr:uid="{D4F6E863-73C1-44EF-9C7E-F3DE3C10C304}"/>
    <cellStyle name="20% - Énfasis6 20 2 3" xfId="2461" xr:uid="{E1143C4D-1BF6-4F92-8FF0-2761E92706E7}"/>
    <cellStyle name="20% - Énfasis6 20 2 4" xfId="2462" xr:uid="{3016D4CC-D8D3-4F6D-B8D5-D54B8C901D9B}"/>
    <cellStyle name="20% - Énfasis6 20 3" xfId="2463" xr:uid="{82DC0300-0364-4EEB-89E5-A2143D454D05}"/>
    <cellStyle name="20% - Énfasis6 20 3 2" xfId="2464" xr:uid="{3F6B3AE6-2DDC-4313-A748-03B06DE7449B}"/>
    <cellStyle name="20% - Énfasis6 20 3 3" xfId="2465" xr:uid="{51E0556F-9C13-4A8D-B4C6-59D42B093BDB}"/>
    <cellStyle name="20% - Énfasis6 20 4" xfId="2466" xr:uid="{489464BB-705D-4E63-83BA-E835A6F23135}"/>
    <cellStyle name="20% - Énfasis6 20 5" xfId="2467" xr:uid="{3DD067D6-99DB-4D2A-86A6-5331069D8E52}"/>
    <cellStyle name="20% - Énfasis6 21" xfId="2468" xr:uid="{CC04214C-D437-4E70-8B54-B513F365813B}"/>
    <cellStyle name="20% - Énfasis6 21 2" xfId="2469" xr:uid="{6C9E52D9-C3CC-42D1-8956-860498D86507}"/>
    <cellStyle name="20% - Énfasis6 21 2 2" xfId="2470" xr:uid="{A56D29F0-32A5-4A2D-9BAD-58664D1D351D}"/>
    <cellStyle name="20% - Énfasis6 21 2 2 2" xfId="2471" xr:uid="{BA6D3304-4CAC-4F4D-A339-B8A978B45D02}"/>
    <cellStyle name="20% - Énfasis6 21 2 2 3" xfId="2472" xr:uid="{9938BB4B-3CA9-4733-86AD-7B0F6FB223C6}"/>
    <cellStyle name="20% - Énfasis6 21 2 3" xfId="2473" xr:uid="{BA85394A-3D35-41DC-83DA-E6A04ACA7E6B}"/>
    <cellStyle name="20% - Énfasis6 21 2 4" xfId="2474" xr:uid="{FA32EB55-B741-425E-B0B5-4F704227B2E4}"/>
    <cellStyle name="20% - Énfasis6 21 3" xfId="2475" xr:uid="{7B7BD03D-DBF6-479D-93AD-F36CB63C7B22}"/>
    <cellStyle name="20% - Énfasis6 21 3 2" xfId="2476" xr:uid="{45F7EE02-A688-430C-96A4-E8BBBB710114}"/>
    <cellStyle name="20% - Énfasis6 21 3 3" xfId="2477" xr:uid="{0F216DE8-FB59-4CC8-8602-51D0F71F5446}"/>
    <cellStyle name="20% - Énfasis6 21 4" xfId="2478" xr:uid="{6A9E40BE-49C7-44E6-A004-50F45E9C54E7}"/>
    <cellStyle name="20% - Énfasis6 21 5" xfId="2479" xr:uid="{6A2015F6-C087-46C5-866D-31DA3D57A72C}"/>
    <cellStyle name="20% - Énfasis6 22" xfId="2480" xr:uid="{9C920D86-64F2-4D35-8CDE-FEA6B3787CD0}"/>
    <cellStyle name="20% - Énfasis6 22 2" xfId="2481" xr:uid="{976DEDC1-029D-409B-81BD-A3B7B730B60C}"/>
    <cellStyle name="20% - Énfasis6 22 2 2" xfId="2482" xr:uid="{AB1489B3-1B5B-43AC-888F-579E8429C3AC}"/>
    <cellStyle name="20% - Énfasis6 22 2 2 2" xfId="2483" xr:uid="{F5230F47-1710-4DE9-B5AB-23C6EBC42C85}"/>
    <cellStyle name="20% - Énfasis6 22 2 2 3" xfId="2484" xr:uid="{764E4371-A8DC-4D5B-8CE7-92EE91A995CF}"/>
    <cellStyle name="20% - Énfasis6 22 2 3" xfId="2485" xr:uid="{DD42FC0E-D3D5-432F-B92C-3C222D92B06B}"/>
    <cellStyle name="20% - Énfasis6 22 2 4" xfId="2486" xr:uid="{A39FA80B-CB80-48D6-8506-FAD7C2D307FD}"/>
    <cellStyle name="20% - Énfasis6 22 3" xfId="2487" xr:uid="{AFB36ADE-55E1-4324-91C0-AC0564181106}"/>
    <cellStyle name="20% - Énfasis6 22 3 2" xfId="2488" xr:uid="{3F13C4F7-F695-4EAB-8D22-D2AA55393933}"/>
    <cellStyle name="20% - Énfasis6 22 3 3" xfId="2489" xr:uid="{CD24B3DF-F854-4A20-97C9-25C7F7B6676E}"/>
    <cellStyle name="20% - Énfasis6 22 4" xfId="2490" xr:uid="{2DFAD772-BCBE-44D7-8830-57171C42BE34}"/>
    <cellStyle name="20% - Énfasis6 22 5" xfId="2491" xr:uid="{033C69A5-7E2C-459F-9340-200CF22C96B6}"/>
    <cellStyle name="20% - Énfasis6 23" xfId="2492" xr:uid="{38872336-815A-4A45-93F3-3F1FA7B76F9A}"/>
    <cellStyle name="20% - Énfasis6 23 2" xfId="2493" xr:uid="{56185EC2-637E-4ADE-B58C-79E31AC0C675}"/>
    <cellStyle name="20% - Énfasis6 23 2 2" xfId="2494" xr:uid="{0ABCC9BA-7BAF-4C00-B9DD-58F22CAB1408}"/>
    <cellStyle name="20% - Énfasis6 23 2 2 2" xfId="2495" xr:uid="{BFA7852A-6DE1-470B-8CB7-A7302BAFD390}"/>
    <cellStyle name="20% - Énfasis6 23 2 2 3" xfId="2496" xr:uid="{7C70ACC4-0739-4000-8E2F-BF46EC8316AF}"/>
    <cellStyle name="20% - Énfasis6 23 2 3" xfId="2497" xr:uid="{E4AD3418-608C-4739-A0E6-E4DF49282478}"/>
    <cellStyle name="20% - Énfasis6 23 2 4" xfId="2498" xr:uid="{E82B4D7D-4FDA-4C97-9C06-0182B8EF7DDD}"/>
    <cellStyle name="20% - Énfasis6 23 3" xfId="2499" xr:uid="{E293AB17-F332-4058-A8FB-0C519DA055EE}"/>
    <cellStyle name="20% - Énfasis6 23 3 2" xfId="2500" xr:uid="{0101A668-C60E-4956-8A7E-F8365E2C37D7}"/>
    <cellStyle name="20% - Énfasis6 23 3 3" xfId="2501" xr:uid="{55B1B617-35E2-47D2-9D0D-BD45136556C4}"/>
    <cellStyle name="20% - Énfasis6 23 4" xfId="2502" xr:uid="{AC846E4D-7380-4683-AB78-A6557CA162E5}"/>
    <cellStyle name="20% - Énfasis6 23 5" xfId="2503" xr:uid="{D01EE510-A620-4385-83BD-40A524255D87}"/>
    <cellStyle name="20% - Énfasis6 24" xfId="2504" xr:uid="{DF19B78A-60A1-4A06-80EB-5E17E97360F3}"/>
    <cellStyle name="20% - Énfasis6 24 2" xfId="2505" xr:uid="{4861D04F-CFD5-457F-B9EB-796AF4E93E6E}"/>
    <cellStyle name="20% - Énfasis6 24 2 2" xfId="2506" xr:uid="{08226A63-D6D6-4614-A5BE-CA9321C4A2F5}"/>
    <cellStyle name="20% - Énfasis6 24 2 2 2" xfId="2507" xr:uid="{C36ED98E-68B8-4255-8F89-2989248BFE23}"/>
    <cellStyle name="20% - Énfasis6 24 2 2 3" xfId="2508" xr:uid="{A933F946-8007-4CE8-9B61-9457E48A4FFB}"/>
    <cellStyle name="20% - Énfasis6 24 2 3" xfId="2509" xr:uid="{8600D93D-2A5A-4470-8CDD-BDD6BEB2CC8C}"/>
    <cellStyle name="20% - Énfasis6 24 2 4" xfId="2510" xr:uid="{79B9F512-3364-420D-836B-C2591F7F5B6D}"/>
    <cellStyle name="20% - Énfasis6 24 3" xfId="2511" xr:uid="{3CB1CB32-3362-41A9-ABD9-0B8F7D1D28DC}"/>
    <cellStyle name="20% - Énfasis6 24 3 2" xfId="2512" xr:uid="{F6E2525F-D59F-440F-9C90-E901B9CB4842}"/>
    <cellStyle name="20% - Énfasis6 24 3 3" xfId="2513" xr:uid="{2894C75B-9224-476B-9FDD-A0A2B3F16B40}"/>
    <cellStyle name="20% - Énfasis6 24 4" xfId="2514" xr:uid="{E29BB119-5C14-41DB-B90A-0AFB259AA87E}"/>
    <cellStyle name="20% - Énfasis6 24 5" xfId="2515" xr:uid="{5618B838-54DB-4D90-96CB-A20C414EDBFA}"/>
    <cellStyle name="20% - Énfasis6 25" xfId="2516" xr:uid="{835F9531-872B-4220-8FC5-D42A4B423E9C}"/>
    <cellStyle name="20% - Énfasis6 25 2" xfId="2517" xr:uid="{C581DBFA-9B21-4396-8C0D-D61AEA255EE8}"/>
    <cellStyle name="20% - Énfasis6 25 2 2" xfId="2518" xr:uid="{23DFA6E9-4004-437E-A888-79B425CC3EC8}"/>
    <cellStyle name="20% - Énfasis6 25 2 2 2" xfId="2519" xr:uid="{ECC23A29-1C03-47E6-A1E0-3F179B927197}"/>
    <cellStyle name="20% - Énfasis6 25 2 2 3" xfId="2520" xr:uid="{E535E780-184D-41CD-A21F-1009A7F12299}"/>
    <cellStyle name="20% - Énfasis6 25 2 3" xfId="2521" xr:uid="{08984206-92CC-4CE5-93B7-DD63E2BB9FE1}"/>
    <cellStyle name="20% - Énfasis6 25 2 4" xfId="2522" xr:uid="{B79A66AB-3871-4A84-A0C2-C3153363EDAD}"/>
    <cellStyle name="20% - Énfasis6 25 3" xfId="2523" xr:uid="{4AE35943-E190-40E1-89B8-FFF72315C565}"/>
    <cellStyle name="20% - Énfasis6 25 3 2" xfId="2524" xr:uid="{FA92E335-D8E6-4902-A154-8A0466A8D635}"/>
    <cellStyle name="20% - Énfasis6 25 3 3" xfId="2525" xr:uid="{6CB7B9E5-A901-4931-897B-BD6BDEF6214C}"/>
    <cellStyle name="20% - Énfasis6 25 4" xfId="2526" xr:uid="{F706E139-4A68-488D-9099-2315BADC779B}"/>
    <cellStyle name="20% - Énfasis6 25 5" xfId="2527" xr:uid="{6FF05B47-DEA1-43A4-84D1-26C52BC500BD}"/>
    <cellStyle name="20% - Énfasis6 26" xfId="2528" xr:uid="{F4BF30FD-A906-4BB4-B487-AFE625B01431}"/>
    <cellStyle name="20% - Énfasis6 26 2" xfId="2529" xr:uid="{BB2B0C8A-F676-4CF1-ACC6-B0568A94BCB4}"/>
    <cellStyle name="20% - Énfasis6 26 2 2" xfId="2530" xr:uid="{006FBE2E-4C5A-4BF0-923D-E7972A26E179}"/>
    <cellStyle name="20% - Énfasis6 26 2 2 2" xfId="2531" xr:uid="{4CF61128-4CDE-410F-923B-69D1D68E757A}"/>
    <cellStyle name="20% - Énfasis6 26 2 2 3" xfId="2532" xr:uid="{3C749CC0-CC68-40D5-A765-A5522A349961}"/>
    <cellStyle name="20% - Énfasis6 26 2 3" xfId="2533" xr:uid="{747516F6-C3B5-4722-A0FF-CDB45D921213}"/>
    <cellStyle name="20% - Énfasis6 26 2 4" xfId="2534" xr:uid="{1F603ACE-3BB3-40D9-B65F-4354706EA6F2}"/>
    <cellStyle name="20% - Énfasis6 26 3" xfId="2535" xr:uid="{AE4D4B4F-E139-4364-9BF2-F8FEB3D61FC9}"/>
    <cellStyle name="20% - Énfasis6 26 3 2" xfId="2536" xr:uid="{D7142A21-9BCB-4096-B278-5992C59F9A6C}"/>
    <cellStyle name="20% - Énfasis6 26 3 3" xfId="2537" xr:uid="{9279FE04-B149-4B40-AEF0-E909D7F761FB}"/>
    <cellStyle name="20% - Énfasis6 26 4" xfId="2538" xr:uid="{72C95DA9-C072-46F9-8A53-5C8BB831A0A7}"/>
    <cellStyle name="20% - Énfasis6 26 5" xfId="2539" xr:uid="{32DCB8E9-892B-4307-9688-BFBC92E56190}"/>
    <cellStyle name="20% - Énfasis6 27" xfId="2540" xr:uid="{2901F961-87C7-47E2-8AE1-623D80BE5DA2}"/>
    <cellStyle name="20% - Énfasis6 27 2" xfId="2541" xr:uid="{30F6EEFF-E85E-41B8-9375-2076199514EB}"/>
    <cellStyle name="20% - Énfasis6 27 2 2" xfId="2542" xr:uid="{84D998EB-BF0C-46A3-9B23-B6898E737CEB}"/>
    <cellStyle name="20% - Énfasis6 27 2 2 2" xfId="2543" xr:uid="{19BC9E94-3C3C-4951-93DF-3F5569562FD8}"/>
    <cellStyle name="20% - Énfasis6 27 2 2 3" xfId="2544" xr:uid="{062A518F-F68F-45FB-B732-9091A165E44E}"/>
    <cellStyle name="20% - Énfasis6 27 2 3" xfId="2545" xr:uid="{949AE5BA-B2ED-4BB2-AEB3-2679C6675866}"/>
    <cellStyle name="20% - Énfasis6 27 2 4" xfId="2546" xr:uid="{A75F480F-45B0-4E7E-8229-B8453DA77448}"/>
    <cellStyle name="20% - Énfasis6 27 3" xfId="2547" xr:uid="{80C81F65-B9BD-4BB6-9D7B-CE095C5F9CD0}"/>
    <cellStyle name="20% - Énfasis6 27 3 2" xfId="2548" xr:uid="{5673928B-B572-4396-BE99-E7739A004E0D}"/>
    <cellStyle name="20% - Énfasis6 27 3 3" xfId="2549" xr:uid="{67EA5416-31A5-4537-856B-FB52D3973A1C}"/>
    <cellStyle name="20% - Énfasis6 27 4" xfId="2550" xr:uid="{20FAEDB4-69BA-40A7-BDD2-755751BC09D5}"/>
    <cellStyle name="20% - Énfasis6 27 5" xfId="2551" xr:uid="{09001E37-2D75-4D22-B580-354F2D8126BD}"/>
    <cellStyle name="20% - Énfasis6 28" xfId="2552" xr:uid="{3C26D9C8-3280-4E93-B3C4-4319F40CC79E}"/>
    <cellStyle name="20% - Énfasis6 28 2" xfId="2553" xr:uid="{47344DB7-EF17-4BE2-AA7E-ABDD66CBB18E}"/>
    <cellStyle name="20% - Énfasis6 28 2 2" xfId="2554" xr:uid="{B300A962-1DA7-48D7-80CD-F870587976B4}"/>
    <cellStyle name="20% - Énfasis6 28 2 2 2" xfId="2555" xr:uid="{328A5071-4577-445F-BE77-0944FB1E4D53}"/>
    <cellStyle name="20% - Énfasis6 28 2 2 3" xfId="2556" xr:uid="{659BAC37-8FD8-4066-A26E-D931C755CEB9}"/>
    <cellStyle name="20% - Énfasis6 28 2 3" xfId="2557" xr:uid="{B41F3FE6-4359-4F67-B9C9-5B4C75D0D7ED}"/>
    <cellStyle name="20% - Énfasis6 28 2 4" xfId="2558" xr:uid="{30010DBB-6C13-4C47-B30B-499266ED622E}"/>
    <cellStyle name="20% - Énfasis6 28 3" xfId="2559" xr:uid="{E9B145BD-D1E3-4583-82BC-D9F9EA433478}"/>
    <cellStyle name="20% - Énfasis6 28 3 2" xfId="2560" xr:uid="{7CF9A7BD-9EF0-4E44-8E67-3A76216F149D}"/>
    <cellStyle name="20% - Énfasis6 28 3 3" xfId="2561" xr:uid="{E3EB0D37-04DA-4675-A52D-D9C257CD14D6}"/>
    <cellStyle name="20% - Énfasis6 28 4" xfId="2562" xr:uid="{9415B513-36B2-4F44-A958-9E7D335804B5}"/>
    <cellStyle name="20% - Énfasis6 28 5" xfId="2563" xr:uid="{27E310FA-CA09-497F-997E-15AB3652ABF3}"/>
    <cellStyle name="20% - Énfasis6 29" xfId="2564" xr:uid="{CCB93B6F-B0DE-4F64-A250-3BC1BBD0078A}"/>
    <cellStyle name="20% - Énfasis6 29 2" xfId="2565" xr:uid="{9C19B9ED-01A3-46A9-86D7-1473DFD9903B}"/>
    <cellStyle name="20% - Énfasis6 29 2 2" xfId="2566" xr:uid="{62234FE2-288A-409F-93F7-7AB018A54A3D}"/>
    <cellStyle name="20% - Énfasis6 29 2 2 2" xfId="2567" xr:uid="{A0363E70-DD48-431A-99AC-05C19F317FE8}"/>
    <cellStyle name="20% - Énfasis6 29 2 2 3" xfId="2568" xr:uid="{3E4FE164-36AD-4698-9C29-C0B110A46655}"/>
    <cellStyle name="20% - Énfasis6 29 2 3" xfId="2569" xr:uid="{E9B95897-3A51-478C-AF64-C710E13AA1C0}"/>
    <cellStyle name="20% - Énfasis6 29 2 4" xfId="2570" xr:uid="{8518A96A-8A0C-4417-87E2-3F4123760FAC}"/>
    <cellStyle name="20% - Énfasis6 29 3" xfId="2571" xr:uid="{32219CD2-587D-49A6-B33F-C125374FC3CE}"/>
    <cellStyle name="20% - Énfasis6 29 3 2" xfId="2572" xr:uid="{450AFDAA-8490-460D-A7EE-C3DBBCF53032}"/>
    <cellStyle name="20% - Énfasis6 29 3 3" xfId="2573" xr:uid="{F691E372-8304-4B1A-82DC-B1B6D8F6000D}"/>
    <cellStyle name="20% - Énfasis6 29 4" xfId="2574" xr:uid="{A7EEBA0A-3AB9-41CD-88B7-E86C14A23201}"/>
    <cellStyle name="20% - Énfasis6 29 5" xfId="2575" xr:uid="{37CF00EF-4A80-4602-BB8D-00DBAE4998CF}"/>
    <cellStyle name="20% - Énfasis6 3" xfId="2576" xr:uid="{29EAAF6B-8A69-4C51-BBC9-1753E2798D5E}"/>
    <cellStyle name="20% - Énfasis6 3 2" xfId="2577" xr:uid="{4785852B-F7C0-47E3-B943-50F40F04A120}"/>
    <cellStyle name="20% - Énfasis6 3 2 2" xfId="2578" xr:uid="{ED837CCB-6C9D-44DF-9958-BDC7EEC92700}"/>
    <cellStyle name="20% - Énfasis6 3 2 2 2" xfId="2579" xr:uid="{76ACA192-59E3-401F-93E1-234A84B34F5F}"/>
    <cellStyle name="20% - Énfasis6 3 2 2 2 2" xfId="38433" xr:uid="{635233B7-D248-4AAC-A64E-EF53EFD7F6F9}"/>
    <cellStyle name="20% - Énfasis6 3 2 2 2 2 2" xfId="38434" xr:uid="{F6353E94-E116-4E07-9A3A-4BC14146EE93}"/>
    <cellStyle name="20% - Énfasis6 3 2 2 2 3" xfId="38435" xr:uid="{AC60B974-00A8-45CF-8636-734D3747C8D2}"/>
    <cellStyle name="20% - Énfasis6 3 2 2 2 4" xfId="38436" xr:uid="{D5C5D89C-3164-4BB7-8410-FFF7D08BEB3E}"/>
    <cellStyle name="20% - Énfasis6 3 2 2 2 5" xfId="38437" xr:uid="{5F0135FC-B53F-433A-8C03-91822D20EAC4}"/>
    <cellStyle name="20% - Énfasis6 3 2 2 3" xfId="2580" xr:uid="{EA9A3378-84B5-4127-8D8F-B55C2057B203}"/>
    <cellStyle name="20% - Énfasis6 3 2 2 3 2" xfId="38438" xr:uid="{0B446632-5529-4800-B517-D6758A5B3C9A}"/>
    <cellStyle name="20% - Énfasis6 3 2 2 3 3" xfId="38439" xr:uid="{7DAE374F-F890-42A6-955A-1E938530B0A2}"/>
    <cellStyle name="20% - Énfasis6 3 2 2 4" xfId="38440" xr:uid="{55B9CC59-F3E7-4DE6-A1C0-0B494CE91CFA}"/>
    <cellStyle name="20% - Énfasis6 3 2 2 5" xfId="38441" xr:uid="{E0EB01D3-71DD-4C68-A4C2-E7D57CC868A6}"/>
    <cellStyle name="20% - Énfasis6 3 2 2 6" xfId="38442" xr:uid="{C64F9C74-D6B5-4EED-A300-F21479018C12}"/>
    <cellStyle name="20% - Énfasis6 3 2 2 7" xfId="38443" xr:uid="{1DAA999F-A311-40AD-B5F9-91C1D556A3E0}"/>
    <cellStyle name="20% - Énfasis6 3 2 3" xfId="2581" xr:uid="{9B0479B8-22FE-4566-B842-1AA9C2766E2C}"/>
    <cellStyle name="20% - Énfasis6 3 2 3 2" xfId="38444" xr:uid="{5826F6A7-8E39-44E0-95F0-0F22FDDA7A0F}"/>
    <cellStyle name="20% - Énfasis6 3 2 3 2 2" xfId="38445" xr:uid="{2591872D-7181-4E32-9DC4-774AFE7100F0}"/>
    <cellStyle name="20% - Énfasis6 3 2 3 3" xfId="38446" xr:uid="{E39133D1-D8A0-4542-B705-E647D3A15104}"/>
    <cellStyle name="20% - Énfasis6 3 2 3 4" xfId="38447" xr:uid="{1B08C22B-26D9-45BD-8DCC-7A9B3F2659E5}"/>
    <cellStyle name="20% - Énfasis6 3 2 3 5" xfId="38448" xr:uid="{1718D60C-227B-4653-B306-473945821E2E}"/>
    <cellStyle name="20% - Énfasis6 3 2 4" xfId="2582" xr:uid="{8AB27B20-6CD3-4B55-9517-1B5B4A5B37C6}"/>
    <cellStyle name="20% - Énfasis6 3 2 4 2" xfId="38449" xr:uid="{8675F72A-74C5-4845-9F79-E887809A810D}"/>
    <cellStyle name="20% - Énfasis6 3 2 4 3" xfId="38450" xr:uid="{F23DDF2D-97D2-492D-9657-BB3B12652489}"/>
    <cellStyle name="20% - Énfasis6 3 2 5" xfId="38451" xr:uid="{9CB86514-A8AC-4541-A63C-49D05BC85C4D}"/>
    <cellStyle name="20% - Énfasis6 3 2 6" xfId="38452" xr:uid="{0CC1387E-7C46-42B3-B3EB-FE89B5334437}"/>
    <cellStyle name="20% - Énfasis6 3 2 7" xfId="38453" xr:uid="{0B97889D-E4B0-4794-AEBC-FA15C6C90DA3}"/>
    <cellStyle name="20% - Énfasis6 3 3" xfId="2583" xr:uid="{3834F7A2-8D4E-4570-AAEE-97C342753B3B}"/>
    <cellStyle name="20% - Énfasis6 3 3 2" xfId="2584" xr:uid="{0214D982-7E2E-4989-8CD9-94984632DF18}"/>
    <cellStyle name="20% - Énfasis6 3 3 2 2" xfId="38454" xr:uid="{46E6566B-FCA8-4363-B6FC-9EE410007668}"/>
    <cellStyle name="20% - Énfasis6 3 3 2 2 2" xfId="38455" xr:uid="{A0A03DF2-1463-4556-8C88-EFA90AA2B371}"/>
    <cellStyle name="20% - Énfasis6 3 3 2 3" xfId="38456" xr:uid="{DB3A0499-329B-4337-B316-A37BBB0B9AB0}"/>
    <cellStyle name="20% - Énfasis6 3 3 2 4" xfId="38457" xr:uid="{F9B539F4-4C94-4436-B458-1B0282AB5090}"/>
    <cellStyle name="20% - Énfasis6 3 3 2 5" xfId="38458" xr:uid="{D05B8B9F-A068-47F1-8CF0-7BFB9BCA226A}"/>
    <cellStyle name="20% - Énfasis6 3 3 3" xfId="2585" xr:uid="{9FCD6B95-D119-429D-9855-7A8839287E6C}"/>
    <cellStyle name="20% - Énfasis6 3 3 3 2" xfId="38459" xr:uid="{9A0453D7-C928-4A35-80A2-98FE3E5F5223}"/>
    <cellStyle name="20% - Énfasis6 3 3 3 3" xfId="38460" xr:uid="{4A4612FF-2FFD-4FFD-BADC-892EDE030A28}"/>
    <cellStyle name="20% - Énfasis6 3 3 4" xfId="38461" xr:uid="{1BF6AEAB-089D-4986-A382-043EFF6EF49B}"/>
    <cellStyle name="20% - Énfasis6 3 3 5" xfId="38462" xr:uid="{50393822-83FD-441A-B9F2-ADD0F47873DB}"/>
    <cellStyle name="20% - Énfasis6 3 3 6" xfId="38463" xr:uid="{239D23B5-090A-48AF-8813-9A6883AEEEC7}"/>
    <cellStyle name="20% - Énfasis6 3 3 7" xfId="38464" xr:uid="{8C673167-3591-4EB9-9A13-7BB1ED6906A6}"/>
    <cellStyle name="20% - Énfasis6 3 4" xfId="2586" xr:uid="{FF6DCDA5-90FB-4634-96F1-97059F99D164}"/>
    <cellStyle name="20% - Énfasis6 3 4 2" xfId="38465" xr:uid="{4483B7FD-F3A1-4934-B618-2E5372325094}"/>
    <cellStyle name="20% - Énfasis6 3 4 2 2" xfId="38466" xr:uid="{76F25324-C48A-49C5-A3CC-33F211E66579}"/>
    <cellStyle name="20% - Énfasis6 3 4 3" xfId="38467" xr:uid="{314E16D9-B6EE-4BF8-AD58-63303EC19CF7}"/>
    <cellStyle name="20% - Énfasis6 3 4 4" xfId="38468" xr:uid="{E3E20D97-CE68-449D-9894-599CC557ACD5}"/>
    <cellStyle name="20% - Énfasis6 3 4 5" xfId="38469" xr:uid="{D435D791-B358-47C3-B8C8-3C1DD4E58453}"/>
    <cellStyle name="20% - Énfasis6 3 5" xfId="2587" xr:uid="{279FE81B-63C4-441B-811C-17B55134E5E0}"/>
    <cellStyle name="20% - Énfasis6 3 5 2" xfId="38470" xr:uid="{CC0FC777-5ABE-4158-B5CB-1BBCC81FACA9}"/>
    <cellStyle name="20% - Énfasis6 3 5 3" xfId="38471" xr:uid="{9ECF3C68-27BB-46BC-A90E-FA459D10B0C0}"/>
    <cellStyle name="20% - Énfasis6 3 6" xfId="38472" xr:uid="{B62818C1-CDEB-499E-A63E-B6ABA88EB67D}"/>
    <cellStyle name="20% - Énfasis6 3 7" xfId="38473" xr:uid="{1BE6F94F-FDDF-4B6E-B75F-3B894C08E120}"/>
    <cellStyle name="20% - Énfasis6 3 8" xfId="38474" xr:uid="{7799A409-2AE3-4F82-812F-DB9F38B16E24}"/>
    <cellStyle name="20% - Énfasis6 30" xfId="2588" xr:uid="{C7FA9A0A-B204-4257-AAE9-B65520235038}"/>
    <cellStyle name="20% - Énfasis6 30 2" xfId="2589" xr:uid="{3EBAA484-9697-418D-8F27-F35E40AA7423}"/>
    <cellStyle name="20% - Énfasis6 30 2 2" xfId="2590" xr:uid="{940F1207-F27A-49FB-A4E2-A89DA8D51B49}"/>
    <cellStyle name="20% - Énfasis6 30 2 2 2" xfId="2591" xr:uid="{8999FD4B-BB46-42EE-9561-1D7461794326}"/>
    <cellStyle name="20% - Énfasis6 30 2 2 3" xfId="2592" xr:uid="{108F7C0F-D3B9-4F0B-9898-101BC1E304F8}"/>
    <cellStyle name="20% - Énfasis6 30 2 3" xfId="2593" xr:uid="{05028844-B811-4B5A-B8BE-FE60F2D452E6}"/>
    <cellStyle name="20% - Énfasis6 30 2 4" xfId="2594" xr:uid="{6D77AD23-BC24-4106-B49D-BB37831CE977}"/>
    <cellStyle name="20% - Énfasis6 30 3" xfId="2595" xr:uid="{FF30E993-9291-45DD-9B36-67FF9D02E4FA}"/>
    <cellStyle name="20% - Énfasis6 30 3 2" xfId="2596" xr:uid="{EFD528DC-C49B-420C-90C6-1EDA02DF2D5C}"/>
    <cellStyle name="20% - Énfasis6 30 3 3" xfId="2597" xr:uid="{B37C3040-3A03-4CDC-8D01-C77DD77229BA}"/>
    <cellStyle name="20% - Énfasis6 30 4" xfId="2598" xr:uid="{A8BDCBD0-2958-4AD6-8F2D-40DD9A3C5A48}"/>
    <cellStyle name="20% - Énfasis6 30 5" xfId="2599" xr:uid="{BC2E8334-77B5-46FD-BBB9-9640773ACE75}"/>
    <cellStyle name="20% - Énfasis6 31" xfId="2600" xr:uid="{51929AD3-E509-43C8-8ECA-BF0459BB1903}"/>
    <cellStyle name="20% - Énfasis6 31 2" xfId="2601" xr:uid="{702C8D7B-F922-42E5-AF4B-0BB7202CCABE}"/>
    <cellStyle name="20% - Énfasis6 31 2 2" xfId="2602" xr:uid="{E1181FEE-FA71-4EFF-A126-93729FA6488B}"/>
    <cellStyle name="20% - Énfasis6 31 2 2 2" xfId="2603" xr:uid="{1686C31F-5109-4B94-A9D6-25BF32840DFB}"/>
    <cellStyle name="20% - Énfasis6 31 2 2 3" xfId="2604" xr:uid="{A1B21271-1E4F-44A0-81AC-EFE8AC7BB2A2}"/>
    <cellStyle name="20% - Énfasis6 31 2 3" xfId="2605" xr:uid="{477EF9D1-3DFD-4526-B388-0DBD8985D266}"/>
    <cellStyle name="20% - Énfasis6 31 2 4" xfId="2606" xr:uid="{CC04F89D-1B01-4BA2-B63F-1B14DC6748D5}"/>
    <cellStyle name="20% - Énfasis6 31 3" xfId="2607" xr:uid="{D3894829-BD1F-4C5F-81EE-14CDF4687960}"/>
    <cellStyle name="20% - Énfasis6 31 3 2" xfId="2608" xr:uid="{161CF40B-54EB-439A-AED1-486A76F21CAC}"/>
    <cellStyle name="20% - Énfasis6 31 3 3" xfId="2609" xr:uid="{EEFDD303-2041-4716-B3FD-301BD7B4ED83}"/>
    <cellStyle name="20% - Énfasis6 31 4" xfId="2610" xr:uid="{A3A0CA0E-B016-460B-9FF9-C1B0FBED7926}"/>
    <cellStyle name="20% - Énfasis6 31 5" xfId="2611" xr:uid="{904113C3-4F9F-4A13-B2ED-14624B11D6DC}"/>
    <cellStyle name="20% - Énfasis6 32" xfId="2612" xr:uid="{1CFD8654-7177-4383-B16A-47CEEC4BF86A}"/>
    <cellStyle name="20% - Énfasis6 32 2" xfId="2613" xr:uid="{BC4EDAE8-5B26-40F5-9209-21BF30F8ED34}"/>
    <cellStyle name="20% - Énfasis6 32 2 2" xfId="2614" xr:uid="{B14EFDCD-C0AD-4CF4-9D20-BBFE238E3AA4}"/>
    <cellStyle name="20% - Énfasis6 32 2 2 2" xfId="2615" xr:uid="{2B3F3206-193A-4275-8D96-E9AD1CA2A6BA}"/>
    <cellStyle name="20% - Énfasis6 32 2 2 3" xfId="2616" xr:uid="{A3B083D2-05D2-4948-B24E-4A1FB65ABDFF}"/>
    <cellStyle name="20% - Énfasis6 32 2 3" xfId="2617" xr:uid="{3F8170D6-CF44-4B3A-9EAE-DAE85B359D61}"/>
    <cellStyle name="20% - Énfasis6 32 2 4" xfId="2618" xr:uid="{2ACBDAB3-A228-450A-9B51-3ABA574B3F0D}"/>
    <cellStyle name="20% - Énfasis6 32 3" xfId="2619" xr:uid="{FE3E8806-AADC-4752-B444-69E95B1C59D7}"/>
    <cellStyle name="20% - Énfasis6 32 3 2" xfId="2620" xr:uid="{9AB03473-5282-4148-A926-FD2A48393016}"/>
    <cellStyle name="20% - Énfasis6 32 3 3" xfId="2621" xr:uid="{38AAA225-B433-4737-A1DC-C13235961CA5}"/>
    <cellStyle name="20% - Énfasis6 32 4" xfId="2622" xr:uid="{81586F3B-A816-41A5-B2B1-A44EFCA8023F}"/>
    <cellStyle name="20% - Énfasis6 32 5" xfId="2623" xr:uid="{F7BB3FC7-1D52-4FD8-8C24-BEC1568F18FA}"/>
    <cellStyle name="20% - Énfasis6 33" xfId="2624" xr:uid="{ADE8D78D-8252-403B-96BB-6BF4B8595612}"/>
    <cellStyle name="20% - Énfasis6 33 2" xfId="2625" xr:uid="{17467226-1B2D-4A1B-864A-BFAC969D6B8E}"/>
    <cellStyle name="20% - Énfasis6 33 2 2" xfId="2626" xr:uid="{8706A62C-0090-45F2-8CC0-DBAC69C0D0A6}"/>
    <cellStyle name="20% - Énfasis6 33 2 3" xfId="2627" xr:uid="{DBD266EE-7D1D-43C3-9B89-C070E1898738}"/>
    <cellStyle name="20% - Énfasis6 33 3" xfId="2628" xr:uid="{4797D591-77ED-4CBD-AC9F-6E2DC761772B}"/>
    <cellStyle name="20% - Énfasis6 33 4" xfId="2629" xr:uid="{B8C93DE9-20CE-4C2A-8486-106C0AB8FF86}"/>
    <cellStyle name="20% - Énfasis6 34" xfId="2630" xr:uid="{1FF0318C-C2C1-45C5-97A2-849DFEDD0786}"/>
    <cellStyle name="20% - Énfasis6 34 2" xfId="2631" xr:uid="{C9EAD091-9819-4958-8600-D00451610C4E}"/>
    <cellStyle name="20% - Énfasis6 34 2 2" xfId="2632" xr:uid="{459022B5-8B9E-4898-A686-D6FD7E2996A6}"/>
    <cellStyle name="20% - Énfasis6 34 2 3" xfId="2633" xr:uid="{72F718CB-F3E6-4A7B-8C83-56E9A08496C1}"/>
    <cellStyle name="20% - Énfasis6 34 3" xfId="2634" xr:uid="{BC089A53-6C91-4F06-A740-7C84851B7C4F}"/>
    <cellStyle name="20% - Énfasis6 34 4" xfId="2635" xr:uid="{FBC9CE2B-0BD2-4943-B7D6-B3995DE611BF}"/>
    <cellStyle name="20% - Énfasis6 35" xfId="2636" xr:uid="{4C91A9DF-717C-44A4-9DAE-D65B5CF6F4F4}"/>
    <cellStyle name="20% - Énfasis6 35 2" xfId="2637" xr:uid="{82DD0F96-7A57-4E7A-A696-EFEE142074A2}"/>
    <cellStyle name="20% - Énfasis6 35 2 2" xfId="2638" xr:uid="{703CFF4D-6365-400E-95C3-C529C374880D}"/>
    <cellStyle name="20% - Énfasis6 35 2 3" xfId="2639" xr:uid="{8DAAED01-D81F-4D5D-A1E6-B225E9469EC1}"/>
    <cellStyle name="20% - Énfasis6 35 3" xfId="2640" xr:uid="{709B2754-A6B4-47A6-BE50-8F2675E0BB5A}"/>
    <cellStyle name="20% - Énfasis6 35 4" xfId="2641" xr:uid="{188B606B-DF6F-4C3A-8023-753AB39D6775}"/>
    <cellStyle name="20% - Énfasis6 36" xfId="2642" xr:uid="{96867A52-D583-4877-BFE9-B7837855A937}"/>
    <cellStyle name="20% - Énfasis6 36 2" xfId="2643" xr:uid="{BC229418-E49B-4FDA-97D8-106AAD7ADC37}"/>
    <cellStyle name="20% - Énfasis6 36 2 2" xfId="2644" xr:uid="{6EDBF455-5C61-4103-9C40-6837ED12EEB4}"/>
    <cellStyle name="20% - Énfasis6 36 2 3" xfId="2645" xr:uid="{6FBBB491-D0C1-4B96-A1DC-C3CA70ECF25B}"/>
    <cellStyle name="20% - Énfasis6 36 3" xfId="2646" xr:uid="{3C3972DA-257B-48D8-A959-A41690E8DBF5}"/>
    <cellStyle name="20% - Énfasis6 36 4" xfId="2647" xr:uid="{6D186D6F-2AA2-4ADC-A0B7-8DF9D2F09F93}"/>
    <cellStyle name="20% - Énfasis6 37" xfId="2648" xr:uid="{3A12680C-0784-48DE-BA2B-E78A3C66469B}"/>
    <cellStyle name="20% - Énfasis6 37 2" xfId="2649" xr:uid="{4FB1F471-4BFF-4715-A63A-A4A9FF7D4959}"/>
    <cellStyle name="20% - Énfasis6 37 2 2" xfId="2650" xr:uid="{39E9B408-FA79-4777-91A9-B9F7B02DFD14}"/>
    <cellStyle name="20% - Énfasis6 37 2 3" xfId="2651" xr:uid="{37006F4E-02A9-4018-9399-C5DD2D4344A8}"/>
    <cellStyle name="20% - Énfasis6 37 3" xfId="2652" xr:uid="{EDE07734-7BAB-4C90-BC4F-33A4DA9EB941}"/>
    <cellStyle name="20% - Énfasis6 37 4" xfId="2653" xr:uid="{9388162E-7941-459D-B70A-FDB279FDC2DC}"/>
    <cellStyle name="20% - Énfasis6 38" xfId="2654" xr:uid="{A5CC9E3F-B509-4D45-818F-C833CF8F728F}"/>
    <cellStyle name="20% - Énfasis6 38 2" xfId="2655" xr:uid="{30949567-5B3E-4E32-A151-075F674990A0}"/>
    <cellStyle name="20% - Énfasis6 38 3" xfId="2656" xr:uid="{97636F6F-76EE-4810-BDBB-EAB529B2C5F1}"/>
    <cellStyle name="20% - Énfasis6 39" xfId="2657" xr:uid="{1A867734-CB2D-45B7-A8E9-3ED50FF578EF}"/>
    <cellStyle name="20% - Énfasis6 39 2" xfId="2658" xr:uid="{A1ADF9C7-941E-4E34-976B-787DC8D8EE0A}"/>
    <cellStyle name="20% - Énfasis6 39 3" xfId="2659" xr:uid="{4E155535-EF31-416A-A1EF-42029C6A3681}"/>
    <cellStyle name="20% - Énfasis6 4" xfId="2660" xr:uid="{CB6853C9-E516-485E-AFA8-145ED457E216}"/>
    <cellStyle name="20% - Énfasis6 4 2" xfId="2661" xr:uid="{E83E927D-C724-43BF-AF53-2D40A3748780}"/>
    <cellStyle name="20% - Énfasis6 4 2 2" xfId="2662" xr:uid="{E483A9A3-FD6B-429A-A263-839197D415C4}"/>
    <cellStyle name="20% - Énfasis6 4 2 2 2" xfId="2663" xr:uid="{4E8D051D-A875-4DB0-9524-85940D01F9ED}"/>
    <cellStyle name="20% - Énfasis6 4 2 2 2 2" xfId="38475" xr:uid="{99B4D51C-474E-479A-9160-7BEC03F3CF3D}"/>
    <cellStyle name="20% - Énfasis6 4 2 2 2 2 2" xfId="38476" xr:uid="{D768DDE1-B368-4DF9-B1AD-FAAD4E8EE132}"/>
    <cellStyle name="20% - Énfasis6 4 2 2 2 3" xfId="38477" xr:uid="{51C6CDB7-57CD-49C2-B1A2-091364B62FF0}"/>
    <cellStyle name="20% - Énfasis6 4 2 2 2 4" xfId="38478" xr:uid="{BF615BE1-E837-4115-8F9B-9DFCCCD31DF5}"/>
    <cellStyle name="20% - Énfasis6 4 2 2 2 5" xfId="38479" xr:uid="{597D1709-368D-4A68-B5C6-0162001F5D2B}"/>
    <cellStyle name="20% - Énfasis6 4 2 2 3" xfId="2664" xr:uid="{60E4A052-7C54-4CC0-8A8D-478993CB2483}"/>
    <cellStyle name="20% - Énfasis6 4 2 2 3 2" xfId="38480" xr:uid="{5DB6415B-6B90-4619-A478-7BD4DE0F4F38}"/>
    <cellStyle name="20% - Énfasis6 4 2 2 3 3" xfId="38481" xr:uid="{7BD054A9-400B-44D7-823B-CC5DDC7C01D1}"/>
    <cellStyle name="20% - Énfasis6 4 2 2 4" xfId="38482" xr:uid="{868DB265-FC0E-4ED9-A687-EE0799CE6CD1}"/>
    <cellStyle name="20% - Énfasis6 4 2 2 5" xfId="38483" xr:uid="{48F02F7F-DDED-4348-8126-43AD50F2F480}"/>
    <cellStyle name="20% - Énfasis6 4 2 2 6" xfId="38484" xr:uid="{51126E23-818A-4C5A-8ABB-80DA9CDACB97}"/>
    <cellStyle name="20% - Énfasis6 4 2 2 7" xfId="38485" xr:uid="{92300499-2CFD-4D65-A422-45F3CE052676}"/>
    <cellStyle name="20% - Énfasis6 4 2 3" xfId="2665" xr:uid="{E32C90B5-8018-4D13-B582-2B149BF5331B}"/>
    <cellStyle name="20% - Énfasis6 4 2 3 2" xfId="38486" xr:uid="{3653C04D-9168-4634-AF17-DB680479D472}"/>
    <cellStyle name="20% - Énfasis6 4 2 3 2 2" xfId="38487" xr:uid="{9DF51955-D5FB-4CAE-A041-9647E74E647F}"/>
    <cellStyle name="20% - Énfasis6 4 2 3 3" xfId="38488" xr:uid="{E4B542DA-DE10-4F07-A402-5150F174B7E5}"/>
    <cellStyle name="20% - Énfasis6 4 2 3 4" xfId="38489" xr:uid="{857CFCA3-D252-42EB-81D1-44F8AF541010}"/>
    <cellStyle name="20% - Énfasis6 4 2 3 5" xfId="38490" xr:uid="{A73241BF-C64C-46DA-88E7-1456A23A319C}"/>
    <cellStyle name="20% - Énfasis6 4 2 4" xfId="2666" xr:uid="{F1860D08-D0FA-4D8E-BC5C-B407F4522A47}"/>
    <cellStyle name="20% - Énfasis6 4 2 4 2" xfId="38491" xr:uid="{3FB279BE-6A9D-44C9-9020-2C7AFE95174D}"/>
    <cellStyle name="20% - Énfasis6 4 2 4 3" xfId="38492" xr:uid="{12081EC2-B82B-4CE0-9FE2-68FB395DFF71}"/>
    <cellStyle name="20% - Énfasis6 4 2 5" xfId="38493" xr:uid="{EBA14724-9DAF-4192-9320-9AFA6C8F8947}"/>
    <cellStyle name="20% - Énfasis6 4 2 6" xfId="38494" xr:uid="{867C851E-DFE4-460D-964C-BDF5EC42A2DD}"/>
    <cellStyle name="20% - Énfasis6 4 2 7" xfId="38495" xr:uid="{FD6C71FB-F029-4B70-8226-4F102E6D5AD3}"/>
    <cellStyle name="20% - Énfasis6 4 3" xfId="2667" xr:uid="{581538F9-5314-43AC-AE44-55ABB87BF0B2}"/>
    <cellStyle name="20% - Énfasis6 4 3 2" xfId="2668" xr:uid="{CE2E4908-BDB4-4D85-89DD-5164F5AB564D}"/>
    <cellStyle name="20% - Énfasis6 4 3 2 2" xfId="38496" xr:uid="{2D73483B-8201-4B03-82E3-504537DF20F6}"/>
    <cellStyle name="20% - Énfasis6 4 3 2 2 2" xfId="38497" xr:uid="{89D8EFC6-4CFD-46D6-982C-8ED0F770F49C}"/>
    <cellStyle name="20% - Énfasis6 4 3 2 3" xfId="38498" xr:uid="{BA54C1EF-6841-4F86-9F45-4706EAF82B4E}"/>
    <cellStyle name="20% - Énfasis6 4 3 2 4" xfId="38499" xr:uid="{6AC3FAED-8610-46CB-A876-E00A0E48FE0C}"/>
    <cellStyle name="20% - Énfasis6 4 3 2 5" xfId="38500" xr:uid="{E2DD75B7-F8F4-4A36-BECF-B3D4999F6D15}"/>
    <cellStyle name="20% - Énfasis6 4 3 3" xfId="2669" xr:uid="{8E42E9E6-8C76-4E9A-8DCD-2467B3BE50E7}"/>
    <cellStyle name="20% - Énfasis6 4 3 3 2" xfId="38501" xr:uid="{2B68DFA4-BBF3-4CB8-B00F-F99A9CB156EB}"/>
    <cellStyle name="20% - Énfasis6 4 3 3 3" xfId="38502" xr:uid="{FA55B881-A14D-41DF-A945-F36FD4D7FB4E}"/>
    <cellStyle name="20% - Énfasis6 4 3 4" xfId="38503" xr:uid="{66CE963C-3845-45E0-B056-2FFD4759B5E7}"/>
    <cellStyle name="20% - Énfasis6 4 3 5" xfId="38504" xr:uid="{A72265FC-599B-4CC7-B558-C932BA1895C4}"/>
    <cellStyle name="20% - Énfasis6 4 3 6" xfId="38505" xr:uid="{28C4E60A-B9A4-4ADF-9244-F94743D47D21}"/>
    <cellStyle name="20% - Énfasis6 4 3 7" xfId="38506" xr:uid="{6908DE90-697C-4982-A505-208A83B36369}"/>
    <cellStyle name="20% - Énfasis6 4 4" xfId="2670" xr:uid="{7B865F77-9A1B-46E6-B917-313210B6D414}"/>
    <cellStyle name="20% - Énfasis6 4 4 2" xfId="38507" xr:uid="{B099859D-9DAE-485E-9474-C81076F2416B}"/>
    <cellStyle name="20% - Énfasis6 4 4 2 2" xfId="38508" xr:uid="{956051B1-3DE8-491E-B4DA-4C3C780BF611}"/>
    <cellStyle name="20% - Énfasis6 4 4 3" xfId="38509" xr:uid="{8C56D6E7-4F1F-4968-8D62-A3451BB1757B}"/>
    <cellStyle name="20% - Énfasis6 4 4 4" xfId="38510" xr:uid="{CAAA631D-EA16-4C40-BB9F-B96DDE0DA966}"/>
    <cellStyle name="20% - Énfasis6 4 4 5" xfId="38511" xr:uid="{247E3345-08DF-4C86-A931-A275903069AC}"/>
    <cellStyle name="20% - Énfasis6 4 5" xfId="2671" xr:uid="{114704EC-FDC8-46CA-A695-D3972F2E92A3}"/>
    <cellStyle name="20% - Énfasis6 4 5 2" xfId="38512" xr:uid="{973654F7-C067-4331-B5AF-D71C18C4CF1F}"/>
    <cellStyle name="20% - Énfasis6 4 5 3" xfId="38513" xr:uid="{A1AADD9A-8215-4490-8F14-B1792495BA93}"/>
    <cellStyle name="20% - Énfasis6 4 6" xfId="38514" xr:uid="{69B7BA85-E543-43BA-B9C7-7E66B1703233}"/>
    <cellStyle name="20% - Énfasis6 4 7" xfId="38515" xr:uid="{3F19AE02-21A8-4096-8FC9-F6B52E7DD5F6}"/>
    <cellStyle name="20% - Énfasis6 4 8" xfId="38516" xr:uid="{BB636D0C-EFB0-4FB9-9739-2FCB3CA0D8D4}"/>
    <cellStyle name="20% - Énfasis6 40" xfId="2672" xr:uid="{79B79F1D-B3DE-467F-9404-E4A0B24F6005}"/>
    <cellStyle name="20% - Énfasis6 40 2" xfId="2673" xr:uid="{82FA0D0C-7B67-46C5-858D-07475AF72F52}"/>
    <cellStyle name="20% - Énfasis6 40 3" xfId="2674" xr:uid="{E37FF6D0-FF64-4408-8A18-742967CD6784}"/>
    <cellStyle name="20% - Énfasis6 41" xfId="2675" xr:uid="{BBD1A4C2-799C-47D7-BE94-F98C8AD3E224}"/>
    <cellStyle name="20% - Énfasis6 41 2" xfId="2676" xr:uid="{D6079280-0E3C-434B-81F3-423D21279049}"/>
    <cellStyle name="20% - Énfasis6 41 3" xfId="2677" xr:uid="{E6879095-DD81-4F80-8D9E-D49B19C9A178}"/>
    <cellStyle name="20% - Énfasis6 42" xfId="2678" xr:uid="{A3FBB44C-0F14-4C99-B818-BD19C2305B84}"/>
    <cellStyle name="20% - Énfasis6 42 2" xfId="2679" xr:uid="{F680B2CE-08CA-445E-BB8B-5A6CFDE72FDA}"/>
    <cellStyle name="20% - Énfasis6 42 3" xfId="2680" xr:uid="{4FDF1008-8B72-469B-8F31-0E2DC05E3762}"/>
    <cellStyle name="20% - Énfasis6 43" xfId="2681" xr:uid="{5DB933E9-0534-4AB4-B859-FF40F01A4DA0}"/>
    <cellStyle name="20% - Énfasis6 43 2" xfId="2682" xr:uid="{F795FFBE-4E99-4563-A3DF-D700A0C4B9B9}"/>
    <cellStyle name="20% - Énfasis6 43 3" xfId="2683" xr:uid="{B5A2B73F-C510-4C96-8DFF-0C8F629CFC02}"/>
    <cellStyle name="20% - Énfasis6 44" xfId="2684" xr:uid="{662D94E4-9336-49DB-A58A-07E54FB3B08D}"/>
    <cellStyle name="20% - Énfasis6 44 2" xfId="2685" xr:uid="{60CFA230-A2EE-46F2-95B5-3A7F02BDF09C}"/>
    <cellStyle name="20% - Énfasis6 44 3" xfId="2686" xr:uid="{6652DDCC-9D7C-4BBB-94FF-DBEF9B0A9D71}"/>
    <cellStyle name="20% - Énfasis6 45" xfId="2687" xr:uid="{FF7D49B3-8237-49EF-B156-3DC787927B72}"/>
    <cellStyle name="20% - Énfasis6 45 2" xfId="2688" xr:uid="{41CC0861-AC55-4B70-B7BF-4FBFE5D440CD}"/>
    <cellStyle name="20% - Énfasis6 45 3" xfId="2689" xr:uid="{85AF19F8-037D-4834-A883-AFF1EC3C7F50}"/>
    <cellStyle name="20% - Énfasis6 46" xfId="2690" xr:uid="{7AA0F2DF-DC18-4562-AFC9-4AC6991CC30F}"/>
    <cellStyle name="20% - Énfasis6 46 2" xfId="2691" xr:uid="{51A31D50-C409-480C-8E8C-FB0CFAF582CA}"/>
    <cellStyle name="20% - Énfasis6 46 3" xfId="2692" xr:uid="{88A670BC-79C0-41F8-B952-ECB48CD8E689}"/>
    <cellStyle name="20% - Énfasis6 47" xfId="2693" xr:uid="{A5B64FCE-A767-4CE8-B060-AF89EBFD9050}"/>
    <cellStyle name="20% - Énfasis6 47 2" xfId="2694" xr:uid="{8E72609E-8B1A-4089-98F8-F5BB1C8E9D71}"/>
    <cellStyle name="20% - Énfasis6 47 3" xfId="2695" xr:uid="{1F579D37-D6D3-481C-9EBB-7180FCE1B212}"/>
    <cellStyle name="20% - Énfasis6 48" xfId="2696" xr:uid="{B32D74AE-7FB7-4872-B9BA-4F2FA3353723}"/>
    <cellStyle name="20% - Énfasis6 48 2" xfId="2697" xr:uid="{BECBC8D6-99C2-4051-A3D9-38F7B8B1B3DC}"/>
    <cellStyle name="20% - Énfasis6 48 3" xfId="2698" xr:uid="{4B0340E7-03ED-4013-A607-139FE27E8D1D}"/>
    <cellStyle name="20% - Énfasis6 49" xfId="2699" xr:uid="{CB1F5126-D105-4D48-8557-20651722E441}"/>
    <cellStyle name="20% - Énfasis6 5" xfId="2700" xr:uid="{33D3CBAA-3C00-4C74-9131-9E9878C2016E}"/>
    <cellStyle name="20% - Énfasis6 5 2" xfId="2701" xr:uid="{6CFFCCA3-D098-4FE8-964C-04EC08B7973F}"/>
    <cellStyle name="20% - Énfasis6 5 2 2" xfId="2702" xr:uid="{09426CA4-0457-4D91-9C66-C5A9952FD70E}"/>
    <cellStyle name="20% - Énfasis6 5 2 2 2" xfId="2703" xr:uid="{567B2D76-A025-462D-BB0B-CA7C6EB5B0B3}"/>
    <cellStyle name="20% - Énfasis6 5 2 2 2 2" xfId="38517" xr:uid="{75179DDC-0B0F-4B81-9B7A-872B20A23991}"/>
    <cellStyle name="20% - Énfasis6 5 2 2 2 2 2" xfId="38518" xr:uid="{577B0D0B-8579-4E29-AE31-6BFE0D42829C}"/>
    <cellStyle name="20% - Énfasis6 5 2 2 2 3" xfId="38519" xr:uid="{B816E9A5-9A90-4B3A-B207-986391CB5014}"/>
    <cellStyle name="20% - Énfasis6 5 2 2 2 4" xfId="38520" xr:uid="{563B6F95-08F9-4960-B3D3-1A38473D423F}"/>
    <cellStyle name="20% - Énfasis6 5 2 2 2 5" xfId="38521" xr:uid="{F50C263F-E6BB-4A66-ABA4-5C24B6251C1D}"/>
    <cellStyle name="20% - Énfasis6 5 2 2 3" xfId="2704" xr:uid="{98BA28A4-F2CD-40F3-919B-7C99B80E7EF9}"/>
    <cellStyle name="20% - Énfasis6 5 2 2 3 2" xfId="38522" xr:uid="{E12FE4ED-ED51-4C5D-BE64-6727B639A283}"/>
    <cellStyle name="20% - Énfasis6 5 2 2 3 3" xfId="38523" xr:uid="{3DE213E2-7A6A-4DAE-9611-341002AD0CC9}"/>
    <cellStyle name="20% - Énfasis6 5 2 2 4" xfId="38524" xr:uid="{8D249502-4F28-4D80-9E0A-3A5C2C146830}"/>
    <cellStyle name="20% - Énfasis6 5 2 2 5" xfId="38525" xr:uid="{86E2B85F-5B72-456C-835F-2D1775F3E139}"/>
    <cellStyle name="20% - Énfasis6 5 2 2 6" xfId="38526" xr:uid="{F63A3649-4D6D-4DAA-9860-352134F1430D}"/>
    <cellStyle name="20% - Énfasis6 5 2 2 7" xfId="38527" xr:uid="{853D3E1E-780B-4BE9-BB60-DB4D10A0EE46}"/>
    <cellStyle name="20% - Énfasis6 5 2 3" xfId="2705" xr:uid="{FC9F0A6D-51F3-4335-AA4A-B701D9D02A47}"/>
    <cellStyle name="20% - Énfasis6 5 2 3 2" xfId="38528" xr:uid="{9FF80831-DAF8-4D13-9049-EEF13B1C5F8A}"/>
    <cellStyle name="20% - Énfasis6 5 2 3 2 2" xfId="38529" xr:uid="{E19F49DD-E92D-4389-A609-EABB77C302D4}"/>
    <cellStyle name="20% - Énfasis6 5 2 3 3" xfId="38530" xr:uid="{892A2F5E-5CFF-4ACE-A28A-27F3D597A130}"/>
    <cellStyle name="20% - Énfasis6 5 2 3 4" xfId="38531" xr:uid="{6E9C457C-79FD-4264-B048-15BF0C1D02EB}"/>
    <cellStyle name="20% - Énfasis6 5 2 3 5" xfId="38532" xr:uid="{FD64BE72-CDF6-4C2B-9E1C-900971CA1D2A}"/>
    <cellStyle name="20% - Énfasis6 5 2 4" xfId="2706" xr:uid="{9EA368BB-743B-470C-A6B6-970F3FBEFC9F}"/>
    <cellStyle name="20% - Énfasis6 5 2 4 2" xfId="38533" xr:uid="{1F5B3633-9592-45EB-8C34-7F256DD6267D}"/>
    <cellStyle name="20% - Énfasis6 5 2 4 3" xfId="38534" xr:uid="{7786F300-F246-4464-A0F3-CD3B9A91096B}"/>
    <cellStyle name="20% - Énfasis6 5 2 5" xfId="38535" xr:uid="{F9EBCD80-8A8F-4340-8704-5510A19CB29D}"/>
    <cellStyle name="20% - Énfasis6 5 2 6" xfId="38536" xr:uid="{D98F5C76-DB3E-48E6-AC92-017BA67E35DB}"/>
    <cellStyle name="20% - Énfasis6 5 2 7" xfId="38537" xr:uid="{28C7F0D1-6EBD-4D5B-94BE-265F4B8C8879}"/>
    <cellStyle name="20% - Énfasis6 5 3" xfId="2707" xr:uid="{E6AE6390-6DA1-43F6-BA39-54D6D98D8AA8}"/>
    <cellStyle name="20% - Énfasis6 5 3 2" xfId="2708" xr:uid="{5DF3BB36-97DB-4BE9-B85D-3185ABC921C8}"/>
    <cellStyle name="20% - Énfasis6 5 3 2 2" xfId="38538" xr:uid="{048579BD-BD67-45A2-8376-13AB2011EC32}"/>
    <cellStyle name="20% - Énfasis6 5 3 2 2 2" xfId="38539" xr:uid="{83F5730A-24FE-486F-8124-722B686FA6E5}"/>
    <cellStyle name="20% - Énfasis6 5 3 2 3" xfId="38540" xr:uid="{EEE70A76-BA2F-4858-A31D-674B4C99EF0A}"/>
    <cellStyle name="20% - Énfasis6 5 3 2 4" xfId="38541" xr:uid="{294CF49D-7651-4798-A194-067E3B4EE7A1}"/>
    <cellStyle name="20% - Énfasis6 5 3 2 5" xfId="38542" xr:uid="{69EAC392-87A4-4672-9C1B-D960D692F348}"/>
    <cellStyle name="20% - Énfasis6 5 3 3" xfId="2709" xr:uid="{401DDF2B-FFB5-4BAD-B188-11BEBEA3E2B0}"/>
    <cellStyle name="20% - Énfasis6 5 3 3 2" xfId="38543" xr:uid="{AD093168-37CD-4B49-8784-8B1FBA474D19}"/>
    <cellStyle name="20% - Énfasis6 5 3 3 3" xfId="38544" xr:uid="{3D96A8B9-7D98-4CB1-9243-2E68BD52F704}"/>
    <cellStyle name="20% - Énfasis6 5 3 4" xfId="38545" xr:uid="{067B59AE-0869-42AF-B986-A6916CA68ADB}"/>
    <cellStyle name="20% - Énfasis6 5 3 5" xfId="38546" xr:uid="{D2CB80B0-6FA3-44AB-B4DC-EE1C2FA81F7F}"/>
    <cellStyle name="20% - Énfasis6 5 3 6" xfId="38547" xr:uid="{FA0B393C-B47A-429B-8D59-3A6D0B55756A}"/>
    <cellStyle name="20% - Énfasis6 5 3 7" xfId="38548" xr:uid="{AEA0E86B-8F64-409F-8BA2-85D16996AB7C}"/>
    <cellStyle name="20% - Énfasis6 5 4" xfId="2710" xr:uid="{F4984E1A-7895-4EAA-BFE8-E3602B87464C}"/>
    <cellStyle name="20% - Énfasis6 5 4 2" xfId="38549" xr:uid="{AA58B292-5FFB-47F1-9CC2-162C7A0F6F3C}"/>
    <cellStyle name="20% - Énfasis6 5 4 2 2" xfId="38550" xr:uid="{2A3F4976-61A0-4E43-8712-CE9698910EDD}"/>
    <cellStyle name="20% - Énfasis6 5 4 3" xfId="38551" xr:uid="{2BEE5702-1A0F-41B0-9E9D-BC86444144CF}"/>
    <cellStyle name="20% - Énfasis6 5 4 4" xfId="38552" xr:uid="{7E52B222-0B91-4211-B51C-B21CA8E46990}"/>
    <cellStyle name="20% - Énfasis6 5 4 5" xfId="38553" xr:uid="{79922588-32F6-47FA-BE2E-C6A9DBB65337}"/>
    <cellStyle name="20% - Énfasis6 5 5" xfId="2711" xr:uid="{075F06B1-C3BA-4358-BBE8-F51FF0E486F6}"/>
    <cellStyle name="20% - Énfasis6 5 5 2" xfId="38554" xr:uid="{832F84C7-2921-408D-B8FD-ED69F0CF9C8E}"/>
    <cellStyle name="20% - Énfasis6 5 5 3" xfId="38555" xr:uid="{00E7573C-9D07-40FD-9CD4-79E155974933}"/>
    <cellStyle name="20% - Énfasis6 5 6" xfId="38556" xr:uid="{DD7FAFD9-1812-4066-A5F8-B1C7002EE9F8}"/>
    <cellStyle name="20% - Énfasis6 5 7" xfId="38557" xr:uid="{28907841-E3C0-482F-9EC8-35EBB46B33C4}"/>
    <cellStyle name="20% - Énfasis6 5 8" xfId="38558" xr:uid="{B5B37E58-7C58-4F25-B911-2DC25CCAD680}"/>
    <cellStyle name="20% - Énfasis6 50" xfId="2712" xr:uid="{CBFC4652-0111-44A3-915A-6F117C83E992}"/>
    <cellStyle name="20% - Énfasis6 51" xfId="38559" xr:uid="{39DE7C34-8AD9-4951-B44D-9A9CF8753035}"/>
    <cellStyle name="20% - Énfasis6 6" xfId="2713" xr:uid="{85DA7845-EAEC-4A03-A163-AC2C68C04FE6}"/>
    <cellStyle name="20% - Énfasis6 6 2" xfId="2714" xr:uid="{2B798C5B-F5E3-4B89-A5DD-CD948034C964}"/>
    <cellStyle name="20% - Énfasis6 6 2 2" xfId="2715" xr:uid="{58B6CC84-0D82-43B3-9860-2E3C34AF0829}"/>
    <cellStyle name="20% - Énfasis6 6 2 2 2" xfId="2716" xr:uid="{3E085BD1-D906-4754-B9CD-402C21DB10D8}"/>
    <cellStyle name="20% - Énfasis6 6 2 2 2 2" xfId="38560" xr:uid="{91213B50-7A71-4FEE-AD54-08F1C55757A1}"/>
    <cellStyle name="20% - Énfasis6 6 2 2 2 2 2" xfId="38561" xr:uid="{935A6C27-9901-4E80-828F-E73B97BF9E6E}"/>
    <cellStyle name="20% - Énfasis6 6 2 2 2 3" xfId="38562" xr:uid="{0278A912-6F73-47C8-95E1-4B3DE03F8601}"/>
    <cellStyle name="20% - Énfasis6 6 2 2 2 4" xfId="38563" xr:uid="{09514502-690A-464C-B0A5-FB1B838CE903}"/>
    <cellStyle name="20% - Énfasis6 6 2 2 2 5" xfId="38564" xr:uid="{AA0C0A74-7962-44CF-8AF0-2B45438886E0}"/>
    <cellStyle name="20% - Énfasis6 6 2 2 3" xfId="2717" xr:uid="{FEF17346-907A-4CF3-837D-F543574DCDA0}"/>
    <cellStyle name="20% - Énfasis6 6 2 2 3 2" xfId="38565" xr:uid="{BFBE5C06-8D38-42F1-BC6D-E59BC83E1182}"/>
    <cellStyle name="20% - Énfasis6 6 2 2 3 3" xfId="38566" xr:uid="{82DA46F2-BBDF-47FA-A76A-53034CA3665C}"/>
    <cellStyle name="20% - Énfasis6 6 2 2 4" xfId="38567" xr:uid="{3C175167-C262-48F0-8E5C-98607EAD6FB9}"/>
    <cellStyle name="20% - Énfasis6 6 2 2 5" xfId="38568" xr:uid="{CF5764AF-0174-463A-9AE9-8D9EC10D6B15}"/>
    <cellStyle name="20% - Énfasis6 6 2 2 6" xfId="38569" xr:uid="{0941A1A0-527F-4955-ACBB-27E1AE7537DB}"/>
    <cellStyle name="20% - Énfasis6 6 2 2 7" xfId="38570" xr:uid="{D711531C-1F5B-4873-8578-120AC204ADF8}"/>
    <cellStyle name="20% - Énfasis6 6 2 3" xfId="2718" xr:uid="{E99E0F21-2FC2-4F5F-B3F4-12E83CEC7D8C}"/>
    <cellStyle name="20% - Énfasis6 6 2 3 2" xfId="38571" xr:uid="{FC4DE0F1-7D2B-4511-940F-B72D1E9E545C}"/>
    <cellStyle name="20% - Énfasis6 6 2 3 2 2" xfId="38572" xr:uid="{D812896C-87FF-42E3-9FAF-28E35B58C1BC}"/>
    <cellStyle name="20% - Énfasis6 6 2 3 3" xfId="38573" xr:uid="{89AC1426-ECD2-4B91-9F9D-60A1C105E638}"/>
    <cellStyle name="20% - Énfasis6 6 2 3 4" xfId="38574" xr:uid="{4E0472DB-C1EB-48DD-B53B-E53BF503BA6B}"/>
    <cellStyle name="20% - Énfasis6 6 2 3 5" xfId="38575" xr:uid="{DD0F532E-796E-47A8-A2D2-815173FB2B26}"/>
    <cellStyle name="20% - Énfasis6 6 2 4" xfId="2719" xr:uid="{9382E149-7AAC-4D57-AAAC-3731D9E9442F}"/>
    <cellStyle name="20% - Énfasis6 6 2 4 2" xfId="38576" xr:uid="{50F535D5-4AF9-4562-A506-A00A6C051243}"/>
    <cellStyle name="20% - Énfasis6 6 2 4 3" xfId="38577" xr:uid="{C93943A4-6F41-48F9-8739-7390BFA053F1}"/>
    <cellStyle name="20% - Énfasis6 6 2 5" xfId="38578" xr:uid="{A590184E-AD22-4C3C-846E-C4E9C3B2F08E}"/>
    <cellStyle name="20% - Énfasis6 6 2 6" xfId="38579" xr:uid="{67D36A76-46F0-4186-932D-C61F8B304AD0}"/>
    <cellStyle name="20% - Énfasis6 6 2 7" xfId="38580" xr:uid="{93DC1640-5D83-4197-B778-FFBFF9031401}"/>
    <cellStyle name="20% - Énfasis6 6 3" xfId="2720" xr:uid="{6E263221-DD1A-478F-A64F-E48B41C93600}"/>
    <cellStyle name="20% - Énfasis6 6 3 2" xfId="2721" xr:uid="{24F71B8D-E61F-481D-B61F-BB873D51E718}"/>
    <cellStyle name="20% - Énfasis6 6 3 2 2" xfId="38581" xr:uid="{ADD3B67F-EE2B-41C4-AC8B-0C2514A449BD}"/>
    <cellStyle name="20% - Énfasis6 6 3 2 2 2" xfId="38582" xr:uid="{55DFCF99-9E50-45A3-9830-B635D8BE3B44}"/>
    <cellStyle name="20% - Énfasis6 6 3 2 3" xfId="38583" xr:uid="{5D817ED7-EF7B-4E18-BAEB-0B9870155059}"/>
    <cellStyle name="20% - Énfasis6 6 3 2 4" xfId="38584" xr:uid="{D4619AF7-3A3A-4CFE-BE08-7914604EFF72}"/>
    <cellStyle name="20% - Énfasis6 6 3 2 5" xfId="38585" xr:uid="{575F0B03-9B91-43F2-B8A0-D98F79CE8AA7}"/>
    <cellStyle name="20% - Énfasis6 6 3 3" xfId="2722" xr:uid="{FEE1DD4A-43A2-4461-A80E-1D67D7467EFF}"/>
    <cellStyle name="20% - Énfasis6 6 3 3 2" xfId="38586" xr:uid="{292221D3-154B-4AFA-A18B-CD5AA9BCCFFF}"/>
    <cellStyle name="20% - Énfasis6 6 3 3 3" xfId="38587" xr:uid="{6D8F0BAE-BC50-41B5-9E95-C9A79D7354B5}"/>
    <cellStyle name="20% - Énfasis6 6 3 4" xfId="38588" xr:uid="{952D8B6A-3364-4069-8875-00E2F98C367F}"/>
    <cellStyle name="20% - Énfasis6 6 3 5" xfId="38589" xr:uid="{5767A23C-334A-4270-8905-0F0DB3372520}"/>
    <cellStyle name="20% - Énfasis6 6 3 6" xfId="38590" xr:uid="{A9047F90-5C81-4D33-A7B3-A32CB287295D}"/>
    <cellStyle name="20% - Énfasis6 6 3 7" xfId="38591" xr:uid="{A8144577-1634-4DBF-87FD-6B8DAFE61CE2}"/>
    <cellStyle name="20% - Énfasis6 6 4" xfId="2723" xr:uid="{A74E77E0-1423-47E9-B755-4151122E03DD}"/>
    <cellStyle name="20% - Énfasis6 6 4 2" xfId="38592" xr:uid="{4650E3FF-733F-4A2A-A617-ACA111598F34}"/>
    <cellStyle name="20% - Énfasis6 6 4 2 2" xfId="38593" xr:uid="{B32D762B-D149-472C-83D9-0D44C0484701}"/>
    <cellStyle name="20% - Énfasis6 6 4 3" xfId="38594" xr:uid="{6FBC124B-8631-4CB7-8CE4-7833D8775114}"/>
    <cellStyle name="20% - Énfasis6 6 4 4" xfId="38595" xr:uid="{A7A35DF3-5C6B-4CD9-90C2-D6164917BFE4}"/>
    <cellStyle name="20% - Énfasis6 6 4 5" xfId="38596" xr:uid="{B4F9D66F-F9B4-48C2-81B7-94D13AD3BA79}"/>
    <cellStyle name="20% - Énfasis6 6 5" xfId="2724" xr:uid="{83A1D8E6-EAAA-4D0E-91A0-BC789D429ECC}"/>
    <cellStyle name="20% - Énfasis6 6 5 2" xfId="38597" xr:uid="{1680B777-BBB1-4EA9-91F5-CAAAC3A04B68}"/>
    <cellStyle name="20% - Énfasis6 6 5 3" xfId="38598" xr:uid="{7EBEB2AE-81B7-491C-9F4A-4538D330E0F3}"/>
    <cellStyle name="20% - Énfasis6 6 6" xfId="38599" xr:uid="{6BFE88A0-0540-4FD4-9545-5EC1E15B0425}"/>
    <cellStyle name="20% - Énfasis6 6 7" xfId="38600" xr:uid="{EA4134E7-DE18-473B-9E07-187174D24BEC}"/>
    <cellStyle name="20% - Énfasis6 6 8" xfId="38601" xr:uid="{FD39BAEE-4B51-4006-9DD4-DA2EA52C7003}"/>
    <cellStyle name="20% - Énfasis6 7" xfId="2725" xr:uid="{833922AC-F083-4AEE-93FE-1A162C65B5BC}"/>
    <cellStyle name="20% - Énfasis6 7 2" xfId="2726" xr:uid="{B863A41B-ECFA-4280-85E7-2D9685BE828E}"/>
    <cellStyle name="20% - Énfasis6 7 2 2" xfId="2727" xr:uid="{84A4BB0D-EA10-42D9-9D82-E6C00475E0C4}"/>
    <cellStyle name="20% - Énfasis6 7 2 2 2" xfId="2728" xr:uid="{FE8D4662-47E1-4243-A716-F2D562C64836}"/>
    <cellStyle name="20% - Énfasis6 7 2 2 2 2" xfId="38602" xr:uid="{B0328ADE-9173-4B40-945A-9BDB71DA59D9}"/>
    <cellStyle name="20% - Énfasis6 7 2 2 2 2 2" xfId="38603" xr:uid="{7E73D1A3-F6A0-4B91-892B-EB2C631B2FDD}"/>
    <cellStyle name="20% - Énfasis6 7 2 2 2 3" xfId="38604" xr:uid="{A43BFDAA-3A6C-44F9-A6DA-3F91B55FEB67}"/>
    <cellStyle name="20% - Énfasis6 7 2 2 2 4" xfId="38605" xr:uid="{7EB14EAF-68F5-4B06-A826-852541044DFE}"/>
    <cellStyle name="20% - Énfasis6 7 2 2 2 5" xfId="38606" xr:uid="{11B7FA55-0253-4A1F-8431-44B04BAAA1C8}"/>
    <cellStyle name="20% - Énfasis6 7 2 2 3" xfId="2729" xr:uid="{4907AC85-358B-46CC-A484-96200A56A56D}"/>
    <cellStyle name="20% - Énfasis6 7 2 2 3 2" xfId="38607" xr:uid="{ACAA2016-EDB1-49E7-AA90-3AACF9173AA9}"/>
    <cellStyle name="20% - Énfasis6 7 2 2 3 3" xfId="38608" xr:uid="{53A625D4-7149-4D08-8336-7327E3814AA1}"/>
    <cellStyle name="20% - Énfasis6 7 2 2 4" xfId="38609" xr:uid="{66F31557-CC33-40AA-B522-6DE4C3EB9482}"/>
    <cellStyle name="20% - Énfasis6 7 2 2 5" xfId="38610" xr:uid="{322D7660-4961-4754-A978-CFA97D6B63C7}"/>
    <cellStyle name="20% - Énfasis6 7 2 2 6" xfId="38611" xr:uid="{CBF568CB-9731-4E9D-9B4F-14F4831C152A}"/>
    <cellStyle name="20% - Énfasis6 7 2 2 7" xfId="38612" xr:uid="{98535FAD-67AB-4692-A23D-2AB95A490B56}"/>
    <cellStyle name="20% - Énfasis6 7 2 3" xfId="2730" xr:uid="{AEE844F4-191C-42C6-8D14-7D538D8C8D53}"/>
    <cellStyle name="20% - Énfasis6 7 2 3 2" xfId="38613" xr:uid="{ABBDD967-68F1-4AAB-A0F0-E186C19C614D}"/>
    <cellStyle name="20% - Énfasis6 7 2 3 2 2" xfId="38614" xr:uid="{75A7161D-4C2C-4269-90D7-D754BE08CF3E}"/>
    <cellStyle name="20% - Énfasis6 7 2 3 3" xfId="38615" xr:uid="{F3D88F54-C5DE-4E4B-864D-48954161E32E}"/>
    <cellStyle name="20% - Énfasis6 7 2 3 4" xfId="38616" xr:uid="{F7C7FBE5-CDBF-4B18-B7F7-1AC012BF4CB6}"/>
    <cellStyle name="20% - Énfasis6 7 2 3 5" xfId="38617" xr:uid="{2E8FE45E-C612-4329-A97E-4C6BE62A777A}"/>
    <cellStyle name="20% - Énfasis6 7 2 4" xfId="2731" xr:uid="{45666746-2C4F-475A-A608-09204362F1E7}"/>
    <cellStyle name="20% - Énfasis6 7 2 4 2" xfId="38618" xr:uid="{C4BF436F-99D6-4248-8305-205DBF2B43BF}"/>
    <cellStyle name="20% - Énfasis6 7 2 4 3" xfId="38619" xr:uid="{E625554B-E7BE-4267-85DC-3C53A34A5DAE}"/>
    <cellStyle name="20% - Énfasis6 7 2 5" xfId="38620" xr:uid="{581A3DC6-66D9-453E-B832-E45548C8AD1B}"/>
    <cellStyle name="20% - Énfasis6 7 2 6" xfId="38621" xr:uid="{A4832F2F-6197-40C0-8E1E-8A2F43703792}"/>
    <cellStyle name="20% - Énfasis6 7 2 7" xfId="38622" xr:uid="{D9EA8ADC-B12E-45DC-B8CC-5A73F646BCEE}"/>
    <cellStyle name="20% - Énfasis6 7 3" xfId="2732" xr:uid="{F1F1AB11-D121-4EC5-BC20-CE23F41B0B4F}"/>
    <cellStyle name="20% - Énfasis6 7 3 2" xfId="2733" xr:uid="{21C00C54-A57F-43A4-9249-F2F79938B39A}"/>
    <cellStyle name="20% - Énfasis6 7 3 2 2" xfId="38623" xr:uid="{A8C5E494-690B-4765-A868-33B9A57B8133}"/>
    <cellStyle name="20% - Énfasis6 7 3 2 2 2" xfId="38624" xr:uid="{65293B7A-626B-43FF-BB92-D71955A266FF}"/>
    <cellStyle name="20% - Énfasis6 7 3 2 3" xfId="38625" xr:uid="{BC59B02C-2B7D-4960-AC9C-E4B781EE7875}"/>
    <cellStyle name="20% - Énfasis6 7 3 2 4" xfId="38626" xr:uid="{3CFDF129-9528-4561-AB8F-B7BEDEDD6168}"/>
    <cellStyle name="20% - Énfasis6 7 3 2 5" xfId="38627" xr:uid="{7797D7CA-0927-4256-B75B-B009F527D8E3}"/>
    <cellStyle name="20% - Énfasis6 7 3 3" xfId="2734" xr:uid="{EA52C15D-056F-4A70-84A3-C356DB297F99}"/>
    <cellStyle name="20% - Énfasis6 7 3 3 2" xfId="38628" xr:uid="{B47FD6BF-8C44-4F0C-8356-EB10966E5D9C}"/>
    <cellStyle name="20% - Énfasis6 7 3 3 3" xfId="38629" xr:uid="{31FEFAF0-4885-4AC4-8F7E-A56370F17F5C}"/>
    <cellStyle name="20% - Énfasis6 7 3 4" xfId="38630" xr:uid="{872648A2-CA72-4AB3-AAFF-F794C71D57BA}"/>
    <cellStyle name="20% - Énfasis6 7 3 5" xfId="38631" xr:uid="{1E123F49-D15E-4DBA-BC8C-4C47F2F0E620}"/>
    <cellStyle name="20% - Énfasis6 7 3 6" xfId="38632" xr:uid="{123F2905-0A27-4DF7-9263-746C1578527D}"/>
    <cellStyle name="20% - Énfasis6 7 3 7" xfId="38633" xr:uid="{DC0980D6-9C07-455A-8E82-2DBAF895B59C}"/>
    <cellStyle name="20% - Énfasis6 7 4" xfId="2735" xr:uid="{43CEE4FE-E184-4CF5-9C3A-F7CF56F68CF3}"/>
    <cellStyle name="20% - Énfasis6 7 4 2" xfId="38634" xr:uid="{1E6DED84-DEFC-4662-9CB6-FD0F6A9A626C}"/>
    <cellStyle name="20% - Énfasis6 7 4 2 2" xfId="38635" xr:uid="{1CD0982D-40C9-4994-9502-9280E1E289E3}"/>
    <cellStyle name="20% - Énfasis6 7 4 3" xfId="38636" xr:uid="{B589430A-F66F-4A3F-90DA-4C07E0386C15}"/>
    <cellStyle name="20% - Énfasis6 7 4 4" xfId="38637" xr:uid="{EE963B91-65C9-4AB8-B7C8-AB455FD817E3}"/>
    <cellStyle name="20% - Énfasis6 7 4 5" xfId="38638" xr:uid="{7C2B0416-9647-467A-A12B-9584BE2FC00B}"/>
    <cellStyle name="20% - Énfasis6 7 5" xfId="2736" xr:uid="{E4982B5B-C521-4D7F-929B-08C6771711A7}"/>
    <cellStyle name="20% - Énfasis6 7 5 2" xfId="38639" xr:uid="{C6BD76BF-237B-415A-B59C-DDFA0B8DD6F1}"/>
    <cellStyle name="20% - Énfasis6 7 5 3" xfId="38640" xr:uid="{6DEA625D-F19C-449F-A9A3-A7636165E5AA}"/>
    <cellStyle name="20% - Énfasis6 7 6" xfId="38641" xr:uid="{75291D7F-5345-4FC4-87F9-C2B9C99C88BF}"/>
    <cellStyle name="20% - Énfasis6 7 7" xfId="38642" xr:uid="{22BA602C-F467-464E-B063-47168605E35F}"/>
    <cellStyle name="20% - Énfasis6 7 8" xfId="38643" xr:uid="{9F1CCB08-3F09-48F3-9834-D28AA3D048D2}"/>
    <cellStyle name="20% - Énfasis6 8" xfId="2737" xr:uid="{71340FEC-BC38-41FF-8A0A-A4EBC7E6F60C}"/>
    <cellStyle name="20% - Énfasis6 8 2" xfId="2738" xr:uid="{A9226E77-5D47-4815-81BA-34DFAED7466D}"/>
    <cellStyle name="20% - Énfasis6 8 2 2" xfId="2739" xr:uid="{EBAF091B-B59B-46A2-A03C-88935647B592}"/>
    <cellStyle name="20% - Énfasis6 8 2 2 2" xfId="2740" xr:uid="{FAD1B55A-71AD-41DD-AB2F-4A53EA93F374}"/>
    <cellStyle name="20% - Énfasis6 8 2 2 2 2" xfId="38644" xr:uid="{1A8EDA08-A6F7-4D5F-9B33-9BDA6946B9AD}"/>
    <cellStyle name="20% - Énfasis6 8 2 2 2 2 2" xfId="38645" xr:uid="{BCE032B9-0DC9-4C56-9949-41C854344BDA}"/>
    <cellStyle name="20% - Énfasis6 8 2 2 2 3" xfId="38646" xr:uid="{BFC9793E-211F-4E3E-96BE-35D8EA6342ED}"/>
    <cellStyle name="20% - Énfasis6 8 2 2 2 4" xfId="38647" xr:uid="{02DBACAE-8D9E-42EB-A59E-023D76B04AE6}"/>
    <cellStyle name="20% - Énfasis6 8 2 2 2 5" xfId="38648" xr:uid="{33761995-942C-40BC-80E5-CE119A5F68A7}"/>
    <cellStyle name="20% - Énfasis6 8 2 2 3" xfId="2741" xr:uid="{EA32F31C-A1AE-407C-BA37-C7605B334C60}"/>
    <cellStyle name="20% - Énfasis6 8 2 2 3 2" xfId="38649" xr:uid="{F28F0322-F67C-47C8-8D7B-C7E5BEC290BE}"/>
    <cellStyle name="20% - Énfasis6 8 2 2 3 3" xfId="38650" xr:uid="{E8CA9B8F-B76F-4D1D-8EBA-EC78397F170F}"/>
    <cellStyle name="20% - Énfasis6 8 2 2 4" xfId="38651" xr:uid="{AA201A8D-4461-4FB8-B999-BA66FD20C5E7}"/>
    <cellStyle name="20% - Énfasis6 8 2 2 5" xfId="38652" xr:uid="{EE288F09-C35E-4F51-8A9C-7422B2F86E3A}"/>
    <cellStyle name="20% - Énfasis6 8 2 2 6" xfId="38653" xr:uid="{A6FB54AA-A11C-46A7-8011-9CB02A49145C}"/>
    <cellStyle name="20% - Énfasis6 8 2 2 7" xfId="38654" xr:uid="{7C8AE4D4-4113-44B3-90E1-E1A48754E9A9}"/>
    <cellStyle name="20% - Énfasis6 8 2 3" xfId="2742" xr:uid="{66ED277F-3842-4BD7-AD2A-F1004F2C37C5}"/>
    <cellStyle name="20% - Énfasis6 8 2 3 2" xfId="38655" xr:uid="{2579C080-98FE-4389-901F-08B1DD44137E}"/>
    <cellStyle name="20% - Énfasis6 8 2 3 2 2" xfId="38656" xr:uid="{A26F2A0F-172A-4511-A3E4-166F9B154DF6}"/>
    <cellStyle name="20% - Énfasis6 8 2 3 3" xfId="38657" xr:uid="{CC7EEF99-2F06-41F6-8A54-A504AC9AE818}"/>
    <cellStyle name="20% - Énfasis6 8 2 3 4" xfId="38658" xr:uid="{AF9A318D-E0DC-421C-8748-BE90BCF41A64}"/>
    <cellStyle name="20% - Énfasis6 8 2 3 5" xfId="38659" xr:uid="{06296430-EFF5-449A-BFF1-F9000FEDB249}"/>
    <cellStyle name="20% - Énfasis6 8 2 4" xfId="2743" xr:uid="{5673A7B4-BAF4-4C1F-A8CA-9223406A375E}"/>
    <cellStyle name="20% - Énfasis6 8 2 4 2" xfId="38660" xr:uid="{F584D358-1C66-4260-BE7C-A1B2BF7EDAF9}"/>
    <cellStyle name="20% - Énfasis6 8 2 4 3" xfId="38661" xr:uid="{698E4382-3567-4D37-BA83-774A4EF7D447}"/>
    <cellStyle name="20% - Énfasis6 8 2 5" xfId="38662" xr:uid="{640C09CC-852E-4B5B-B9B1-D91BC131A38E}"/>
    <cellStyle name="20% - Énfasis6 8 2 6" xfId="38663" xr:uid="{166B10B1-4A6B-412E-9ACC-A945E3BE046C}"/>
    <cellStyle name="20% - Énfasis6 8 2 7" xfId="38664" xr:uid="{F0C5D73D-E539-4EF9-8726-085582E2EF8A}"/>
    <cellStyle name="20% - Énfasis6 8 3" xfId="2744" xr:uid="{8608192E-72C9-4434-AA65-428852EC7691}"/>
    <cellStyle name="20% - Énfasis6 8 3 2" xfId="2745" xr:uid="{729524B0-F829-475F-BEFB-185AE30B22EE}"/>
    <cellStyle name="20% - Énfasis6 8 3 2 2" xfId="38665" xr:uid="{2D1284B7-EBC1-45B0-A74C-7C82A7FBDFA7}"/>
    <cellStyle name="20% - Énfasis6 8 3 2 2 2" xfId="38666" xr:uid="{B8C81078-9AED-4BB6-A365-C6467D547341}"/>
    <cellStyle name="20% - Énfasis6 8 3 2 3" xfId="38667" xr:uid="{19E15970-301F-46A7-9798-1AA980717692}"/>
    <cellStyle name="20% - Énfasis6 8 3 2 4" xfId="38668" xr:uid="{DCA491F4-3C75-41D3-9986-7B203B1AE5E1}"/>
    <cellStyle name="20% - Énfasis6 8 3 2 5" xfId="38669" xr:uid="{7FB6B2D6-92F7-424C-810F-6DA95ECE5B70}"/>
    <cellStyle name="20% - Énfasis6 8 3 3" xfId="2746" xr:uid="{9D1629D7-9C3F-475F-8178-53A7AF182DC2}"/>
    <cellStyle name="20% - Énfasis6 8 3 3 2" xfId="38670" xr:uid="{583BE7C5-74C6-4EEC-ADA6-904AB37E198A}"/>
    <cellStyle name="20% - Énfasis6 8 3 3 3" xfId="38671" xr:uid="{7A037F73-3718-4C62-8EBF-8F80E2ED5C9E}"/>
    <cellStyle name="20% - Énfasis6 8 3 4" xfId="38672" xr:uid="{F9D9605D-FB74-4E65-A9C0-E6050AF6D3EC}"/>
    <cellStyle name="20% - Énfasis6 8 3 5" xfId="38673" xr:uid="{971B31EF-7724-4FDD-A60F-A27718B0F919}"/>
    <cellStyle name="20% - Énfasis6 8 3 6" xfId="38674" xr:uid="{41A55F2D-D1EB-488B-995F-F459E115F393}"/>
    <cellStyle name="20% - Énfasis6 8 3 7" xfId="38675" xr:uid="{4FA5C0C9-1DE1-42D6-9BE9-51F373F184AB}"/>
    <cellStyle name="20% - Énfasis6 8 4" xfId="2747" xr:uid="{A3391C9E-B16F-41F8-938C-0C2979F4F0F0}"/>
    <cellStyle name="20% - Énfasis6 8 4 2" xfId="38676" xr:uid="{FFD5413F-8661-4ACE-8DB2-20C78ECE2EDE}"/>
    <cellStyle name="20% - Énfasis6 8 4 2 2" xfId="38677" xr:uid="{FE3A237D-F411-47C1-AFF5-F83B0D2F6AA0}"/>
    <cellStyle name="20% - Énfasis6 8 4 3" xfId="38678" xr:uid="{2DD5C202-5854-4046-A380-28D337624367}"/>
    <cellStyle name="20% - Énfasis6 8 4 4" xfId="38679" xr:uid="{975C8F56-C896-4271-8AB6-28EB8DF40725}"/>
    <cellStyle name="20% - Énfasis6 8 4 5" xfId="38680" xr:uid="{D99875C0-4D47-4F06-A839-ED743D6D465A}"/>
    <cellStyle name="20% - Énfasis6 8 5" xfId="2748" xr:uid="{BA9A4013-E64F-4688-B289-0EAFACCDEA5D}"/>
    <cellStyle name="20% - Énfasis6 8 5 2" xfId="38681" xr:uid="{1222B5BA-B28F-420C-A190-65E2FD4FEB89}"/>
    <cellStyle name="20% - Énfasis6 8 5 3" xfId="38682" xr:uid="{6F1B2FF2-2365-467E-930A-B28DCE8E478E}"/>
    <cellStyle name="20% - Énfasis6 8 6" xfId="38683" xr:uid="{6CEDC803-4321-422B-9ED3-C0269020D569}"/>
    <cellStyle name="20% - Énfasis6 8 7" xfId="38684" xr:uid="{0FCDB674-35F9-4FCE-8BAD-1F345EC59395}"/>
    <cellStyle name="20% - Énfasis6 8 8" xfId="38685" xr:uid="{6EE73C00-43AC-4238-A00C-97D662641704}"/>
    <cellStyle name="20% - Énfasis6 9" xfId="2749" xr:uid="{B7D30B88-C415-407F-82EC-328384F45E2E}"/>
    <cellStyle name="20% - Énfasis6 9 2" xfId="2750" xr:uid="{C21CBEAB-852E-46C8-8688-5D154315F8D6}"/>
    <cellStyle name="20% - Énfasis6 9 2 2" xfId="2751" xr:uid="{39284BFF-8BA4-4BF5-8B3B-721FD5EF80DE}"/>
    <cellStyle name="20% - Énfasis6 9 2 2 2" xfId="2752" xr:uid="{C604FC7E-BC5D-4116-8C89-745EF409F2B2}"/>
    <cellStyle name="20% - Énfasis6 9 2 2 2 2" xfId="38686" xr:uid="{06FD8CA6-5879-4F1B-A34C-8608F8D38B03}"/>
    <cellStyle name="20% - Énfasis6 9 2 2 2 2 2" xfId="38687" xr:uid="{CDEDE871-9BD7-44E8-9675-1E81CBEADDAE}"/>
    <cellStyle name="20% - Énfasis6 9 2 2 2 3" xfId="38688" xr:uid="{6A6B5938-C8E1-42C0-BC17-2887890502DF}"/>
    <cellStyle name="20% - Énfasis6 9 2 2 2 4" xfId="38689" xr:uid="{131F9C89-6D5F-4E58-AF84-CE232C6F5C7E}"/>
    <cellStyle name="20% - Énfasis6 9 2 2 2 5" xfId="38690" xr:uid="{C8202C96-9C8A-4E0C-A431-5C8E6E08FE9D}"/>
    <cellStyle name="20% - Énfasis6 9 2 2 3" xfId="2753" xr:uid="{D8C6087B-F463-49EB-8796-48F5DB47B9AA}"/>
    <cellStyle name="20% - Énfasis6 9 2 2 3 2" xfId="38691" xr:uid="{40DF58D7-6B08-45DB-812F-59126CACD0FB}"/>
    <cellStyle name="20% - Énfasis6 9 2 2 3 3" xfId="38692" xr:uid="{ECE8D31B-CC97-438D-A847-345B295BEDBC}"/>
    <cellStyle name="20% - Énfasis6 9 2 2 4" xfId="38693" xr:uid="{FD4DB4B3-5DFD-49D9-947A-53F5D6190015}"/>
    <cellStyle name="20% - Énfasis6 9 2 2 5" xfId="38694" xr:uid="{0AE3485A-CDC3-4FDF-A48D-94D0E154C283}"/>
    <cellStyle name="20% - Énfasis6 9 2 2 6" xfId="38695" xr:uid="{B99E327B-DA09-428E-A2FF-0784A3DDE9E1}"/>
    <cellStyle name="20% - Énfasis6 9 2 2 7" xfId="38696" xr:uid="{4310533B-971D-446C-9B89-C1374DD319A2}"/>
    <cellStyle name="20% - Énfasis6 9 2 3" xfId="2754" xr:uid="{A997981A-C8EE-4C11-AF2E-020195451EA8}"/>
    <cellStyle name="20% - Énfasis6 9 2 3 2" xfId="38697" xr:uid="{CA898419-3A09-4A9B-A141-F6C29258B526}"/>
    <cellStyle name="20% - Énfasis6 9 2 3 2 2" xfId="38698" xr:uid="{18E97ACF-6C2B-43AE-8DB4-290DED3FF5CE}"/>
    <cellStyle name="20% - Énfasis6 9 2 3 3" xfId="38699" xr:uid="{54809745-1856-490E-A6BE-173D5A1CC589}"/>
    <cellStyle name="20% - Énfasis6 9 2 3 4" xfId="38700" xr:uid="{AB09AAE5-CA10-4B89-AFF1-72589B587920}"/>
    <cellStyle name="20% - Énfasis6 9 2 3 5" xfId="38701" xr:uid="{EC21A1AD-60D8-45B3-86F4-A9614B077719}"/>
    <cellStyle name="20% - Énfasis6 9 2 4" xfId="2755" xr:uid="{47623ADC-08E1-4CD3-86CE-93E8612E08C4}"/>
    <cellStyle name="20% - Énfasis6 9 2 4 2" xfId="38702" xr:uid="{76ADE2CD-C1FC-4E3D-B2E5-4291ADD697F6}"/>
    <cellStyle name="20% - Énfasis6 9 2 4 3" xfId="38703" xr:uid="{14987EBE-EE04-4BD5-81D1-68F86CB87AD4}"/>
    <cellStyle name="20% - Énfasis6 9 2 5" xfId="38704" xr:uid="{05E6CD2B-44BA-402E-8F67-C23E4D144BBE}"/>
    <cellStyle name="20% - Énfasis6 9 2 6" xfId="38705" xr:uid="{D4DCDEBA-FAD5-4D38-AE1C-80A77681C64A}"/>
    <cellStyle name="20% - Énfasis6 9 2 7" xfId="38706" xr:uid="{316E0F29-C0C3-44E3-9543-0634900C5DD8}"/>
    <cellStyle name="20% - Énfasis6 9 3" xfId="2756" xr:uid="{5BAFAF52-1BBF-41A8-A419-E3E54187CBC5}"/>
    <cellStyle name="20% - Énfasis6 9 3 2" xfId="2757" xr:uid="{8B54F3AD-C1C3-49D2-8E3F-C81A99C1746A}"/>
    <cellStyle name="20% - Énfasis6 9 3 2 2" xfId="38707" xr:uid="{F77D35E2-1149-4A65-B2E3-EDB61CA0E30B}"/>
    <cellStyle name="20% - Énfasis6 9 3 2 2 2" xfId="38708" xr:uid="{6BA5015A-023E-4E63-A236-918B541A13FC}"/>
    <cellStyle name="20% - Énfasis6 9 3 2 3" xfId="38709" xr:uid="{919D79A5-F4D5-4B04-88B9-47E295234AAC}"/>
    <cellStyle name="20% - Énfasis6 9 3 2 4" xfId="38710" xr:uid="{D5FF5C8E-38AE-4E85-A3A7-1C173925A12E}"/>
    <cellStyle name="20% - Énfasis6 9 3 2 5" xfId="38711" xr:uid="{AEDEBDEF-C880-46FD-898D-A9CB13B4417B}"/>
    <cellStyle name="20% - Énfasis6 9 3 3" xfId="2758" xr:uid="{1A176D2B-E050-41DF-B7C1-C871D0A27D5A}"/>
    <cellStyle name="20% - Énfasis6 9 3 3 2" xfId="38712" xr:uid="{59DE14F9-446C-48E8-B3BA-B6416D4D12E6}"/>
    <cellStyle name="20% - Énfasis6 9 3 3 3" xfId="38713" xr:uid="{8543EA65-099C-4704-8C4A-AF3789492D3F}"/>
    <cellStyle name="20% - Énfasis6 9 3 4" xfId="38714" xr:uid="{C3C8924E-FB41-4EF1-96E2-AE60319A295B}"/>
    <cellStyle name="20% - Énfasis6 9 3 5" xfId="38715" xr:uid="{E8888EA7-C3A5-43FF-9022-C4B978AE69F0}"/>
    <cellStyle name="20% - Énfasis6 9 3 6" xfId="38716" xr:uid="{185E655F-21C7-4371-93E9-D5B5E85FD9CD}"/>
    <cellStyle name="20% - Énfasis6 9 3 7" xfId="38717" xr:uid="{ADF06BF8-387B-453F-B42E-B7013183180A}"/>
    <cellStyle name="20% - Énfasis6 9 4" xfId="2759" xr:uid="{C6514B0E-38E1-483C-B3DD-AB44F859C58A}"/>
    <cellStyle name="20% - Énfasis6 9 4 2" xfId="38718" xr:uid="{51DD3B13-DD74-4AD0-8E15-DB883F3E2D6A}"/>
    <cellStyle name="20% - Énfasis6 9 4 2 2" xfId="38719" xr:uid="{0EC21546-6C09-44FA-AF38-70699515F62C}"/>
    <cellStyle name="20% - Énfasis6 9 4 3" xfId="38720" xr:uid="{DE449D7D-7DED-41C9-88D2-CB4DFE6F4D83}"/>
    <cellStyle name="20% - Énfasis6 9 4 4" xfId="38721" xr:uid="{CC4F5D81-8B54-4509-BF4F-0B12C700909A}"/>
    <cellStyle name="20% - Énfasis6 9 4 5" xfId="38722" xr:uid="{DEE466E4-441A-47ED-90DE-6A5D0EFD4EAB}"/>
    <cellStyle name="20% - Énfasis6 9 5" xfId="2760" xr:uid="{3AE362A7-8239-4155-9F63-B61C3E34C4C1}"/>
    <cellStyle name="20% - Énfasis6 9 5 2" xfId="38723" xr:uid="{DCBBD85F-E8B2-4F5C-800F-52C05D5C3003}"/>
    <cellStyle name="20% - Énfasis6 9 5 3" xfId="38724" xr:uid="{F40C0A72-8841-4FA8-A939-33B1A734CD23}"/>
    <cellStyle name="20% - Énfasis6 9 6" xfId="38725" xr:uid="{E575621A-CDF5-4BFF-84FD-66435A1FEF61}"/>
    <cellStyle name="20% - Énfasis6 9 7" xfId="38726" xr:uid="{3FECD4EB-1546-434D-A38A-A06922C963BE}"/>
    <cellStyle name="20% - Énfasis6 9 8" xfId="38727" xr:uid="{7E4E24AA-9911-450D-A85C-F5D93FA755D4}"/>
    <cellStyle name="20% - 强调文字颜色 1" xfId="7539" xr:uid="{2E91569F-1A42-44D1-8693-D757916F770C}"/>
    <cellStyle name="20% - 强调文字颜色 2" xfId="7540" xr:uid="{9D67A231-D6D1-48C6-9996-443EC3A4177E}"/>
    <cellStyle name="20% - 强调文字颜色 3" xfId="7541" xr:uid="{124BCF99-F367-4A78-8188-6E987F6A886F}"/>
    <cellStyle name="20% - 强调文字颜色 4" xfId="7542" xr:uid="{1FDFD3BB-D4E7-4EE4-82AC-95DD7A3E22A7}"/>
    <cellStyle name="20% - 强调文字颜色 5" xfId="7543" xr:uid="{5C3270BE-43CB-438A-A7FE-058B7F52A52A}"/>
    <cellStyle name="20% - 强调文字颜色 6" xfId="7544" xr:uid="{13B7FE81-53CE-447C-B6D3-19FB3892B34F}"/>
    <cellStyle name="40% - Accent1 2" xfId="44490" xr:uid="{3467B343-1E0A-42E4-8780-A2C5398D0F3A}"/>
    <cellStyle name="40% - Accent1 2 2" xfId="44489" xr:uid="{C0EF6B45-CB11-4028-9C6D-0EA686A3E453}"/>
    <cellStyle name="40% - Accent2 2" xfId="44488" xr:uid="{118C67DA-7869-44CF-B18C-D8E98C8C9C9F}"/>
    <cellStyle name="40% - Accent2 2 2" xfId="44487" xr:uid="{6A340D3F-E79F-4D7B-966F-4D92613289F5}"/>
    <cellStyle name="40% - Accent3 2" xfId="44486" xr:uid="{25A71789-C0CD-4C66-9B66-761F48E18DFF}"/>
    <cellStyle name="40% - Accent3 2 2" xfId="44485" xr:uid="{05542DCB-1699-4A27-9047-B5C096B80AF0}"/>
    <cellStyle name="40% - Accent4 2" xfId="44484" xr:uid="{98051250-CBC3-4DF9-BE34-118ECC9DF386}"/>
    <cellStyle name="40% - Accent4 2 2" xfId="44483" xr:uid="{63883F94-34E8-44E2-ACB9-4FF70FE6F3DF}"/>
    <cellStyle name="40% - Accent5 2" xfId="44482" xr:uid="{C235CB1B-FE6C-4998-8689-5F6A3DA8338A}"/>
    <cellStyle name="40% - Accent5 2 2" xfId="44481" xr:uid="{2E5DC264-2204-45C7-BDC6-55E3F89A3864}"/>
    <cellStyle name="40% - Accent6 2" xfId="44480" xr:uid="{4F709F72-6F8F-48CC-8CA8-7150E94156A1}"/>
    <cellStyle name="40% - Accent6 2 2" xfId="44479" xr:uid="{78954CC5-7341-420F-A3D0-E601C6AC9D01}"/>
    <cellStyle name="40% - Énfasis1 10" xfId="2761" xr:uid="{BF82A48C-A011-47A6-A508-E0D10B431500}"/>
    <cellStyle name="40% - Énfasis1 10 2" xfId="2762" xr:uid="{B1B2DBA0-40E8-4201-8C54-FEC78B12767D}"/>
    <cellStyle name="40% - Énfasis1 10 2 2" xfId="2763" xr:uid="{19AABE0E-CDF4-4D9D-85F9-B96239ACF206}"/>
    <cellStyle name="40% - Énfasis1 10 2 2 2" xfId="2764" xr:uid="{5D8D8664-4213-491E-A763-84716DC9BF5B}"/>
    <cellStyle name="40% - Énfasis1 10 2 2 2 2" xfId="38728" xr:uid="{D2A1B7AC-F70F-427A-8343-8B2C77300D8D}"/>
    <cellStyle name="40% - Énfasis1 10 2 2 2 2 2" xfId="38729" xr:uid="{711BA3AA-0748-42F8-AF92-C79286B7D2B4}"/>
    <cellStyle name="40% - Énfasis1 10 2 2 2 3" xfId="38730" xr:uid="{ECD36361-243D-4274-8883-8FACC1652A5F}"/>
    <cellStyle name="40% - Énfasis1 10 2 2 2 4" xfId="38731" xr:uid="{C61E3A68-21FD-4A75-AB83-262C46C33FC2}"/>
    <cellStyle name="40% - Énfasis1 10 2 2 2 5" xfId="38732" xr:uid="{5D1F4123-ABED-454E-9426-2C72B23E1081}"/>
    <cellStyle name="40% - Énfasis1 10 2 2 3" xfId="2765" xr:uid="{272FFF0C-430E-4108-8462-D946C412CCF9}"/>
    <cellStyle name="40% - Énfasis1 10 2 2 3 2" xfId="38733" xr:uid="{2E9417E2-2060-4047-87B5-BB665E32F3C4}"/>
    <cellStyle name="40% - Énfasis1 10 2 2 3 3" xfId="38734" xr:uid="{801E5043-56C2-48E4-874D-E613C334CBF3}"/>
    <cellStyle name="40% - Énfasis1 10 2 2 4" xfId="38735" xr:uid="{540DC9C0-4D4B-4DC9-BC4C-543A74195E54}"/>
    <cellStyle name="40% - Énfasis1 10 2 2 5" xfId="38736" xr:uid="{A24991F8-022A-4F04-A595-51D898640F6E}"/>
    <cellStyle name="40% - Énfasis1 10 2 2 6" xfId="38737" xr:uid="{CF739620-3E04-4704-8C44-DB215B41FC2A}"/>
    <cellStyle name="40% - Énfasis1 10 2 2 7" xfId="38738" xr:uid="{B0B999BA-7962-4A71-8384-7789C0FB302D}"/>
    <cellStyle name="40% - Énfasis1 10 2 3" xfId="2766" xr:uid="{B70A5A3E-DA7F-4A73-B597-D8E8675FD56A}"/>
    <cellStyle name="40% - Énfasis1 10 2 3 2" xfId="38739" xr:uid="{EA380B99-C90E-4759-8800-D20EFC49FE89}"/>
    <cellStyle name="40% - Énfasis1 10 2 3 2 2" xfId="38740" xr:uid="{43507440-4433-49A0-8285-8757D414AF45}"/>
    <cellStyle name="40% - Énfasis1 10 2 3 3" xfId="38741" xr:uid="{E5BDF565-1433-4407-A404-4B479712E4B4}"/>
    <cellStyle name="40% - Énfasis1 10 2 3 4" xfId="38742" xr:uid="{F45C8C1C-A898-4CDE-A125-F3329D63D5C6}"/>
    <cellStyle name="40% - Énfasis1 10 2 3 5" xfId="38743" xr:uid="{02ED6E13-B826-43C7-A293-A44AAF2F5F72}"/>
    <cellStyle name="40% - Énfasis1 10 2 4" xfId="2767" xr:uid="{DE05B390-0B30-40DC-AF9A-893DA888A952}"/>
    <cellStyle name="40% - Énfasis1 10 2 4 2" xfId="38744" xr:uid="{6770A3F1-1A06-43EF-B280-68F06D236838}"/>
    <cellStyle name="40% - Énfasis1 10 2 4 3" xfId="38745" xr:uid="{103F8ADC-8899-4EDA-93C1-9A55597D5A4F}"/>
    <cellStyle name="40% - Énfasis1 10 2 5" xfId="38746" xr:uid="{BC2C8B09-FD90-43AC-95E3-B5A441CA606B}"/>
    <cellStyle name="40% - Énfasis1 10 2 6" xfId="38747" xr:uid="{7826E59E-5A83-4263-9B38-8611DA579AE3}"/>
    <cellStyle name="40% - Énfasis1 10 2 7" xfId="38748" xr:uid="{A57C15AF-502A-4CBD-A6B6-F9A301056654}"/>
    <cellStyle name="40% - Énfasis1 10 3" xfId="2768" xr:uid="{4B927DFB-DA9D-4B3F-B9CC-B08C0BEEC596}"/>
    <cellStyle name="40% - Énfasis1 10 3 2" xfId="2769" xr:uid="{7DC8F122-676B-43E1-8D8D-C830CA8F9F54}"/>
    <cellStyle name="40% - Énfasis1 10 3 2 2" xfId="38749" xr:uid="{42E84A53-E6E5-402B-9E79-D073D588B485}"/>
    <cellStyle name="40% - Énfasis1 10 3 2 2 2" xfId="38750" xr:uid="{0AFF178C-A936-4EC9-8974-E32C6D0230E0}"/>
    <cellStyle name="40% - Énfasis1 10 3 2 3" xfId="38751" xr:uid="{95C2EF63-B890-468D-8659-6D122615EA20}"/>
    <cellStyle name="40% - Énfasis1 10 3 2 4" xfId="38752" xr:uid="{04BD2044-8447-4462-9C06-B4DA5F4EF0AC}"/>
    <cellStyle name="40% - Énfasis1 10 3 2 5" xfId="38753" xr:uid="{FA9B8EB5-0FC2-43DF-B94E-3D09B23B7637}"/>
    <cellStyle name="40% - Énfasis1 10 3 3" xfId="2770" xr:uid="{F5DC93C4-054E-4CF4-9CEE-1D0FAE62D05C}"/>
    <cellStyle name="40% - Énfasis1 10 3 3 2" xfId="38754" xr:uid="{07C51266-4C32-4C90-A2A8-BD4C42732BB3}"/>
    <cellStyle name="40% - Énfasis1 10 3 3 3" xfId="38755" xr:uid="{5FD0A2BC-8FAE-4FD0-B414-93568D7EE875}"/>
    <cellStyle name="40% - Énfasis1 10 3 4" xfId="38756" xr:uid="{AC60033A-9460-4EF1-94E8-60DB92B50E5B}"/>
    <cellStyle name="40% - Énfasis1 10 3 5" xfId="38757" xr:uid="{4EF32BDF-8808-4015-AC27-A30800DCD412}"/>
    <cellStyle name="40% - Énfasis1 10 3 6" xfId="38758" xr:uid="{39A14D67-ECC0-4E0E-966D-F3AFBB343F66}"/>
    <cellStyle name="40% - Énfasis1 10 3 7" xfId="38759" xr:uid="{B1BAD3D9-BCB0-43F1-AE40-DE1E0316FAEF}"/>
    <cellStyle name="40% - Énfasis1 10 4" xfId="2771" xr:uid="{3F3DFF40-80E9-4CDD-89E2-C9E66CC1250D}"/>
    <cellStyle name="40% - Énfasis1 10 4 2" xfId="38760" xr:uid="{BDF529CC-B4E6-4AD6-BB90-6FDA6BBAEAEB}"/>
    <cellStyle name="40% - Énfasis1 10 4 2 2" xfId="38761" xr:uid="{236EC288-5095-4000-9137-70FEDC662A3C}"/>
    <cellStyle name="40% - Énfasis1 10 4 3" xfId="38762" xr:uid="{429606B8-C482-4CF1-AB95-2C115A946829}"/>
    <cellStyle name="40% - Énfasis1 10 4 4" xfId="38763" xr:uid="{6D595E31-7433-4871-A45F-11EFC58BBDC1}"/>
    <cellStyle name="40% - Énfasis1 10 4 5" xfId="38764" xr:uid="{B26EFDEC-324A-439A-8C6B-7255549E7F6D}"/>
    <cellStyle name="40% - Énfasis1 10 5" xfId="2772" xr:uid="{7995F62B-5A4E-4B39-9E2F-6185587FCCA5}"/>
    <cellStyle name="40% - Énfasis1 10 5 2" xfId="38765" xr:uid="{63A2DEF4-A7A0-4422-A53D-D6EAF64E4DD1}"/>
    <cellStyle name="40% - Énfasis1 10 5 3" xfId="38766" xr:uid="{D71046CD-87ED-4F39-9EC5-1C17E8E88029}"/>
    <cellStyle name="40% - Énfasis1 10 6" xfId="38767" xr:uid="{B4A4DBA8-B047-4249-8A2D-BD6C67857C3F}"/>
    <cellStyle name="40% - Énfasis1 10 7" xfId="38768" xr:uid="{F192D67F-6704-4C11-A6A0-40B828FEC0C3}"/>
    <cellStyle name="40% - Énfasis1 10 8" xfId="38769" xr:uid="{F72A62DA-340C-4673-8D43-E94A17224317}"/>
    <cellStyle name="40% - Énfasis1 11" xfId="2773" xr:uid="{67C0C879-0E49-48A0-A06D-AEF0CC20B6D9}"/>
    <cellStyle name="40% - Énfasis1 11 2" xfId="2774" xr:uid="{F6F32483-7D7E-4319-BEE1-F03BD4DAB0A6}"/>
    <cellStyle name="40% - Énfasis1 11 2 2" xfId="2775" xr:uid="{92F7E195-8385-4079-AA48-421617C7AB5B}"/>
    <cellStyle name="40% - Énfasis1 11 2 2 2" xfId="2776" xr:uid="{FA8B1DEE-1E6D-4B4A-AA08-C6F8DA0B082D}"/>
    <cellStyle name="40% - Énfasis1 11 2 2 2 2" xfId="38770" xr:uid="{2A7C6AD9-75D0-4342-B211-B00EB3D26B01}"/>
    <cellStyle name="40% - Énfasis1 11 2 2 2 2 2" xfId="38771" xr:uid="{3F2333CA-60D8-4D60-AB95-356DBEBCA162}"/>
    <cellStyle name="40% - Énfasis1 11 2 2 2 3" xfId="38772" xr:uid="{EC6A8842-E882-4AD4-B9FF-638B2C7B1DAF}"/>
    <cellStyle name="40% - Énfasis1 11 2 2 2 4" xfId="38773" xr:uid="{B1A2B28D-F5CE-47BA-A493-F3C9BF8EE3A8}"/>
    <cellStyle name="40% - Énfasis1 11 2 2 2 5" xfId="38774" xr:uid="{EB0DF7C3-E83A-4685-A435-3F186F2270E6}"/>
    <cellStyle name="40% - Énfasis1 11 2 2 3" xfId="2777" xr:uid="{B18E9701-1CE9-4C8E-9B92-39D5B5C263B8}"/>
    <cellStyle name="40% - Énfasis1 11 2 2 3 2" xfId="38775" xr:uid="{71D25016-A685-4FFC-B471-876113DAF071}"/>
    <cellStyle name="40% - Énfasis1 11 2 2 3 3" xfId="38776" xr:uid="{31128C85-FDEA-4414-8264-B684CA2863E3}"/>
    <cellStyle name="40% - Énfasis1 11 2 2 4" xfId="38777" xr:uid="{194FA4C5-F078-46BB-9609-4D291B43110B}"/>
    <cellStyle name="40% - Énfasis1 11 2 2 5" xfId="38778" xr:uid="{1CA16077-5F43-428A-BC04-52A225196A20}"/>
    <cellStyle name="40% - Énfasis1 11 2 2 6" xfId="38779" xr:uid="{2319BD0C-0C0C-4B97-B4B9-DA6CA7FE4E40}"/>
    <cellStyle name="40% - Énfasis1 11 2 2 7" xfId="38780" xr:uid="{FAAC8E42-E842-4FAF-87DD-4689B6E1D2DE}"/>
    <cellStyle name="40% - Énfasis1 11 2 3" xfId="2778" xr:uid="{EBD07362-36FE-4AAB-9789-820E569DD9A3}"/>
    <cellStyle name="40% - Énfasis1 11 2 3 2" xfId="38781" xr:uid="{CDD80DC1-2124-4A1C-B46F-BD384C3ED5BC}"/>
    <cellStyle name="40% - Énfasis1 11 2 3 2 2" xfId="38782" xr:uid="{D8D5F277-7347-4C9A-8F91-A88ECD43A62E}"/>
    <cellStyle name="40% - Énfasis1 11 2 3 3" xfId="38783" xr:uid="{43B8B3C4-2BA8-4A72-BDD2-8C51CC77A1DE}"/>
    <cellStyle name="40% - Énfasis1 11 2 3 4" xfId="38784" xr:uid="{A3B50DDF-7E51-4FAD-9660-7AA4BA092458}"/>
    <cellStyle name="40% - Énfasis1 11 2 3 5" xfId="38785" xr:uid="{DBF292D7-5508-491A-B4FC-C1B606FBEC39}"/>
    <cellStyle name="40% - Énfasis1 11 2 4" xfId="2779" xr:uid="{8CA0C4CB-D5F0-4512-937A-0E7EE5DA0E7B}"/>
    <cellStyle name="40% - Énfasis1 11 2 4 2" xfId="38786" xr:uid="{42EE3552-4402-4105-A3A4-1698C83BE4DC}"/>
    <cellStyle name="40% - Énfasis1 11 2 4 3" xfId="38787" xr:uid="{2E3EC899-E730-40A1-B223-F192B36CF1EE}"/>
    <cellStyle name="40% - Énfasis1 11 2 5" xfId="38788" xr:uid="{419777C3-2D0C-43A2-88D4-5A72EDF6C65A}"/>
    <cellStyle name="40% - Énfasis1 11 2 6" xfId="38789" xr:uid="{220AC74C-8222-46A7-9615-7F40204238A2}"/>
    <cellStyle name="40% - Énfasis1 11 2 7" xfId="38790" xr:uid="{96DEC88E-C709-48A5-A674-1163B9B3076E}"/>
    <cellStyle name="40% - Énfasis1 11 3" xfId="2780" xr:uid="{7D396066-C20E-4B77-93A8-F49AB325DB44}"/>
    <cellStyle name="40% - Énfasis1 11 3 2" xfId="2781" xr:uid="{9A5779BC-3284-45F7-9D8C-D3E7DDECFF74}"/>
    <cellStyle name="40% - Énfasis1 11 3 2 2" xfId="38791" xr:uid="{B2B40F95-116D-4E0F-9261-D94A0959FCF7}"/>
    <cellStyle name="40% - Énfasis1 11 3 2 2 2" xfId="38792" xr:uid="{9070871B-8EC7-4A8F-9CD6-A9B31B61E879}"/>
    <cellStyle name="40% - Énfasis1 11 3 2 3" xfId="38793" xr:uid="{D0B43579-DC66-4546-8479-1E0CE9959143}"/>
    <cellStyle name="40% - Énfasis1 11 3 2 4" xfId="38794" xr:uid="{6205750F-4805-4F99-B156-CAED6C396D5A}"/>
    <cellStyle name="40% - Énfasis1 11 3 2 5" xfId="38795" xr:uid="{61C711EC-5540-43EE-AE2F-F4A03BF9398F}"/>
    <cellStyle name="40% - Énfasis1 11 3 3" xfId="2782" xr:uid="{397812E2-7D30-4BB5-814F-CBBB750F8206}"/>
    <cellStyle name="40% - Énfasis1 11 3 3 2" xfId="38796" xr:uid="{8EF34DD6-5D65-4712-8754-D3AD074DA0B8}"/>
    <cellStyle name="40% - Énfasis1 11 3 3 3" xfId="38797" xr:uid="{FDA2D3FF-B3AA-4A9B-AAD4-3F4F737C09F8}"/>
    <cellStyle name="40% - Énfasis1 11 3 4" xfId="38798" xr:uid="{B8ADEC3A-F0E8-4BED-92A6-6069B8CF7331}"/>
    <cellStyle name="40% - Énfasis1 11 3 5" xfId="38799" xr:uid="{DD539BEC-1A38-4396-B48C-F78E7AD48D99}"/>
    <cellStyle name="40% - Énfasis1 11 3 6" xfId="38800" xr:uid="{D8ED3838-E4F5-4E01-8FDF-120E5BC7DA4B}"/>
    <cellStyle name="40% - Énfasis1 11 3 7" xfId="38801" xr:uid="{13851CB8-D0BC-4759-9CA8-C8220B6CEA3D}"/>
    <cellStyle name="40% - Énfasis1 11 4" xfId="2783" xr:uid="{30654781-FA5E-4538-B46E-732F6C9B1644}"/>
    <cellStyle name="40% - Énfasis1 11 4 2" xfId="38802" xr:uid="{E8E4EF74-EF46-442C-A9B1-5A25B16D1524}"/>
    <cellStyle name="40% - Énfasis1 11 4 2 2" xfId="38803" xr:uid="{485A4FD4-EF27-487B-9F4B-D108C675F817}"/>
    <cellStyle name="40% - Énfasis1 11 4 3" xfId="38804" xr:uid="{D6714802-32B9-4362-9E45-4CB40A2F251D}"/>
    <cellStyle name="40% - Énfasis1 11 4 4" xfId="38805" xr:uid="{D9DC1FBF-9AFF-4723-B87A-F65FA96CABDE}"/>
    <cellStyle name="40% - Énfasis1 11 4 5" xfId="38806" xr:uid="{0AF40289-540E-40F7-9C25-2DCB713AA822}"/>
    <cellStyle name="40% - Énfasis1 11 5" xfId="2784" xr:uid="{92FFCA5D-6728-4BB5-8274-C539921D7C66}"/>
    <cellStyle name="40% - Énfasis1 11 5 2" xfId="38807" xr:uid="{07E99AFE-92A0-4BE7-A03C-A4B6DE04DCDF}"/>
    <cellStyle name="40% - Énfasis1 11 5 3" xfId="38808" xr:uid="{AB2C70F4-FCC2-43F7-806F-E22C5A2182B2}"/>
    <cellStyle name="40% - Énfasis1 11 6" xfId="38809" xr:uid="{3D0F50C4-8B4A-41A0-AD62-9616E0D138FD}"/>
    <cellStyle name="40% - Énfasis1 11 7" xfId="38810" xr:uid="{A50D2A5A-080F-4FFB-BEB8-703EABBB4796}"/>
    <cellStyle name="40% - Énfasis1 11 8" xfId="38811" xr:uid="{ED0896D8-266D-4350-9B3D-E8FED510DC9A}"/>
    <cellStyle name="40% - Énfasis1 12" xfId="2785" xr:uid="{851EDA35-BEAF-46FA-B082-42BD786A09ED}"/>
    <cellStyle name="40% - Énfasis1 12 2" xfId="2786" xr:uid="{7D167C54-F913-4A45-A866-6F1D1C4FC2AF}"/>
    <cellStyle name="40% - Énfasis1 12 2 2" xfId="2787" xr:uid="{C6DE00E4-E53F-4793-B8CC-F6204B9C6B70}"/>
    <cellStyle name="40% - Énfasis1 12 2 2 2" xfId="2788" xr:uid="{1B166F9F-6A2A-43B7-A681-9D2BFFAAECF0}"/>
    <cellStyle name="40% - Énfasis1 12 2 2 2 2" xfId="38812" xr:uid="{A2EB9AEB-1196-4C34-A05C-38624DE22621}"/>
    <cellStyle name="40% - Énfasis1 12 2 2 2 2 2" xfId="38813" xr:uid="{1FEA6924-17C7-4908-B9B8-7ADC4FC626EE}"/>
    <cellStyle name="40% - Énfasis1 12 2 2 2 3" xfId="38814" xr:uid="{1D1971AD-0F32-498C-BBCF-BD7B410FDE18}"/>
    <cellStyle name="40% - Énfasis1 12 2 2 2 4" xfId="38815" xr:uid="{321A9767-5B53-4862-8DB7-0FFAFAF3F8CB}"/>
    <cellStyle name="40% - Énfasis1 12 2 2 2 5" xfId="38816" xr:uid="{E1730E0C-05CC-44F3-9F3E-03D373ECCF73}"/>
    <cellStyle name="40% - Énfasis1 12 2 2 3" xfId="2789" xr:uid="{FDBE604C-D533-4495-ABF9-303E0BE17E18}"/>
    <cellStyle name="40% - Énfasis1 12 2 2 3 2" xfId="38817" xr:uid="{235871FF-9818-4F0B-96FB-580B3E75AE62}"/>
    <cellStyle name="40% - Énfasis1 12 2 2 3 3" xfId="38818" xr:uid="{C72CF799-CF16-4F3C-9DC7-6D78395C4FC1}"/>
    <cellStyle name="40% - Énfasis1 12 2 2 4" xfId="38819" xr:uid="{41F8C996-181F-4BAC-95CD-9E830ABF546C}"/>
    <cellStyle name="40% - Énfasis1 12 2 2 5" xfId="38820" xr:uid="{C221F7E0-C58C-4FA2-89E6-F09DAFC23D8E}"/>
    <cellStyle name="40% - Énfasis1 12 2 2 6" xfId="38821" xr:uid="{6947235D-F5E8-4244-B183-32C0AC4CF60B}"/>
    <cellStyle name="40% - Énfasis1 12 2 2 7" xfId="38822" xr:uid="{D909F7CC-C1F2-41B2-A09C-316E34644A10}"/>
    <cellStyle name="40% - Énfasis1 12 2 3" xfId="2790" xr:uid="{4394966F-4594-424B-9470-8DB52D216277}"/>
    <cellStyle name="40% - Énfasis1 12 2 3 2" xfId="38823" xr:uid="{20CC9FE4-BAF0-46B4-92EC-ED78BC88FA44}"/>
    <cellStyle name="40% - Énfasis1 12 2 3 2 2" xfId="38824" xr:uid="{C819C640-9FCA-467A-A551-8F46FF71AF8C}"/>
    <cellStyle name="40% - Énfasis1 12 2 3 3" xfId="38825" xr:uid="{29B2D03F-FC6B-4BCB-9E60-5F72CFD89C9E}"/>
    <cellStyle name="40% - Énfasis1 12 2 3 4" xfId="38826" xr:uid="{B58F026D-5BB5-4978-B228-E1D31B81C04D}"/>
    <cellStyle name="40% - Énfasis1 12 2 3 5" xfId="38827" xr:uid="{9AD97B63-E39F-4482-A688-EC4F1240E4BA}"/>
    <cellStyle name="40% - Énfasis1 12 2 4" xfId="2791" xr:uid="{858207A8-A2A3-4E63-B056-B2CFF45648F2}"/>
    <cellStyle name="40% - Énfasis1 12 2 4 2" xfId="38828" xr:uid="{2DD5FCB0-9372-4716-B574-F083DEE89AB9}"/>
    <cellStyle name="40% - Énfasis1 12 2 4 3" xfId="38829" xr:uid="{E37C0E02-426C-442D-8AE7-CE5D95373F05}"/>
    <cellStyle name="40% - Énfasis1 12 2 5" xfId="38830" xr:uid="{7747F6D0-C034-4405-B793-B58EEA8642D3}"/>
    <cellStyle name="40% - Énfasis1 12 2 6" xfId="38831" xr:uid="{B33A6BB9-83E2-4AB7-B105-12D3C7975815}"/>
    <cellStyle name="40% - Énfasis1 12 2 7" xfId="38832" xr:uid="{071C3A29-ED7F-4973-BB3A-CD19B9C31E5B}"/>
    <cellStyle name="40% - Énfasis1 12 3" xfId="2792" xr:uid="{EC1144AD-BDC5-41E5-B68D-CDF2B38F16DA}"/>
    <cellStyle name="40% - Énfasis1 12 3 2" xfId="2793" xr:uid="{FAF3F193-C5B3-4528-BEA7-B5270E78DA8D}"/>
    <cellStyle name="40% - Énfasis1 12 3 2 2" xfId="38833" xr:uid="{412E6186-5861-41B1-BC74-FFB1D3A9EC81}"/>
    <cellStyle name="40% - Énfasis1 12 3 2 2 2" xfId="38834" xr:uid="{9E82E4B1-9F16-4892-AD22-68897B153F6B}"/>
    <cellStyle name="40% - Énfasis1 12 3 2 3" xfId="38835" xr:uid="{B356CD8D-B3B0-4E27-8E2A-3BCF9809CB58}"/>
    <cellStyle name="40% - Énfasis1 12 3 2 4" xfId="38836" xr:uid="{7AB85D65-FF69-43C5-B379-2E1EE4709621}"/>
    <cellStyle name="40% - Énfasis1 12 3 2 5" xfId="38837" xr:uid="{639F907B-B0FC-4EF8-89BF-D483523DEC6B}"/>
    <cellStyle name="40% - Énfasis1 12 3 3" xfId="2794" xr:uid="{C0E8979B-0E32-427F-A36F-675EC8C22A19}"/>
    <cellStyle name="40% - Énfasis1 12 3 3 2" xfId="38838" xr:uid="{DCD4C0B6-695A-49EF-A54E-F7FDA61A06C4}"/>
    <cellStyle name="40% - Énfasis1 12 3 3 3" xfId="38839" xr:uid="{3F13CDCA-883B-45C5-8409-441F63E313A7}"/>
    <cellStyle name="40% - Énfasis1 12 3 4" xfId="38840" xr:uid="{11DE13C8-9283-4612-8C01-F1F8C202FD21}"/>
    <cellStyle name="40% - Énfasis1 12 3 5" xfId="38841" xr:uid="{9FB5606C-9261-4466-840F-33B5E7D34FD0}"/>
    <cellStyle name="40% - Énfasis1 12 3 6" xfId="38842" xr:uid="{A957230D-05B0-4AB1-AD39-E3E3EDEE6CBA}"/>
    <cellStyle name="40% - Énfasis1 12 3 7" xfId="38843" xr:uid="{406AC264-4F4B-481E-A091-21E80499D834}"/>
    <cellStyle name="40% - Énfasis1 12 4" xfId="2795" xr:uid="{46C7CCB8-459E-4D59-A37C-7E58720930DE}"/>
    <cellStyle name="40% - Énfasis1 12 4 2" xfId="38844" xr:uid="{31E86EE9-0DD3-4505-BC4D-7188BE078AAD}"/>
    <cellStyle name="40% - Énfasis1 12 4 2 2" xfId="38845" xr:uid="{53C737A2-D4C4-4468-BDC2-B2EAB6201C07}"/>
    <cellStyle name="40% - Énfasis1 12 4 3" xfId="38846" xr:uid="{839BAEB9-7811-4EF6-BE05-35B7434160DF}"/>
    <cellStyle name="40% - Énfasis1 12 4 4" xfId="38847" xr:uid="{3410AE80-7983-4DB9-8AB6-FF72183E5A4D}"/>
    <cellStyle name="40% - Énfasis1 12 4 5" xfId="38848" xr:uid="{3D4D5AF3-FB16-42B5-BD76-A921CD40E187}"/>
    <cellStyle name="40% - Énfasis1 12 5" xfId="2796" xr:uid="{28740886-A5C7-448D-B59E-BBCF5EF22289}"/>
    <cellStyle name="40% - Énfasis1 12 5 2" xfId="38849" xr:uid="{C8961A61-AC5D-44E2-A5E4-08D67B3D60C8}"/>
    <cellStyle name="40% - Énfasis1 12 5 3" xfId="38850" xr:uid="{A7C557EA-CA7C-4997-A421-291CE8A0ECAB}"/>
    <cellStyle name="40% - Énfasis1 12 6" xfId="38851" xr:uid="{430D38B6-DAD6-4E04-A794-83321A7AD7D4}"/>
    <cellStyle name="40% - Énfasis1 12 7" xfId="38852" xr:uid="{DD25DCD1-B686-4E02-80BB-F818C4F85179}"/>
    <cellStyle name="40% - Énfasis1 12 8" xfId="38853" xr:uid="{389B01B1-A10A-4729-AE7C-E5AF2D802A8A}"/>
    <cellStyle name="40% - Énfasis1 13" xfId="2797" xr:uid="{DDE7E52D-DEB2-40A6-AF74-2A20AEB0FF8F}"/>
    <cellStyle name="40% - Énfasis1 13 2" xfId="2798" xr:uid="{967E6317-1BF5-4805-AD15-CAEE5065D0D2}"/>
    <cellStyle name="40% - Énfasis1 13 2 2" xfId="2799" xr:uid="{F0604A96-171B-4E8A-8E9C-097737EBDC38}"/>
    <cellStyle name="40% - Énfasis1 13 2 2 2" xfId="2800" xr:uid="{E08D004D-63C2-4D77-BC56-EA59DCC4DEE9}"/>
    <cellStyle name="40% - Énfasis1 13 2 2 2 2" xfId="38854" xr:uid="{C72929F8-61B4-46C1-99B8-E5450E396D83}"/>
    <cellStyle name="40% - Énfasis1 13 2 2 2 2 2" xfId="38855" xr:uid="{AC6A111B-C150-40B4-A49F-D4F6B8B4B398}"/>
    <cellStyle name="40% - Énfasis1 13 2 2 2 3" xfId="38856" xr:uid="{407C7FB3-6BA5-4197-8A76-C4127C7975C7}"/>
    <cellStyle name="40% - Énfasis1 13 2 2 2 4" xfId="38857" xr:uid="{7BEE0348-49AA-44A5-A081-8FB1257E469F}"/>
    <cellStyle name="40% - Énfasis1 13 2 2 2 5" xfId="38858" xr:uid="{D183DA0E-BE65-4BC6-95AA-D55693D67E4C}"/>
    <cellStyle name="40% - Énfasis1 13 2 2 3" xfId="2801" xr:uid="{D173CD8C-D710-422D-8136-C27A1CF3A7C4}"/>
    <cellStyle name="40% - Énfasis1 13 2 2 3 2" xfId="38859" xr:uid="{F74D794B-16CC-409D-9554-0D1ECC6A14A8}"/>
    <cellStyle name="40% - Énfasis1 13 2 2 3 3" xfId="38860" xr:uid="{D1906625-A512-4D13-B2BD-B65DA6D05544}"/>
    <cellStyle name="40% - Énfasis1 13 2 2 4" xfId="38861" xr:uid="{87026C64-6289-4A8B-80CF-5E1813114D33}"/>
    <cellStyle name="40% - Énfasis1 13 2 2 5" xfId="38862" xr:uid="{EAACCFE6-AD0C-42B9-A647-CF635F7A4344}"/>
    <cellStyle name="40% - Énfasis1 13 2 2 6" xfId="38863" xr:uid="{E7578CFA-C70F-47C0-9633-BEC2D330C74B}"/>
    <cellStyle name="40% - Énfasis1 13 2 2 7" xfId="38864" xr:uid="{A44222EC-9B2A-431F-B400-B12D5F599470}"/>
    <cellStyle name="40% - Énfasis1 13 2 3" xfId="2802" xr:uid="{7D76438F-1A7A-44A7-ADA6-DDAA2DEBA1F9}"/>
    <cellStyle name="40% - Énfasis1 13 2 3 2" xfId="38865" xr:uid="{825ADC6A-A005-42BC-82D2-49204A3D5C47}"/>
    <cellStyle name="40% - Énfasis1 13 2 3 2 2" xfId="38866" xr:uid="{F29719C5-6CE9-4BB5-B4C3-57DB3B4BE64B}"/>
    <cellStyle name="40% - Énfasis1 13 2 3 3" xfId="38867" xr:uid="{97456201-335C-4F9F-9FDA-75A90B763763}"/>
    <cellStyle name="40% - Énfasis1 13 2 3 4" xfId="38868" xr:uid="{D2A5248D-411F-45C8-BE59-855C958B573D}"/>
    <cellStyle name="40% - Énfasis1 13 2 3 5" xfId="38869" xr:uid="{58BDF3E0-D56B-4D25-8BF8-7F6BE2C78777}"/>
    <cellStyle name="40% - Énfasis1 13 2 4" xfId="2803" xr:uid="{4CAF56D6-FC13-466E-8A25-C83F290ADECE}"/>
    <cellStyle name="40% - Énfasis1 13 2 4 2" xfId="38870" xr:uid="{AC1BFFFF-5A9B-4E09-A5E3-39568313CA8B}"/>
    <cellStyle name="40% - Énfasis1 13 2 4 3" xfId="38871" xr:uid="{B2D95B5B-43EB-4D72-A0BB-E89346D5C1BF}"/>
    <cellStyle name="40% - Énfasis1 13 2 5" xfId="38872" xr:uid="{57C5C6C5-3175-489F-9454-1FAC2D44D829}"/>
    <cellStyle name="40% - Énfasis1 13 2 6" xfId="38873" xr:uid="{68AD64E9-7FE6-4570-A9D2-994FEF0EAF2C}"/>
    <cellStyle name="40% - Énfasis1 13 2 7" xfId="38874" xr:uid="{29D18E7A-2CF4-4B7B-A966-71DDE6D11443}"/>
    <cellStyle name="40% - Énfasis1 13 3" xfId="2804" xr:uid="{F30060AF-6013-4F9A-A4E5-23B671EF8201}"/>
    <cellStyle name="40% - Énfasis1 13 3 2" xfId="2805" xr:uid="{499D3FC7-F8C1-4663-8171-67C68044649E}"/>
    <cellStyle name="40% - Énfasis1 13 3 2 2" xfId="38875" xr:uid="{C797DFD5-A777-4351-A0F2-C88B251B0D13}"/>
    <cellStyle name="40% - Énfasis1 13 3 2 2 2" xfId="38876" xr:uid="{E6A86063-CB94-4A9F-B4F6-004004B8B85F}"/>
    <cellStyle name="40% - Énfasis1 13 3 2 3" xfId="38877" xr:uid="{6CC5C59F-38D9-4D87-B6B4-5F600A9F6077}"/>
    <cellStyle name="40% - Énfasis1 13 3 2 4" xfId="38878" xr:uid="{69E9C308-1222-4F9E-B317-03AF98C0CD53}"/>
    <cellStyle name="40% - Énfasis1 13 3 2 5" xfId="38879" xr:uid="{64EE1967-35E2-48B4-8D27-A4608FB6956D}"/>
    <cellStyle name="40% - Énfasis1 13 3 3" xfId="2806" xr:uid="{2E657B29-7CA1-4D6F-915A-F52434E5FD3C}"/>
    <cellStyle name="40% - Énfasis1 13 3 3 2" xfId="38880" xr:uid="{72E09AE5-D9DA-43F5-9428-3A61B6121171}"/>
    <cellStyle name="40% - Énfasis1 13 3 3 3" xfId="38881" xr:uid="{B983A58F-B0A3-4E0D-AEC0-504045D9FBB4}"/>
    <cellStyle name="40% - Énfasis1 13 3 4" xfId="38882" xr:uid="{96C9E06A-F3ED-4A52-9A61-512EE7951E31}"/>
    <cellStyle name="40% - Énfasis1 13 3 5" xfId="38883" xr:uid="{17328798-3F26-49E6-BF0B-015FFF288FF4}"/>
    <cellStyle name="40% - Énfasis1 13 3 6" xfId="38884" xr:uid="{76379894-29F0-4815-B9F0-497539C7DB65}"/>
    <cellStyle name="40% - Énfasis1 13 3 7" xfId="38885" xr:uid="{C13832FA-D7E6-4ACF-96A5-C6CFB7EBF2B5}"/>
    <cellStyle name="40% - Énfasis1 13 4" xfId="2807" xr:uid="{D540666C-C696-443E-BA81-7E0E6E411E33}"/>
    <cellStyle name="40% - Énfasis1 13 4 2" xfId="38886" xr:uid="{6381EF89-AB05-4277-82E6-6E7C36DC620E}"/>
    <cellStyle name="40% - Énfasis1 13 4 2 2" xfId="38887" xr:uid="{10374360-0106-443E-8F46-D749F577DDD7}"/>
    <cellStyle name="40% - Énfasis1 13 4 3" xfId="38888" xr:uid="{88291C99-835F-44F5-B125-503DE1C534E8}"/>
    <cellStyle name="40% - Énfasis1 13 4 4" xfId="38889" xr:uid="{B80559AE-0CE1-4332-B1A3-77B00D7CE437}"/>
    <cellStyle name="40% - Énfasis1 13 4 5" xfId="38890" xr:uid="{72A149B3-4291-47BE-B43D-1A7D14DB959F}"/>
    <cellStyle name="40% - Énfasis1 13 5" xfId="2808" xr:uid="{DE17D8C5-156F-471B-A849-91773EC57AA5}"/>
    <cellStyle name="40% - Énfasis1 13 5 2" xfId="38891" xr:uid="{F6B2D2FA-30BB-44C5-A9EA-BD3E3CEE8C0D}"/>
    <cellStyle name="40% - Énfasis1 13 5 3" xfId="38892" xr:uid="{C0179353-F012-4F3B-8F83-0EAA77406701}"/>
    <cellStyle name="40% - Énfasis1 13 6" xfId="38893" xr:uid="{4614D5BA-E65A-4DCB-A80C-A998C652F411}"/>
    <cellStyle name="40% - Énfasis1 13 7" xfId="38894" xr:uid="{63D8B9D8-480C-48FF-B35E-3D89C96FC1F4}"/>
    <cellStyle name="40% - Énfasis1 13 8" xfId="38895" xr:uid="{D9C4F188-1561-437A-874C-887A527C7002}"/>
    <cellStyle name="40% - Énfasis1 14" xfId="2809" xr:uid="{1CA18D1D-3F82-40AC-A47F-E23BE975B1EB}"/>
    <cellStyle name="40% - Énfasis1 14 2" xfId="2810" xr:uid="{8EAF1D95-AC2F-4C2C-8673-3457CBE1D9FF}"/>
    <cellStyle name="40% - Énfasis1 14 2 2" xfId="2811" xr:uid="{DC06928B-A552-4A91-B8D3-918D65169F8A}"/>
    <cellStyle name="40% - Énfasis1 14 2 2 2" xfId="2812" xr:uid="{84234D2D-5D40-4ACD-8225-C88632AE176C}"/>
    <cellStyle name="40% - Énfasis1 14 2 2 2 2" xfId="38896" xr:uid="{B3B9A1AD-44EE-4EBA-B5CE-EE18CEFC4E28}"/>
    <cellStyle name="40% - Énfasis1 14 2 2 2 2 2" xfId="38897" xr:uid="{01C9C6B4-221A-4070-B669-D0B8AAB2A4EC}"/>
    <cellStyle name="40% - Énfasis1 14 2 2 2 3" xfId="38898" xr:uid="{40305A76-E7BD-4D82-8407-3C4489A928F0}"/>
    <cellStyle name="40% - Énfasis1 14 2 2 2 4" xfId="38899" xr:uid="{F6FCE6F9-674F-44A3-9B25-505BC8043FE6}"/>
    <cellStyle name="40% - Énfasis1 14 2 2 2 5" xfId="38900" xr:uid="{997EC3E1-0130-4C5F-9558-C4870B18DBF3}"/>
    <cellStyle name="40% - Énfasis1 14 2 2 3" xfId="2813" xr:uid="{93476B46-E0AF-4BF8-9BA6-C47867F5413B}"/>
    <cellStyle name="40% - Énfasis1 14 2 2 3 2" xfId="38901" xr:uid="{7C1F4941-B6CF-4986-A0B4-460EBF681682}"/>
    <cellStyle name="40% - Énfasis1 14 2 2 3 3" xfId="38902" xr:uid="{B7363CE9-6A8C-4FAF-829B-11C7B4F3658E}"/>
    <cellStyle name="40% - Énfasis1 14 2 2 4" xfId="38903" xr:uid="{CAF8D883-76ED-41F4-8852-BA4CA11EC6F3}"/>
    <cellStyle name="40% - Énfasis1 14 2 2 5" xfId="38904" xr:uid="{FCD5ACB4-BB16-4F5A-8BD2-8BB5A8DEC931}"/>
    <cellStyle name="40% - Énfasis1 14 2 2 6" xfId="38905" xr:uid="{BE700452-2E26-42C4-B49F-18934C8755DA}"/>
    <cellStyle name="40% - Énfasis1 14 2 2 7" xfId="38906" xr:uid="{43EE46E0-6663-4072-B540-CD56EF04763C}"/>
    <cellStyle name="40% - Énfasis1 14 2 3" xfId="2814" xr:uid="{E8ED848F-455D-4118-9E94-D7C7FEC2F18D}"/>
    <cellStyle name="40% - Énfasis1 14 2 3 2" xfId="38907" xr:uid="{224C0E15-4929-41DA-9980-416A194592E9}"/>
    <cellStyle name="40% - Énfasis1 14 2 3 2 2" xfId="38908" xr:uid="{1AE85F24-B762-47CB-9FD3-D24BAD7B8710}"/>
    <cellStyle name="40% - Énfasis1 14 2 3 3" xfId="38909" xr:uid="{8C7E1A28-2174-45BC-B71B-4B4906009440}"/>
    <cellStyle name="40% - Énfasis1 14 2 3 4" xfId="38910" xr:uid="{21CCA7FC-E1D5-4995-9BFE-CB497F0753F5}"/>
    <cellStyle name="40% - Énfasis1 14 2 3 5" xfId="38911" xr:uid="{09ABB82D-646D-414D-83F0-FE51FF012E7F}"/>
    <cellStyle name="40% - Énfasis1 14 2 4" xfId="2815" xr:uid="{E1913297-7DBA-416D-9BE0-976E4434783F}"/>
    <cellStyle name="40% - Énfasis1 14 2 4 2" xfId="38912" xr:uid="{DBCB48EA-E5E0-45C5-BE17-EEFCFAAC7794}"/>
    <cellStyle name="40% - Énfasis1 14 2 4 3" xfId="38913" xr:uid="{4B6B3A0A-0019-4F4B-B3CB-A583BDF959D1}"/>
    <cellStyle name="40% - Énfasis1 14 2 5" xfId="38914" xr:uid="{7045A942-C867-43E8-B229-CFCF7D0C2385}"/>
    <cellStyle name="40% - Énfasis1 14 2 6" xfId="38915" xr:uid="{B134F29B-8885-46D4-ADF8-90E7B32200BA}"/>
    <cellStyle name="40% - Énfasis1 14 2 7" xfId="38916" xr:uid="{F29E3EEA-DB41-4FCA-833F-0DEF6D1752AE}"/>
    <cellStyle name="40% - Énfasis1 14 3" xfId="2816" xr:uid="{4125C7F3-21C8-4E52-95AB-A4CB4D8AB2F9}"/>
    <cellStyle name="40% - Énfasis1 14 3 2" xfId="2817" xr:uid="{EDB424EF-C9F9-475D-8404-C1EDF95E7ED0}"/>
    <cellStyle name="40% - Énfasis1 14 3 2 2" xfId="38917" xr:uid="{B4968690-5C79-41ED-B606-E36EB3B07478}"/>
    <cellStyle name="40% - Énfasis1 14 3 2 2 2" xfId="38918" xr:uid="{06D22867-9577-4C52-B94A-89F3C74BDA0E}"/>
    <cellStyle name="40% - Énfasis1 14 3 2 3" xfId="38919" xr:uid="{95EA84F7-13DA-4A13-BDE6-A5598AEF11F5}"/>
    <cellStyle name="40% - Énfasis1 14 3 2 4" xfId="38920" xr:uid="{B4CEF917-4269-4A4F-8702-1620092B5842}"/>
    <cellStyle name="40% - Énfasis1 14 3 2 5" xfId="38921" xr:uid="{168D5D84-3CFD-4604-BC38-3D4AA86281B3}"/>
    <cellStyle name="40% - Énfasis1 14 3 3" xfId="2818" xr:uid="{7CF4E349-F55F-46DC-A550-2A17A054FDCC}"/>
    <cellStyle name="40% - Énfasis1 14 3 3 2" xfId="38922" xr:uid="{CDB743E4-EFB8-4602-A3E5-1457B887DF1A}"/>
    <cellStyle name="40% - Énfasis1 14 3 3 3" xfId="38923" xr:uid="{7801A897-E07A-4670-A3FD-19846F56C5E3}"/>
    <cellStyle name="40% - Énfasis1 14 3 4" xfId="38924" xr:uid="{69FAE801-4453-4ECE-8633-8313BA59A89B}"/>
    <cellStyle name="40% - Énfasis1 14 3 5" xfId="38925" xr:uid="{5F5F3E43-9968-4971-9934-54A37372F04C}"/>
    <cellStyle name="40% - Énfasis1 14 3 6" xfId="38926" xr:uid="{DF940C4B-9D80-40A6-AD46-C4969AFFD337}"/>
    <cellStyle name="40% - Énfasis1 14 3 7" xfId="38927" xr:uid="{35550070-32AA-4C91-B36E-760A405A3A8F}"/>
    <cellStyle name="40% - Énfasis1 14 4" xfId="2819" xr:uid="{D3EB9A24-6A14-4BD2-B8B1-5532C900406F}"/>
    <cellStyle name="40% - Énfasis1 14 4 2" xfId="38928" xr:uid="{43417664-6CAE-41B7-9200-F215F9F309C6}"/>
    <cellStyle name="40% - Énfasis1 14 4 2 2" xfId="38929" xr:uid="{FCBB986F-E41E-4640-B1A2-840288198DBA}"/>
    <cellStyle name="40% - Énfasis1 14 4 3" xfId="38930" xr:uid="{A8949609-F478-4E48-ABCC-F9B6F901F2DC}"/>
    <cellStyle name="40% - Énfasis1 14 4 4" xfId="38931" xr:uid="{A09DD802-8842-44C8-ABFA-9EC630BF24F7}"/>
    <cellStyle name="40% - Énfasis1 14 4 5" xfId="38932" xr:uid="{D7952422-E406-42AA-BC12-FAC30F87A88E}"/>
    <cellStyle name="40% - Énfasis1 14 5" xfId="2820" xr:uid="{A2DCCBE0-A2C0-41B0-9062-60F9F9B909AD}"/>
    <cellStyle name="40% - Énfasis1 14 5 2" xfId="38933" xr:uid="{ADB7C9D2-F899-400C-AD3A-B44A86FF03BE}"/>
    <cellStyle name="40% - Énfasis1 14 5 3" xfId="38934" xr:uid="{38B4C169-BB91-47FA-A0C3-B5D6A7DBAE8A}"/>
    <cellStyle name="40% - Énfasis1 14 6" xfId="38935" xr:uid="{25B6D6D7-5A2D-4CAC-9200-A5CB611B68AC}"/>
    <cellStyle name="40% - Énfasis1 14 7" xfId="38936" xr:uid="{849A8E2F-DA3B-48AF-9457-070B8AD88236}"/>
    <cellStyle name="40% - Énfasis1 14 8" xfId="38937" xr:uid="{8910A3BB-67B3-4871-92B1-EF8998ABC6D1}"/>
    <cellStyle name="40% - Énfasis1 15" xfId="2821" xr:uid="{5C349379-810F-417B-8D66-1BBE46D319A5}"/>
    <cellStyle name="40% - Énfasis1 15 2" xfId="2822" xr:uid="{28E23A1A-12BE-453C-934F-B1B370696860}"/>
    <cellStyle name="40% - Énfasis1 15 2 2" xfId="2823" xr:uid="{21182C11-4FB3-4CAC-9136-0EA0C6BBC8B7}"/>
    <cellStyle name="40% - Énfasis1 15 2 2 2" xfId="2824" xr:uid="{8380BA32-9F71-421F-BBCE-E83BEA6B67F1}"/>
    <cellStyle name="40% - Énfasis1 15 2 2 2 2" xfId="38938" xr:uid="{B9860DB1-7C48-4FCF-9663-6108A16002A1}"/>
    <cellStyle name="40% - Énfasis1 15 2 2 2 2 2" xfId="38939" xr:uid="{7E414119-42F0-44B0-A3CB-CCAFA412C2EB}"/>
    <cellStyle name="40% - Énfasis1 15 2 2 2 3" xfId="38940" xr:uid="{427C74F4-0E93-4948-BC37-47C60FD0D8D7}"/>
    <cellStyle name="40% - Énfasis1 15 2 2 2 4" xfId="38941" xr:uid="{B17CD1E5-EF03-41B8-8266-72C37C2082F7}"/>
    <cellStyle name="40% - Énfasis1 15 2 2 2 5" xfId="38942" xr:uid="{4043FED0-06CC-4798-A523-9C88C0C913AA}"/>
    <cellStyle name="40% - Énfasis1 15 2 2 3" xfId="2825" xr:uid="{146598EB-4A75-4205-B28B-A7A5CACC305C}"/>
    <cellStyle name="40% - Énfasis1 15 2 2 3 2" xfId="38943" xr:uid="{352E4408-2CAE-4EE1-A2DE-B58E6EFDC171}"/>
    <cellStyle name="40% - Énfasis1 15 2 2 3 3" xfId="38944" xr:uid="{84F56782-69FF-4EBB-8214-29C402BDEF7E}"/>
    <cellStyle name="40% - Énfasis1 15 2 2 4" xfId="38945" xr:uid="{CAF531FE-3AC2-46D0-8F9B-9132E9DF0AFE}"/>
    <cellStyle name="40% - Énfasis1 15 2 2 5" xfId="38946" xr:uid="{B54E2BD9-AA69-4152-BA2C-5AD3E1CF4A4B}"/>
    <cellStyle name="40% - Énfasis1 15 2 2 6" xfId="38947" xr:uid="{398E73F9-2BE4-45D4-9087-6B464FD3633B}"/>
    <cellStyle name="40% - Énfasis1 15 2 2 7" xfId="38948" xr:uid="{8EBDFE81-5A04-47A1-A3D3-A20740102E99}"/>
    <cellStyle name="40% - Énfasis1 15 2 3" xfId="2826" xr:uid="{F946FDDA-B70A-447C-A04F-3AF026FE0A00}"/>
    <cellStyle name="40% - Énfasis1 15 2 3 2" xfId="38949" xr:uid="{410AC742-DE82-4424-ABD0-79F260EBD9C6}"/>
    <cellStyle name="40% - Énfasis1 15 2 3 2 2" xfId="38950" xr:uid="{7891F288-4A58-4FA8-B126-5C5B2D2BCD60}"/>
    <cellStyle name="40% - Énfasis1 15 2 3 3" xfId="38951" xr:uid="{C7A03713-F437-4436-9329-E0A4C6D507E9}"/>
    <cellStyle name="40% - Énfasis1 15 2 3 4" xfId="38952" xr:uid="{82B6D230-91B5-487B-A14E-6874A9D8CE79}"/>
    <cellStyle name="40% - Énfasis1 15 2 3 5" xfId="38953" xr:uid="{0D63DE28-8241-4F46-B907-CCC47E1D414F}"/>
    <cellStyle name="40% - Énfasis1 15 2 4" xfId="2827" xr:uid="{1202D44E-0FE9-4886-AE21-5EE75967373E}"/>
    <cellStyle name="40% - Énfasis1 15 2 4 2" xfId="38954" xr:uid="{3CE80323-A425-442B-A96D-7FB0530BA1AB}"/>
    <cellStyle name="40% - Énfasis1 15 2 4 3" xfId="38955" xr:uid="{E01ED5DF-5DF8-49C2-A087-633FA0F7AE57}"/>
    <cellStyle name="40% - Énfasis1 15 2 5" xfId="38956" xr:uid="{8C69BC7A-60DB-4068-84A6-4A923BD72732}"/>
    <cellStyle name="40% - Énfasis1 15 2 6" xfId="38957" xr:uid="{40FF4587-A91B-41FD-AEDC-AADAF77FD1F2}"/>
    <cellStyle name="40% - Énfasis1 15 2 7" xfId="38958" xr:uid="{C3D427F7-56E8-47E3-A0FC-BCC436745459}"/>
    <cellStyle name="40% - Énfasis1 15 3" xfId="2828" xr:uid="{D08161A8-34B0-4D7F-AC90-AD7E6FD1E282}"/>
    <cellStyle name="40% - Énfasis1 15 3 2" xfId="2829" xr:uid="{BD720082-EC0D-4DB6-A9B6-8181CA840B14}"/>
    <cellStyle name="40% - Énfasis1 15 3 2 2" xfId="38959" xr:uid="{0E740FD2-B7FD-4B08-87DD-B7B71BAC40A7}"/>
    <cellStyle name="40% - Énfasis1 15 3 2 2 2" xfId="38960" xr:uid="{FDFC5F6C-2C98-4868-8462-2DF85E3DD453}"/>
    <cellStyle name="40% - Énfasis1 15 3 2 3" xfId="38961" xr:uid="{2A7FA950-0A89-4880-BDCA-41207CA4C563}"/>
    <cellStyle name="40% - Énfasis1 15 3 2 4" xfId="38962" xr:uid="{EB7A7AEB-1FDB-4F94-B332-A7DE38CCC8D7}"/>
    <cellStyle name="40% - Énfasis1 15 3 2 5" xfId="38963" xr:uid="{1284535E-D888-4E4D-99A1-8FC07D56DB7B}"/>
    <cellStyle name="40% - Énfasis1 15 3 3" xfId="2830" xr:uid="{5F36CE81-67C1-4D9D-8BDC-AD1AB76BE53A}"/>
    <cellStyle name="40% - Énfasis1 15 3 3 2" xfId="38964" xr:uid="{ED783971-1880-4529-B61D-BCF8E89F22EB}"/>
    <cellStyle name="40% - Énfasis1 15 3 3 3" xfId="38965" xr:uid="{9821B6C4-2340-4284-B6EE-EC336E83EB23}"/>
    <cellStyle name="40% - Énfasis1 15 3 4" xfId="38966" xr:uid="{A923F6AC-891D-4231-AD07-671027ED16E7}"/>
    <cellStyle name="40% - Énfasis1 15 3 5" xfId="38967" xr:uid="{ED6C5E68-8261-4799-8380-41F59F4360A9}"/>
    <cellStyle name="40% - Énfasis1 15 3 6" xfId="38968" xr:uid="{08093813-8997-4F5F-B5A1-C16A1D7F48D0}"/>
    <cellStyle name="40% - Énfasis1 15 3 7" xfId="38969" xr:uid="{9A102035-EF36-47B0-88FC-EF2FDEDC282B}"/>
    <cellStyle name="40% - Énfasis1 15 4" xfId="2831" xr:uid="{8D058FF7-4146-4BE3-929B-2A20B8E1A95D}"/>
    <cellStyle name="40% - Énfasis1 15 4 2" xfId="38970" xr:uid="{7A729F42-1682-4C9B-A0CD-6C0AD60EE029}"/>
    <cellStyle name="40% - Énfasis1 15 4 2 2" xfId="38971" xr:uid="{4B857000-5281-47B3-A7AE-236B76045F18}"/>
    <cellStyle name="40% - Énfasis1 15 4 3" xfId="38972" xr:uid="{F2E3BB2B-4B1B-465B-98ED-904FC57EB53D}"/>
    <cellStyle name="40% - Énfasis1 15 4 4" xfId="38973" xr:uid="{20F57767-BFA3-4545-BAA4-A15F422110B6}"/>
    <cellStyle name="40% - Énfasis1 15 4 5" xfId="38974" xr:uid="{97B3F2C8-7D83-48FB-8A61-B4D8DAF7A470}"/>
    <cellStyle name="40% - Énfasis1 15 5" xfId="2832" xr:uid="{38EC6F9A-467B-41A0-8ABA-BB8A4B66404D}"/>
    <cellStyle name="40% - Énfasis1 15 5 2" xfId="38975" xr:uid="{1951048E-F4B8-447C-B851-E4C24C255B08}"/>
    <cellStyle name="40% - Énfasis1 15 5 3" xfId="38976" xr:uid="{48679DB9-A402-42BE-AF04-9F4FF746C007}"/>
    <cellStyle name="40% - Énfasis1 15 6" xfId="38977" xr:uid="{72619E3D-9284-4134-B2F5-E20C382EF58C}"/>
    <cellStyle name="40% - Énfasis1 15 7" xfId="38978" xr:uid="{22160529-9394-4FF2-A84F-D19F283D7A79}"/>
    <cellStyle name="40% - Énfasis1 15 8" xfId="38979" xr:uid="{CED371A4-27EB-463A-8F03-DEC39214F60E}"/>
    <cellStyle name="40% - Énfasis1 16" xfId="2833" xr:uid="{3DA4CF1F-1DF3-4B65-ACFB-6F7263BFCA07}"/>
    <cellStyle name="40% - Énfasis1 16 2" xfId="2834" xr:uid="{9FD11EEE-D9A4-4948-8A23-1F316E2DA364}"/>
    <cellStyle name="40% - Énfasis1 16 2 2" xfId="2835" xr:uid="{D66A11FD-AB85-42A1-B2FB-302292EAAD74}"/>
    <cellStyle name="40% - Énfasis1 16 2 2 2" xfId="2836" xr:uid="{05E266AE-46D9-4775-807D-0CA5F627C128}"/>
    <cellStyle name="40% - Énfasis1 16 2 2 2 2" xfId="38980" xr:uid="{87B7BCE3-3AB5-4101-8D46-0378503E8275}"/>
    <cellStyle name="40% - Énfasis1 16 2 2 2 3" xfId="38981" xr:uid="{7EE6184B-B962-45C3-97EC-C31EC8346554}"/>
    <cellStyle name="40% - Énfasis1 16 2 2 3" xfId="2837" xr:uid="{BC27C54A-B747-45E5-BD23-732D4B225DB2}"/>
    <cellStyle name="40% - Énfasis1 16 2 2 3 2" xfId="38982" xr:uid="{C04A04AC-EABF-410F-9C87-22D102C35D69}"/>
    <cellStyle name="40% - Énfasis1 16 2 2 4" xfId="38983" xr:uid="{39A602DF-A986-41D0-9A29-EF458AE28B20}"/>
    <cellStyle name="40% - Énfasis1 16 2 2 5" xfId="38984" xr:uid="{0AA7EC0C-4E18-4816-B01E-396547630827}"/>
    <cellStyle name="40% - Énfasis1 16 2 3" xfId="2838" xr:uid="{42FBB0C3-FDBA-4591-BC17-628659117E3F}"/>
    <cellStyle name="40% - Énfasis1 16 2 3 2" xfId="38985" xr:uid="{ED682B37-D6D2-4ED9-AB62-C923536F0D77}"/>
    <cellStyle name="40% - Énfasis1 16 2 3 3" xfId="38986" xr:uid="{6BA31096-5062-4E17-BD9B-FDC4C58739D7}"/>
    <cellStyle name="40% - Énfasis1 16 2 4" xfId="2839" xr:uid="{1D82F3AA-3EAB-4B96-A5E4-9FCA394D211C}"/>
    <cellStyle name="40% - Énfasis1 16 2 4 2" xfId="38987" xr:uid="{3F19FC5A-0750-4DE4-9A86-B1F60B002211}"/>
    <cellStyle name="40% - Énfasis1 16 2 5" xfId="38988" xr:uid="{1E3B05A9-FD19-4F5B-A894-82DD07827AF5}"/>
    <cellStyle name="40% - Énfasis1 16 2 6" xfId="38989" xr:uid="{DEAC181A-D0CF-4384-9F15-C47019C49A97}"/>
    <cellStyle name="40% - Énfasis1 16 2 7" xfId="38990" xr:uid="{78020E09-2520-4B2E-8714-60E0FC917CBD}"/>
    <cellStyle name="40% - Énfasis1 16 3" xfId="2840" xr:uid="{458B6D8F-C647-45B7-AE4E-7516C8BB605F}"/>
    <cellStyle name="40% - Énfasis1 16 3 2" xfId="2841" xr:uid="{043E99BD-8643-45EC-AE68-F262A89610B0}"/>
    <cellStyle name="40% - Énfasis1 16 3 2 2" xfId="38991" xr:uid="{F763E759-E8F1-4AA0-86A1-77761E527742}"/>
    <cellStyle name="40% - Énfasis1 16 3 2 3" xfId="38992" xr:uid="{2725827C-4511-47D3-B89E-D930A4FDB623}"/>
    <cellStyle name="40% - Énfasis1 16 3 3" xfId="2842" xr:uid="{D5A57DE0-41C4-4929-82E7-B4FCF78499AD}"/>
    <cellStyle name="40% - Énfasis1 16 3 3 2" xfId="38993" xr:uid="{F52B0A70-66F2-4EB5-A643-E343A85B52F9}"/>
    <cellStyle name="40% - Énfasis1 16 3 4" xfId="38994" xr:uid="{A8DB8409-9F2E-4831-A1C0-A2A8B2CAB65A}"/>
    <cellStyle name="40% - Énfasis1 16 3 5" xfId="38995" xr:uid="{327A6251-AF9A-4583-AAED-377739A89946}"/>
    <cellStyle name="40% - Énfasis1 16 4" xfId="2843" xr:uid="{D3EA8A94-C0CA-4017-AA6E-5F394A7428E2}"/>
    <cellStyle name="40% - Énfasis1 16 4 2" xfId="38996" xr:uid="{1B8BEC9E-BE44-43DF-BF5A-DCB49801EF10}"/>
    <cellStyle name="40% - Énfasis1 16 4 3" xfId="38997" xr:uid="{3FFB3B6A-09C5-4190-B85E-FF7FCC5BD772}"/>
    <cellStyle name="40% - Énfasis1 16 5" xfId="2844" xr:uid="{8ABF7827-18A1-4546-B2C5-915C9806C1AA}"/>
    <cellStyle name="40% - Énfasis1 16 5 2" xfId="38998" xr:uid="{E35F6145-8B84-4054-828D-8272328D3BA4}"/>
    <cellStyle name="40% - Énfasis1 16 6" xfId="38999" xr:uid="{9C2CED44-DC53-4C94-AA8C-37E1DD9AB29E}"/>
    <cellStyle name="40% - Énfasis1 16 7" xfId="39000" xr:uid="{3AD9B19F-0193-4308-97F9-4E8E13ACE8D1}"/>
    <cellStyle name="40% - Énfasis1 17" xfId="2845" xr:uid="{E94A15D2-3281-4524-AF0D-BA6A9172E609}"/>
    <cellStyle name="40% - Énfasis1 17 2" xfId="2846" xr:uid="{EE73D808-64E4-4BCE-A9D5-A7C7A263BD83}"/>
    <cellStyle name="40% - Énfasis1 17 2 2" xfId="2847" xr:uid="{74424FD9-209F-4259-81D2-ED88E6CAB4C5}"/>
    <cellStyle name="40% - Énfasis1 17 2 2 2" xfId="2848" xr:uid="{50CBFABF-028B-477D-B755-19E2C9C04698}"/>
    <cellStyle name="40% - Énfasis1 17 2 2 3" xfId="2849" xr:uid="{2CAA0B99-8F85-4003-A775-FE0859D6E28C}"/>
    <cellStyle name="40% - Énfasis1 17 2 3" xfId="2850" xr:uid="{5D5A758D-5F53-4F1C-B0F5-4D4D809A2871}"/>
    <cellStyle name="40% - Énfasis1 17 2 4" xfId="2851" xr:uid="{4BBF3595-B9D2-434A-9E36-81429490C92B}"/>
    <cellStyle name="40% - Énfasis1 17 3" xfId="2852" xr:uid="{642F38B1-B906-44D3-8C0D-955BF890ADA0}"/>
    <cellStyle name="40% - Énfasis1 17 3 2" xfId="2853" xr:uid="{E05856A0-7178-4395-B9D6-38B31B70BA0F}"/>
    <cellStyle name="40% - Énfasis1 17 3 3" xfId="2854" xr:uid="{47DD43A4-A90D-41C4-AE8B-A76051B7C8D3}"/>
    <cellStyle name="40% - Énfasis1 17 4" xfId="2855" xr:uid="{E04517CF-2B91-4D78-AADC-234A126A2FA5}"/>
    <cellStyle name="40% - Énfasis1 17 5" xfId="2856" xr:uid="{F8F96C8A-945E-4CDD-9ACF-A374D1E3C129}"/>
    <cellStyle name="40% - Énfasis1 17 6" xfId="39001" xr:uid="{70DAD761-D7AD-4BB2-A9D9-1FC37DDE00EC}"/>
    <cellStyle name="40% - Énfasis1 18" xfId="2857" xr:uid="{39CD4490-A4CE-45A9-A200-36E253AD5B2C}"/>
    <cellStyle name="40% - Énfasis1 18 2" xfId="2858" xr:uid="{2533ECBC-2E19-4C6F-8C52-AC48410E242C}"/>
    <cellStyle name="40% - Énfasis1 18 2 2" xfId="2859" xr:uid="{AD4D7807-87A9-48E5-977F-F2F7D716D128}"/>
    <cellStyle name="40% - Énfasis1 18 2 2 2" xfId="2860" xr:uid="{D9A877B5-5BAF-4364-A5AA-6133804C656B}"/>
    <cellStyle name="40% - Énfasis1 18 2 2 3" xfId="2861" xr:uid="{98AE005D-FBFD-432A-ADAD-6D1D4CDD0921}"/>
    <cellStyle name="40% - Énfasis1 18 2 3" xfId="2862" xr:uid="{F555AAEB-C494-4C1D-8A3F-57C044DF12DD}"/>
    <cellStyle name="40% - Énfasis1 18 2 4" xfId="2863" xr:uid="{445D2965-F03C-49E8-8FA5-C40DA1A51A7A}"/>
    <cellStyle name="40% - Énfasis1 18 3" xfId="2864" xr:uid="{2E6E3007-80FE-4938-95A4-9EE7A2ADA5EA}"/>
    <cellStyle name="40% - Énfasis1 18 3 2" xfId="2865" xr:uid="{18B3C881-5ED2-4418-B9A3-D5B2890DD40C}"/>
    <cellStyle name="40% - Énfasis1 18 3 3" xfId="2866" xr:uid="{8DC6A5A7-0AD0-49F0-9A9D-99F9BD9E3C12}"/>
    <cellStyle name="40% - Énfasis1 18 4" xfId="2867" xr:uid="{AFBAF394-440A-47DB-9F7A-EC05E220088B}"/>
    <cellStyle name="40% - Énfasis1 18 5" xfId="2868" xr:uid="{836EC49C-57A7-4805-B422-3E7511F5ED0C}"/>
    <cellStyle name="40% - Énfasis1 19" xfId="2869" xr:uid="{6500C54C-CC9F-4F1A-AF39-E6955AE3BDEA}"/>
    <cellStyle name="40% - Énfasis1 19 2" xfId="2870" xr:uid="{EEF76746-8A81-4401-8586-3E58BEF9B1CB}"/>
    <cellStyle name="40% - Énfasis1 19 2 2" xfId="2871" xr:uid="{9814077B-4B4D-4012-B0B1-D63DD98BE989}"/>
    <cellStyle name="40% - Énfasis1 19 2 2 2" xfId="2872" xr:uid="{EFA1428C-DFCD-4F67-909A-CFF470145BD0}"/>
    <cellStyle name="40% - Énfasis1 19 2 2 3" xfId="2873" xr:uid="{419DB408-FC5D-483F-BB43-39E449BD57B5}"/>
    <cellStyle name="40% - Énfasis1 19 2 3" xfId="2874" xr:uid="{E1495AC7-ABDE-43F5-A957-DDF9AB472134}"/>
    <cellStyle name="40% - Énfasis1 19 2 4" xfId="2875" xr:uid="{D45DE7A8-03F1-46E9-A4D1-405E8C5F394C}"/>
    <cellStyle name="40% - Énfasis1 19 3" xfId="2876" xr:uid="{7EDE469F-FFF7-4129-B83B-C0ABCE497C66}"/>
    <cellStyle name="40% - Énfasis1 19 3 2" xfId="2877" xr:uid="{A4F0AC68-71DB-4DE0-A3F5-C1B978DF2044}"/>
    <cellStyle name="40% - Énfasis1 19 3 3" xfId="2878" xr:uid="{CE21CC3B-C3F4-4BCD-9126-3F9FB7C180BD}"/>
    <cellStyle name="40% - Énfasis1 19 4" xfId="2879" xr:uid="{3C6E9ADD-22DF-445E-ADA6-D5C0B068C477}"/>
    <cellStyle name="40% - Énfasis1 19 5" xfId="2880" xr:uid="{492E265A-B96E-49C1-BA1E-9018E1BCD5A5}"/>
    <cellStyle name="40% - Énfasis1 2" xfId="2881" xr:uid="{C6F39889-837D-47CD-8625-31601A8E8862}"/>
    <cellStyle name="40% - Énfasis1 2 2" xfId="2882" xr:uid="{A54850BE-EE7F-4F4D-B794-128F084F3133}"/>
    <cellStyle name="40% - Énfasis1 2 2 2" xfId="2883" xr:uid="{2CE210ED-3D1E-4297-ADB7-914C6B56A9E7}"/>
    <cellStyle name="40% - Énfasis1 2 2 2 2" xfId="2884" xr:uid="{3048EED1-6F90-48BB-AB3C-64D6A35244E1}"/>
    <cellStyle name="40% - Énfasis1 2 2 2 2 2" xfId="39002" xr:uid="{281D928E-12BF-4AFF-A463-32C9D4B37765}"/>
    <cellStyle name="40% - Énfasis1 2 2 2 2 2 2" xfId="39003" xr:uid="{DB390467-16BC-46BC-A06F-1DD4F3436E0E}"/>
    <cellStyle name="40% - Énfasis1 2 2 2 2 3" xfId="39004" xr:uid="{5D52360D-07D9-4AB8-B3E6-76EA786BB193}"/>
    <cellStyle name="40% - Énfasis1 2 2 2 2 4" xfId="39005" xr:uid="{5790C81E-E7E4-45D5-A8AE-3791EB341753}"/>
    <cellStyle name="40% - Énfasis1 2 2 2 2 5" xfId="39006" xr:uid="{5D2AF901-A260-4631-BE32-907062BF817A}"/>
    <cellStyle name="40% - Énfasis1 2 2 2 3" xfId="2885" xr:uid="{A530C4E6-C5C8-49C8-886B-49BCC7F1346F}"/>
    <cellStyle name="40% - Énfasis1 2 2 2 3 2" xfId="39007" xr:uid="{6AC24F0F-4B92-4547-8AE5-3911BA75F0F7}"/>
    <cellStyle name="40% - Énfasis1 2 2 2 3 3" xfId="39008" xr:uid="{74E2B0B1-B646-48DF-97DA-5AAA7EF8384B}"/>
    <cellStyle name="40% - Énfasis1 2 2 2 4" xfId="39009" xr:uid="{2D822F6E-629E-47EF-BBA5-8B5A46A9DF12}"/>
    <cellStyle name="40% - Énfasis1 2 2 2 5" xfId="39010" xr:uid="{CF899A94-265B-4463-9DC1-35891B376497}"/>
    <cellStyle name="40% - Énfasis1 2 2 2 6" xfId="39011" xr:uid="{34399243-E9CF-493C-BDC6-4C0187A0A117}"/>
    <cellStyle name="40% - Énfasis1 2 2 2 7" xfId="39012" xr:uid="{4477273E-74AA-4193-9DEA-3281BB400010}"/>
    <cellStyle name="40% - Énfasis1 2 2 3" xfId="2886" xr:uid="{BB707697-3E99-4310-B048-78B47CA2D2E4}"/>
    <cellStyle name="40% - Énfasis1 2 2 3 2" xfId="39013" xr:uid="{DDD014B6-7C8B-43B5-8E94-79684FDF2794}"/>
    <cellStyle name="40% - Énfasis1 2 2 3 2 2" xfId="39014" xr:uid="{259AC8E4-8740-4661-BB26-12CBD1C4FAB8}"/>
    <cellStyle name="40% - Énfasis1 2 2 3 3" xfId="39015" xr:uid="{19A14FE7-9DCB-48E0-8D1D-B9D15D03E757}"/>
    <cellStyle name="40% - Énfasis1 2 2 3 4" xfId="39016" xr:uid="{BE95CB6D-90C0-4858-ADA8-F908E7B3E0FD}"/>
    <cellStyle name="40% - Énfasis1 2 2 3 5" xfId="39017" xr:uid="{0C58AFDA-874B-4128-AF6E-073730540170}"/>
    <cellStyle name="40% - Énfasis1 2 2 4" xfId="2887" xr:uid="{19AB193A-ACC0-4E7D-BBBD-5ED44AF3BFFA}"/>
    <cellStyle name="40% - Énfasis1 2 2 4 2" xfId="39018" xr:uid="{E504A1D8-A768-4DE8-B40C-6C32E54F36F9}"/>
    <cellStyle name="40% - Énfasis1 2 2 4 3" xfId="39019" xr:uid="{86BBE377-2319-4C8A-9587-31E2ADE156B1}"/>
    <cellStyle name="40% - Énfasis1 2 2 5" xfId="39020" xr:uid="{D21F032A-3272-4FFD-9216-762D2DCBCE8B}"/>
    <cellStyle name="40% - Énfasis1 2 2 6" xfId="39021" xr:uid="{4DBB1B56-FA3F-4249-98B3-6BAFD4BC7001}"/>
    <cellStyle name="40% - Énfasis1 2 2 7" xfId="39022" xr:uid="{06C89247-607B-4DF7-B3A4-110CB18D1488}"/>
    <cellStyle name="40% - Énfasis1 2 3" xfId="2888" xr:uid="{571DF677-644E-4FFF-9690-D1080463B6A1}"/>
    <cellStyle name="40% - Énfasis1 2 3 2" xfId="2889" xr:uid="{F0398D7D-3F34-4FF2-8116-39B235F56496}"/>
    <cellStyle name="40% - Énfasis1 2 3 2 2" xfId="39023" xr:uid="{45C225CD-C2AE-4F01-80F1-B2F19333E865}"/>
    <cellStyle name="40% - Énfasis1 2 3 2 2 2" xfId="39024" xr:uid="{FD4B483A-7FE9-4306-861A-DE46DB033C4D}"/>
    <cellStyle name="40% - Énfasis1 2 3 2 3" xfId="39025" xr:uid="{83514850-C716-4BAE-9D9A-4FECC5A3A557}"/>
    <cellStyle name="40% - Énfasis1 2 3 2 4" xfId="39026" xr:uid="{D94DF658-ED77-4ED0-824E-3BF8B0A10111}"/>
    <cellStyle name="40% - Énfasis1 2 3 2 5" xfId="39027" xr:uid="{3B62E401-510B-4002-89C3-59B1F383E1EB}"/>
    <cellStyle name="40% - Énfasis1 2 3 3" xfId="2890" xr:uid="{FEE2834A-92DF-4466-9858-4D1AD1B5DEF4}"/>
    <cellStyle name="40% - Énfasis1 2 3 3 2" xfId="39028" xr:uid="{FDA24774-C1ED-4F0A-93A0-740210EC4DD5}"/>
    <cellStyle name="40% - Énfasis1 2 3 3 3" xfId="39029" xr:uid="{4B2B32DA-4420-4E9D-B907-9780BE5F2890}"/>
    <cellStyle name="40% - Énfasis1 2 3 4" xfId="39030" xr:uid="{A11EE64C-F5A1-40F6-AEFA-DC9A38387633}"/>
    <cellStyle name="40% - Énfasis1 2 3 5" xfId="39031" xr:uid="{ED730108-D0CA-45B9-A79C-423C46B75EAB}"/>
    <cellStyle name="40% - Énfasis1 2 3 6" xfId="39032" xr:uid="{1FD14F02-36B2-4C68-A8C1-E219EBBA3649}"/>
    <cellStyle name="40% - Énfasis1 2 3 7" xfId="39033" xr:uid="{754C999D-2E96-46BA-B3AB-046E73410F6C}"/>
    <cellStyle name="40% - Énfasis1 2 4" xfId="2891" xr:uid="{84BEFD04-947A-4008-A091-D2CDF54D2D69}"/>
    <cellStyle name="40% - Énfasis1 2 4 2" xfId="39034" xr:uid="{2FD48D12-CF45-4F1D-8368-A497B17E51BF}"/>
    <cellStyle name="40% - Énfasis1 2 4 2 2" xfId="39035" xr:uid="{43815730-2B66-4EA3-B5BB-EFF8E6A6E3E8}"/>
    <cellStyle name="40% - Énfasis1 2 4 3" xfId="39036" xr:uid="{43635342-9F72-4FD2-A8E2-72CFF629C7E2}"/>
    <cellStyle name="40% - Énfasis1 2 4 4" xfId="39037" xr:uid="{FD50A6E8-9B78-4838-835E-3571C2E987F6}"/>
    <cellStyle name="40% - Énfasis1 2 4 5" xfId="39038" xr:uid="{64F99534-A8BE-4071-992B-8465070B6295}"/>
    <cellStyle name="40% - Énfasis1 2 5" xfId="2892" xr:uid="{B4FF9BB3-F135-44B1-BD77-7CC22E055C42}"/>
    <cellStyle name="40% - Énfasis1 2 5 2" xfId="39039" xr:uid="{714047A5-315D-474F-B458-DDEC6CFDC28E}"/>
    <cellStyle name="40% - Énfasis1 2 5 3" xfId="39040" xr:uid="{4FF4C838-A405-4081-ADAF-E29A382441B3}"/>
    <cellStyle name="40% - Énfasis1 2 6" xfId="39041" xr:uid="{152FC869-6BE8-401E-8C40-9BEC4300EDEC}"/>
    <cellStyle name="40% - Énfasis1 2 7" xfId="39042" xr:uid="{EA0066BB-27A2-4F1A-991F-3571180C5CEA}"/>
    <cellStyle name="40% - Énfasis1 2 8" xfId="39043" xr:uid="{5FF8A2F0-3887-484C-8306-3335418410D4}"/>
    <cellStyle name="40% - Énfasis1 20" xfId="2893" xr:uid="{8C9F2ED3-435D-42CB-A019-56D0853C4100}"/>
    <cellStyle name="40% - Énfasis1 20 2" xfId="2894" xr:uid="{1DEDF51F-620F-499A-826E-67E36F4DA9C5}"/>
    <cellStyle name="40% - Énfasis1 20 2 2" xfId="2895" xr:uid="{619389F3-8167-464E-9104-401B4F557DE6}"/>
    <cellStyle name="40% - Énfasis1 20 2 2 2" xfId="2896" xr:uid="{ACAB51D0-AE90-4AA8-8305-BE3C188270B1}"/>
    <cellStyle name="40% - Énfasis1 20 2 2 3" xfId="2897" xr:uid="{0C165430-FCDC-4A8C-98E3-0164A5CBFDB0}"/>
    <cellStyle name="40% - Énfasis1 20 2 3" xfId="2898" xr:uid="{3BCE6BAD-CEAE-4580-9439-D051B8E5BAB1}"/>
    <cellStyle name="40% - Énfasis1 20 2 4" xfId="2899" xr:uid="{31D36B62-5136-4B8C-9E10-07685409FB77}"/>
    <cellStyle name="40% - Énfasis1 20 3" xfId="2900" xr:uid="{3364644A-E03D-40DF-AC64-72D51CEED8BE}"/>
    <cellStyle name="40% - Énfasis1 20 3 2" xfId="2901" xr:uid="{55424A57-DCB3-4B4D-A148-FE2D4131C9D5}"/>
    <cellStyle name="40% - Énfasis1 20 3 3" xfId="2902" xr:uid="{22F7DC31-09EE-4E73-B419-A06946799853}"/>
    <cellStyle name="40% - Énfasis1 20 4" xfId="2903" xr:uid="{1800FC6D-5741-4BAE-97DE-86BAABFB78A1}"/>
    <cellStyle name="40% - Énfasis1 20 5" xfId="2904" xr:uid="{C424FE4E-ED5A-4E3C-8186-0F16E48DE393}"/>
    <cellStyle name="40% - Énfasis1 21" xfId="2905" xr:uid="{165F410C-E7C9-4E6F-8AFE-C1EC2C81DDF4}"/>
    <cellStyle name="40% - Énfasis1 21 2" xfId="2906" xr:uid="{CB1005FF-7301-4F1C-8AC4-662CD1BCC8F4}"/>
    <cellStyle name="40% - Énfasis1 21 2 2" xfId="2907" xr:uid="{58ACD8A9-4708-4082-B75D-F60255F4FDB0}"/>
    <cellStyle name="40% - Énfasis1 21 2 2 2" xfId="2908" xr:uid="{D6D6F9B6-CB9A-4F84-948A-96E15F01C920}"/>
    <cellStyle name="40% - Énfasis1 21 2 2 3" xfId="2909" xr:uid="{D1D217A6-26EA-45CE-9127-3F1C8504C19E}"/>
    <cellStyle name="40% - Énfasis1 21 2 3" xfId="2910" xr:uid="{6D0A1009-2A97-4DC3-9FD5-0E5561FB0495}"/>
    <cellStyle name="40% - Énfasis1 21 2 4" xfId="2911" xr:uid="{121D69EE-8470-4C4F-AEB7-6B279ED72302}"/>
    <cellStyle name="40% - Énfasis1 21 3" xfId="2912" xr:uid="{93F08E22-DB34-47AE-9D08-6FB9F859CEA4}"/>
    <cellStyle name="40% - Énfasis1 21 3 2" xfId="2913" xr:uid="{FC59D00E-76BD-45E0-A7AB-1BD879DA9DCC}"/>
    <cellStyle name="40% - Énfasis1 21 3 3" xfId="2914" xr:uid="{3FACE587-D56D-4D4D-B99B-E72D6060166A}"/>
    <cellStyle name="40% - Énfasis1 21 4" xfId="2915" xr:uid="{6F014D0B-40B9-44E7-A65F-9CE2FFA7F76E}"/>
    <cellStyle name="40% - Énfasis1 21 5" xfId="2916" xr:uid="{EF8695CC-6588-451F-8B44-3C5A202839D7}"/>
    <cellStyle name="40% - Énfasis1 22" xfId="2917" xr:uid="{4E6BF79A-47D3-4CA0-9D12-C24F9DFE9ACC}"/>
    <cellStyle name="40% - Énfasis1 22 2" xfId="2918" xr:uid="{5BB0FBF2-5B01-42D5-8022-EA5D49A244B5}"/>
    <cellStyle name="40% - Énfasis1 22 2 2" xfId="2919" xr:uid="{5523C4BC-C8D2-4C89-9EC3-A93A914F589C}"/>
    <cellStyle name="40% - Énfasis1 22 2 2 2" xfId="2920" xr:uid="{AAAB4503-BD81-45D0-BDDC-CB07C1CB765B}"/>
    <cellStyle name="40% - Énfasis1 22 2 2 3" xfId="2921" xr:uid="{F2625FFF-F812-455A-872F-D86DA662FEFA}"/>
    <cellStyle name="40% - Énfasis1 22 2 3" xfId="2922" xr:uid="{C7B2E3F1-FC13-4B62-A8A0-B64FE1A1D6FD}"/>
    <cellStyle name="40% - Énfasis1 22 2 4" xfId="2923" xr:uid="{85F95D46-2F77-4CC5-8256-31889CBF0A28}"/>
    <cellStyle name="40% - Énfasis1 22 3" xfId="2924" xr:uid="{1ED978B7-9FA5-4915-9017-7AA62C20A990}"/>
    <cellStyle name="40% - Énfasis1 22 3 2" xfId="2925" xr:uid="{4FA53FDB-8C17-4770-AF24-4B92C2F0B8A6}"/>
    <cellStyle name="40% - Énfasis1 22 3 3" xfId="2926" xr:uid="{9E0CB3B3-1B6B-497F-8E25-37718E38CABA}"/>
    <cellStyle name="40% - Énfasis1 22 4" xfId="2927" xr:uid="{B5FB7090-4D4C-4611-BE0D-6DCCD5B3A93F}"/>
    <cellStyle name="40% - Énfasis1 22 5" xfId="2928" xr:uid="{0B3ED4DA-2B8B-41A2-9FB9-59B40EC31D12}"/>
    <cellStyle name="40% - Énfasis1 23" xfId="2929" xr:uid="{10CEA0D2-3FCE-40F0-BE83-74B0D0FDA9A2}"/>
    <cellStyle name="40% - Énfasis1 23 2" xfId="2930" xr:uid="{7FF5A870-6054-4D51-8CA2-BABE1E6138D8}"/>
    <cellStyle name="40% - Énfasis1 23 2 2" xfId="2931" xr:uid="{2F56F143-0CFF-4C7C-98F1-E27283122740}"/>
    <cellStyle name="40% - Énfasis1 23 2 2 2" xfId="2932" xr:uid="{FB30D92D-C3BA-4A3B-9453-A157013BF306}"/>
    <cellStyle name="40% - Énfasis1 23 2 2 3" xfId="2933" xr:uid="{9957125A-678A-4974-A389-C23913CE03FF}"/>
    <cellStyle name="40% - Énfasis1 23 2 3" xfId="2934" xr:uid="{A6FA8D0D-93FC-44F4-9482-B9AB9D63E5DA}"/>
    <cellStyle name="40% - Énfasis1 23 2 4" xfId="2935" xr:uid="{1375BFFC-3728-4DCE-85DD-6C36B785C7BF}"/>
    <cellStyle name="40% - Énfasis1 23 3" xfId="2936" xr:uid="{E2B988EF-695D-4920-892F-04AA317D0A4B}"/>
    <cellStyle name="40% - Énfasis1 23 3 2" xfId="2937" xr:uid="{4E904234-5D8E-4788-BC57-9FC55FF5F3FC}"/>
    <cellStyle name="40% - Énfasis1 23 3 3" xfId="2938" xr:uid="{C7F585E1-24D5-4A5C-850D-867836538049}"/>
    <cellStyle name="40% - Énfasis1 23 4" xfId="2939" xr:uid="{E3EE261E-A0A5-496D-AA27-654BB58E3C01}"/>
    <cellStyle name="40% - Énfasis1 23 5" xfId="2940" xr:uid="{B9070FB9-99D5-412D-A991-09FF42694EF3}"/>
    <cellStyle name="40% - Énfasis1 24" xfId="2941" xr:uid="{08B6D2BD-57BB-403B-B5FA-B2BD8965AEDC}"/>
    <cellStyle name="40% - Énfasis1 24 2" xfId="2942" xr:uid="{C8784BFB-B857-434C-8EBD-05A4387B6ABD}"/>
    <cellStyle name="40% - Énfasis1 24 2 2" xfId="2943" xr:uid="{82D32413-3D3B-4010-BE3D-DEFB640ECFCE}"/>
    <cellStyle name="40% - Énfasis1 24 2 2 2" xfId="2944" xr:uid="{13BA26B2-4C06-4D5A-BDAF-39B39DE65B23}"/>
    <cellStyle name="40% - Énfasis1 24 2 2 3" xfId="2945" xr:uid="{8D67CE70-46CA-49FB-9DED-FD7C1766F86A}"/>
    <cellStyle name="40% - Énfasis1 24 2 3" xfId="2946" xr:uid="{A0DC29A5-76D2-475C-ABF3-9131549B8ACD}"/>
    <cellStyle name="40% - Énfasis1 24 2 4" xfId="2947" xr:uid="{5AE40FF1-51A8-497F-AD04-56EA46B2FAF7}"/>
    <cellStyle name="40% - Énfasis1 24 3" xfId="2948" xr:uid="{54E081CC-87E1-4CAF-9F59-E9F7C421D54B}"/>
    <cellStyle name="40% - Énfasis1 24 3 2" xfId="2949" xr:uid="{D2D8D96B-7BAA-4671-9B50-14BF0A68EB83}"/>
    <cellStyle name="40% - Énfasis1 24 3 3" xfId="2950" xr:uid="{FEBDE781-E2F5-41AC-B9C8-ADBBAC416BE4}"/>
    <cellStyle name="40% - Énfasis1 24 4" xfId="2951" xr:uid="{154F3041-EAA6-41D0-B56E-49733167DE37}"/>
    <cellStyle name="40% - Énfasis1 24 5" xfId="2952" xr:uid="{CE9F2E5D-11C4-4613-875E-47A68DF8CCBB}"/>
    <cellStyle name="40% - Énfasis1 25" xfId="2953" xr:uid="{6EE194AF-9945-40DE-85BA-19A2C176EC61}"/>
    <cellStyle name="40% - Énfasis1 25 2" xfId="2954" xr:uid="{11EA2586-ACA9-4CF9-B9B5-C2B2284E6BB0}"/>
    <cellStyle name="40% - Énfasis1 25 2 2" xfId="2955" xr:uid="{57DA7D8D-DE8A-4F38-9C64-8E7252FAFC68}"/>
    <cellStyle name="40% - Énfasis1 25 2 2 2" xfId="2956" xr:uid="{3F2EFCBF-7A19-457A-A832-0391C10AE10D}"/>
    <cellStyle name="40% - Énfasis1 25 2 2 3" xfId="2957" xr:uid="{DC7F79FE-3BD1-4868-978B-00B1C4A80ACE}"/>
    <cellStyle name="40% - Énfasis1 25 2 3" xfId="2958" xr:uid="{69C09028-5C48-4235-8282-0B73DBBD95EF}"/>
    <cellStyle name="40% - Énfasis1 25 2 4" xfId="2959" xr:uid="{C13C5728-24DC-4A6C-AD16-090506E81A27}"/>
    <cellStyle name="40% - Énfasis1 25 3" xfId="2960" xr:uid="{D7E48B14-7577-412C-A6DD-B580B880EF72}"/>
    <cellStyle name="40% - Énfasis1 25 3 2" xfId="2961" xr:uid="{B6C87887-0D3E-4F50-9290-8BD98DD791C9}"/>
    <cellStyle name="40% - Énfasis1 25 3 3" xfId="2962" xr:uid="{C0EAC448-F4B6-4D5B-914C-9CFE2D84B623}"/>
    <cellStyle name="40% - Énfasis1 25 4" xfId="2963" xr:uid="{5AFF9339-EBF5-4597-A52A-95E778BDB051}"/>
    <cellStyle name="40% - Énfasis1 25 5" xfId="2964" xr:uid="{FCA9360F-1D66-4A3C-8029-CBAD29CDC5A7}"/>
    <cellStyle name="40% - Énfasis1 26" xfId="2965" xr:uid="{94B2EED1-9FF5-43C0-B05B-0A9179CBA44E}"/>
    <cellStyle name="40% - Énfasis1 26 2" xfId="2966" xr:uid="{9FC3F050-80A6-4B10-8421-AFBCB7A178EF}"/>
    <cellStyle name="40% - Énfasis1 26 2 2" xfId="2967" xr:uid="{71F2CB8F-D461-4BF7-A3E3-FC790DC96442}"/>
    <cellStyle name="40% - Énfasis1 26 2 2 2" xfId="2968" xr:uid="{7149F5C6-6E83-44E3-B0D7-825844EC186D}"/>
    <cellStyle name="40% - Énfasis1 26 2 2 3" xfId="2969" xr:uid="{7E11986A-5942-45BB-8C85-EE41EECC2857}"/>
    <cellStyle name="40% - Énfasis1 26 2 3" xfId="2970" xr:uid="{18CE7472-81EE-41BD-B75F-B9F9FC45E86F}"/>
    <cellStyle name="40% - Énfasis1 26 2 4" xfId="2971" xr:uid="{FB1EA0C6-96E3-46E2-9A85-86C040AB8004}"/>
    <cellStyle name="40% - Énfasis1 26 3" xfId="2972" xr:uid="{AE6C2207-E6DD-4E64-8944-D414263E9ED1}"/>
    <cellStyle name="40% - Énfasis1 26 3 2" xfId="2973" xr:uid="{BC06A539-69F9-4479-9179-D3F093DFE85C}"/>
    <cellStyle name="40% - Énfasis1 26 3 3" xfId="2974" xr:uid="{E7A6A477-7B11-430B-975F-6E2A947557F0}"/>
    <cellStyle name="40% - Énfasis1 26 4" xfId="2975" xr:uid="{5BCCC35B-5612-406A-A996-5A533E8C9F64}"/>
    <cellStyle name="40% - Énfasis1 26 5" xfId="2976" xr:uid="{2D3F88A3-E817-4AA3-B772-0A932042D6CC}"/>
    <cellStyle name="40% - Énfasis1 27" xfId="2977" xr:uid="{37A2BD53-A6E1-443A-8E8C-C218349DFF92}"/>
    <cellStyle name="40% - Énfasis1 27 2" xfId="2978" xr:uid="{6EB01734-6C19-4502-B78F-C7EA56627629}"/>
    <cellStyle name="40% - Énfasis1 27 2 2" xfId="2979" xr:uid="{F71DB8A2-6231-4B6F-BB9B-BAF08587096D}"/>
    <cellStyle name="40% - Énfasis1 27 2 2 2" xfId="2980" xr:uid="{5D17ACFA-1B14-4D9F-8F43-81E84DA6AECE}"/>
    <cellStyle name="40% - Énfasis1 27 2 2 3" xfId="2981" xr:uid="{2C1696E0-AE81-4BD4-8D96-7011C021F6DA}"/>
    <cellStyle name="40% - Énfasis1 27 2 3" xfId="2982" xr:uid="{5CCFA991-8599-4F02-8DF2-228D4D241114}"/>
    <cellStyle name="40% - Énfasis1 27 2 4" xfId="2983" xr:uid="{AED6393C-B9C5-4C35-8150-3240D7125593}"/>
    <cellStyle name="40% - Énfasis1 27 3" xfId="2984" xr:uid="{B5B555EF-DAE0-4850-9648-61762A35389B}"/>
    <cellStyle name="40% - Énfasis1 27 3 2" xfId="2985" xr:uid="{2D2A0EA7-9E47-4FC8-8A08-88D2864871A1}"/>
    <cellStyle name="40% - Énfasis1 27 3 3" xfId="2986" xr:uid="{4D6EF106-8474-4134-BF03-5C76282E5FDF}"/>
    <cellStyle name="40% - Énfasis1 27 4" xfId="2987" xr:uid="{48547BE8-195A-4B41-B23E-0C8DE9C8E061}"/>
    <cellStyle name="40% - Énfasis1 27 5" xfId="2988" xr:uid="{D905FE08-D281-48A2-8D51-55A7AF7003CF}"/>
    <cellStyle name="40% - Énfasis1 28" xfId="2989" xr:uid="{5F2FB93D-FAE8-4528-ABCC-36017A356C01}"/>
    <cellStyle name="40% - Énfasis1 28 2" xfId="2990" xr:uid="{96E8580D-2C15-43CA-B0F0-3B27162586DB}"/>
    <cellStyle name="40% - Énfasis1 28 2 2" xfId="2991" xr:uid="{4A7D9345-1886-45A0-A7C4-C7C44E829780}"/>
    <cellStyle name="40% - Énfasis1 28 2 2 2" xfId="2992" xr:uid="{853268D8-3E31-4C22-9642-21F803AAD02E}"/>
    <cellStyle name="40% - Énfasis1 28 2 2 3" xfId="2993" xr:uid="{6E191F7B-7243-4C01-BCB6-46BDB73675B0}"/>
    <cellStyle name="40% - Énfasis1 28 2 3" xfId="2994" xr:uid="{DC5B0B89-CA1C-4725-A3C9-D4369ACEFED3}"/>
    <cellStyle name="40% - Énfasis1 28 2 4" xfId="2995" xr:uid="{37DF1908-9063-497C-BA2B-019DC3F0A143}"/>
    <cellStyle name="40% - Énfasis1 28 3" xfId="2996" xr:uid="{ACF1EE00-138D-4E6E-A2EC-916676A93C6F}"/>
    <cellStyle name="40% - Énfasis1 28 3 2" xfId="2997" xr:uid="{8F5A256E-01C5-44D7-A9EF-9772AB7E7072}"/>
    <cellStyle name="40% - Énfasis1 28 3 3" xfId="2998" xr:uid="{3492A0CC-D5E9-4C4E-9537-97FB3026258A}"/>
    <cellStyle name="40% - Énfasis1 28 4" xfId="2999" xr:uid="{4059FBAB-0C0D-4256-B020-D46BCEDFFAEC}"/>
    <cellStyle name="40% - Énfasis1 28 5" xfId="3000" xr:uid="{3846DA62-80D2-4998-8114-F32EFCB2850E}"/>
    <cellStyle name="40% - Énfasis1 29" xfId="3001" xr:uid="{302E7C19-6F29-4CEF-AD80-1B54963020FF}"/>
    <cellStyle name="40% - Énfasis1 29 2" xfId="3002" xr:uid="{4DC98400-F85A-4B19-B72D-E25FB08CB06A}"/>
    <cellStyle name="40% - Énfasis1 29 2 2" xfId="3003" xr:uid="{F2222FBB-9F3C-4FA2-8AD0-B8C68B45C836}"/>
    <cellStyle name="40% - Énfasis1 29 2 2 2" xfId="3004" xr:uid="{6976BE32-6FB9-4626-B231-004DBC6A2C27}"/>
    <cellStyle name="40% - Énfasis1 29 2 2 3" xfId="3005" xr:uid="{47CBD0DB-0B40-4FA1-B997-CC522E51CA2E}"/>
    <cellStyle name="40% - Énfasis1 29 2 3" xfId="3006" xr:uid="{7E87A652-BD4C-428E-9883-0AAFF6C92950}"/>
    <cellStyle name="40% - Énfasis1 29 2 4" xfId="3007" xr:uid="{F394C23C-5C24-424F-963F-869BF2EE4CED}"/>
    <cellStyle name="40% - Énfasis1 29 3" xfId="3008" xr:uid="{ACB0D183-5762-4B3E-B17E-E6162A8A1D5E}"/>
    <cellStyle name="40% - Énfasis1 29 3 2" xfId="3009" xr:uid="{513554FC-3A96-42C6-B16E-F3D7041F5B13}"/>
    <cellStyle name="40% - Énfasis1 29 3 3" xfId="3010" xr:uid="{19DD264F-3DC9-4B31-B265-5783A29CC9DD}"/>
    <cellStyle name="40% - Énfasis1 29 4" xfId="3011" xr:uid="{E0B11B01-3376-4FBB-AB9E-0D96EC757CA6}"/>
    <cellStyle name="40% - Énfasis1 29 5" xfId="3012" xr:uid="{FFD3845D-AEB8-414E-9852-2DA5B247B755}"/>
    <cellStyle name="40% - Énfasis1 3" xfId="3013" xr:uid="{D50A8B0F-A005-4BE2-A014-24BCE190171E}"/>
    <cellStyle name="40% - Énfasis1 3 2" xfId="3014" xr:uid="{D5F4EFA7-EE03-456F-A155-8CC3B3D42C33}"/>
    <cellStyle name="40% - Énfasis1 3 2 2" xfId="3015" xr:uid="{C7FC945A-E0D5-4516-A5AE-9E5D6AE9250D}"/>
    <cellStyle name="40% - Énfasis1 3 2 2 2" xfId="3016" xr:uid="{FA739D40-91F7-4252-9F8F-1A9494C63666}"/>
    <cellStyle name="40% - Énfasis1 3 2 2 2 2" xfId="39044" xr:uid="{9E64A7E0-C1BF-4EB6-AD0A-9D9C8CBB82BB}"/>
    <cellStyle name="40% - Énfasis1 3 2 2 2 2 2" xfId="39045" xr:uid="{A6E60A04-5C30-4FC5-8478-215258541C33}"/>
    <cellStyle name="40% - Énfasis1 3 2 2 2 3" xfId="39046" xr:uid="{0BE80DD8-5668-4E11-ACD0-3E08C4935A45}"/>
    <cellStyle name="40% - Énfasis1 3 2 2 2 4" xfId="39047" xr:uid="{7D9CDF51-26CE-4F39-9AA9-C5377E7E0567}"/>
    <cellStyle name="40% - Énfasis1 3 2 2 2 5" xfId="39048" xr:uid="{A020C743-E759-4DBF-9A11-5F8F2111BA9A}"/>
    <cellStyle name="40% - Énfasis1 3 2 2 3" xfId="3017" xr:uid="{A6C389B9-704B-4FC9-BEA3-2C6CBB6E7C0D}"/>
    <cellStyle name="40% - Énfasis1 3 2 2 3 2" xfId="39049" xr:uid="{E1EA60B6-99F7-4855-8F85-EE011BDA5A06}"/>
    <cellStyle name="40% - Énfasis1 3 2 2 3 3" xfId="39050" xr:uid="{FE918387-914B-4A62-BB80-7F285EB5EA3D}"/>
    <cellStyle name="40% - Énfasis1 3 2 2 4" xfId="39051" xr:uid="{B45E4510-E5E1-4D8A-AE84-815387BAF980}"/>
    <cellStyle name="40% - Énfasis1 3 2 2 5" xfId="39052" xr:uid="{2EB3B31F-F382-46C2-B243-452906A65C39}"/>
    <cellStyle name="40% - Énfasis1 3 2 2 6" xfId="39053" xr:uid="{225B2F23-00ED-4C1D-99C6-640E8D08599E}"/>
    <cellStyle name="40% - Énfasis1 3 2 2 7" xfId="39054" xr:uid="{BD3643CF-74B7-4B2D-B787-448FFFE7529A}"/>
    <cellStyle name="40% - Énfasis1 3 2 3" xfId="3018" xr:uid="{56CD8ADE-E5C0-4064-A7E4-C50A9573E02B}"/>
    <cellStyle name="40% - Énfasis1 3 2 3 2" xfId="39055" xr:uid="{BDE9BD4B-4BA5-4C52-8B6E-5DD52AAA2BFA}"/>
    <cellStyle name="40% - Énfasis1 3 2 3 2 2" xfId="39056" xr:uid="{BFF8919C-ECA9-47A6-B239-695ABB90EE07}"/>
    <cellStyle name="40% - Énfasis1 3 2 3 3" xfId="39057" xr:uid="{A4686BA6-ACB4-4203-B0B7-879B0213AB01}"/>
    <cellStyle name="40% - Énfasis1 3 2 3 4" xfId="39058" xr:uid="{1F4C5AC7-EC3D-4494-86DF-3C74A3F60B55}"/>
    <cellStyle name="40% - Énfasis1 3 2 3 5" xfId="39059" xr:uid="{D1B1B893-B3AB-4D25-9C32-6E6D83DC00EC}"/>
    <cellStyle name="40% - Énfasis1 3 2 4" xfId="3019" xr:uid="{67C2873F-810C-4160-B8AA-80E725D3359F}"/>
    <cellStyle name="40% - Énfasis1 3 2 4 2" xfId="39060" xr:uid="{6B90E3F8-C95A-4B68-9837-E1D301A5DC9B}"/>
    <cellStyle name="40% - Énfasis1 3 2 4 3" xfId="39061" xr:uid="{7EC42F6C-8D9D-4F2B-B2DF-7506BF7B38D5}"/>
    <cellStyle name="40% - Énfasis1 3 2 5" xfId="39062" xr:uid="{F2A53A74-B4C9-406F-936E-F6BA90E03F73}"/>
    <cellStyle name="40% - Énfasis1 3 2 6" xfId="39063" xr:uid="{D97A8375-BB42-4459-B694-46A302BA8067}"/>
    <cellStyle name="40% - Énfasis1 3 2 7" xfId="39064" xr:uid="{1FEDDC3D-C2C8-48BA-AFC8-F10D44DC23A7}"/>
    <cellStyle name="40% - Énfasis1 3 3" xfId="3020" xr:uid="{504E9E5C-9ABC-4396-A312-3602D7EADA9F}"/>
    <cellStyle name="40% - Énfasis1 3 3 2" xfId="3021" xr:uid="{9FCBFC9D-2963-4612-BEAD-072F1F4758A5}"/>
    <cellStyle name="40% - Énfasis1 3 3 2 2" xfId="39065" xr:uid="{04BDDBDE-340C-4001-B831-69BFD580DB4A}"/>
    <cellStyle name="40% - Énfasis1 3 3 2 2 2" xfId="39066" xr:uid="{BFE7D86A-3AF1-44D0-A6BC-4BAFA6907F1C}"/>
    <cellStyle name="40% - Énfasis1 3 3 2 3" xfId="39067" xr:uid="{C95A897A-718B-48FD-A109-9ED316DC87C5}"/>
    <cellStyle name="40% - Énfasis1 3 3 2 4" xfId="39068" xr:uid="{5F089D7E-261D-49BE-A702-019A278017A9}"/>
    <cellStyle name="40% - Énfasis1 3 3 2 5" xfId="39069" xr:uid="{0B515D62-535E-4396-9A61-90B6A206B280}"/>
    <cellStyle name="40% - Énfasis1 3 3 3" xfId="3022" xr:uid="{86780ACE-9231-4732-BFBB-EE222F1A9B99}"/>
    <cellStyle name="40% - Énfasis1 3 3 3 2" xfId="39070" xr:uid="{FB3B5EBD-3B03-4FEC-83CB-FDE6F9FB11CF}"/>
    <cellStyle name="40% - Énfasis1 3 3 3 3" xfId="39071" xr:uid="{C0236A2D-AAB0-4143-8569-840ED561F861}"/>
    <cellStyle name="40% - Énfasis1 3 3 4" xfId="39072" xr:uid="{D31BFCFC-742C-49F8-86E8-66F49AB9A0E8}"/>
    <cellStyle name="40% - Énfasis1 3 3 5" xfId="39073" xr:uid="{94AF9647-2652-48B8-B0FB-3A2BA61E29DF}"/>
    <cellStyle name="40% - Énfasis1 3 3 6" xfId="39074" xr:uid="{2B172E17-9557-4189-8AC8-BEF2076BE61D}"/>
    <cellStyle name="40% - Énfasis1 3 3 7" xfId="39075" xr:uid="{2E6B957F-82A6-490D-96A8-3D40CDDBA30D}"/>
    <cellStyle name="40% - Énfasis1 3 4" xfId="3023" xr:uid="{F97CF935-1A54-4FD4-A67C-33061F04E5C2}"/>
    <cellStyle name="40% - Énfasis1 3 4 2" xfId="39076" xr:uid="{69DC10F0-7246-42D6-9760-4D0065C5174B}"/>
    <cellStyle name="40% - Énfasis1 3 4 2 2" xfId="39077" xr:uid="{81C5E36A-EDED-4964-8E76-1A5809B1D608}"/>
    <cellStyle name="40% - Énfasis1 3 4 3" xfId="39078" xr:uid="{C6227112-2E69-4BF2-831E-7EB455B48D28}"/>
    <cellStyle name="40% - Énfasis1 3 4 4" xfId="39079" xr:uid="{4FF8917B-097F-44B6-B693-1181E06CBF63}"/>
    <cellStyle name="40% - Énfasis1 3 4 5" xfId="39080" xr:uid="{3758BB64-B838-4DBA-A4E6-9E936D35B9CF}"/>
    <cellStyle name="40% - Énfasis1 3 5" xfId="3024" xr:uid="{6FE8E100-1906-414E-881F-F3BA02124408}"/>
    <cellStyle name="40% - Énfasis1 3 5 2" xfId="39081" xr:uid="{7FB990F4-242F-4AA4-98FA-D7318D76008F}"/>
    <cellStyle name="40% - Énfasis1 3 5 3" xfId="39082" xr:uid="{8E662D2A-54E2-4590-9F3D-AB467782B491}"/>
    <cellStyle name="40% - Énfasis1 3 6" xfId="39083" xr:uid="{E8A26694-7100-402C-AE5A-75C24C9BD63A}"/>
    <cellStyle name="40% - Énfasis1 3 7" xfId="39084" xr:uid="{773362B1-DAC1-417D-AB1D-DD37F1887571}"/>
    <cellStyle name="40% - Énfasis1 3 8" xfId="39085" xr:uid="{03F87348-9511-4815-936C-C581FA6D4F00}"/>
    <cellStyle name="40% - Énfasis1 30" xfId="3025" xr:uid="{A02095E8-8FAF-437D-984F-F22D7DE46DE5}"/>
    <cellStyle name="40% - Énfasis1 30 2" xfId="3026" xr:uid="{35C96221-B120-442E-93AB-A2C62F6E841E}"/>
    <cellStyle name="40% - Énfasis1 30 2 2" xfId="3027" xr:uid="{93F898E9-F70C-46B4-84AE-F766C81DF85E}"/>
    <cellStyle name="40% - Énfasis1 30 2 2 2" xfId="3028" xr:uid="{8B1A1851-6E25-4C25-BC01-0A663365515E}"/>
    <cellStyle name="40% - Énfasis1 30 2 2 3" xfId="3029" xr:uid="{9056A3D6-DEC6-40D5-B0B0-1DD93C797E87}"/>
    <cellStyle name="40% - Énfasis1 30 2 3" xfId="3030" xr:uid="{4BFE6046-1087-4A72-8244-F06D117F2262}"/>
    <cellStyle name="40% - Énfasis1 30 2 4" xfId="3031" xr:uid="{F2CD71DE-A5EE-4B3F-AA23-EA43CDFDF3A9}"/>
    <cellStyle name="40% - Énfasis1 30 3" xfId="3032" xr:uid="{190359CE-E5A7-4CAE-9902-9B2E097C6BCA}"/>
    <cellStyle name="40% - Énfasis1 30 3 2" xfId="3033" xr:uid="{A6E0E268-BF85-44C8-983A-8279C857F13A}"/>
    <cellStyle name="40% - Énfasis1 30 3 3" xfId="3034" xr:uid="{B626A32B-E33F-4EAD-84A8-30A45F3FC3D8}"/>
    <cellStyle name="40% - Énfasis1 30 4" xfId="3035" xr:uid="{F9009362-DE7D-457A-BF28-4E4276EDAA70}"/>
    <cellStyle name="40% - Énfasis1 30 5" xfId="3036" xr:uid="{127D106C-5014-4C19-B937-5A71FAE18B9A}"/>
    <cellStyle name="40% - Énfasis1 31" xfId="3037" xr:uid="{96D65D52-2F65-45AC-BAEB-CB155493CDCF}"/>
    <cellStyle name="40% - Énfasis1 31 2" xfId="3038" xr:uid="{54DDEEF0-1E7B-4D8D-ADA2-DFD99DDFB220}"/>
    <cellStyle name="40% - Énfasis1 31 2 2" xfId="3039" xr:uid="{3BAFE556-4995-477A-9D6B-B9F47B7562F5}"/>
    <cellStyle name="40% - Énfasis1 31 2 2 2" xfId="3040" xr:uid="{82A4C373-E3C2-4B26-BD52-CB377BEFB344}"/>
    <cellStyle name="40% - Énfasis1 31 2 2 3" xfId="3041" xr:uid="{4F508BF5-E077-4204-A9E5-935951121A84}"/>
    <cellStyle name="40% - Énfasis1 31 2 3" xfId="3042" xr:uid="{17A54D1F-E0EF-48A4-8DD7-ACC1D0303D91}"/>
    <cellStyle name="40% - Énfasis1 31 2 4" xfId="3043" xr:uid="{1F29290B-DBD5-4A9D-A011-ECE54244843E}"/>
    <cellStyle name="40% - Énfasis1 31 3" xfId="3044" xr:uid="{25EAF868-AC71-4DD9-9AB4-42B60B475D90}"/>
    <cellStyle name="40% - Énfasis1 31 3 2" xfId="3045" xr:uid="{2232D7B9-3104-44C2-9E21-B5B57479AA3A}"/>
    <cellStyle name="40% - Énfasis1 31 3 3" xfId="3046" xr:uid="{EFACDFF1-5866-49B5-9139-E0C2F26E765A}"/>
    <cellStyle name="40% - Énfasis1 31 4" xfId="3047" xr:uid="{087CE82C-1AA4-43BE-B5EE-D34EF6E77A99}"/>
    <cellStyle name="40% - Énfasis1 31 5" xfId="3048" xr:uid="{F81EC145-36E8-4934-9A75-493E97A801E9}"/>
    <cellStyle name="40% - Énfasis1 32" xfId="3049" xr:uid="{1C4BA2C7-BE32-4E89-AAC0-D17A9CB166A5}"/>
    <cellStyle name="40% - Énfasis1 32 2" xfId="3050" xr:uid="{96F369AE-8DF9-4846-BE22-02CB2715D171}"/>
    <cellStyle name="40% - Énfasis1 32 2 2" xfId="3051" xr:uid="{AFEBA77D-ED63-4AFB-B4C1-B196E2B3ABCA}"/>
    <cellStyle name="40% - Énfasis1 32 2 2 2" xfId="3052" xr:uid="{AB1E9685-CB5B-4125-ADA2-C1A04F3BE968}"/>
    <cellStyle name="40% - Énfasis1 32 2 2 3" xfId="3053" xr:uid="{D5F6B30A-F8AC-42A0-AA02-99FB178CAA31}"/>
    <cellStyle name="40% - Énfasis1 32 2 3" xfId="3054" xr:uid="{A6FD2AD7-1DF4-41B9-A321-5B5F9E55260C}"/>
    <cellStyle name="40% - Énfasis1 32 2 4" xfId="3055" xr:uid="{650B1723-7CB4-4CB0-B949-14DBEE9A19C9}"/>
    <cellStyle name="40% - Énfasis1 32 3" xfId="3056" xr:uid="{640D09A8-1BB6-4F11-80F3-8117A3C7E6E7}"/>
    <cellStyle name="40% - Énfasis1 32 3 2" xfId="3057" xr:uid="{4E9F3C3C-39C5-4A72-B952-4B115F41DA28}"/>
    <cellStyle name="40% - Énfasis1 32 3 3" xfId="3058" xr:uid="{6A67EC1D-5A21-4961-81FD-B1AC23A73A7E}"/>
    <cellStyle name="40% - Énfasis1 32 4" xfId="3059" xr:uid="{81ECD76C-2FDD-447D-9B2C-9BCD67734A81}"/>
    <cellStyle name="40% - Énfasis1 32 5" xfId="3060" xr:uid="{26791418-337F-431B-BF71-13391537376F}"/>
    <cellStyle name="40% - Énfasis1 33" xfId="3061" xr:uid="{DFFD1174-E158-4F9D-A377-0A98923B894B}"/>
    <cellStyle name="40% - Énfasis1 33 2" xfId="3062" xr:uid="{A4CB3063-9BDD-4EB8-994E-CD02676C3A70}"/>
    <cellStyle name="40% - Énfasis1 33 2 2" xfId="3063" xr:uid="{85F25C40-D36F-47DE-B528-1D7EE7D6978E}"/>
    <cellStyle name="40% - Énfasis1 33 2 3" xfId="3064" xr:uid="{F9787DFA-ED07-4B90-9A8A-E34E65ACEE60}"/>
    <cellStyle name="40% - Énfasis1 33 3" xfId="3065" xr:uid="{F8DF38D2-B5D8-4E6C-AFB3-E21C651D31FA}"/>
    <cellStyle name="40% - Énfasis1 33 4" xfId="3066" xr:uid="{58F83BA5-AF9E-4A97-88B3-4D4CAD5DDEF3}"/>
    <cellStyle name="40% - Énfasis1 34" xfId="3067" xr:uid="{DE10835B-B7A3-428F-9A98-B2CBD611AF5F}"/>
    <cellStyle name="40% - Énfasis1 34 2" xfId="3068" xr:uid="{0615448E-F590-40D5-8428-78913EBD8026}"/>
    <cellStyle name="40% - Énfasis1 34 2 2" xfId="3069" xr:uid="{20F4AB08-2622-4795-AA6A-709A5E3863C7}"/>
    <cellStyle name="40% - Énfasis1 34 2 3" xfId="3070" xr:uid="{AD50833C-2FCA-4046-A20C-8E434DDD2193}"/>
    <cellStyle name="40% - Énfasis1 34 3" xfId="3071" xr:uid="{A5FD5BD6-F62D-4835-A6CE-DEEFBC46E28C}"/>
    <cellStyle name="40% - Énfasis1 34 4" xfId="3072" xr:uid="{9D83E66E-CFDE-49D9-B09A-126740B20936}"/>
    <cellStyle name="40% - Énfasis1 35" xfId="3073" xr:uid="{1110AA8C-A07F-4987-BB96-6A5ACE4BB316}"/>
    <cellStyle name="40% - Énfasis1 35 2" xfId="3074" xr:uid="{3D1BC3B3-7F47-41DD-850A-7CC273D12F37}"/>
    <cellStyle name="40% - Énfasis1 35 2 2" xfId="3075" xr:uid="{6D319BA1-908D-49A9-B32A-2184C15A0907}"/>
    <cellStyle name="40% - Énfasis1 35 2 3" xfId="3076" xr:uid="{B2E377CC-82FE-4376-BA09-FF045FEF5730}"/>
    <cellStyle name="40% - Énfasis1 35 3" xfId="3077" xr:uid="{C30BE188-D58F-41BE-BDDB-F7C4675002BA}"/>
    <cellStyle name="40% - Énfasis1 35 4" xfId="3078" xr:uid="{35A19278-094E-4454-9CD1-33879B86B63A}"/>
    <cellStyle name="40% - Énfasis1 36" xfId="3079" xr:uid="{05E96AE1-80BB-4794-BFE1-8C78364955A8}"/>
    <cellStyle name="40% - Énfasis1 36 2" xfId="3080" xr:uid="{5D3C179D-E2FA-4AD7-A7D1-C3DDE5B51BB6}"/>
    <cellStyle name="40% - Énfasis1 36 2 2" xfId="3081" xr:uid="{6304683E-2176-4DF3-AD30-8373CB43BF42}"/>
    <cellStyle name="40% - Énfasis1 36 2 3" xfId="3082" xr:uid="{2F0F8760-DFEF-4FC1-BC80-6A391426DDC2}"/>
    <cellStyle name="40% - Énfasis1 36 3" xfId="3083" xr:uid="{7CE8B6A7-DFE7-41E2-96E2-A4253477A545}"/>
    <cellStyle name="40% - Énfasis1 36 4" xfId="3084" xr:uid="{4534ECE0-9216-41F5-B3B6-31DA2D1D2A35}"/>
    <cellStyle name="40% - Énfasis1 37" xfId="3085" xr:uid="{0E68E087-FF7A-4CE5-AF9E-7224AC548EB1}"/>
    <cellStyle name="40% - Énfasis1 37 2" xfId="3086" xr:uid="{7095C13B-AC0D-4B2C-ABD5-B628816B35E1}"/>
    <cellStyle name="40% - Énfasis1 37 2 2" xfId="3087" xr:uid="{D2790FED-2FD2-445E-B6B1-603D6D4BAFE3}"/>
    <cellStyle name="40% - Énfasis1 37 2 3" xfId="3088" xr:uid="{B93005B3-01B9-4C0B-9E54-0B7BE5532E12}"/>
    <cellStyle name="40% - Énfasis1 37 3" xfId="3089" xr:uid="{F465FD58-1976-4A47-9AF3-73F26EFA89B0}"/>
    <cellStyle name="40% - Énfasis1 37 4" xfId="3090" xr:uid="{CDF15156-6C76-4A37-9560-E6623F54C7CD}"/>
    <cellStyle name="40% - Énfasis1 38" xfId="3091" xr:uid="{3F436089-4190-46F7-996A-374175EC7933}"/>
    <cellStyle name="40% - Énfasis1 38 2" xfId="3092" xr:uid="{2E5CE55B-31B4-4F80-B5A0-B9464700BF11}"/>
    <cellStyle name="40% - Énfasis1 38 3" xfId="3093" xr:uid="{16333F90-3A15-4888-8491-3A09629310F1}"/>
    <cellStyle name="40% - Énfasis1 39" xfId="3094" xr:uid="{6A17C693-65F6-4A16-8EBD-4024D3519EF4}"/>
    <cellStyle name="40% - Énfasis1 39 2" xfId="3095" xr:uid="{3F05B64E-9BED-49D6-BE26-27A8EA9D1082}"/>
    <cellStyle name="40% - Énfasis1 39 3" xfId="3096" xr:uid="{70172D03-8DBB-486E-81C4-97D497164A35}"/>
    <cellStyle name="40% - Énfasis1 4" xfId="3097" xr:uid="{384A8E81-BA35-41E7-AA68-5B5870B9852E}"/>
    <cellStyle name="40% - Énfasis1 4 2" xfId="3098" xr:uid="{2A6F7B01-8102-4FBB-874D-FB959C6D8353}"/>
    <cellStyle name="40% - Énfasis1 4 2 2" xfId="3099" xr:uid="{B7D328B8-52AE-46F4-95E2-23B255D94830}"/>
    <cellStyle name="40% - Énfasis1 4 2 2 2" xfId="3100" xr:uid="{D63BECD6-1379-459B-8BE9-AD9AA4F99F8C}"/>
    <cellStyle name="40% - Énfasis1 4 2 2 2 2" xfId="39086" xr:uid="{CDEC185C-70AF-4152-825D-2D022FCAA264}"/>
    <cellStyle name="40% - Énfasis1 4 2 2 2 2 2" xfId="39087" xr:uid="{CA4A9187-C4F8-4387-88E0-F3821273B699}"/>
    <cellStyle name="40% - Énfasis1 4 2 2 2 3" xfId="39088" xr:uid="{1443DFDE-E856-4F4C-8F46-81B9E199581D}"/>
    <cellStyle name="40% - Énfasis1 4 2 2 2 4" xfId="39089" xr:uid="{8A5ACF8F-2DE9-467B-BB57-67DF9D8C2704}"/>
    <cellStyle name="40% - Énfasis1 4 2 2 2 5" xfId="39090" xr:uid="{70D7E14C-CD49-427E-BA08-8282F012B0CC}"/>
    <cellStyle name="40% - Énfasis1 4 2 2 3" xfId="3101" xr:uid="{7CE8CB00-BCB6-4DB6-9E38-BBA43F2F24D5}"/>
    <cellStyle name="40% - Énfasis1 4 2 2 3 2" xfId="39091" xr:uid="{1915165B-8940-4DF3-9B83-829B3150E920}"/>
    <cellStyle name="40% - Énfasis1 4 2 2 3 3" xfId="39092" xr:uid="{B845AFE4-8359-4CFB-AC3F-BCB8A1C6DF4C}"/>
    <cellStyle name="40% - Énfasis1 4 2 2 4" xfId="39093" xr:uid="{07144BB9-59C0-4E2E-A90A-ADA3A185FA3B}"/>
    <cellStyle name="40% - Énfasis1 4 2 2 5" xfId="39094" xr:uid="{E28B4D03-7D08-437A-8599-55276831744B}"/>
    <cellStyle name="40% - Énfasis1 4 2 2 6" xfId="39095" xr:uid="{42B96D01-DBDB-431A-A763-C12D36CBEC3B}"/>
    <cellStyle name="40% - Énfasis1 4 2 2 7" xfId="39096" xr:uid="{FBA2D038-707A-470F-AA4C-26A67A58FA2F}"/>
    <cellStyle name="40% - Énfasis1 4 2 3" xfId="3102" xr:uid="{9B2C9007-AB8E-4F24-BA6A-FE3D1EF84E4A}"/>
    <cellStyle name="40% - Énfasis1 4 2 3 2" xfId="39097" xr:uid="{DDC28173-252C-4E06-BE2D-0CCF0F4217FB}"/>
    <cellStyle name="40% - Énfasis1 4 2 3 2 2" xfId="39098" xr:uid="{83EE1051-1A33-446D-87B8-C600195C5255}"/>
    <cellStyle name="40% - Énfasis1 4 2 3 3" xfId="39099" xr:uid="{64A9C438-E807-4EF1-B435-257DAFB11062}"/>
    <cellStyle name="40% - Énfasis1 4 2 3 4" xfId="39100" xr:uid="{90D8B6A2-6603-4D9B-9AD6-4A3C0E684F60}"/>
    <cellStyle name="40% - Énfasis1 4 2 3 5" xfId="39101" xr:uid="{83691D5B-8D79-492A-B202-EBBB7A4372AD}"/>
    <cellStyle name="40% - Énfasis1 4 2 4" xfId="3103" xr:uid="{D7CA357D-0C7E-48EC-80BE-8D1F525100AD}"/>
    <cellStyle name="40% - Énfasis1 4 2 4 2" xfId="39102" xr:uid="{32BBCC26-5479-4FF7-BD01-00F413A68728}"/>
    <cellStyle name="40% - Énfasis1 4 2 4 3" xfId="39103" xr:uid="{ECFB1C47-7399-42BF-8D28-137AC0D8E5FE}"/>
    <cellStyle name="40% - Énfasis1 4 2 5" xfId="39104" xr:uid="{04A57E69-39BD-40C2-B20E-8B860610E832}"/>
    <cellStyle name="40% - Énfasis1 4 2 6" xfId="39105" xr:uid="{3363B794-042B-4614-9979-10A7C8769D50}"/>
    <cellStyle name="40% - Énfasis1 4 2 7" xfId="39106" xr:uid="{3E70B006-D610-4E41-BD6C-3603842F01D2}"/>
    <cellStyle name="40% - Énfasis1 4 3" xfId="3104" xr:uid="{D8E07EE9-FF1C-4E18-AE87-7F378DF29CC1}"/>
    <cellStyle name="40% - Énfasis1 4 3 2" xfId="3105" xr:uid="{C4192944-BC52-4F68-A646-C351E675B47F}"/>
    <cellStyle name="40% - Énfasis1 4 3 2 2" xfId="39107" xr:uid="{0204C7A2-CD0D-4549-8BAA-06A8ACE84991}"/>
    <cellStyle name="40% - Énfasis1 4 3 2 2 2" xfId="39108" xr:uid="{7EAB6403-4593-48DE-BD06-6A90343054BA}"/>
    <cellStyle name="40% - Énfasis1 4 3 2 3" xfId="39109" xr:uid="{5E445C81-6E76-4F20-AE3E-6169C25ED14F}"/>
    <cellStyle name="40% - Énfasis1 4 3 2 4" xfId="39110" xr:uid="{3F09622F-4591-4D46-8692-E1DF77CDE4E4}"/>
    <cellStyle name="40% - Énfasis1 4 3 2 5" xfId="39111" xr:uid="{633667C9-E7C7-4BA3-816A-8E7806B75DA9}"/>
    <cellStyle name="40% - Énfasis1 4 3 3" xfId="3106" xr:uid="{E8E82056-DA9E-484F-A4DB-32C42F5905D1}"/>
    <cellStyle name="40% - Énfasis1 4 3 3 2" xfId="39112" xr:uid="{3F9B941B-E541-4DD1-8373-BA31E89CE047}"/>
    <cellStyle name="40% - Énfasis1 4 3 3 3" xfId="39113" xr:uid="{F60BC3D9-3138-40BA-B81D-FD98B674DCF6}"/>
    <cellStyle name="40% - Énfasis1 4 3 4" xfId="39114" xr:uid="{CDF19A54-AEF0-45BD-8419-B02A94832603}"/>
    <cellStyle name="40% - Énfasis1 4 3 5" xfId="39115" xr:uid="{57FB2445-D3E3-4C6A-B3B0-A53314A677D4}"/>
    <cellStyle name="40% - Énfasis1 4 3 6" xfId="39116" xr:uid="{EF7D4F72-56A5-4D20-9385-FA66C4A64949}"/>
    <cellStyle name="40% - Énfasis1 4 3 7" xfId="39117" xr:uid="{F1D84587-323E-4C88-8BC8-3DA55351EFD6}"/>
    <cellStyle name="40% - Énfasis1 4 4" xfId="3107" xr:uid="{94D44735-5D40-4E2D-8594-B10C843A9D08}"/>
    <cellStyle name="40% - Énfasis1 4 4 2" xfId="39118" xr:uid="{0C664B1D-5B9A-4ABE-8842-6005E929C2CF}"/>
    <cellStyle name="40% - Énfasis1 4 4 2 2" xfId="39119" xr:uid="{B2699BB9-5C12-44B9-A26E-86EDFE0BB2DB}"/>
    <cellStyle name="40% - Énfasis1 4 4 3" xfId="39120" xr:uid="{01BD54AE-F602-46AA-9094-3E1176A70965}"/>
    <cellStyle name="40% - Énfasis1 4 4 4" xfId="39121" xr:uid="{5A7B9037-DE02-4D81-895F-AC1B3E266B0C}"/>
    <cellStyle name="40% - Énfasis1 4 4 5" xfId="39122" xr:uid="{6A9E9223-123D-46EB-B72B-9411BE9D8AF4}"/>
    <cellStyle name="40% - Énfasis1 4 5" xfId="3108" xr:uid="{486F9764-92DA-4184-9BA9-E02D3C5F28EB}"/>
    <cellStyle name="40% - Énfasis1 4 5 2" xfId="39123" xr:uid="{E9A26E5B-F6F7-4C8A-9F23-55776E0A874C}"/>
    <cellStyle name="40% - Énfasis1 4 5 3" xfId="39124" xr:uid="{A305FB24-CAB4-4677-BDB5-81DFFC5FE932}"/>
    <cellStyle name="40% - Énfasis1 4 6" xfId="39125" xr:uid="{4D95F847-D6FA-4F92-8A29-8E0B2884930C}"/>
    <cellStyle name="40% - Énfasis1 4 7" xfId="39126" xr:uid="{4A279A5B-A079-47EB-9263-D2A0EFD9514A}"/>
    <cellStyle name="40% - Énfasis1 4 8" xfId="39127" xr:uid="{03B39EFA-B2E2-40DB-86D1-4B3AB7E32035}"/>
    <cellStyle name="40% - Énfasis1 40" xfId="3109" xr:uid="{ACCC47CB-D9FD-46F9-A31F-2EFC08E9B414}"/>
    <cellStyle name="40% - Énfasis1 40 2" xfId="3110" xr:uid="{7C5B2386-A4E9-4306-8EDF-A2C7EB43B1C5}"/>
    <cellStyle name="40% - Énfasis1 40 3" xfId="3111" xr:uid="{D40CC6DB-CBBA-4A74-B00C-07F41F6AF058}"/>
    <cellStyle name="40% - Énfasis1 41" xfId="3112" xr:uid="{AEC5B270-EAF2-4774-8A8D-2FE1D4625AAE}"/>
    <cellStyle name="40% - Énfasis1 41 2" xfId="3113" xr:uid="{96392EF9-AD07-40D5-B599-623C149DD771}"/>
    <cellStyle name="40% - Énfasis1 41 3" xfId="3114" xr:uid="{E7A45066-71AF-4547-914D-1D8CF83F7F65}"/>
    <cellStyle name="40% - Énfasis1 42" xfId="3115" xr:uid="{82C88795-BF5C-40C6-A7A1-EA8D2722FA1F}"/>
    <cellStyle name="40% - Énfasis1 42 2" xfId="3116" xr:uid="{7345D507-6D89-4248-8B5D-941A3BFE6997}"/>
    <cellStyle name="40% - Énfasis1 42 3" xfId="3117" xr:uid="{E43FA457-83ED-4051-B413-9E11D58FFAB6}"/>
    <cellStyle name="40% - Énfasis1 43" xfId="3118" xr:uid="{B5A6C4F3-8A51-425B-AF3B-5BFDED32BADF}"/>
    <cellStyle name="40% - Énfasis1 43 2" xfId="3119" xr:uid="{FB7FD215-4E55-42D8-A52D-DE3B01D6538E}"/>
    <cellStyle name="40% - Énfasis1 43 3" xfId="3120" xr:uid="{0A59C14C-C51A-4DCC-8A45-37EC8B33B6DB}"/>
    <cellStyle name="40% - Énfasis1 44" xfId="3121" xr:uid="{4D21E208-D3BE-425F-9E10-53BFED660EEA}"/>
    <cellStyle name="40% - Énfasis1 44 2" xfId="3122" xr:uid="{1123E900-C5FA-4806-BE59-6848979B3D03}"/>
    <cellStyle name="40% - Énfasis1 44 3" xfId="3123" xr:uid="{FDC8CA74-A4DD-480B-98ED-4BBA2845F786}"/>
    <cellStyle name="40% - Énfasis1 45" xfId="3124" xr:uid="{49440E4A-0648-4977-9ED2-6798EE485500}"/>
    <cellStyle name="40% - Énfasis1 45 2" xfId="3125" xr:uid="{FDD7D696-AE76-4DA2-B4C2-C0BC0E3DFB55}"/>
    <cellStyle name="40% - Énfasis1 45 3" xfId="3126" xr:uid="{8B8A0A14-F34A-4F20-AF21-B81C46649C0E}"/>
    <cellStyle name="40% - Énfasis1 46" xfId="3127" xr:uid="{5D8C2267-23F4-4F8C-84C8-42F1CAAFD082}"/>
    <cellStyle name="40% - Énfasis1 46 2" xfId="3128" xr:uid="{99AE9D34-DB55-4941-A9B6-5CA116610E1A}"/>
    <cellStyle name="40% - Énfasis1 46 3" xfId="3129" xr:uid="{010D1EBB-AD42-4BE8-B0EB-4DFFE5DE0EC0}"/>
    <cellStyle name="40% - Énfasis1 47" xfId="3130" xr:uid="{44771A0A-18A2-4A81-911E-316CEEA71708}"/>
    <cellStyle name="40% - Énfasis1 47 2" xfId="3131" xr:uid="{A75475BD-8236-4DB0-B03D-D5E07A78678A}"/>
    <cellStyle name="40% - Énfasis1 47 3" xfId="3132" xr:uid="{1A3D4782-9607-4DF3-9093-A2C78EB0735D}"/>
    <cellStyle name="40% - Énfasis1 48" xfId="3133" xr:uid="{633FDC7E-69DE-4FB8-8B2F-DD9B74C07B61}"/>
    <cellStyle name="40% - Énfasis1 48 2" xfId="3134" xr:uid="{96D62E66-5F7F-4991-8CB7-76B09468217D}"/>
    <cellStyle name="40% - Énfasis1 48 3" xfId="3135" xr:uid="{06DEF351-F957-414B-A8DE-B44A8F70AD82}"/>
    <cellStyle name="40% - Énfasis1 49" xfId="3136" xr:uid="{47705BD7-7870-4DC1-80C2-D2494798173D}"/>
    <cellStyle name="40% - Énfasis1 5" xfId="3137" xr:uid="{45E9FCBF-0FDE-43E1-AD7A-A141F6D19519}"/>
    <cellStyle name="40% - Énfasis1 5 2" xfId="3138" xr:uid="{BA376B84-503C-408B-B811-2314C3F916C8}"/>
    <cellStyle name="40% - Énfasis1 5 2 2" xfId="3139" xr:uid="{B00930AB-D4B2-4D55-9F85-86B0D3FDFD9D}"/>
    <cellStyle name="40% - Énfasis1 5 2 2 2" xfId="3140" xr:uid="{F0A042F0-C4FE-4D62-BFFE-02F5881CB2B9}"/>
    <cellStyle name="40% - Énfasis1 5 2 2 2 2" xfId="39128" xr:uid="{D39227AE-7BBC-4907-BC54-70EAF7E1E529}"/>
    <cellStyle name="40% - Énfasis1 5 2 2 2 2 2" xfId="39129" xr:uid="{CF833763-CD14-42A4-98EB-81BABE6D390F}"/>
    <cellStyle name="40% - Énfasis1 5 2 2 2 3" xfId="39130" xr:uid="{5F5A94D2-3479-4927-BD40-5EA4FE20B16A}"/>
    <cellStyle name="40% - Énfasis1 5 2 2 2 4" xfId="39131" xr:uid="{1A2A7988-2B13-4C48-B792-D3CD28E1794D}"/>
    <cellStyle name="40% - Énfasis1 5 2 2 2 5" xfId="39132" xr:uid="{B5C00689-9BC3-4157-B995-4F95D1D18F0D}"/>
    <cellStyle name="40% - Énfasis1 5 2 2 3" xfId="3141" xr:uid="{D6CBFDC4-B7E5-4BAC-BB89-C192CB5B4838}"/>
    <cellStyle name="40% - Énfasis1 5 2 2 3 2" xfId="39133" xr:uid="{A5C1D873-B03B-45A8-9E9E-20B04B8EBBBB}"/>
    <cellStyle name="40% - Énfasis1 5 2 2 3 3" xfId="39134" xr:uid="{EF354FF5-CC5A-4369-8AFF-CFC8A9FA7D64}"/>
    <cellStyle name="40% - Énfasis1 5 2 2 4" xfId="39135" xr:uid="{310BB6A7-E386-477C-B0E3-6927FE527B33}"/>
    <cellStyle name="40% - Énfasis1 5 2 2 5" xfId="39136" xr:uid="{AEB65E52-F7D5-47DD-AB15-461EF73AE7F1}"/>
    <cellStyle name="40% - Énfasis1 5 2 2 6" xfId="39137" xr:uid="{6C1931EA-2604-4983-B9E1-3880A63C8E04}"/>
    <cellStyle name="40% - Énfasis1 5 2 2 7" xfId="39138" xr:uid="{F6770348-A2B2-4B5D-AD46-812596404B08}"/>
    <cellStyle name="40% - Énfasis1 5 2 3" xfId="3142" xr:uid="{C493A929-4966-45E5-A661-B1FB386C48F2}"/>
    <cellStyle name="40% - Énfasis1 5 2 3 2" xfId="39139" xr:uid="{FB5C42E0-0E73-4B96-979B-D6C9E85BC549}"/>
    <cellStyle name="40% - Énfasis1 5 2 3 2 2" xfId="39140" xr:uid="{21B4CAAC-A457-492F-A282-C1839512FFE1}"/>
    <cellStyle name="40% - Énfasis1 5 2 3 3" xfId="39141" xr:uid="{3201AFB3-A8D6-44DC-BC25-009A044BEED2}"/>
    <cellStyle name="40% - Énfasis1 5 2 3 4" xfId="39142" xr:uid="{D8FB68C1-0613-44D1-B017-3C1B467A03B8}"/>
    <cellStyle name="40% - Énfasis1 5 2 3 5" xfId="39143" xr:uid="{6AF8FD1B-DBC6-4C73-8712-0BB66CB8E069}"/>
    <cellStyle name="40% - Énfasis1 5 2 4" xfId="3143" xr:uid="{7A08B9B3-9952-4963-A4BF-5713847F53F0}"/>
    <cellStyle name="40% - Énfasis1 5 2 4 2" xfId="39144" xr:uid="{70397EDF-E98A-43A8-B470-A9006F6362EC}"/>
    <cellStyle name="40% - Énfasis1 5 2 4 3" xfId="39145" xr:uid="{EA10101A-C674-4866-B655-0E2DB3DF67DC}"/>
    <cellStyle name="40% - Énfasis1 5 2 5" xfId="39146" xr:uid="{1711F0FB-330D-41C3-9C32-D1E84617C90B}"/>
    <cellStyle name="40% - Énfasis1 5 2 6" xfId="39147" xr:uid="{EF6637E8-0E1C-40BD-9523-0A4F5903EAE4}"/>
    <cellStyle name="40% - Énfasis1 5 2 7" xfId="39148" xr:uid="{7A6DD321-6089-4097-9AB0-878BEA995E14}"/>
    <cellStyle name="40% - Énfasis1 5 3" xfId="3144" xr:uid="{12695C1A-A9AA-48C1-BF54-EC0D2B25F18B}"/>
    <cellStyle name="40% - Énfasis1 5 3 2" xfId="3145" xr:uid="{F8201BEE-A973-47E9-8C41-AD37C479C146}"/>
    <cellStyle name="40% - Énfasis1 5 3 2 2" xfId="39149" xr:uid="{AB29820A-C737-4852-B782-BA7F44C8E751}"/>
    <cellStyle name="40% - Énfasis1 5 3 2 2 2" xfId="39150" xr:uid="{358043B1-B51C-45DF-A265-FE3AC8DDEFEC}"/>
    <cellStyle name="40% - Énfasis1 5 3 2 3" xfId="39151" xr:uid="{2B4EC0CE-FD8B-4977-99AE-AACD1EACD788}"/>
    <cellStyle name="40% - Énfasis1 5 3 2 4" xfId="39152" xr:uid="{47075B77-38AA-4181-AF4F-F48579615BF4}"/>
    <cellStyle name="40% - Énfasis1 5 3 2 5" xfId="39153" xr:uid="{A7A9F7F9-0331-4075-A037-3396B7BCEE5E}"/>
    <cellStyle name="40% - Énfasis1 5 3 3" xfId="3146" xr:uid="{B4156727-A6D5-457D-B413-62A1096228FB}"/>
    <cellStyle name="40% - Énfasis1 5 3 3 2" xfId="39154" xr:uid="{2AE1077A-98A7-48DB-B1A8-B83B04B5CE82}"/>
    <cellStyle name="40% - Énfasis1 5 3 3 3" xfId="39155" xr:uid="{C195D6C7-C66E-42F1-877E-36E4BA72CCB6}"/>
    <cellStyle name="40% - Énfasis1 5 3 4" xfId="39156" xr:uid="{71DC1AAC-94FA-4656-9C3E-D534BC870841}"/>
    <cellStyle name="40% - Énfasis1 5 3 5" xfId="39157" xr:uid="{1F7A8D85-E163-4943-9779-D2B1E8784348}"/>
    <cellStyle name="40% - Énfasis1 5 3 6" xfId="39158" xr:uid="{3E9B8146-9372-46AC-9FE3-D7E0C53F06CD}"/>
    <cellStyle name="40% - Énfasis1 5 3 7" xfId="39159" xr:uid="{68862BCE-7053-48CF-B2FE-5BD82C2C8FD7}"/>
    <cellStyle name="40% - Énfasis1 5 4" xfId="3147" xr:uid="{8D1A67BD-350F-47B2-8E7A-3FF01F60C69A}"/>
    <cellStyle name="40% - Énfasis1 5 4 2" xfId="39160" xr:uid="{089B948B-7B39-43E3-AD33-FC73B01AA3CB}"/>
    <cellStyle name="40% - Énfasis1 5 4 2 2" xfId="39161" xr:uid="{7F3064A4-A59B-4578-B3B2-DDE174B3AC57}"/>
    <cellStyle name="40% - Énfasis1 5 4 3" xfId="39162" xr:uid="{8405252D-D91F-437D-BB76-00B9F1DEFC54}"/>
    <cellStyle name="40% - Énfasis1 5 4 4" xfId="39163" xr:uid="{F4AE7D16-3D31-48FF-A1C7-C43E54FB74FC}"/>
    <cellStyle name="40% - Énfasis1 5 4 5" xfId="39164" xr:uid="{5E872D9F-596E-41D6-B0CC-51DBCFAF53B1}"/>
    <cellStyle name="40% - Énfasis1 5 5" xfId="3148" xr:uid="{B12A10D9-C4F1-431B-997C-55381A90D152}"/>
    <cellStyle name="40% - Énfasis1 5 5 2" xfId="39165" xr:uid="{6D78A67C-099E-4E0C-9355-1E4FF8C5F684}"/>
    <cellStyle name="40% - Énfasis1 5 5 3" xfId="39166" xr:uid="{1835AB51-4652-47A6-8646-5BBDAC935EF4}"/>
    <cellStyle name="40% - Énfasis1 5 6" xfId="39167" xr:uid="{20F805BD-7769-48D7-A6AD-BCA9D0C17A66}"/>
    <cellStyle name="40% - Énfasis1 5 7" xfId="39168" xr:uid="{67F108DE-636C-477F-A64F-C208A4F9E22D}"/>
    <cellStyle name="40% - Énfasis1 5 8" xfId="39169" xr:uid="{58BCB28A-DA38-4287-85F8-23DAFF5C5243}"/>
    <cellStyle name="40% - Énfasis1 50" xfId="3149" xr:uid="{56CCCC1F-874A-420D-90B1-0C7C79B70F7A}"/>
    <cellStyle name="40% - Énfasis1 51" xfId="39170" xr:uid="{B8335C26-94FD-4363-9D54-C2E2A2993C2A}"/>
    <cellStyle name="40% - Énfasis1 6" xfId="3150" xr:uid="{C4321D55-BEA9-44E2-A349-3C53DBBCAF57}"/>
    <cellStyle name="40% - Énfasis1 6 2" xfId="3151" xr:uid="{03F1DFA5-F665-4134-A065-C079BE4930D8}"/>
    <cellStyle name="40% - Énfasis1 6 2 2" xfId="3152" xr:uid="{833C6EF3-C00A-4E53-AC35-A0457FF0A7F4}"/>
    <cellStyle name="40% - Énfasis1 6 2 2 2" xfId="3153" xr:uid="{18E1B015-BE1B-4A58-BB29-81A17479683B}"/>
    <cellStyle name="40% - Énfasis1 6 2 2 2 2" xfId="39171" xr:uid="{920BFA61-3793-46A9-98B0-A6C1F25F1585}"/>
    <cellStyle name="40% - Énfasis1 6 2 2 2 2 2" xfId="39172" xr:uid="{A044D007-13E9-47A8-A2F3-16D809A7CFB9}"/>
    <cellStyle name="40% - Énfasis1 6 2 2 2 3" xfId="39173" xr:uid="{E9DCD51E-EFF6-4C2F-B6BD-C7F7124DDB0C}"/>
    <cellStyle name="40% - Énfasis1 6 2 2 2 4" xfId="39174" xr:uid="{F49C8ADD-77A5-4111-8A87-8FFA0BF345CF}"/>
    <cellStyle name="40% - Énfasis1 6 2 2 2 5" xfId="39175" xr:uid="{0C3E55EA-B6C4-45B8-A7CE-D100D60D0726}"/>
    <cellStyle name="40% - Énfasis1 6 2 2 3" xfId="3154" xr:uid="{79B99332-5733-4A92-B178-7103EFB381ED}"/>
    <cellStyle name="40% - Énfasis1 6 2 2 3 2" xfId="39176" xr:uid="{570FFD45-2210-436D-9021-19ABF8405324}"/>
    <cellStyle name="40% - Énfasis1 6 2 2 3 3" xfId="39177" xr:uid="{79BB136E-8FF6-459F-81CC-646A1F819E58}"/>
    <cellStyle name="40% - Énfasis1 6 2 2 4" xfId="39178" xr:uid="{FA2421A6-3CF8-4AF0-AAE1-E9627940899A}"/>
    <cellStyle name="40% - Énfasis1 6 2 2 5" xfId="39179" xr:uid="{FD54C8A4-8EB8-4531-8EE1-6C1ADD32265F}"/>
    <cellStyle name="40% - Énfasis1 6 2 2 6" xfId="39180" xr:uid="{86D4EC3A-1018-49C8-8B2B-79BD0B48D430}"/>
    <cellStyle name="40% - Énfasis1 6 2 2 7" xfId="39181" xr:uid="{6F60DDC9-FBF4-402E-BB76-46C91CFB04DD}"/>
    <cellStyle name="40% - Énfasis1 6 2 3" xfId="3155" xr:uid="{CB83BF6E-E039-4926-AB43-9CFFD92B561B}"/>
    <cellStyle name="40% - Énfasis1 6 2 3 2" xfId="39182" xr:uid="{623494EC-364E-4734-88E2-0F4E928EF81A}"/>
    <cellStyle name="40% - Énfasis1 6 2 3 2 2" xfId="39183" xr:uid="{D0DDE2B5-B562-4B0E-A128-2D96ABC1E547}"/>
    <cellStyle name="40% - Énfasis1 6 2 3 3" xfId="39184" xr:uid="{CA22D2E9-871C-4FE2-BA2A-3A11F22FBC54}"/>
    <cellStyle name="40% - Énfasis1 6 2 3 4" xfId="39185" xr:uid="{C2AABB50-B336-4375-9885-1C74ED251C7F}"/>
    <cellStyle name="40% - Énfasis1 6 2 3 5" xfId="39186" xr:uid="{FC01E491-3CC8-4DAB-BEFA-682D1A43E59A}"/>
    <cellStyle name="40% - Énfasis1 6 2 4" xfId="3156" xr:uid="{1BCAB02E-F43C-4A8C-A560-1D180C327F68}"/>
    <cellStyle name="40% - Énfasis1 6 2 4 2" xfId="39187" xr:uid="{3685ECC9-C2AD-472F-863E-49AF9EEE6708}"/>
    <cellStyle name="40% - Énfasis1 6 2 4 3" xfId="39188" xr:uid="{B9E31734-6466-4ACF-AE47-5220D2ECBF4B}"/>
    <cellStyle name="40% - Énfasis1 6 2 5" xfId="39189" xr:uid="{85E5CECF-EC0C-48CA-BB09-8CC0C1588BEB}"/>
    <cellStyle name="40% - Énfasis1 6 2 6" xfId="39190" xr:uid="{1D9AC3E7-7954-41F8-AF22-37D32D8504B1}"/>
    <cellStyle name="40% - Énfasis1 6 2 7" xfId="39191" xr:uid="{6660F1E7-E9CC-486F-9A45-4D36EB0B9403}"/>
    <cellStyle name="40% - Énfasis1 6 3" xfId="3157" xr:uid="{9EB04C73-C41F-4BC6-A5AC-C3CD17FC59D2}"/>
    <cellStyle name="40% - Énfasis1 6 3 2" xfId="3158" xr:uid="{695EB9FC-C482-48A1-A9A5-3CC375046AB9}"/>
    <cellStyle name="40% - Énfasis1 6 3 2 2" xfId="39192" xr:uid="{4298C416-86EE-46B5-AD6F-F7A44E7F40F9}"/>
    <cellStyle name="40% - Énfasis1 6 3 2 2 2" xfId="39193" xr:uid="{22AA140D-98EA-4E1B-BDA3-A85A4277C426}"/>
    <cellStyle name="40% - Énfasis1 6 3 2 3" xfId="39194" xr:uid="{B2A9A12B-517E-4B5C-9C37-7C320FC1D982}"/>
    <cellStyle name="40% - Énfasis1 6 3 2 4" xfId="39195" xr:uid="{7994BE68-A8C0-4341-980A-A9F748D2CE22}"/>
    <cellStyle name="40% - Énfasis1 6 3 2 5" xfId="39196" xr:uid="{AFAAAA0B-9D9C-4A96-9DC1-DCE7EBB51858}"/>
    <cellStyle name="40% - Énfasis1 6 3 3" xfId="3159" xr:uid="{74254F0B-B532-488F-8164-DF2EFCB46A05}"/>
    <cellStyle name="40% - Énfasis1 6 3 3 2" xfId="39197" xr:uid="{CCD89528-AB8F-4F06-9B40-3655C8D169B4}"/>
    <cellStyle name="40% - Énfasis1 6 3 3 3" xfId="39198" xr:uid="{24A117BB-54A0-4978-AA2A-4405BF0EB41E}"/>
    <cellStyle name="40% - Énfasis1 6 3 4" xfId="39199" xr:uid="{FA303731-D7BB-4844-A48A-2662DA58C6C2}"/>
    <cellStyle name="40% - Énfasis1 6 3 5" xfId="39200" xr:uid="{AC72DB8E-B366-4F1A-9FA3-2F4327DF04C2}"/>
    <cellStyle name="40% - Énfasis1 6 3 6" xfId="39201" xr:uid="{D65C41FC-3DCD-402D-B51B-F1723EE1A18C}"/>
    <cellStyle name="40% - Énfasis1 6 3 7" xfId="39202" xr:uid="{4F4A62A0-9D43-4091-8DE3-0D7BD78C1703}"/>
    <cellStyle name="40% - Énfasis1 6 4" xfId="3160" xr:uid="{DA16854D-D99F-4D21-916B-18DD25DAAFC0}"/>
    <cellStyle name="40% - Énfasis1 6 4 2" xfId="39203" xr:uid="{17C78CA4-1A6B-4B73-97D1-EB309F1FB37D}"/>
    <cellStyle name="40% - Énfasis1 6 4 2 2" xfId="39204" xr:uid="{BC4E36F7-FAD6-4DC5-9243-CD2167298C67}"/>
    <cellStyle name="40% - Énfasis1 6 4 3" xfId="39205" xr:uid="{1764E5AF-9E82-4A69-899C-9D54CE01C4A4}"/>
    <cellStyle name="40% - Énfasis1 6 4 4" xfId="39206" xr:uid="{05893D1A-ED93-43B2-93C2-A3DA3B8E6376}"/>
    <cellStyle name="40% - Énfasis1 6 4 5" xfId="39207" xr:uid="{0C803694-C4AB-4B89-B9D5-8CF30C400989}"/>
    <cellStyle name="40% - Énfasis1 6 5" xfId="3161" xr:uid="{5C216F23-C418-42F0-9B92-6E75A65A8923}"/>
    <cellStyle name="40% - Énfasis1 6 5 2" xfId="39208" xr:uid="{D3DBFBE7-C578-4FB4-88BC-D89BBC64F1D7}"/>
    <cellStyle name="40% - Énfasis1 6 5 3" xfId="39209" xr:uid="{E6BD27DA-3F80-4879-AFE0-8341FC10A5AD}"/>
    <cellStyle name="40% - Énfasis1 6 6" xfId="39210" xr:uid="{79E1DE2C-8ECD-4512-9F2B-2929B193BE03}"/>
    <cellStyle name="40% - Énfasis1 6 7" xfId="39211" xr:uid="{34083848-F4D3-4678-8DC1-632D111062A6}"/>
    <cellStyle name="40% - Énfasis1 6 8" xfId="39212" xr:uid="{E4796966-0BAF-4021-870B-CB65D4947AC4}"/>
    <cellStyle name="40% - Énfasis1 7" xfId="3162" xr:uid="{2BE5530F-C1CA-463D-A69A-2C04232FBFCD}"/>
    <cellStyle name="40% - Énfasis1 7 2" xfId="3163" xr:uid="{EFB3A7AA-2522-463E-9C11-EDDCFE7664DD}"/>
    <cellStyle name="40% - Énfasis1 7 2 2" xfId="3164" xr:uid="{E0BC41E3-35EB-4D77-925A-5B0438EBC87B}"/>
    <cellStyle name="40% - Énfasis1 7 2 2 2" xfId="3165" xr:uid="{56EEDF0E-DCA6-4ED4-8E1E-DA1F34568BFB}"/>
    <cellStyle name="40% - Énfasis1 7 2 2 2 2" xfId="39213" xr:uid="{037CE45F-A184-4856-854E-AA5523476B9F}"/>
    <cellStyle name="40% - Énfasis1 7 2 2 2 2 2" xfId="39214" xr:uid="{9772E638-81E9-40FF-B908-8CE573412295}"/>
    <cellStyle name="40% - Énfasis1 7 2 2 2 3" xfId="39215" xr:uid="{422B8A37-F3EC-4613-BA51-5FFEE750C2C5}"/>
    <cellStyle name="40% - Énfasis1 7 2 2 2 4" xfId="39216" xr:uid="{B811B6C2-1414-4CE6-8DA7-0CB3E7B2F61C}"/>
    <cellStyle name="40% - Énfasis1 7 2 2 2 5" xfId="39217" xr:uid="{F8EA9A01-BB3E-4EC9-851C-3A8A0FA57953}"/>
    <cellStyle name="40% - Énfasis1 7 2 2 3" xfId="3166" xr:uid="{7A79D4CC-5EAB-4E8C-AC0B-294D520FE818}"/>
    <cellStyle name="40% - Énfasis1 7 2 2 3 2" xfId="39218" xr:uid="{141C3B2F-485F-4E51-B179-F0E6E5AE443F}"/>
    <cellStyle name="40% - Énfasis1 7 2 2 3 3" xfId="39219" xr:uid="{71901D07-4F04-4E0C-963E-1959ADCFE58F}"/>
    <cellStyle name="40% - Énfasis1 7 2 2 4" xfId="39220" xr:uid="{B946F485-6775-45FC-A527-1318EE0FD75C}"/>
    <cellStyle name="40% - Énfasis1 7 2 2 5" xfId="39221" xr:uid="{21C1A6DB-D35D-413F-84AE-22E192C0421A}"/>
    <cellStyle name="40% - Énfasis1 7 2 2 6" xfId="39222" xr:uid="{16D10568-4A7A-4FA7-B036-8B158E902430}"/>
    <cellStyle name="40% - Énfasis1 7 2 2 7" xfId="39223" xr:uid="{DDB36D5D-0BB1-4572-B41E-25AC20537E5B}"/>
    <cellStyle name="40% - Énfasis1 7 2 3" xfId="3167" xr:uid="{E4C41912-B0B9-43EF-85EF-8911C89E0C33}"/>
    <cellStyle name="40% - Énfasis1 7 2 3 2" xfId="39224" xr:uid="{70F0AA8E-5C09-4704-B0A5-8D7E784A7387}"/>
    <cellStyle name="40% - Énfasis1 7 2 3 2 2" xfId="39225" xr:uid="{2A592B0C-4895-4E8B-92FD-38DC97474D3A}"/>
    <cellStyle name="40% - Énfasis1 7 2 3 3" xfId="39226" xr:uid="{C3BD0885-E2D0-42F7-958C-B3132EDD43FE}"/>
    <cellStyle name="40% - Énfasis1 7 2 3 4" xfId="39227" xr:uid="{D049C8B2-0F4E-4209-938B-C9B38CBC63BA}"/>
    <cellStyle name="40% - Énfasis1 7 2 3 5" xfId="39228" xr:uid="{4E537825-3F75-4726-B3B9-A2EA5960F078}"/>
    <cellStyle name="40% - Énfasis1 7 2 4" xfId="3168" xr:uid="{B2E8AC0F-5D90-4B3F-B4EA-8D9EB85FF8D1}"/>
    <cellStyle name="40% - Énfasis1 7 2 4 2" xfId="39229" xr:uid="{8A0EFA77-B237-4409-B3E1-CE9B56A7B1F0}"/>
    <cellStyle name="40% - Énfasis1 7 2 4 3" xfId="39230" xr:uid="{2F8F4607-7A8F-4839-8754-D8A5265F79C8}"/>
    <cellStyle name="40% - Énfasis1 7 2 5" xfId="39231" xr:uid="{F1C26ED5-5135-45EB-84CF-80D0B9ED6031}"/>
    <cellStyle name="40% - Énfasis1 7 2 6" xfId="39232" xr:uid="{F64ED744-C8B1-405A-BA18-63ABC3F7B839}"/>
    <cellStyle name="40% - Énfasis1 7 2 7" xfId="39233" xr:uid="{BEF89C4B-DB1A-4672-AAFD-9BAE38347590}"/>
    <cellStyle name="40% - Énfasis1 7 3" xfId="3169" xr:uid="{BE9779F6-59FB-4FDB-80D0-DBDCDC888DE7}"/>
    <cellStyle name="40% - Énfasis1 7 3 2" xfId="3170" xr:uid="{14FC9148-8CD7-4D7D-AEE4-486BC2EF8165}"/>
    <cellStyle name="40% - Énfasis1 7 3 2 2" xfId="39234" xr:uid="{1364CE74-8435-43EE-BA37-2272BFC09D57}"/>
    <cellStyle name="40% - Énfasis1 7 3 2 2 2" xfId="39235" xr:uid="{C2F0CB0E-7C8C-4FDB-816F-9C983D2F6D78}"/>
    <cellStyle name="40% - Énfasis1 7 3 2 3" xfId="39236" xr:uid="{7ADDA8E2-C5DF-4A46-879D-FCE621ED908B}"/>
    <cellStyle name="40% - Énfasis1 7 3 2 4" xfId="39237" xr:uid="{A2E7BA6F-BC97-431E-90A6-C7929F5CCCF6}"/>
    <cellStyle name="40% - Énfasis1 7 3 2 5" xfId="39238" xr:uid="{606C8C77-CC9F-46A5-BC7B-2785FE177D73}"/>
    <cellStyle name="40% - Énfasis1 7 3 3" xfId="3171" xr:uid="{4B6FC090-DE00-4921-B2CF-E2F97445513F}"/>
    <cellStyle name="40% - Énfasis1 7 3 3 2" xfId="39239" xr:uid="{D0307075-F4B2-46E7-A432-6241864ADE23}"/>
    <cellStyle name="40% - Énfasis1 7 3 3 3" xfId="39240" xr:uid="{4022720D-379F-4DEB-B570-19430EE857A4}"/>
    <cellStyle name="40% - Énfasis1 7 3 4" xfId="39241" xr:uid="{51CF5188-7592-480C-B738-960219045DE8}"/>
    <cellStyle name="40% - Énfasis1 7 3 5" xfId="39242" xr:uid="{8E9C6478-053E-41C4-B4BB-0BBF82112F93}"/>
    <cellStyle name="40% - Énfasis1 7 3 6" xfId="39243" xr:uid="{E10FB064-591A-4A64-94E1-0B0CE6E68F46}"/>
    <cellStyle name="40% - Énfasis1 7 3 7" xfId="39244" xr:uid="{9F03C77C-F1FC-4306-B9D9-7D5536A3DDF3}"/>
    <cellStyle name="40% - Énfasis1 7 4" xfId="3172" xr:uid="{FA5A9198-9DAC-488E-92D5-992ACB16148D}"/>
    <cellStyle name="40% - Énfasis1 7 4 2" xfId="39245" xr:uid="{7E2FCCE2-BA71-49C8-98D9-07D707E355A7}"/>
    <cellStyle name="40% - Énfasis1 7 4 2 2" xfId="39246" xr:uid="{38F6E093-0EDA-4036-A107-C4434593BD39}"/>
    <cellStyle name="40% - Énfasis1 7 4 3" xfId="39247" xr:uid="{454EE4FF-5A5E-40B3-A9A9-B24125B1D28A}"/>
    <cellStyle name="40% - Énfasis1 7 4 4" xfId="39248" xr:uid="{C6508AB5-8F74-42C1-994B-AC1B6E6178C5}"/>
    <cellStyle name="40% - Énfasis1 7 4 5" xfId="39249" xr:uid="{64B136C9-B96E-4914-A553-C1B2EFA0657B}"/>
    <cellStyle name="40% - Énfasis1 7 5" xfId="3173" xr:uid="{03E4F173-8573-4B33-A2ED-5F2385D097EF}"/>
    <cellStyle name="40% - Énfasis1 7 5 2" xfId="39250" xr:uid="{9EBCC7F3-949D-48D5-AA6F-49BE35BD02EF}"/>
    <cellStyle name="40% - Énfasis1 7 5 3" xfId="39251" xr:uid="{2319CCDF-0E3E-4F91-8A85-CE53A35607B5}"/>
    <cellStyle name="40% - Énfasis1 7 6" xfId="39252" xr:uid="{3C9541CB-5BCF-4E47-91FF-872D27CFD19B}"/>
    <cellStyle name="40% - Énfasis1 7 7" xfId="39253" xr:uid="{CD0124EA-7F82-42C7-B02E-FE4ACC596396}"/>
    <cellStyle name="40% - Énfasis1 7 8" xfId="39254" xr:uid="{9DA079B1-2308-47AC-823E-E525023CA3C8}"/>
    <cellStyle name="40% - Énfasis1 8" xfId="3174" xr:uid="{FA47D58A-1C14-4AB6-A086-A34F482CB47F}"/>
    <cellStyle name="40% - Énfasis1 8 2" xfId="3175" xr:uid="{3C95C7B6-026F-42DC-83B2-1FD35BC6070B}"/>
    <cellStyle name="40% - Énfasis1 8 2 2" xfId="3176" xr:uid="{24EF47B8-1F6F-4BF0-A399-8868F55338A6}"/>
    <cellStyle name="40% - Énfasis1 8 2 2 2" xfId="3177" xr:uid="{375C1415-A493-49E2-88AE-9648754DD1BD}"/>
    <cellStyle name="40% - Énfasis1 8 2 2 2 2" xfId="39255" xr:uid="{27CFFE69-47FC-4D03-A494-C7F31FE5B797}"/>
    <cellStyle name="40% - Énfasis1 8 2 2 2 2 2" xfId="39256" xr:uid="{622A5C41-975B-4181-894D-1AB6550FCCE6}"/>
    <cellStyle name="40% - Énfasis1 8 2 2 2 3" xfId="39257" xr:uid="{C01995EB-20A1-40E9-BB1D-836099B6BC74}"/>
    <cellStyle name="40% - Énfasis1 8 2 2 2 4" xfId="39258" xr:uid="{47DA0F10-128A-489A-990F-9CE10FE12BFC}"/>
    <cellStyle name="40% - Énfasis1 8 2 2 2 5" xfId="39259" xr:uid="{ABF01D24-0F10-43FB-9FCF-7DAB83EAC103}"/>
    <cellStyle name="40% - Énfasis1 8 2 2 3" xfId="3178" xr:uid="{C545571D-2535-4810-AA51-6C03FBAF75C4}"/>
    <cellStyle name="40% - Énfasis1 8 2 2 3 2" xfId="39260" xr:uid="{E1B230F1-1339-4870-B9C0-5712130F52D3}"/>
    <cellStyle name="40% - Énfasis1 8 2 2 3 3" xfId="39261" xr:uid="{5D02A249-D1CC-42B4-973C-AABCBEA14294}"/>
    <cellStyle name="40% - Énfasis1 8 2 2 4" xfId="39262" xr:uid="{C2AEBF08-368A-4348-9993-5AD7F323B202}"/>
    <cellStyle name="40% - Énfasis1 8 2 2 5" xfId="39263" xr:uid="{63605D17-A832-4E5D-B840-A728804AF2BC}"/>
    <cellStyle name="40% - Énfasis1 8 2 2 6" xfId="39264" xr:uid="{CC383781-0ABF-4B33-8CDA-1D016EDBD2EB}"/>
    <cellStyle name="40% - Énfasis1 8 2 2 7" xfId="39265" xr:uid="{DFA4284C-A1B1-4606-8B6D-345EB7E13EB3}"/>
    <cellStyle name="40% - Énfasis1 8 2 3" xfId="3179" xr:uid="{D9D74D50-87FF-4CE9-9948-6B938ACAB583}"/>
    <cellStyle name="40% - Énfasis1 8 2 3 2" xfId="39266" xr:uid="{73EBB077-8487-45E8-B290-050D62623304}"/>
    <cellStyle name="40% - Énfasis1 8 2 3 2 2" xfId="39267" xr:uid="{8A3934CD-1843-4B4D-83DB-B105EFDE2BB5}"/>
    <cellStyle name="40% - Énfasis1 8 2 3 3" xfId="39268" xr:uid="{959590B3-8388-4FF1-90E2-0809CA5895DB}"/>
    <cellStyle name="40% - Énfasis1 8 2 3 4" xfId="39269" xr:uid="{07A1BAD1-E81C-4D85-9069-A8DEC22C50A3}"/>
    <cellStyle name="40% - Énfasis1 8 2 3 5" xfId="39270" xr:uid="{9D6D49CB-8CF2-42FE-B004-06AC9521B5E6}"/>
    <cellStyle name="40% - Énfasis1 8 2 4" xfId="3180" xr:uid="{33AF4F27-53F5-4C43-AF62-18D817417F52}"/>
    <cellStyle name="40% - Énfasis1 8 2 4 2" xfId="39271" xr:uid="{51AD550C-13E3-4602-BA87-698C9A891D12}"/>
    <cellStyle name="40% - Énfasis1 8 2 4 3" xfId="39272" xr:uid="{D0D2BA0A-3A1A-4022-AD97-91F0C5EAAE99}"/>
    <cellStyle name="40% - Énfasis1 8 2 5" xfId="39273" xr:uid="{8C9AC469-B418-4D3A-B6E5-D3A022677B38}"/>
    <cellStyle name="40% - Énfasis1 8 2 6" xfId="39274" xr:uid="{30A48D98-3C87-4595-AF5C-0674E7B8BF17}"/>
    <cellStyle name="40% - Énfasis1 8 2 7" xfId="39275" xr:uid="{A078FCAF-3825-4AB3-922D-99C3DC8AEB3C}"/>
    <cellStyle name="40% - Énfasis1 8 3" xfId="3181" xr:uid="{B98A69A5-4F36-44A3-85A3-0773AD3EC2CB}"/>
    <cellStyle name="40% - Énfasis1 8 3 2" xfId="3182" xr:uid="{2EBA639A-2F6E-4DD9-ADDB-1F6E2EA3EF66}"/>
    <cellStyle name="40% - Énfasis1 8 3 2 2" xfId="39276" xr:uid="{CD397BCE-EA32-40F6-9EBC-B7AE4141631D}"/>
    <cellStyle name="40% - Énfasis1 8 3 2 2 2" xfId="39277" xr:uid="{DB5CEE72-FB6E-4166-9C9B-58778735E894}"/>
    <cellStyle name="40% - Énfasis1 8 3 2 3" xfId="39278" xr:uid="{DDED717D-3F90-4FFF-9889-8C3CE6D3E521}"/>
    <cellStyle name="40% - Énfasis1 8 3 2 4" xfId="39279" xr:uid="{FA0F2E9D-F1E9-4BC1-A910-B038FDAA9048}"/>
    <cellStyle name="40% - Énfasis1 8 3 2 5" xfId="39280" xr:uid="{D41399C7-029F-4E41-ABB5-23F4306A291C}"/>
    <cellStyle name="40% - Énfasis1 8 3 3" xfId="3183" xr:uid="{8064F5BB-A27F-49F7-9D41-0E8934FB803F}"/>
    <cellStyle name="40% - Énfasis1 8 3 3 2" xfId="39281" xr:uid="{488B1C0E-CB46-46AE-813B-00F596316D3C}"/>
    <cellStyle name="40% - Énfasis1 8 3 3 3" xfId="39282" xr:uid="{0E0826C1-A3C9-47A7-8FC6-06A19A4B3B9A}"/>
    <cellStyle name="40% - Énfasis1 8 3 4" xfId="39283" xr:uid="{7968A0BA-939E-4903-94DA-F96F58F7FCD5}"/>
    <cellStyle name="40% - Énfasis1 8 3 5" xfId="39284" xr:uid="{6047DE56-07CA-4908-AE59-E44715E45B15}"/>
    <cellStyle name="40% - Énfasis1 8 3 6" xfId="39285" xr:uid="{04E580BF-8809-4C16-B819-7239DA29DBFC}"/>
    <cellStyle name="40% - Énfasis1 8 3 7" xfId="39286" xr:uid="{2FE936B5-A52F-4460-BE53-3B8DD18C061B}"/>
    <cellStyle name="40% - Énfasis1 8 4" xfId="3184" xr:uid="{0FCF910F-A8BD-4336-B467-078A53AD20FC}"/>
    <cellStyle name="40% - Énfasis1 8 4 2" xfId="39287" xr:uid="{15B0E886-438C-4D8B-95D5-B590D82A6551}"/>
    <cellStyle name="40% - Énfasis1 8 4 2 2" xfId="39288" xr:uid="{14857EFB-9C1B-49B5-A612-F3FBEEA3A4A3}"/>
    <cellStyle name="40% - Énfasis1 8 4 3" xfId="39289" xr:uid="{87726FB8-515E-4DC3-8893-E0202108D6A1}"/>
    <cellStyle name="40% - Énfasis1 8 4 4" xfId="39290" xr:uid="{516000E4-CB3A-43BE-922D-80504884C21E}"/>
    <cellStyle name="40% - Énfasis1 8 4 5" xfId="39291" xr:uid="{BA4E5D37-36C0-4CB5-AEEF-DA95FE1672F3}"/>
    <cellStyle name="40% - Énfasis1 8 5" xfId="3185" xr:uid="{E9723758-4793-4366-A3A7-904D2F637F5C}"/>
    <cellStyle name="40% - Énfasis1 8 5 2" xfId="39292" xr:uid="{CD5C5C6C-E872-4B40-97E3-557A99F35DD4}"/>
    <cellStyle name="40% - Énfasis1 8 5 3" xfId="39293" xr:uid="{5A07892B-21B4-4B13-9B2F-44933AE32456}"/>
    <cellStyle name="40% - Énfasis1 8 6" xfId="39294" xr:uid="{B1140061-0050-4AAB-9D19-7064122F3269}"/>
    <cellStyle name="40% - Énfasis1 8 7" xfId="39295" xr:uid="{2E5AB5C5-BE9E-4AD2-93F0-7B769BC3F4A0}"/>
    <cellStyle name="40% - Énfasis1 8 8" xfId="39296" xr:uid="{FC674520-A6BB-43E8-A652-47F4B8F96F8D}"/>
    <cellStyle name="40% - Énfasis1 9" xfId="3186" xr:uid="{E5811D3F-2764-4848-A79A-D28C0D485A3C}"/>
    <cellStyle name="40% - Énfasis1 9 2" xfId="3187" xr:uid="{194F6C9E-F7DD-4AAA-BA93-E8227F1ADF75}"/>
    <cellStyle name="40% - Énfasis1 9 2 2" xfId="3188" xr:uid="{66DEC9C7-7EC3-454E-BD32-0762D4B96E74}"/>
    <cellStyle name="40% - Énfasis1 9 2 2 2" xfId="3189" xr:uid="{7CCF12CF-56DB-4207-BBD1-630EA2559DD2}"/>
    <cellStyle name="40% - Énfasis1 9 2 2 2 2" xfId="39297" xr:uid="{0FD76249-C8E4-483C-B195-CB8B64C5F97A}"/>
    <cellStyle name="40% - Énfasis1 9 2 2 2 2 2" xfId="39298" xr:uid="{587342AF-4315-432D-8CC9-8DBF3E897873}"/>
    <cellStyle name="40% - Énfasis1 9 2 2 2 3" xfId="39299" xr:uid="{4BC06D7C-3501-435F-9499-69AAD9AF6ED4}"/>
    <cellStyle name="40% - Énfasis1 9 2 2 2 4" xfId="39300" xr:uid="{20DF07F3-FBF4-4478-B03D-1B05740BDBA8}"/>
    <cellStyle name="40% - Énfasis1 9 2 2 2 5" xfId="39301" xr:uid="{EDA1FAFA-981C-4F4B-91B8-5B67AFEBF34F}"/>
    <cellStyle name="40% - Énfasis1 9 2 2 3" xfId="3190" xr:uid="{AD9E9FC0-0280-4E80-8387-DEB8209183E7}"/>
    <cellStyle name="40% - Énfasis1 9 2 2 3 2" xfId="39302" xr:uid="{371A7A83-B350-4937-9379-23C33ABECC52}"/>
    <cellStyle name="40% - Énfasis1 9 2 2 3 3" xfId="39303" xr:uid="{B6B57A15-05A4-4169-B3DC-5F71159FE7C7}"/>
    <cellStyle name="40% - Énfasis1 9 2 2 4" xfId="39304" xr:uid="{33BFF0D9-8D83-4861-ACCE-F279BAC246F0}"/>
    <cellStyle name="40% - Énfasis1 9 2 2 5" xfId="39305" xr:uid="{3737A71D-A028-439E-8412-47E8BA978FEE}"/>
    <cellStyle name="40% - Énfasis1 9 2 2 6" xfId="39306" xr:uid="{5332D155-09DC-4FAD-8B1C-C12C3F96AA89}"/>
    <cellStyle name="40% - Énfasis1 9 2 2 7" xfId="39307" xr:uid="{EF508693-8679-42D1-87FE-8D3D5F5C51D7}"/>
    <cellStyle name="40% - Énfasis1 9 2 3" xfId="3191" xr:uid="{6A6A50A9-9AA6-4A42-B1EF-A9BDD3707FBC}"/>
    <cellStyle name="40% - Énfasis1 9 2 3 2" xfId="39308" xr:uid="{D569239C-A62C-4CAC-9AA3-5907D0B49C24}"/>
    <cellStyle name="40% - Énfasis1 9 2 3 2 2" xfId="39309" xr:uid="{BC15BDB1-7AA4-4949-980C-0929ACFA44C2}"/>
    <cellStyle name="40% - Énfasis1 9 2 3 3" xfId="39310" xr:uid="{433698B2-89C5-4BA5-8EAB-081B05C4EAAE}"/>
    <cellStyle name="40% - Énfasis1 9 2 3 4" xfId="39311" xr:uid="{467B5630-192C-41AE-9513-B5C9D800FDC7}"/>
    <cellStyle name="40% - Énfasis1 9 2 3 5" xfId="39312" xr:uid="{7192B985-3683-445B-9103-68F9898F3AC3}"/>
    <cellStyle name="40% - Énfasis1 9 2 4" xfId="3192" xr:uid="{E677CFD0-F7A8-4EFA-A90A-505AE2DE3538}"/>
    <cellStyle name="40% - Énfasis1 9 2 4 2" xfId="39313" xr:uid="{CE925AC3-D100-447F-901B-D1B1FAFD17B2}"/>
    <cellStyle name="40% - Énfasis1 9 2 4 3" xfId="39314" xr:uid="{431D2C08-2C64-48B8-83A7-1B356D47A02B}"/>
    <cellStyle name="40% - Énfasis1 9 2 5" xfId="39315" xr:uid="{143EA1EB-7A72-43D3-93A0-0F5D62149B59}"/>
    <cellStyle name="40% - Énfasis1 9 2 6" xfId="39316" xr:uid="{A44E4BAF-10A2-4DBD-B44B-B06C62F36EAC}"/>
    <cellStyle name="40% - Énfasis1 9 2 7" xfId="39317" xr:uid="{BD608E50-430D-434A-9096-24FC1889ED44}"/>
    <cellStyle name="40% - Énfasis1 9 3" xfId="3193" xr:uid="{20D26FB4-C218-4A25-8F0B-D5795B39B3A7}"/>
    <cellStyle name="40% - Énfasis1 9 3 2" xfId="3194" xr:uid="{1658736D-5EFE-4851-B799-76B47B63D53E}"/>
    <cellStyle name="40% - Énfasis1 9 3 2 2" xfId="39318" xr:uid="{0DF35FB6-8FDE-4127-8DAA-446608548869}"/>
    <cellStyle name="40% - Énfasis1 9 3 2 2 2" xfId="39319" xr:uid="{FFE8B5A6-AA69-4048-A050-854CECCDCCCB}"/>
    <cellStyle name="40% - Énfasis1 9 3 2 3" xfId="39320" xr:uid="{73EA08AA-7DB8-43C0-8036-1C33A94FECBA}"/>
    <cellStyle name="40% - Énfasis1 9 3 2 4" xfId="39321" xr:uid="{39416FF3-7126-4661-B998-7D6333149A53}"/>
    <cellStyle name="40% - Énfasis1 9 3 2 5" xfId="39322" xr:uid="{8B620EBA-8067-4910-878A-6CEECE1668A8}"/>
    <cellStyle name="40% - Énfasis1 9 3 3" xfId="3195" xr:uid="{279AD9DC-9815-4B3F-A124-42A0A0916FBA}"/>
    <cellStyle name="40% - Énfasis1 9 3 3 2" xfId="39323" xr:uid="{3732A48F-DDFB-4265-8632-6C39F1ECB0D7}"/>
    <cellStyle name="40% - Énfasis1 9 3 3 3" xfId="39324" xr:uid="{9EDDC07F-77FD-4ACF-B9F3-BF10C8233E0C}"/>
    <cellStyle name="40% - Énfasis1 9 3 4" xfId="39325" xr:uid="{99D85EE4-99AB-4AAD-AED4-59646FC3199F}"/>
    <cellStyle name="40% - Énfasis1 9 3 5" xfId="39326" xr:uid="{D61DA6D8-E9B1-40EC-8393-B896CBE9669A}"/>
    <cellStyle name="40% - Énfasis1 9 3 6" xfId="39327" xr:uid="{BF1B41C3-BCA0-4270-8585-F1F61DDB5364}"/>
    <cellStyle name="40% - Énfasis1 9 3 7" xfId="39328" xr:uid="{B2DF7DB1-22B9-4769-A500-B12039E16E21}"/>
    <cellStyle name="40% - Énfasis1 9 4" xfId="3196" xr:uid="{76A8BEC7-7D51-47B9-9B84-E3B05F420553}"/>
    <cellStyle name="40% - Énfasis1 9 4 2" xfId="39329" xr:uid="{127DA8EF-CBE3-4E62-A4FE-9651A3D707B5}"/>
    <cellStyle name="40% - Énfasis1 9 4 2 2" xfId="39330" xr:uid="{441CE0F1-AF83-4964-9ABC-C7456CACBB55}"/>
    <cellStyle name="40% - Énfasis1 9 4 3" xfId="39331" xr:uid="{BD0B61BB-C62E-4862-A2D2-CFBB68B3D200}"/>
    <cellStyle name="40% - Énfasis1 9 4 4" xfId="39332" xr:uid="{D80DE544-C9CD-4565-B08F-E8BB2ED77557}"/>
    <cellStyle name="40% - Énfasis1 9 4 5" xfId="39333" xr:uid="{0F3DE16E-2764-4AED-9A42-3160D2EFEAB7}"/>
    <cellStyle name="40% - Énfasis1 9 5" xfId="3197" xr:uid="{62EC26E2-FA0F-4ACD-97C0-6D5444B164A6}"/>
    <cellStyle name="40% - Énfasis1 9 5 2" xfId="39334" xr:uid="{7D5509AD-8C16-4D1F-BB2F-BBFBD5306274}"/>
    <cellStyle name="40% - Énfasis1 9 5 3" xfId="39335" xr:uid="{AEE29F8A-6460-4398-A7F5-7D4A3C13AFC8}"/>
    <cellStyle name="40% - Énfasis1 9 6" xfId="39336" xr:uid="{B4F22811-6296-4108-99AA-C1CA6CBDA428}"/>
    <cellStyle name="40% - Énfasis1 9 7" xfId="39337" xr:uid="{82EEC610-1039-47EB-9554-9C3197E0FF65}"/>
    <cellStyle name="40% - Énfasis1 9 8" xfId="39338" xr:uid="{2BB59176-BF15-46D0-BF0A-DD38976494C3}"/>
    <cellStyle name="40% - Énfasis2 10" xfId="3198" xr:uid="{0290A835-50BF-4306-920F-2A6F8797AE67}"/>
    <cellStyle name="40% - Énfasis2 10 2" xfId="3199" xr:uid="{C1B33D55-0202-4B54-9CE8-B5985C1611FF}"/>
    <cellStyle name="40% - Énfasis2 10 2 2" xfId="3200" xr:uid="{326C9077-FA55-4464-9FAA-439C6F39E4DD}"/>
    <cellStyle name="40% - Énfasis2 10 2 2 2" xfId="3201" xr:uid="{73DB47C5-A644-43E6-9957-78FC6F9D95A1}"/>
    <cellStyle name="40% - Énfasis2 10 2 2 2 2" xfId="39339" xr:uid="{EC855B6F-7FDC-418C-8C7A-4D99A1662784}"/>
    <cellStyle name="40% - Énfasis2 10 2 2 2 2 2" xfId="39340" xr:uid="{F26CD7B4-F393-4657-86B4-3700EEFF34C6}"/>
    <cellStyle name="40% - Énfasis2 10 2 2 2 3" xfId="39341" xr:uid="{2F2EE598-0348-4B67-A614-31C5EB8BCA92}"/>
    <cellStyle name="40% - Énfasis2 10 2 2 2 4" xfId="39342" xr:uid="{5B33D187-2270-441F-8AA2-8BFF0051AD79}"/>
    <cellStyle name="40% - Énfasis2 10 2 2 2 5" xfId="39343" xr:uid="{D9BACA60-605A-4229-998B-0442AE1ECA38}"/>
    <cellStyle name="40% - Énfasis2 10 2 2 3" xfId="3202" xr:uid="{DE9C5C8B-F40A-41DE-83EC-610C5F967A4B}"/>
    <cellStyle name="40% - Énfasis2 10 2 2 3 2" xfId="39344" xr:uid="{8D117829-E300-4D0F-8D2E-D35C643C7AFC}"/>
    <cellStyle name="40% - Énfasis2 10 2 2 3 3" xfId="39345" xr:uid="{77007944-3FFA-4630-8DED-B516AA2703CE}"/>
    <cellStyle name="40% - Énfasis2 10 2 2 4" xfId="39346" xr:uid="{5F713F99-33B3-43DE-BB16-97F2954F66A6}"/>
    <cellStyle name="40% - Énfasis2 10 2 2 5" xfId="39347" xr:uid="{C089175B-D134-4CC3-8E3E-DB17EEC61F47}"/>
    <cellStyle name="40% - Énfasis2 10 2 2 6" xfId="39348" xr:uid="{8511615C-B214-4CF2-9D8D-D4B136F77520}"/>
    <cellStyle name="40% - Énfasis2 10 2 2 7" xfId="39349" xr:uid="{45AE1B04-D032-45D2-8858-9C0442131816}"/>
    <cellStyle name="40% - Énfasis2 10 2 3" xfId="3203" xr:uid="{8FC46792-9383-4F68-90B3-BF1BF44686E6}"/>
    <cellStyle name="40% - Énfasis2 10 2 3 2" xfId="39350" xr:uid="{03978D7E-38F2-47E0-A361-A1305293BD28}"/>
    <cellStyle name="40% - Énfasis2 10 2 3 2 2" xfId="39351" xr:uid="{625F4400-0695-444D-8A63-F7DDBFE1BE11}"/>
    <cellStyle name="40% - Énfasis2 10 2 3 3" xfId="39352" xr:uid="{B6EA515C-A422-4F45-A18F-A7673BD57E57}"/>
    <cellStyle name="40% - Énfasis2 10 2 3 4" xfId="39353" xr:uid="{76BCD28F-3C0A-4BB6-BE48-821BAF4940B5}"/>
    <cellStyle name="40% - Énfasis2 10 2 3 5" xfId="39354" xr:uid="{DEA55871-B653-4229-BCD2-F55ECCEA24AD}"/>
    <cellStyle name="40% - Énfasis2 10 2 4" xfId="3204" xr:uid="{986B37E1-BF4A-4428-9767-F9C1D6BD6044}"/>
    <cellStyle name="40% - Énfasis2 10 2 4 2" xfId="39355" xr:uid="{0A147AAB-E9EA-49C6-B4B1-2F6E364923CF}"/>
    <cellStyle name="40% - Énfasis2 10 2 4 3" xfId="39356" xr:uid="{B4E0C5F7-100F-4654-9DB1-6C62F2B0D364}"/>
    <cellStyle name="40% - Énfasis2 10 2 5" xfId="39357" xr:uid="{7C932D7F-3ACB-43E7-BBF8-BCF2D1FF2329}"/>
    <cellStyle name="40% - Énfasis2 10 2 6" xfId="39358" xr:uid="{71FF03C7-3349-4DF8-B42D-0744B7748D9C}"/>
    <cellStyle name="40% - Énfasis2 10 2 7" xfId="39359" xr:uid="{8CEAB141-7C71-4432-BACF-9C918981E67D}"/>
    <cellStyle name="40% - Énfasis2 10 3" xfId="3205" xr:uid="{5A9206E4-BCFE-4E13-B35B-BCD44A8EDCAA}"/>
    <cellStyle name="40% - Énfasis2 10 3 2" xfId="3206" xr:uid="{9B9F4346-D57E-4976-AC87-FBB5FD19593E}"/>
    <cellStyle name="40% - Énfasis2 10 3 2 2" xfId="39360" xr:uid="{04BFE5D3-E114-4E13-9D39-563DFA54B7DE}"/>
    <cellStyle name="40% - Énfasis2 10 3 2 2 2" xfId="39361" xr:uid="{3AB557DA-7317-416B-9266-BD772B62EE2F}"/>
    <cellStyle name="40% - Énfasis2 10 3 2 3" xfId="39362" xr:uid="{2687E454-E719-4C9E-A79D-B63282B77422}"/>
    <cellStyle name="40% - Énfasis2 10 3 2 4" xfId="39363" xr:uid="{AE746E72-2A77-43E2-B23A-087701A0EDD8}"/>
    <cellStyle name="40% - Énfasis2 10 3 2 5" xfId="39364" xr:uid="{CA44814B-FFF9-4DAB-AF01-037AD50FE70A}"/>
    <cellStyle name="40% - Énfasis2 10 3 3" xfId="3207" xr:uid="{C37F9A7E-D7A7-4686-9D11-783816509AC8}"/>
    <cellStyle name="40% - Énfasis2 10 3 3 2" xfId="39365" xr:uid="{10D7BC8F-AF01-4809-92F1-ED6646BFA493}"/>
    <cellStyle name="40% - Énfasis2 10 3 3 3" xfId="39366" xr:uid="{75DBE735-F888-4A1F-AE13-9C5A8AB942D9}"/>
    <cellStyle name="40% - Énfasis2 10 3 4" xfId="39367" xr:uid="{80037D3C-E3E0-4634-B509-429989241341}"/>
    <cellStyle name="40% - Énfasis2 10 3 5" xfId="39368" xr:uid="{3545C6BE-E9BB-446B-8A6C-CAF5D1F1FFD8}"/>
    <cellStyle name="40% - Énfasis2 10 3 6" xfId="39369" xr:uid="{02BDE297-99A8-49A8-9523-0100F56C4F05}"/>
    <cellStyle name="40% - Énfasis2 10 3 7" xfId="39370" xr:uid="{7751C11D-B158-45B4-9198-9079B1CCF7D8}"/>
    <cellStyle name="40% - Énfasis2 10 4" xfId="3208" xr:uid="{D63B6128-5EA4-4D7B-BA25-F98691FFB40E}"/>
    <cellStyle name="40% - Énfasis2 10 4 2" xfId="39371" xr:uid="{32AB0EAC-7C98-4E68-93DC-9CCFC790A35F}"/>
    <cellStyle name="40% - Énfasis2 10 4 2 2" xfId="39372" xr:uid="{3439437B-64BF-4C08-8A9C-1CBE89C31289}"/>
    <cellStyle name="40% - Énfasis2 10 4 3" xfId="39373" xr:uid="{0995143F-E112-4CC8-A55E-ED786A00EBD7}"/>
    <cellStyle name="40% - Énfasis2 10 4 4" xfId="39374" xr:uid="{9DCC82B2-E167-4EA1-88BA-96583CE9FE84}"/>
    <cellStyle name="40% - Énfasis2 10 4 5" xfId="39375" xr:uid="{08DEFDA6-8DDC-4A92-9782-D09414F564C5}"/>
    <cellStyle name="40% - Énfasis2 10 5" xfId="3209" xr:uid="{04B88414-5D8E-4060-9F29-0A1A6A2EB93A}"/>
    <cellStyle name="40% - Énfasis2 10 5 2" xfId="39376" xr:uid="{8195B353-D4F9-4746-B204-289BBB6CCE86}"/>
    <cellStyle name="40% - Énfasis2 10 5 3" xfId="39377" xr:uid="{451C2922-8C90-4B85-96D3-4CF947A18858}"/>
    <cellStyle name="40% - Énfasis2 10 6" xfId="39378" xr:uid="{427F5BC5-83A1-4C44-A4C5-36989754B456}"/>
    <cellStyle name="40% - Énfasis2 10 7" xfId="39379" xr:uid="{52FE54C6-20BD-4C16-97E9-74931F972EEB}"/>
    <cellStyle name="40% - Énfasis2 10 8" xfId="39380" xr:uid="{137404B8-B17D-4FAF-BDBF-69A4F3901B43}"/>
    <cellStyle name="40% - Énfasis2 11" xfId="3210" xr:uid="{5CA4A220-1EC2-4EA9-B866-56C702142999}"/>
    <cellStyle name="40% - Énfasis2 11 2" xfId="3211" xr:uid="{332F2E3C-09F3-4251-B917-5E3585413B88}"/>
    <cellStyle name="40% - Énfasis2 11 2 2" xfId="3212" xr:uid="{A9887786-A1DB-4561-9098-1450474164F9}"/>
    <cellStyle name="40% - Énfasis2 11 2 2 2" xfId="3213" xr:uid="{9A727969-849B-40AA-884C-25532AA176D7}"/>
    <cellStyle name="40% - Énfasis2 11 2 2 2 2" xfId="39381" xr:uid="{463FB6D0-B169-450C-90D5-41620EF23555}"/>
    <cellStyle name="40% - Énfasis2 11 2 2 2 2 2" xfId="39382" xr:uid="{03172ADF-62AA-4700-8576-02AE5D6C32A0}"/>
    <cellStyle name="40% - Énfasis2 11 2 2 2 3" xfId="39383" xr:uid="{C636B0AA-B06D-4F59-9E2F-C661FC992A59}"/>
    <cellStyle name="40% - Énfasis2 11 2 2 2 4" xfId="39384" xr:uid="{E707E611-2A8F-4612-8FA1-DCFB0B2DE201}"/>
    <cellStyle name="40% - Énfasis2 11 2 2 2 5" xfId="39385" xr:uid="{5122C10D-ADC3-474C-A1A0-2E2DEA1C2545}"/>
    <cellStyle name="40% - Énfasis2 11 2 2 3" xfId="3214" xr:uid="{879179F3-308D-4B7D-9183-B85E5A53FB24}"/>
    <cellStyle name="40% - Énfasis2 11 2 2 3 2" xfId="39386" xr:uid="{A86D8DB0-BDA9-455C-9468-AC98A2FD1929}"/>
    <cellStyle name="40% - Énfasis2 11 2 2 3 3" xfId="39387" xr:uid="{8CF64E65-F40E-46DE-BBCC-191E7BC61B4F}"/>
    <cellStyle name="40% - Énfasis2 11 2 2 4" xfId="39388" xr:uid="{5ECD151D-B79E-4157-9701-F3243BBB4918}"/>
    <cellStyle name="40% - Énfasis2 11 2 2 5" xfId="39389" xr:uid="{85BFFA1C-F36A-4CB0-A1B0-A43751B05D0E}"/>
    <cellStyle name="40% - Énfasis2 11 2 2 6" xfId="39390" xr:uid="{DDA7D530-18B0-4099-BD01-D94269DC5F88}"/>
    <cellStyle name="40% - Énfasis2 11 2 2 7" xfId="39391" xr:uid="{DFA754E9-7ECD-49A8-A60A-8E6A0AC32B77}"/>
    <cellStyle name="40% - Énfasis2 11 2 3" xfId="3215" xr:uid="{F15BA773-8EE0-4C05-A048-C41D175EDB7A}"/>
    <cellStyle name="40% - Énfasis2 11 2 3 2" xfId="39392" xr:uid="{41F3E6AC-FFB1-4467-9EE9-3328D436892F}"/>
    <cellStyle name="40% - Énfasis2 11 2 3 2 2" xfId="39393" xr:uid="{492045BD-F6C8-4054-A9B1-D264DF675324}"/>
    <cellStyle name="40% - Énfasis2 11 2 3 3" xfId="39394" xr:uid="{534B8909-EED8-4EF1-BD39-868C0F5A7B9F}"/>
    <cellStyle name="40% - Énfasis2 11 2 3 4" xfId="39395" xr:uid="{311975FA-E951-4478-8637-D26873E75D4F}"/>
    <cellStyle name="40% - Énfasis2 11 2 3 5" xfId="39396" xr:uid="{87CDDF8D-D8E5-418D-9F7A-66C088B4BAC1}"/>
    <cellStyle name="40% - Énfasis2 11 2 4" xfId="3216" xr:uid="{2D7543C5-61F8-48E5-9F7A-2B667CC69AED}"/>
    <cellStyle name="40% - Énfasis2 11 2 4 2" xfId="39397" xr:uid="{C5B44916-5F2C-41E1-89D7-7E72276190E9}"/>
    <cellStyle name="40% - Énfasis2 11 2 4 3" xfId="39398" xr:uid="{69E4F7AA-5735-4920-A53F-9089EC359269}"/>
    <cellStyle name="40% - Énfasis2 11 2 5" xfId="39399" xr:uid="{6A1ADA44-964D-4F2F-9973-BA3FE80B58EA}"/>
    <cellStyle name="40% - Énfasis2 11 2 6" xfId="39400" xr:uid="{13D6A531-FFBC-4040-BF2B-D02DF522240D}"/>
    <cellStyle name="40% - Énfasis2 11 2 7" xfId="39401" xr:uid="{23115D88-7CAD-47D6-A352-6F860401E680}"/>
    <cellStyle name="40% - Énfasis2 11 3" xfId="3217" xr:uid="{133CE3B7-C823-4325-B1B9-790CCE443EDC}"/>
    <cellStyle name="40% - Énfasis2 11 3 2" xfId="3218" xr:uid="{D242105C-1E64-4F8F-8C7E-9F75FDD578F2}"/>
    <cellStyle name="40% - Énfasis2 11 3 2 2" xfId="39402" xr:uid="{00B46C48-C943-4EEB-9D93-21267B094CE3}"/>
    <cellStyle name="40% - Énfasis2 11 3 2 2 2" xfId="39403" xr:uid="{CD820FBA-C3B2-418F-8EE6-F33EA75DF5E5}"/>
    <cellStyle name="40% - Énfasis2 11 3 2 3" xfId="39404" xr:uid="{A6F00D6F-94BC-420A-9642-2748C017095F}"/>
    <cellStyle name="40% - Énfasis2 11 3 2 4" xfId="39405" xr:uid="{C2A2EEB5-513E-469E-841B-88846E707AB3}"/>
    <cellStyle name="40% - Énfasis2 11 3 2 5" xfId="39406" xr:uid="{F76F538E-76BF-4355-816D-19245A2D1A8E}"/>
    <cellStyle name="40% - Énfasis2 11 3 3" xfId="3219" xr:uid="{72252AE5-97B1-4AD4-8705-4973205B5799}"/>
    <cellStyle name="40% - Énfasis2 11 3 3 2" xfId="39407" xr:uid="{DFA9F3F6-AAA1-4DDC-84E9-8777808C0A40}"/>
    <cellStyle name="40% - Énfasis2 11 3 3 3" xfId="39408" xr:uid="{68343328-6548-4D4F-B58F-C074BEDD44F5}"/>
    <cellStyle name="40% - Énfasis2 11 3 4" xfId="39409" xr:uid="{C800C1DC-0E37-47A5-99EB-5EAD6E5EFF15}"/>
    <cellStyle name="40% - Énfasis2 11 3 5" xfId="39410" xr:uid="{0A805474-979B-40B1-84F2-4ABF548DBDC9}"/>
    <cellStyle name="40% - Énfasis2 11 3 6" xfId="39411" xr:uid="{4AD0A3A4-3C8D-4CDB-8268-6CF00840FD59}"/>
    <cellStyle name="40% - Énfasis2 11 3 7" xfId="39412" xr:uid="{7B63BAC5-AFC7-49BE-9E25-12621915D5C9}"/>
    <cellStyle name="40% - Énfasis2 11 4" xfId="3220" xr:uid="{528F2E6C-DB87-4B25-B694-3A4C6201B1D1}"/>
    <cellStyle name="40% - Énfasis2 11 4 2" xfId="39413" xr:uid="{E4C3EFB7-1952-4DDE-91DB-7B224A5676A4}"/>
    <cellStyle name="40% - Énfasis2 11 4 2 2" xfId="39414" xr:uid="{289C370B-B103-4D2F-A6AA-89432632AE7F}"/>
    <cellStyle name="40% - Énfasis2 11 4 3" xfId="39415" xr:uid="{5BB647C4-7B9F-4647-9C4B-738FCF07D76E}"/>
    <cellStyle name="40% - Énfasis2 11 4 4" xfId="39416" xr:uid="{7B8AE2F0-8929-49B0-830E-A333AD1854AD}"/>
    <cellStyle name="40% - Énfasis2 11 4 5" xfId="39417" xr:uid="{86959C49-312E-4500-8902-45C67DC70550}"/>
    <cellStyle name="40% - Énfasis2 11 5" xfId="3221" xr:uid="{C037E4E5-4222-48A5-9150-940A75B184ED}"/>
    <cellStyle name="40% - Énfasis2 11 5 2" xfId="39418" xr:uid="{4779D1D6-ECA7-4B05-9DF8-6F55DC32A06D}"/>
    <cellStyle name="40% - Énfasis2 11 5 3" xfId="39419" xr:uid="{F6C54C1D-609E-47B0-B2BB-9D4DA608E81F}"/>
    <cellStyle name="40% - Énfasis2 11 6" xfId="39420" xr:uid="{44B126E3-0AD4-454C-B589-3BC640803D24}"/>
    <cellStyle name="40% - Énfasis2 11 7" xfId="39421" xr:uid="{648B1684-A3E4-4A05-99EA-D2F60306F393}"/>
    <cellStyle name="40% - Énfasis2 11 8" xfId="39422" xr:uid="{DB2D5A16-1000-4DED-995C-B9600C3C7101}"/>
    <cellStyle name="40% - Énfasis2 12" xfId="3222" xr:uid="{2618A264-3C20-4CD1-AC37-E39C61C1CD0B}"/>
    <cellStyle name="40% - Énfasis2 12 2" xfId="3223" xr:uid="{1308BE7A-4B10-40BE-B460-58C25662E915}"/>
    <cellStyle name="40% - Énfasis2 12 2 2" xfId="3224" xr:uid="{5BC246CF-8540-400D-AFF4-4D80A7E7EF4B}"/>
    <cellStyle name="40% - Énfasis2 12 2 2 2" xfId="3225" xr:uid="{1D71F92C-400A-4D38-A71F-0E02A66F34E4}"/>
    <cellStyle name="40% - Énfasis2 12 2 2 2 2" xfId="39423" xr:uid="{A9E2FC1A-1282-483D-90BF-E949C4FE9D6C}"/>
    <cellStyle name="40% - Énfasis2 12 2 2 2 2 2" xfId="39424" xr:uid="{32B10057-A3DE-4599-A420-D60673263AB9}"/>
    <cellStyle name="40% - Énfasis2 12 2 2 2 3" xfId="39425" xr:uid="{FCE1023C-E28E-4D52-878B-1393F822D542}"/>
    <cellStyle name="40% - Énfasis2 12 2 2 2 4" xfId="39426" xr:uid="{D9E212C6-FB2A-4D59-A2D7-58D64100980E}"/>
    <cellStyle name="40% - Énfasis2 12 2 2 2 5" xfId="39427" xr:uid="{C67A3DFE-CCE8-4C44-BC01-7E2599590234}"/>
    <cellStyle name="40% - Énfasis2 12 2 2 3" xfId="3226" xr:uid="{56B140D9-5FF4-4C12-BB06-DEE663A2A3BD}"/>
    <cellStyle name="40% - Énfasis2 12 2 2 3 2" xfId="39428" xr:uid="{1E508B22-412E-4B98-91BA-12BEADFD21E3}"/>
    <cellStyle name="40% - Énfasis2 12 2 2 3 3" xfId="39429" xr:uid="{9093617F-4AF9-4AAD-ABCF-7DE43A000F4E}"/>
    <cellStyle name="40% - Énfasis2 12 2 2 4" xfId="39430" xr:uid="{6F826D53-8F98-4D1E-B84E-EDC0146CE430}"/>
    <cellStyle name="40% - Énfasis2 12 2 2 5" xfId="39431" xr:uid="{A7E0083E-35B8-4CBB-BF68-2439C17BA87D}"/>
    <cellStyle name="40% - Énfasis2 12 2 2 6" xfId="39432" xr:uid="{545F6CDD-7A02-455B-8FE8-E92688E5AC1B}"/>
    <cellStyle name="40% - Énfasis2 12 2 2 7" xfId="39433" xr:uid="{BAE9450B-306D-4421-8A49-B02E3F71F6CC}"/>
    <cellStyle name="40% - Énfasis2 12 2 3" xfId="3227" xr:uid="{4A2E950B-2DE6-440C-948C-3B8AF8694782}"/>
    <cellStyle name="40% - Énfasis2 12 2 3 2" xfId="39434" xr:uid="{790B9355-F016-4C6A-AEB5-195A48AEEFF0}"/>
    <cellStyle name="40% - Énfasis2 12 2 3 2 2" xfId="39435" xr:uid="{05427B9C-A7EC-4390-9AAE-25A28B66B54D}"/>
    <cellStyle name="40% - Énfasis2 12 2 3 3" xfId="39436" xr:uid="{42EFD973-9ABC-4FE0-BED5-8D9E91736562}"/>
    <cellStyle name="40% - Énfasis2 12 2 3 4" xfId="39437" xr:uid="{2400C2BB-9461-4168-B901-85591D496D20}"/>
    <cellStyle name="40% - Énfasis2 12 2 3 5" xfId="39438" xr:uid="{D4363134-C7F0-4627-BCD8-EAFFC1FFD4C7}"/>
    <cellStyle name="40% - Énfasis2 12 2 4" xfId="3228" xr:uid="{6C55DA3A-3EB3-4B1C-B6EC-F9A38058BF63}"/>
    <cellStyle name="40% - Énfasis2 12 2 4 2" xfId="39439" xr:uid="{1166C962-FDC6-4C3C-9BFC-ADE4A3F0B7E0}"/>
    <cellStyle name="40% - Énfasis2 12 2 4 3" xfId="39440" xr:uid="{EF5C47BD-729A-4B70-9B35-5F28BD4CE63F}"/>
    <cellStyle name="40% - Énfasis2 12 2 5" xfId="39441" xr:uid="{56C8FE38-BE06-415F-AEE3-37941C050ABF}"/>
    <cellStyle name="40% - Énfasis2 12 2 6" xfId="39442" xr:uid="{F71CAC15-22D7-42B9-8A79-D3CB260E606C}"/>
    <cellStyle name="40% - Énfasis2 12 2 7" xfId="39443" xr:uid="{D17E4A04-8A23-4C3B-8347-9146B8164B34}"/>
    <cellStyle name="40% - Énfasis2 12 3" xfId="3229" xr:uid="{B4B4660A-0508-4CFC-AD0F-DB04453B4E5A}"/>
    <cellStyle name="40% - Énfasis2 12 3 2" xfId="3230" xr:uid="{AA11BF9A-2E69-40F1-B6CF-3DC87EF5CD08}"/>
    <cellStyle name="40% - Énfasis2 12 3 2 2" xfId="39444" xr:uid="{7E145CA0-2040-4C04-8085-F9AA42AC4094}"/>
    <cellStyle name="40% - Énfasis2 12 3 2 2 2" xfId="39445" xr:uid="{4C3E6B32-CE84-4D08-887C-FF4897CAF381}"/>
    <cellStyle name="40% - Énfasis2 12 3 2 3" xfId="39446" xr:uid="{37297409-B22F-4405-B545-F82112D391EF}"/>
    <cellStyle name="40% - Énfasis2 12 3 2 4" xfId="39447" xr:uid="{51B074AC-9124-41EE-B19F-E5E150BBEE5C}"/>
    <cellStyle name="40% - Énfasis2 12 3 2 5" xfId="39448" xr:uid="{06F1B05C-65EF-4E31-9284-105633C7B23E}"/>
    <cellStyle name="40% - Énfasis2 12 3 3" xfId="3231" xr:uid="{B165F66F-6314-49DB-9331-143293EF4E0B}"/>
    <cellStyle name="40% - Énfasis2 12 3 3 2" xfId="39449" xr:uid="{830EDB37-2933-48B1-9126-EEA921C6AD30}"/>
    <cellStyle name="40% - Énfasis2 12 3 3 3" xfId="39450" xr:uid="{44F818FB-5E04-4F59-96FC-45116029DBDF}"/>
    <cellStyle name="40% - Énfasis2 12 3 4" xfId="39451" xr:uid="{52D680AD-2628-47F8-9EC2-FDCE54FF2B5E}"/>
    <cellStyle name="40% - Énfasis2 12 3 5" xfId="39452" xr:uid="{FD45ED57-FC47-4E76-B6E6-22ED20B15E58}"/>
    <cellStyle name="40% - Énfasis2 12 3 6" xfId="39453" xr:uid="{53C016C0-ACAA-416C-B385-6265A53FCCEC}"/>
    <cellStyle name="40% - Énfasis2 12 3 7" xfId="39454" xr:uid="{7F9EFEDE-2EF3-4CEA-9185-B643DBE2CE83}"/>
    <cellStyle name="40% - Énfasis2 12 4" xfId="3232" xr:uid="{FB207FAF-77EE-437F-9B02-AC19D4FDEF5E}"/>
    <cellStyle name="40% - Énfasis2 12 4 2" xfId="39455" xr:uid="{18BE8FEA-0B68-446D-BF38-9F6D2B66FF78}"/>
    <cellStyle name="40% - Énfasis2 12 4 2 2" xfId="39456" xr:uid="{3D743DF4-8BE3-463D-9A1A-5CC093AEC149}"/>
    <cellStyle name="40% - Énfasis2 12 4 3" xfId="39457" xr:uid="{58F1C83E-4055-431B-A40D-93E5D167EA07}"/>
    <cellStyle name="40% - Énfasis2 12 4 4" xfId="39458" xr:uid="{01EA335B-DF34-4361-B4B0-F2C17DBDD4C0}"/>
    <cellStyle name="40% - Énfasis2 12 4 5" xfId="39459" xr:uid="{D59211E9-A7AD-40F4-8542-3047E0890942}"/>
    <cellStyle name="40% - Énfasis2 12 5" xfId="3233" xr:uid="{1DFF647F-AA57-40ED-9B61-F794800544CC}"/>
    <cellStyle name="40% - Énfasis2 12 5 2" xfId="39460" xr:uid="{5173E314-F404-467E-AAB1-ACD2FE1D4B39}"/>
    <cellStyle name="40% - Énfasis2 12 5 3" xfId="39461" xr:uid="{60AA584F-7E7C-413A-85CD-2933244C05DF}"/>
    <cellStyle name="40% - Énfasis2 12 6" xfId="39462" xr:uid="{FC5718F5-B625-4A68-8547-11AC17FCA7B1}"/>
    <cellStyle name="40% - Énfasis2 12 7" xfId="39463" xr:uid="{B1054490-B861-4E5E-AC42-454691C33F30}"/>
    <cellStyle name="40% - Énfasis2 12 8" xfId="39464" xr:uid="{77D53328-3636-4160-B639-206692F42A48}"/>
    <cellStyle name="40% - Énfasis2 13" xfId="3234" xr:uid="{C218E840-8EDF-411D-A90F-856FBEEED5F0}"/>
    <cellStyle name="40% - Énfasis2 13 2" xfId="3235" xr:uid="{2CD9788C-6FB8-4E65-B3F4-0FEC6E1E853E}"/>
    <cellStyle name="40% - Énfasis2 13 2 2" xfId="3236" xr:uid="{EA48226F-7596-41B4-95E3-F79EE1AA4D07}"/>
    <cellStyle name="40% - Énfasis2 13 2 2 2" xfId="3237" xr:uid="{0909BDBF-EF49-4645-9832-EF3979314889}"/>
    <cellStyle name="40% - Énfasis2 13 2 2 2 2" xfId="39465" xr:uid="{A78DB1B7-093B-4435-BD66-483B7D72F239}"/>
    <cellStyle name="40% - Énfasis2 13 2 2 2 2 2" xfId="39466" xr:uid="{C811BF91-0972-4BFD-99CA-3B29458BD7FC}"/>
    <cellStyle name="40% - Énfasis2 13 2 2 2 3" xfId="39467" xr:uid="{0D98631B-C9B5-44B6-BE81-C3ECADEFE5AF}"/>
    <cellStyle name="40% - Énfasis2 13 2 2 2 4" xfId="39468" xr:uid="{680CFFE0-5BAB-4940-B92D-D6ACBA14D59D}"/>
    <cellStyle name="40% - Énfasis2 13 2 2 2 5" xfId="39469" xr:uid="{65E42968-3453-4FB0-8A84-6B11AC78DBAE}"/>
    <cellStyle name="40% - Énfasis2 13 2 2 3" xfId="3238" xr:uid="{9E4E28A4-5270-4267-AC9F-417A3261AD27}"/>
    <cellStyle name="40% - Énfasis2 13 2 2 3 2" xfId="39470" xr:uid="{35426D98-BA44-4FE5-91B7-6B447292A17F}"/>
    <cellStyle name="40% - Énfasis2 13 2 2 3 3" xfId="39471" xr:uid="{C91E9491-83AB-4A0A-B27E-01428905E0E2}"/>
    <cellStyle name="40% - Énfasis2 13 2 2 4" xfId="39472" xr:uid="{60D804CF-2B91-4549-88C6-6C177A5E80E3}"/>
    <cellStyle name="40% - Énfasis2 13 2 2 5" xfId="39473" xr:uid="{CCA5A85A-C6A6-4227-A517-88C76DD54C4C}"/>
    <cellStyle name="40% - Énfasis2 13 2 2 6" xfId="39474" xr:uid="{AE9E1944-F411-45FF-B66F-DA7D745464ED}"/>
    <cellStyle name="40% - Énfasis2 13 2 2 7" xfId="39475" xr:uid="{CAD92566-49D3-4F7C-9275-A560D2CD0EAF}"/>
    <cellStyle name="40% - Énfasis2 13 2 3" xfId="3239" xr:uid="{2A3715F5-E271-4F89-94EB-14B562E9DF56}"/>
    <cellStyle name="40% - Énfasis2 13 2 3 2" xfId="39476" xr:uid="{070EA597-5219-41C3-ACD7-68E1B592AF07}"/>
    <cellStyle name="40% - Énfasis2 13 2 3 2 2" xfId="39477" xr:uid="{6DB4EAE6-A6CA-4FF6-9B05-BACD427DA4D4}"/>
    <cellStyle name="40% - Énfasis2 13 2 3 3" xfId="39478" xr:uid="{568F0C99-DA82-4C13-896C-98A272C10866}"/>
    <cellStyle name="40% - Énfasis2 13 2 3 4" xfId="39479" xr:uid="{1145073B-B885-448B-A848-D38F2FA7C5CE}"/>
    <cellStyle name="40% - Énfasis2 13 2 3 5" xfId="39480" xr:uid="{B9642461-CDA7-4420-9862-03506FF17FA9}"/>
    <cellStyle name="40% - Énfasis2 13 2 4" xfId="3240" xr:uid="{08C18E7B-359B-486F-A451-F2346777B421}"/>
    <cellStyle name="40% - Énfasis2 13 2 4 2" xfId="39481" xr:uid="{A5EF8E9D-5FF7-4B73-A9BD-E4FC8FA25677}"/>
    <cellStyle name="40% - Énfasis2 13 2 4 3" xfId="39482" xr:uid="{09E4E470-145F-42A0-84F4-0E7569976166}"/>
    <cellStyle name="40% - Énfasis2 13 2 5" xfId="39483" xr:uid="{51F2A525-1590-4BB5-8BE6-3FF8FAEC4CCB}"/>
    <cellStyle name="40% - Énfasis2 13 2 6" xfId="39484" xr:uid="{7D564456-5B6A-46DE-9718-6B5C7A0DCFD4}"/>
    <cellStyle name="40% - Énfasis2 13 2 7" xfId="39485" xr:uid="{26D7A96D-B6ED-4BC2-9629-7D89B6436855}"/>
    <cellStyle name="40% - Énfasis2 13 3" xfId="3241" xr:uid="{61B9524B-1948-43E2-A6CD-0B0C2AAD55B7}"/>
    <cellStyle name="40% - Énfasis2 13 3 2" xfId="3242" xr:uid="{4EEAC43E-0B73-444C-B525-B270F78DAB20}"/>
    <cellStyle name="40% - Énfasis2 13 3 2 2" xfId="39486" xr:uid="{B44E3836-E7E4-40DB-A9C3-3B03C0073A7C}"/>
    <cellStyle name="40% - Énfasis2 13 3 2 2 2" xfId="39487" xr:uid="{03A4389E-A26A-43D3-A5C1-60F1A2B57720}"/>
    <cellStyle name="40% - Énfasis2 13 3 2 3" xfId="39488" xr:uid="{8470DE18-76C4-4603-A8C9-45EED778D1DC}"/>
    <cellStyle name="40% - Énfasis2 13 3 2 4" xfId="39489" xr:uid="{251D5BEF-D2BD-4A92-B058-E1510F4F71EA}"/>
    <cellStyle name="40% - Énfasis2 13 3 2 5" xfId="39490" xr:uid="{CD727A7E-87D6-4EF8-8347-0DABF0D33E01}"/>
    <cellStyle name="40% - Énfasis2 13 3 3" xfId="3243" xr:uid="{DD9F9215-9256-4BA0-8CDA-FCBA6A324140}"/>
    <cellStyle name="40% - Énfasis2 13 3 3 2" xfId="39491" xr:uid="{36A00CD1-D2DF-4E65-B3C5-F56659C4763E}"/>
    <cellStyle name="40% - Énfasis2 13 3 3 3" xfId="39492" xr:uid="{D3926FDB-A215-4132-9402-9466BED96DE1}"/>
    <cellStyle name="40% - Énfasis2 13 3 4" xfId="39493" xr:uid="{B847BBEC-FDBD-440B-AC28-4824EC90879F}"/>
    <cellStyle name="40% - Énfasis2 13 3 5" xfId="39494" xr:uid="{E0BA78C9-5F04-47BC-8CB2-1F31E2A20AFD}"/>
    <cellStyle name="40% - Énfasis2 13 3 6" xfId="39495" xr:uid="{D35C6B21-47E7-4E71-A94B-A0CAE6FEA889}"/>
    <cellStyle name="40% - Énfasis2 13 3 7" xfId="39496" xr:uid="{259D680B-C7E2-441F-BCF8-81D0136ABAFD}"/>
    <cellStyle name="40% - Énfasis2 13 4" xfId="3244" xr:uid="{35980A6F-173A-4E12-A285-DAF2F8F898FA}"/>
    <cellStyle name="40% - Énfasis2 13 4 2" xfId="39497" xr:uid="{521FE98C-0FBE-4090-9252-213C49547293}"/>
    <cellStyle name="40% - Énfasis2 13 4 2 2" xfId="39498" xr:uid="{7A7BC101-E5F6-49CA-8A16-A3E443654065}"/>
    <cellStyle name="40% - Énfasis2 13 4 3" xfId="39499" xr:uid="{2AF4C894-E8AA-4087-8E23-E0E434167F18}"/>
    <cellStyle name="40% - Énfasis2 13 4 4" xfId="39500" xr:uid="{9AA8B506-DF63-4309-B6AE-79FADE974E82}"/>
    <cellStyle name="40% - Énfasis2 13 4 5" xfId="39501" xr:uid="{C61F0535-BD10-490B-AD8B-6419888484EE}"/>
    <cellStyle name="40% - Énfasis2 13 5" xfId="3245" xr:uid="{886C0090-5820-4414-B340-589B230DCCA3}"/>
    <cellStyle name="40% - Énfasis2 13 5 2" xfId="39502" xr:uid="{B910C9FF-D12C-4D1F-9617-1DCE72CF8FFF}"/>
    <cellStyle name="40% - Énfasis2 13 5 3" xfId="39503" xr:uid="{F1DFFD27-8B63-4D76-A827-E4B4AA26AE60}"/>
    <cellStyle name="40% - Énfasis2 13 6" xfId="39504" xr:uid="{66223B70-57C9-44E9-9FB3-11B4EE012AE1}"/>
    <cellStyle name="40% - Énfasis2 13 7" xfId="39505" xr:uid="{9408F338-55F8-48E8-B4CF-DDE75B9593A5}"/>
    <cellStyle name="40% - Énfasis2 13 8" xfId="39506" xr:uid="{142BE0AA-3E1C-45D5-A009-F22666E2363C}"/>
    <cellStyle name="40% - Énfasis2 14" xfId="3246" xr:uid="{76ED5D59-358F-490D-BC04-46746886945B}"/>
    <cellStyle name="40% - Énfasis2 14 2" xfId="3247" xr:uid="{3F5C87A2-C087-4D5C-B07E-BE0EB57C9317}"/>
    <cellStyle name="40% - Énfasis2 14 2 2" xfId="3248" xr:uid="{C07131E8-6705-4170-9413-F2FEDDB6BFFA}"/>
    <cellStyle name="40% - Énfasis2 14 2 2 2" xfId="3249" xr:uid="{0B821040-4E57-41FB-A97B-6023DA52165D}"/>
    <cellStyle name="40% - Énfasis2 14 2 2 2 2" xfId="39507" xr:uid="{573E210F-39A4-4CBE-BD09-31E922D976D8}"/>
    <cellStyle name="40% - Énfasis2 14 2 2 2 2 2" xfId="39508" xr:uid="{7AECCAF0-6C1E-4C49-B20E-4A32071F0434}"/>
    <cellStyle name="40% - Énfasis2 14 2 2 2 3" xfId="39509" xr:uid="{AFED2507-A660-472F-9951-6BFCDA41F16C}"/>
    <cellStyle name="40% - Énfasis2 14 2 2 2 4" xfId="39510" xr:uid="{9C93B48F-DC53-44F5-B4A0-DAE8A58E3E98}"/>
    <cellStyle name="40% - Énfasis2 14 2 2 2 5" xfId="39511" xr:uid="{47077DA6-9EE3-4CE3-A112-D1E351AF6E0B}"/>
    <cellStyle name="40% - Énfasis2 14 2 2 3" xfId="3250" xr:uid="{EA5C368E-5E69-4483-92C7-8F46B67CAA37}"/>
    <cellStyle name="40% - Énfasis2 14 2 2 3 2" xfId="39512" xr:uid="{FF531F08-A102-4C08-B43D-9C5B6AAA87C8}"/>
    <cellStyle name="40% - Énfasis2 14 2 2 3 3" xfId="39513" xr:uid="{D8413F8E-BB74-4E0D-9D64-309FD85103CD}"/>
    <cellStyle name="40% - Énfasis2 14 2 2 4" xfId="39514" xr:uid="{55FCD262-C1FD-4A99-9AFA-BF50D6A0B73D}"/>
    <cellStyle name="40% - Énfasis2 14 2 2 5" xfId="39515" xr:uid="{35676C00-5E7B-43B0-9D28-542FF610040B}"/>
    <cellStyle name="40% - Énfasis2 14 2 2 6" xfId="39516" xr:uid="{812EDA9A-0472-4317-8DA8-FB1134739702}"/>
    <cellStyle name="40% - Énfasis2 14 2 2 7" xfId="39517" xr:uid="{6001EE18-00B0-4A44-98D8-0106B2DC9F02}"/>
    <cellStyle name="40% - Énfasis2 14 2 3" xfId="3251" xr:uid="{913FFE81-A1D9-46DE-AF99-503829C952A4}"/>
    <cellStyle name="40% - Énfasis2 14 2 3 2" xfId="39518" xr:uid="{F1894FE4-F27D-4DD9-983E-ED9C5F4109E5}"/>
    <cellStyle name="40% - Énfasis2 14 2 3 2 2" xfId="39519" xr:uid="{9163BDCE-B36D-4E77-8230-D7EB7ADC0C68}"/>
    <cellStyle name="40% - Énfasis2 14 2 3 3" xfId="39520" xr:uid="{459CD14C-9948-49B3-A96E-0D55FBDFCB37}"/>
    <cellStyle name="40% - Énfasis2 14 2 3 4" xfId="39521" xr:uid="{86892ED4-A8CA-4A79-8683-758C9A958F98}"/>
    <cellStyle name="40% - Énfasis2 14 2 3 5" xfId="39522" xr:uid="{3A2E5448-89C3-485D-9FC0-2A4876DD2DF6}"/>
    <cellStyle name="40% - Énfasis2 14 2 4" xfId="3252" xr:uid="{88E32F94-28C0-49F3-89D5-7F8F9E4850FB}"/>
    <cellStyle name="40% - Énfasis2 14 2 4 2" xfId="39523" xr:uid="{E7B431D3-BCC3-442A-ADD1-D4FFD926BE30}"/>
    <cellStyle name="40% - Énfasis2 14 2 4 3" xfId="39524" xr:uid="{0BC707CB-0A1D-4E9C-8A40-DDFF7B0F57DD}"/>
    <cellStyle name="40% - Énfasis2 14 2 5" xfId="39525" xr:uid="{F82D5AE4-9F44-4D41-BCA4-8C616886C71C}"/>
    <cellStyle name="40% - Énfasis2 14 2 6" xfId="39526" xr:uid="{33589149-77F7-4F30-80D8-D0D9C195D814}"/>
    <cellStyle name="40% - Énfasis2 14 2 7" xfId="39527" xr:uid="{1D2F529E-E22C-4F3A-BFBB-EBA8E0ED89D2}"/>
    <cellStyle name="40% - Énfasis2 14 3" xfId="3253" xr:uid="{606487D2-E0E7-4569-8C4B-FE5D55D2D2C6}"/>
    <cellStyle name="40% - Énfasis2 14 3 2" xfId="3254" xr:uid="{86FB4EC9-9430-4531-9C78-CA85C68FDA5D}"/>
    <cellStyle name="40% - Énfasis2 14 3 2 2" xfId="39528" xr:uid="{63DB6BA6-C5A6-4C2C-A167-6A815BC5D048}"/>
    <cellStyle name="40% - Énfasis2 14 3 2 2 2" xfId="39529" xr:uid="{23D1555E-5791-4DE1-947D-9E2A6900A880}"/>
    <cellStyle name="40% - Énfasis2 14 3 2 3" xfId="39530" xr:uid="{04C34520-E389-4B7A-8353-0E8705218A7B}"/>
    <cellStyle name="40% - Énfasis2 14 3 2 4" xfId="39531" xr:uid="{3CC0AF8F-5CB8-4EC6-8AD1-4EFCB215A48E}"/>
    <cellStyle name="40% - Énfasis2 14 3 2 5" xfId="39532" xr:uid="{280F57D8-EBEB-4FC5-AF46-A6E7B88C5047}"/>
    <cellStyle name="40% - Énfasis2 14 3 3" xfId="3255" xr:uid="{D042C20D-86DE-4C5E-B43E-5DCC4D1699F7}"/>
    <cellStyle name="40% - Énfasis2 14 3 3 2" xfId="39533" xr:uid="{3F31BD73-EBFF-4E83-97B2-B31F73B2B8E2}"/>
    <cellStyle name="40% - Énfasis2 14 3 3 3" xfId="39534" xr:uid="{D22F8106-4583-4A04-BCAD-820161A1369D}"/>
    <cellStyle name="40% - Énfasis2 14 3 4" xfId="39535" xr:uid="{F19D0FA2-200F-460A-8372-E012ADA9BB8D}"/>
    <cellStyle name="40% - Énfasis2 14 3 5" xfId="39536" xr:uid="{83CC3157-092F-4061-B0E2-CAECAFDE5942}"/>
    <cellStyle name="40% - Énfasis2 14 3 6" xfId="39537" xr:uid="{1A9D9552-D765-4103-82DE-170A84383830}"/>
    <cellStyle name="40% - Énfasis2 14 3 7" xfId="39538" xr:uid="{7D0AD406-7F8A-41B8-BC01-B13C504569F3}"/>
    <cellStyle name="40% - Énfasis2 14 4" xfId="3256" xr:uid="{9BBB0FB0-86E7-470F-A0F8-0E9447296FF7}"/>
    <cellStyle name="40% - Énfasis2 14 4 2" xfId="39539" xr:uid="{5DEAD330-A62C-45E7-8B6B-35280643AF28}"/>
    <cellStyle name="40% - Énfasis2 14 4 2 2" xfId="39540" xr:uid="{81FD016B-89C7-460B-A33B-ECDBEEB58487}"/>
    <cellStyle name="40% - Énfasis2 14 4 3" xfId="39541" xr:uid="{ABB534F6-9E0E-4B2A-AE0B-B68702EB64AD}"/>
    <cellStyle name="40% - Énfasis2 14 4 4" xfId="39542" xr:uid="{77F0DB48-6AAA-4ED5-A07F-F8959EF99CFD}"/>
    <cellStyle name="40% - Énfasis2 14 4 5" xfId="39543" xr:uid="{3FC4B036-68BB-44C6-B7F7-A38DEE40BF54}"/>
    <cellStyle name="40% - Énfasis2 14 5" xfId="3257" xr:uid="{39EBF085-97B4-497F-8A78-1BF6D1AFE255}"/>
    <cellStyle name="40% - Énfasis2 14 5 2" xfId="39544" xr:uid="{03F2F0E7-E351-44AC-BD4C-8930D3F985EB}"/>
    <cellStyle name="40% - Énfasis2 14 5 3" xfId="39545" xr:uid="{6D702D9D-B0FC-4988-9855-C729DBC0B4F4}"/>
    <cellStyle name="40% - Énfasis2 14 6" xfId="39546" xr:uid="{774E5A33-A1D6-4EDB-8A1A-24922139B4CA}"/>
    <cellStyle name="40% - Énfasis2 14 7" xfId="39547" xr:uid="{8B239714-0687-4D40-A5CE-232A02EDDE5F}"/>
    <cellStyle name="40% - Énfasis2 14 8" xfId="39548" xr:uid="{2DC5AA56-76BA-42FB-8849-DFE636E5F97B}"/>
    <cellStyle name="40% - Énfasis2 15" xfId="3258" xr:uid="{6349EFED-5BAD-4DF6-8A0B-11063DD99CD7}"/>
    <cellStyle name="40% - Énfasis2 15 2" xfId="3259" xr:uid="{E041DD11-34F8-478B-AFD4-175AA40A3600}"/>
    <cellStyle name="40% - Énfasis2 15 2 2" xfId="3260" xr:uid="{49454164-4010-4FF1-9354-7B73F3927018}"/>
    <cellStyle name="40% - Énfasis2 15 2 2 2" xfId="3261" xr:uid="{85CA5505-CA81-4FE0-A07E-9368F04C63B0}"/>
    <cellStyle name="40% - Énfasis2 15 2 2 2 2" xfId="39549" xr:uid="{480C67EB-3392-4679-BC43-A4FCBB5FF95F}"/>
    <cellStyle name="40% - Énfasis2 15 2 2 2 2 2" xfId="39550" xr:uid="{254C6728-4BE1-421C-AA54-F5FD8C4E5256}"/>
    <cellStyle name="40% - Énfasis2 15 2 2 2 3" xfId="39551" xr:uid="{C650527F-B488-48E9-B650-351538ECF76C}"/>
    <cellStyle name="40% - Énfasis2 15 2 2 2 4" xfId="39552" xr:uid="{BA2DD082-D2CA-4B50-8514-443241EE4934}"/>
    <cellStyle name="40% - Énfasis2 15 2 2 2 5" xfId="39553" xr:uid="{0212845D-2C07-4750-8C7E-63AFF2987264}"/>
    <cellStyle name="40% - Énfasis2 15 2 2 3" xfId="3262" xr:uid="{6DB90EA1-CE45-4089-B1D2-EFFACC28D105}"/>
    <cellStyle name="40% - Énfasis2 15 2 2 3 2" xfId="39554" xr:uid="{0C6BB945-3C76-4144-B9E4-F4762A2676BD}"/>
    <cellStyle name="40% - Énfasis2 15 2 2 3 3" xfId="39555" xr:uid="{28B290F9-597E-4B11-B422-3CA3D7D825BA}"/>
    <cellStyle name="40% - Énfasis2 15 2 2 4" xfId="39556" xr:uid="{3EAB3C7C-36CC-437E-9AA7-C49FE60FF42F}"/>
    <cellStyle name="40% - Énfasis2 15 2 2 5" xfId="39557" xr:uid="{E8782348-25D7-4C68-A803-25C59D4F0009}"/>
    <cellStyle name="40% - Énfasis2 15 2 2 6" xfId="39558" xr:uid="{122C411F-3E34-4172-B232-7510BD4F081D}"/>
    <cellStyle name="40% - Énfasis2 15 2 2 7" xfId="39559" xr:uid="{538FF774-3CA0-40BC-8B06-0FCB72507171}"/>
    <cellStyle name="40% - Énfasis2 15 2 3" xfId="3263" xr:uid="{42EBD18B-CBC5-4AF4-8F75-A33CD2556B5D}"/>
    <cellStyle name="40% - Énfasis2 15 2 3 2" xfId="39560" xr:uid="{E8C50B17-8D51-461B-B36A-6625C63F6C71}"/>
    <cellStyle name="40% - Énfasis2 15 2 3 2 2" xfId="39561" xr:uid="{C8368D77-A26E-498E-ACDE-7FC22A976DA8}"/>
    <cellStyle name="40% - Énfasis2 15 2 3 3" xfId="39562" xr:uid="{164F7087-2B2C-4570-9CB0-5BF757253A63}"/>
    <cellStyle name="40% - Énfasis2 15 2 3 4" xfId="39563" xr:uid="{1FE13647-F799-4B31-A32C-5A88AA733A31}"/>
    <cellStyle name="40% - Énfasis2 15 2 3 5" xfId="39564" xr:uid="{CAE1B6A7-9B1A-44E3-9195-7B7F653A19F1}"/>
    <cellStyle name="40% - Énfasis2 15 2 4" xfId="3264" xr:uid="{0BE90D47-7527-45A9-8ACA-08678521DC36}"/>
    <cellStyle name="40% - Énfasis2 15 2 4 2" xfId="39565" xr:uid="{C0083E42-51BF-4BFB-9B28-574CD8DA4D02}"/>
    <cellStyle name="40% - Énfasis2 15 2 4 3" xfId="39566" xr:uid="{87BECA32-85C4-4CB8-8CFE-C4C48DC24119}"/>
    <cellStyle name="40% - Énfasis2 15 2 5" xfId="39567" xr:uid="{5B90A94B-E49B-4F79-BA5E-5F82FB4EC48C}"/>
    <cellStyle name="40% - Énfasis2 15 2 6" xfId="39568" xr:uid="{9ECD6B3C-3169-4345-9486-FCD366EF8480}"/>
    <cellStyle name="40% - Énfasis2 15 2 7" xfId="39569" xr:uid="{D2FC61DA-0603-41B2-A694-336DD4FC8E84}"/>
    <cellStyle name="40% - Énfasis2 15 3" xfId="3265" xr:uid="{8648BC2F-15FC-4A41-A2DA-CE0CF4027B86}"/>
    <cellStyle name="40% - Énfasis2 15 3 2" xfId="3266" xr:uid="{0FB10C16-FF9C-4515-B832-1C299BF5F86B}"/>
    <cellStyle name="40% - Énfasis2 15 3 2 2" xfId="39570" xr:uid="{AA628341-E09B-4FF1-9533-242FF9F33011}"/>
    <cellStyle name="40% - Énfasis2 15 3 2 2 2" xfId="39571" xr:uid="{61691D28-FEB0-49D1-A354-6BAE370B9B0C}"/>
    <cellStyle name="40% - Énfasis2 15 3 2 3" xfId="39572" xr:uid="{DD651B05-C2D0-4E44-9718-BE40C5656854}"/>
    <cellStyle name="40% - Énfasis2 15 3 2 4" xfId="39573" xr:uid="{FF5CA499-6037-4BDE-A0C9-F7A6ACF45D1C}"/>
    <cellStyle name="40% - Énfasis2 15 3 2 5" xfId="39574" xr:uid="{354B44A1-1103-4F93-A187-CD9FC051D07F}"/>
    <cellStyle name="40% - Énfasis2 15 3 3" xfId="3267" xr:uid="{AABA651D-BDC8-47CB-B21E-08300C12C308}"/>
    <cellStyle name="40% - Énfasis2 15 3 3 2" xfId="39575" xr:uid="{3617BDE9-0F90-44F7-8F2C-7E053E79A3EE}"/>
    <cellStyle name="40% - Énfasis2 15 3 3 3" xfId="39576" xr:uid="{8350EFEF-21C0-4F0D-A50E-A4D79D02FD65}"/>
    <cellStyle name="40% - Énfasis2 15 3 4" xfId="39577" xr:uid="{27D537CE-1EC3-4164-B5C1-846EA1BAD2F7}"/>
    <cellStyle name="40% - Énfasis2 15 3 5" xfId="39578" xr:uid="{F6F90386-77BC-4366-925B-1EEB42F35C9D}"/>
    <cellStyle name="40% - Énfasis2 15 3 6" xfId="39579" xr:uid="{A7CBC50E-1B59-487A-9BCE-66A61D33FD51}"/>
    <cellStyle name="40% - Énfasis2 15 3 7" xfId="39580" xr:uid="{AC2FBC8A-97F2-4455-B5F6-7DC8D0621CE7}"/>
    <cellStyle name="40% - Énfasis2 15 4" xfId="3268" xr:uid="{65163539-1395-4670-AE91-6552BE7D7C54}"/>
    <cellStyle name="40% - Énfasis2 15 4 2" xfId="39581" xr:uid="{7692FD10-8FFE-4B08-A608-A3EE158EB148}"/>
    <cellStyle name="40% - Énfasis2 15 4 2 2" xfId="39582" xr:uid="{3B6FF582-B239-4A8F-A38F-049228E9B7ED}"/>
    <cellStyle name="40% - Énfasis2 15 4 3" xfId="39583" xr:uid="{FDF8F99E-A97D-47BF-B57F-D72A30E54968}"/>
    <cellStyle name="40% - Énfasis2 15 4 4" xfId="39584" xr:uid="{00386C12-2AD6-4008-B8D3-46D53948F15B}"/>
    <cellStyle name="40% - Énfasis2 15 4 5" xfId="39585" xr:uid="{F26DB666-69B0-4932-BA80-BFF5FCB8B1C7}"/>
    <cellStyle name="40% - Énfasis2 15 5" xfId="3269" xr:uid="{600E976A-8C9D-4A68-B71E-444784E0A516}"/>
    <cellStyle name="40% - Énfasis2 15 5 2" xfId="39586" xr:uid="{9C117107-9C09-46FA-8AA5-47C9852CFF39}"/>
    <cellStyle name="40% - Énfasis2 15 5 3" xfId="39587" xr:uid="{EDD86109-8861-4583-B7D7-2CDB01999A67}"/>
    <cellStyle name="40% - Énfasis2 15 6" xfId="39588" xr:uid="{95C9A185-19FD-4813-A3E2-3775658E0E60}"/>
    <cellStyle name="40% - Énfasis2 15 7" xfId="39589" xr:uid="{E0204A03-5BBE-4F75-A4CC-3F84D71FB784}"/>
    <cellStyle name="40% - Énfasis2 15 8" xfId="39590" xr:uid="{289943D0-72EE-4934-AC65-4DCD7CDAD9F5}"/>
    <cellStyle name="40% - Énfasis2 16" xfId="3270" xr:uid="{261B8C1C-88B6-4600-99DB-0F32DDB3B02F}"/>
    <cellStyle name="40% - Énfasis2 16 2" xfId="3271" xr:uid="{7C41A9BE-EC7D-40B7-ACF0-DD686E15A647}"/>
    <cellStyle name="40% - Énfasis2 16 2 2" xfId="3272" xr:uid="{2D46CEA3-0E8C-4456-B8C7-5FFA2206C346}"/>
    <cellStyle name="40% - Énfasis2 16 2 2 2" xfId="3273" xr:uid="{8ACB59D5-0BEB-475F-BB8E-8873EB1C7AE5}"/>
    <cellStyle name="40% - Énfasis2 16 2 2 2 2" xfId="39591" xr:uid="{6E080C0A-2190-442E-879E-C0EF1BCC6C3C}"/>
    <cellStyle name="40% - Énfasis2 16 2 2 2 3" xfId="39592" xr:uid="{0D7F6190-29B9-45F2-ACA5-C98F7ABAF072}"/>
    <cellStyle name="40% - Énfasis2 16 2 2 3" xfId="3274" xr:uid="{D8F8B4C7-2DDC-4738-985D-A3DA30A17A63}"/>
    <cellStyle name="40% - Énfasis2 16 2 2 3 2" xfId="39593" xr:uid="{9BA7EDD9-B3DD-41EC-B9A6-40788D9123F1}"/>
    <cellStyle name="40% - Énfasis2 16 2 2 4" xfId="39594" xr:uid="{4890C86D-0061-4CA4-96E5-38D9377B17BD}"/>
    <cellStyle name="40% - Énfasis2 16 2 2 5" xfId="39595" xr:uid="{4715E0B0-F994-42A1-87E0-060B8A1AC9DD}"/>
    <cellStyle name="40% - Énfasis2 16 2 3" xfId="3275" xr:uid="{966F425D-3B6F-4DA3-B594-AC78A527EE9B}"/>
    <cellStyle name="40% - Énfasis2 16 2 3 2" xfId="39596" xr:uid="{9035FF1A-0BD9-4894-8A78-984CABAB48D8}"/>
    <cellStyle name="40% - Énfasis2 16 2 3 3" xfId="39597" xr:uid="{9039F2E5-2916-4185-B3B5-03658B0D2AE8}"/>
    <cellStyle name="40% - Énfasis2 16 2 4" xfId="3276" xr:uid="{044C8754-4C1F-4AFE-9F3A-76F18813FBF3}"/>
    <cellStyle name="40% - Énfasis2 16 2 4 2" xfId="39598" xr:uid="{85ECAC8F-D5D2-425F-95E0-FE7D161B7DC5}"/>
    <cellStyle name="40% - Énfasis2 16 2 5" xfId="39599" xr:uid="{773BF585-DDCB-4E1F-9A6B-7BE22F44DB3D}"/>
    <cellStyle name="40% - Énfasis2 16 2 6" xfId="39600" xr:uid="{0B51767A-B511-4DD4-81AD-F882C6F0D948}"/>
    <cellStyle name="40% - Énfasis2 16 2 7" xfId="39601" xr:uid="{2CE9379E-45B8-4447-A1B5-AA0B0D2AA850}"/>
    <cellStyle name="40% - Énfasis2 16 3" xfId="3277" xr:uid="{FB23E832-A094-470E-A1D9-BF475BA05EEB}"/>
    <cellStyle name="40% - Énfasis2 16 3 2" xfId="3278" xr:uid="{2C6C0CE5-354D-4E43-8CC7-E70A8AAAA880}"/>
    <cellStyle name="40% - Énfasis2 16 3 2 2" xfId="39602" xr:uid="{C1C9F632-71A7-4E61-A254-6036000B32A6}"/>
    <cellStyle name="40% - Énfasis2 16 3 2 3" xfId="39603" xr:uid="{C3E79A2E-1B4F-4A6E-912D-5A70782DB0B6}"/>
    <cellStyle name="40% - Énfasis2 16 3 3" xfId="3279" xr:uid="{24FD64A5-C88D-4093-971E-747F6AC0F5D3}"/>
    <cellStyle name="40% - Énfasis2 16 3 3 2" xfId="39604" xr:uid="{CC2546BB-D6DF-468D-A230-8A273F80FCD2}"/>
    <cellStyle name="40% - Énfasis2 16 3 4" xfId="39605" xr:uid="{03B47680-5E4B-467F-986C-14BFB2D1CA41}"/>
    <cellStyle name="40% - Énfasis2 16 3 5" xfId="39606" xr:uid="{E5928496-38D9-491E-B799-6B6A932CA0D7}"/>
    <cellStyle name="40% - Énfasis2 16 4" xfId="3280" xr:uid="{D8CFD321-3124-4658-873A-A27635CC9BAC}"/>
    <cellStyle name="40% - Énfasis2 16 4 2" xfId="39607" xr:uid="{0089FC1E-B7EF-4946-915E-B428F39DD0D7}"/>
    <cellStyle name="40% - Énfasis2 16 4 3" xfId="39608" xr:uid="{B190E7C9-5A3A-44E6-AE5C-F4EE49028814}"/>
    <cellStyle name="40% - Énfasis2 16 5" xfId="3281" xr:uid="{A2D7B431-AB61-4578-835F-B77CF77A1576}"/>
    <cellStyle name="40% - Énfasis2 16 5 2" xfId="39609" xr:uid="{B339792E-6D84-4427-A00F-A1F3DE9103B7}"/>
    <cellStyle name="40% - Énfasis2 16 6" xfId="39610" xr:uid="{8931E036-CC7D-4FE4-A787-DE3A71675E2E}"/>
    <cellStyle name="40% - Énfasis2 16 7" xfId="39611" xr:uid="{04091E59-D665-49E4-AC70-6C532AFE2E94}"/>
    <cellStyle name="40% - Énfasis2 17" xfId="3282" xr:uid="{FB0DEDEE-0BAE-4CD8-9DD3-DC9958187848}"/>
    <cellStyle name="40% - Énfasis2 17 2" xfId="3283" xr:uid="{2DFBB1F7-DF3C-4C82-BC48-952896AA38E5}"/>
    <cellStyle name="40% - Énfasis2 17 2 2" xfId="3284" xr:uid="{85E1606A-3FB3-4E44-A463-280519167E5D}"/>
    <cellStyle name="40% - Énfasis2 17 2 2 2" xfId="3285" xr:uid="{013F52F7-919E-406F-996D-90AD7F4A0CE8}"/>
    <cellStyle name="40% - Énfasis2 17 2 2 3" xfId="3286" xr:uid="{67EDABAA-A921-45D0-AEE9-4ED679304892}"/>
    <cellStyle name="40% - Énfasis2 17 2 3" xfId="3287" xr:uid="{835A9CCE-5201-4BCD-878F-2A13C513D01B}"/>
    <cellStyle name="40% - Énfasis2 17 2 4" xfId="3288" xr:uid="{901A70CC-63D5-4CD2-8D60-19E96969DC95}"/>
    <cellStyle name="40% - Énfasis2 17 3" xfId="3289" xr:uid="{83CC7A39-187D-424C-A0FB-7622FADF94BB}"/>
    <cellStyle name="40% - Énfasis2 17 3 2" xfId="3290" xr:uid="{CEEFFAFB-1FCA-49AB-85EA-EB97C70FDBBD}"/>
    <cellStyle name="40% - Énfasis2 17 3 3" xfId="3291" xr:uid="{4435CEA8-F12E-47B3-BF76-CE1F73A2C8F2}"/>
    <cellStyle name="40% - Énfasis2 17 4" xfId="3292" xr:uid="{B0E45F92-6636-4AC4-A20B-25CB3BE1FC84}"/>
    <cellStyle name="40% - Énfasis2 17 5" xfId="3293" xr:uid="{E41C2C15-8853-470A-8DC4-BC12307C4367}"/>
    <cellStyle name="40% - Énfasis2 17 6" xfId="39612" xr:uid="{700823B4-85A2-41C3-A5D9-39E7B4B3A151}"/>
    <cellStyle name="40% - Énfasis2 18" xfId="3294" xr:uid="{7919B887-1F4E-4C13-AFDE-C16F1F68D2B6}"/>
    <cellStyle name="40% - Énfasis2 18 2" xfId="3295" xr:uid="{798A1562-E1A2-4816-8DC1-8ABBA0905BB3}"/>
    <cellStyle name="40% - Énfasis2 18 2 2" xfId="3296" xr:uid="{E1CA97AA-871E-498A-B31A-D60F33536002}"/>
    <cellStyle name="40% - Énfasis2 18 2 2 2" xfId="3297" xr:uid="{B68D3FB4-C590-409B-80DD-94818A26EAF0}"/>
    <cellStyle name="40% - Énfasis2 18 2 2 3" xfId="3298" xr:uid="{1139FC23-7332-4CAC-AB3D-C54DA820F7A3}"/>
    <cellStyle name="40% - Énfasis2 18 2 3" xfId="3299" xr:uid="{E951B1AE-2BFA-4E78-80F7-CCF4D28CB74A}"/>
    <cellStyle name="40% - Énfasis2 18 2 4" xfId="3300" xr:uid="{99AFD480-D687-4DD8-967B-88BC55978FBA}"/>
    <cellStyle name="40% - Énfasis2 18 3" xfId="3301" xr:uid="{43FE1CB3-EC54-408B-BF11-AC374BBCDFFE}"/>
    <cellStyle name="40% - Énfasis2 18 3 2" xfId="3302" xr:uid="{54B79125-9A66-4211-8D12-12644F94B19E}"/>
    <cellStyle name="40% - Énfasis2 18 3 3" xfId="3303" xr:uid="{F7C6DDFE-24D4-4F92-9724-10E1903E1889}"/>
    <cellStyle name="40% - Énfasis2 18 4" xfId="3304" xr:uid="{AD900AA4-7126-4446-A5EC-61A83E3F1E5C}"/>
    <cellStyle name="40% - Énfasis2 18 5" xfId="3305" xr:uid="{21E8A15C-8A0A-4FFD-B2AC-85885D6B27A9}"/>
    <cellStyle name="40% - Énfasis2 19" xfId="3306" xr:uid="{F7558B3A-C365-4F0E-A290-B7D886ECE878}"/>
    <cellStyle name="40% - Énfasis2 19 2" xfId="3307" xr:uid="{4D9C41EA-2E4E-4811-9955-0BCE0B682294}"/>
    <cellStyle name="40% - Énfasis2 19 2 2" xfId="3308" xr:uid="{3737DE47-0E1D-4F62-ACB4-D5280B2A3517}"/>
    <cellStyle name="40% - Énfasis2 19 2 2 2" xfId="3309" xr:uid="{6CAE3538-5FCB-4B73-8B09-14525602FB97}"/>
    <cellStyle name="40% - Énfasis2 19 2 2 3" xfId="3310" xr:uid="{14A81194-8CF3-4245-B960-1811B0E4F081}"/>
    <cellStyle name="40% - Énfasis2 19 2 3" xfId="3311" xr:uid="{83AA038F-4FE5-4F13-80BB-337F9D183F5A}"/>
    <cellStyle name="40% - Énfasis2 19 2 4" xfId="3312" xr:uid="{694A8915-FF08-4833-8C55-87125E68563D}"/>
    <cellStyle name="40% - Énfasis2 19 3" xfId="3313" xr:uid="{F2BB014B-E021-4C8D-B59F-8D20680E19A8}"/>
    <cellStyle name="40% - Énfasis2 19 3 2" xfId="3314" xr:uid="{00AEEED8-41FD-42BD-B4D4-9B8CB6C86150}"/>
    <cellStyle name="40% - Énfasis2 19 3 3" xfId="3315" xr:uid="{7D8581BC-80E6-4CE7-A9F8-4E646A3CA10B}"/>
    <cellStyle name="40% - Énfasis2 19 4" xfId="3316" xr:uid="{0E571B8A-DFD1-4645-B9D2-C5A3C182F65E}"/>
    <cellStyle name="40% - Énfasis2 19 5" xfId="3317" xr:uid="{A1A704BC-EFD0-4CC4-AE97-068DB9018679}"/>
    <cellStyle name="40% - Énfasis2 2" xfId="3318" xr:uid="{240CD547-7D0E-4A25-A933-BC3623CF6C31}"/>
    <cellStyle name="40% - Énfasis2 2 2" xfId="3319" xr:uid="{8B08F3B2-72E1-437E-BF5D-BBC5D804204C}"/>
    <cellStyle name="40% - Énfasis2 2 2 2" xfId="3320" xr:uid="{86EEC5B9-B3F2-490C-8088-2F21DBBA5E5D}"/>
    <cellStyle name="40% - Énfasis2 2 2 2 2" xfId="3321" xr:uid="{B4DC1A57-3751-41C3-A87D-853CF003AE9A}"/>
    <cellStyle name="40% - Énfasis2 2 2 2 2 2" xfId="39613" xr:uid="{7E016608-07D6-4BFB-8EC3-73CA1F1EA933}"/>
    <cellStyle name="40% - Énfasis2 2 2 2 2 2 2" xfId="39614" xr:uid="{FE6CC25C-0A65-4067-B4D7-0AC60E30EBE2}"/>
    <cellStyle name="40% - Énfasis2 2 2 2 2 3" xfId="39615" xr:uid="{B4FE79F6-00AF-4891-8B4C-932D3FD50EB2}"/>
    <cellStyle name="40% - Énfasis2 2 2 2 2 4" xfId="39616" xr:uid="{46B7FAED-F601-4F5B-B19F-63F86C039612}"/>
    <cellStyle name="40% - Énfasis2 2 2 2 2 5" xfId="39617" xr:uid="{6A740F98-DFA9-4161-A1BE-4AD0EBB331BD}"/>
    <cellStyle name="40% - Énfasis2 2 2 2 3" xfId="3322" xr:uid="{C30E3D15-4123-48C1-9B61-D5C85D1567BB}"/>
    <cellStyle name="40% - Énfasis2 2 2 2 3 2" xfId="39618" xr:uid="{A64888E4-601A-42F3-86C0-67F4A151A5A9}"/>
    <cellStyle name="40% - Énfasis2 2 2 2 3 3" xfId="39619" xr:uid="{B486C91A-7AAD-492D-AEA9-184F71123CF7}"/>
    <cellStyle name="40% - Énfasis2 2 2 2 4" xfId="39620" xr:uid="{F7D12682-9194-4E7C-944D-CF26E3754E57}"/>
    <cellStyle name="40% - Énfasis2 2 2 2 5" xfId="39621" xr:uid="{BD091212-A8B1-44DD-ADEF-D1824524827E}"/>
    <cellStyle name="40% - Énfasis2 2 2 2 6" xfId="39622" xr:uid="{8D4D4D82-EAEB-4440-B886-E55CF76B2899}"/>
    <cellStyle name="40% - Énfasis2 2 2 2 7" xfId="39623" xr:uid="{B5A81F56-D82D-46B2-8F6B-97BF7855D2FB}"/>
    <cellStyle name="40% - Énfasis2 2 2 3" xfId="3323" xr:uid="{8D32B64D-68F0-43B5-817C-33A98F2720C0}"/>
    <cellStyle name="40% - Énfasis2 2 2 3 2" xfId="39624" xr:uid="{4041E909-498F-438B-9DB9-D998DE9D8704}"/>
    <cellStyle name="40% - Énfasis2 2 2 3 2 2" xfId="39625" xr:uid="{4FACD45C-5C1E-49F5-A262-28F188E4B1CD}"/>
    <cellStyle name="40% - Énfasis2 2 2 3 3" xfId="39626" xr:uid="{BB0115D8-CDD0-4F3E-A9E7-908FC20FDFBC}"/>
    <cellStyle name="40% - Énfasis2 2 2 3 4" xfId="39627" xr:uid="{5749CD6E-1EA2-4820-8C7F-CD1F2D51DCC0}"/>
    <cellStyle name="40% - Énfasis2 2 2 3 5" xfId="39628" xr:uid="{63582B15-B685-4ECD-9B29-D8D51721BE8C}"/>
    <cellStyle name="40% - Énfasis2 2 2 4" xfId="3324" xr:uid="{8D4FB496-B209-403F-83E2-CB2AA3BE7D8E}"/>
    <cellStyle name="40% - Énfasis2 2 2 4 2" xfId="39629" xr:uid="{B030E416-36E4-4A15-AAA9-307D498EE6B1}"/>
    <cellStyle name="40% - Énfasis2 2 2 4 3" xfId="39630" xr:uid="{9B22B430-2CFC-40D6-B61A-673C7E141EFF}"/>
    <cellStyle name="40% - Énfasis2 2 2 5" xfId="39631" xr:uid="{9A3AAFCA-30A5-4054-8011-34E177EC14D2}"/>
    <cellStyle name="40% - Énfasis2 2 2 6" xfId="39632" xr:uid="{7CA56B26-515E-4D47-94FD-0CA466BDBFBE}"/>
    <cellStyle name="40% - Énfasis2 2 2 7" xfId="39633" xr:uid="{2E228D2E-32C1-4972-B2DB-7FA668D4A0AC}"/>
    <cellStyle name="40% - Énfasis2 2 3" xfId="3325" xr:uid="{7B231C9C-40D2-4F4F-840F-998E999B8DD1}"/>
    <cellStyle name="40% - Énfasis2 2 3 2" xfId="3326" xr:uid="{7C14C84D-84D4-477C-A681-A570EEDB5EC5}"/>
    <cellStyle name="40% - Énfasis2 2 3 2 2" xfId="39634" xr:uid="{EC4D395E-6761-404E-A8D1-D1B9C9FB2B2B}"/>
    <cellStyle name="40% - Énfasis2 2 3 2 2 2" xfId="39635" xr:uid="{CA0F7B9B-C4FF-48F9-8C0C-48BD37F22A9D}"/>
    <cellStyle name="40% - Énfasis2 2 3 2 3" xfId="39636" xr:uid="{A5A49A38-2D60-4C9B-9B57-48E271ECEB07}"/>
    <cellStyle name="40% - Énfasis2 2 3 2 4" xfId="39637" xr:uid="{B3CFEB3C-8FD4-4FA2-8AC7-2BDB5C031E7C}"/>
    <cellStyle name="40% - Énfasis2 2 3 2 5" xfId="39638" xr:uid="{E8AABC1A-9B57-43DC-8917-42E69D1CF7FB}"/>
    <cellStyle name="40% - Énfasis2 2 3 3" xfId="3327" xr:uid="{AF8A3CE7-92B1-457F-A9C8-840684F439B3}"/>
    <cellStyle name="40% - Énfasis2 2 3 3 2" xfId="39639" xr:uid="{C8EB539A-83F3-43DB-A422-D59895CD3EDA}"/>
    <cellStyle name="40% - Énfasis2 2 3 3 3" xfId="39640" xr:uid="{50E428A4-6C0B-4A61-9DA0-6EB074E81724}"/>
    <cellStyle name="40% - Énfasis2 2 3 4" xfId="39641" xr:uid="{481A20B8-3451-4A28-B46A-952962DC4DCD}"/>
    <cellStyle name="40% - Énfasis2 2 3 5" xfId="39642" xr:uid="{509AC3BD-BB35-4F57-A856-87A2542C4437}"/>
    <cellStyle name="40% - Énfasis2 2 3 6" xfId="39643" xr:uid="{7A798BD5-35D7-4F7E-910C-46ABE7483ADF}"/>
    <cellStyle name="40% - Énfasis2 2 3 7" xfId="39644" xr:uid="{0443F375-C226-4C1D-A294-8C3020EC9726}"/>
    <cellStyle name="40% - Énfasis2 2 4" xfId="3328" xr:uid="{C1CC8D2B-67F2-481B-9D1F-E1EB20865FEB}"/>
    <cellStyle name="40% - Énfasis2 2 4 2" xfId="39645" xr:uid="{F11447F2-96B1-43F7-B511-1B544DFCA9A4}"/>
    <cellStyle name="40% - Énfasis2 2 4 2 2" xfId="39646" xr:uid="{FDC8009B-ADD5-4DB2-A496-C918BB7814F5}"/>
    <cellStyle name="40% - Énfasis2 2 4 3" xfId="39647" xr:uid="{1123060D-3080-465F-8BAB-0B91CD38E2E5}"/>
    <cellStyle name="40% - Énfasis2 2 4 4" xfId="39648" xr:uid="{2895CCFA-68AF-4D61-BA6B-F6E996BC3F9A}"/>
    <cellStyle name="40% - Énfasis2 2 4 5" xfId="39649" xr:uid="{9BE64D91-6E57-40E2-BED7-CF268ABA8993}"/>
    <cellStyle name="40% - Énfasis2 2 5" xfId="3329" xr:uid="{D8E42BB3-68A7-4C7A-A29E-71EB06B9CC22}"/>
    <cellStyle name="40% - Énfasis2 2 5 2" xfId="39650" xr:uid="{6A98895D-4C12-4123-93B3-D805C24918D5}"/>
    <cellStyle name="40% - Énfasis2 2 5 3" xfId="39651" xr:uid="{33BD381B-C7F6-470C-B4D4-F1955CFD8BAB}"/>
    <cellStyle name="40% - Énfasis2 2 6" xfId="39652" xr:uid="{626EBDD1-0714-4D1A-819B-7F341FC7C452}"/>
    <cellStyle name="40% - Énfasis2 2 7" xfId="39653" xr:uid="{CA6CCACC-D102-4AEF-8EDC-00D3B27334B7}"/>
    <cellStyle name="40% - Énfasis2 2 8" xfId="39654" xr:uid="{F9AFF1B0-B19A-43F8-8FA4-A78F09167728}"/>
    <cellStyle name="40% - Énfasis2 20" xfId="3330" xr:uid="{513FF125-5196-4AF8-B523-252256C54C7B}"/>
    <cellStyle name="40% - Énfasis2 20 2" xfId="3331" xr:uid="{983E8BBD-82B3-4D6D-A7B7-BCCC2F3FDB46}"/>
    <cellStyle name="40% - Énfasis2 20 2 2" xfId="3332" xr:uid="{CD3EBF25-2EA5-40E6-AE2F-4D3709671904}"/>
    <cellStyle name="40% - Énfasis2 20 2 2 2" xfId="3333" xr:uid="{3FF84AEC-212F-4604-97D1-002AD158E830}"/>
    <cellStyle name="40% - Énfasis2 20 2 2 3" xfId="3334" xr:uid="{556BBF32-F323-4756-BAF2-B63675F6C9C4}"/>
    <cellStyle name="40% - Énfasis2 20 2 3" xfId="3335" xr:uid="{1E5231D2-FDC0-4228-A516-E044E172F0D7}"/>
    <cellStyle name="40% - Énfasis2 20 2 4" xfId="3336" xr:uid="{E66B0617-4456-4F11-AB5C-B883CEF6B673}"/>
    <cellStyle name="40% - Énfasis2 20 3" xfId="3337" xr:uid="{3A0A56B2-C576-472D-9485-373BE19175EC}"/>
    <cellStyle name="40% - Énfasis2 20 3 2" xfId="3338" xr:uid="{B5385AF8-4684-4667-A071-87167622DEDA}"/>
    <cellStyle name="40% - Énfasis2 20 3 3" xfId="3339" xr:uid="{2AF7FA92-37C4-4B3F-B0FA-4D6A5D2627C0}"/>
    <cellStyle name="40% - Énfasis2 20 4" xfId="3340" xr:uid="{50AA17DF-C65A-42C6-B8A7-E1810A59D8C1}"/>
    <cellStyle name="40% - Énfasis2 20 5" xfId="3341" xr:uid="{8933232D-F817-4DA5-AB5F-56CC4484EDE7}"/>
    <cellStyle name="40% - Énfasis2 21" xfId="3342" xr:uid="{0FA57CAA-1E6F-4AAB-AD6F-85585E91ADE9}"/>
    <cellStyle name="40% - Énfasis2 21 2" xfId="3343" xr:uid="{739B1525-E33E-4AA8-B764-1FAE12EE0E29}"/>
    <cellStyle name="40% - Énfasis2 21 2 2" xfId="3344" xr:uid="{BC7CDEE8-8E09-4154-AE97-24A687D192C3}"/>
    <cellStyle name="40% - Énfasis2 21 2 2 2" xfId="3345" xr:uid="{5F7348F1-BAC9-4FC5-96E0-634B93F1DA44}"/>
    <cellStyle name="40% - Énfasis2 21 2 2 3" xfId="3346" xr:uid="{7970878E-102A-40EA-A756-21A14B2F6866}"/>
    <cellStyle name="40% - Énfasis2 21 2 3" xfId="3347" xr:uid="{CA474B8F-4648-4BB2-ABFB-64239239DC74}"/>
    <cellStyle name="40% - Énfasis2 21 2 4" xfId="3348" xr:uid="{2A5D6E12-E12B-4F0F-9524-F872B577F1A8}"/>
    <cellStyle name="40% - Énfasis2 21 3" xfId="3349" xr:uid="{D28BD370-1C07-49AB-B873-7389DB0EC0A6}"/>
    <cellStyle name="40% - Énfasis2 21 3 2" xfId="3350" xr:uid="{56A8C477-E9C9-45A0-BC38-937E30FB36EA}"/>
    <cellStyle name="40% - Énfasis2 21 3 3" xfId="3351" xr:uid="{CB3A38FD-7274-4406-B0F5-51D14BBD60AD}"/>
    <cellStyle name="40% - Énfasis2 21 4" xfId="3352" xr:uid="{3563788D-3525-4637-9A76-13E3CE4F13CF}"/>
    <cellStyle name="40% - Énfasis2 21 5" xfId="3353" xr:uid="{CE6FDE97-3395-4B7B-8292-9A6AD57402D4}"/>
    <cellStyle name="40% - Énfasis2 22" xfId="3354" xr:uid="{11888205-34D5-414C-9610-143E7AEA3A04}"/>
    <cellStyle name="40% - Énfasis2 22 2" xfId="3355" xr:uid="{11CB2510-CA74-471E-81CD-8296CD9B7F22}"/>
    <cellStyle name="40% - Énfasis2 22 2 2" xfId="3356" xr:uid="{6957237C-F898-4FC3-96B7-0196842A231D}"/>
    <cellStyle name="40% - Énfasis2 22 2 2 2" xfId="3357" xr:uid="{8299276B-8BE9-470F-87C3-C11F8156227A}"/>
    <cellStyle name="40% - Énfasis2 22 2 2 3" xfId="3358" xr:uid="{3A8F2554-0467-4428-B50B-8F76F08A1A4B}"/>
    <cellStyle name="40% - Énfasis2 22 2 3" xfId="3359" xr:uid="{4547DC26-C05D-4AD3-B123-12FFAABB1EBC}"/>
    <cellStyle name="40% - Énfasis2 22 2 4" xfId="3360" xr:uid="{528BBDE8-B414-485F-9AC8-514F7268E9F1}"/>
    <cellStyle name="40% - Énfasis2 22 3" xfId="3361" xr:uid="{1E2407A6-CB73-4615-A61B-566993700309}"/>
    <cellStyle name="40% - Énfasis2 22 3 2" xfId="3362" xr:uid="{0AB0FB71-97EA-409D-92D6-E8FE722D8635}"/>
    <cellStyle name="40% - Énfasis2 22 3 3" xfId="3363" xr:uid="{D5E99FC4-9F20-46FA-B0AF-867A10954793}"/>
    <cellStyle name="40% - Énfasis2 22 4" xfId="3364" xr:uid="{50EF06FA-9955-467B-A4ED-CACE4D21AD92}"/>
    <cellStyle name="40% - Énfasis2 22 5" xfId="3365" xr:uid="{236BF348-54CD-416E-B589-754AC35B392F}"/>
    <cellStyle name="40% - Énfasis2 23" xfId="3366" xr:uid="{FEC395E4-8EE7-44F8-90C7-7DE6DEF0E816}"/>
    <cellStyle name="40% - Énfasis2 23 2" xfId="3367" xr:uid="{4A1A12F2-DD79-4626-9E9E-9FD0A0E1218C}"/>
    <cellStyle name="40% - Énfasis2 23 2 2" xfId="3368" xr:uid="{A98868E7-28E3-410C-A132-AA9A01C40393}"/>
    <cellStyle name="40% - Énfasis2 23 2 2 2" xfId="3369" xr:uid="{90A8AD1A-0D99-4BE1-8CD8-2439D3EDEFDA}"/>
    <cellStyle name="40% - Énfasis2 23 2 2 3" xfId="3370" xr:uid="{12165744-52EB-4390-9C86-168682D41A95}"/>
    <cellStyle name="40% - Énfasis2 23 2 3" xfId="3371" xr:uid="{A2773F2F-F893-4CEA-99FF-6B3674DC7B40}"/>
    <cellStyle name="40% - Énfasis2 23 2 4" xfId="3372" xr:uid="{D1E6259C-987B-427D-B1FE-C07C8C813468}"/>
    <cellStyle name="40% - Énfasis2 23 3" xfId="3373" xr:uid="{12996548-5DEE-4B48-B889-AEF1CB3DE9BE}"/>
    <cellStyle name="40% - Énfasis2 23 3 2" xfId="3374" xr:uid="{457B8910-8ECB-4031-87C5-A69BC23C0845}"/>
    <cellStyle name="40% - Énfasis2 23 3 3" xfId="3375" xr:uid="{857E2CEF-308D-4355-857C-846751D3FEBF}"/>
    <cellStyle name="40% - Énfasis2 23 4" xfId="3376" xr:uid="{ADCEA14B-289C-41AD-A3C8-484F12CB1AA3}"/>
    <cellStyle name="40% - Énfasis2 23 5" xfId="3377" xr:uid="{1E81D5FF-4C02-4A42-B4E0-0A1EE7ADF63B}"/>
    <cellStyle name="40% - Énfasis2 24" xfId="3378" xr:uid="{D4F1F832-05AA-44F4-9954-C800D531DA3F}"/>
    <cellStyle name="40% - Énfasis2 24 2" xfId="3379" xr:uid="{CCCA3901-677C-469A-BCFC-859580FCEC39}"/>
    <cellStyle name="40% - Énfasis2 24 2 2" xfId="3380" xr:uid="{626FCE33-7821-4D5D-AAC7-E048D5F0949C}"/>
    <cellStyle name="40% - Énfasis2 24 2 2 2" xfId="3381" xr:uid="{012678FE-2150-4D98-BDE8-E271FD77FEA5}"/>
    <cellStyle name="40% - Énfasis2 24 2 2 3" xfId="3382" xr:uid="{1EF3FD3A-F919-401E-A89B-25A7599179F9}"/>
    <cellStyle name="40% - Énfasis2 24 2 3" xfId="3383" xr:uid="{99191101-11A4-4010-B1AA-354620BF8958}"/>
    <cellStyle name="40% - Énfasis2 24 2 4" xfId="3384" xr:uid="{51FDC58E-0505-4484-9C80-F1E9B7674FA1}"/>
    <cellStyle name="40% - Énfasis2 24 3" xfId="3385" xr:uid="{636CDB33-B55E-439A-8AD8-6A0B830C5627}"/>
    <cellStyle name="40% - Énfasis2 24 3 2" xfId="3386" xr:uid="{C2B94A12-513F-4031-9A70-C1F346478818}"/>
    <cellStyle name="40% - Énfasis2 24 3 3" xfId="3387" xr:uid="{6C773A52-B6C0-4F2C-9816-D974CB3D7F71}"/>
    <cellStyle name="40% - Énfasis2 24 4" xfId="3388" xr:uid="{D0118FE9-CFEF-4B11-A814-8169D74472F8}"/>
    <cellStyle name="40% - Énfasis2 24 5" xfId="3389" xr:uid="{2B1A6D6B-B537-4FAD-8E8F-EB9B26A4DF15}"/>
    <cellStyle name="40% - Énfasis2 25" xfId="3390" xr:uid="{78AE742F-A6C3-4FF9-B1B7-03BD14134065}"/>
    <cellStyle name="40% - Énfasis2 25 2" xfId="3391" xr:uid="{041D16AB-6C23-4E7C-BC51-363925453FB7}"/>
    <cellStyle name="40% - Énfasis2 25 2 2" xfId="3392" xr:uid="{5E47F9AB-5E4B-4B7E-8A39-5C6B9F9B3043}"/>
    <cellStyle name="40% - Énfasis2 25 2 2 2" xfId="3393" xr:uid="{FB9E06D2-781C-4944-B9E6-0842459C4520}"/>
    <cellStyle name="40% - Énfasis2 25 2 2 3" xfId="3394" xr:uid="{FC803FA8-D9FC-4115-A166-BFC10CA6C7BC}"/>
    <cellStyle name="40% - Énfasis2 25 2 3" xfId="3395" xr:uid="{18205197-F314-49B3-AA97-A2E56690786D}"/>
    <cellStyle name="40% - Énfasis2 25 2 4" xfId="3396" xr:uid="{BBD907B0-77C7-4257-A948-D42CD134E095}"/>
    <cellStyle name="40% - Énfasis2 25 3" xfId="3397" xr:uid="{65BE9B42-D9A6-4C4C-800C-9B0C0A18DA7F}"/>
    <cellStyle name="40% - Énfasis2 25 3 2" xfId="3398" xr:uid="{05F52EA7-E6FC-4615-B625-DFAA5D483E57}"/>
    <cellStyle name="40% - Énfasis2 25 3 3" xfId="3399" xr:uid="{8942508E-5344-4B90-99A8-FA4BA9A9ED59}"/>
    <cellStyle name="40% - Énfasis2 25 4" xfId="3400" xr:uid="{C26D43D9-D259-446A-B849-377ED2399554}"/>
    <cellStyle name="40% - Énfasis2 25 5" xfId="3401" xr:uid="{46D2275D-49FF-450D-A56E-54AB81F99864}"/>
    <cellStyle name="40% - Énfasis2 26" xfId="3402" xr:uid="{8BACC3B6-BADB-47B9-8B11-D02C3E7C389C}"/>
    <cellStyle name="40% - Énfasis2 26 2" xfId="3403" xr:uid="{E848659D-A56E-4FC0-9BCD-18AFB429753C}"/>
    <cellStyle name="40% - Énfasis2 26 2 2" xfId="3404" xr:uid="{8E2B2597-B095-4A9A-81AF-DE460DAA2B55}"/>
    <cellStyle name="40% - Énfasis2 26 2 2 2" xfId="3405" xr:uid="{0B7B3E29-BFC1-42D9-8496-05E11C0579C4}"/>
    <cellStyle name="40% - Énfasis2 26 2 2 3" xfId="3406" xr:uid="{32765D94-C42A-4018-8931-481199AE3532}"/>
    <cellStyle name="40% - Énfasis2 26 2 3" xfId="3407" xr:uid="{EBDEEBB0-2BEF-499E-B20F-DEB564F318E3}"/>
    <cellStyle name="40% - Énfasis2 26 2 4" xfId="3408" xr:uid="{12CCF79E-0059-4D7D-A4D9-0307FD5B1642}"/>
    <cellStyle name="40% - Énfasis2 26 3" xfId="3409" xr:uid="{F945E5BA-BD5C-459F-BA10-C30FD52ABC51}"/>
    <cellStyle name="40% - Énfasis2 26 3 2" xfId="3410" xr:uid="{0221C9D6-7232-42C4-A915-C109DA99ACEC}"/>
    <cellStyle name="40% - Énfasis2 26 3 3" xfId="3411" xr:uid="{B5277892-4481-45A6-8209-BDB35CFCF764}"/>
    <cellStyle name="40% - Énfasis2 26 4" xfId="3412" xr:uid="{E4119DB7-7A34-4A2F-B99E-72B8D311DADE}"/>
    <cellStyle name="40% - Énfasis2 26 5" xfId="3413" xr:uid="{CFD7738E-62FB-4D70-80FB-4075ABF78018}"/>
    <cellStyle name="40% - Énfasis2 27" xfId="3414" xr:uid="{164C915E-D198-4A04-BF24-747B07FCD3BF}"/>
    <cellStyle name="40% - Énfasis2 27 2" xfId="3415" xr:uid="{4CB2666B-DF9E-493E-AB67-72AA348F598B}"/>
    <cellStyle name="40% - Énfasis2 27 2 2" xfId="3416" xr:uid="{289864DC-9C0F-469A-916A-A61D666CBB83}"/>
    <cellStyle name="40% - Énfasis2 27 2 2 2" xfId="3417" xr:uid="{7BA48612-A5DD-4AD3-8655-CF343B074190}"/>
    <cellStyle name="40% - Énfasis2 27 2 2 3" xfId="3418" xr:uid="{30AB1D14-F530-49C3-8D25-CAFE7C7E2833}"/>
    <cellStyle name="40% - Énfasis2 27 2 3" xfId="3419" xr:uid="{283FF26A-E074-4885-90D9-E1194B4DF201}"/>
    <cellStyle name="40% - Énfasis2 27 2 4" xfId="3420" xr:uid="{3DA006DE-D6E8-4D8F-AFEE-4399C1DCCD21}"/>
    <cellStyle name="40% - Énfasis2 27 3" xfId="3421" xr:uid="{E6289A07-972E-42B1-8016-C0D662922D36}"/>
    <cellStyle name="40% - Énfasis2 27 3 2" xfId="3422" xr:uid="{3B970911-8D7C-4D99-8EDA-13078034E1E9}"/>
    <cellStyle name="40% - Énfasis2 27 3 3" xfId="3423" xr:uid="{14165683-7E10-427D-A9EC-2CFBD5DB7CAB}"/>
    <cellStyle name="40% - Énfasis2 27 4" xfId="3424" xr:uid="{E9406BCC-718E-4B3F-B50C-2F1FB0D950BA}"/>
    <cellStyle name="40% - Énfasis2 27 5" xfId="3425" xr:uid="{06610B94-19F8-41D4-BAC1-484C1E668D60}"/>
    <cellStyle name="40% - Énfasis2 28" xfId="3426" xr:uid="{F13DAF01-BE40-403F-AEE1-59637F6AAC58}"/>
    <cellStyle name="40% - Énfasis2 28 2" xfId="3427" xr:uid="{AAFD6D74-4D88-45AC-B165-E060FD029493}"/>
    <cellStyle name="40% - Énfasis2 28 2 2" xfId="3428" xr:uid="{7A59DD11-CCF3-4336-B3D7-B7AB1F5EBB44}"/>
    <cellStyle name="40% - Énfasis2 28 2 2 2" xfId="3429" xr:uid="{4D510395-823C-4A59-A507-82DBC3BB2F8A}"/>
    <cellStyle name="40% - Énfasis2 28 2 2 3" xfId="3430" xr:uid="{FB15E2E5-5A85-4663-97FF-4FD385E8F9C4}"/>
    <cellStyle name="40% - Énfasis2 28 2 3" xfId="3431" xr:uid="{8CF095DE-DF7B-472E-939E-44CE2659120B}"/>
    <cellStyle name="40% - Énfasis2 28 2 4" xfId="3432" xr:uid="{4EF0ECE1-4B2D-4C3A-BB92-5B62BFCAF8FC}"/>
    <cellStyle name="40% - Énfasis2 28 3" xfId="3433" xr:uid="{45F938CD-CDE9-406E-8DA8-A7A826AD81EC}"/>
    <cellStyle name="40% - Énfasis2 28 3 2" xfId="3434" xr:uid="{2CC00137-4D95-4015-B076-ABBC9998BC67}"/>
    <cellStyle name="40% - Énfasis2 28 3 3" xfId="3435" xr:uid="{ECBAC9CD-CD20-47B9-AE50-EB9F44EFCCC3}"/>
    <cellStyle name="40% - Énfasis2 28 4" xfId="3436" xr:uid="{148D842B-BFA1-4FA5-8E63-309025C10298}"/>
    <cellStyle name="40% - Énfasis2 28 5" xfId="3437" xr:uid="{AABF5FBF-B4ED-4500-B3C2-3F2E4FC856FB}"/>
    <cellStyle name="40% - Énfasis2 29" xfId="3438" xr:uid="{66A0535C-C5CD-4943-9E16-58252A672913}"/>
    <cellStyle name="40% - Énfasis2 29 2" xfId="3439" xr:uid="{55FE8964-19E8-4E25-BF12-62E86032615E}"/>
    <cellStyle name="40% - Énfasis2 29 2 2" xfId="3440" xr:uid="{6E866D95-0ED5-465E-A7D4-A492D7E7FB8B}"/>
    <cellStyle name="40% - Énfasis2 29 2 2 2" xfId="3441" xr:uid="{AE14973C-51F2-4CD5-B568-8CE9EC255341}"/>
    <cellStyle name="40% - Énfasis2 29 2 2 3" xfId="3442" xr:uid="{910F9A3C-CCBF-452E-B106-A71D9CAF4B39}"/>
    <cellStyle name="40% - Énfasis2 29 2 3" xfId="3443" xr:uid="{687EE992-9C33-4029-A245-7AD050E17805}"/>
    <cellStyle name="40% - Énfasis2 29 2 4" xfId="3444" xr:uid="{A901906D-9EDB-4EDB-BA33-A0E5E5848AD6}"/>
    <cellStyle name="40% - Énfasis2 29 3" xfId="3445" xr:uid="{00929C0C-1107-4F2A-A492-FA732025D8B9}"/>
    <cellStyle name="40% - Énfasis2 29 3 2" xfId="3446" xr:uid="{A6B08EE1-7C3C-4024-A875-BBB976CE1F64}"/>
    <cellStyle name="40% - Énfasis2 29 3 3" xfId="3447" xr:uid="{1C53D63F-1619-4563-B539-8BD298216964}"/>
    <cellStyle name="40% - Énfasis2 29 4" xfId="3448" xr:uid="{090356C0-23E0-421B-831E-A2BCB3F6F98F}"/>
    <cellStyle name="40% - Énfasis2 29 5" xfId="3449" xr:uid="{92EE2A60-218D-4A5D-B597-C8DF86B9CB67}"/>
    <cellStyle name="40% - Énfasis2 3" xfId="3450" xr:uid="{4E00F1C2-2C12-49B4-9E52-D8BFC4104EDC}"/>
    <cellStyle name="40% - Énfasis2 3 2" xfId="3451" xr:uid="{87A69924-7042-4B53-9E5B-79C9446C7F7E}"/>
    <cellStyle name="40% - Énfasis2 3 2 2" xfId="3452" xr:uid="{1ECC98FB-0CA6-4A98-84D2-6B171520E70D}"/>
    <cellStyle name="40% - Énfasis2 3 2 2 2" xfId="3453" xr:uid="{EF22AA66-7D8C-492A-B6D2-5C31627C93AC}"/>
    <cellStyle name="40% - Énfasis2 3 2 2 2 2" xfId="39655" xr:uid="{DE740528-9403-447A-A1A0-33572670450D}"/>
    <cellStyle name="40% - Énfasis2 3 2 2 2 2 2" xfId="39656" xr:uid="{C05D9115-CFF0-4D8D-BD95-493D9F2C5B59}"/>
    <cellStyle name="40% - Énfasis2 3 2 2 2 3" xfId="39657" xr:uid="{8F3EEB56-0993-42BB-AF53-745A92E54EDB}"/>
    <cellStyle name="40% - Énfasis2 3 2 2 2 4" xfId="39658" xr:uid="{1028160A-DE55-4FEB-9740-31EB0A54F415}"/>
    <cellStyle name="40% - Énfasis2 3 2 2 2 5" xfId="39659" xr:uid="{091AA4DB-7C03-481F-B364-F611DAB40D0A}"/>
    <cellStyle name="40% - Énfasis2 3 2 2 3" xfId="3454" xr:uid="{218C73E3-70C9-43A2-ADB4-FDBA410F0D35}"/>
    <cellStyle name="40% - Énfasis2 3 2 2 3 2" xfId="39660" xr:uid="{45B4E0D2-C456-47EE-A501-1FEB631A79D6}"/>
    <cellStyle name="40% - Énfasis2 3 2 2 3 3" xfId="39661" xr:uid="{41DE1469-4941-4D50-B8A3-5B6439A30CDA}"/>
    <cellStyle name="40% - Énfasis2 3 2 2 4" xfId="39662" xr:uid="{130DA875-0DA3-4D5C-85F4-DBE3E4DB182C}"/>
    <cellStyle name="40% - Énfasis2 3 2 2 5" xfId="39663" xr:uid="{710ABCF6-97DD-4E0B-9E36-0C3329E7E88F}"/>
    <cellStyle name="40% - Énfasis2 3 2 2 6" xfId="39664" xr:uid="{CD7881F5-CA2E-476C-A5F6-199ABADAF100}"/>
    <cellStyle name="40% - Énfasis2 3 2 2 7" xfId="39665" xr:uid="{04CD2875-5DD4-46A4-B60C-DC93303CCA5B}"/>
    <cellStyle name="40% - Énfasis2 3 2 3" xfId="3455" xr:uid="{A66D448A-BA9E-4E07-A273-B23BB625AA40}"/>
    <cellStyle name="40% - Énfasis2 3 2 3 2" xfId="39666" xr:uid="{9875F7A5-74E9-4F10-9022-DB1F197DE294}"/>
    <cellStyle name="40% - Énfasis2 3 2 3 2 2" xfId="39667" xr:uid="{81986717-809E-4F36-9D4C-9AC7EC10DC1C}"/>
    <cellStyle name="40% - Énfasis2 3 2 3 3" xfId="39668" xr:uid="{3B34C2A5-8036-4237-AD6B-19DD55FB56F7}"/>
    <cellStyle name="40% - Énfasis2 3 2 3 4" xfId="39669" xr:uid="{EFF713E1-1CFC-4755-999D-D34D0A042D43}"/>
    <cellStyle name="40% - Énfasis2 3 2 3 5" xfId="39670" xr:uid="{D7F42B68-0E85-4930-8BED-C1B08646FA14}"/>
    <cellStyle name="40% - Énfasis2 3 2 4" xfId="3456" xr:uid="{9DEDE394-05FC-4CAA-A511-6D05C4EA8192}"/>
    <cellStyle name="40% - Énfasis2 3 2 4 2" xfId="39671" xr:uid="{33A28CAA-71D3-4E95-B649-33EB8E79CDE8}"/>
    <cellStyle name="40% - Énfasis2 3 2 4 3" xfId="39672" xr:uid="{2C3822EB-271A-4DC3-9646-D33F21F55A41}"/>
    <cellStyle name="40% - Énfasis2 3 2 5" xfId="39673" xr:uid="{7D4DFCB8-940D-4098-BFBC-95E0AC336CE6}"/>
    <cellStyle name="40% - Énfasis2 3 2 6" xfId="39674" xr:uid="{C2D5CC35-2102-4091-BF96-6AEFB732F50B}"/>
    <cellStyle name="40% - Énfasis2 3 2 7" xfId="39675" xr:uid="{2C513549-6D26-4848-BC84-7A97ECCBB89A}"/>
    <cellStyle name="40% - Énfasis2 3 3" xfId="3457" xr:uid="{9130D297-B58D-4779-9C7D-FD5C1865DFBA}"/>
    <cellStyle name="40% - Énfasis2 3 3 2" xfId="3458" xr:uid="{A0857009-D692-489C-8D9A-D4562BEC0578}"/>
    <cellStyle name="40% - Énfasis2 3 3 2 2" xfId="39676" xr:uid="{08F3F674-47A0-489C-95EE-6369BBDDAF3F}"/>
    <cellStyle name="40% - Énfasis2 3 3 2 2 2" xfId="39677" xr:uid="{61A72790-A743-4B49-94EA-2271BEF6B9BD}"/>
    <cellStyle name="40% - Énfasis2 3 3 2 3" xfId="39678" xr:uid="{485757A6-3CC2-4387-8594-35DF4397272A}"/>
    <cellStyle name="40% - Énfasis2 3 3 2 4" xfId="39679" xr:uid="{529A9CCD-B0E1-49AC-B30A-CC87BB38DC61}"/>
    <cellStyle name="40% - Énfasis2 3 3 2 5" xfId="39680" xr:uid="{67C8D255-D8ED-476B-868F-FF443F9AFB3E}"/>
    <cellStyle name="40% - Énfasis2 3 3 3" xfId="3459" xr:uid="{F2B19B0C-399E-4825-8BC9-FE9BD2D26DFB}"/>
    <cellStyle name="40% - Énfasis2 3 3 3 2" xfId="39681" xr:uid="{71DADBA5-E949-42B1-8C89-F4932101DC52}"/>
    <cellStyle name="40% - Énfasis2 3 3 3 3" xfId="39682" xr:uid="{E376DE25-C1DA-4AE6-B06B-B8492D36CE72}"/>
    <cellStyle name="40% - Énfasis2 3 3 4" xfId="39683" xr:uid="{1FD3077C-E90C-44A5-B3C8-E21813FD5D83}"/>
    <cellStyle name="40% - Énfasis2 3 3 5" xfId="39684" xr:uid="{E1F53981-6A76-4064-BDFC-CB5CD632651C}"/>
    <cellStyle name="40% - Énfasis2 3 3 6" xfId="39685" xr:uid="{9BF22A87-4DA8-4BC8-8C82-AB79BA5FC7E3}"/>
    <cellStyle name="40% - Énfasis2 3 3 7" xfId="39686" xr:uid="{AC48C4D2-C0C4-4DD1-883D-13C9A3083EAB}"/>
    <cellStyle name="40% - Énfasis2 3 4" xfId="3460" xr:uid="{E676E524-0445-4323-9379-FF387DE72B80}"/>
    <cellStyle name="40% - Énfasis2 3 4 2" xfId="39687" xr:uid="{C78B1A6F-76A9-48AD-BE7E-CD7E64ECB697}"/>
    <cellStyle name="40% - Énfasis2 3 4 2 2" xfId="39688" xr:uid="{6D1ABDE1-286C-4928-BB3F-156B68D03FB2}"/>
    <cellStyle name="40% - Énfasis2 3 4 3" xfId="39689" xr:uid="{B730DEE5-5402-429D-906E-8A7973ACA633}"/>
    <cellStyle name="40% - Énfasis2 3 4 4" xfId="39690" xr:uid="{1EFD2C19-2BDC-4B37-BB22-4EF3526227B8}"/>
    <cellStyle name="40% - Énfasis2 3 4 5" xfId="39691" xr:uid="{EA9C7EF2-0C87-4C4C-97AE-1BC8D37FC608}"/>
    <cellStyle name="40% - Énfasis2 3 5" xfId="3461" xr:uid="{A947CA30-0949-4095-9C2D-88E10FB0EBF0}"/>
    <cellStyle name="40% - Énfasis2 3 5 2" xfId="39692" xr:uid="{9A8A4DE7-F87D-4DD6-9503-A83CD49C5C30}"/>
    <cellStyle name="40% - Énfasis2 3 5 3" xfId="39693" xr:uid="{66BBD738-6283-49FA-BF0A-ED07BCDF9E43}"/>
    <cellStyle name="40% - Énfasis2 3 6" xfId="39694" xr:uid="{3C1816B9-F14D-47E4-A559-908163265163}"/>
    <cellStyle name="40% - Énfasis2 3 7" xfId="39695" xr:uid="{AE5D0219-9C7C-4AEF-8D9B-0FC2BBF0076D}"/>
    <cellStyle name="40% - Énfasis2 3 8" xfId="39696" xr:uid="{72D3587E-B4C5-4991-94D5-CA79D8EB5ED2}"/>
    <cellStyle name="40% - Énfasis2 30" xfId="3462" xr:uid="{17D9B283-A58F-4022-AC5A-DDB5DA33FE8E}"/>
    <cellStyle name="40% - Énfasis2 30 2" xfId="3463" xr:uid="{58E73E6F-1C39-41C6-A409-B44E2E875071}"/>
    <cellStyle name="40% - Énfasis2 30 2 2" xfId="3464" xr:uid="{7AE3038B-C334-4EAF-80DD-6B51B76FFD20}"/>
    <cellStyle name="40% - Énfasis2 30 2 2 2" xfId="3465" xr:uid="{5AA9C063-8667-471A-A77C-4D6C2E267C36}"/>
    <cellStyle name="40% - Énfasis2 30 2 2 3" xfId="3466" xr:uid="{F254F9D1-FF4D-484A-AC6F-D1F36430E0BC}"/>
    <cellStyle name="40% - Énfasis2 30 2 3" xfId="3467" xr:uid="{9E530D82-FDC6-4601-9470-A8DAA0041BBB}"/>
    <cellStyle name="40% - Énfasis2 30 2 4" xfId="3468" xr:uid="{93484452-D31B-4329-AF5A-102A2B90CDC7}"/>
    <cellStyle name="40% - Énfasis2 30 3" xfId="3469" xr:uid="{E2A247C0-F561-4662-B310-904D82FD2E08}"/>
    <cellStyle name="40% - Énfasis2 30 3 2" xfId="3470" xr:uid="{5F2FA0AE-59BB-4BD0-BE1E-0D10371EC465}"/>
    <cellStyle name="40% - Énfasis2 30 3 3" xfId="3471" xr:uid="{BE3306E6-214A-4616-ABF7-3977E59194F3}"/>
    <cellStyle name="40% - Énfasis2 30 4" xfId="3472" xr:uid="{E77E88CD-CCD5-45C5-8FEA-F00F53D31540}"/>
    <cellStyle name="40% - Énfasis2 30 5" xfId="3473" xr:uid="{05DDAB9A-EDC8-4767-ADA6-4DE856112995}"/>
    <cellStyle name="40% - Énfasis2 31" xfId="3474" xr:uid="{1775A933-D574-4D28-8991-C6996D617EC5}"/>
    <cellStyle name="40% - Énfasis2 31 2" xfId="3475" xr:uid="{A0FE287B-FEDE-4F34-8108-F942C49A05FA}"/>
    <cellStyle name="40% - Énfasis2 31 2 2" xfId="3476" xr:uid="{DF9229A1-7E1E-47BD-8F36-FBCC984C6703}"/>
    <cellStyle name="40% - Énfasis2 31 2 2 2" xfId="3477" xr:uid="{C59C4D86-AEDD-41AA-8AFC-1EEF06A75BD3}"/>
    <cellStyle name="40% - Énfasis2 31 2 2 3" xfId="3478" xr:uid="{243FCAB1-B8A7-42A6-AD70-DE9CBF70ABEE}"/>
    <cellStyle name="40% - Énfasis2 31 2 3" xfId="3479" xr:uid="{18A64894-323B-4D66-A555-03D9F03B3342}"/>
    <cellStyle name="40% - Énfasis2 31 2 4" xfId="3480" xr:uid="{24C73F19-1FB6-4864-B5AD-651E0909DA6F}"/>
    <cellStyle name="40% - Énfasis2 31 3" xfId="3481" xr:uid="{BCCCBA79-E431-4758-B43C-A63F899DD944}"/>
    <cellStyle name="40% - Énfasis2 31 3 2" xfId="3482" xr:uid="{2F03E4FE-9947-4204-8BB5-482C14D2B1C4}"/>
    <cellStyle name="40% - Énfasis2 31 3 3" xfId="3483" xr:uid="{AA4FD571-655F-467E-B777-292C09829A97}"/>
    <cellStyle name="40% - Énfasis2 31 4" xfId="3484" xr:uid="{E38A53E8-EED0-49FE-B1F0-473581747E5B}"/>
    <cellStyle name="40% - Énfasis2 31 5" xfId="3485" xr:uid="{5F6D99ED-6170-45A6-BA57-42583A6EAA93}"/>
    <cellStyle name="40% - Énfasis2 32" xfId="3486" xr:uid="{3E209E51-9463-4913-AFB0-BDB5E9EAECE9}"/>
    <cellStyle name="40% - Énfasis2 32 2" xfId="3487" xr:uid="{6035A320-FD11-477F-B192-336A310A8A3E}"/>
    <cellStyle name="40% - Énfasis2 32 2 2" xfId="3488" xr:uid="{CD2767B3-4305-4DE5-BEC5-84A2DF9AB0D1}"/>
    <cellStyle name="40% - Énfasis2 32 2 2 2" xfId="3489" xr:uid="{8AF3AFE8-1E2A-4243-8EE4-50981D5ED293}"/>
    <cellStyle name="40% - Énfasis2 32 2 2 3" xfId="3490" xr:uid="{F291DD2C-0371-423E-A3C5-57E47884AF92}"/>
    <cellStyle name="40% - Énfasis2 32 2 3" xfId="3491" xr:uid="{3FB41ACB-D346-4226-9E02-078DB9D1DDAE}"/>
    <cellStyle name="40% - Énfasis2 32 2 4" xfId="3492" xr:uid="{8982345F-0F5E-458A-893B-0FA5A0198941}"/>
    <cellStyle name="40% - Énfasis2 32 3" xfId="3493" xr:uid="{43CBC1C6-857B-4339-AD45-625EE450730A}"/>
    <cellStyle name="40% - Énfasis2 32 3 2" xfId="3494" xr:uid="{A2358474-733F-40DC-A11F-DF0F8713900D}"/>
    <cellStyle name="40% - Énfasis2 32 3 3" xfId="3495" xr:uid="{B7E2C472-C97A-4A17-BA2A-48FA9AD3939F}"/>
    <cellStyle name="40% - Énfasis2 32 4" xfId="3496" xr:uid="{5C05089E-B1AB-410B-9BC1-B8912FA188D0}"/>
    <cellStyle name="40% - Énfasis2 32 5" xfId="3497" xr:uid="{9096B36B-FECA-428E-BF5D-F728E9C766CB}"/>
    <cellStyle name="40% - Énfasis2 33" xfId="3498" xr:uid="{57EFA04F-6C08-454E-B4BA-30612A65470F}"/>
    <cellStyle name="40% - Énfasis2 33 2" xfId="3499" xr:uid="{63A19AD0-38A9-4622-A99D-824AAFA97224}"/>
    <cellStyle name="40% - Énfasis2 33 2 2" xfId="3500" xr:uid="{9C256671-8617-4284-BB47-9AEEEE761708}"/>
    <cellStyle name="40% - Énfasis2 33 2 3" xfId="3501" xr:uid="{DC208959-906A-4703-B517-F0738B63B9BD}"/>
    <cellStyle name="40% - Énfasis2 33 3" xfId="3502" xr:uid="{9481D1C4-B8F2-44DE-A5E6-4C2559F0F24C}"/>
    <cellStyle name="40% - Énfasis2 33 4" xfId="3503" xr:uid="{14DF103C-4562-4D4C-B9B5-B9BFBEDCD151}"/>
    <cellStyle name="40% - Énfasis2 34" xfId="3504" xr:uid="{CCEF9134-FC36-4F4C-97AD-7B86582984B6}"/>
    <cellStyle name="40% - Énfasis2 34 2" xfId="3505" xr:uid="{841F0643-3539-442C-AA7C-6599F224674D}"/>
    <cellStyle name="40% - Énfasis2 34 2 2" xfId="3506" xr:uid="{D0781375-A3D0-4D49-9D25-44890C34EBA0}"/>
    <cellStyle name="40% - Énfasis2 34 2 3" xfId="3507" xr:uid="{27424B32-B89E-4DB8-94B6-515E83E4A222}"/>
    <cellStyle name="40% - Énfasis2 34 3" xfId="3508" xr:uid="{3392E25C-DF60-40E5-83C1-194B6908E149}"/>
    <cellStyle name="40% - Énfasis2 34 4" xfId="3509" xr:uid="{AC357026-BEA0-4A3E-AF5F-A7217150D678}"/>
    <cellStyle name="40% - Énfasis2 35" xfId="3510" xr:uid="{07098376-66A0-4890-A66F-C917D2977440}"/>
    <cellStyle name="40% - Énfasis2 35 2" xfId="3511" xr:uid="{CBC23962-7F83-4C3C-B1E9-4DA99A8CC148}"/>
    <cellStyle name="40% - Énfasis2 35 2 2" xfId="3512" xr:uid="{A7D7D6A2-C222-4250-B390-3F0BFE761457}"/>
    <cellStyle name="40% - Énfasis2 35 2 3" xfId="3513" xr:uid="{77E982E5-5598-4322-AE2A-DE55B7CF2EE4}"/>
    <cellStyle name="40% - Énfasis2 35 3" xfId="3514" xr:uid="{B184E44D-15AB-4515-AAEF-C442F62CC107}"/>
    <cellStyle name="40% - Énfasis2 35 4" xfId="3515" xr:uid="{0210CB7A-96AE-45AA-898D-5FF136E3311E}"/>
    <cellStyle name="40% - Énfasis2 36" xfId="3516" xr:uid="{BEE81F34-9615-465C-A56C-8445A1E18D46}"/>
    <cellStyle name="40% - Énfasis2 36 2" xfId="3517" xr:uid="{E587D3E3-741A-4F3F-A59C-72EA252519B0}"/>
    <cellStyle name="40% - Énfasis2 36 2 2" xfId="3518" xr:uid="{02F7F132-B1BA-4762-A609-07EEC27C5356}"/>
    <cellStyle name="40% - Énfasis2 36 2 3" xfId="3519" xr:uid="{43C3A43C-76EB-49B5-A8A7-8AE0F2347F3A}"/>
    <cellStyle name="40% - Énfasis2 36 3" xfId="3520" xr:uid="{3C2E4995-7D5D-4C19-9079-5296B39AA6C0}"/>
    <cellStyle name="40% - Énfasis2 36 4" xfId="3521" xr:uid="{423747EA-00FC-4E7B-A044-FD98E69FF121}"/>
    <cellStyle name="40% - Énfasis2 37" xfId="3522" xr:uid="{D6D5D151-09D2-42D2-ABC3-311807C42E51}"/>
    <cellStyle name="40% - Énfasis2 37 2" xfId="3523" xr:uid="{B7AA5AE6-373D-4A07-940A-BE4A1750FFD0}"/>
    <cellStyle name="40% - Énfasis2 37 2 2" xfId="3524" xr:uid="{9755A5FB-3F9B-49DB-9074-54E29A4C88B5}"/>
    <cellStyle name="40% - Énfasis2 37 2 3" xfId="3525" xr:uid="{C58F8FBB-07A8-4F4D-9B7B-43F3A5D82A38}"/>
    <cellStyle name="40% - Énfasis2 37 3" xfId="3526" xr:uid="{405F5278-D968-449D-9F25-15249B27F8E8}"/>
    <cellStyle name="40% - Énfasis2 37 4" xfId="3527" xr:uid="{A0C087DC-13F5-40DE-81E2-88EDDD7C46F8}"/>
    <cellStyle name="40% - Énfasis2 38" xfId="3528" xr:uid="{C156E031-71C9-464F-8304-5641687BD4A8}"/>
    <cellStyle name="40% - Énfasis2 38 2" xfId="3529" xr:uid="{2E1D9527-4E8A-48C7-BBB7-34BBC6C419DC}"/>
    <cellStyle name="40% - Énfasis2 38 3" xfId="3530" xr:uid="{DA534D15-1C59-4272-BC88-16881C36A901}"/>
    <cellStyle name="40% - Énfasis2 39" xfId="3531" xr:uid="{538A72F8-6FAD-47F2-9E26-60181D7F6266}"/>
    <cellStyle name="40% - Énfasis2 39 2" xfId="3532" xr:uid="{554A5E88-2804-46E0-AE9B-90255641D0AA}"/>
    <cellStyle name="40% - Énfasis2 39 3" xfId="3533" xr:uid="{4ED978B6-6E75-4C23-9963-F6D8CC4820D1}"/>
    <cellStyle name="40% - Énfasis2 4" xfId="3534" xr:uid="{7249DE64-62C7-4051-894C-15AC8C099E06}"/>
    <cellStyle name="40% - Énfasis2 4 2" xfId="3535" xr:uid="{06345141-F548-4D99-AB70-4ED712123B99}"/>
    <cellStyle name="40% - Énfasis2 4 2 2" xfId="3536" xr:uid="{BE0EFCFF-B5B0-4719-B899-FD6367DC1E8F}"/>
    <cellStyle name="40% - Énfasis2 4 2 2 2" xfId="3537" xr:uid="{CCCC3449-7837-468D-B9FF-B768C55128F3}"/>
    <cellStyle name="40% - Énfasis2 4 2 2 2 2" xfId="39697" xr:uid="{2584BAF5-1CB6-4747-8339-8D3B39508FD7}"/>
    <cellStyle name="40% - Énfasis2 4 2 2 2 2 2" xfId="39698" xr:uid="{7CEEC0CF-19A4-4E4A-A16C-8F664C87C60A}"/>
    <cellStyle name="40% - Énfasis2 4 2 2 2 3" xfId="39699" xr:uid="{E73E4B44-3B1B-4E2A-A332-F88565AF9B0F}"/>
    <cellStyle name="40% - Énfasis2 4 2 2 2 4" xfId="39700" xr:uid="{C07A31B5-4AEF-44B5-A049-3E3B3EC45D79}"/>
    <cellStyle name="40% - Énfasis2 4 2 2 2 5" xfId="39701" xr:uid="{2D5D9A57-2A95-4147-BEE3-E7A008628647}"/>
    <cellStyle name="40% - Énfasis2 4 2 2 3" xfId="3538" xr:uid="{C5068031-5675-419E-BA39-AAF95773D7DB}"/>
    <cellStyle name="40% - Énfasis2 4 2 2 3 2" xfId="39702" xr:uid="{5EF9D891-3370-475E-8BF5-85BEC2D8A388}"/>
    <cellStyle name="40% - Énfasis2 4 2 2 3 3" xfId="39703" xr:uid="{DE51943D-FF4E-479B-BB0A-300CF437AD13}"/>
    <cellStyle name="40% - Énfasis2 4 2 2 4" xfId="39704" xr:uid="{74D87D4D-A8BE-41A0-8607-1332F7999C60}"/>
    <cellStyle name="40% - Énfasis2 4 2 2 5" xfId="39705" xr:uid="{E29EEDAF-66B9-461A-8CAA-01FBC1D77D84}"/>
    <cellStyle name="40% - Énfasis2 4 2 2 6" xfId="39706" xr:uid="{70A889D3-B0D6-4E15-B8E6-71A85C1997E1}"/>
    <cellStyle name="40% - Énfasis2 4 2 2 7" xfId="39707" xr:uid="{F4C03847-72CA-482E-81DD-655182761E37}"/>
    <cellStyle name="40% - Énfasis2 4 2 3" xfId="3539" xr:uid="{72BB1AB1-DD8B-439B-A827-D754F80FA85A}"/>
    <cellStyle name="40% - Énfasis2 4 2 3 2" xfId="39708" xr:uid="{F0F54AEB-1D03-49A2-B73D-28E110C5DAED}"/>
    <cellStyle name="40% - Énfasis2 4 2 3 2 2" xfId="39709" xr:uid="{6384BACE-4910-4347-A1BC-8C3045E74355}"/>
    <cellStyle name="40% - Énfasis2 4 2 3 3" xfId="39710" xr:uid="{6B1AC0E4-58E5-4F87-8A43-F32BB12D040E}"/>
    <cellStyle name="40% - Énfasis2 4 2 3 4" xfId="39711" xr:uid="{304E996C-D1B6-4E4E-ACC0-0869CB4D1FFC}"/>
    <cellStyle name="40% - Énfasis2 4 2 3 5" xfId="39712" xr:uid="{5E23EBC3-8EB3-4192-B5AE-90C4B571DDFB}"/>
    <cellStyle name="40% - Énfasis2 4 2 4" xfId="3540" xr:uid="{E329698A-880F-4472-BFDA-23392D554975}"/>
    <cellStyle name="40% - Énfasis2 4 2 4 2" xfId="39713" xr:uid="{DAFE652A-A3AA-48DE-A7C6-F9B509184EA2}"/>
    <cellStyle name="40% - Énfasis2 4 2 4 3" xfId="39714" xr:uid="{267F494C-562F-4FED-A72B-744627D64F98}"/>
    <cellStyle name="40% - Énfasis2 4 2 5" xfId="39715" xr:uid="{3F32307E-75C9-4D3B-82A1-3D337E4ECD62}"/>
    <cellStyle name="40% - Énfasis2 4 2 6" xfId="39716" xr:uid="{ADB3C340-58BE-4AF0-9EE2-1A06EF6E8EB7}"/>
    <cellStyle name="40% - Énfasis2 4 2 7" xfId="39717" xr:uid="{2247CE1C-D1C8-4C90-9098-53CC1123FD7F}"/>
    <cellStyle name="40% - Énfasis2 4 3" xfId="3541" xr:uid="{5FF249F0-50F6-470C-AC87-0F64A2FEDDBF}"/>
    <cellStyle name="40% - Énfasis2 4 3 2" xfId="3542" xr:uid="{452FB640-720B-45DD-9B2C-57E1CDC577D0}"/>
    <cellStyle name="40% - Énfasis2 4 3 2 2" xfId="39718" xr:uid="{5880AED1-9978-49B2-8B8A-E085437DF7B0}"/>
    <cellStyle name="40% - Énfasis2 4 3 2 2 2" xfId="39719" xr:uid="{B5F7148D-E9CF-4D7B-BE42-470AEC59A2F6}"/>
    <cellStyle name="40% - Énfasis2 4 3 2 3" xfId="39720" xr:uid="{7854A87B-16CF-4D73-AF56-AEF394CDAA9D}"/>
    <cellStyle name="40% - Énfasis2 4 3 2 4" xfId="39721" xr:uid="{7E773A0E-8873-4FBB-A5EC-508BC3D73E58}"/>
    <cellStyle name="40% - Énfasis2 4 3 2 5" xfId="39722" xr:uid="{E42BDEB8-1685-4594-9677-DCA0C73E2C91}"/>
    <cellStyle name="40% - Énfasis2 4 3 3" xfId="3543" xr:uid="{9C856139-ACA8-4528-9E6E-93456228FAAF}"/>
    <cellStyle name="40% - Énfasis2 4 3 3 2" xfId="39723" xr:uid="{BE905EA6-52D2-4F84-9757-F62451F9EFF9}"/>
    <cellStyle name="40% - Énfasis2 4 3 3 3" xfId="39724" xr:uid="{927E565A-19E6-4E95-9087-171B129CCE8E}"/>
    <cellStyle name="40% - Énfasis2 4 3 4" xfId="39725" xr:uid="{DB10CE9C-E094-4371-8C17-C0350DB934D8}"/>
    <cellStyle name="40% - Énfasis2 4 3 5" xfId="39726" xr:uid="{1349C4FC-D5FE-43BD-8BA2-C46253B627DE}"/>
    <cellStyle name="40% - Énfasis2 4 3 6" xfId="39727" xr:uid="{32AE7144-9E5F-46CD-AE84-049D8FC4C037}"/>
    <cellStyle name="40% - Énfasis2 4 3 7" xfId="39728" xr:uid="{5C05B6CF-9211-4872-92F4-27908FD09948}"/>
    <cellStyle name="40% - Énfasis2 4 4" xfId="3544" xr:uid="{F7967B53-CC1B-4327-A10B-0FFA34340C0D}"/>
    <cellStyle name="40% - Énfasis2 4 4 2" xfId="39729" xr:uid="{93F397B1-47DB-4309-959E-E5D4A88A9EA1}"/>
    <cellStyle name="40% - Énfasis2 4 4 2 2" xfId="39730" xr:uid="{097F2B64-1122-4C9C-B687-1B01BD52ABE1}"/>
    <cellStyle name="40% - Énfasis2 4 4 3" xfId="39731" xr:uid="{CED8D834-3929-42FE-BC9E-C46114CB940D}"/>
    <cellStyle name="40% - Énfasis2 4 4 4" xfId="39732" xr:uid="{E1CAD88C-D2E4-4E3F-BCA9-0E7B5A95BCD1}"/>
    <cellStyle name="40% - Énfasis2 4 4 5" xfId="39733" xr:uid="{38904D67-12F1-4368-A9AF-27CD347B6FE1}"/>
    <cellStyle name="40% - Énfasis2 4 5" xfId="3545" xr:uid="{9D2B6A82-D3AA-4F00-BE09-0CA8027388CE}"/>
    <cellStyle name="40% - Énfasis2 4 5 2" xfId="39734" xr:uid="{A40A7745-7000-40D0-8D6D-800CB7A32581}"/>
    <cellStyle name="40% - Énfasis2 4 5 3" xfId="39735" xr:uid="{D6808310-CE31-45FE-A00E-4259A3653C9B}"/>
    <cellStyle name="40% - Énfasis2 4 6" xfId="39736" xr:uid="{EE6F614F-C925-4951-ACF4-293DBF5D9785}"/>
    <cellStyle name="40% - Énfasis2 4 7" xfId="39737" xr:uid="{C0503587-48B7-4602-BA2B-B2B2990CB45B}"/>
    <cellStyle name="40% - Énfasis2 4 8" xfId="39738" xr:uid="{ACBD942B-F52D-4F9E-B7A6-1AFC505B0497}"/>
    <cellStyle name="40% - Énfasis2 40" xfId="3546" xr:uid="{B340A44B-3035-4188-A7F9-8BF7EBAEC980}"/>
    <cellStyle name="40% - Énfasis2 40 2" xfId="3547" xr:uid="{566CF39C-7352-44BB-AC02-AAB0317F47E9}"/>
    <cellStyle name="40% - Énfasis2 40 3" xfId="3548" xr:uid="{84E76711-4732-46B6-AC32-56D0376CD031}"/>
    <cellStyle name="40% - Énfasis2 41" xfId="3549" xr:uid="{EEEFB44A-7E15-4B9A-945A-AA36C524E623}"/>
    <cellStyle name="40% - Énfasis2 41 2" xfId="3550" xr:uid="{CDC5BDD9-5BB7-45D4-AAA1-5726A67E9637}"/>
    <cellStyle name="40% - Énfasis2 41 3" xfId="3551" xr:uid="{52D708A8-1707-4899-89E3-0FF1671C7CD8}"/>
    <cellStyle name="40% - Énfasis2 42" xfId="3552" xr:uid="{5FE9C13E-74A6-41D5-B5C1-1C8F79E84AA6}"/>
    <cellStyle name="40% - Énfasis2 42 2" xfId="3553" xr:uid="{D1C9A983-B615-4B97-B0F0-E8E85B7E78C4}"/>
    <cellStyle name="40% - Énfasis2 42 3" xfId="3554" xr:uid="{E7162898-35DA-4A37-B3BF-49CA1899A399}"/>
    <cellStyle name="40% - Énfasis2 43" xfId="3555" xr:uid="{FC399650-D8B6-44BB-BD5F-A11F357425BC}"/>
    <cellStyle name="40% - Énfasis2 43 2" xfId="3556" xr:uid="{AFCD4373-643F-4EB2-BF7F-1A512FDE483A}"/>
    <cellStyle name="40% - Énfasis2 43 3" xfId="3557" xr:uid="{3DA6FC3B-F06B-4A3A-8F98-622BAB8EE077}"/>
    <cellStyle name="40% - Énfasis2 44" xfId="3558" xr:uid="{3C6285B0-89C5-4812-9CB3-DADB2A475A09}"/>
    <cellStyle name="40% - Énfasis2 44 2" xfId="3559" xr:uid="{760E7AB6-AD7D-48F0-9423-5A8588D6C11E}"/>
    <cellStyle name="40% - Énfasis2 44 3" xfId="3560" xr:uid="{34C0DF88-6032-4F18-9B06-B1C17E20E01A}"/>
    <cellStyle name="40% - Énfasis2 45" xfId="3561" xr:uid="{23B510B2-5642-41DA-A501-CE3EB145D22E}"/>
    <cellStyle name="40% - Énfasis2 45 2" xfId="3562" xr:uid="{A1B7C3E6-B68A-4A81-8D51-9F1F2A178B8F}"/>
    <cellStyle name="40% - Énfasis2 45 3" xfId="3563" xr:uid="{5CB96874-A4BE-4CE7-899B-A4575A943A07}"/>
    <cellStyle name="40% - Énfasis2 46" xfId="3564" xr:uid="{B2E8F8A7-7499-4A8B-82ED-47B7A74EC45A}"/>
    <cellStyle name="40% - Énfasis2 46 2" xfId="3565" xr:uid="{2BBF7DA1-AE2D-4DEE-AA1B-956D8AC33ECD}"/>
    <cellStyle name="40% - Énfasis2 46 3" xfId="3566" xr:uid="{0C90920D-33F8-46E6-A436-A1D3579AE658}"/>
    <cellStyle name="40% - Énfasis2 47" xfId="3567" xr:uid="{D5C3EBA0-CDDB-48F2-A774-18022A4C7FF6}"/>
    <cellStyle name="40% - Énfasis2 47 2" xfId="3568" xr:uid="{87B9691D-DE4F-439D-8179-275E9E4C5BB9}"/>
    <cellStyle name="40% - Énfasis2 47 3" xfId="3569" xr:uid="{5655A4C8-6ADE-4D48-85CB-C9CC41F77BA0}"/>
    <cellStyle name="40% - Énfasis2 48" xfId="3570" xr:uid="{7B3E67D4-A319-4D46-A114-EB0E7CB406C1}"/>
    <cellStyle name="40% - Énfasis2 48 2" xfId="3571" xr:uid="{B743C7CD-CBD3-48DA-8D58-1ED9F9C4A2BD}"/>
    <cellStyle name="40% - Énfasis2 48 3" xfId="3572" xr:uid="{7799CAAD-B7DF-43A5-8D2B-EF2630A7C828}"/>
    <cellStyle name="40% - Énfasis2 49" xfId="3573" xr:uid="{4044AE93-B90F-4814-88A2-FC7C727363CC}"/>
    <cellStyle name="40% - Énfasis2 5" xfId="3574" xr:uid="{97C2F9DD-7AD4-4E2C-A81A-D78C9276403F}"/>
    <cellStyle name="40% - Énfasis2 5 2" xfId="3575" xr:uid="{9711FD92-1767-409B-A05F-373489B45892}"/>
    <cellStyle name="40% - Énfasis2 5 2 2" xfId="3576" xr:uid="{745FFC85-003B-4918-A025-A563E5DD1E05}"/>
    <cellStyle name="40% - Énfasis2 5 2 2 2" xfId="3577" xr:uid="{9E57CF2E-1C57-4E18-BB13-9E73FF970548}"/>
    <cellStyle name="40% - Énfasis2 5 2 2 2 2" xfId="39739" xr:uid="{377A0FC8-AAC0-4FD2-9AB3-855CA49B8FD1}"/>
    <cellStyle name="40% - Énfasis2 5 2 2 2 2 2" xfId="39740" xr:uid="{A7015C1E-0D69-4B36-BC8E-A5516EA70D43}"/>
    <cellStyle name="40% - Énfasis2 5 2 2 2 3" xfId="39741" xr:uid="{4FA5D31F-06DA-4342-8D98-73E5AECB2D8D}"/>
    <cellStyle name="40% - Énfasis2 5 2 2 2 4" xfId="39742" xr:uid="{CF9B08D9-6196-427A-B734-E7359292EDF9}"/>
    <cellStyle name="40% - Énfasis2 5 2 2 2 5" xfId="39743" xr:uid="{F7A6A8D5-E800-473B-A717-600D5FE25420}"/>
    <cellStyle name="40% - Énfasis2 5 2 2 3" xfId="3578" xr:uid="{51E26D48-5475-48EE-B3E5-D98661933B80}"/>
    <cellStyle name="40% - Énfasis2 5 2 2 3 2" xfId="39744" xr:uid="{BCAE0A96-83BD-4A38-B018-CA53877666D0}"/>
    <cellStyle name="40% - Énfasis2 5 2 2 3 3" xfId="39745" xr:uid="{0FA551A5-A2BC-46DE-8046-AA2360820F17}"/>
    <cellStyle name="40% - Énfasis2 5 2 2 4" xfId="39746" xr:uid="{5058FE67-2E89-4504-A0B8-25B082BD6687}"/>
    <cellStyle name="40% - Énfasis2 5 2 2 5" xfId="39747" xr:uid="{90F46516-0AF7-4D82-A108-625086D98460}"/>
    <cellStyle name="40% - Énfasis2 5 2 2 6" xfId="39748" xr:uid="{35151789-708A-4C8E-96B6-C2F4E6DA3242}"/>
    <cellStyle name="40% - Énfasis2 5 2 2 7" xfId="39749" xr:uid="{B6799743-72CB-445F-A0A8-121062476602}"/>
    <cellStyle name="40% - Énfasis2 5 2 3" xfId="3579" xr:uid="{19C40AB2-9E26-4CC5-AB0B-3D454FCC9DAD}"/>
    <cellStyle name="40% - Énfasis2 5 2 3 2" xfId="39750" xr:uid="{7639A979-9BAE-4380-9466-794F866F2A42}"/>
    <cellStyle name="40% - Énfasis2 5 2 3 2 2" xfId="39751" xr:uid="{1E398606-BA50-41BB-9CC5-D8D15D33BF2E}"/>
    <cellStyle name="40% - Énfasis2 5 2 3 3" xfId="39752" xr:uid="{8DB9576A-9216-401F-A626-FF77D1071B61}"/>
    <cellStyle name="40% - Énfasis2 5 2 3 4" xfId="39753" xr:uid="{F7BEC006-84E5-47D5-8EA7-968D54D57048}"/>
    <cellStyle name="40% - Énfasis2 5 2 3 5" xfId="39754" xr:uid="{2A4219D5-20D3-4631-A33B-59F80808050D}"/>
    <cellStyle name="40% - Énfasis2 5 2 4" xfId="3580" xr:uid="{F7601687-C198-4F29-A57A-6CD7265E315D}"/>
    <cellStyle name="40% - Énfasis2 5 2 4 2" xfId="39755" xr:uid="{BCD6F1A3-F97C-4EAA-BE08-B0CA87F18D24}"/>
    <cellStyle name="40% - Énfasis2 5 2 4 3" xfId="39756" xr:uid="{4B64DC27-8D97-42D8-AA07-4BD96DA0E246}"/>
    <cellStyle name="40% - Énfasis2 5 2 5" xfId="39757" xr:uid="{2DCD4F41-BA5A-4438-8592-A8FB4FEC461C}"/>
    <cellStyle name="40% - Énfasis2 5 2 6" xfId="39758" xr:uid="{EBB4E7A6-3669-4BB0-B12C-A574A77B5E52}"/>
    <cellStyle name="40% - Énfasis2 5 2 7" xfId="39759" xr:uid="{9B3CBEFC-B99A-40E1-B40F-4AECC4F1B25D}"/>
    <cellStyle name="40% - Énfasis2 5 3" xfId="3581" xr:uid="{90EE59EF-1AD1-4511-9BC5-74C6F252E4D9}"/>
    <cellStyle name="40% - Énfasis2 5 3 2" xfId="3582" xr:uid="{BCA3664E-CB96-425A-BF97-025FA6466BC8}"/>
    <cellStyle name="40% - Énfasis2 5 3 2 2" xfId="39760" xr:uid="{3CDBF4B4-9355-424D-A738-D1FC3313EAF3}"/>
    <cellStyle name="40% - Énfasis2 5 3 2 2 2" xfId="39761" xr:uid="{4836B18A-1866-4060-ABEB-9E3B9A6C9C85}"/>
    <cellStyle name="40% - Énfasis2 5 3 2 3" xfId="39762" xr:uid="{A68C9A16-D416-408B-9C32-7E066170C210}"/>
    <cellStyle name="40% - Énfasis2 5 3 2 4" xfId="39763" xr:uid="{E0004B5C-F1B1-46DA-80C6-82CE4290FCA9}"/>
    <cellStyle name="40% - Énfasis2 5 3 2 5" xfId="39764" xr:uid="{6168E195-00DC-4F2F-90F0-027EC00438A0}"/>
    <cellStyle name="40% - Énfasis2 5 3 3" xfId="3583" xr:uid="{D12D72D1-A108-43BB-BB2F-7B8C4AD6D456}"/>
    <cellStyle name="40% - Énfasis2 5 3 3 2" xfId="39765" xr:uid="{275DD1C5-3089-4688-BBE3-DEAC0E9BF75C}"/>
    <cellStyle name="40% - Énfasis2 5 3 3 3" xfId="39766" xr:uid="{FA9E627A-AD47-444B-840E-E2D37E424003}"/>
    <cellStyle name="40% - Énfasis2 5 3 4" xfId="39767" xr:uid="{D15BEDAE-FAB9-41F2-B410-50BB841ED168}"/>
    <cellStyle name="40% - Énfasis2 5 3 5" xfId="39768" xr:uid="{0C1955B5-D33A-4195-81E7-FF53E0520A24}"/>
    <cellStyle name="40% - Énfasis2 5 3 6" xfId="39769" xr:uid="{F7EAD9E1-A267-48FA-B727-3966F5A14209}"/>
    <cellStyle name="40% - Énfasis2 5 3 7" xfId="39770" xr:uid="{57E29E5E-2C5F-4541-9EF4-7B164962054A}"/>
    <cellStyle name="40% - Énfasis2 5 4" xfId="3584" xr:uid="{9FE5A4D2-2402-44FD-90D3-75620A5D109C}"/>
    <cellStyle name="40% - Énfasis2 5 4 2" xfId="39771" xr:uid="{1D94ADC1-017A-4181-B856-B4D2994A60FE}"/>
    <cellStyle name="40% - Énfasis2 5 4 2 2" xfId="39772" xr:uid="{08EC7C45-5743-4160-8CF5-4B1B86A3BB4F}"/>
    <cellStyle name="40% - Énfasis2 5 4 3" xfId="39773" xr:uid="{407BDF1B-A3C2-40E6-9B30-25425446008B}"/>
    <cellStyle name="40% - Énfasis2 5 4 4" xfId="39774" xr:uid="{D45FF084-C06A-4187-807C-279141F08F5F}"/>
    <cellStyle name="40% - Énfasis2 5 4 5" xfId="39775" xr:uid="{4EAC55B7-2CB9-4B5C-966F-6DC58940FC95}"/>
    <cellStyle name="40% - Énfasis2 5 5" xfId="3585" xr:uid="{65BA6385-D76C-4B5A-9A7C-16BCC4625133}"/>
    <cellStyle name="40% - Énfasis2 5 5 2" xfId="39776" xr:uid="{9EBDEA2A-63B7-4836-AD53-FCF2400B8624}"/>
    <cellStyle name="40% - Énfasis2 5 5 3" xfId="39777" xr:uid="{D6DF7FCC-FE3A-484F-A130-7402FA67E89F}"/>
    <cellStyle name="40% - Énfasis2 5 6" xfId="39778" xr:uid="{77E930E4-BED2-4A17-9E51-F78CBD9DD38A}"/>
    <cellStyle name="40% - Énfasis2 5 7" xfId="39779" xr:uid="{78194FCC-F637-4349-A9D7-F28F1F2729F7}"/>
    <cellStyle name="40% - Énfasis2 5 8" xfId="39780" xr:uid="{C75DD34A-31D2-4788-87BF-FC22D1147929}"/>
    <cellStyle name="40% - Énfasis2 50" xfId="3586" xr:uid="{B49DE94C-9093-4633-9821-C6A9E835DEBA}"/>
    <cellStyle name="40% - Énfasis2 51" xfId="39781" xr:uid="{8FE21FC9-991D-4E77-BEC8-9199346089DF}"/>
    <cellStyle name="40% - Énfasis2 6" xfId="3587" xr:uid="{0A7F6737-71C0-4B25-9FD2-6969BD0B18F6}"/>
    <cellStyle name="40% - Énfasis2 6 2" xfId="3588" xr:uid="{2CDF25B4-E797-4754-9636-65F03B7DA46A}"/>
    <cellStyle name="40% - Énfasis2 6 2 2" xfId="3589" xr:uid="{07EBE21E-FBB2-4434-84BE-42461AC68D94}"/>
    <cellStyle name="40% - Énfasis2 6 2 2 2" xfId="3590" xr:uid="{60A70A22-2D77-4EFE-9C4C-3AFBB31E6337}"/>
    <cellStyle name="40% - Énfasis2 6 2 2 2 2" xfId="39782" xr:uid="{367A15AC-2D98-412E-BB18-AF97C4F1F4E9}"/>
    <cellStyle name="40% - Énfasis2 6 2 2 2 2 2" xfId="39783" xr:uid="{85413D18-98C1-48D1-B530-739C67FF7C6E}"/>
    <cellStyle name="40% - Énfasis2 6 2 2 2 3" xfId="39784" xr:uid="{F48A7D96-4CB4-4D37-9085-6E49AECE9CB1}"/>
    <cellStyle name="40% - Énfasis2 6 2 2 2 4" xfId="39785" xr:uid="{C150FA10-ABA4-4BB4-8E52-3D68B74EF7B3}"/>
    <cellStyle name="40% - Énfasis2 6 2 2 2 5" xfId="39786" xr:uid="{DD47C9A9-7E30-4D0D-AAB4-A95841FF9ECA}"/>
    <cellStyle name="40% - Énfasis2 6 2 2 3" xfId="3591" xr:uid="{4BD56326-CF5B-475E-B54D-1214A71035C3}"/>
    <cellStyle name="40% - Énfasis2 6 2 2 3 2" xfId="39787" xr:uid="{2BC685EB-E965-4C5D-8A5E-49EE24A9B24F}"/>
    <cellStyle name="40% - Énfasis2 6 2 2 3 3" xfId="39788" xr:uid="{5537998E-4F2F-4329-89C1-EC87BDBF9323}"/>
    <cellStyle name="40% - Énfasis2 6 2 2 4" xfId="39789" xr:uid="{308C03D5-5AE0-4273-A74E-313191D645F1}"/>
    <cellStyle name="40% - Énfasis2 6 2 2 5" xfId="39790" xr:uid="{B33F4174-DB1C-4498-A1B6-D955CC8F4457}"/>
    <cellStyle name="40% - Énfasis2 6 2 2 6" xfId="39791" xr:uid="{F48B69D6-91A1-4079-B292-E36CF7172717}"/>
    <cellStyle name="40% - Énfasis2 6 2 2 7" xfId="39792" xr:uid="{3276D81A-00CE-4479-B694-4662343662DF}"/>
    <cellStyle name="40% - Énfasis2 6 2 3" xfId="3592" xr:uid="{9DB6B94C-9BDA-4F1A-B462-87F32568C9AD}"/>
    <cellStyle name="40% - Énfasis2 6 2 3 2" xfId="39793" xr:uid="{9D7A3114-5B30-41C5-B7C5-48896D26026F}"/>
    <cellStyle name="40% - Énfasis2 6 2 3 2 2" xfId="39794" xr:uid="{68CA515E-C029-40A9-B4BE-C76D6113F8FC}"/>
    <cellStyle name="40% - Énfasis2 6 2 3 3" xfId="39795" xr:uid="{20D81811-3538-401C-90A9-0C2904F855F5}"/>
    <cellStyle name="40% - Énfasis2 6 2 3 4" xfId="39796" xr:uid="{3AED21BD-1558-449F-9EE6-578694946B6E}"/>
    <cellStyle name="40% - Énfasis2 6 2 3 5" xfId="39797" xr:uid="{BEE0DFE6-1CB0-455B-9CF8-6EF4B2E50395}"/>
    <cellStyle name="40% - Énfasis2 6 2 4" xfId="3593" xr:uid="{F28FE368-0C3A-4BA8-9765-BDD4F8B1A513}"/>
    <cellStyle name="40% - Énfasis2 6 2 4 2" xfId="39798" xr:uid="{A8424B70-D21A-4513-BA7A-AFECC8ED0631}"/>
    <cellStyle name="40% - Énfasis2 6 2 4 3" xfId="39799" xr:uid="{220E6D67-D562-4243-B5C4-C78C0475CCEC}"/>
    <cellStyle name="40% - Énfasis2 6 2 5" xfId="39800" xr:uid="{CACFD9B9-6063-4685-9336-87176BBACA70}"/>
    <cellStyle name="40% - Énfasis2 6 2 6" xfId="39801" xr:uid="{2FB73CF5-E3A7-4A73-9FC9-057427CC1A66}"/>
    <cellStyle name="40% - Énfasis2 6 2 7" xfId="39802" xr:uid="{8106924B-7334-4D93-979C-D5AF5928D36B}"/>
    <cellStyle name="40% - Énfasis2 6 3" xfId="3594" xr:uid="{9CCDDFF4-5881-4154-99D1-4CC683F05857}"/>
    <cellStyle name="40% - Énfasis2 6 3 2" xfId="3595" xr:uid="{2B12E955-272C-4B88-AE4F-31FD33E34CBD}"/>
    <cellStyle name="40% - Énfasis2 6 3 2 2" xfId="39803" xr:uid="{FB9B78BC-2942-42AD-BDD6-E49D72C1FD2E}"/>
    <cellStyle name="40% - Énfasis2 6 3 2 2 2" xfId="39804" xr:uid="{71DCE169-D8F2-481D-B8C8-06834AEFD2BE}"/>
    <cellStyle name="40% - Énfasis2 6 3 2 3" xfId="39805" xr:uid="{763BB468-19ED-4DDD-BD45-1C83AFCBB7BD}"/>
    <cellStyle name="40% - Énfasis2 6 3 2 4" xfId="39806" xr:uid="{E8FD83B1-B2BE-43DE-98B7-07DFDF620282}"/>
    <cellStyle name="40% - Énfasis2 6 3 2 5" xfId="39807" xr:uid="{681F73E6-BD8C-43BA-B5DA-D86096F79427}"/>
    <cellStyle name="40% - Énfasis2 6 3 3" xfId="3596" xr:uid="{11E2727E-5E4C-4350-999C-3DBB83152419}"/>
    <cellStyle name="40% - Énfasis2 6 3 3 2" xfId="39808" xr:uid="{B94EBA26-706A-4E31-8170-9CB5C3469081}"/>
    <cellStyle name="40% - Énfasis2 6 3 3 3" xfId="39809" xr:uid="{680DB32B-677E-46A0-B41B-C6C406B541A5}"/>
    <cellStyle name="40% - Énfasis2 6 3 4" xfId="39810" xr:uid="{5378070E-D9E1-434A-8005-90923527FF9E}"/>
    <cellStyle name="40% - Énfasis2 6 3 5" xfId="39811" xr:uid="{07789E91-3112-4315-AB45-20267B168F45}"/>
    <cellStyle name="40% - Énfasis2 6 3 6" xfId="39812" xr:uid="{0CB6D642-33F5-4C54-A296-770AE0484354}"/>
    <cellStyle name="40% - Énfasis2 6 3 7" xfId="39813" xr:uid="{5EC66604-CB21-43F0-8C15-8461CC3DAC06}"/>
    <cellStyle name="40% - Énfasis2 6 4" xfId="3597" xr:uid="{2342A3BD-EE20-4597-8AB4-18C1E692C854}"/>
    <cellStyle name="40% - Énfasis2 6 4 2" xfId="39814" xr:uid="{8DD05971-CCF0-4EAD-86A7-107D7AE00F46}"/>
    <cellStyle name="40% - Énfasis2 6 4 2 2" xfId="39815" xr:uid="{E9737896-6370-49C5-9C00-1EAFA4093189}"/>
    <cellStyle name="40% - Énfasis2 6 4 3" xfId="39816" xr:uid="{5C356E9A-00DE-421F-AD6E-7A9AF8157972}"/>
    <cellStyle name="40% - Énfasis2 6 4 4" xfId="39817" xr:uid="{F97DC3D6-05D1-48A5-953D-C9DADEBF127E}"/>
    <cellStyle name="40% - Énfasis2 6 4 5" xfId="39818" xr:uid="{473A5552-75C0-407D-ACC0-A5667257414E}"/>
    <cellStyle name="40% - Énfasis2 6 5" xfId="3598" xr:uid="{6C2EE014-B320-486B-ACE6-65D0B1F5305F}"/>
    <cellStyle name="40% - Énfasis2 6 5 2" xfId="39819" xr:uid="{753B2FCD-F51B-4170-B328-7986EEDAC8F2}"/>
    <cellStyle name="40% - Énfasis2 6 5 3" xfId="39820" xr:uid="{132EE39D-5726-4E34-9B7A-3600A497CA6C}"/>
    <cellStyle name="40% - Énfasis2 6 6" xfId="39821" xr:uid="{63D5732F-7B10-454D-8582-DE1F84C44FE9}"/>
    <cellStyle name="40% - Énfasis2 6 7" xfId="39822" xr:uid="{ED532909-D672-4A67-B418-70A4F804E136}"/>
    <cellStyle name="40% - Énfasis2 6 8" xfId="39823" xr:uid="{273E53A2-F2C2-4134-85A9-928C3E7D73FD}"/>
    <cellStyle name="40% - Énfasis2 7" xfId="3599" xr:uid="{27CE6115-1867-4825-AEDD-917A93AD2BCA}"/>
    <cellStyle name="40% - Énfasis2 7 2" xfId="3600" xr:uid="{6A0885B4-C751-4740-A152-C5AD476AC2B8}"/>
    <cellStyle name="40% - Énfasis2 7 2 2" xfId="3601" xr:uid="{AC307291-8015-4796-9EDF-9EC351020418}"/>
    <cellStyle name="40% - Énfasis2 7 2 2 2" xfId="3602" xr:uid="{4514C501-5A44-4958-AC08-F5E47AFD2A29}"/>
    <cellStyle name="40% - Énfasis2 7 2 2 2 2" xfId="39824" xr:uid="{FF577076-58F1-4FAA-AB2B-B41B458F511D}"/>
    <cellStyle name="40% - Énfasis2 7 2 2 2 2 2" xfId="39825" xr:uid="{4884C7DA-394C-49B6-B19D-915447EC5B58}"/>
    <cellStyle name="40% - Énfasis2 7 2 2 2 3" xfId="39826" xr:uid="{53865CED-076C-4A88-A79D-0D40108935FA}"/>
    <cellStyle name="40% - Énfasis2 7 2 2 2 4" xfId="39827" xr:uid="{CC9299AC-7519-4049-8015-FD089B137FA7}"/>
    <cellStyle name="40% - Énfasis2 7 2 2 2 5" xfId="39828" xr:uid="{516E9397-2D72-4B7C-BBBC-CB41C791389F}"/>
    <cellStyle name="40% - Énfasis2 7 2 2 3" xfId="3603" xr:uid="{E06F7726-B57A-4318-9345-99B7F80F4334}"/>
    <cellStyle name="40% - Énfasis2 7 2 2 3 2" xfId="39829" xr:uid="{D8E0AE73-47EB-46DC-9B0D-3D1498AAEA8B}"/>
    <cellStyle name="40% - Énfasis2 7 2 2 3 3" xfId="39830" xr:uid="{F8C56438-8AC4-4954-87CC-C5CBA0F500DB}"/>
    <cellStyle name="40% - Énfasis2 7 2 2 4" xfId="39831" xr:uid="{34F921A1-91DE-4963-BF83-8FE6F6F890C4}"/>
    <cellStyle name="40% - Énfasis2 7 2 2 5" xfId="39832" xr:uid="{79DCAD16-B727-458E-8FB5-8A6D362D4EF4}"/>
    <cellStyle name="40% - Énfasis2 7 2 2 6" xfId="39833" xr:uid="{EB1AF87B-A4CC-403D-A239-C5A1AE2D54BE}"/>
    <cellStyle name="40% - Énfasis2 7 2 2 7" xfId="39834" xr:uid="{D927FD4C-6543-43C3-A014-891940F18C92}"/>
    <cellStyle name="40% - Énfasis2 7 2 3" xfId="3604" xr:uid="{B2AAD391-5FAD-497C-B1AB-50366C7632BD}"/>
    <cellStyle name="40% - Énfasis2 7 2 3 2" xfId="39835" xr:uid="{81CC40D7-DFE1-4960-A35D-6CFFA3DBD216}"/>
    <cellStyle name="40% - Énfasis2 7 2 3 2 2" xfId="39836" xr:uid="{022870EA-6915-44C6-B43B-8B90ECC2A3D7}"/>
    <cellStyle name="40% - Énfasis2 7 2 3 3" xfId="39837" xr:uid="{C0E48039-C735-42CF-9EC2-104A5F898B45}"/>
    <cellStyle name="40% - Énfasis2 7 2 3 4" xfId="39838" xr:uid="{57E047C4-FF68-443E-82A6-4F1A52DD2868}"/>
    <cellStyle name="40% - Énfasis2 7 2 3 5" xfId="39839" xr:uid="{217C32A9-3260-48BD-82DE-627E6AC6224C}"/>
    <cellStyle name="40% - Énfasis2 7 2 4" xfId="3605" xr:uid="{A8A9B587-C834-43D5-A225-6354E17626A4}"/>
    <cellStyle name="40% - Énfasis2 7 2 4 2" xfId="39840" xr:uid="{F0241879-CA91-40AC-9272-93F0764CDC4C}"/>
    <cellStyle name="40% - Énfasis2 7 2 4 3" xfId="39841" xr:uid="{3C292F75-4735-4B5F-8CDC-70560A60488A}"/>
    <cellStyle name="40% - Énfasis2 7 2 5" xfId="39842" xr:uid="{D1321344-8FBA-4096-9F78-66932340283B}"/>
    <cellStyle name="40% - Énfasis2 7 2 6" xfId="39843" xr:uid="{45E0E9B5-2677-4370-8927-17FA60532567}"/>
    <cellStyle name="40% - Énfasis2 7 2 7" xfId="39844" xr:uid="{13426FB2-DBFB-4818-9AB9-EE08E776FB35}"/>
    <cellStyle name="40% - Énfasis2 7 3" xfId="3606" xr:uid="{8DAD61AF-EC9B-4444-9318-B7FC9F404965}"/>
    <cellStyle name="40% - Énfasis2 7 3 2" xfId="3607" xr:uid="{0D04F217-DC6B-4DEF-A2E7-DCD2FE1C71AE}"/>
    <cellStyle name="40% - Énfasis2 7 3 2 2" xfId="39845" xr:uid="{A413EA35-2317-4C77-880C-73180A35F80B}"/>
    <cellStyle name="40% - Énfasis2 7 3 2 2 2" xfId="39846" xr:uid="{1FD24AAA-57A2-4B8E-9B12-230883FADF92}"/>
    <cellStyle name="40% - Énfasis2 7 3 2 3" xfId="39847" xr:uid="{C65ABDF3-03EE-4F4E-8E26-29765A9840B0}"/>
    <cellStyle name="40% - Énfasis2 7 3 2 4" xfId="39848" xr:uid="{040EF9AF-11D8-48C5-8E4E-E56A3BDCFC26}"/>
    <cellStyle name="40% - Énfasis2 7 3 2 5" xfId="39849" xr:uid="{09653C70-AAE8-4557-B1D2-992635814A7E}"/>
    <cellStyle name="40% - Énfasis2 7 3 3" xfId="3608" xr:uid="{866C4CED-B399-4974-8A03-08BB3C811F3E}"/>
    <cellStyle name="40% - Énfasis2 7 3 3 2" xfId="39850" xr:uid="{970F7769-3D37-4DF7-85D7-8982240CE278}"/>
    <cellStyle name="40% - Énfasis2 7 3 3 3" xfId="39851" xr:uid="{64F45B97-A65E-4CBB-A59B-E1020766BBA2}"/>
    <cellStyle name="40% - Énfasis2 7 3 4" xfId="39852" xr:uid="{A59CD2B1-5409-4435-A1A3-577702C19E22}"/>
    <cellStyle name="40% - Énfasis2 7 3 5" xfId="39853" xr:uid="{98D4049F-A16D-4B3B-92CD-BE9DA5069CFC}"/>
    <cellStyle name="40% - Énfasis2 7 3 6" xfId="39854" xr:uid="{D32C923D-13A6-492F-991D-4194C3CC4EB0}"/>
    <cellStyle name="40% - Énfasis2 7 3 7" xfId="39855" xr:uid="{103C7AAF-2DD7-445D-9530-9FB571815F49}"/>
    <cellStyle name="40% - Énfasis2 7 4" xfId="3609" xr:uid="{09E680C9-E933-4AEA-B96B-EEBE4414F277}"/>
    <cellStyle name="40% - Énfasis2 7 4 2" xfId="39856" xr:uid="{5CA5CF24-3304-4DB4-9D6E-395DAEF356A6}"/>
    <cellStyle name="40% - Énfasis2 7 4 2 2" xfId="39857" xr:uid="{992A4EC6-7F9E-409C-8EC5-641CEFA4BFA2}"/>
    <cellStyle name="40% - Énfasis2 7 4 3" xfId="39858" xr:uid="{8E275CAD-BBB1-42CA-991D-8C4C10A5AA84}"/>
    <cellStyle name="40% - Énfasis2 7 4 4" xfId="39859" xr:uid="{827045D4-2F0C-485C-A0C9-0193A87830CB}"/>
    <cellStyle name="40% - Énfasis2 7 4 5" xfId="39860" xr:uid="{6CB1ABDA-CC23-43B8-90C2-10AE4787A42C}"/>
    <cellStyle name="40% - Énfasis2 7 5" xfId="3610" xr:uid="{A7A7A34F-9CB7-41E7-A225-9CE632A85790}"/>
    <cellStyle name="40% - Énfasis2 7 5 2" xfId="39861" xr:uid="{E9EA5AB8-ED2A-432D-9657-9676202956AB}"/>
    <cellStyle name="40% - Énfasis2 7 5 3" xfId="39862" xr:uid="{81BD710C-C638-4F49-A1E5-93BAAF3DA720}"/>
    <cellStyle name="40% - Énfasis2 7 6" xfId="39863" xr:uid="{293E3429-1AD9-4600-8635-DB25790DD583}"/>
    <cellStyle name="40% - Énfasis2 7 7" xfId="39864" xr:uid="{9A208853-59CE-4D49-997C-9DC6A45E74CC}"/>
    <cellStyle name="40% - Énfasis2 7 8" xfId="39865" xr:uid="{CA6DBAF2-077C-4279-A0D7-87A0AA6F4F99}"/>
    <cellStyle name="40% - Énfasis2 8" xfId="3611" xr:uid="{7A2C9D50-40C2-436B-858B-1092A6CA0A65}"/>
    <cellStyle name="40% - Énfasis2 8 2" xfId="3612" xr:uid="{B7E3EDA9-5092-4AEB-92CB-0DF58F6F49F9}"/>
    <cellStyle name="40% - Énfasis2 8 2 2" xfId="3613" xr:uid="{B1E12875-F9D7-4F04-BF33-3081C610F1A9}"/>
    <cellStyle name="40% - Énfasis2 8 2 2 2" xfId="3614" xr:uid="{CA90167E-FA26-448F-B3AC-BE2B662AF1D6}"/>
    <cellStyle name="40% - Énfasis2 8 2 2 2 2" xfId="39866" xr:uid="{8EF2BC8F-FBC5-469F-979E-D281D15E273C}"/>
    <cellStyle name="40% - Énfasis2 8 2 2 2 2 2" xfId="39867" xr:uid="{32D421F7-A914-4C9A-B846-31916E94DAC7}"/>
    <cellStyle name="40% - Énfasis2 8 2 2 2 3" xfId="39868" xr:uid="{8BB4A4B1-B1FE-4FCA-B2FD-050463AE57BB}"/>
    <cellStyle name="40% - Énfasis2 8 2 2 2 4" xfId="39869" xr:uid="{5B8F3463-1F85-427C-B64D-AF0EAEF6A1AC}"/>
    <cellStyle name="40% - Énfasis2 8 2 2 2 5" xfId="39870" xr:uid="{F0D0EC08-2601-4223-A7EA-C16B676B8380}"/>
    <cellStyle name="40% - Énfasis2 8 2 2 3" xfId="3615" xr:uid="{34779E1D-7B7A-4845-B82D-F5D739045F40}"/>
    <cellStyle name="40% - Énfasis2 8 2 2 3 2" xfId="39871" xr:uid="{65EFEE72-6CF8-4E64-9207-0AC37E1404F8}"/>
    <cellStyle name="40% - Énfasis2 8 2 2 3 3" xfId="39872" xr:uid="{A4072BE1-11DC-4E7E-B28A-41C47477EF6B}"/>
    <cellStyle name="40% - Énfasis2 8 2 2 4" xfId="39873" xr:uid="{84EF54E9-728A-4447-A004-081BD5CFD00E}"/>
    <cellStyle name="40% - Énfasis2 8 2 2 5" xfId="39874" xr:uid="{ADD1CCF7-95F7-4E6B-A775-A2C6C153425E}"/>
    <cellStyle name="40% - Énfasis2 8 2 2 6" xfId="39875" xr:uid="{67F2D4D4-3A20-4945-9A4C-12F065AB5A26}"/>
    <cellStyle name="40% - Énfasis2 8 2 2 7" xfId="39876" xr:uid="{7AB849E6-7E21-4121-A115-AD1374665A23}"/>
    <cellStyle name="40% - Énfasis2 8 2 3" xfId="3616" xr:uid="{501E414D-A678-4345-BC3B-F75F51AFB268}"/>
    <cellStyle name="40% - Énfasis2 8 2 3 2" xfId="39877" xr:uid="{30032889-9F71-4EF6-9E93-53DFA9BE113D}"/>
    <cellStyle name="40% - Énfasis2 8 2 3 2 2" xfId="39878" xr:uid="{2BFE1859-5C7D-4FB1-BD6C-4EB791523AC7}"/>
    <cellStyle name="40% - Énfasis2 8 2 3 3" xfId="39879" xr:uid="{3405FC63-E72F-49DB-B817-0B3F96F4BFEC}"/>
    <cellStyle name="40% - Énfasis2 8 2 3 4" xfId="39880" xr:uid="{8FF3B720-EA70-4E2E-A6CE-EF2975AA4D17}"/>
    <cellStyle name="40% - Énfasis2 8 2 3 5" xfId="39881" xr:uid="{65CAA391-4838-4961-A240-D0696C82C545}"/>
    <cellStyle name="40% - Énfasis2 8 2 4" xfId="3617" xr:uid="{0EEB0CF7-672B-45B3-B31D-CD313F297F0B}"/>
    <cellStyle name="40% - Énfasis2 8 2 4 2" xfId="39882" xr:uid="{78D37372-1924-4DA1-B517-D97827312F16}"/>
    <cellStyle name="40% - Énfasis2 8 2 4 3" xfId="39883" xr:uid="{F9C28688-8666-4526-A1F5-032A0F409D0E}"/>
    <cellStyle name="40% - Énfasis2 8 2 5" xfId="39884" xr:uid="{441D37B0-066A-4EF0-90B7-128CD128D28C}"/>
    <cellStyle name="40% - Énfasis2 8 2 6" xfId="39885" xr:uid="{0E6E350F-EE1D-460C-AE72-770BAA51B61F}"/>
    <cellStyle name="40% - Énfasis2 8 2 7" xfId="39886" xr:uid="{CF0EBE40-088C-4337-AEE8-5B5E59F21D3A}"/>
    <cellStyle name="40% - Énfasis2 8 3" xfId="3618" xr:uid="{28054850-6ECE-4676-A330-2DDFBAD056F2}"/>
    <cellStyle name="40% - Énfasis2 8 3 2" xfId="3619" xr:uid="{54AE2E35-97F7-4422-A488-0AAEC3790B40}"/>
    <cellStyle name="40% - Énfasis2 8 3 2 2" xfId="39887" xr:uid="{955BB567-7927-46B6-9FA1-ABBFC1D14CD8}"/>
    <cellStyle name="40% - Énfasis2 8 3 2 2 2" xfId="39888" xr:uid="{C3BF6679-FBF9-4595-91DD-A1DEB845D140}"/>
    <cellStyle name="40% - Énfasis2 8 3 2 3" xfId="39889" xr:uid="{AEC23FCC-5841-4091-AA56-3A4F08633104}"/>
    <cellStyle name="40% - Énfasis2 8 3 2 4" xfId="39890" xr:uid="{CE66D130-4169-42BC-9033-2281B5F434C0}"/>
    <cellStyle name="40% - Énfasis2 8 3 2 5" xfId="39891" xr:uid="{4B80F604-FF28-4E1A-9CD4-818429B9E4E3}"/>
    <cellStyle name="40% - Énfasis2 8 3 3" xfId="3620" xr:uid="{8C82CDE7-BAD0-4FFD-B7D7-6D1BCA16A8B7}"/>
    <cellStyle name="40% - Énfasis2 8 3 3 2" xfId="39892" xr:uid="{65BC6E37-4CBD-43BD-8192-847FB19B8986}"/>
    <cellStyle name="40% - Énfasis2 8 3 3 3" xfId="39893" xr:uid="{0DBC2A8A-D5ED-4EC0-868E-5713A7D8C2EF}"/>
    <cellStyle name="40% - Énfasis2 8 3 4" xfId="39894" xr:uid="{7768E61D-FFA6-4A9E-9158-3A64CB2BDDDA}"/>
    <cellStyle name="40% - Énfasis2 8 3 5" xfId="39895" xr:uid="{826D9D36-4FAA-41F2-A1CD-7CA950F7E4AE}"/>
    <cellStyle name="40% - Énfasis2 8 3 6" xfId="39896" xr:uid="{3112A59E-CBE4-44EC-9DAD-B4FCDFC70053}"/>
    <cellStyle name="40% - Énfasis2 8 3 7" xfId="39897" xr:uid="{4218992C-1BCF-45D6-B967-99342F231B58}"/>
    <cellStyle name="40% - Énfasis2 8 4" xfId="3621" xr:uid="{DCE7DEFE-9DDA-4EC2-BA4A-3B5D2047877B}"/>
    <cellStyle name="40% - Énfasis2 8 4 2" xfId="39898" xr:uid="{00A32775-8062-4229-AA30-F7943FBA0943}"/>
    <cellStyle name="40% - Énfasis2 8 4 2 2" xfId="39899" xr:uid="{3AAA0A5A-C225-4782-869A-2878ABE541FB}"/>
    <cellStyle name="40% - Énfasis2 8 4 3" xfId="39900" xr:uid="{0A14F749-438E-467A-B640-3E8EEA1BECB1}"/>
    <cellStyle name="40% - Énfasis2 8 4 4" xfId="39901" xr:uid="{7F09858E-5557-408E-B438-CB01FD04B284}"/>
    <cellStyle name="40% - Énfasis2 8 4 5" xfId="39902" xr:uid="{CACA0000-EAFE-4455-87E2-709957D41B36}"/>
    <cellStyle name="40% - Énfasis2 8 5" xfId="3622" xr:uid="{D573A37B-20C3-43FE-B034-29C8A1B049CD}"/>
    <cellStyle name="40% - Énfasis2 8 5 2" xfId="39903" xr:uid="{C47644A7-7D5F-4E82-8A58-774DA13E779B}"/>
    <cellStyle name="40% - Énfasis2 8 5 3" xfId="39904" xr:uid="{92334BF0-C64C-4150-B6C1-A709AEB9F7E4}"/>
    <cellStyle name="40% - Énfasis2 8 6" xfId="39905" xr:uid="{FD01AA74-1E92-41DB-94C3-E064943CA7F1}"/>
    <cellStyle name="40% - Énfasis2 8 7" xfId="39906" xr:uid="{B893E060-7DA2-4349-B465-AE35987918E9}"/>
    <cellStyle name="40% - Énfasis2 8 8" xfId="39907" xr:uid="{5980ACDE-9779-48CB-8777-E8D927307972}"/>
    <cellStyle name="40% - Énfasis2 9" xfId="3623" xr:uid="{B9C86DA1-7F14-43E1-9030-DF4C05F8DCA3}"/>
    <cellStyle name="40% - Énfasis2 9 2" xfId="3624" xr:uid="{AD818C7A-FC07-4E35-B621-0028EA6A57B4}"/>
    <cellStyle name="40% - Énfasis2 9 2 2" xfId="3625" xr:uid="{F9F1A15C-8B95-45F6-8962-F56298AFC3B5}"/>
    <cellStyle name="40% - Énfasis2 9 2 2 2" xfId="3626" xr:uid="{7002CCB1-07EC-47C0-8352-3E3027B7EA23}"/>
    <cellStyle name="40% - Énfasis2 9 2 2 2 2" xfId="39908" xr:uid="{6CF7C7FF-6908-4807-9546-EF045D4BFB20}"/>
    <cellStyle name="40% - Énfasis2 9 2 2 2 2 2" xfId="39909" xr:uid="{B500682F-D0ED-4238-84E0-DC25268FD010}"/>
    <cellStyle name="40% - Énfasis2 9 2 2 2 3" xfId="39910" xr:uid="{33D37812-0B5A-49C9-B16D-58138E6D72B8}"/>
    <cellStyle name="40% - Énfasis2 9 2 2 2 4" xfId="39911" xr:uid="{43649395-4765-45E6-A04F-F4A4FF283B9C}"/>
    <cellStyle name="40% - Énfasis2 9 2 2 2 5" xfId="39912" xr:uid="{B5BB3683-7F5A-4576-876F-37E94D1056F0}"/>
    <cellStyle name="40% - Énfasis2 9 2 2 3" xfId="3627" xr:uid="{1A34288A-1181-4794-B606-1C61C36D2DF5}"/>
    <cellStyle name="40% - Énfasis2 9 2 2 3 2" xfId="39913" xr:uid="{C097FF6E-008F-48AF-B657-EBCA806F5682}"/>
    <cellStyle name="40% - Énfasis2 9 2 2 3 3" xfId="39914" xr:uid="{B31DACC7-1B45-40FB-917F-A6E1BC26C154}"/>
    <cellStyle name="40% - Énfasis2 9 2 2 4" xfId="39915" xr:uid="{D4B0B794-A770-46D0-83F8-C9EBDD41BDCB}"/>
    <cellStyle name="40% - Énfasis2 9 2 2 5" xfId="39916" xr:uid="{0B45A76B-AA94-45B9-A504-1B3EA6DF7785}"/>
    <cellStyle name="40% - Énfasis2 9 2 2 6" xfId="39917" xr:uid="{BBFAD529-51AC-4BA5-BE0F-B6021570267B}"/>
    <cellStyle name="40% - Énfasis2 9 2 2 7" xfId="39918" xr:uid="{5BA09D02-B899-4186-8335-9834231B3743}"/>
    <cellStyle name="40% - Énfasis2 9 2 3" xfId="3628" xr:uid="{8B1D99AA-3213-438A-B86D-A1A929B375A6}"/>
    <cellStyle name="40% - Énfasis2 9 2 3 2" xfId="39919" xr:uid="{D991D746-623B-4C6E-8BB5-8917A16877B8}"/>
    <cellStyle name="40% - Énfasis2 9 2 3 2 2" xfId="39920" xr:uid="{6A11D0C7-8166-40FD-BFFB-BD39C2ACED94}"/>
    <cellStyle name="40% - Énfasis2 9 2 3 3" xfId="39921" xr:uid="{1E4B179C-1744-4F4F-84AD-6BF4DB3ACCCD}"/>
    <cellStyle name="40% - Énfasis2 9 2 3 4" xfId="39922" xr:uid="{9235BDBA-9DC9-4DAE-B69B-64719598BB83}"/>
    <cellStyle name="40% - Énfasis2 9 2 3 5" xfId="39923" xr:uid="{6A866B8E-6595-4D56-B0A7-5C2DD7A1BAED}"/>
    <cellStyle name="40% - Énfasis2 9 2 4" xfId="3629" xr:uid="{09B954F1-6C96-4770-A37F-6A4D9B6F0901}"/>
    <cellStyle name="40% - Énfasis2 9 2 4 2" xfId="39924" xr:uid="{28E010F2-DA64-4631-8B87-A5812C430217}"/>
    <cellStyle name="40% - Énfasis2 9 2 4 3" xfId="39925" xr:uid="{15071C1F-AF3B-444A-9239-259270160848}"/>
    <cellStyle name="40% - Énfasis2 9 2 5" xfId="39926" xr:uid="{F89D52CB-B0F3-421F-9499-5641697D3329}"/>
    <cellStyle name="40% - Énfasis2 9 2 6" xfId="39927" xr:uid="{6B24E9AA-352F-4057-8D92-14368964184D}"/>
    <cellStyle name="40% - Énfasis2 9 2 7" xfId="39928" xr:uid="{151B4082-D436-404E-88B4-1449A8142833}"/>
    <cellStyle name="40% - Énfasis2 9 3" xfId="3630" xr:uid="{D4D759D1-0E8E-4173-A83E-232BCB9F3A25}"/>
    <cellStyle name="40% - Énfasis2 9 3 2" xfId="3631" xr:uid="{B853BA56-AAE1-4EAC-A254-622E18091893}"/>
    <cellStyle name="40% - Énfasis2 9 3 2 2" xfId="39929" xr:uid="{D9A2CC37-E68C-4224-B657-D6DEF99DD5DA}"/>
    <cellStyle name="40% - Énfasis2 9 3 2 2 2" xfId="39930" xr:uid="{424B8DE7-4CC7-4F59-9405-F07799D5CB08}"/>
    <cellStyle name="40% - Énfasis2 9 3 2 3" xfId="39931" xr:uid="{AF3D26FD-EF00-4055-AD30-BB1864733EA5}"/>
    <cellStyle name="40% - Énfasis2 9 3 2 4" xfId="39932" xr:uid="{30AAD630-0330-4A3E-BA12-DC1CEE3871CC}"/>
    <cellStyle name="40% - Énfasis2 9 3 2 5" xfId="39933" xr:uid="{BC3F6A85-1ACC-4AE5-99EC-1A84B954CECF}"/>
    <cellStyle name="40% - Énfasis2 9 3 3" xfId="3632" xr:uid="{8A7A610C-FF49-4885-9CB7-98C9D94EC2E7}"/>
    <cellStyle name="40% - Énfasis2 9 3 3 2" xfId="39934" xr:uid="{952FCF4D-402B-4162-8A5A-BEF4BC1B1920}"/>
    <cellStyle name="40% - Énfasis2 9 3 3 3" xfId="39935" xr:uid="{155540E2-455A-42BB-AE96-7FFBAC612423}"/>
    <cellStyle name="40% - Énfasis2 9 3 4" xfId="39936" xr:uid="{2A750246-5EFF-4438-B827-396C1E0A373D}"/>
    <cellStyle name="40% - Énfasis2 9 3 5" xfId="39937" xr:uid="{FE8CE6E3-2C1B-4951-BE93-C6DBD8ABC252}"/>
    <cellStyle name="40% - Énfasis2 9 3 6" xfId="39938" xr:uid="{6F1671B1-2C4C-4639-801E-7701460345CE}"/>
    <cellStyle name="40% - Énfasis2 9 3 7" xfId="39939" xr:uid="{6871671D-8724-4AEA-8DD8-FC1ABAC47A1C}"/>
    <cellStyle name="40% - Énfasis2 9 4" xfId="3633" xr:uid="{F79C76EF-9093-4784-977F-BAEF37CFBC8F}"/>
    <cellStyle name="40% - Énfasis2 9 4 2" xfId="39940" xr:uid="{EA1B65D4-2BC9-45BE-887A-1A33C27FA8A6}"/>
    <cellStyle name="40% - Énfasis2 9 4 2 2" xfId="39941" xr:uid="{8071E6F1-9697-4256-8773-A2A9626D8C66}"/>
    <cellStyle name="40% - Énfasis2 9 4 3" xfId="39942" xr:uid="{F5BC1459-6AB2-48F0-93DE-77B7CA7FC0D9}"/>
    <cellStyle name="40% - Énfasis2 9 4 4" xfId="39943" xr:uid="{8BE5B243-52C2-420B-830F-1932C2F16A98}"/>
    <cellStyle name="40% - Énfasis2 9 4 5" xfId="39944" xr:uid="{0A5C0558-808A-44D8-BB0F-C98010EBA976}"/>
    <cellStyle name="40% - Énfasis2 9 5" xfId="3634" xr:uid="{E403BDDD-A525-49A5-97C1-E0082C7F5EB4}"/>
    <cellStyle name="40% - Énfasis2 9 5 2" xfId="39945" xr:uid="{6F5E4652-8C08-49FA-9D93-DEE3442BF56C}"/>
    <cellStyle name="40% - Énfasis2 9 5 3" xfId="39946" xr:uid="{B630B7DB-3A27-46D9-81F4-849C82156C8F}"/>
    <cellStyle name="40% - Énfasis2 9 6" xfId="39947" xr:uid="{9FFFFBA9-DE54-4654-9A8C-10271F1EE358}"/>
    <cellStyle name="40% - Énfasis2 9 7" xfId="39948" xr:uid="{AD297A1B-D4A2-41F2-A80E-488FF39D84D9}"/>
    <cellStyle name="40% - Énfasis2 9 8" xfId="39949" xr:uid="{B8EECB70-651B-4E78-A567-1D5F96F14A1B}"/>
    <cellStyle name="40% - Énfasis3 10" xfId="3635" xr:uid="{1CC35FD9-53B0-49CD-AF90-064ACEA96870}"/>
    <cellStyle name="40% - Énfasis3 10 2" xfId="3636" xr:uid="{3249E6F6-A1E0-4A47-8AD4-B3CB6B7FBB18}"/>
    <cellStyle name="40% - Énfasis3 10 2 2" xfId="3637" xr:uid="{F9E45808-8B89-45F4-9F85-A72B3A896ADE}"/>
    <cellStyle name="40% - Énfasis3 10 2 2 2" xfId="3638" xr:uid="{CF4FE048-EFC5-4B96-BA4B-74CFE941C2C0}"/>
    <cellStyle name="40% - Énfasis3 10 2 2 2 2" xfId="39950" xr:uid="{E2B43D3B-1189-4012-A884-EF3380FCAA55}"/>
    <cellStyle name="40% - Énfasis3 10 2 2 2 2 2" xfId="39951" xr:uid="{75B3A81B-029D-43AE-B120-36BB9F85EEAA}"/>
    <cellStyle name="40% - Énfasis3 10 2 2 2 3" xfId="39952" xr:uid="{B7A8EFAC-4979-4A50-B76F-61DE3A72B9B9}"/>
    <cellStyle name="40% - Énfasis3 10 2 2 2 4" xfId="39953" xr:uid="{09DCD12B-E96F-4BD6-A7A3-6EBD2D696E72}"/>
    <cellStyle name="40% - Énfasis3 10 2 2 2 5" xfId="39954" xr:uid="{C929A236-8F37-4188-8B79-B2DDEE92B14E}"/>
    <cellStyle name="40% - Énfasis3 10 2 2 3" xfId="3639" xr:uid="{560C223A-E7C4-48FF-812C-817AAE5BC623}"/>
    <cellStyle name="40% - Énfasis3 10 2 2 3 2" xfId="39955" xr:uid="{174A6CCB-62CC-4216-9697-34624EE712EC}"/>
    <cellStyle name="40% - Énfasis3 10 2 2 3 3" xfId="39956" xr:uid="{68A69B85-6CB0-4872-9DF0-BCF1584F53D8}"/>
    <cellStyle name="40% - Énfasis3 10 2 2 4" xfId="39957" xr:uid="{1371CA7D-AFC5-4882-A33F-E880CA789981}"/>
    <cellStyle name="40% - Énfasis3 10 2 2 5" xfId="39958" xr:uid="{B1341C5E-5D59-48D9-BEAD-83D961940999}"/>
    <cellStyle name="40% - Énfasis3 10 2 2 6" xfId="39959" xr:uid="{F468BCD4-BA3A-4400-A752-FB7EF32AD5FA}"/>
    <cellStyle name="40% - Énfasis3 10 2 2 7" xfId="39960" xr:uid="{FA410F76-E151-4B73-A35F-D02BE5A45923}"/>
    <cellStyle name="40% - Énfasis3 10 2 3" xfId="3640" xr:uid="{14974C4A-5514-4509-A81A-4D8A94E269B4}"/>
    <cellStyle name="40% - Énfasis3 10 2 3 2" xfId="39961" xr:uid="{9DF428D2-06DD-40D3-B144-4D701895220E}"/>
    <cellStyle name="40% - Énfasis3 10 2 3 2 2" xfId="39962" xr:uid="{21335706-A5E3-4937-886C-4CE59F246155}"/>
    <cellStyle name="40% - Énfasis3 10 2 3 3" xfId="39963" xr:uid="{9DB73771-6E98-45D5-8DE3-0A451C42C2CD}"/>
    <cellStyle name="40% - Énfasis3 10 2 3 4" xfId="39964" xr:uid="{FBFB62BA-6BFD-479A-9568-EEC91268A71B}"/>
    <cellStyle name="40% - Énfasis3 10 2 3 5" xfId="39965" xr:uid="{862CEA7A-BBE4-444E-B3BD-E783543B9F8A}"/>
    <cellStyle name="40% - Énfasis3 10 2 4" xfId="3641" xr:uid="{4DD77773-9D6F-4C84-B0C2-EB2FD379FAB7}"/>
    <cellStyle name="40% - Énfasis3 10 2 4 2" xfId="39966" xr:uid="{6B9EB652-09EE-4F31-8456-9146ED431630}"/>
    <cellStyle name="40% - Énfasis3 10 2 4 3" xfId="39967" xr:uid="{8D97D292-3721-4BF8-9559-703B7E24D7EA}"/>
    <cellStyle name="40% - Énfasis3 10 2 5" xfId="39968" xr:uid="{A1E44CE0-C3F5-4B70-A14B-6C8E1F86870C}"/>
    <cellStyle name="40% - Énfasis3 10 2 6" xfId="39969" xr:uid="{D8B657E5-B408-4C84-968D-C47340DE641A}"/>
    <cellStyle name="40% - Énfasis3 10 2 7" xfId="39970" xr:uid="{5A101D0C-C0E1-41F5-A2A3-DC52BF389A8C}"/>
    <cellStyle name="40% - Énfasis3 10 3" xfId="3642" xr:uid="{23C0CEED-0CA5-493E-8152-07639169B0B0}"/>
    <cellStyle name="40% - Énfasis3 10 3 2" xfId="3643" xr:uid="{48134E21-F954-45C9-9C08-1E2B5710F4D0}"/>
    <cellStyle name="40% - Énfasis3 10 3 2 2" xfId="39971" xr:uid="{750CF496-3741-4EC1-AEF2-D2AF049F3879}"/>
    <cellStyle name="40% - Énfasis3 10 3 2 2 2" xfId="39972" xr:uid="{9DE29A88-2549-40CE-8872-01B516C00CB1}"/>
    <cellStyle name="40% - Énfasis3 10 3 2 3" xfId="39973" xr:uid="{2C34CD6E-7160-4E4C-AC80-C3AEEEE6E39A}"/>
    <cellStyle name="40% - Énfasis3 10 3 2 4" xfId="39974" xr:uid="{520D105C-87F0-4198-88C4-DA29B329771B}"/>
    <cellStyle name="40% - Énfasis3 10 3 2 5" xfId="39975" xr:uid="{10616098-989C-4612-B932-1E7268C8B88D}"/>
    <cellStyle name="40% - Énfasis3 10 3 3" xfId="3644" xr:uid="{85210F8A-0031-41AC-A84E-45162C1AF163}"/>
    <cellStyle name="40% - Énfasis3 10 3 3 2" xfId="39976" xr:uid="{C0128496-2C61-4D5C-BFA8-C1B615947F76}"/>
    <cellStyle name="40% - Énfasis3 10 3 3 3" xfId="39977" xr:uid="{D353AB5B-4C56-4031-80AA-E18E6A46E415}"/>
    <cellStyle name="40% - Énfasis3 10 3 4" xfId="39978" xr:uid="{8A126778-4E2B-405B-87F8-BCDDE843978C}"/>
    <cellStyle name="40% - Énfasis3 10 3 5" xfId="39979" xr:uid="{DB64BF02-6477-45BF-9B15-EEBE19335022}"/>
    <cellStyle name="40% - Énfasis3 10 3 6" xfId="39980" xr:uid="{E5A9F336-4241-49D5-868D-0E6EDB81AA94}"/>
    <cellStyle name="40% - Énfasis3 10 3 7" xfId="39981" xr:uid="{8168A375-97A7-423E-A17E-5718B1F2EEF9}"/>
    <cellStyle name="40% - Énfasis3 10 4" xfId="3645" xr:uid="{9EABF9FB-D7EA-4F21-9BA9-7E072C7B3E11}"/>
    <cellStyle name="40% - Énfasis3 10 4 2" xfId="39982" xr:uid="{7F6D58E5-76FB-4179-BCF4-00AA6E8450B1}"/>
    <cellStyle name="40% - Énfasis3 10 4 2 2" xfId="39983" xr:uid="{59339EA3-C59D-458D-9529-54D240BB1A8A}"/>
    <cellStyle name="40% - Énfasis3 10 4 3" xfId="39984" xr:uid="{426BDA17-DE01-46F8-A5E3-E3E1A7324E50}"/>
    <cellStyle name="40% - Énfasis3 10 4 4" xfId="39985" xr:uid="{E425C5B6-248E-44C1-B637-706762977166}"/>
    <cellStyle name="40% - Énfasis3 10 4 5" xfId="39986" xr:uid="{8B5CD1AF-F4B4-4A7A-9187-9FF1E607337B}"/>
    <cellStyle name="40% - Énfasis3 10 5" xfId="3646" xr:uid="{4EFCA581-32FB-4B65-A501-F73CFEDBEB9D}"/>
    <cellStyle name="40% - Énfasis3 10 5 2" xfId="39987" xr:uid="{3C2232C8-62D8-4EC8-9405-6DDBCE31B83D}"/>
    <cellStyle name="40% - Énfasis3 10 5 3" xfId="39988" xr:uid="{883C08D6-1CDB-4B84-A1E3-3AA91EFCBA8B}"/>
    <cellStyle name="40% - Énfasis3 10 6" xfId="39989" xr:uid="{7FD69EFC-C670-490C-B171-6A1843F4FFBA}"/>
    <cellStyle name="40% - Énfasis3 10 7" xfId="39990" xr:uid="{0ECD8E2E-A632-4AB9-8133-9F30C9B64BBB}"/>
    <cellStyle name="40% - Énfasis3 10 8" xfId="39991" xr:uid="{E1ACE6C4-E505-4DEC-908A-95C7C124DBCA}"/>
    <cellStyle name="40% - Énfasis3 11" xfId="3647" xr:uid="{5DEABD32-B659-495B-8968-7A6A35773594}"/>
    <cellStyle name="40% - Énfasis3 11 2" xfId="3648" xr:uid="{6D009FF5-E648-4566-A6B0-2EB402262F7C}"/>
    <cellStyle name="40% - Énfasis3 11 2 2" xfId="3649" xr:uid="{288EFBCE-1031-4723-B2EF-04D74E030F09}"/>
    <cellStyle name="40% - Énfasis3 11 2 2 2" xfId="3650" xr:uid="{C8B52B23-0AF0-44C8-B8AC-482B35FA8601}"/>
    <cellStyle name="40% - Énfasis3 11 2 2 2 2" xfId="39992" xr:uid="{E643171E-1157-4153-AF81-1DE3E502121B}"/>
    <cellStyle name="40% - Énfasis3 11 2 2 2 2 2" xfId="39993" xr:uid="{5884AF07-F834-470C-BC65-3E2A032380D9}"/>
    <cellStyle name="40% - Énfasis3 11 2 2 2 3" xfId="39994" xr:uid="{DC3E8E02-2D0A-4EB1-8BB7-C60B45DC3AA5}"/>
    <cellStyle name="40% - Énfasis3 11 2 2 2 4" xfId="39995" xr:uid="{8B1781F9-FD5F-44F7-9C9C-2942B2ADDF92}"/>
    <cellStyle name="40% - Énfasis3 11 2 2 2 5" xfId="39996" xr:uid="{950BD80D-EB99-4EC1-955E-28B663B9B412}"/>
    <cellStyle name="40% - Énfasis3 11 2 2 3" xfId="3651" xr:uid="{4938DEC0-9E7B-4273-BE5B-6ABD6E70C460}"/>
    <cellStyle name="40% - Énfasis3 11 2 2 3 2" xfId="39997" xr:uid="{AEF745AF-75ED-4A71-847B-98DD00C108EE}"/>
    <cellStyle name="40% - Énfasis3 11 2 2 3 3" xfId="39998" xr:uid="{4D9F5F1F-2D6D-48AE-9619-BBE58C5075BD}"/>
    <cellStyle name="40% - Énfasis3 11 2 2 4" xfId="39999" xr:uid="{58D4BFA3-9649-4F34-B5E5-FC9214A8FC8C}"/>
    <cellStyle name="40% - Énfasis3 11 2 2 5" xfId="40000" xr:uid="{39756D7D-8373-4C36-B672-5F3A441219AF}"/>
    <cellStyle name="40% - Énfasis3 11 2 2 6" xfId="40001" xr:uid="{067AF5BD-3897-43D8-BC1B-BE72B3797A8F}"/>
    <cellStyle name="40% - Énfasis3 11 2 2 7" xfId="40002" xr:uid="{D17AD654-AB94-40B0-9D37-F6A6C11F8DC9}"/>
    <cellStyle name="40% - Énfasis3 11 2 3" xfId="3652" xr:uid="{FF5A17D3-3DDA-4B84-98CF-ED7637637DA1}"/>
    <cellStyle name="40% - Énfasis3 11 2 3 2" xfId="40003" xr:uid="{24C8D3D8-2BFD-44E9-8B26-5B2C165D3ADD}"/>
    <cellStyle name="40% - Énfasis3 11 2 3 2 2" xfId="40004" xr:uid="{D9B1A35F-A503-44E2-B9BF-68BBF07A0081}"/>
    <cellStyle name="40% - Énfasis3 11 2 3 3" xfId="40005" xr:uid="{34D14D88-E601-4F07-A091-607CB1D462A7}"/>
    <cellStyle name="40% - Énfasis3 11 2 3 4" xfId="40006" xr:uid="{AE0FF292-DA71-4817-8A6F-0EBDFF7254FF}"/>
    <cellStyle name="40% - Énfasis3 11 2 3 5" xfId="40007" xr:uid="{BE038F6E-0E8E-4296-8345-5FD0849CF4FD}"/>
    <cellStyle name="40% - Énfasis3 11 2 4" xfId="3653" xr:uid="{52010816-D402-42ED-9069-E4B1214F4A08}"/>
    <cellStyle name="40% - Énfasis3 11 2 4 2" xfId="40008" xr:uid="{5FC20A17-7C74-40FC-B1BF-A08BE4637E70}"/>
    <cellStyle name="40% - Énfasis3 11 2 4 3" xfId="40009" xr:uid="{A2083BE7-647C-46CA-AE11-D7B1B0C8EE6D}"/>
    <cellStyle name="40% - Énfasis3 11 2 5" xfId="40010" xr:uid="{068FD8C1-AC57-4A04-AF98-92A126B13AC6}"/>
    <cellStyle name="40% - Énfasis3 11 2 6" xfId="40011" xr:uid="{72B8EBC0-9666-4994-A4A6-22154D8CE9FF}"/>
    <cellStyle name="40% - Énfasis3 11 2 7" xfId="40012" xr:uid="{C2CD93CC-4FAF-4BC5-ACB0-C90CDE5F7CFD}"/>
    <cellStyle name="40% - Énfasis3 11 3" xfId="3654" xr:uid="{68BFB043-D17C-4B47-8D27-8E43991E853F}"/>
    <cellStyle name="40% - Énfasis3 11 3 2" xfId="3655" xr:uid="{103A4ECE-B609-45BB-AC99-DAE98C5ADBAD}"/>
    <cellStyle name="40% - Énfasis3 11 3 2 2" xfId="40013" xr:uid="{997C3112-BE40-48D6-9E06-0D71DA56994E}"/>
    <cellStyle name="40% - Énfasis3 11 3 2 2 2" xfId="40014" xr:uid="{4CADD886-AE21-4A3F-8FB1-7C579FBF2A17}"/>
    <cellStyle name="40% - Énfasis3 11 3 2 3" xfId="40015" xr:uid="{B84F5F9C-803E-4161-BC5F-E3401F17B3BD}"/>
    <cellStyle name="40% - Énfasis3 11 3 2 4" xfId="40016" xr:uid="{792D4276-EE07-419B-BFFC-431C0BEEEF90}"/>
    <cellStyle name="40% - Énfasis3 11 3 2 5" xfId="40017" xr:uid="{E292F00D-442E-44E4-A4DA-8728049F48E9}"/>
    <cellStyle name="40% - Énfasis3 11 3 3" xfId="3656" xr:uid="{D3011F87-D602-4896-A533-129D37402757}"/>
    <cellStyle name="40% - Énfasis3 11 3 3 2" xfId="40018" xr:uid="{B0D219BE-E44C-4EC2-9130-C96EBE47E885}"/>
    <cellStyle name="40% - Énfasis3 11 3 3 3" xfId="40019" xr:uid="{F902EF10-3AC0-40BB-9B8C-1595CB36E723}"/>
    <cellStyle name="40% - Énfasis3 11 3 4" xfId="40020" xr:uid="{4950589D-02A6-4458-833D-19B84C704794}"/>
    <cellStyle name="40% - Énfasis3 11 3 5" xfId="40021" xr:uid="{826A102E-14D8-43D7-8F7E-50D67A999FC9}"/>
    <cellStyle name="40% - Énfasis3 11 3 6" xfId="40022" xr:uid="{A4847C7F-A4D5-4A26-A660-A97987A5220A}"/>
    <cellStyle name="40% - Énfasis3 11 3 7" xfId="40023" xr:uid="{812F78FC-A03C-4E95-A940-2FBCE7C4BA25}"/>
    <cellStyle name="40% - Énfasis3 11 4" xfId="3657" xr:uid="{37447CED-7C73-42E5-B024-454809676118}"/>
    <cellStyle name="40% - Énfasis3 11 4 2" xfId="40024" xr:uid="{67FF815A-C88B-47B3-9BDF-CF0BC51B2E6B}"/>
    <cellStyle name="40% - Énfasis3 11 4 2 2" xfId="40025" xr:uid="{065795C8-4C40-479F-A74D-065D2F7EB1EA}"/>
    <cellStyle name="40% - Énfasis3 11 4 3" xfId="40026" xr:uid="{8063D5E8-DA07-4158-80FC-4541E7A975B1}"/>
    <cellStyle name="40% - Énfasis3 11 4 4" xfId="40027" xr:uid="{B53B232A-FD45-4FF4-AD74-B8386C1DB1C3}"/>
    <cellStyle name="40% - Énfasis3 11 4 5" xfId="40028" xr:uid="{7C06321F-AE01-4EB4-B0C5-7F4C5356A3D4}"/>
    <cellStyle name="40% - Énfasis3 11 5" xfId="3658" xr:uid="{59A763C4-3F0D-432D-BE0D-9FF9556B37AC}"/>
    <cellStyle name="40% - Énfasis3 11 5 2" xfId="40029" xr:uid="{7F89A3B6-B3E1-45EC-9BD5-8A50DBA62022}"/>
    <cellStyle name="40% - Énfasis3 11 5 3" xfId="40030" xr:uid="{4FFE88C2-45AA-44EB-83F7-401823322EA3}"/>
    <cellStyle name="40% - Énfasis3 11 6" xfId="40031" xr:uid="{70B72AA3-FA66-4469-A51C-D813C1B7D4D4}"/>
    <cellStyle name="40% - Énfasis3 11 7" xfId="40032" xr:uid="{EBCA6F92-5F7F-4F4F-A934-9882571A016F}"/>
    <cellStyle name="40% - Énfasis3 11 8" xfId="40033" xr:uid="{5C4FBDD2-5F02-4CAF-B081-13B0B9176C5E}"/>
    <cellStyle name="40% - Énfasis3 12" xfId="3659" xr:uid="{9FD5187B-48E8-494B-A38D-7509D592229C}"/>
    <cellStyle name="40% - Énfasis3 12 2" xfId="3660" xr:uid="{49FE1D5C-F28C-4513-B671-ECD4BA6E58E1}"/>
    <cellStyle name="40% - Énfasis3 12 2 2" xfId="3661" xr:uid="{FB42A457-D2EE-4D12-8AE0-517CE6C4397F}"/>
    <cellStyle name="40% - Énfasis3 12 2 2 2" xfId="3662" xr:uid="{E64F7555-8990-4925-AAA6-FA193C13CFAD}"/>
    <cellStyle name="40% - Énfasis3 12 2 2 2 2" xfId="40034" xr:uid="{60965CC0-DBD5-4FA6-86E2-F8C2734B0406}"/>
    <cellStyle name="40% - Énfasis3 12 2 2 2 2 2" xfId="40035" xr:uid="{4D4957D1-0123-41DC-81BB-B534641E5C0D}"/>
    <cellStyle name="40% - Énfasis3 12 2 2 2 3" xfId="40036" xr:uid="{76918A0D-6F36-41E4-8BF6-08B6992863BD}"/>
    <cellStyle name="40% - Énfasis3 12 2 2 2 4" xfId="40037" xr:uid="{763F1FFD-26C1-46CD-A85F-3D8FD96C482E}"/>
    <cellStyle name="40% - Énfasis3 12 2 2 2 5" xfId="40038" xr:uid="{E28E621B-D137-4B91-9752-264BE022100A}"/>
    <cellStyle name="40% - Énfasis3 12 2 2 3" xfId="3663" xr:uid="{188DA7B0-867E-4355-9F00-9B065111F11D}"/>
    <cellStyle name="40% - Énfasis3 12 2 2 3 2" xfId="40039" xr:uid="{72692800-5189-460D-999F-03FD4C2E7618}"/>
    <cellStyle name="40% - Énfasis3 12 2 2 3 3" xfId="40040" xr:uid="{BC976A85-F53C-42F3-9AEE-EE64965D8BFD}"/>
    <cellStyle name="40% - Énfasis3 12 2 2 4" xfId="40041" xr:uid="{585C8367-7DD3-4794-8C95-7C5709C46841}"/>
    <cellStyle name="40% - Énfasis3 12 2 2 5" xfId="40042" xr:uid="{D7242596-C9DC-4872-9B8B-125FF0B47485}"/>
    <cellStyle name="40% - Énfasis3 12 2 2 6" xfId="40043" xr:uid="{B2E890A6-C130-4B4F-AF5C-7C2B1870F877}"/>
    <cellStyle name="40% - Énfasis3 12 2 2 7" xfId="40044" xr:uid="{11123F40-3445-4653-9690-F761E4C8D091}"/>
    <cellStyle name="40% - Énfasis3 12 2 3" xfId="3664" xr:uid="{BCDC5B01-F20F-4E66-A953-E242732C49F1}"/>
    <cellStyle name="40% - Énfasis3 12 2 3 2" xfId="40045" xr:uid="{7CC9291F-1B76-499A-8BCD-19364385B25D}"/>
    <cellStyle name="40% - Énfasis3 12 2 3 2 2" xfId="40046" xr:uid="{985D54EE-D5E4-44F1-BFE2-12644BC438C6}"/>
    <cellStyle name="40% - Énfasis3 12 2 3 3" xfId="40047" xr:uid="{7C1C8027-1FBF-4769-9D08-865991117F5F}"/>
    <cellStyle name="40% - Énfasis3 12 2 3 4" xfId="40048" xr:uid="{034763DB-BD94-483B-9172-FD6D8ED5AA15}"/>
    <cellStyle name="40% - Énfasis3 12 2 3 5" xfId="40049" xr:uid="{5C77F2DE-C1A4-46E1-8372-BB39DB1E0560}"/>
    <cellStyle name="40% - Énfasis3 12 2 4" xfId="3665" xr:uid="{275AA393-0C13-4B77-8065-AF206FCFDF7E}"/>
    <cellStyle name="40% - Énfasis3 12 2 4 2" xfId="40050" xr:uid="{DC86D1E0-757A-4395-9796-F747C2FCC72C}"/>
    <cellStyle name="40% - Énfasis3 12 2 4 3" xfId="40051" xr:uid="{9A89422E-9C01-47BB-B79B-3EBBB3CCB522}"/>
    <cellStyle name="40% - Énfasis3 12 2 5" xfId="40052" xr:uid="{308A45BC-FE18-4A25-BD47-89AF4981D868}"/>
    <cellStyle name="40% - Énfasis3 12 2 6" xfId="40053" xr:uid="{FE6CB39F-FF46-46D3-8CA5-4AA1F32BE3E2}"/>
    <cellStyle name="40% - Énfasis3 12 2 7" xfId="40054" xr:uid="{EA9DF8D8-ACAA-4B70-A5D5-669B7EA25783}"/>
    <cellStyle name="40% - Énfasis3 12 3" xfId="3666" xr:uid="{31AFF25F-9E01-4040-ADE2-03B8A8FEF9CC}"/>
    <cellStyle name="40% - Énfasis3 12 3 2" xfId="3667" xr:uid="{73BA2D98-F009-4E13-92EC-DFBF0BC2F737}"/>
    <cellStyle name="40% - Énfasis3 12 3 2 2" xfId="40055" xr:uid="{EDA4B861-650A-4041-B3DE-DD3A8673A0A6}"/>
    <cellStyle name="40% - Énfasis3 12 3 2 2 2" xfId="40056" xr:uid="{8311F8C5-EE80-45CD-855A-8BA5DDD959B2}"/>
    <cellStyle name="40% - Énfasis3 12 3 2 3" xfId="40057" xr:uid="{A0E754DB-34FA-4FBA-8399-FB296B89E9DE}"/>
    <cellStyle name="40% - Énfasis3 12 3 2 4" xfId="40058" xr:uid="{8E4A7AA5-65BD-443A-A81D-8C3AE3766953}"/>
    <cellStyle name="40% - Énfasis3 12 3 2 5" xfId="40059" xr:uid="{DBD560F0-0132-4166-AB94-699616F70A22}"/>
    <cellStyle name="40% - Énfasis3 12 3 3" xfId="3668" xr:uid="{1850065A-1680-4BA6-A93C-FE2D7344CDF5}"/>
    <cellStyle name="40% - Énfasis3 12 3 3 2" xfId="40060" xr:uid="{B3339D7E-A108-4C55-BDBD-3527C58D3196}"/>
    <cellStyle name="40% - Énfasis3 12 3 3 3" xfId="40061" xr:uid="{A670ECA0-6F6B-43A9-AED5-EAA1578F2E18}"/>
    <cellStyle name="40% - Énfasis3 12 3 4" xfId="40062" xr:uid="{ABF6304E-E628-4A56-A1E5-C6BBD97A53CF}"/>
    <cellStyle name="40% - Énfasis3 12 3 5" xfId="40063" xr:uid="{4824B14B-5C47-4595-B2D5-EA067EC2D003}"/>
    <cellStyle name="40% - Énfasis3 12 3 6" xfId="40064" xr:uid="{3043768B-5413-4C0F-866A-A7387D4DF52B}"/>
    <cellStyle name="40% - Énfasis3 12 3 7" xfId="40065" xr:uid="{62B6C840-0FC9-4D4D-8980-CC4D216CC953}"/>
    <cellStyle name="40% - Énfasis3 12 4" xfId="3669" xr:uid="{A581E949-D465-48E5-85F9-DE43088E3E01}"/>
    <cellStyle name="40% - Énfasis3 12 4 2" xfId="40066" xr:uid="{5AB6FF2B-BF3A-40D1-8930-E116736CEE7F}"/>
    <cellStyle name="40% - Énfasis3 12 4 2 2" xfId="40067" xr:uid="{E4B59060-B432-4FDC-8339-88652A3B5408}"/>
    <cellStyle name="40% - Énfasis3 12 4 3" xfId="40068" xr:uid="{FA92015E-A38F-4EC0-A8A6-CD408EB9DD6E}"/>
    <cellStyle name="40% - Énfasis3 12 4 4" xfId="40069" xr:uid="{A53A3978-288B-47B3-A28F-A3C07747129B}"/>
    <cellStyle name="40% - Énfasis3 12 4 5" xfId="40070" xr:uid="{F7C631B1-F0E0-4CE8-BE5E-8B231923331C}"/>
    <cellStyle name="40% - Énfasis3 12 5" xfId="3670" xr:uid="{CFFB932A-E781-412B-B7D8-68585D43D6F2}"/>
    <cellStyle name="40% - Énfasis3 12 5 2" xfId="40071" xr:uid="{DAAD3267-F3D9-4266-9026-E8CA3BAF45DB}"/>
    <cellStyle name="40% - Énfasis3 12 5 3" xfId="40072" xr:uid="{D173C69C-33CA-46DA-9A27-DB6324EED59B}"/>
    <cellStyle name="40% - Énfasis3 12 6" xfId="40073" xr:uid="{7A4C656E-E6C1-4D52-993E-11E3B8D49993}"/>
    <cellStyle name="40% - Énfasis3 12 7" xfId="40074" xr:uid="{B75DC91F-F937-4FC7-8024-9A4E7CEA9116}"/>
    <cellStyle name="40% - Énfasis3 12 8" xfId="40075" xr:uid="{939C4CC3-74E8-413F-A433-DAF7A47AC5B6}"/>
    <cellStyle name="40% - Énfasis3 13" xfId="3671" xr:uid="{77558FA5-A3A0-4B8B-8CD1-ED31D2096764}"/>
    <cellStyle name="40% - Énfasis3 13 2" xfId="3672" xr:uid="{4A1386CC-A79B-4E56-9074-74F62DC6F08F}"/>
    <cellStyle name="40% - Énfasis3 13 2 2" xfId="3673" xr:uid="{4C46617D-F8B5-4FB5-8408-B499BF13E988}"/>
    <cellStyle name="40% - Énfasis3 13 2 2 2" xfId="3674" xr:uid="{30CC8D4B-1EE8-4D33-BA91-BB44EBB2F973}"/>
    <cellStyle name="40% - Énfasis3 13 2 2 2 2" xfId="40076" xr:uid="{FAC897DB-EB4D-41F3-BE1B-725327F7B94B}"/>
    <cellStyle name="40% - Énfasis3 13 2 2 2 2 2" xfId="40077" xr:uid="{56E39BC9-2B09-4DDB-BE8D-9AEAA4C24A52}"/>
    <cellStyle name="40% - Énfasis3 13 2 2 2 3" xfId="40078" xr:uid="{D878C5E8-8620-43E9-B62C-BBB8286EF2C7}"/>
    <cellStyle name="40% - Énfasis3 13 2 2 2 4" xfId="40079" xr:uid="{6675B42A-61A0-4501-8DD8-099E291B1A6A}"/>
    <cellStyle name="40% - Énfasis3 13 2 2 2 5" xfId="40080" xr:uid="{15235E26-AB1C-4D89-A56B-C4AA81C6C99E}"/>
    <cellStyle name="40% - Énfasis3 13 2 2 3" xfId="3675" xr:uid="{F4C9E2C9-9491-43A7-81DD-9A0719D589D9}"/>
    <cellStyle name="40% - Énfasis3 13 2 2 3 2" xfId="40081" xr:uid="{23C22F5F-8E29-41ED-977A-58798C2B38B2}"/>
    <cellStyle name="40% - Énfasis3 13 2 2 3 3" xfId="40082" xr:uid="{D085192F-D25C-4512-9A81-15B098BEBB28}"/>
    <cellStyle name="40% - Énfasis3 13 2 2 4" xfId="40083" xr:uid="{FDBFBE22-02EA-4B95-ABC8-1A2F6D343B9F}"/>
    <cellStyle name="40% - Énfasis3 13 2 2 5" xfId="40084" xr:uid="{A547D49F-1C8E-4ECC-AF2C-FF800D16EBDD}"/>
    <cellStyle name="40% - Énfasis3 13 2 2 6" xfId="40085" xr:uid="{6ECE1D11-CAF6-4CA8-BB39-5F4FE34BD0E5}"/>
    <cellStyle name="40% - Énfasis3 13 2 2 7" xfId="40086" xr:uid="{DE0A59AB-7363-432D-8D2E-A8E1827799CB}"/>
    <cellStyle name="40% - Énfasis3 13 2 3" xfId="3676" xr:uid="{892E5074-05EA-45FD-9297-9B305AE55F3C}"/>
    <cellStyle name="40% - Énfasis3 13 2 3 2" xfId="40087" xr:uid="{6F7426DB-7AAC-483D-8A44-BCC28DB06453}"/>
    <cellStyle name="40% - Énfasis3 13 2 3 2 2" xfId="40088" xr:uid="{3AACB761-5A1C-410F-8F84-8D4C394C35BC}"/>
    <cellStyle name="40% - Énfasis3 13 2 3 3" xfId="40089" xr:uid="{BFEB2B7D-472B-495A-85E2-DA2501B5B562}"/>
    <cellStyle name="40% - Énfasis3 13 2 3 4" xfId="40090" xr:uid="{5B1E2DC6-A74B-4BCC-BFCD-5DBFCBB39FE8}"/>
    <cellStyle name="40% - Énfasis3 13 2 3 5" xfId="40091" xr:uid="{31A268C5-8F15-4094-86FB-DF155ED4F480}"/>
    <cellStyle name="40% - Énfasis3 13 2 4" xfId="3677" xr:uid="{3A4A2B2D-4E27-42DF-9902-DEB1387E8881}"/>
    <cellStyle name="40% - Énfasis3 13 2 4 2" xfId="40092" xr:uid="{31A8E2E9-F56B-43DD-8571-0349D8C8E87A}"/>
    <cellStyle name="40% - Énfasis3 13 2 4 3" xfId="40093" xr:uid="{2F253C07-EF5F-42B7-800F-9EB43529F27A}"/>
    <cellStyle name="40% - Énfasis3 13 2 5" xfId="40094" xr:uid="{1944DDCF-A314-4033-8A00-5D5FBEFC3C22}"/>
    <cellStyle name="40% - Énfasis3 13 2 6" xfId="40095" xr:uid="{EBA0652D-E269-4BFC-A020-64A2E598A93D}"/>
    <cellStyle name="40% - Énfasis3 13 2 7" xfId="40096" xr:uid="{26FE59E6-142D-4626-926D-9AEC1C9DDDD5}"/>
    <cellStyle name="40% - Énfasis3 13 3" xfId="3678" xr:uid="{514BE344-6523-4DA3-B95E-1AEB1E364880}"/>
    <cellStyle name="40% - Énfasis3 13 3 2" xfId="3679" xr:uid="{E27AD9B2-5C81-4389-93FB-2CD6BA7F1913}"/>
    <cellStyle name="40% - Énfasis3 13 3 2 2" xfId="40097" xr:uid="{77503405-5C9B-403B-A1A1-F9F23BCD35E9}"/>
    <cellStyle name="40% - Énfasis3 13 3 2 2 2" xfId="40098" xr:uid="{B6C28734-B082-4888-B2C2-44621948A558}"/>
    <cellStyle name="40% - Énfasis3 13 3 2 3" xfId="40099" xr:uid="{65DF36E0-D23A-4434-B669-878F352DFDE2}"/>
    <cellStyle name="40% - Énfasis3 13 3 2 4" xfId="40100" xr:uid="{0C61551C-8E21-475A-BD99-1A47D5BC6DBE}"/>
    <cellStyle name="40% - Énfasis3 13 3 2 5" xfId="40101" xr:uid="{B0ED708C-E2D3-4144-971F-5C6E54EEFF78}"/>
    <cellStyle name="40% - Énfasis3 13 3 3" xfId="3680" xr:uid="{CA02A867-11E6-43EB-BD71-E9FD39D7FB15}"/>
    <cellStyle name="40% - Énfasis3 13 3 3 2" xfId="40102" xr:uid="{3372700E-403B-4BB7-A6A1-1A97C4C0384A}"/>
    <cellStyle name="40% - Énfasis3 13 3 3 3" xfId="40103" xr:uid="{5F2E23EB-7F8E-4C23-AEBF-7225DBBC9E57}"/>
    <cellStyle name="40% - Énfasis3 13 3 4" xfId="40104" xr:uid="{D7AE9775-8125-4FBE-B20B-EC102054600D}"/>
    <cellStyle name="40% - Énfasis3 13 3 5" xfId="40105" xr:uid="{CFC000D3-E687-4B92-8D33-A1BA18FB1D89}"/>
    <cellStyle name="40% - Énfasis3 13 3 6" xfId="40106" xr:uid="{B24E4BEC-3B25-4C1B-A73F-BD9B8207EE29}"/>
    <cellStyle name="40% - Énfasis3 13 3 7" xfId="40107" xr:uid="{BB0C0104-1482-425B-A0D0-E20C3BABCA81}"/>
    <cellStyle name="40% - Énfasis3 13 4" xfId="3681" xr:uid="{238F0A8B-60B2-4218-9133-D7E388E20220}"/>
    <cellStyle name="40% - Énfasis3 13 4 2" xfId="40108" xr:uid="{299E0753-D8D2-4E6A-A472-E573E907D4A0}"/>
    <cellStyle name="40% - Énfasis3 13 4 2 2" xfId="40109" xr:uid="{3C8DECD8-DFB1-48E2-9807-B042619C1638}"/>
    <cellStyle name="40% - Énfasis3 13 4 3" xfId="40110" xr:uid="{32AE77EF-5BE5-4A26-AAF4-3D79CBFEB813}"/>
    <cellStyle name="40% - Énfasis3 13 4 4" xfId="40111" xr:uid="{9603FD71-AFCE-4C5B-8949-950F4C2B7347}"/>
    <cellStyle name="40% - Énfasis3 13 4 5" xfId="40112" xr:uid="{DF43DB1A-EC08-48A1-B221-626CA8706D56}"/>
    <cellStyle name="40% - Énfasis3 13 5" xfId="3682" xr:uid="{39FA5FD4-A62F-4A6B-99BF-60E64DBFF50D}"/>
    <cellStyle name="40% - Énfasis3 13 5 2" xfId="40113" xr:uid="{EBBAC1BE-1914-4C2A-BB63-6DDC2C4DDE15}"/>
    <cellStyle name="40% - Énfasis3 13 5 3" xfId="40114" xr:uid="{52515B1B-F701-4576-A194-C5CCABEF9061}"/>
    <cellStyle name="40% - Énfasis3 13 6" xfId="40115" xr:uid="{D0E094E9-CF12-447E-8CF9-65F274EE3474}"/>
    <cellStyle name="40% - Énfasis3 13 7" xfId="40116" xr:uid="{C13D32F9-995E-4A2D-A2CC-FCFDFB0F1CDD}"/>
    <cellStyle name="40% - Énfasis3 13 8" xfId="40117" xr:uid="{02F882E4-62E9-41D2-9F4C-D2494B8C3186}"/>
    <cellStyle name="40% - Énfasis3 14" xfId="3683" xr:uid="{7EC786F4-2F86-4DAF-9CC9-239D9B0CBA88}"/>
    <cellStyle name="40% - Énfasis3 14 2" xfId="3684" xr:uid="{29163D07-EB4C-4B01-9464-366DAFC68D3A}"/>
    <cellStyle name="40% - Énfasis3 14 2 2" xfId="3685" xr:uid="{4D53F37F-60DB-42BE-BAA3-3A77C81A96D1}"/>
    <cellStyle name="40% - Énfasis3 14 2 2 2" xfId="3686" xr:uid="{5B478844-906C-4E46-8B04-534ABBE44DBD}"/>
    <cellStyle name="40% - Énfasis3 14 2 2 2 2" xfId="40118" xr:uid="{A413DD77-41DC-4E7C-BCD5-BBB7AF3CCE39}"/>
    <cellStyle name="40% - Énfasis3 14 2 2 2 2 2" xfId="40119" xr:uid="{E97DA7D2-1613-4EB2-9602-95EEF45E5C1D}"/>
    <cellStyle name="40% - Énfasis3 14 2 2 2 3" xfId="40120" xr:uid="{91292366-968F-40EB-873D-E3927241F7E4}"/>
    <cellStyle name="40% - Énfasis3 14 2 2 2 4" xfId="40121" xr:uid="{8A1D211B-B08F-4332-A7E2-21302163702F}"/>
    <cellStyle name="40% - Énfasis3 14 2 2 2 5" xfId="40122" xr:uid="{20D2A64C-BAAF-4EE6-A7FC-5CE6385103F1}"/>
    <cellStyle name="40% - Énfasis3 14 2 2 3" xfId="3687" xr:uid="{A3FF8168-5A83-4F82-B1A1-7B9F272CD8C0}"/>
    <cellStyle name="40% - Énfasis3 14 2 2 3 2" xfId="40123" xr:uid="{2A871F69-EA27-48A4-9DF2-762C97EBBD7D}"/>
    <cellStyle name="40% - Énfasis3 14 2 2 3 3" xfId="40124" xr:uid="{75C66984-37BF-4403-AD86-410F76BEC11E}"/>
    <cellStyle name="40% - Énfasis3 14 2 2 4" xfId="40125" xr:uid="{E38EB9CC-ECE3-4BF6-8DD1-9F7D0E57D2DC}"/>
    <cellStyle name="40% - Énfasis3 14 2 2 5" xfId="40126" xr:uid="{E43FC2AA-B6AF-466F-8A6C-88767965EFF6}"/>
    <cellStyle name="40% - Énfasis3 14 2 2 6" xfId="40127" xr:uid="{D690B143-DF37-4C7F-B984-02D9FF3D24B1}"/>
    <cellStyle name="40% - Énfasis3 14 2 2 7" xfId="40128" xr:uid="{1129A605-9839-4DC2-B005-1E1CE35C1946}"/>
    <cellStyle name="40% - Énfasis3 14 2 3" xfId="3688" xr:uid="{4E815099-CC32-464D-A7B0-FD6AF0A3A4D0}"/>
    <cellStyle name="40% - Énfasis3 14 2 3 2" xfId="40129" xr:uid="{DE4C5266-48AB-487F-8228-BC28F3C48416}"/>
    <cellStyle name="40% - Énfasis3 14 2 3 2 2" xfId="40130" xr:uid="{E74FD7AA-0FE2-4B45-BFCC-5990844A1782}"/>
    <cellStyle name="40% - Énfasis3 14 2 3 3" xfId="40131" xr:uid="{6FC62193-25C5-43B4-8A82-F81F38AF50D8}"/>
    <cellStyle name="40% - Énfasis3 14 2 3 4" xfId="40132" xr:uid="{FBF9E1D5-09BA-472D-8F08-1389FDA21485}"/>
    <cellStyle name="40% - Énfasis3 14 2 3 5" xfId="40133" xr:uid="{4C32664F-6BC6-45E3-955B-C7911F129734}"/>
    <cellStyle name="40% - Énfasis3 14 2 4" xfId="3689" xr:uid="{D921C40B-151A-4B5B-8B02-B45B1563C059}"/>
    <cellStyle name="40% - Énfasis3 14 2 4 2" xfId="40134" xr:uid="{89F93333-CB45-416F-BA2B-CD0C2D47F107}"/>
    <cellStyle name="40% - Énfasis3 14 2 4 3" xfId="40135" xr:uid="{B91AD6A0-1CDF-42B2-A617-A1325F324677}"/>
    <cellStyle name="40% - Énfasis3 14 2 5" xfId="40136" xr:uid="{AFDB4372-B367-461C-BFC8-F4485790F829}"/>
    <cellStyle name="40% - Énfasis3 14 2 6" xfId="40137" xr:uid="{A9253EB7-E80C-4157-AB1C-C17DBC84164D}"/>
    <cellStyle name="40% - Énfasis3 14 2 7" xfId="40138" xr:uid="{33DB5FA7-FF33-48CE-A699-AF3ECD0384B4}"/>
    <cellStyle name="40% - Énfasis3 14 3" xfId="3690" xr:uid="{C9896DA3-1071-4AB0-A941-75199C383BD5}"/>
    <cellStyle name="40% - Énfasis3 14 3 2" xfId="3691" xr:uid="{B3AC5C88-2CD8-4743-9083-3C6B35D4E622}"/>
    <cellStyle name="40% - Énfasis3 14 3 2 2" xfId="40139" xr:uid="{2AB3D0F0-5DFC-4B95-89C2-AD55E880F8FD}"/>
    <cellStyle name="40% - Énfasis3 14 3 2 2 2" xfId="40140" xr:uid="{6633850C-C383-4D9D-988E-C8BB0272E3D8}"/>
    <cellStyle name="40% - Énfasis3 14 3 2 3" xfId="40141" xr:uid="{36672566-4EB2-422F-A488-80B1244E88CF}"/>
    <cellStyle name="40% - Énfasis3 14 3 2 4" xfId="40142" xr:uid="{2B4C3089-5A71-4092-9B09-8596D7C13B10}"/>
    <cellStyle name="40% - Énfasis3 14 3 2 5" xfId="40143" xr:uid="{868E1BE3-CB47-499E-852C-EBB4813F307D}"/>
    <cellStyle name="40% - Énfasis3 14 3 3" xfId="3692" xr:uid="{5A77CC30-F870-4C05-9E62-6F5C05F3BD5A}"/>
    <cellStyle name="40% - Énfasis3 14 3 3 2" xfId="40144" xr:uid="{317CBC7B-64E5-4088-B69B-416C813FD0C4}"/>
    <cellStyle name="40% - Énfasis3 14 3 3 3" xfId="40145" xr:uid="{C889A6E1-538F-421A-A1D5-862408D9FA06}"/>
    <cellStyle name="40% - Énfasis3 14 3 4" xfId="40146" xr:uid="{990950D8-6DC1-4C90-8710-50649455279C}"/>
    <cellStyle name="40% - Énfasis3 14 3 5" xfId="40147" xr:uid="{5E291A2B-3A28-40BE-9151-EBE1456DC31A}"/>
    <cellStyle name="40% - Énfasis3 14 3 6" xfId="40148" xr:uid="{B52DE37E-5A59-4134-81E1-FB65EC2792A0}"/>
    <cellStyle name="40% - Énfasis3 14 3 7" xfId="40149" xr:uid="{8A76754E-FF83-46F1-83E5-BE9D7716D2AC}"/>
    <cellStyle name="40% - Énfasis3 14 4" xfId="3693" xr:uid="{10DA44F5-F1C0-4DDB-B37E-D13BCED4B33C}"/>
    <cellStyle name="40% - Énfasis3 14 4 2" xfId="40150" xr:uid="{2340614B-4538-4B14-B48E-79E46B4FEAE4}"/>
    <cellStyle name="40% - Énfasis3 14 4 2 2" xfId="40151" xr:uid="{513DCA31-4979-4EAD-BD17-92D0CB40FF63}"/>
    <cellStyle name="40% - Énfasis3 14 4 3" xfId="40152" xr:uid="{E7E12979-2455-409F-B418-6E17B4F60E1E}"/>
    <cellStyle name="40% - Énfasis3 14 4 4" xfId="40153" xr:uid="{9A02F63D-B057-4102-8689-AB8D179CDB07}"/>
    <cellStyle name="40% - Énfasis3 14 4 5" xfId="40154" xr:uid="{78502B4D-042F-442A-80B9-3342FCEBD0D9}"/>
    <cellStyle name="40% - Énfasis3 14 5" xfId="3694" xr:uid="{703CD49E-5D0D-481F-931B-EE7D4AFD2B3C}"/>
    <cellStyle name="40% - Énfasis3 14 5 2" xfId="40155" xr:uid="{5BD13B41-8F67-41B4-9719-7F49A8170E17}"/>
    <cellStyle name="40% - Énfasis3 14 5 3" xfId="40156" xr:uid="{6558B59E-1A4F-489F-B732-EFEF78BD5622}"/>
    <cellStyle name="40% - Énfasis3 14 6" xfId="40157" xr:uid="{7A5281F9-3B69-4810-8044-72E58AF8AD17}"/>
    <cellStyle name="40% - Énfasis3 14 7" xfId="40158" xr:uid="{43EF14D9-82C8-40C3-ADA8-B8F82B37B264}"/>
    <cellStyle name="40% - Énfasis3 14 8" xfId="40159" xr:uid="{C3F8C5D5-F1C5-4C9B-A6B9-DB59F6F21F04}"/>
    <cellStyle name="40% - Énfasis3 15" xfId="3695" xr:uid="{42DDBA39-A292-4769-B8A4-DB99617858FB}"/>
    <cellStyle name="40% - Énfasis3 15 2" xfId="3696" xr:uid="{3C35A900-3BF7-44AE-869D-52F84292B9A9}"/>
    <cellStyle name="40% - Énfasis3 15 2 2" xfId="3697" xr:uid="{233549F3-E961-4DFC-8D3D-A68EB6709885}"/>
    <cellStyle name="40% - Énfasis3 15 2 2 2" xfId="3698" xr:uid="{0FCBBF7D-AA85-4A42-A656-234CC525BDD3}"/>
    <cellStyle name="40% - Énfasis3 15 2 2 2 2" xfId="40160" xr:uid="{0CF82EE2-160B-47A4-B659-B1DBB5C6128D}"/>
    <cellStyle name="40% - Énfasis3 15 2 2 2 2 2" xfId="40161" xr:uid="{22BA50A5-D69B-4324-B958-242A1E626EC0}"/>
    <cellStyle name="40% - Énfasis3 15 2 2 2 3" xfId="40162" xr:uid="{A16D054C-FE93-47F6-8368-3CFF3566475E}"/>
    <cellStyle name="40% - Énfasis3 15 2 2 2 4" xfId="40163" xr:uid="{77E08DC9-230D-4930-A817-B63849B612E4}"/>
    <cellStyle name="40% - Énfasis3 15 2 2 2 5" xfId="40164" xr:uid="{96E38FC1-2908-4E41-8524-C90E395E6CFC}"/>
    <cellStyle name="40% - Énfasis3 15 2 2 3" xfId="3699" xr:uid="{D6C592B7-3BD2-4900-B5DF-EED4AAEF01C0}"/>
    <cellStyle name="40% - Énfasis3 15 2 2 3 2" xfId="40165" xr:uid="{3B0731A7-CB3A-479C-9116-38568B68B375}"/>
    <cellStyle name="40% - Énfasis3 15 2 2 3 3" xfId="40166" xr:uid="{75013681-7FF8-4A11-8A7D-C69D258E4999}"/>
    <cellStyle name="40% - Énfasis3 15 2 2 4" xfId="40167" xr:uid="{E24DA7D5-B973-4E60-A19D-840B05B31B17}"/>
    <cellStyle name="40% - Énfasis3 15 2 2 5" xfId="40168" xr:uid="{C09BC735-C121-4F95-AA0A-64DFD13B037D}"/>
    <cellStyle name="40% - Énfasis3 15 2 2 6" xfId="40169" xr:uid="{6789355E-49A2-496A-B03A-18164C251106}"/>
    <cellStyle name="40% - Énfasis3 15 2 2 7" xfId="40170" xr:uid="{F600CE3B-E133-49B4-9CA7-86C77E8A6671}"/>
    <cellStyle name="40% - Énfasis3 15 2 3" xfId="3700" xr:uid="{0915586B-20F4-4FD6-AC3D-3B25D0B8E5C8}"/>
    <cellStyle name="40% - Énfasis3 15 2 3 2" xfId="40171" xr:uid="{1A54082A-1103-4790-8BE6-FFB923420C0F}"/>
    <cellStyle name="40% - Énfasis3 15 2 3 2 2" xfId="40172" xr:uid="{FE9E4E89-4158-4C5F-B0F8-A2A27727B983}"/>
    <cellStyle name="40% - Énfasis3 15 2 3 3" xfId="40173" xr:uid="{148329EE-4C71-42A5-BF4A-CDC8089C753D}"/>
    <cellStyle name="40% - Énfasis3 15 2 3 4" xfId="40174" xr:uid="{96EA14D2-C907-465F-9BE7-61CADAB6DC29}"/>
    <cellStyle name="40% - Énfasis3 15 2 3 5" xfId="40175" xr:uid="{5766FA18-891E-4A71-8019-A7C46FC22D41}"/>
    <cellStyle name="40% - Énfasis3 15 2 4" xfId="3701" xr:uid="{7B8CA2B3-47AA-4EA8-A52D-BF7152F118F3}"/>
    <cellStyle name="40% - Énfasis3 15 2 4 2" xfId="40176" xr:uid="{9E95EA58-5304-474A-9946-5F58283516D3}"/>
    <cellStyle name="40% - Énfasis3 15 2 4 3" xfId="40177" xr:uid="{0768C81C-5C55-43C6-B3FE-C8F74A34FE82}"/>
    <cellStyle name="40% - Énfasis3 15 2 5" xfId="40178" xr:uid="{B898E713-0D6D-4DD0-B8E3-C4FE2D4559FE}"/>
    <cellStyle name="40% - Énfasis3 15 2 6" xfId="40179" xr:uid="{A181E391-28F3-45DF-BD72-AF5606B59F13}"/>
    <cellStyle name="40% - Énfasis3 15 2 7" xfId="40180" xr:uid="{CD4DD07E-D274-49E0-984A-CB91FC67C7D4}"/>
    <cellStyle name="40% - Énfasis3 15 3" xfId="3702" xr:uid="{AFDE8E7C-1B36-495F-B9FE-E13CCBED3697}"/>
    <cellStyle name="40% - Énfasis3 15 3 2" xfId="3703" xr:uid="{6774EAC0-5A7F-49F7-BB29-DBAB1D6DFDA9}"/>
    <cellStyle name="40% - Énfasis3 15 3 2 2" xfId="40181" xr:uid="{F84D51EF-D8BE-4D8C-8E00-0B5057BF8A43}"/>
    <cellStyle name="40% - Énfasis3 15 3 2 2 2" xfId="40182" xr:uid="{66C03A93-A11E-413B-BCE1-34D66D2A9722}"/>
    <cellStyle name="40% - Énfasis3 15 3 2 3" xfId="40183" xr:uid="{F772E18D-5089-4D91-94BD-2053D6246753}"/>
    <cellStyle name="40% - Énfasis3 15 3 2 4" xfId="40184" xr:uid="{46AD0702-8560-4726-BC00-AD00C7123206}"/>
    <cellStyle name="40% - Énfasis3 15 3 2 5" xfId="40185" xr:uid="{8E04011B-7434-4C6C-8A29-A7CA4D5004AB}"/>
    <cellStyle name="40% - Énfasis3 15 3 3" xfId="3704" xr:uid="{5F7EEBE4-6056-4698-A59E-E5DEA04F43DD}"/>
    <cellStyle name="40% - Énfasis3 15 3 3 2" xfId="40186" xr:uid="{4AF1441B-B7DC-4B26-97BC-3457AA308B70}"/>
    <cellStyle name="40% - Énfasis3 15 3 3 3" xfId="40187" xr:uid="{E6D5ABF7-C44B-4261-B89F-E92ED782F0A4}"/>
    <cellStyle name="40% - Énfasis3 15 3 4" xfId="40188" xr:uid="{8E3D44C1-BBB8-4DC3-A4D2-72413174D122}"/>
    <cellStyle name="40% - Énfasis3 15 3 5" xfId="40189" xr:uid="{244ED811-6A0C-42FA-A68C-6F220752DC25}"/>
    <cellStyle name="40% - Énfasis3 15 3 6" xfId="40190" xr:uid="{03AE239D-46E6-4D21-989D-D4AD2F4F5647}"/>
    <cellStyle name="40% - Énfasis3 15 3 7" xfId="40191" xr:uid="{69D41A9B-9F1A-4456-8C16-02A7AE250520}"/>
    <cellStyle name="40% - Énfasis3 15 4" xfId="3705" xr:uid="{13D45E7C-52E6-410A-99A5-E679579C73E1}"/>
    <cellStyle name="40% - Énfasis3 15 4 2" xfId="40192" xr:uid="{655385D3-A16F-4996-9B99-2BA863B215C8}"/>
    <cellStyle name="40% - Énfasis3 15 4 2 2" xfId="40193" xr:uid="{313F43E6-A3DE-4866-9773-73F3710E114B}"/>
    <cellStyle name="40% - Énfasis3 15 4 3" xfId="40194" xr:uid="{088AAEEC-C548-4651-BC4E-74F4BCCA052A}"/>
    <cellStyle name="40% - Énfasis3 15 4 4" xfId="40195" xr:uid="{F60B6649-45CB-4B1C-A17A-CF8CE934DCE6}"/>
    <cellStyle name="40% - Énfasis3 15 4 5" xfId="40196" xr:uid="{BDFAD254-CBE2-4B35-A2C8-9C9B5A655D4C}"/>
    <cellStyle name="40% - Énfasis3 15 5" xfId="3706" xr:uid="{CE04B4E8-7ABE-466F-86C4-362A460959C4}"/>
    <cellStyle name="40% - Énfasis3 15 5 2" xfId="40197" xr:uid="{2080EA4D-C9AA-4B9E-B45D-0421BAB451BF}"/>
    <cellStyle name="40% - Énfasis3 15 5 3" xfId="40198" xr:uid="{69B23AE4-FB22-4803-B742-E09BEF377CA2}"/>
    <cellStyle name="40% - Énfasis3 15 6" xfId="40199" xr:uid="{AB75A858-7A92-427B-80C6-D00CC7DA1A29}"/>
    <cellStyle name="40% - Énfasis3 15 7" xfId="40200" xr:uid="{E37E47F6-AAC6-410C-BAA6-1F53E115A374}"/>
    <cellStyle name="40% - Énfasis3 15 8" xfId="40201" xr:uid="{FDF42D84-EF95-4111-915E-EAE90425B44A}"/>
    <cellStyle name="40% - Énfasis3 16" xfId="3707" xr:uid="{B4D02CF7-3FA5-4EB9-9598-9570972DAFF8}"/>
    <cellStyle name="40% - Énfasis3 16 2" xfId="3708" xr:uid="{D4152A7D-59F1-4F9E-903A-F06EF3770207}"/>
    <cellStyle name="40% - Énfasis3 16 2 2" xfId="3709" xr:uid="{9FB897BA-C044-4A09-A25C-8614A9A54CD9}"/>
    <cellStyle name="40% - Énfasis3 16 2 2 2" xfId="3710" xr:uid="{C24ABFB9-3A81-4161-9E0D-E34E5435FF3B}"/>
    <cellStyle name="40% - Énfasis3 16 2 2 2 2" xfId="40202" xr:uid="{B20C5052-4D6E-43DA-A5E1-11F878C6BB58}"/>
    <cellStyle name="40% - Énfasis3 16 2 2 2 3" xfId="40203" xr:uid="{27BFB4EF-78CD-42D7-B0E8-A95C9911522F}"/>
    <cellStyle name="40% - Énfasis3 16 2 2 3" xfId="3711" xr:uid="{D6C33FD2-C2F0-4219-AE68-DB480879B48A}"/>
    <cellStyle name="40% - Énfasis3 16 2 2 3 2" xfId="40204" xr:uid="{633C0543-1C56-454C-98C4-098D948AC674}"/>
    <cellStyle name="40% - Énfasis3 16 2 2 4" xfId="40205" xr:uid="{FBC8F527-3758-4FD7-9FC6-D1CD972909DE}"/>
    <cellStyle name="40% - Énfasis3 16 2 2 5" xfId="40206" xr:uid="{FD29D0A7-6FBB-4D82-90A7-06457871FEE6}"/>
    <cellStyle name="40% - Énfasis3 16 2 3" xfId="3712" xr:uid="{56210BB0-88C8-44BB-93C6-46659D29A3CD}"/>
    <cellStyle name="40% - Énfasis3 16 2 3 2" xfId="40207" xr:uid="{C198F25F-ECC2-48EA-8C64-B1F7583EF699}"/>
    <cellStyle name="40% - Énfasis3 16 2 3 3" xfId="40208" xr:uid="{5D2840E2-C53A-40BB-B295-7CD448FCDD5C}"/>
    <cellStyle name="40% - Énfasis3 16 2 4" xfId="3713" xr:uid="{B270B53B-6F20-4204-AF88-90D2335FE7E8}"/>
    <cellStyle name="40% - Énfasis3 16 2 4 2" xfId="40209" xr:uid="{B3734D0E-8CFC-42AD-9CF6-3A8EF60047EC}"/>
    <cellStyle name="40% - Énfasis3 16 2 5" xfId="40210" xr:uid="{0427C4B2-388E-4939-B577-DEF5A70C9B84}"/>
    <cellStyle name="40% - Énfasis3 16 2 6" xfId="40211" xr:uid="{B11ABC4F-D5C2-49C2-9CFF-0C405AD235DE}"/>
    <cellStyle name="40% - Énfasis3 16 2 7" xfId="40212" xr:uid="{4FC69F68-59F7-4968-8E02-C75E907E2329}"/>
    <cellStyle name="40% - Énfasis3 16 3" xfId="3714" xr:uid="{46645DE2-6E49-41AD-901D-863EB52A3E36}"/>
    <cellStyle name="40% - Énfasis3 16 3 2" xfId="3715" xr:uid="{7A27AB65-E971-42BB-88CF-51707933DB38}"/>
    <cellStyle name="40% - Énfasis3 16 3 2 2" xfId="40213" xr:uid="{DC69EF70-D18D-408B-95AB-A1300F690C34}"/>
    <cellStyle name="40% - Énfasis3 16 3 2 3" xfId="40214" xr:uid="{2796A72E-77AB-44EA-8B60-306EA73EA687}"/>
    <cellStyle name="40% - Énfasis3 16 3 3" xfId="3716" xr:uid="{E76BC293-4EC3-414E-B1C8-E1636C22BC3E}"/>
    <cellStyle name="40% - Énfasis3 16 3 3 2" xfId="40215" xr:uid="{D1CF9A0F-4520-41CD-A912-9860AB1AEE60}"/>
    <cellStyle name="40% - Énfasis3 16 3 4" xfId="40216" xr:uid="{7C217D5B-A4B6-4A28-894E-90297754FC62}"/>
    <cellStyle name="40% - Énfasis3 16 3 5" xfId="40217" xr:uid="{067843DB-7292-43FD-8FD5-9AF19912BC4D}"/>
    <cellStyle name="40% - Énfasis3 16 4" xfId="3717" xr:uid="{A7CF0B84-72C3-4BB3-B1EA-FB759E5C2CFC}"/>
    <cellStyle name="40% - Énfasis3 16 4 2" xfId="40218" xr:uid="{724416F0-2CEE-4387-8FCB-D8A1F5B06BFA}"/>
    <cellStyle name="40% - Énfasis3 16 4 3" xfId="40219" xr:uid="{65B782CD-3C8C-45CA-8782-2D3012AA510A}"/>
    <cellStyle name="40% - Énfasis3 16 5" xfId="3718" xr:uid="{932C984D-0283-43C3-8190-A53528D2D748}"/>
    <cellStyle name="40% - Énfasis3 16 5 2" xfId="40220" xr:uid="{E90F40C5-35F9-485C-AEA9-6E59CF0DFF44}"/>
    <cellStyle name="40% - Énfasis3 16 6" xfId="40221" xr:uid="{CEE8E65C-9303-4F7B-85C8-F6C633354F41}"/>
    <cellStyle name="40% - Énfasis3 16 7" xfId="40222" xr:uid="{20F7B458-71B7-4D2A-9CDE-456115F250AA}"/>
    <cellStyle name="40% - Énfasis3 17" xfId="3719" xr:uid="{08CC6510-07E1-449F-9D8B-80652A757CE0}"/>
    <cellStyle name="40% - Énfasis3 17 2" xfId="3720" xr:uid="{69EA418C-A98E-4A8B-B874-BC9EE12AB52E}"/>
    <cellStyle name="40% - Énfasis3 17 2 2" xfId="3721" xr:uid="{32C793C0-B387-4A3D-B680-15C5FE4ED2D0}"/>
    <cellStyle name="40% - Énfasis3 17 2 2 2" xfId="3722" xr:uid="{C6744094-0F3E-47A3-B0F6-25FE58C66DBB}"/>
    <cellStyle name="40% - Énfasis3 17 2 2 3" xfId="3723" xr:uid="{2AE3EEB6-E778-4D06-9598-A7C68E4415A5}"/>
    <cellStyle name="40% - Énfasis3 17 2 3" xfId="3724" xr:uid="{7E263507-9EC7-42E4-A5A3-C831EF6C455D}"/>
    <cellStyle name="40% - Énfasis3 17 2 4" xfId="3725" xr:uid="{339504C5-3480-47E0-A95B-1F6218517FC6}"/>
    <cellStyle name="40% - Énfasis3 17 3" xfId="3726" xr:uid="{7EEFD54D-FF25-4BD3-9AFE-C88E811E1B1D}"/>
    <cellStyle name="40% - Énfasis3 17 3 2" xfId="3727" xr:uid="{6C9873FA-9A41-43F4-BD27-42989A29BCB0}"/>
    <cellStyle name="40% - Énfasis3 17 3 3" xfId="3728" xr:uid="{95A2C011-91D8-463C-8744-43BBFE1E0DFF}"/>
    <cellStyle name="40% - Énfasis3 17 4" xfId="3729" xr:uid="{63A8D533-24ED-4658-B9B9-A153B10880B4}"/>
    <cellStyle name="40% - Énfasis3 17 5" xfId="3730" xr:uid="{7B9BF95E-BC8D-4343-9C07-859EDE9E3629}"/>
    <cellStyle name="40% - Énfasis3 17 6" xfId="40223" xr:uid="{CDB22889-D080-4EDD-921C-1AB65905D57A}"/>
    <cellStyle name="40% - Énfasis3 18" xfId="3731" xr:uid="{145F528E-FE41-4CA6-AFBD-A0D292CA4036}"/>
    <cellStyle name="40% - Énfasis3 18 2" xfId="3732" xr:uid="{EA328491-21F0-44B6-B4DB-21149B631139}"/>
    <cellStyle name="40% - Énfasis3 18 2 2" xfId="3733" xr:uid="{1F21219F-1DE4-40CC-8DD3-7D0BEA179C3A}"/>
    <cellStyle name="40% - Énfasis3 18 2 2 2" xfId="3734" xr:uid="{28C895C3-6658-4EB4-B21C-63C9CA973611}"/>
    <cellStyle name="40% - Énfasis3 18 2 2 3" xfId="3735" xr:uid="{31FDF1BF-D311-46FE-AB01-8A4264194D62}"/>
    <cellStyle name="40% - Énfasis3 18 2 3" xfId="3736" xr:uid="{28F3A00E-925B-409A-A93F-04F3F1DC943B}"/>
    <cellStyle name="40% - Énfasis3 18 2 4" xfId="3737" xr:uid="{6BF49A14-4CFF-492E-9204-884C3978FB80}"/>
    <cellStyle name="40% - Énfasis3 18 3" xfId="3738" xr:uid="{96CB8C44-1448-43A9-8444-A34076F4993D}"/>
    <cellStyle name="40% - Énfasis3 18 3 2" xfId="3739" xr:uid="{DC6E04D8-0F85-484E-940E-48CA07647817}"/>
    <cellStyle name="40% - Énfasis3 18 3 3" xfId="3740" xr:uid="{B9AA4FEC-86A7-4EB9-90D0-B47487F8F6F7}"/>
    <cellStyle name="40% - Énfasis3 18 4" xfId="3741" xr:uid="{4B3917F9-0A56-4D25-9C3C-DB86F8E7A4A1}"/>
    <cellStyle name="40% - Énfasis3 18 5" xfId="3742" xr:uid="{135335B3-6C3F-4D50-9C9C-B79EAE9A5D51}"/>
    <cellStyle name="40% - Énfasis3 19" xfId="3743" xr:uid="{E4469B3A-2859-4B12-A6D9-F5B29439D199}"/>
    <cellStyle name="40% - Énfasis3 19 2" xfId="3744" xr:uid="{D1ED52D1-3D41-4FCB-A227-FB4E93A7B480}"/>
    <cellStyle name="40% - Énfasis3 19 2 2" xfId="3745" xr:uid="{DAF0D6E7-3367-4B41-A33E-AEE68275546C}"/>
    <cellStyle name="40% - Énfasis3 19 2 2 2" xfId="3746" xr:uid="{CCDFA58A-93AE-4E70-B8CE-B06C7D7AFED8}"/>
    <cellStyle name="40% - Énfasis3 19 2 2 3" xfId="3747" xr:uid="{2100A545-BD48-4050-9A2E-19729D40C85F}"/>
    <cellStyle name="40% - Énfasis3 19 2 3" xfId="3748" xr:uid="{380B86A6-8DB6-4BE0-9255-2E53CC0FE1F8}"/>
    <cellStyle name="40% - Énfasis3 19 2 4" xfId="3749" xr:uid="{3D1C2D72-289E-4105-9466-79474E4C861C}"/>
    <cellStyle name="40% - Énfasis3 19 3" xfId="3750" xr:uid="{EACACDE8-1CDC-4034-BC99-D12F72E8F312}"/>
    <cellStyle name="40% - Énfasis3 19 3 2" xfId="3751" xr:uid="{249D0148-9537-4ACC-A522-EF2E4D353BD4}"/>
    <cellStyle name="40% - Énfasis3 19 3 3" xfId="3752" xr:uid="{8BAF447E-2E84-4BFE-9C89-2FC080CD6AFA}"/>
    <cellStyle name="40% - Énfasis3 19 4" xfId="3753" xr:uid="{E714ADF1-E009-41DC-AC60-10BBAC641230}"/>
    <cellStyle name="40% - Énfasis3 19 5" xfId="3754" xr:uid="{6A4009F3-68A4-446B-8610-7A5ED68B50FC}"/>
    <cellStyle name="40% - Énfasis3 2" xfId="3755" xr:uid="{E0362CA0-867C-4BFE-AF61-15E79EDF1A24}"/>
    <cellStyle name="40% - Énfasis3 2 2" xfId="3756" xr:uid="{536898BA-25C5-423C-B968-ED81115070A3}"/>
    <cellStyle name="40% - Énfasis3 2 2 2" xfId="3757" xr:uid="{B1771526-873D-4B00-B8E5-7671CD026B16}"/>
    <cellStyle name="40% - Énfasis3 2 2 2 2" xfId="3758" xr:uid="{735E1C4E-AE7F-491D-A75C-93DC5819F34A}"/>
    <cellStyle name="40% - Énfasis3 2 2 2 2 2" xfId="40224" xr:uid="{AF13FB8E-81CC-4AF3-AB05-3593F6A1397A}"/>
    <cellStyle name="40% - Énfasis3 2 2 2 2 2 2" xfId="40225" xr:uid="{AC8DA144-A488-4DA1-A9B4-A43514DC5FF7}"/>
    <cellStyle name="40% - Énfasis3 2 2 2 2 3" xfId="40226" xr:uid="{8281B36D-521C-423B-AE54-DFD24A493F6E}"/>
    <cellStyle name="40% - Énfasis3 2 2 2 2 4" xfId="40227" xr:uid="{464737C5-26C4-4DFA-BC2E-333DC4E358EA}"/>
    <cellStyle name="40% - Énfasis3 2 2 2 2 5" xfId="40228" xr:uid="{D9513841-AD4C-47A9-A551-A696E9E4ECDB}"/>
    <cellStyle name="40% - Énfasis3 2 2 2 3" xfId="3759" xr:uid="{FB06AA04-84EE-4273-A235-A302EAB5B031}"/>
    <cellStyle name="40% - Énfasis3 2 2 2 3 2" xfId="40229" xr:uid="{9ABEA318-06F5-4A84-B257-F25DB6D8653C}"/>
    <cellStyle name="40% - Énfasis3 2 2 2 3 3" xfId="40230" xr:uid="{2F3B49A6-7C34-44BC-ADEE-62A27EC1F5AF}"/>
    <cellStyle name="40% - Énfasis3 2 2 2 4" xfId="40231" xr:uid="{72F0D331-7696-459F-A6E0-159BE5997CDB}"/>
    <cellStyle name="40% - Énfasis3 2 2 2 5" xfId="40232" xr:uid="{FAAEBB6F-AE55-4E7D-8F67-6403FBFC0237}"/>
    <cellStyle name="40% - Énfasis3 2 2 2 6" xfId="40233" xr:uid="{5C76B73C-EA08-429A-AE0E-F9DA3567F8F4}"/>
    <cellStyle name="40% - Énfasis3 2 2 2 7" xfId="40234" xr:uid="{5E42E151-9462-4E2F-873D-3706C0690CF9}"/>
    <cellStyle name="40% - Énfasis3 2 2 3" xfId="3760" xr:uid="{3895DF3D-28B5-4E3E-A590-11D8CA16613B}"/>
    <cellStyle name="40% - Énfasis3 2 2 3 2" xfId="40235" xr:uid="{29AF722A-41F0-4534-A7BD-B4B73A09C26F}"/>
    <cellStyle name="40% - Énfasis3 2 2 3 2 2" xfId="40236" xr:uid="{BF0760D5-CBB6-4DEA-A083-127F05300A80}"/>
    <cellStyle name="40% - Énfasis3 2 2 3 3" xfId="40237" xr:uid="{B5415AD8-52FD-4874-A23B-CF6A9CE67C4D}"/>
    <cellStyle name="40% - Énfasis3 2 2 3 4" xfId="40238" xr:uid="{E377A987-08E9-4B77-90FD-1426354BC751}"/>
    <cellStyle name="40% - Énfasis3 2 2 3 5" xfId="40239" xr:uid="{771A5BB5-416A-4349-80D2-C51F6FE38236}"/>
    <cellStyle name="40% - Énfasis3 2 2 4" xfId="3761" xr:uid="{E29B7C5F-B723-4FA3-B7F6-1E3A1384150B}"/>
    <cellStyle name="40% - Énfasis3 2 2 4 2" xfId="40240" xr:uid="{72AA5CD8-5DEA-4815-8304-E21006FBB65B}"/>
    <cellStyle name="40% - Énfasis3 2 2 4 3" xfId="40241" xr:uid="{EA071D40-B79A-42C9-AF04-EB62828C3EB9}"/>
    <cellStyle name="40% - Énfasis3 2 2 5" xfId="40242" xr:uid="{94D93323-A59B-422B-85F3-CF83DFDA985B}"/>
    <cellStyle name="40% - Énfasis3 2 2 6" xfId="40243" xr:uid="{8CB4607C-4071-4CBF-B6BE-6EA23BB3C38E}"/>
    <cellStyle name="40% - Énfasis3 2 2 7" xfId="40244" xr:uid="{106A6A66-5822-4028-8EBF-ACCFE13F1117}"/>
    <cellStyle name="40% - Énfasis3 2 3" xfId="3762" xr:uid="{BDE29B5D-573C-4178-B432-B35387D030CB}"/>
    <cellStyle name="40% - Énfasis3 2 3 2" xfId="3763" xr:uid="{8ACF77F9-65B6-4013-9E3D-2EC8BC761306}"/>
    <cellStyle name="40% - Énfasis3 2 3 2 2" xfId="40245" xr:uid="{AB80A604-2538-46AD-98F4-A59AB56C4BA4}"/>
    <cellStyle name="40% - Énfasis3 2 3 2 2 2" xfId="40246" xr:uid="{AF52B750-0960-4099-A13A-A495E984989D}"/>
    <cellStyle name="40% - Énfasis3 2 3 2 3" xfId="40247" xr:uid="{2F656EC7-2BD2-4F6A-B029-9F7648CA4B91}"/>
    <cellStyle name="40% - Énfasis3 2 3 2 4" xfId="40248" xr:uid="{015369E9-88CE-4E99-AFB6-4944AE07AC61}"/>
    <cellStyle name="40% - Énfasis3 2 3 2 5" xfId="40249" xr:uid="{2ECFD5D8-3286-4014-AA7A-95B2C877E630}"/>
    <cellStyle name="40% - Énfasis3 2 3 3" xfId="3764" xr:uid="{CBAC234B-CAB5-48CA-9881-D43F95EF5084}"/>
    <cellStyle name="40% - Énfasis3 2 3 3 2" xfId="40250" xr:uid="{DF810B07-BF2E-4B27-A02A-DC2109AC5C09}"/>
    <cellStyle name="40% - Énfasis3 2 3 3 3" xfId="40251" xr:uid="{61A64199-8D47-4A81-8FBD-ADB0E1C9F236}"/>
    <cellStyle name="40% - Énfasis3 2 3 4" xfId="40252" xr:uid="{CFEBF346-2E5E-4D34-9BD2-46341465CF7E}"/>
    <cellStyle name="40% - Énfasis3 2 3 5" xfId="40253" xr:uid="{81B6D7EB-B4DE-4537-B747-AD80FA8E767C}"/>
    <cellStyle name="40% - Énfasis3 2 3 6" xfId="40254" xr:uid="{AFA392D1-9228-4A40-8301-00AD23DE6A56}"/>
    <cellStyle name="40% - Énfasis3 2 3 7" xfId="40255" xr:uid="{79091118-9DEB-42AD-BD33-99C287704B79}"/>
    <cellStyle name="40% - Énfasis3 2 4" xfId="3765" xr:uid="{9075F605-CFDF-4FE9-BEBE-835850880428}"/>
    <cellStyle name="40% - Énfasis3 2 4 2" xfId="40256" xr:uid="{7AA1CB5B-611F-4000-ACD7-EC109EFD1662}"/>
    <cellStyle name="40% - Énfasis3 2 4 2 2" xfId="40257" xr:uid="{5BD54C7E-3834-4870-8C72-269F34B7C0EE}"/>
    <cellStyle name="40% - Énfasis3 2 4 3" xfId="40258" xr:uid="{FC43AF3F-A7ED-46D1-8556-EF05DB653297}"/>
    <cellStyle name="40% - Énfasis3 2 4 4" xfId="40259" xr:uid="{4B676D38-CAF4-457E-9CF3-9A46852F8A7F}"/>
    <cellStyle name="40% - Énfasis3 2 4 5" xfId="40260" xr:uid="{2B4C48A9-DE35-4EF7-B7A3-F48823291D9D}"/>
    <cellStyle name="40% - Énfasis3 2 5" xfId="3766" xr:uid="{182C1AAF-1480-41AC-87B0-C4E7ED42FE3D}"/>
    <cellStyle name="40% - Énfasis3 2 5 2" xfId="40261" xr:uid="{6C015746-3A33-4DA0-BF65-3E7F9AA264A3}"/>
    <cellStyle name="40% - Énfasis3 2 5 3" xfId="40262" xr:uid="{ED399420-A919-4725-8326-86B3B7145EB3}"/>
    <cellStyle name="40% - Énfasis3 2 6" xfId="40263" xr:uid="{FD152CAB-8429-4BFD-9CFA-42AAA65FA58B}"/>
    <cellStyle name="40% - Énfasis3 2 7" xfId="40264" xr:uid="{4793C921-14A2-48F0-85B5-0C32D763468B}"/>
    <cellStyle name="40% - Énfasis3 2 8" xfId="40265" xr:uid="{76A246F7-151F-41E9-BB8F-E1AA04486E9D}"/>
    <cellStyle name="40% - Énfasis3 20" xfId="3767" xr:uid="{B3C0E145-952B-4C8D-B4D2-749B284DB6FE}"/>
    <cellStyle name="40% - Énfasis3 20 2" xfId="3768" xr:uid="{6F3CC691-B79A-4585-B773-A70C9F03197D}"/>
    <cellStyle name="40% - Énfasis3 20 2 2" xfId="3769" xr:uid="{D5EB2402-9B66-4F78-BC8D-BF073183C42A}"/>
    <cellStyle name="40% - Énfasis3 20 2 2 2" xfId="3770" xr:uid="{96927BF2-880E-4C8F-B9D9-82DA311FEAFA}"/>
    <cellStyle name="40% - Énfasis3 20 2 2 3" xfId="3771" xr:uid="{BD8969D7-692B-4731-B0CB-1718E0B5C7DB}"/>
    <cellStyle name="40% - Énfasis3 20 2 3" xfId="3772" xr:uid="{26231309-8996-4A94-B854-5168E0612C3A}"/>
    <cellStyle name="40% - Énfasis3 20 2 4" xfId="3773" xr:uid="{7CDDF6F8-61C2-4C7B-8CF1-46EBD05B6510}"/>
    <cellStyle name="40% - Énfasis3 20 3" xfId="3774" xr:uid="{AB9F0821-DA7C-4CED-98A0-0E4508FEF9AA}"/>
    <cellStyle name="40% - Énfasis3 20 3 2" xfId="3775" xr:uid="{C63683F3-570A-418A-83E6-CA8C666BF0B1}"/>
    <cellStyle name="40% - Énfasis3 20 3 3" xfId="3776" xr:uid="{1FE9168D-3F62-4294-A8CD-1FC47D63AEF4}"/>
    <cellStyle name="40% - Énfasis3 20 4" xfId="3777" xr:uid="{1915C1C9-43D2-443B-96C9-AF2CD76FD60B}"/>
    <cellStyle name="40% - Énfasis3 20 5" xfId="3778" xr:uid="{4E24CD30-47C3-42EE-BD67-43572960DBC3}"/>
    <cellStyle name="40% - Énfasis3 21" xfId="3779" xr:uid="{B6377799-FCF0-48DB-B597-D74FF55FAC76}"/>
    <cellStyle name="40% - Énfasis3 21 2" xfId="3780" xr:uid="{0EC49C2C-E45B-498D-91BD-1C328803C1BB}"/>
    <cellStyle name="40% - Énfasis3 21 2 2" xfId="3781" xr:uid="{0AFFB06A-DBC9-446F-8C59-A18D0AA6558C}"/>
    <cellStyle name="40% - Énfasis3 21 2 2 2" xfId="3782" xr:uid="{D02A9734-7F69-4269-8F22-3319B775541A}"/>
    <cellStyle name="40% - Énfasis3 21 2 2 3" xfId="3783" xr:uid="{9B1F14F9-CE01-41A9-BD21-B3396FB5693D}"/>
    <cellStyle name="40% - Énfasis3 21 2 3" xfId="3784" xr:uid="{4C912E3C-4E64-4383-87E0-2E8C42F4EBBE}"/>
    <cellStyle name="40% - Énfasis3 21 2 4" xfId="3785" xr:uid="{B29A014B-2F1A-489D-A9BC-978534908AE3}"/>
    <cellStyle name="40% - Énfasis3 21 3" xfId="3786" xr:uid="{7795F8D4-D82D-474D-A7AD-501D671DBFA0}"/>
    <cellStyle name="40% - Énfasis3 21 3 2" xfId="3787" xr:uid="{E273EC07-0E3E-45CD-A2B4-82D489898290}"/>
    <cellStyle name="40% - Énfasis3 21 3 3" xfId="3788" xr:uid="{9F7D8728-0763-419E-ACF7-2ECDB6E76756}"/>
    <cellStyle name="40% - Énfasis3 21 4" xfId="3789" xr:uid="{04D06D38-449A-476B-84F7-13339ACD6092}"/>
    <cellStyle name="40% - Énfasis3 21 5" xfId="3790" xr:uid="{C943FF72-91D8-43F5-860F-BAC440003268}"/>
    <cellStyle name="40% - Énfasis3 22" xfId="3791" xr:uid="{A3BF0744-0528-44AD-99F1-1A529F3499BD}"/>
    <cellStyle name="40% - Énfasis3 22 2" xfId="3792" xr:uid="{79F3FD1B-28A1-481E-89FF-4594E89424EE}"/>
    <cellStyle name="40% - Énfasis3 22 2 2" xfId="3793" xr:uid="{6FE7E277-C6AD-4B6C-8291-431E2CFCDC9C}"/>
    <cellStyle name="40% - Énfasis3 22 2 2 2" xfId="3794" xr:uid="{36F2D78B-3764-42C6-9E33-19855D8438E3}"/>
    <cellStyle name="40% - Énfasis3 22 2 2 3" xfId="3795" xr:uid="{0796BF5E-47D9-4775-BBBC-F539E8ECD388}"/>
    <cellStyle name="40% - Énfasis3 22 2 3" xfId="3796" xr:uid="{09FB012C-308A-482D-9BA5-EEF51848F1D6}"/>
    <cellStyle name="40% - Énfasis3 22 2 4" xfId="3797" xr:uid="{AA966341-1676-492A-9722-633CF492A050}"/>
    <cellStyle name="40% - Énfasis3 22 3" xfId="3798" xr:uid="{2D5A3D36-C390-4732-BDD3-E225B1429AAE}"/>
    <cellStyle name="40% - Énfasis3 22 3 2" xfId="3799" xr:uid="{87CC6E39-D2EC-41DA-AA62-6B9656085A0D}"/>
    <cellStyle name="40% - Énfasis3 22 3 3" xfId="3800" xr:uid="{0F10B008-A3FE-48DD-83FA-B97543528D01}"/>
    <cellStyle name="40% - Énfasis3 22 4" xfId="3801" xr:uid="{44764074-9787-4D67-8AE7-C946B6F5FA10}"/>
    <cellStyle name="40% - Énfasis3 22 5" xfId="3802" xr:uid="{E119F805-FA0E-4703-BE07-2CDC87861A7F}"/>
    <cellStyle name="40% - Énfasis3 23" xfId="3803" xr:uid="{CEAFEFC2-201D-44B7-9A08-4D9947195C52}"/>
    <cellStyle name="40% - Énfasis3 23 2" xfId="3804" xr:uid="{AE46A6E6-A4CC-4762-97B7-5E2466F32323}"/>
    <cellStyle name="40% - Énfasis3 23 2 2" xfId="3805" xr:uid="{401B70A5-28C9-41FB-BF65-E32E2C833400}"/>
    <cellStyle name="40% - Énfasis3 23 2 2 2" xfId="3806" xr:uid="{B6162361-6338-409A-A696-8EE7D3FB0EC2}"/>
    <cellStyle name="40% - Énfasis3 23 2 2 3" xfId="3807" xr:uid="{A6951818-9328-4BD8-8AE3-65052F4D6DA2}"/>
    <cellStyle name="40% - Énfasis3 23 2 3" xfId="3808" xr:uid="{529E3B09-6DBA-4112-B942-36B33C69F8D1}"/>
    <cellStyle name="40% - Énfasis3 23 2 4" xfId="3809" xr:uid="{F468DCB4-5827-48A3-91B4-0A506FC1DF82}"/>
    <cellStyle name="40% - Énfasis3 23 3" xfId="3810" xr:uid="{087DEA35-69E0-4A4E-A379-A4772F8E7B62}"/>
    <cellStyle name="40% - Énfasis3 23 3 2" xfId="3811" xr:uid="{83CCBDA8-D0F4-4519-908F-2CDD6268F088}"/>
    <cellStyle name="40% - Énfasis3 23 3 3" xfId="3812" xr:uid="{BC66188E-198C-4A50-9D75-266FB6C5F9EA}"/>
    <cellStyle name="40% - Énfasis3 23 4" xfId="3813" xr:uid="{10E57EFC-C141-4F80-8356-58CA6C148874}"/>
    <cellStyle name="40% - Énfasis3 23 5" xfId="3814" xr:uid="{0E715CAF-A898-4E71-AC6F-64E66F676F04}"/>
    <cellStyle name="40% - Énfasis3 24" xfId="3815" xr:uid="{D064B197-2A30-463E-A10C-825BE9D13C95}"/>
    <cellStyle name="40% - Énfasis3 24 2" xfId="3816" xr:uid="{2CD5A16A-1064-48E1-9430-9B09670AD089}"/>
    <cellStyle name="40% - Énfasis3 24 2 2" xfId="3817" xr:uid="{6E177522-C6B8-46D0-A06D-336758C62A23}"/>
    <cellStyle name="40% - Énfasis3 24 2 2 2" xfId="3818" xr:uid="{DD70B899-7C00-45BF-8DAE-9415349842DE}"/>
    <cellStyle name="40% - Énfasis3 24 2 2 3" xfId="3819" xr:uid="{7491E9BF-8315-431F-9664-B27D8F1002CD}"/>
    <cellStyle name="40% - Énfasis3 24 2 3" xfId="3820" xr:uid="{2DE4E62F-196D-41CA-A14B-DAD3C29EC4AF}"/>
    <cellStyle name="40% - Énfasis3 24 2 4" xfId="3821" xr:uid="{8F47C4D7-14E0-468A-9EE0-AE8ECCA82646}"/>
    <cellStyle name="40% - Énfasis3 24 3" xfId="3822" xr:uid="{4430DB94-0891-4B9F-B740-FBF7E444C1BE}"/>
    <cellStyle name="40% - Énfasis3 24 3 2" xfId="3823" xr:uid="{6A9C5807-381A-4981-B709-5597F1A3F9B4}"/>
    <cellStyle name="40% - Énfasis3 24 3 3" xfId="3824" xr:uid="{64D6663F-A258-47E9-8177-77E466C84B27}"/>
    <cellStyle name="40% - Énfasis3 24 4" xfId="3825" xr:uid="{4653B95B-FA01-4E72-B146-D7BB67CC3BC6}"/>
    <cellStyle name="40% - Énfasis3 24 5" xfId="3826" xr:uid="{E2CA00C1-B498-41A4-B7C2-46EAAEB87ACE}"/>
    <cellStyle name="40% - Énfasis3 25" xfId="3827" xr:uid="{5581BC6B-7545-4C94-9AD0-29E8FDD7643F}"/>
    <cellStyle name="40% - Énfasis3 25 2" xfId="3828" xr:uid="{4C72E5FD-0DE9-40DA-88F3-AC00F0A77DCC}"/>
    <cellStyle name="40% - Énfasis3 25 2 2" xfId="3829" xr:uid="{0BFA7AF6-9CF2-4C60-B23F-021E74A02655}"/>
    <cellStyle name="40% - Énfasis3 25 2 2 2" xfId="3830" xr:uid="{57391819-D70B-4F15-B546-191EDE8AE218}"/>
    <cellStyle name="40% - Énfasis3 25 2 2 3" xfId="3831" xr:uid="{1D0ABF95-93F8-4973-9472-6AB1BA1A8875}"/>
    <cellStyle name="40% - Énfasis3 25 2 3" xfId="3832" xr:uid="{2FAD339C-F466-4A88-8FA0-2756B03AD045}"/>
    <cellStyle name="40% - Énfasis3 25 2 4" xfId="3833" xr:uid="{B4488BBF-2AC3-4265-8F4E-A678B01162A4}"/>
    <cellStyle name="40% - Énfasis3 25 3" xfId="3834" xr:uid="{DB589BBB-65A6-4118-9526-4F60D281A8AB}"/>
    <cellStyle name="40% - Énfasis3 25 3 2" xfId="3835" xr:uid="{91A8FAEC-E196-4EF9-B930-BE07BC828392}"/>
    <cellStyle name="40% - Énfasis3 25 3 3" xfId="3836" xr:uid="{43E74593-D7D8-4BC3-8B86-0D72F7060946}"/>
    <cellStyle name="40% - Énfasis3 25 4" xfId="3837" xr:uid="{CA85D213-EF6B-46AF-8BB1-E4A01796390F}"/>
    <cellStyle name="40% - Énfasis3 25 5" xfId="3838" xr:uid="{7BAF5BBD-FF79-4DF8-95F9-2EC270062EC8}"/>
    <cellStyle name="40% - Énfasis3 26" xfId="3839" xr:uid="{196B0FC0-BE2D-441E-911C-08DF78BECD2B}"/>
    <cellStyle name="40% - Énfasis3 26 2" xfId="3840" xr:uid="{CAD996B2-FAC4-45CC-BF82-4F4C0CFB3A10}"/>
    <cellStyle name="40% - Énfasis3 26 2 2" xfId="3841" xr:uid="{FF67A100-2E84-4641-8F8C-6056BE86112C}"/>
    <cellStyle name="40% - Énfasis3 26 2 2 2" xfId="3842" xr:uid="{A1DF9F96-CCA3-45F5-987C-87F33218C818}"/>
    <cellStyle name="40% - Énfasis3 26 2 2 3" xfId="3843" xr:uid="{BA0FDFCF-94AA-40BF-B8C7-4C46C13114C0}"/>
    <cellStyle name="40% - Énfasis3 26 2 3" xfId="3844" xr:uid="{7ED032E9-D455-42E8-947B-CB013421FB37}"/>
    <cellStyle name="40% - Énfasis3 26 2 4" xfId="3845" xr:uid="{748243A9-1672-459D-9D05-20696CA7221B}"/>
    <cellStyle name="40% - Énfasis3 26 3" xfId="3846" xr:uid="{E92461A0-802C-44E2-BC15-45E1469CDF09}"/>
    <cellStyle name="40% - Énfasis3 26 3 2" xfId="3847" xr:uid="{403B194F-F490-4EEA-9140-49CE9B03E097}"/>
    <cellStyle name="40% - Énfasis3 26 3 3" xfId="3848" xr:uid="{150F2946-3FF5-4780-AA45-03CB236842BC}"/>
    <cellStyle name="40% - Énfasis3 26 4" xfId="3849" xr:uid="{065BCF71-E78E-4CE1-AE16-71AF74920B40}"/>
    <cellStyle name="40% - Énfasis3 26 5" xfId="3850" xr:uid="{3837198C-2302-4B43-BF3E-6E8774650822}"/>
    <cellStyle name="40% - Énfasis3 27" xfId="3851" xr:uid="{EDB8B86C-1F69-4983-9B24-795D2467E718}"/>
    <cellStyle name="40% - Énfasis3 27 2" xfId="3852" xr:uid="{86A9826E-E60E-4260-AD58-8BF138E003B6}"/>
    <cellStyle name="40% - Énfasis3 27 2 2" xfId="3853" xr:uid="{B78E9E00-7C9A-4BF6-960D-38F2B836B331}"/>
    <cellStyle name="40% - Énfasis3 27 2 2 2" xfId="3854" xr:uid="{37C1A795-2113-4CAA-B122-BF9D8BE30857}"/>
    <cellStyle name="40% - Énfasis3 27 2 2 3" xfId="3855" xr:uid="{29D154A4-C937-4C67-927C-87F561A63DAD}"/>
    <cellStyle name="40% - Énfasis3 27 2 3" xfId="3856" xr:uid="{A37102CD-567B-4565-9552-C1117532E26E}"/>
    <cellStyle name="40% - Énfasis3 27 2 4" xfId="3857" xr:uid="{0528DBA9-64D3-483F-96E9-AC958501079B}"/>
    <cellStyle name="40% - Énfasis3 27 3" xfId="3858" xr:uid="{8B2F2B48-B50E-4371-B6A3-85279D03BA75}"/>
    <cellStyle name="40% - Énfasis3 27 3 2" xfId="3859" xr:uid="{6A49FF20-D450-4236-818B-B38E400BD139}"/>
    <cellStyle name="40% - Énfasis3 27 3 3" xfId="3860" xr:uid="{697B4D38-50BD-448A-86EC-E921C1847EB7}"/>
    <cellStyle name="40% - Énfasis3 27 4" xfId="3861" xr:uid="{A5320CBB-DA81-4FD0-BF0F-1258AF753804}"/>
    <cellStyle name="40% - Énfasis3 27 5" xfId="3862" xr:uid="{1CFE980D-4E26-4B8B-BD27-BDF952686DF7}"/>
    <cellStyle name="40% - Énfasis3 28" xfId="3863" xr:uid="{B30F7685-D098-4FEE-AFDE-BAC5A2E146DC}"/>
    <cellStyle name="40% - Énfasis3 28 2" xfId="3864" xr:uid="{72A869F4-17E2-4245-9610-E5BD8815E6C7}"/>
    <cellStyle name="40% - Énfasis3 28 2 2" xfId="3865" xr:uid="{1028F945-AA2A-43C1-828C-C9C9894E5B13}"/>
    <cellStyle name="40% - Énfasis3 28 2 2 2" xfId="3866" xr:uid="{9F101F0E-7A90-42CA-BA42-C4045FC029DA}"/>
    <cellStyle name="40% - Énfasis3 28 2 2 3" xfId="3867" xr:uid="{E30228E5-4EB9-4535-8001-C61DE16C19C1}"/>
    <cellStyle name="40% - Énfasis3 28 2 3" xfId="3868" xr:uid="{DCDCC843-9855-466F-8913-8B2890E81AA2}"/>
    <cellStyle name="40% - Énfasis3 28 2 4" xfId="3869" xr:uid="{419BEF74-3490-4523-8CB4-98A0AB53EA7F}"/>
    <cellStyle name="40% - Énfasis3 28 3" xfId="3870" xr:uid="{B154626A-F7B2-45AC-B713-BDE98D96D361}"/>
    <cellStyle name="40% - Énfasis3 28 3 2" xfId="3871" xr:uid="{6537253D-41FC-41CC-9492-963F5CC18C94}"/>
    <cellStyle name="40% - Énfasis3 28 3 3" xfId="3872" xr:uid="{839BEF5B-C97D-4D72-99D6-055ECC87592D}"/>
    <cellStyle name="40% - Énfasis3 28 4" xfId="3873" xr:uid="{3CB2135A-9ABF-4D67-9243-FAE4F49631EB}"/>
    <cellStyle name="40% - Énfasis3 28 5" xfId="3874" xr:uid="{B8639519-FE86-4ECC-BFAF-CE54C3A496F6}"/>
    <cellStyle name="40% - Énfasis3 29" xfId="3875" xr:uid="{2A1ECBA0-9B08-4EF5-A9B6-082EACAD09BB}"/>
    <cellStyle name="40% - Énfasis3 29 2" xfId="3876" xr:uid="{52E0A05C-05F2-40DD-9F92-9E1A07424A99}"/>
    <cellStyle name="40% - Énfasis3 29 2 2" xfId="3877" xr:uid="{D323E9B4-3BC0-4DD9-89DE-AE95C966AD7E}"/>
    <cellStyle name="40% - Énfasis3 29 2 2 2" xfId="3878" xr:uid="{A7A20EAE-ABE6-4935-B1DC-569A78EE74FD}"/>
    <cellStyle name="40% - Énfasis3 29 2 2 3" xfId="3879" xr:uid="{1448DCAB-58C2-412C-8B78-9432CD5E5381}"/>
    <cellStyle name="40% - Énfasis3 29 2 3" xfId="3880" xr:uid="{1C993D86-EC4E-4309-8797-9C230A8EC2BB}"/>
    <cellStyle name="40% - Énfasis3 29 2 4" xfId="3881" xr:uid="{F95D84F5-2766-4D43-A2B3-B319B96D73B3}"/>
    <cellStyle name="40% - Énfasis3 29 3" xfId="3882" xr:uid="{9CE47460-F8E9-4F7A-8AC7-84B74E467155}"/>
    <cellStyle name="40% - Énfasis3 29 3 2" xfId="3883" xr:uid="{41771BB9-B9D4-4B49-93A4-1EC31ACF8353}"/>
    <cellStyle name="40% - Énfasis3 29 3 3" xfId="3884" xr:uid="{1C9AE1B5-6DE6-47E9-BDA6-8F375612960D}"/>
    <cellStyle name="40% - Énfasis3 29 4" xfId="3885" xr:uid="{CB886CC5-7166-41E6-AF9C-97AD5E6DBAA0}"/>
    <cellStyle name="40% - Énfasis3 29 5" xfId="3886" xr:uid="{3C8BA93C-407A-48FF-929B-779F4683FB28}"/>
    <cellStyle name="40% - Énfasis3 3" xfId="3887" xr:uid="{EDDBC3FB-DEDA-4807-8C21-F26148E19888}"/>
    <cellStyle name="40% - Énfasis3 3 2" xfId="3888" xr:uid="{5EC86E81-7C38-4667-AD15-B3B6B73222C5}"/>
    <cellStyle name="40% - Énfasis3 3 2 2" xfId="3889" xr:uid="{4A269497-F8D6-48CD-857F-F6F47C334D8F}"/>
    <cellStyle name="40% - Énfasis3 3 2 2 2" xfId="3890" xr:uid="{375DDCD5-8281-4BA5-A1EB-2FFA10916F79}"/>
    <cellStyle name="40% - Énfasis3 3 2 2 2 2" xfId="40266" xr:uid="{46DA5C55-AE14-44E3-94D0-1D29019D34EF}"/>
    <cellStyle name="40% - Énfasis3 3 2 2 2 2 2" xfId="40267" xr:uid="{95686C7B-47C7-411D-85C2-C92C6B7DDED0}"/>
    <cellStyle name="40% - Énfasis3 3 2 2 2 3" xfId="40268" xr:uid="{16060B05-36DD-4BB3-9481-1278D09FA872}"/>
    <cellStyle name="40% - Énfasis3 3 2 2 2 4" xfId="40269" xr:uid="{94888752-AE59-49E3-A0C0-7B527D808041}"/>
    <cellStyle name="40% - Énfasis3 3 2 2 2 5" xfId="40270" xr:uid="{0264F48B-03DC-4337-9166-C9E276E4C454}"/>
    <cellStyle name="40% - Énfasis3 3 2 2 3" xfId="3891" xr:uid="{C33D735B-EDC9-4E3F-99DA-F9ECB1A71B1B}"/>
    <cellStyle name="40% - Énfasis3 3 2 2 3 2" xfId="40271" xr:uid="{E7DCC729-763B-4662-8B02-20E9F629D19D}"/>
    <cellStyle name="40% - Énfasis3 3 2 2 3 3" xfId="40272" xr:uid="{E0ED988A-DD41-4F4F-A99D-ED797CC2ED44}"/>
    <cellStyle name="40% - Énfasis3 3 2 2 4" xfId="40273" xr:uid="{F90F411F-4512-4A97-A876-34FFD313E841}"/>
    <cellStyle name="40% - Énfasis3 3 2 2 5" xfId="40274" xr:uid="{F9B94CA6-3D0B-4E19-A2BA-BBEFA00EEB63}"/>
    <cellStyle name="40% - Énfasis3 3 2 2 6" xfId="40275" xr:uid="{113AC8AB-64AF-49CA-B2B9-20DF779275BA}"/>
    <cellStyle name="40% - Énfasis3 3 2 2 7" xfId="40276" xr:uid="{6869B4FB-5BCF-444B-9E5C-9AD43DA444E8}"/>
    <cellStyle name="40% - Énfasis3 3 2 3" xfId="3892" xr:uid="{48CF7ADB-480A-4FBE-92E1-0AC804F7EFCC}"/>
    <cellStyle name="40% - Énfasis3 3 2 3 2" xfId="40277" xr:uid="{812B9F81-D30A-40AF-A8FA-FD779CC1BA5F}"/>
    <cellStyle name="40% - Énfasis3 3 2 3 2 2" xfId="40278" xr:uid="{6C126F40-87C7-4D62-8E55-47460B3A5334}"/>
    <cellStyle name="40% - Énfasis3 3 2 3 3" xfId="40279" xr:uid="{F9E6100A-F869-46F5-AEDE-138FD60D0EEA}"/>
    <cellStyle name="40% - Énfasis3 3 2 3 4" xfId="40280" xr:uid="{B0B6AC15-E6B5-43F1-9AAC-045618AA947C}"/>
    <cellStyle name="40% - Énfasis3 3 2 3 5" xfId="40281" xr:uid="{93791211-FF5F-4DD6-9907-83347D45E006}"/>
    <cellStyle name="40% - Énfasis3 3 2 4" xfId="3893" xr:uid="{B620FA09-D0F2-403F-B969-123AB0073E52}"/>
    <cellStyle name="40% - Énfasis3 3 2 4 2" xfId="40282" xr:uid="{D12CD6DB-3CA3-420F-91B6-58CD4638BCCD}"/>
    <cellStyle name="40% - Énfasis3 3 2 4 3" xfId="40283" xr:uid="{739379A2-9580-4625-8E1F-33C4A1B4E520}"/>
    <cellStyle name="40% - Énfasis3 3 2 5" xfId="40284" xr:uid="{E459062C-532F-42A6-8AF2-8CE66F07916D}"/>
    <cellStyle name="40% - Énfasis3 3 2 6" xfId="40285" xr:uid="{7D69B1DC-15C8-4452-998F-7710D94522A7}"/>
    <cellStyle name="40% - Énfasis3 3 2 7" xfId="40286" xr:uid="{653EACD3-07FD-45D0-B661-1FAB213405B1}"/>
    <cellStyle name="40% - Énfasis3 3 3" xfId="3894" xr:uid="{2A909AB4-4AD5-4FC7-A06B-9762F296051F}"/>
    <cellStyle name="40% - Énfasis3 3 3 2" xfId="3895" xr:uid="{C91EF407-D18B-46F5-BA32-E4D97DD9B605}"/>
    <cellStyle name="40% - Énfasis3 3 3 2 2" xfId="40287" xr:uid="{8752A90E-200C-452A-A40C-A9E70DDBB6C7}"/>
    <cellStyle name="40% - Énfasis3 3 3 2 2 2" xfId="40288" xr:uid="{F72EAEBB-3894-405C-9F75-87FEC0360AF2}"/>
    <cellStyle name="40% - Énfasis3 3 3 2 3" xfId="40289" xr:uid="{5EC0AA1F-6092-41E6-A862-6DE5BECAFD9F}"/>
    <cellStyle name="40% - Énfasis3 3 3 2 4" xfId="40290" xr:uid="{11AB8DA3-2B40-444C-BA18-680A71C5F718}"/>
    <cellStyle name="40% - Énfasis3 3 3 2 5" xfId="40291" xr:uid="{BAD31F7E-2CE3-4782-83E2-399F7AE25834}"/>
    <cellStyle name="40% - Énfasis3 3 3 3" xfId="3896" xr:uid="{7CB5DFDF-7E99-4F6C-BD06-741F249E790B}"/>
    <cellStyle name="40% - Énfasis3 3 3 3 2" xfId="40292" xr:uid="{A0D40751-E1AA-4500-A66E-5F34FDE31DEA}"/>
    <cellStyle name="40% - Énfasis3 3 3 3 3" xfId="40293" xr:uid="{4AB351E0-A5BB-490B-8EE1-45D490733E37}"/>
    <cellStyle name="40% - Énfasis3 3 3 4" xfId="40294" xr:uid="{D8F55CAF-7AA4-4761-921D-653E176E69D4}"/>
    <cellStyle name="40% - Énfasis3 3 3 5" xfId="40295" xr:uid="{92BADC38-52DB-4AE9-B76F-E9883CC1C8ED}"/>
    <cellStyle name="40% - Énfasis3 3 3 6" xfId="40296" xr:uid="{9BF9057A-93BB-42D6-9D66-84F329F05B92}"/>
    <cellStyle name="40% - Énfasis3 3 3 7" xfId="40297" xr:uid="{917E2115-2185-4108-BBA1-D7FA77CB1308}"/>
    <cellStyle name="40% - Énfasis3 3 4" xfId="3897" xr:uid="{99E79305-0954-426E-8772-BCBD1DA1BA26}"/>
    <cellStyle name="40% - Énfasis3 3 4 2" xfId="40298" xr:uid="{CA2B3575-3834-49F3-A073-10969E93B865}"/>
    <cellStyle name="40% - Énfasis3 3 4 2 2" xfId="40299" xr:uid="{1F86F9D4-5B6B-470A-A66D-F7F88B6ECE1F}"/>
    <cellStyle name="40% - Énfasis3 3 4 3" xfId="40300" xr:uid="{D024C3D7-695D-4F91-8D9B-5727B1CB1C8A}"/>
    <cellStyle name="40% - Énfasis3 3 4 4" xfId="40301" xr:uid="{F32DA810-A1FE-45ED-8FC5-4BFF03F46426}"/>
    <cellStyle name="40% - Énfasis3 3 4 5" xfId="40302" xr:uid="{04C387CF-187A-4C1A-8DF9-470057FA2BA9}"/>
    <cellStyle name="40% - Énfasis3 3 5" xfId="3898" xr:uid="{FF3B87E8-1567-4ACE-836F-00ADB3BD71B8}"/>
    <cellStyle name="40% - Énfasis3 3 5 2" xfId="40303" xr:uid="{F22A3DBB-6B18-44F2-A6A2-DC9454C5F06D}"/>
    <cellStyle name="40% - Énfasis3 3 5 3" xfId="40304" xr:uid="{30159014-FA05-4953-B3F1-9E6E9EF5D236}"/>
    <cellStyle name="40% - Énfasis3 3 6" xfId="40305" xr:uid="{1FEC1460-35BC-48A0-A219-D7C9550353EF}"/>
    <cellStyle name="40% - Énfasis3 3 7" xfId="40306" xr:uid="{E3F3B010-9DD4-4F0B-B238-813F6D7F147B}"/>
    <cellStyle name="40% - Énfasis3 3 8" xfId="40307" xr:uid="{4BEB0CE4-492E-424D-B98F-252443BFACAA}"/>
    <cellStyle name="40% - Énfasis3 30" xfId="3899" xr:uid="{C3DDBE93-F089-4B5E-BB0C-957E7D88102F}"/>
    <cellStyle name="40% - Énfasis3 30 2" xfId="3900" xr:uid="{AE317DA7-737F-4CC6-B7FB-661950615F69}"/>
    <cellStyle name="40% - Énfasis3 30 2 2" xfId="3901" xr:uid="{3A0A7BB3-025A-487F-82BD-AE266C738055}"/>
    <cellStyle name="40% - Énfasis3 30 2 2 2" xfId="3902" xr:uid="{833A0B26-20F3-4CD5-A804-BB806128B59F}"/>
    <cellStyle name="40% - Énfasis3 30 2 2 3" xfId="3903" xr:uid="{24A741E3-1F6E-4EC3-8DD3-8F1CD37BFD4F}"/>
    <cellStyle name="40% - Énfasis3 30 2 3" xfId="3904" xr:uid="{A6637EA9-ACBC-4E80-8DBD-C7ADB1EA818D}"/>
    <cellStyle name="40% - Énfasis3 30 2 4" xfId="3905" xr:uid="{F174F29C-CBEE-45C7-B432-DC5A99EFF54A}"/>
    <cellStyle name="40% - Énfasis3 30 3" xfId="3906" xr:uid="{98F1B423-FA68-47AF-8B52-055C8C61C97E}"/>
    <cellStyle name="40% - Énfasis3 30 3 2" xfId="3907" xr:uid="{59C8295A-3E6A-412F-AFFB-F9059E1C3343}"/>
    <cellStyle name="40% - Énfasis3 30 3 3" xfId="3908" xr:uid="{41EE0612-DCE0-4F47-B157-8960F49A5341}"/>
    <cellStyle name="40% - Énfasis3 30 4" xfId="3909" xr:uid="{61020AD3-405A-4300-AEA7-EC0537F6619A}"/>
    <cellStyle name="40% - Énfasis3 30 5" xfId="3910" xr:uid="{54BAB2FA-9665-457B-86CA-FFDB3AC92859}"/>
    <cellStyle name="40% - Énfasis3 31" xfId="3911" xr:uid="{41A4F5D1-37C9-4597-A652-9B16D890ED1C}"/>
    <cellStyle name="40% - Énfasis3 31 2" xfId="3912" xr:uid="{3C321AB3-8CF4-4503-9316-4D3030681493}"/>
    <cellStyle name="40% - Énfasis3 31 2 2" xfId="3913" xr:uid="{B6F4B3D8-8A43-45CB-802F-9EFA60D56435}"/>
    <cellStyle name="40% - Énfasis3 31 2 2 2" xfId="3914" xr:uid="{E39DC651-8136-49E6-B65C-C72045F606F0}"/>
    <cellStyle name="40% - Énfasis3 31 2 2 3" xfId="3915" xr:uid="{9A268D4F-65AE-4C62-83CC-9F943E982648}"/>
    <cellStyle name="40% - Énfasis3 31 2 3" xfId="3916" xr:uid="{F519D2E7-8424-41B4-B5D9-E16B3202EC16}"/>
    <cellStyle name="40% - Énfasis3 31 2 4" xfId="3917" xr:uid="{4FE37534-E484-4B81-808A-7FB2B552BA49}"/>
    <cellStyle name="40% - Énfasis3 31 3" xfId="3918" xr:uid="{C0DADB78-F632-4B56-830D-4F704298107D}"/>
    <cellStyle name="40% - Énfasis3 31 3 2" xfId="3919" xr:uid="{02F86416-A838-4DCE-94A8-F800D349BC49}"/>
    <cellStyle name="40% - Énfasis3 31 3 3" xfId="3920" xr:uid="{7372C907-4794-4177-8F15-C007E8315208}"/>
    <cellStyle name="40% - Énfasis3 31 4" xfId="3921" xr:uid="{9C36AF27-6A85-44D5-BB93-F4622FCB8B7E}"/>
    <cellStyle name="40% - Énfasis3 31 5" xfId="3922" xr:uid="{14478798-A63C-480D-AF87-9C8949885776}"/>
    <cellStyle name="40% - Énfasis3 32" xfId="3923" xr:uid="{4D027A0F-CD17-4DC5-BAFD-B45A1CD518FB}"/>
    <cellStyle name="40% - Énfasis3 32 2" xfId="3924" xr:uid="{7D0D4436-56D5-46FA-A71C-20C31DB3C30C}"/>
    <cellStyle name="40% - Énfasis3 32 2 2" xfId="3925" xr:uid="{EB90F422-F896-4805-A90A-A124082D318B}"/>
    <cellStyle name="40% - Énfasis3 32 2 2 2" xfId="3926" xr:uid="{30B1413B-7C26-4EA1-A708-AA2AD4130AE2}"/>
    <cellStyle name="40% - Énfasis3 32 2 2 3" xfId="3927" xr:uid="{E4EA7A5F-50DF-4DAA-A309-6E4405B5D134}"/>
    <cellStyle name="40% - Énfasis3 32 2 3" xfId="3928" xr:uid="{3A8054E0-7420-4AA6-B399-111D608A3402}"/>
    <cellStyle name="40% - Énfasis3 32 2 4" xfId="3929" xr:uid="{AE7F6F01-4A43-49EB-BFD9-61C36F93DCA4}"/>
    <cellStyle name="40% - Énfasis3 32 3" xfId="3930" xr:uid="{656B5D5A-3776-4F27-8D04-65C8B417C1EE}"/>
    <cellStyle name="40% - Énfasis3 32 3 2" xfId="3931" xr:uid="{1F00E138-78DC-48E2-AF73-760F2FDB1844}"/>
    <cellStyle name="40% - Énfasis3 32 3 3" xfId="3932" xr:uid="{DD70749F-0B67-4095-A269-14E5AA940DC5}"/>
    <cellStyle name="40% - Énfasis3 32 4" xfId="3933" xr:uid="{1E80A317-9560-4F9F-AC29-EF59E9B187AD}"/>
    <cellStyle name="40% - Énfasis3 32 5" xfId="3934" xr:uid="{987CC043-33C9-4BC2-8FD3-DEB11A599637}"/>
    <cellStyle name="40% - Énfasis3 33" xfId="3935" xr:uid="{AB7F0482-3EA8-4828-8104-485BA001D562}"/>
    <cellStyle name="40% - Énfasis3 33 2" xfId="3936" xr:uid="{6E248BED-453B-46A6-918D-2C5D301A58F7}"/>
    <cellStyle name="40% - Énfasis3 33 2 2" xfId="3937" xr:uid="{42574E90-71CC-4CA0-BD2F-4AB7248F254C}"/>
    <cellStyle name="40% - Énfasis3 33 2 3" xfId="3938" xr:uid="{AFEF3CFD-A654-4B17-9C7C-331BB67B006E}"/>
    <cellStyle name="40% - Énfasis3 33 3" xfId="3939" xr:uid="{0DF725B1-6446-4CFC-8BF9-67CEA8637E16}"/>
    <cellStyle name="40% - Énfasis3 33 4" xfId="3940" xr:uid="{C102AAC1-2B83-44F1-B0DC-59E82917954D}"/>
    <cellStyle name="40% - Énfasis3 34" xfId="3941" xr:uid="{D1C27C2E-F34A-48E3-A1A9-097C837D0D79}"/>
    <cellStyle name="40% - Énfasis3 34 2" xfId="3942" xr:uid="{D8138368-792D-42B7-960B-0F4BE9F26BC1}"/>
    <cellStyle name="40% - Énfasis3 34 2 2" xfId="3943" xr:uid="{C8FB9960-26E2-42B4-BB7F-6A679B5583FD}"/>
    <cellStyle name="40% - Énfasis3 34 2 3" xfId="3944" xr:uid="{5644A781-0C0C-4440-AED0-CD9BAA9E3E40}"/>
    <cellStyle name="40% - Énfasis3 34 3" xfId="3945" xr:uid="{09002027-DD95-4F6C-B779-534DBB3081BE}"/>
    <cellStyle name="40% - Énfasis3 34 4" xfId="3946" xr:uid="{DEEEEE23-FC6A-4BF2-BF8B-E8F02526639C}"/>
    <cellStyle name="40% - Énfasis3 35" xfId="3947" xr:uid="{2A2CDD5B-D4A4-4E6A-B2C5-C5BEA2E7174C}"/>
    <cellStyle name="40% - Énfasis3 35 2" xfId="3948" xr:uid="{A86200F0-3F73-4561-ACC2-3E6FF3B422CD}"/>
    <cellStyle name="40% - Énfasis3 35 2 2" xfId="3949" xr:uid="{3DA87CD5-EBEF-43D6-96E1-1894E4F7091C}"/>
    <cellStyle name="40% - Énfasis3 35 2 3" xfId="3950" xr:uid="{7033A30F-9DA0-4F5F-861C-5C2804526C17}"/>
    <cellStyle name="40% - Énfasis3 35 3" xfId="3951" xr:uid="{98CDE44F-A29D-457B-AFFF-65D29DC01EF6}"/>
    <cellStyle name="40% - Énfasis3 35 4" xfId="3952" xr:uid="{FF61A34D-C185-4BC5-B4F7-C76E177A3F3D}"/>
    <cellStyle name="40% - Énfasis3 36" xfId="3953" xr:uid="{09D4D650-8CEF-44D2-ADE9-484CAA0C0C9A}"/>
    <cellStyle name="40% - Énfasis3 36 2" xfId="3954" xr:uid="{17C45E20-17FE-40B4-8238-5B08192CCC85}"/>
    <cellStyle name="40% - Énfasis3 36 2 2" xfId="3955" xr:uid="{53821B0B-14E1-4762-9F52-43BCE690B9D6}"/>
    <cellStyle name="40% - Énfasis3 36 2 3" xfId="3956" xr:uid="{EDE0E099-FC8C-4993-95E2-915C6E5711E3}"/>
    <cellStyle name="40% - Énfasis3 36 3" xfId="3957" xr:uid="{F1DE2541-914E-45BA-9045-F6B724EEFCE7}"/>
    <cellStyle name="40% - Énfasis3 36 4" xfId="3958" xr:uid="{AF8A7562-9971-45FF-9950-468801FBB689}"/>
    <cellStyle name="40% - Énfasis3 37" xfId="3959" xr:uid="{3C406BAB-AD59-4CA3-A649-787F43648735}"/>
    <cellStyle name="40% - Énfasis3 37 2" xfId="3960" xr:uid="{81E6CCEB-C3CC-4173-AAD3-C9B00A590F0D}"/>
    <cellStyle name="40% - Énfasis3 37 2 2" xfId="3961" xr:uid="{DF11B30C-C973-4848-BCFF-F2183D2B62CD}"/>
    <cellStyle name="40% - Énfasis3 37 2 3" xfId="3962" xr:uid="{61F61584-56B5-44A1-8054-D6E7CCFDF79B}"/>
    <cellStyle name="40% - Énfasis3 37 3" xfId="3963" xr:uid="{6FABB4CC-9EC3-499C-84E8-EA276EA3D40A}"/>
    <cellStyle name="40% - Énfasis3 37 4" xfId="3964" xr:uid="{86E6AB79-058D-49E9-9462-BF6F08AEA33B}"/>
    <cellStyle name="40% - Énfasis3 38" xfId="3965" xr:uid="{1E3D1928-E1C6-4634-B6E3-36EDCEE52573}"/>
    <cellStyle name="40% - Énfasis3 38 2" xfId="3966" xr:uid="{1C73E7E6-9D54-4CC1-9222-BFF29A46F205}"/>
    <cellStyle name="40% - Énfasis3 38 3" xfId="3967" xr:uid="{519B38DF-2472-4884-B29E-AE9E904C3BDA}"/>
    <cellStyle name="40% - Énfasis3 39" xfId="3968" xr:uid="{42006662-BF53-4012-ABDB-75BC8D5BF144}"/>
    <cellStyle name="40% - Énfasis3 39 2" xfId="3969" xr:uid="{95F1AC5E-25F1-4A01-92A8-584DAC4179D9}"/>
    <cellStyle name="40% - Énfasis3 39 3" xfId="3970" xr:uid="{E5DE9E26-C027-4623-9120-77223D1D5D57}"/>
    <cellStyle name="40% - Énfasis3 4" xfId="3971" xr:uid="{22B6762C-9B9C-4DBF-B3A9-7BC00FD44300}"/>
    <cellStyle name="40% - Énfasis3 4 2" xfId="3972" xr:uid="{BD9F8163-22DD-4ECD-ABAF-00E0B40A593C}"/>
    <cellStyle name="40% - Énfasis3 4 2 2" xfId="3973" xr:uid="{FD4D7CC3-9E15-4D75-8838-7C5E29F362CC}"/>
    <cellStyle name="40% - Énfasis3 4 2 2 2" xfId="3974" xr:uid="{2071C14E-3C7C-47BB-8B8B-05DEC19E6C69}"/>
    <cellStyle name="40% - Énfasis3 4 2 2 2 2" xfId="40308" xr:uid="{B1AFD3A9-4468-4EB9-A30A-916550BABCB3}"/>
    <cellStyle name="40% - Énfasis3 4 2 2 2 2 2" xfId="40309" xr:uid="{B61D4E1A-F2B6-4EE3-B15C-DBC13A4FD2BC}"/>
    <cellStyle name="40% - Énfasis3 4 2 2 2 3" xfId="40310" xr:uid="{03A93F84-A338-4EC7-B28F-EB1B1CE17ECA}"/>
    <cellStyle name="40% - Énfasis3 4 2 2 2 4" xfId="40311" xr:uid="{1D4A761B-8AB9-41D2-812E-817647B37304}"/>
    <cellStyle name="40% - Énfasis3 4 2 2 2 5" xfId="40312" xr:uid="{7DBC2B7D-B0A9-4505-BB07-C2C1446F8EB1}"/>
    <cellStyle name="40% - Énfasis3 4 2 2 3" xfId="3975" xr:uid="{111D587C-20EC-484C-9242-8383779CD2D7}"/>
    <cellStyle name="40% - Énfasis3 4 2 2 3 2" xfId="40313" xr:uid="{DCBA6B18-416A-4691-BBF8-89915DCC6CE2}"/>
    <cellStyle name="40% - Énfasis3 4 2 2 3 3" xfId="40314" xr:uid="{9C41F37A-D6B9-4BD0-988E-E0B386455F75}"/>
    <cellStyle name="40% - Énfasis3 4 2 2 4" xfId="40315" xr:uid="{F6D4DDF7-952C-4B25-AA87-051D58919474}"/>
    <cellStyle name="40% - Énfasis3 4 2 2 5" xfId="40316" xr:uid="{AD25F5A7-1796-4A09-8481-4CA297B7DCC5}"/>
    <cellStyle name="40% - Énfasis3 4 2 2 6" xfId="40317" xr:uid="{BAC67945-8E66-4B04-9374-47C67A69AE72}"/>
    <cellStyle name="40% - Énfasis3 4 2 2 7" xfId="40318" xr:uid="{ADBF21DB-D205-4683-9973-16B67AEDBEDF}"/>
    <cellStyle name="40% - Énfasis3 4 2 3" xfId="3976" xr:uid="{231575D3-0E0E-43BA-B164-0D4A7BEC77B3}"/>
    <cellStyle name="40% - Énfasis3 4 2 3 2" xfId="40319" xr:uid="{A5943F27-7981-4B0E-90C2-8356AE6F22E8}"/>
    <cellStyle name="40% - Énfasis3 4 2 3 2 2" xfId="40320" xr:uid="{F2E47EDA-1EE9-4018-A2B8-E4C2F6822F2C}"/>
    <cellStyle name="40% - Énfasis3 4 2 3 3" xfId="40321" xr:uid="{A72FAFEE-3AB3-440C-9F33-94EFF9DBA15E}"/>
    <cellStyle name="40% - Énfasis3 4 2 3 4" xfId="40322" xr:uid="{E7118DE8-CF8A-4522-8AC3-FE65B47BB62A}"/>
    <cellStyle name="40% - Énfasis3 4 2 3 5" xfId="40323" xr:uid="{DCB9E840-9660-40E1-8901-4204B5C9F2FF}"/>
    <cellStyle name="40% - Énfasis3 4 2 4" xfId="3977" xr:uid="{D1379E1F-43C3-4429-9F81-6AF10E129471}"/>
    <cellStyle name="40% - Énfasis3 4 2 4 2" xfId="40324" xr:uid="{6045AFA0-2E69-4567-9137-7202CEC1C046}"/>
    <cellStyle name="40% - Énfasis3 4 2 4 3" xfId="40325" xr:uid="{75227544-4F9A-4E9B-8046-7FB1BEDA77F7}"/>
    <cellStyle name="40% - Énfasis3 4 2 5" xfId="40326" xr:uid="{ADE6BC8A-ACB1-4FF4-98FD-15F4247F66A7}"/>
    <cellStyle name="40% - Énfasis3 4 2 6" xfId="40327" xr:uid="{E7531690-495B-4ABD-9CA6-EFDEEC5AE98D}"/>
    <cellStyle name="40% - Énfasis3 4 2 7" xfId="40328" xr:uid="{67B0FF21-72B3-4DE2-817E-502613B47381}"/>
    <cellStyle name="40% - Énfasis3 4 3" xfId="3978" xr:uid="{E3B3928F-804F-48A6-B4C5-7C1BF88F26E2}"/>
    <cellStyle name="40% - Énfasis3 4 3 2" xfId="3979" xr:uid="{BDA233B4-50DD-4950-97F1-7CE53C86D971}"/>
    <cellStyle name="40% - Énfasis3 4 3 2 2" xfId="40329" xr:uid="{513054B5-5795-42C2-9C21-A36BC4153FAA}"/>
    <cellStyle name="40% - Énfasis3 4 3 2 2 2" xfId="40330" xr:uid="{7F6CA0AE-47F5-41F8-808B-7981B878948E}"/>
    <cellStyle name="40% - Énfasis3 4 3 2 3" xfId="40331" xr:uid="{BF7E1BE8-1638-48A7-AD0D-BB71E5A6F366}"/>
    <cellStyle name="40% - Énfasis3 4 3 2 4" xfId="40332" xr:uid="{C989668C-3571-4291-884E-61CD1BD24182}"/>
    <cellStyle name="40% - Énfasis3 4 3 2 5" xfId="40333" xr:uid="{F0D81D53-2221-4969-AB0D-6D6FDFB9B94D}"/>
    <cellStyle name="40% - Énfasis3 4 3 3" xfId="3980" xr:uid="{33D94BF3-311B-4BE1-9B6E-CD3FC1AD018D}"/>
    <cellStyle name="40% - Énfasis3 4 3 3 2" xfId="40334" xr:uid="{DBE89C73-76BC-4594-B176-A06840F77D7B}"/>
    <cellStyle name="40% - Énfasis3 4 3 3 3" xfId="40335" xr:uid="{6D156FCF-3B92-402C-B335-D6BD8AE79CB5}"/>
    <cellStyle name="40% - Énfasis3 4 3 4" xfId="40336" xr:uid="{B2B078A4-DF45-4EDA-97C5-D8E7D02B21AB}"/>
    <cellStyle name="40% - Énfasis3 4 3 5" xfId="40337" xr:uid="{0938D8BF-34DA-4578-AC50-C7D23AF1CAB1}"/>
    <cellStyle name="40% - Énfasis3 4 3 6" xfId="40338" xr:uid="{0F35C218-736F-429A-B653-E287760D8E64}"/>
    <cellStyle name="40% - Énfasis3 4 3 7" xfId="40339" xr:uid="{DC14DC5D-EE6C-4D1A-BD84-FC574E255070}"/>
    <cellStyle name="40% - Énfasis3 4 4" xfId="3981" xr:uid="{649BC79C-44BE-447A-93AA-52A3ECD7D7E6}"/>
    <cellStyle name="40% - Énfasis3 4 4 2" xfId="40340" xr:uid="{174ACC33-466C-4AC6-9DBD-91D4E1631F29}"/>
    <cellStyle name="40% - Énfasis3 4 4 2 2" xfId="40341" xr:uid="{98F66D36-A676-4115-8C0D-39179BB3F711}"/>
    <cellStyle name="40% - Énfasis3 4 4 3" xfId="40342" xr:uid="{C13C45B2-0DCF-46C7-9CE9-E09C78C75393}"/>
    <cellStyle name="40% - Énfasis3 4 4 4" xfId="40343" xr:uid="{B06E78C5-1294-46CA-B2B2-DAE058768ED1}"/>
    <cellStyle name="40% - Énfasis3 4 4 5" xfId="40344" xr:uid="{A6245F33-4173-43F5-BFEE-4F65180486E4}"/>
    <cellStyle name="40% - Énfasis3 4 5" xfId="3982" xr:uid="{C374754D-DB3F-4F32-BC89-F709D85F5FAC}"/>
    <cellStyle name="40% - Énfasis3 4 5 2" xfId="40345" xr:uid="{1FCD203F-6460-4BF4-87BA-0BB9BCA7EEC1}"/>
    <cellStyle name="40% - Énfasis3 4 5 3" xfId="40346" xr:uid="{9B9946F7-A0F6-4BDF-844D-139B9C07BD0B}"/>
    <cellStyle name="40% - Énfasis3 4 6" xfId="40347" xr:uid="{EFD39B01-47D1-446B-9A8D-C8A88B2943EF}"/>
    <cellStyle name="40% - Énfasis3 4 7" xfId="40348" xr:uid="{E25C7AB9-1A47-4981-9FBB-1949FAC50090}"/>
    <cellStyle name="40% - Énfasis3 4 8" xfId="40349" xr:uid="{DCED80CB-10E9-4760-AEFB-216B5C004964}"/>
    <cellStyle name="40% - Énfasis3 40" xfId="3983" xr:uid="{7E583C0A-34E1-4F8B-AA16-94D07D664513}"/>
    <cellStyle name="40% - Énfasis3 40 2" xfId="3984" xr:uid="{A86F516F-E04A-4005-913B-FF3BBFF8652E}"/>
    <cellStyle name="40% - Énfasis3 40 3" xfId="3985" xr:uid="{9EDF52BA-1EFE-41C4-A46E-A43F81593F26}"/>
    <cellStyle name="40% - Énfasis3 41" xfId="3986" xr:uid="{D4BD17C9-06E5-46AC-A974-E8FDC9065C97}"/>
    <cellStyle name="40% - Énfasis3 41 2" xfId="3987" xr:uid="{B97B8331-FE56-4F18-BA96-16A87F28EEA3}"/>
    <cellStyle name="40% - Énfasis3 41 3" xfId="3988" xr:uid="{FCB731AA-2F5D-48C3-9FEB-D80EE893ABDA}"/>
    <cellStyle name="40% - Énfasis3 42" xfId="3989" xr:uid="{5F2DF6EF-D04B-401E-9B36-339B0ABC6081}"/>
    <cellStyle name="40% - Énfasis3 42 2" xfId="3990" xr:uid="{F989C11C-515B-44D9-BCF1-BE2B0AEC681C}"/>
    <cellStyle name="40% - Énfasis3 42 3" xfId="3991" xr:uid="{92FCF479-5EF6-4FE2-9C89-109ECB767C9E}"/>
    <cellStyle name="40% - Énfasis3 43" xfId="3992" xr:uid="{FCF5057D-6AFE-4B07-894C-1BCB7058C89C}"/>
    <cellStyle name="40% - Énfasis3 43 2" xfId="3993" xr:uid="{D9C76C4C-A9B5-4BAD-9BEF-A8430BDD873B}"/>
    <cellStyle name="40% - Énfasis3 43 3" xfId="3994" xr:uid="{5951B453-0BCD-4D08-AE71-C3AC8B9D7CEB}"/>
    <cellStyle name="40% - Énfasis3 44" xfId="3995" xr:uid="{2C033885-27E3-40E5-897C-8A34F0FC9215}"/>
    <cellStyle name="40% - Énfasis3 44 2" xfId="3996" xr:uid="{13A961D3-0166-4730-AD04-F9BCA88F8CAA}"/>
    <cellStyle name="40% - Énfasis3 44 3" xfId="3997" xr:uid="{C93E4E67-06D8-46C3-A739-5F2C63D2A343}"/>
    <cellStyle name="40% - Énfasis3 45" xfId="3998" xr:uid="{D709602B-FAFD-436A-915F-777815CD066F}"/>
    <cellStyle name="40% - Énfasis3 45 2" xfId="3999" xr:uid="{E7B6D283-9E8E-4D24-AE56-C2E21C449870}"/>
    <cellStyle name="40% - Énfasis3 45 3" xfId="4000" xr:uid="{7DCC5D42-17A1-4D0C-B847-042AC250F766}"/>
    <cellStyle name="40% - Énfasis3 46" xfId="4001" xr:uid="{9F4B89F7-85BF-4CAB-9847-D836E8EE1643}"/>
    <cellStyle name="40% - Énfasis3 46 2" xfId="4002" xr:uid="{74E63D30-4AE7-46DA-ADBE-7DEAE8E52E69}"/>
    <cellStyle name="40% - Énfasis3 46 3" xfId="4003" xr:uid="{25E0C240-E953-422A-848E-504950D9A8D8}"/>
    <cellStyle name="40% - Énfasis3 47" xfId="4004" xr:uid="{22A19853-14BB-4B41-9F88-9498A73433CA}"/>
    <cellStyle name="40% - Énfasis3 47 2" xfId="4005" xr:uid="{3C397569-32EC-4B04-B6C7-B76CC03C5537}"/>
    <cellStyle name="40% - Énfasis3 47 3" xfId="4006" xr:uid="{82164B81-55CD-49B3-AE29-9E4EC16143D6}"/>
    <cellStyle name="40% - Énfasis3 48" xfId="4007" xr:uid="{977CDA57-DB22-4351-B6CE-D4B97D54C5A6}"/>
    <cellStyle name="40% - Énfasis3 48 2" xfId="4008" xr:uid="{5E997108-12AB-4593-BFBE-88E80E056AFF}"/>
    <cellStyle name="40% - Énfasis3 48 3" xfId="4009" xr:uid="{E84087F4-B417-4C52-A811-5989A5C32112}"/>
    <cellStyle name="40% - Énfasis3 49" xfId="4010" xr:uid="{7E0A1CDF-2F86-4EFE-BFA7-CC80D2C3C858}"/>
    <cellStyle name="40% - Énfasis3 5" xfId="4011" xr:uid="{6AF15D7B-EE63-49BB-A379-70CB74F91A42}"/>
    <cellStyle name="40% - Énfasis3 5 2" xfId="4012" xr:uid="{8F8DD91D-B469-49AA-81D0-2E12568C2A60}"/>
    <cellStyle name="40% - Énfasis3 5 2 2" xfId="4013" xr:uid="{F47E5D2F-A53E-4EB1-93A4-EFA38ECA0FBF}"/>
    <cellStyle name="40% - Énfasis3 5 2 2 2" xfId="4014" xr:uid="{070F2AFE-DD74-4E00-9731-ECB161393B2E}"/>
    <cellStyle name="40% - Énfasis3 5 2 2 2 2" xfId="40350" xr:uid="{7561902C-D801-49E8-B9CC-4366EAE6AAB2}"/>
    <cellStyle name="40% - Énfasis3 5 2 2 2 2 2" xfId="40351" xr:uid="{8582FEF2-B46C-402D-9456-E1CAA41619F6}"/>
    <cellStyle name="40% - Énfasis3 5 2 2 2 3" xfId="40352" xr:uid="{DFB38142-5C97-4EA2-A424-7AF406BE935F}"/>
    <cellStyle name="40% - Énfasis3 5 2 2 2 4" xfId="40353" xr:uid="{2BEB3521-16E3-49DE-BAD9-F2C8BC28E099}"/>
    <cellStyle name="40% - Énfasis3 5 2 2 2 5" xfId="40354" xr:uid="{93F792DC-8B31-4B82-B865-2FCF5DFD2B67}"/>
    <cellStyle name="40% - Énfasis3 5 2 2 3" xfId="4015" xr:uid="{188128F6-4513-4842-8E24-9B814CABE1DF}"/>
    <cellStyle name="40% - Énfasis3 5 2 2 3 2" xfId="40355" xr:uid="{A692A089-8F97-49EA-9622-9FE4AB6CFF95}"/>
    <cellStyle name="40% - Énfasis3 5 2 2 3 3" xfId="40356" xr:uid="{7024736A-3CEC-4C93-BC32-87C29C336D94}"/>
    <cellStyle name="40% - Énfasis3 5 2 2 4" xfId="40357" xr:uid="{3E352315-692A-4087-8EFC-B37B6586F872}"/>
    <cellStyle name="40% - Énfasis3 5 2 2 5" xfId="40358" xr:uid="{BEF8B700-C637-48A5-AD40-AED079F9B86D}"/>
    <cellStyle name="40% - Énfasis3 5 2 2 6" xfId="40359" xr:uid="{896DE718-82D9-4F2C-A7C7-F3BAB152518A}"/>
    <cellStyle name="40% - Énfasis3 5 2 2 7" xfId="40360" xr:uid="{FBCEBB00-A14E-4A78-B2EC-F8F9528CD346}"/>
    <cellStyle name="40% - Énfasis3 5 2 3" xfId="4016" xr:uid="{6AED5069-91C2-42C6-8061-1BE630071681}"/>
    <cellStyle name="40% - Énfasis3 5 2 3 2" xfId="40361" xr:uid="{E75BC2C3-9FDA-484B-9CA1-5EE60B4B207C}"/>
    <cellStyle name="40% - Énfasis3 5 2 3 2 2" xfId="40362" xr:uid="{5E58631A-9666-41A3-9372-68AF01E637DF}"/>
    <cellStyle name="40% - Énfasis3 5 2 3 3" xfId="40363" xr:uid="{B6D56A88-AF6F-4E22-A07A-48A782A2861C}"/>
    <cellStyle name="40% - Énfasis3 5 2 3 4" xfId="40364" xr:uid="{3074EF0A-7742-4D64-BB34-62D328ABB9A8}"/>
    <cellStyle name="40% - Énfasis3 5 2 3 5" xfId="40365" xr:uid="{8FD7AA07-6347-42E0-9EB4-ACBCA2A71A61}"/>
    <cellStyle name="40% - Énfasis3 5 2 4" xfId="4017" xr:uid="{FA64FD62-56C9-4098-A41C-4F8D84A3155B}"/>
    <cellStyle name="40% - Énfasis3 5 2 4 2" xfId="40366" xr:uid="{9A3B04D7-0B1D-46E2-956A-C1E7243F72AE}"/>
    <cellStyle name="40% - Énfasis3 5 2 4 3" xfId="40367" xr:uid="{2EEF8255-536D-431D-A03F-68C6AC091793}"/>
    <cellStyle name="40% - Énfasis3 5 2 5" xfId="40368" xr:uid="{1037336E-D789-4CDB-AFA3-6EBB77F98C5F}"/>
    <cellStyle name="40% - Énfasis3 5 2 6" xfId="40369" xr:uid="{51D784A4-4263-4AAC-AD0C-9699F5AAF629}"/>
    <cellStyle name="40% - Énfasis3 5 2 7" xfId="40370" xr:uid="{54D1AE64-CDEA-4DB9-82F8-75007EC87279}"/>
    <cellStyle name="40% - Énfasis3 5 3" xfId="4018" xr:uid="{38BA1A8D-6494-4CBF-9CC6-8BB599D39FF3}"/>
    <cellStyle name="40% - Énfasis3 5 3 2" xfId="4019" xr:uid="{F7C56C80-A0E3-44F2-ACC9-DF5E18D3F2EA}"/>
    <cellStyle name="40% - Énfasis3 5 3 2 2" xfId="40371" xr:uid="{84772AFA-22B3-47E0-8B87-AF5274C74E36}"/>
    <cellStyle name="40% - Énfasis3 5 3 2 2 2" xfId="40372" xr:uid="{F1FE054A-061F-47CB-8949-1FF10A167690}"/>
    <cellStyle name="40% - Énfasis3 5 3 2 3" xfId="40373" xr:uid="{39B71515-0535-473B-9484-C4563C1D2916}"/>
    <cellStyle name="40% - Énfasis3 5 3 2 4" xfId="40374" xr:uid="{6C92A544-AACD-4174-974A-8EDBDFE7EA29}"/>
    <cellStyle name="40% - Énfasis3 5 3 2 5" xfId="40375" xr:uid="{C4B106A7-22E0-4DE3-B0B4-AB04B77942F0}"/>
    <cellStyle name="40% - Énfasis3 5 3 3" xfId="4020" xr:uid="{EB89AE06-CF19-4F69-9891-293FE5B890AA}"/>
    <cellStyle name="40% - Énfasis3 5 3 3 2" xfId="40376" xr:uid="{B7A7AF2F-B57A-4EF6-B15F-12FCF86D26FE}"/>
    <cellStyle name="40% - Énfasis3 5 3 3 3" xfId="40377" xr:uid="{EB8981BF-F58B-41FC-962F-72240509DC0E}"/>
    <cellStyle name="40% - Énfasis3 5 3 4" xfId="40378" xr:uid="{26CD9E3E-9399-4CB0-879B-2D039908A6FC}"/>
    <cellStyle name="40% - Énfasis3 5 3 5" xfId="40379" xr:uid="{73E874D3-0315-43A3-B954-3D91778D2FA5}"/>
    <cellStyle name="40% - Énfasis3 5 3 6" xfId="40380" xr:uid="{C5F977E3-A9C7-4B34-A7ED-0CE685438094}"/>
    <cellStyle name="40% - Énfasis3 5 3 7" xfId="40381" xr:uid="{5C282320-7D8E-4690-9576-A548462556AE}"/>
    <cellStyle name="40% - Énfasis3 5 4" xfId="4021" xr:uid="{F0CA02AD-4D00-46DC-9C11-8CB7FF0C35D4}"/>
    <cellStyle name="40% - Énfasis3 5 4 2" xfId="40382" xr:uid="{98B0F35E-2517-4F99-A4AB-4B95B035AD9B}"/>
    <cellStyle name="40% - Énfasis3 5 4 2 2" xfId="40383" xr:uid="{A4BD287E-598E-403A-8BF8-F0738CDBC0FE}"/>
    <cellStyle name="40% - Énfasis3 5 4 3" xfId="40384" xr:uid="{1942913F-0AFD-4864-BD59-C2201C6712BD}"/>
    <cellStyle name="40% - Énfasis3 5 4 4" xfId="40385" xr:uid="{9E817749-5E7C-4D44-9139-02E147FE7260}"/>
    <cellStyle name="40% - Énfasis3 5 4 5" xfId="40386" xr:uid="{EAC07AC2-A2CE-4600-ACCD-7E9A740C7A0A}"/>
    <cellStyle name="40% - Énfasis3 5 5" xfId="4022" xr:uid="{A8BC7539-A574-482A-A169-BAE9F9E98AE4}"/>
    <cellStyle name="40% - Énfasis3 5 5 2" xfId="40387" xr:uid="{4F08C4C2-C896-4804-8C9D-83982EF77F80}"/>
    <cellStyle name="40% - Énfasis3 5 5 3" xfId="40388" xr:uid="{B6B9D37A-6358-4DD7-81CC-508237994393}"/>
    <cellStyle name="40% - Énfasis3 5 6" xfId="40389" xr:uid="{4854A74C-C005-40B7-9680-125C70715FFC}"/>
    <cellStyle name="40% - Énfasis3 5 7" xfId="40390" xr:uid="{14BD61D2-BB7C-4C45-94D2-D60536DA1F23}"/>
    <cellStyle name="40% - Énfasis3 5 8" xfId="40391" xr:uid="{9ADD352F-3CB4-437D-B1A3-5394DA0BFB9C}"/>
    <cellStyle name="40% - Énfasis3 50" xfId="4023" xr:uid="{55226256-BEF5-405A-A6E5-BCC204BA49BE}"/>
    <cellStyle name="40% - Énfasis3 51" xfId="40392" xr:uid="{73231542-2F37-4C2E-8B51-17928B2947A7}"/>
    <cellStyle name="40% - Énfasis3 6" xfId="4024" xr:uid="{392B9D7D-ACE8-460B-A71B-BB99E456BEB5}"/>
    <cellStyle name="40% - Énfasis3 6 2" xfId="4025" xr:uid="{C8AD83E4-9E0E-49FF-8D43-052D6F3DCAD3}"/>
    <cellStyle name="40% - Énfasis3 6 2 2" xfId="4026" xr:uid="{9AE6CA34-DA7D-4131-8909-A8C53DF1A9A0}"/>
    <cellStyle name="40% - Énfasis3 6 2 2 2" xfId="4027" xr:uid="{324A546D-F415-4188-A8E8-3E305F8546A1}"/>
    <cellStyle name="40% - Énfasis3 6 2 2 2 2" xfId="40393" xr:uid="{D3CA5B2A-0625-4299-8D99-E474C1FAEE26}"/>
    <cellStyle name="40% - Énfasis3 6 2 2 2 2 2" xfId="40394" xr:uid="{08ECA994-BB27-4D6A-BDBA-A328ECCCA399}"/>
    <cellStyle name="40% - Énfasis3 6 2 2 2 3" xfId="40395" xr:uid="{33BAD899-C04C-4DBC-A7CE-E9BF7A546509}"/>
    <cellStyle name="40% - Énfasis3 6 2 2 2 4" xfId="40396" xr:uid="{FB33BFBE-540C-41CA-AC1C-3394A7BEE313}"/>
    <cellStyle name="40% - Énfasis3 6 2 2 2 5" xfId="40397" xr:uid="{9C6F41C9-796B-4799-902E-64C2E8B6C4EF}"/>
    <cellStyle name="40% - Énfasis3 6 2 2 3" xfId="4028" xr:uid="{7C3D80A1-A89C-4DFC-824D-461ED670D6FB}"/>
    <cellStyle name="40% - Énfasis3 6 2 2 3 2" xfId="40398" xr:uid="{D540E572-8BB3-46CF-A2FE-8A79B07FEFC2}"/>
    <cellStyle name="40% - Énfasis3 6 2 2 3 3" xfId="40399" xr:uid="{9A604459-E3B5-4821-AAC2-0CCE4DF81F21}"/>
    <cellStyle name="40% - Énfasis3 6 2 2 4" xfId="40400" xr:uid="{70172985-111B-4F97-B024-0A99CB1289BD}"/>
    <cellStyle name="40% - Énfasis3 6 2 2 5" xfId="40401" xr:uid="{DE9A64B0-2F18-4D55-A235-58EE3E123DF7}"/>
    <cellStyle name="40% - Énfasis3 6 2 2 6" xfId="40402" xr:uid="{9AD43C85-A1BA-4E77-B577-B6FAE1DC784B}"/>
    <cellStyle name="40% - Énfasis3 6 2 2 7" xfId="40403" xr:uid="{99D0B864-40D6-4743-835C-2F2F87321838}"/>
    <cellStyle name="40% - Énfasis3 6 2 3" xfId="4029" xr:uid="{EA0594FB-6975-4A41-B729-4ECB746D16F3}"/>
    <cellStyle name="40% - Énfasis3 6 2 3 2" xfId="40404" xr:uid="{82348094-23DF-4EF3-A560-B5EFEAF83E76}"/>
    <cellStyle name="40% - Énfasis3 6 2 3 2 2" xfId="40405" xr:uid="{09B17AF4-8DFD-4960-ACB9-79D06E24DD81}"/>
    <cellStyle name="40% - Énfasis3 6 2 3 3" xfId="40406" xr:uid="{D4886060-F852-41B4-A101-AB6939D44CDD}"/>
    <cellStyle name="40% - Énfasis3 6 2 3 4" xfId="40407" xr:uid="{2BCAD85D-07C5-4DF8-BA41-E09281AE16DA}"/>
    <cellStyle name="40% - Énfasis3 6 2 3 5" xfId="40408" xr:uid="{84C2A1DC-BB34-4526-A2C3-D953D4E452C5}"/>
    <cellStyle name="40% - Énfasis3 6 2 4" xfId="4030" xr:uid="{AAF49054-14C6-44BD-96CB-767028AE4893}"/>
    <cellStyle name="40% - Énfasis3 6 2 4 2" xfId="40409" xr:uid="{1C212B68-E6FE-43AC-8883-688EFE53CDB8}"/>
    <cellStyle name="40% - Énfasis3 6 2 4 3" xfId="40410" xr:uid="{657BFC7B-555A-4B16-8849-3D1A3ABD860B}"/>
    <cellStyle name="40% - Énfasis3 6 2 5" xfId="40411" xr:uid="{166D9942-E49B-4107-A13E-B2C7804616BE}"/>
    <cellStyle name="40% - Énfasis3 6 2 6" xfId="40412" xr:uid="{7C40BFB6-87D7-46C3-A58F-C8D30151042C}"/>
    <cellStyle name="40% - Énfasis3 6 2 7" xfId="40413" xr:uid="{124B0BB9-B12C-4DCE-BC15-804AD7233279}"/>
    <cellStyle name="40% - Énfasis3 6 3" xfId="4031" xr:uid="{4A125C39-575E-4B19-91E9-C592503CD03C}"/>
    <cellStyle name="40% - Énfasis3 6 3 2" xfId="4032" xr:uid="{63B37B7F-4482-470E-8E42-F9C1845D0A89}"/>
    <cellStyle name="40% - Énfasis3 6 3 2 2" xfId="40414" xr:uid="{4DBB6B76-FD8B-408C-BAEE-BAA87B078938}"/>
    <cellStyle name="40% - Énfasis3 6 3 2 2 2" xfId="40415" xr:uid="{39827FA9-E46C-4FD8-818F-861A58A7798B}"/>
    <cellStyle name="40% - Énfasis3 6 3 2 3" xfId="40416" xr:uid="{837A54DB-EA99-414E-83C9-23DA7117E304}"/>
    <cellStyle name="40% - Énfasis3 6 3 2 4" xfId="40417" xr:uid="{341371D8-FFD9-4152-BAB4-892B25F41553}"/>
    <cellStyle name="40% - Énfasis3 6 3 2 5" xfId="40418" xr:uid="{453A64E9-5B08-4A2B-837E-9F421B19FD6B}"/>
    <cellStyle name="40% - Énfasis3 6 3 3" xfId="4033" xr:uid="{31F491DE-1D80-416B-A67E-C4B7E5E5E755}"/>
    <cellStyle name="40% - Énfasis3 6 3 3 2" xfId="40419" xr:uid="{8558457C-7465-40D4-BAA7-9C76D8FC4F9F}"/>
    <cellStyle name="40% - Énfasis3 6 3 3 3" xfId="40420" xr:uid="{632FE3EF-F328-4B21-BC40-CCC5AAC43DAC}"/>
    <cellStyle name="40% - Énfasis3 6 3 4" xfId="40421" xr:uid="{87F21657-F00B-4B69-83B7-D74DBA217901}"/>
    <cellStyle name="40% - Énfasis3 6 3 5" xfId="40422" xr:uid="{05DF0EBA-A9DD-4302-9CCA-2C4F96C984EB}"/>
    <cellStyle name="40% - Énfasis3 6 3 6" xfId="40423" xr:uid="{468CE781-BC2A-4516-A53E-2410FF1530DC}"/>
    <cellStyle name="40% - Énfasis3 6 3 7" xfId="40424" xr:uid="{D237F31B-6A17-4FD3-8138-7331EBB33D11}"/>
    <cellStyle name="40% - Énfasis3 6 4" xfId="4034" xr:uid="{DC59CF33-57FD-4F72-A666-4BCC631DF484}"/>
    <cellStyle name="40% - Énfasis3 6 4 2" xfId="40425" xr:uid="{84D22213-AEF2-445E-A402-C494DF9D7552}"/>
    <cellStyle name="40% - Énfasis3 6 4 2 2" xfId="40426" xr:uid="{8F68BA7D-4674-498D-8C35-4703F5955708}"/>
    <cellStyle name="40% - Énfasis3 6 4 3" xfId="40427" xr:uid="{8B986CEC-F472-4076-A399-1C71F7204C4F}"/>
    <cellStyle name="40% - Énfasis3 6 4 4" xfId="40428" xr:uid="{7AFB2380-CA76-4239-8B33-CE6530E3A3A7}"/>
    <cellStyle name="40% - Énfasis3 6 4 5" xfId="40429" xr:uid="{E79B0B4F-99F6-4FF3-BAD0-317E77E2088D}"/>
    <cellStyle name="40% - Énfasis3 6 5" xfId="4035" xr:uid="{8CF6BD7A-E7FE-4A2B-99D4-FD239F55479D}"/>
    <cellStyle name="40% - Énfasis3 6 5 2" xfId="40430" xr:uid="{9C0264AA-3FD7-4DC3-AF93-8C1D3183321B}"/>
    <cellStyle name="40% - Énfasis3 6 5 3" xfId="40431" xr:uid="{90219267-BC79-4707-9538-03BCD1B62650}"/>
    <cellStyle name="40% - Énfasis3 6 6" xfId="40432" xr:uid="{8E3F76D7-EAB0-4F96-961C-FD655DF4B500}"/>
    <cellStyle name="40% - Énfasis3 6 7" xfId="40433" xr:uid="{076E6D28-7A2B-4A06-B85F-3670355F2CA8}"/>
    <cellStyle name="40% - Énfasis3 6 8" xfId="40434" xr:uid="{119787DC-3003-43DC-AC4E-5A2813F61B25}"/>
    <cellStyle name="40% - Énfasis3 7" xfId="4036" xr:uid="{C446C857-9E10-4FA6-81F5-864C35FC7A68}"/>
    <cellStyle name="40% - Énfasis3 7 2" xfId="4037" xr:uid="{0EC70D25-68D2-4ADA-9229-E884A47C6463}"/>
    <cellStyle name="40% - Énfasis3 7 2 2" xfId="4038" xr:uid="{E48F8685-48A9-45B2-8356-6F40742A888D}"/>
    <cellStyle name="40% - Énfasis3 7 2 2 2" xfId="4039" xr:uid="{AC00B967-7C04-49FB-A71B-9B1137385872}"/>
    <cellStyle name="40% - Énfasis3 7 2 2 2 2" xfId="40435" xr:uid="{1394A30C-CF1B-486E-A408-D9884D215035}"/>
    <cellStyle name="40% - Énfasis3 7 2 2 2 2 2" xfId="40436" xr:uid="{35A2DFD9-D26E-4ED4-94A2-35EAA20871E6}"/>
    <cellStyle name="40% - Énfasis3 7 2 2 2 3" xfId="40437" xr:uid="{BCEFF178-8A2E-407F-A94B-ECF8E3D75CBC}"/>
    <cellStyle name="40% - Énfasis3 7 2 2 2 4" xfId="40438" xr:uid="{F4BDD0B5-4251-4CAC-AB49-2F02B102D1FA}"/>
    <cellStyle name="40% - Énfasis3 7 2 2 2 5" xfId="40439" xr:uid="{D60B3F45-0B63-48C4-8A4C-0D1385418A7A}"/>
    <cellStyle name="40% - Énfasis3 7 2 2 3" xfId="4040" xr:uid="{DA8F2C5F-61D8-41A7-983F-24C51777D96E}"/>
    <cellStyle name="40% - Énfasis3 7 2 2 3 2" xfId="40440" xr:uid="{5456B199-3942-4901-95E6-878D034204C2}"/>
    <cellStyle name="40% - Énfasis3 7 2 2 3 3" xfId="40441" xr:uid="{3FD64BE5-740C-43BF-84F3-A17697DB4381}"/>
    <cellStyle name="40% - Énfasis3 7 2 2 4" xfId="40442" xr:uid="{67B2730E-CD01-46F8-B678-5EE5330C4004}"/>
    <cellStyle name="40% - Énfasis3 7 2 2 5" xfId="40443" xr:uid="{C99CC3F8-F6DE-4D82-A9AB-9E352C0FFC48}"/>
    <cellStyle name="40% - Énfasis3 7 2 2 6" xfId="40444" xr:uid="{62F060BD-D3CD-4D45-AE29-E959286DBE71}"/>
    <cellStyle name="40% - Énfasis3 7 2 2 7" xfId="40445" xr:uid="{728B9FD2-B297-4D05-BB77-B44C3C9F3853}"/>
    <cellStyle name="40% - Énfasis3 7 2 3" xfId="4041" xr:uid="{D5075991-AC11-4C0F-B394-F504EEC6955B}"/>
    <cellStyle name="40% - Énfasis3 7 2 3 2" xfId="40446" xr:uid="{34F3FD66-F416-431F-8A60-753B7E19E428}"/>
    <cellStyle name="40% - Énfasis3 7 2 3 2 2" xfId="40447" xr:uid="{57CEA9DA-D5CF-4DF6-B9F6-873B3C999285}"/>
    <cellStyle name="40% - Énfasis3 7 2 3 3" xfId="40448" xr:uid="{B11E86A1-821C-4AA2-81EC-62FD43A22845}"/>
    <cellStyle name="40% - Énfasis3 7 2 3 4" xfId="40449" xr:uid="{07198430-F892-4848-BFCE-7BE29CF001A3}"/>
    <cellStyle name="40% - Énfasis3 7 2 3 5" xfId="40450" xr:uid="{A9C49110-F880-4FF8-BB93-B4019DC57599}"/>
    <cellStyle name="40% - Énfasis3 7 2 4" xfId="4042" xr:uid="{9874FBE1-288B-4CF1-8547-2A68077EC63D}"/>
    <cellStyle name="40% - Énfasis3 7 2 4 2" xfId="40451" xr:uid="{30C5C8BB-86F5-4377-9BF2-DE6C9B579A1A}"/>
    <cellStyle name="40% - Énfasis3 7 2 4 3" xfId="40452" xr:uid="{1FDB1A39-F85A-4DA4-955D-77C4FAA2B9BB}"/>
    <cellStyle name="40% - Énfasis3 7 2 5" xfId="40453" xr:uid="{EAC40E68-EF62-43BA-9250-72DC7ABE968C}"/>
    <cellStyle name="40% - Énfasis3 7 2 6" xfId="40454" xr:uid="{35A5ECA1-13EA-403C-8F5F-BA73DF64273C}"/>
    <cellStyle name="40% - Énfasis3 7 2 7" xfId="40455" xr:uid="{2B39287A-BA06-4730-A0BB-8CCD679991A0}"/>
    <cellStyle name="40% - Énfasis3 7 3" xfId="4043" xr:uid="{DE7DFED0-96CD-4D5B-B55D-40C2C31F06B9}"/>
    <cellStyle name="40% - Énfasis3 7 3 2" xfId="4044" xr:uid="{6711B5C9-77E5-46B8-9DD1-621DFEBA2445}"/>
    <cellStyle name="40% - Énfasis3 7 3 2 2" xfId="40456" xr:uid="{8E0A2B07-154E-48F5-A2D5-BC421B78A670}"/>
    <cellStyle name="40% - Énfasis3 7 3 2 2 2" xfId="40457" xr:uid="{2A685888-BAC6-4F54-9E35-06A9B600D474}"/>
    <cellStyle name="40% - Énfasis3 7 3 2 3" xfId="40458" xr:uid="{3D6C2842-D013-405F-ADE0-20EA5C6AACCB}"/>
    <cellStyle name="40% - Énfasis3 7 3 2 4" xfId="40459" xr:uid="{63BFA18B-C8F3-4C2A-9062-E13510661DD4}"/>
    <cellStyle name="40% - Énfasis3 7 3 2 5" xfId="40460" xr:uid="{D2308ECC-1A88-4EBD-B72C-A95DBE75484A}"/>
    <cellStyle name="40% - Énfasis3 7 3 3" xfId="4045" xr:uid="{594F7B4F-74FF-42F8-9D0D-FE08F719CD7F}"/>
    <cellStyle name="40% - Énfasis3 7 3 3 2" xfId="40461" xr:uid="{E85A341D-9CBF-434F-ADB5-FD936A1ED322}"/>
    <cellStyle name="40% - Énfasis3 7 3 3 3" xfId="40462" xr:uid="{03FF5400-7EEF-480A-995E-1BE81F0E53A9}"/>
    <cellStyle name="40% - Énfasis3 7 3 4" xfId="40463" xr:uid="{E683D7A9-DA4C-4B0D-B672-9ADFD04D75E2}"/>
    <cellStyle name="40% - Énfasis3 7 3 5" xfId="40464" xr:uid="{83BB6FB9-A396-4454-A176-68FB3ABCAC5E}"/>
    <cellStyle name="40% - Énfasis3 7 3 6" xfId="40465" xr:uid="{287E52BD-7134-4B50-98AD-00F64C918B8A}"/>
    <cellStyle name="40% - Énfasis3 7 3 7" xfId="40466" xr:uid="{FCACC66D-3E67-4D55-A499-D88013DCFF64}"/>
    <cellStyle name="40% - Énfasis3 7 4" xfId="4046" xr:uid="{69BE1F35-3376-47ED-895F-1090ADE5A4B5}"/>
    <cellStyle name="40% - Énfasis3 7 4 2" xfId="40467" xr:uid="{FA88C6A6-B381-41C2-99E6-4C2FC99771BE}"/>
    <cellStyle name="40% - Énfasis3 7 4 2 2" xfId="40468" xr:uid="{2482DD08-ADEC-461B-99B8-C6A36DBBE083}"/>
    <cellStyle name="40% - Énfasis3 7 4 3" xfId="40469" xr:uid="{CBAA3F4A-9BBE-4C83-8553-3E6354406970}"/>
    <cellStyle name="40% - Énfasis3 7 4 4" xfId="40470" xr:uid="{164164B6-5CAC-4A85-8C4F-9CF769C0E078}"/>
    <cellStyle name="40% - Énfasis3 7 4 5" xfId="40471" xr:uid="{64252EAC-5666-4330-A8FB-5FD04A76AE51}"/>
    <cellStyle name="40% - Énfasis3 7 5" xfId="4047" xr:uid="{EECA5B65-C26E-4318-8501-E870BAE6C793}"/>
    <cellStyle name="40% - Énfasis3 7 5 2" xfId="40472" xr:uid="{8A5489C8-83B8-4584-BEF7-6FF8C4EC9587}"/>
    <cellStyle name="40% - Énfasis3 7 5 3" xfId="40473" xr:uid="{42217C88-9767-417C-BA02-FD15A93D1DE5}"/>
    <cellStyle name="40% - Énfasis3 7 6" xfId="40474" xr:uid="{F8590558-7BED-4A7A-8AE8-9859D6324108}"/>
    <cellStyle name="40% - Énfasis3 7 7" xfId="40475" xr:uid="{2C581B2D-2382-4FE9-A5BA-D0DC212F3095}"/>
    <cellStyle name="40% - Énfasis3 7 8" xfId="40476" xr:uid="{A3CB5312-F284-4DF4-B48D-7AE7D634F0E3}"/>
    <cellStyle name="40% - Énfasis3 8" xfId="4048" xr:uid="{86E827F3-97B2-4BA0-B5F2-6F6164C47D4C}"/>
    <cellStyle name="40% - Énfasis3 8 2" xfId="4049" xr:uid="{B767A349-E95B-41C1-BDC8-385A884C44CF}"/>
    <cellStyle name="40% - Énfasis3 8 2 2" xfId="4050" xr:uid="{C6CAA4E8-7900-4580-A15F-830FEF3D65E7}"/>
    <cellStyle name="40% - Énfasis3 8 2 2 2" xfId="4051" xr:uid="{D162711B-056B-4705-A028-6D9837DE4E56}"/>
    <cellStyle name="40% - Énfasis3 8 2 2 2 2" xfId="40477" xr:uid="{8949F155-4F6D-47C4-9A01-9BBFC4089594}"/>
    <cellStyle name="40% - Énfasis3 8 2 2 2 2 2" xfId="40478" xr:uid="{ECE28532-2F79-4F77-AC67-9050E2A31B82}"/>
    <cellStyle name="40% - Énfasis3 8 2 2 2 3" xfId="40479" xr:uid="{9E269C93-F5A4-4051-959B-487B4F6232C0}"/>
    <cellStyle name="40% - Énfasis3 8 2 2 2 4" xfId="40480" xr:uid="{4F86C12A-F546-458A-93D0-C56399BDCC15}"/>
    <cellStyle name="40% - Énfasis3 8 2 2 2 5" xfId="40481" xr:uid="{B10566E5-6AC6-4F85-9D00-25FBD22FEA3E}"/>
    <cellStyle name="40% - Énfasis3 8 2 2 3" xfId="4052" xr:uid="{C50CC108-B1EA-4235-9B41-F8D6FAE21618}"/>
    <cellStyle name="40% - Énfasis3 8 2 2 3 2" xfId="40482" xr:uid="{4434F0FF-9499-4A51-89D2-2498B52CFA2B}"/>
    <cellStyle name="40% - Énfasis3 8 2 2 3 3" xfId="40483" xr:uid="{596684B3-5819-4DB8-926E-C96C8F2BA7FE}"/>
    <cellStyle name="40% - Énfasis3 8 2 2 4" xfId="40484" xr:uid="{95BC28DA-53E7-44C1-A22C-9D58448E4069}"/>
    <cellStyle name="40% - Énfasis3 8 2 2 5" xfId="40485" xr:uid="{AF96B1D8-C262-4B08-AD63-68E00FE40BD2}"/>
    <cellStyle name="40% - Énfasis3 8 2 2 6" xfId="40486" xr:uid="{C784DDDA-4DA5-4957-89D2-735A7619A421}"/>
    <cellStyle name="40% - Énfasis3 8 2 2 7" xfId="40487" xr:uid="{FDFBFF03-5F2B-4668-B32B-F9D5BAE930BD}"/>
    <cellStyle name="40% - Énfasis3 8 2 3" xfId="4053" xr:uid="{F4679AEC-E368-437C-AF5E-530A3D67E537}"/>
    <cellStyle name="40% - Énfasis3 8 2 3 2" xfId="40488" xr:uid="{0430F406-59F4-488D-810B-10A48A130B2D}"/>
    <cellStyle name="40% - Énfasis3 8 2 3 2 2" xfId="40489" xr:uid="{C92D2FC4-CE40-454F-A635-9BDF146F5835}"/>
    <cellStyle name="40% - Énfasis3 8 2 3 3" xfId="40490" xr:uid="{70310F32-9AA9-4AA6-8246-8D23A5C3668B}"/>
    <cellStyle name="40% - Énfasis3 8 2 3 4" xfId="40491" xr:uid="{4EC62057-03B9-49CF-82F3-83321267C82B}"/>
    <cellStyle name="40% - Énfasis3 8 2 3 5" xfId="40492" xr:uid="{88D1D999-B3EE-4195-BF4B-D96B64028571}"/>
    <cellStyle name="40% - Énfasis3 8 2 4" xfId="4054" xr:uid="{750499F3-CFF9-44E8-87A5-2B2340D442E2}"/>
    <cellStyle name="40% - Énfasis3 8 2 4 2" xfId="40493" xr:uid="{65DF0EE2-069A-4F8A-897C-3B3674B7A3FC}"/>
    <cellStyle name="40% - Énfasis3 8 2 4 3" xfId="40494" xr:uid="{0C0D5C83-60AE-40CA-BA8B-16DED4AD463D}"/>
    <cellStyle name="40% - Énfasis3 8 2 5" xfId="40495" xr:uid="{2677795C-F25C-4893-8ABB-B62C90605F90}"/>
    <cellStyle name="40% - Énfasis3 8 2 6" xfId="40496" xr:uid="{6F9A7A4B-8AE4-4E38-98B7-0BA477B08D10}"/>
    <cellStyle name="40% - Énfasis3 8 2 7" xfId="40497" xr:uid="{2B63CEEB-2FCF-4125-91F3-6CABD4755FF6}"/>
    <cellStyle name="40% - Énfasis3 8 3" xfId="4055" xr:uid="{0642A408-0679-4117-866F-289BF3CBE73B}"/>
    <cellStyle name="40% - Énfasis3 8 3 2" xfId="4056" xr:uid="{104D233F-73D2-4371-BE89-6799256E39AA}"/>
    <cellStyle name="40% - Énfasis3 8 3 2 2" xfId="40498" xr:uid="{7D04780E-D012-4096-85DD-2F1CA05B56B6}"/>
    <cellStyle name="40% - Énfasis3 8 3 2 2 2" xfId="40499" xr:uid="{AF323321-38FC-4024-99CF-C970785D2C8C}"/>
    <cellStyle name="40% - Énfasis3 8 3 2 3" xfId="40500" xr:uid="{BAD10EEF-96ED-4929-8481-4437F54DCB9D}"/>
    <cellStyle name="40% - Énfasis3 8 3 2 4" xfId="40501" xr:uid="{09D419E0-4BBC-4CF4-9E97-A4FAD678D0FE}"/>
    <cellStyle name="40% - Énfasis3 8 3 2 5" xfId="40502" xr:uid="{10F6EEA8-A75D-44FB-9123-DB70CCB384E6}"/>
    <cellStyle name="40% - Énfasis3 8 3 3" xfId="4057" xr:uid="{57884605-6380-47A1-A65B-A3779E1D80C2}"/>
    <cellStyle name="40% - Énfasis3 8 3 3 2" xfId="40503" xr:uid="{223ADA09-C342-4D64-B04E-044DA2988062}"/>
    <cellStyle name="40% - Énfasis3 8 3 3 3" xfId="40504" xr:uid="{F7E30E01-AED4-4CC8-A8C7-3678AD749751}"/>
    <cellStyle name="40% - Énfasis3 8 3 4" xfId="40505" xr:uid="{9D61A5ED-E8BE-425B-8F62-82E81AFE958D}"/>
    <cellStyle name="40% - Énfasis3 8 3 5" xfId="40506" xr:uid="{797B6287-3EB1-4E98-AB5F-BFF0B698F68E}"/>
    <cellStyle name="40% - Énfasis3 8 3 6" xfId="40507" xr:uid="{678E9E3D-A433-4CC5-B3A7-5C9E5BEC04DD}"/>
    <cellStyle name="40% - Énfasis3 8 3 7" xfId="40508" xr:uid="{FFDB0E79-6113-429C-AFFB-E679B6548EFA}"/>
    <cellStyle name="40% - Énfasis3 8 4" xfId="4058" xr:uid="{FC8B188D-703B-43CD-BF94-DE24E6D88E40}"/>
    <cellStyle name="40% - Énfasis3 8 4 2" xfId="40509" xr:uid="{1485F179-7DB3-46A7-8BD6-14CCF8D749EC}"/>
    <cellStyle name="40% - Énfasis3 8 4 2 2" xfId="40510" xr:uid="{3C569C4A-83FF-4253-8ECB-2B2F78773BB4}"/>
    <cellStyle name="40% - Énfasis3 8 4 3" xfId="40511" xr:uid="{131CA9B4-5742-4439-94D0-FD2FDD17683E}"/>
    <cellStyle name="40% - Énfasis3 8 4 4" xfId="40512" xr:uid="{DDDE282D-2E51-4F80-9F9E-C2B91BCB9B4A}"/>
    <cellStyle name="40% - Énfasis3 8 4 5" xfId="40513" xr:uid="{4E060905-06F5-4448-AE70-698761EE0E2E}"/>
    <cellStyle name="40% - Énfasis3 8 5" xfId="4059" xr:uid="{498787C4-81B1-4F2B-88A3-97AE4311BBF8}"/>
    <cellStyle name="40% - Énfasis3 8 5 2" xfId="40514" xr:uid="{493E744F-7768-4C1B-B5B1-CFACE55F0361}"/>
    <cellStyle name="40% - Énfasis3 8 5 3" xfId="40515" xr:uid="{B6B2683C-9939-4F9A-B809-72199544E20D}"/>
    <cellStyle name="40% - Énfasis3 8 6" xfId="40516" xr:uid="{D0A9F67A-651E-4137-A2EC-D0F39B316EC7}"/>
    <cellStyle name="40% - Énfasis3 8 7" xfId="40517" xr:uid="{30788347-B823-401F-9B78-457E0B14669A}"/>
    <cellStyle name="40% - Énfasis3 8 8" xfId="40518" xr:uid="{D2EAFB96-E838-4BBD-B600-3FB8475ADEF8}"/>
    <cellStyle name="40% - Énfasis3 9" xfId="4060" xr:uid="{306C4BD9-72F6-47C9-84E5-67CB89FB9B26}"/>
    <cellStyle name="40% - Énfasis3 9 2" xfId="4061" xr:uid="{D8DF02D0-0F53-4313-9B40-6FE9ECA05171}"/>
    <cellStyle name="40% - Énfasis3 9 2 2" xfId="4062" xr:uid="{F89A97FA-C0C1-44DF-96C2-683176E3CF05}"/>
    <cellStyle name="40% - Énfasis3 9 2 2 2" xfId="4063" xr:uid="{416688DC-4793-479A-A190-CC7D65CD98EA}"/>
    <cellStyle name="40% - Énfasis3 9 2 2 2 2" xfId="40519" xr:uid="{F3E3E3F0-90E0-43FE-8E9A-90026614EF09}"/>
    <cellStyle name="40% - Énfasis3 9 2 2 2 2 2" xfId="40520" xr:uid="{5D4A5B34-0CC0-4A82-BA94-26B0BF6ECB17}"/>
    <cellStyle name="40% - Énfasis3 9 2 2 2 3" xfId="40521" xr:uid="{198C4F21-C3B6-4624-93F0-6D8BFE332A37}"/>
    <cellStyle name="40% - Énfasis3 9 2 2 2 4" xfId="40522" xr:uid="{D2EDB4AE-6C72-4675-8994-69ADD9093500}"/>
    <cellStyle name="40% - Énfasis3 9 2 2 2 5" xfId="40523" xr:uid="{914F3537-7444-4D90-AB28-3061A397B632}"/>
    <cellStyle name="40% - Énfasis3 9 2 2 3" xfId="4064" xr:uid="{91C2E3F9-116A-4123-8206-C734F380835B}"/>
    <cellStyle name="40% - Énfasis3 9 2 2 3 2" xfId="40524" xr:uid="{B4482D34-874D-4E57-8151-28E3133F9667}"/>
    <cellStyle name="40% - Énfasis3 9 2 2 3 3" xfId="40525" xr:uid="{E9DED5E4-F31B-44E1-9AA9-599F3DF45DE0}"/>
    <cellStyle name="40% - Énfasis3 9 2 2 4" xfId="40526" xr:uid="{3547465C-1DD5-4D37-9BF7-47A84DDE0BA1}"/>
    <cellStyle name="40% - Énfasis3 9 2 2 5" xfId="40527" xr:uid="{47C48B7C-2A1F-4BED-AD48-A91636377913}"/>
    <cellStyle name="40% - Énfasis3 9 2 2 6" xfId="40528" xr:uid="{239020B8-D726-4195-9978-254BFAE65FD4}"/>
    <cellStyle name="40% - Énfasis3 9 2 2 7" xfId="40529" xr:uid="{C5644B5A-B6E7-47AF-88BA-E5E521B9FB42}"/>
    <cellStyle name="40% - Énfasis3 9 2 3" xfId="4065" xr:uid="{A8EE8033-6B12-418E-856A-33D253E6617E}"/>
    <cellStyle name="40% - Énfasis3 9 2 3 2" xfId="40530" xr:uid="{75C87FAA-A02E-4F33-96FB-9C65D93D8ABA}"/>
    <cellStyle name="40% - Énfasis3 9 2 3 2 2" xfId="40531" xr:uid="{5BB361FD-36EC-49A5-9940-19D46F6F5BBB}"/>
    <cellStyle name="40% - Énfasis3 9 2 3 3" xfId="40532" xr:uid="{31F41921-3B9B-4240-A4C3-1597858DF384}"/>
    <cellStyle name="40% - Énfasis3 9 2 3 4" xfId="40533" xr:uid="{58CF07F3-36FB-4D40-A470-343D4B859833}"/>
    <cellStyle name="40% - Énfasis3 9 2 3 5" xfId="40534" xr:uid="{FE43D54C-A98A-452D-807B-F99963957A41}"/>
    <cellStyle name="40% - Énfasis3 9 2 4" xfId="4066" xr:uid="{6C7941F6-E38A-4D25-A4BF-4538AECA49BF}"/>
    <cellStyle name="40% - Énfasis3 9 2 4 2" xfId="40535" xr:uid="{CFDF839F-61D7-4F93-A4AF-7FD995A041E3}"/>
    <cellStyle name="40% - Énfasis3 9 2 4 3" xfId="40536" xr:uid="{0D70C46F-C75E-42F9-AE11-FA86FF12E4CA}"/>
    <cellStyle name="40% - Énfasis3 9 2 5" xfId="40537" xr:uid="{244D7495-6642-4C56-A2CD-85FE9F36F111}"/>
    <cellStyle name="40% - Énfasis3 9 2 6" xfId="40538" xr:uid="{0E6BF984-856B-4E46-92F2-18F37D8A3DCF}"/>
    <cellStyle name="40% - Énfasis3 9 2 7" xfId="40539" xr:uid="{5731AE82-6C76-42F7-8BA7-B5BF1C3E5819}"/>
    <cellStyle name="40% - Énfasis3 9 3" xfId="4067" xr:uid="{88B62B89-AD36-4A7C-8BAB-93BADD29BFD7}"/>
    <cellStyle name="40% - Énfasis3 9 3 2" xfId="4068" xr:uid="{054C06C3-0DE9-4C84-8DD9-4BA19596CBBA}"/>
    <cellStyle name="40% - Énfasis3 9 3 2 2" xfId="40540" xr:uid="{452903A1-3742-42C7-8518-F06752E51216}"/>
    <cellStyle name="40% - Énfasis3 9 3 2 2 2" xfId="40541" xr:uid="{82D60AF1-5272-4659-B26B-5A3A93A95F03}"/>
    <cellStyle name="40% - Énfasis3 9 3 2 3" xfId="40542" xr:uid="{11AFD908-2BF2-45AB-8A85-714F34EC5645}"/>
    <cellStyle name="40% - Énfasis3 9 3 2 4" xfId="40543" xr:uid="{BBFA1F85-1F22-450D-AD61-9AFD2CCB248B}"/>
    <cellStyle name="40% - Énfasis3 9 3 2 5" xfId="40544" xr:uid="{6F6860F3-E325-46FC-BD45-0C70F59CC9DC}"/>
    <cellStyle name="40% - Énfasis3 9 3 3" xfId="4069" xr:uid="{10707A35-FE8F-4AD5-B7D0-F58C0FCC4161}"/>
    <cellStyle name="40% - Énfasis3 9 3 3 2" xfId="40545" xr:uid="{B9990479-4F35-4394-BF12-A7A388C8AE2C}"/>
    <cellStyle name="40% - Énfasis3 9 3 3 3" xfId="40546" xr:uid="{63E3683B-CB84-4457-8575-6BC6B20D8C5C}"/>
    <cellStyle name="40% - Énfasis3 9 3 4" xfId="40547" xr:uid="{A6B19C07-F7C4-4611-B628-1B1DADF5A4F9}"/>
    <cellStyle name="40% - Énfasis3 9 3 5" xfId="40548" xr:uid="{BF55D10D-A1A0-442D-8204-D4B5C72BCB50}"/>
    <cellStyle name="40% - Énfasis3 9 3 6" xfId="40549" xr:uid="{166D1C3A-9CD6-480C-A804-5FF2BF6524F5}"/>
    <cellStyle name="40% - Énfasis3 9 3 7" xfId="40550" xr:uid="{8C442DEA-BE33-46FD-922A-73DBF0695BE7}"/>
    <cellStyle name="40% - Énfasis3 9 4" xfId="4070" xr:uid="{A1CBB270-7630-4621-8E97-C97AF5264175}"/>
    <cellStyle name="40% - Énfasis3 9 4 2" xfId="40551" xr:uid="{0479DDF6-6440-4478-B42B-D94477CD8D2A}"/>
    <cellStyle name="40% - Énfasis3 9 4 2 2" xfId="40552" xr:uid="{E68F1D59-738D-49A5-910A-6242DC3C0368}"/>
    <cellStyle name="40% - Énfasis3 9 4 3" xfId="40553" xr:uid="{467DB03A-551A-4F52-8972-EEAFBEC3CBE2}"/>
    <cellStyle name="40% - Énfasis3 9 4 4" xfId="40554" xr:uid="{320E5F82-FBF1-4FF7-83BB-700E52ECA34F}"/>
    <cellStyle name="40% - Énfasis3 9 4 5" xfId="40555" xr:uid="{28DA23F9-17FF-4B62-B9B0-087F3C71B5E2}"/>
    <cellStyle name="40% - Énfasis3 9 5" xfId="4071" xr:uid="{DB810E34-68CB-48E7-8F17-0E125573AE95}"/>
    <cellStyle name="40% - Énfasis3 9 5 2" xfId="40556" xr:uid="{F4B6C4CA-9B82-4328-B7F1-0F222818F860}"/>
    <cellStyle name="40% - Énfasis3 9 5 3" xfId="40557" xr:uid="{F5243C7C-B87A-4C5C-80E4-9453869208EF}"/>
    <cellStyle name="40% - Énfasis3 9 6" xfId="40558" xr:uid="{D00D3989-6414-45D1-BD8F-961F389C34C9}"/>
    <cellStyle name="40% - Énfasis3 9 7" xfId="40559" xr:uid="{42BC36B2-D4D7-4B95-8FB8-C0750C67EABD}"/>
    <cellStyle name="40% - Énfasis3 9 8" xfId="40560" xr:uid="{86891575-B16A-4B92-B046-C5092D692575}"/>
    <cellStyle name="40% - Énfasis4 10" xfId="4072" xr:uid="{F6A09A55-FF8D-44F2-9C90-103BB8BAB2AA}"/>
    <cellStyle name="40% - Énfasis4 10 2" xfId="4073" xr:uid="{15AC6CF2-F5A3-4591-BACF-2B216AC5DE9E}"/>
    <cellStyle name="40% - Énfasis4 10 2 2" xfId="4074" xr:uid="{80F79550-F824-403D-841C-717C07CE1CD2}"/>
    <cellStyle name="40% - Énfasis4 10 2 2 2" xfId="4075" xr:uid="{C96F5AF7-A926-4DCF-80E1-7AA6D9AFB2FE}"/>
    <cellStyle name="40% - Énfasis4 10 2 2 2 2" xfId="40561" xr:uid="{74ACCE8C-D27E-424E-B6C4-40A26193CA73}"/>
    <cellStyle name="40% - Énfasis4 10 2 2 2 2 2" xfId="40562" xr:uid="{18C17C2D-5A77-40A5-A283-9C809A4A108C}"/>
    <cellStyle name="40% - Énfasis4 10 2 2 2 3" xfId="40563" xr:uid="{1E502F86-66A8-43D5-AE83-2BAFFD305AC2}"/>
    <cellStyle name="40% - Énfasis4 10 2 2 2 4" xfId="40564" xr:uid="{5028B87B-CA08-4652-8E9E-2EA951A1BF42}"/>
    <cellStyle name="40% - Énfasis4 10 2 2 2 5" xfId="40565" xr:uid="{096C6821-8991-44CD-A857-A81D1F9C43FF}"/>
    <cellStyle name="40% - Énfasis4 10 2 2 3" xfId="4076" xr:uid="{D7F1BB51-5F6F-4AE6-8780-663C46EDC0A8}"/>
    <cellStyle name="40% - Énfasis4 10 2 2 3 2" xfId="40566" xr:uid="{3207BD98-1739-4826-B41D-9D6716C69986}"/>
    <cellStyle name="40% - Énfasis4 10 2 2 3 3" xfId="40567" xr:uid="{C9F9B296-070D-4FC2-B2BF-577B19341E1D}"/>
    <cellStyle name="40% - Énfasis4 10 2 2 4" xfId="40568" xr:uid="{A8A4CC84-9CF5-4512-ADFB-6091B4178636}"/>
    <cellStyle name="40% - Énfasis4 10 2 2 5" xfId="40569" xr:uid="{8D2EBA77-796A-4EDC-B331-33E469A10A9D}"/>
    <cellStyle name="40% - Énfasis4 10 2 2 6" xfId="40570" xr:uid="{76D6770D-78BA-4220-971C-9B5DC9F08C3D}"/>
    <cellStyle name="40% - Énfasis4 10 2 2 7" xfId="40571" xr:uid="{F90F7343-E052-4115-AF11-D39D0188625D}"/>
    <cellStyle name="40% - Énfasis4 10 2 3" xfId="4077" xr:uid="{AA8421D2-D053-4B01-A09F-EE2568587598}"/>
    <cellStyle name="40% - Énfasis4 10 2 3 2" xfId="40572" xr:uid="{61A3EA22-AA53-42B9-BAF4-99FAF7D46DB5}"/>
    <cellStyle name="40% - Énfasis4 10 2 3 2 2" xfId="40573" xr:uid="{38B2E1BE-3655-413E-AE63-5244669569A7}"/>
    <cellStyle name="40% - Énfasis4 10 2 3 3" xfId="40574" xr:uid="{D6F10874-5B2D-46F6-B996-620695CB4C65}"/>
    <cellStyle name="40% - Énfasis4 10 2 3 4" xfId="40575" xr:uid="{29B78DA2-04F2-484C-906F-0DC040C7ECCE}"/>
    <cellStyle name="40% - Énfasis4 10 2 3 5" xfId="40576" xr:uid="{E48B39C2-DE14-405D-ABD7-D280CB73F8C4}"/>
    <cellStyle name="40% - Énfasis4 10 2 4" xfId="4078" xr:uid="{077B4591-5ACE-4417-8B69-FA53F6CD4CCD}"/>
    <cellStyle name="40% - Énfasis4 10 2 4 2" xfId="40577" xr:uid="{EDD9C773-B784-40C6-A676-ED8D76EE2C59}"/>
    <cellStyle name="40% - Énfasis4 10 2 4 3" xfId="40578" xr:uid="{1AD0D674-0AEF-4E38-90A3-0CD192847D04}"/>
    <cellStyle name="40% - Énfasis4 10 2 5" xfId="40579" xr:uid="{B437EC6E-7B5C-4EF0-AE7E-7F3726A5138B}"/>
    <cellStyle name="40% - Énfasis4 10 2 6" xfId="40580" xr:uid="{25F6308A-3253-4723-8DCF-DD5107844A82}"/>
    <cellStyle name="40% - Énfasis4 10 2 7" xfId="40581" xr:uid="{29C46A3E-4FDC-4117-882C-227CBC5AAF33}"/>
    <cellStyle name="40% - Énfasis4 10 3" xfId="4079" xr:uid="{FEEDAE8E-5F7F-47A3-AAE9-C89C2608EE1E}"/>
    <cellStyle name="40% - Énfasis4 10 3 2" xfId="4080" xr:uid="{7955B049-17FE-4C4E-9BB5-AEB592943027}"/>
    <cellStyle name="40% - Énfasis4 10 3 2 2" xfId="40582" xr:uid="{7B7DFA2C-0A5C-4D5D-9F91-BBE71AE4E6E0}"/>
    <cellStyle name="40% - Énfasis4 10 3 2 2 2" xfId="40583" xr:uid="{F6ABD123-43F2-4056-B1C9-E4636497A7DF}"/>
    <cellStyle name="40% - Énfasis4 10 3 2 3" xfId="40584" xr:uid="{23EEEAFE-C241-4997-A9A0-69FC6AB99B33}"/>
    <cellStyle name="40% - Énfasis4 10 3 2 4" xfId="40585" xr:uid="{B2F5346C-CBB9-4911-8C6C-F034238473EB}"/>
    <cellStyle name="40% - Énfasis4 10 3 2 5" xfId="40586" xr:uid="{A2B2C9C0-B2C3-4C63-BD5E-CE104337DAE9}"/>
    <cellStyle name="40% - Énfasis4 10 3 3" xfId="4081" xr:uid="{E81D8DAD-E204-4706-915E-62EBFF2D2E05}"/>
    <cellStyle name="40% - Énfasis4 10 3 3 2" xfId="40587" xr:uid="{AB807AD5-0968-4AC8-9396-CCEFAC937874}"/>
    <cellStyle name="40% - Énfasis4 10 3 3 3" xfId="40588" xr:uid="{BC1D9210-22A1-43E5-BCA8-C10227DB9537}"/>
    <cellStyle name="40% - Énfasis4 10 3 4" xfId="40589" xr:uid="{9A0BA445-9686-49ED-8A8B-9AD8F04BD10D}"/>
    <cellStyle name="40% - Énfasis4 10 3 5" xfId="40590" xr:uid="{DA493ECE-1A35-4404-A6DE-A5AA6D6E856C}"/>
    <cellStyle name="40% - Énfasis4 10 3 6" xfId="40591" xr:uid="{FEF1E507-B1B5-49A4-BDCF-5DCA17BF30AC}"/>
    <cellStyle name="40% - Énfasis4 10 3 7" xfId="40592" xr:uid="{1674C3F1-853D-443B-89FF-D26110CD075E}"/>
    <cellStyle name="40% - Énfasis4 10 4" xfId="4082" xr:uid="{8916068E-89C8-48BD-A622-F834EFD2CF45}"/>
    <cellStyle name="40% - Énfasis4 10 4 2" xfId="40593" xr:uid="{9C17A587-1D9F-408E-8870-3E1417422BD4}"/>
    <cellStyle name="40% - Énfasis4 10 4 2 2" xfId="40594" xr:uid="{72150685-F25C-4CD2-9439-C46FC8B0D383}"/>
    <cellStyle name="40% - Énfasis4 10 4 3" xfId="40595" xr:uid="{2483CB7C-7782-4ED3-A790-1BE7179A0B9D}"/>
    <cellStyle name="40% - Énfasis4 10 4 4" xfId="40596" xr:uid="{92E2E9A1-9AB3-4079-A157-632E280D5786}"/>
    <cellStyle name="40% - Énfasis4 10 4 5" xfId="40597" xr:uid="{B550797E-F23C-4457-B59B-0D2D1F6E7DE3}"/>
    <cellStyle name="40% - Énfasis4 10 5" xfId="4083" xr:uid="{5E2FA5D2-268E-4EC3-9F49-A7CF79AFB893}"/>
    <cellStyle name="40% - Énfasis4 10 5 2" xfId="40598" xr:uid="{41EAA0EC-F29F-41A7-A2F8-871203EE9493}"/>
    <cellStyle name="40% - Énfasis4 10 5 3" xfId="40599" xr:uid="{2ED9A779-4048-47B2-8889-7098E6565F02}"/>
    <cellStyle name="40% - Énfasis4 10 6" xfId="40600" xr:uid="{069E657A-5A80-42F6-A5F0-E0A2AB9B8BA5}"/>
    <cellStyle name="40% - Énfasis4 10 7" xfId="40601" xr:uid="{79273621-7DC7-4767-8E38-A2BC22C82A0C}"/>
    <cellStyle name="40% - Énfasis4 10 8" xfId="40602" xr:uid="{C6080AD7-42B8-459E-A3EA-12FE57528E9D}"/>
    <cellStyle name="40% - Énfasis4 11" xfId="4084" xr:uid="{D4FF5D70-D508-4FD7-89A5-7183A5A376E0}"/>
    <cellStyle name="40% - Énfasis4 11 2" xfId="4085" xr:uid="{7D739C41-1279-49BB-BC7E-59E79A759AEA}"/>
    <cellStyle name="40% - Énfasis4 11 2 2" xfId="4086" xr:uid="{1BE67526-9149-4183-9C3C-C7E5BA06C8FE}"/>
    <cellStyle name="40% - Énfasis4 11 2 2 2" xfId="4087" xr:uid="{E4D6917A-C66D-4340-A4B6-8F321D681213}"/>
    <cellStyle name="40% - Énfasis4 11 2 2 2 2" xfId="40603" xr:uid="{BA20CADF-D3A9-40CE-BFCB-EBCE208AF78E}"/>
    <cellStyle name="40% - Énfasis4 11 2 2 2 2 2" xfId="40604" xr:uid="{1F930154-7EEF-4552-8FBD-E8A7835A0984}"/>
    <cellStyle name="40% - Énfasis4 11 2 2 2 3" xfId="40605" xr:uid="{0853CA03-AFC9-4DBF-9EF1-672201C7EB76}"/>
    <cellStyle name="40% - Énfasis4 11 2 2 2 4" xfId="40606" xr:uid="{931F08C7-74A9-4963-992F-C296E292A0A2}"/>
    <cellStyle name="40% - Énfasis4 11 2 2 2 5" xfId="40607" xr:uid="{2B03535A-0054-4E83-83E3-7A52B9D29903}"/>
    <cellStyle name="40% - Énfasis4 11 2 2 3" xfId="4088" xr:uid="{6D63AE7D-B403-4568-A127-38BCEC3D1027}"/>
    <cellStyle name="40% - Énfasis4 11 2 2 3 2" xfId="40608" xr:uid="{8353CFE1-88BF-4C5F-86F2-41AAD2195E68}"/>
    <cellStyle name="40% - Énfasis4 11 2 2 3 3" xfId="40609" xr:uid="{860EFB35-56DF-452F-B4A2-F0D409398828}"/>
    <cellStyle name="40% - Énfasis4 11 2 2 4" xfId="40610" xr:uid="{EA5BC7A5-BC03-4DC6-A313-15B122C86EFC}"/>
    <cellStyle name="40% - Énfasis4 11 2 2 5" xfId="40611" xr:uid="{2163D4E4-8579-418A-AD0A-9EE0A9B6FDE5}"/>
    <cellStyle name="40% - Énfasis4 11 2 2 6" xfId="40612" xr:uid="{8F14F5F5-E6AB-40D2-9982-07CD2322A0F6}"/>
    <cellStyle name="40% - Énfasis4 11 2 2 7" xfId="40613" xr:uid="{2D474946-F9D9-48A2-B4ED-6F28863C743F}"/>
    <cellStyle name="40% - Énfasis4 11 2 3" xfId="4089" xr:uid="{1D1B503F-AB4C-4D18-AE7E-51F29FB3F8C9}"/>
    <cellStyle name="40% - Énfasis4 11 2 3 2" xfId="40614" xr:uid="{17FDE175-50E1-4311-ADD5-07E53885F69F}"/>
    <cellStyle name="40% - Énfasis4 11 2 3 2 2" xfId="40615" xr:uid="{093B0326-A4EA-4256-8F1B-65EE63F061C0}"/>
    <cellStyle name="40% - Énfasis4 11 2 3 3" xfId="40616" xr:uid="{C4AD9741-A1EA-4300-BE49-57E3C49AB272}"/>
    <cellStyle name="40% - Énfasis4 11 2 3 4" xfId="40617" xr:uid="{69782C8E-E113-4A02-9C89-A462DC05149A}"/>
    <cellStyle name="40% - Énfasis4 11 2 3 5" xfId="40618" xr:uid="{14769905-BAD0-412C-AF8E-695942C71DA7}"/>
    <cellStyle name="40% - Énfasis4 11 2 4" xfId="4090" xr:uid="{3EA8A919-4D52-4852-BE5A-7BA691B05AEB}"/>
    <cellStyle name="40% - Énfasis4 11 2 4 2" xfId="40619" xr:uid="{67F4E0AA-3A8C-4947-BBF2-B7743C8016FB}"/>
    <cellStyle name="40% - Énfasis4 11 2 4 3" xfId="40620" xr:uid="{646DD7D4-CF24-441F-9B65-21E12B1BB6DB}"/>
    <cellStyle name="40% - Énfasis4 11 2 5" xfId="40621" xr:uid="{8F2D810D-5E23-497E-A007-A8E96F0C62A1}"/>
    <cellStyle name="40% - Énfasis4 11 2 6" xfId="40622" xr:uid="{33CD0E46-092A-4B4C-AD04-7B54ED59937C}"/>
    <cellStyle name="40% - Énfasis4 11 2 7" xfId="40623" xr:uid="{251FB679-D846-4D66-8C9F-B83876A96D13}"/>
    <cellStyle name="40% - Énfasis4 11 3" xfId="4091" xr:uid="{C1490425-6EA1-4FA4-B2DE-F95CA0D40DDB}"/>
    <cellStyle name="40% - Énfasis4 11 3 2" xfId="4092" xr:uid="{E5ADDF92-2623-48F0-A884-822AB11A9235}"/>
    <cellStyle name="40% - Énfasis4 11 3 2 2" xfId="40624" xr:uid="{8B0F9590-125A-4642-8D1A-0E844D4D72FC}"/>
    <cellStyle name="40% - Énfasis4 11 3 2 2 2" xfId="40625" xr:uid="{FE4AD64C-4942-4861-AA2F-F3976367571E}"/>
    <cellStyle name="40% - Énfasis4 11 3 2 3" xfId="40626" xr:uid="{10AC52FA-E921-45B9-9049-DDECAE8507DA}"/>
    <cellStyle name="40% - Énfasis4 11 3 2 4" xfId="40627" xr:uid="{84DC2869-D848-4EA9-A43B-F48EFAA6640F}"/>
    <cellStyle name="40% - Énfasis4 11 3 2 5" xfId="40628" xr:uid="{6E3EF617-CFA4-473B-BE70-7B26E59CA3EC}"/>
    <cellStyle name="40% - Énfasis4 11 3 3" xfId="4093" xr:uid="{6F7B74FC-3FC6-49C7-A567-4322EFB3A48E}"/>
    <cellStyle name="40% - Énfasis4 11 3 3 2" xfId="40629" xr:uid="{2104F35C-0F71-47E6-B9DF-F6E154EFB3AD}"/>
    <cellStyle name="40% - Énfasis4 11 3 3 3" xfId="40630" xr:uid="{9465E228-09DE-4817-9411-6F633DD6B05D}"/>
    <cellStyle name="40% - Énfasis4 11 3 4" xfId="40631" xr:uid="{4629D970-4E18-4DEC-A234-0045E043BE7B}"/>
    <cellStyle name="40% - Énfasis4 11 3 5" xfId="40632" xr:uid="{3C45797E-FE8B-44A8-8337-5C1A040E1E8B}"/>
    <cellStyle name="40% - Énfasis4 11 3 6" xfId="40633" xr:uid="{499B04B3-7E05-4BDE-9E89-39FFF5FF8852}"/>
    <cellStyle name="40% - Énfasis4 11 3 7" xfId="40634" xr:uid="{593858E6-9D99-437F-A471-178305ABFA9D}"/>
    <cellStyle name="40% - Énfasis4 11 4" xfId="4094" xr:uid="{E006BB1F-37C7-42A1-A971-AC3878920242}"/>
    <cellStyle name="40% - Énfasis4 11 4 2" xfId="40635" xr:uid="{F839610A-125B-41E9-962C-D7758FC9C8F1}"/>
    <cellStyle name="40% - Énfasis4 11 4 2 2" xfId="40636" xr:uid="{7CA88166-FF02-441F-BBDE-FA3CCEFE1152}"/>
    <cellStyle name="40% - Énfasis4 11 4 3" xfId="40637" xr:uid="{560ABCF9-380E-45ED-A876-92FDC4F81962}"/>
    <cellStyle name="40% - Énfasis4 11 4 4" xfId="40638" xr:uid="{520F9C6A-A251-4A61-A4EB-4C597585549B}"/>
    <cellStyle name="40% - Énfasis4 11 4 5" xfId="40639" xr:uid="{E45F9BD9-D634-4120-9233-A2CBC5AE0650}"/>
    <cellStyle name="40% - Énfasis4 11 5" xfId="4095" xr:uid="{BDEC081E-1060-4380-ACC7-5EAA611268F3}"/>
    <cellStyle name="40% - Énfasis4 11 5 2" xfId="40640" xr:uid="{98A86EB7-3CC5-4B51-8697-FFF46A0DC1C0}"/>
    <cellStyle name="40% - Énfasis4 11 5 3" xfId="40641" xr:uid="{FEBDF6B4-1937-4F60-ACB4-40FCC061B9AC}"/>
    <cellStyle name="40% - Énfasis4 11 6" xfId="40642" xr:uid="{6D8916AA-C4F3-462D-877D-68ED7C4050EF}"/>
    <cellStyle name="40% - Énfasis4 11 7" xfId="40643" xr:uid="{B0BE1E14-2C96-4F8B-983B-5CE1554943AE}"/>
    <cellStyle name="40% - Énfasis4 11 8" xfId="40644" xr:uid="{E53BBCD8-5DF9-4801-B881-D0ABBA5534DF}"/>
    <cellStyle name="40% - Énfasis4 12" xfId="4096" xr:uid="{7C7DFD83-84C1-4A6C-BD0A-0D7C9D3069D7}"/>
    <cellStyle name="40% - Énfasis4 12 2" xfId="4097" xr:uid="{0E574B89-DD4E-498B-B9B6-243745C52647}"/>
    <cellStyle name="40% - Énfasis4 12 2 2" xfId="4098" xr:uid="{56252E3C-5705-401C-AFE3-01E07CF5654F}"/>
    <cellStyle name="40% - Énfasis4 12 2 2 2" xfId="4099" xr:uid="{A0504BB0-7DEF-4724-9650-076C75CA371E}"/>
    <cellStyle name="40% - Énfasis4 12 2 2 2 2" xfId="40645" xr:uid="{7596DA16-3250-4060-8315-5D7865BA8F8C}"/>
    <cellStyle name="40% - Énfasis4 12 2 2 2 2 2" xfId="40646" xr:uid="{85F75E2F-BA37-4596-8E05-3E3FCBD560E6}"/>
    <cellStyle name="40% - Énfasis4 12 2 2 2 3" xfId="40647" xr:uid="{F0DB92B1-007C-4B6C-A9B0-985F66EDF6E5}"/>
    <cellStyle name="40% - Énfasis4 12 2 2 2 4" xfId="40648" xr:uid="{B78814CE-5E2A-4F01-8C8C-0E44F9EC9A4A}"/>
    <cellStyle name="40% - Énfasis4 12 2 2 2 5" xfId="40649" xr:uid="{C3B077DA-1790-4DA8-800D-AC50F193652D}"/>
    <cellStyle name="40% - Énfasis4 12 2 2 3" xfId="4100" xr:uid="{EC0C1D27-4F9A-4664-B2D9-34AC2B843145}"/>
    <cellStyle name="40% - Énfasis4 12 2 2 3 2" xfId="40650" xr:uid="{6209FEDF-040C-45F1-95AE-3DE895635F8B}"/>
    <cellStyle name="40% - Énfasis4 12 2 2 3 3" xfId="40651" xr:uid="{C1F758D2-B603-44EB-BFF4-A6DEEBA8EFA4}"/>
    <cellStyle name="40% - Énfasis4 12 2 2 4" xfId="40652" xr:uid="{0B3457A5-70D0-4D99-86A4-86D8BA7BF08D}"/>
    <cellStyle name="40% - Énfasis4 12 2 2 5" xfId="40653" xr:uid="{22E5BAB3-69BA-4AAF-B672-9F14D5B182B3}"/>
    <cellStyle name="40% - Énfasis4 12 2 2 6" xfId="40654" xr:uid="{4784BF95-B067-4397-85EF-E2D9D79AF015}"/>
    <cellStyle name="40% - Énfasis4 12 2 2 7" xfId="40655" xr:uid="{91A9D038-8B00-433F-811C-9F2CDEAD6232}"/>
    <cellStyle name="40% - Énfasis4 12 2 3" xfId="4101" xr:uid="{87905ECF-EFC8-4268-96E5-E385476532DE}"/>
    <cellStyle name="40% - Énfasis4 12 2 3 2" xfId="40656" xr:uid="{4429434F-E7B6-4F55-A019-5549440248BE}"/>
    <cellStyle name="40% - Énfasis4 12 2 3 2 2" xfId="40657" xr:uid="{60341DA5-F1FA-4A4D-9060-9B8435589F12}"/>
    <cellStyle name="40% - Énfasis4 12 2 3 3" xfId="40658" xr:uid="{08E444C5-489B-4290-A0A5-6B649893745B}"/>
    <cellStyle name="40% - Énfasis4 12 2 3 4" xfId="40659" xr:uid="{1D8789E7-09CE-4786-85F8-67F84E5765AF}"/>
    <cellStyle name="40% - Énfasis4 12 2 3 5" xfId="40660" xr:uid="{60804F3A-4FBE-4C2A-A7FC-0E30F7DC53E7}"/>
    <cellStyle name="40% - Énfasis4 12 2 4" xfId="4102" xr:uid="{4FA2BA3A-F801-44AB-BA74-7DD8AE2DF2BE}"/>
    <cellStyle name="40% - Énfasis4 12 2 4 2" xfId="40661" xr:uid="{4B48B976-1E9D-4F23-B55A-12179E7EEE16}"/>
    <cellStyle name="40% - Énfasis4 12 2 4 3" xfId="40662" xr:uid="{49D80E13-7811-4789-8557-95E4DD427784}"/>
    <cellStyle name="40% - Énfasis4 12 2 5" xfId="40663" xr:uid="{3C9DD3D2-0F90-4181-8302-D957190C805D}"/>
    <cellStyle name="40% - Énfasis4 12 2 6" xfId="40664" xr:uid="{648511B5-6531-45FE-9A7F-6012C27A5B2B}"/>
    <cellStyle name="40% - Énfasis4 12 2 7" xfId="40665" xr:uid="{3DF035B3-0868-40A3-88E4-9E14CA180FB1}"/>
    <cellStyle name="40% - Énfasis4 12 3" xfId="4103" xr:uid="{AF82F6C8-6BD9-4956-81AF-D48650DE3D1E}"/>
    <cellStyle name="40% - Énfasis4 12 3 2" xfId="4104" xr:uid="{DCED7760-7F72-4E9C-8363-1AC3E6D00E49}"/>
    <cellStyle name="40% - Énfasis4 12 3 2 2" xfId="40666" xr:uid="{0C2A55F7-AB46-4157-8A7A-86DAC01A792E}"/>
    <cellStyle name="40% - Énfasis4 12 3 2 2 2" xfId="40667" xr:uid="{B2175028-FEE0-44C1-B459-091E798B37E1}"/>
    <cellStyle name="40% - Énfasis4 12 3 2 3" xfId="40668" xr:uid="{8A66332A-F9B0-4798-88AC-25CD43823948}"/>
    <cellStyle name="40% - Énfasis4 12 3 2 4" xfId="40669" xr:uid="{29F9B297-7E61-4B0B-BADE-6715A2AED389}"/>
    <cellStyle name="40% - Énfasis4 12 3 2 5" xfId="40670" xr:uid="{358FCCD2-53F4-4BE2-890C-F44E2695F35C}"/>
    <cellStyle name="40% - Énfasis4 12 3 3" xfId="4105" xr:uid="{E445906C-360D-4570-BB4E-DDBC0A375103}"/>
    <cellStyle name="40% - Énfasis4 12 3 3 2" xfId="40671" xr:uid="{3F2E3881-5AEA-4868-AC8B-0D067E9A3085}"/>
    <cellStyle name="40% - Énfasis4 12 3 3 3" xfId="40672" xr:uid="{C9D02D25-ABEC-482C-B265-8DD033673B6A}"/>
    <cellStyle name="40% - Énfasis4 12 3 4" xfId="40673" xr:uid="{2DC25736-490E-4C50-89C1-B33E42CDD042}"/>
    <cellStyle name="40% - Énfasis4 12 3 5" xfId="40674" xr:uid="{23A4E9A2-EF04-4595-A021-166C591EA99A}"/>
    <cellStyle name="40% - Énfasis4 12 3 6" xfId="40675" xr:uid="{D5C161D6-6BD1-45FC-9232-6A0DECF949ED}"/>
    <cellStyle name="40% - Énfasis4 12 3 7" xfId="40676" xr:uid="{A527C0F0-CB94-461F-952A-FA12AAA713C2}"/>
    <cellStyle name="40% - Énfasis4 12 4" xfId="4106" xr:uid="{807CEBBF-7239-4D2D-90AA-A6C2A734194B}"/>
    <cellStyle name="40% - Énfasis4 12 4 2" xfId="40677" xr:uid="{DD536264-7341-48F9-8F48-CA7EF8734FDC}"/>
    <cellStyle name="40% - Énfasis4 12 4 2 2" xfId="40678" xr:uid="{F55D0C35-88A2-435F-8D80-89DEDDE231AF}"/>
    <cellStyle name="40% - Énfasis4 12 4 3" xfId="40679" xr:uid="{5BE1D73C-C360-4476-B218-009713FD6FF1}"/>
    <cellStyle name="40% - Énfasis4 12 4 4" xfId="40680" xr:uid="{526B5247-3C7A-42FE-AAB9-2290DEF9C111}"/>
    <cellStyle name="40% - Énfasis4 12 4 5" xfId="40681" xr:uid="{CBCEEDBD-4E72-4E65-8906-E261EEEE60ED}"/>
    <cellStyle name="40% - Énfasis4 12 5" xfId="4107" xr:uid="{28045E98-2A52-4AB0-A741-B69391F32B1F}"/>
    <cellStyle name="40% - Énfasis4 12 5 2" xfId="40682" xr:uid="{A1C682E0-8150-475A-BB39-81B3F466FA6E}"/>
    <cellStyle name="40% - Énfasis4 12 5 3" xfId="40683" xr:uid="{8155B84E-A81C-4104-97CC-6DA52915AD1A}"/>
    <cellStyle name="40% - Énfasis4 12 6" xfId="40684" xr:uid="{9C0F6B71-45AB-4494-B993-BAC14FAE4622}"/>
    <cellStyle name="40% - Énfasis4 12 7" xfId="40685" xr:uid="{9F936E34-AB44-496A-B5F0-DBD8C46B4310}"/>
    <cellStyle name="40% - Énfasis4 12 8" xfId="40686" xr:uid="{329CC6F2-9D40-448F-BC33-8630973A0360}"/>
    <cellStyle name="40% - Énfasis4 13" xfId="4108" xr:uid="{06B59241-7DDE-4A49-AEB1-5FE09E115A07}"/>
    <cellStyle name="40% - Énfasis4 13 2" xfId="4109" xr:uid="{60A4DABA-25BB-4AEA-96B1-7CEBBFD588FC}"/>
    <cellStyle name="40% - Énfasis4 13 2 2" xfId="4110" xr:uid="{360900AC-197A-4C22-86FC-05DE6109D766}"/>
    <cellStyle name="40% - Énfasis4 13 2 2 2" xfId="4111" xr:uid="{69B6F428-DBD0-41B2-8F55-6CBDDFE0976C}"/>
    <cellStyle name="40% - Énfasis4 13 2 2 2 2" xfId="40687" xr:uid="{30E4E9E6-8E8F-487D-84B0-1E389C9C93A7}"/>
    <cellStyle name="40% - Énfasis4 13 2 2 2 2 2" xfId="40688" xr:uid="{BA67AB2B-66C0-4F4B-91CD-E5DF0D8E89CC}"/>
    <cellStyle name="40% - Énfasis4 13 2 2 2 3" xfId="40689" xr:uid="{0694EC4B-F0FF-4454-8230-4CE7342FD8A6}"/>
    <cellStyle name="40% - Énfasis4 13 2 2 2 4" xfId="40690" xr:uid="{D876F16F-04D4-4A0E-9F0B-26951540FD98}"/>
    <cellStyle name="40% - Énfasis4 13 2 2 2 5" xfId="40691" xr:uid="{E4834C93-BF39-45E8-9E23-40F0D884F466}"/>
    <cellStyle name="40% - Énfasis4 13 2 2 3" xfId="4112" xr:uid="{121184CD-E63B-4FD6-ACAD-AB62314B2CEF}"/>
    <cellStyle name="40% - Énfasis4 13 2 2 3 2" xfId="40692" xr:uid="{9FB6F8F3-C280-4DDC-A405-2088B53B9649}"/>
    <cellStyle name="40% - Énfasis4 13 2 2 3 3" xfId="40693" xr:uid="{5CBA1E69-BCBC-4C06-9C37-6E45053CB603}"/>
    <cellStyle name="40% - Énfasis4 13 2 2 4" xfId="40694" xr:uid="{0C01747B-FDF0-457A-968B-49DE290E099A}"/>
    <cellStyle name="40% - Énfasis4 13 2 2 5" xfId="40695" xr:uid="{1CF4D239-4E4E-474D-989F-5CB3BADB3A3D}"/>
    <cellStyle name="40% - Énfasis4 13 2 2 6" xfId="40696" xr:uid="{96E5C3A4-01B6-409A-BED0-1E659BF9111E}"/>
    <cellStyle name="40% - Énfasis4 13 2 2 7" xfId="40697" xr:uid="{5CAABA22-53C9-4614-B9EE-6ADAB3AE37C5}"/>
    <cellStyle name="40% - Énfasis4 13 2 3" xfId="4113" xr:uid="{438578AE-6E6C-4FC8-9E8D-ADB35769F198}"/>
    <cellStyle name="40% - Énfasis4 13 2 3 2" xfId="40698" xr:uid="{2569A63A-5760-4A3A-B990-099FB628398F}"/>
    <cellStyle name="40% - Énfasis4 13 2 3 2 2" xfId="40699" xr:uid="{7CA07F5B-DFB8-43A4-9205-5E4213CE7F27}"/>
    <cellStyle name="40% - Énfasis4 13 2 3 3" xfId="40700" xr:uid="{B47F8A9F-5E4D-4CFC-AB04-688CF1E46314}"/>
    <cellStyle name="40% - Énfasis4 13 2 3 4" xfId="40701" xr:uid="{7C9D7736-DCA9-4FC3-912C-D37754CD93B6}"/>
    <cellStyle name="40% - Énfasis4 13 2 3 5" xfId="40702" xr:uid="{A209AB13-E8B0-407B-855D-AF4F72A7D0B4}"/>
    <cellStyle name="40% - Énfasis4 13 2 4" xfId="4114" xr:uid="{FD0D8DF6-7B96-49A6-BE68-4E00CD93C0EF}"/>
    <cellStyle name="40% - Énfasis4 13 2 4 2" xfId="40703" xr:uid="{B4869AB8-D99C-4D8B-85F1-04651C9B086A}"/>
    <cellStyle name="40% - Énfasis4 13 2 4 3" xfId="40704" xr:uid="{18B1731F-975F-4AFD-A769-D64CFC9F0E43}"/>
    <cellStyle name="40% - Énfasis4 13 2 5" xfId="40705" xr:uid="{9ABE5586-7778-4023-9BED-23013D5C6461}"/>
    <cellStyle name="40% - Énfasis4 13 2 6" xfId="40706" xr:uid="{E52004C0-82D7-4731-9970-EFFE6D41D65E}"/>
    <cellStyle name="40% - Énfasis4 13 2 7" xfId="40707" xr:uid="{E73EF23D-88BD-4376-9450-4DDC90A6AA0E}"/>
    <cellStyle name="40% - Énfasis4 13 3" xfId="4115" xr:uid="{B879E081-F295-4D51-9555-BCBDF57A2B5B}"/>
    <cellStyle name="40% - Énfasis4 13 3 2" xfId="4116" xr:uid="{7E864B1B-1467-4CC4-8D17-9965B7FFE478}"/>
    <cellStyle name="40% - Énfasis4 13 3 2 2" xfId="40708" xr:uid="{15B6F6B5-31ED-4144-A6AC-FBBE06545A12}"/>
    <cellStyle name="40% - Énfasis4 13 3 2 2 2" xfId="40709" xr:uid="{E3DA9D7C-F866-4538-A25D-BD72688C2509}"/>
    <cellStyle name="40% - Énfasis4 13 3 2 3" xfId="40710" xr:uid="{AC26356F-D32F-4299-97BB-EDE66CC62151}"/>
    <cellStyle name="40% - Énfasis4 13 3 2 4" xfId="40711" xr:uid="{32E4C354-C9E6-4755-865A-7562A55914E9}"/>
    <cellStyle name="40% - Énfasis4 13 3 2 5" xfId="40712" xr:uid="{E14A214A-CCC4-4E37-8B5D-6183821DF1B2}"/>
    <cellStyle name="40% - Énfasis4 13 3 3" xfId="4117" xr:uid="{CFE18C62-942B-40B7-92AC-908B0E9C144D}"/>
    <cellStyle name="40% - Énfasis4 13 3 3 2" xfId="40713" xr:uid="{788B719E-C832-4942-8BB2-46EBBA659B84}"/>
    <cellStyle name="40% - Énfasis4 13 3 3 3" xfId="40714" xr:uid="{CA25969B-1AFD-4BBE-B1B1-AC0A229689E7}"/>
    <cellStyle name="40% - Énfasis4 13 3 4" xfId="40715" xr:uid="{6E78D4DA-3539-4FBC-9909-A47F6ACCFFE0}"/>
    <cellStyle name="40% - Énfasis4 13 3 5" xfId="40716" xr:uid="{98568855-BA1C-45AD-8F6F-722E44FF9863}"/>
    <cellStyle name="40% - Énfasis4 13 3 6" xfId="40717" xr:uid="{D579BC5B-5C75-47D5-96C9-79286CA83CC3}"/>
    <cellStyle name="40% - Énfasis4 13 3 7" xfId="40718" xr:uid="{08FA3944-A505-4288-B6E0-20A4B6D20EF6}"/>
    <cellStyle name="40% - Énfasis4 13 4" xfId="4118" xr:uid="{849F1C05-FE47-4D62-B86C-B9008D29C893}"/>
    <cellStyle name="40% - Énfasis4 13 4 2" xfId="40719" xr:uid="{29C50162-83F6-496E-82E2-2CA56ECCAD1D}"/>
    <cellStyle name="40% - Énfasis4 13 4 2 2" xfId="40720" xr:uid="{8E31B97F-D3A7-4E31-860D-C0E74329F4B4}"/>
    <cellStyle name="40% - Énfasis4 13 4 3" xfId="40721" xr:uid="{D2D3CEE9-C9FB-47C3-B83D-C4353DAFEA98}"/>
    <cellStyle name="40% - Énfasis4 13 4 4" xfId="40722" xr:uid="{62605308-CB8A-4143-A3CF-7931AAA7943E}"/>
    <cellStyle name="40% - Énfasis4 13 4 5" xfId="40723" xr:uid="{737B92AB-D4B9-41A7-8DB6-EA3A9F480A1B}"/>
    <cellStyle name="40% - Énfasis4 13 5" xfId="4119" xr:uid="{43A414CA-047B-44AD-8C6C-FCF1C548B627}"/>
    <cellStyle name="40% - Énfasis4 13 5 2" xfId="40724" xr:uid="{DCD7F55E-5639-4337-959F-603E3F7E2B8E}"/>
    <cellStyle name="40% - Énfasis4 13 5 3" xfId="40725" xr:uid="{D5F46A3C-4391-4056-8FA7-D14692DEECCE}"/>
    <cellStyle name="40% - Énfasis4 13 6" xfId="40726" xr:uid="{76BB7D71-8CDA-41A6-8AFB-AD754DC75740}"/>
    <cellStyle name="40% - Énfasis4 13 7" xfId="40727" xr:uid="{9030C932-5473-44F5-AC0C-C221A37C2626}"/>
    <cellStyle name="40% - Énfasis4 13 8" xfId="40728" xr:uid="{A1AC79A5-21DF-4C1E-9C5F-275D4342E8C1}"/>
    <cellStyle name="40% - Énfasis4 14" xfId="4120" xr:uid="{98BBC94F-6326-4CE6-A621-B27CE0C5A71E}"/>
    <cellStyle name="40% - Énfasis4 14 2" xfId="4121" xr:uid="{B7658FF9-C4FB-4EB8-A8E1-2C63973EF241}"/>
    <cellStyle name="40% - Énfasis4 14 2 2" xfId="4122" xr:uid="{8E05E760-ACB6-4D31-98E9-BB565F157CC8}"/>
    <cellStyle name="40% - Énfasis4 14 2 2 2" xfId="4123" xr:uid="{ED24B67F-22D1-405C-8F77-0DB6DD7CE313}"/>
    <cellStyle name="40% - Énfasis4 14 2 2 2 2" xfId="40729" xr:uid="{D6C5157A-BCBA-4491-AEE6-5DAA2233C2AB}"/>
    <cellStyle name="40% - Énfasis4 14 2 2 2 2 2" xfId="40730" xr:uid="{C7F64928-59F3-482B-A6ED-00EEC1F261DC}"/>
    <cellStyle name="40% - Énfasis4 14 2 2 2 3" xfId="40731" xr:uid="{04A3D524-156E-445D-841A-BA27EED647B4}"/>
    <cellStyle name="40% - Énfasis4 14 2 2 2 4" xfId="40732" xr:uid="{282D788D-C33C-40A7-B7B9-1CF0446BA20C}"/>
    <cellStyle name="40% - Énfasis4 14 2 2 2 5" xfId="40733" xr:uid="{49242B88-CC6D-489F-B2EA-CA54AD3916B9}"/>
    <cellStyle name="40% - Énfasis4 14 2 2 3" xfId="4124" xr:uid="{16AB4CC0-65AC-4FAC-AE3A-5B1E6B457238}"/>
    <cellStyle name="40% - Énfasis4 14 2 2 3 2" xfId="40734" xr:uid="{CFAE854E-D136-4551-AEBF-8F96E819B630}"/>
    <cellStyle name="40% - Énfasis4 14 2 2 3 3" xfId="40735" xr:uid="{E2D34C80-9B5B-4010-AAE2-E7675FD7BDA1}"/>
    <cellStyle name="40% - Énfasis4 14 2 2 4" xfId="40736" xr:uid="{ED04CA02-7F17-482B-B9FE-FB23C4F75588}"/>
    <cellStyle name="40% - Énfasis4 14 2 2 5" xfId="40737" xr:uid="{C311C242-F746-48DF-804A-DDD331919DBF}"/>
    <cellStyle name="40% - Énfasis4 14 2 2 6" xfId="40738" xr:uid="{93CCA676-BE30-4A8E-A34B-460D792DBA9F}"/>
    <cellStyle name="40% - Énfasis4 14 2 2 7" xfId="40739" xr:uid="{448A4878-5CF3-4E9C-A053-65FA4C1F0EA7}"/>
    <cellStyle name="40% - Énfasis4 14 2 3" xfId="4125" xr:uid="{D8E2786E-703E-41C6-97E7-5504FAE8B459}"/>
    <cellStyle name="40% - Énfasis4 14 2 3 2" xfId="40740" xr:uid="{AF385996-7CF8-474D-AF51-6E3B32EEFBE8}"/>
    <cellStyle name="40% - Énfasis4 14 2 3 2 2" xfId="40741" xr:uid="{47B72FC7-C660-4CBD-9100-64D886050924}"/>
    <cellStyle name="40% - Énfasis4 14 2 3 3" xfId="40742" xr:uid="{E4E5CEB7-0DED-4DD6-9D32-5D980E1B6753}"/>
    <cellStyle name="40% - Énfasis4 14 2 3 4" xfId="40743" xr:uid="{99D4A977-4268-40EE-AA38-2F8F65461DDF}"/>
    <cellStyle name="40% - Énfasis4 14 2 3 5" xfId="40744" xr:uid="{278E26D8-C43A-4D10-8A8E-806AC918B08A}"/>
    <cellStyle name="40% - Énfasis4 14 2 4" xfId="4126" xr:uid="{85C85A96-2868-43DE-9BEC-B14F03A32429}"/>
    <cellStyle name="40% - Énfasis4 14 2 4 2" xfId="40745" xr:uid="{20A1DFBB-1E63-4363-BD84-274D3EF90E26}"/>
    <cellStyle name="40% - Énfasis4 14 2 4 3" xfId="40746" xr:uid="{A3A4FE78-BFE2-4C64-85EC-438885739C26}"/>
    <cellStyle name="40% - Énfasis4 14 2 5" xfId="40747" xr:uid="{BECCF3C7-AA40-4447-B5E4-98A565239DD7}"/>
    <cellStyle name="40% - Énfasis4 14 2 6" xfId="40748" xr:uid="{AD0D38CE-91E6-4DC6-BBF0-33BBADBE3A59}"/>
    <cellStyle name="40% - Énfasis4 14 2 7" xfId="40749" xr:uid="{72431E7D-04CD-4FB8-AE00-B2741D02DB6F}"/>
    <cellStyle name="40% - Énfasis4 14 3" xfId="4127" xr:uid="{893AAF2E-23AC-4C54-8D5E-49D0862D555D}"/>
    <cellStyle name="40% - Énfasis4 14 3 2" xfId="4128" xr:uid="{19BF3A5D-15D2-4FD8-9864-22C27AA16F7C}"/>
    <cellStyle name="40% - Énfasis4 14 3 2 2" xfId="40750" xr:uid="{A95A5EDC-4D4B-4AD3-8474-C7A13F1F49ED}"/>
    <cellStyle name="40% - Énfasis4 14 3 2 2 2" xfId="40751" xr:uid="{9C8D0F40-493C-4E02-AB42-4E1278DBABC2}"/>
    <cellStyle name="40% - Énfasis4 14 3 2 3" xfId="40752" xr:uid="{A67137F1-68CE-4442-A282-D92A19F436F6}"/>
    <cellStyle name="40% - Énfasis4 14 3 2 4" xfId="40753" xr:uid="{E5981770-5CFC-42C2-B768-4490D5326FDE}"/>
    <cellStyle name="40% - Énfasis4 14 3 2 5" xfId="40754" xr:uid="{D882ED29-1C6D-460C-9F5F-BE0565D865D3}"/>
    <cellStyle name="40% - Énfasis4 14 3 3" xfId="4129" xr:uid="{C3EA3C87-192D-45F2-BBD8-BC51EBC58738}"/>
    <cellStyle name="40% - Énfasis4 14 3 3 2" xfId="40755" xr:uid="{ED731B7D-F363-4208-A829-EF5553C498AC}"/>
    <cellStyle name="40% - Énfasis4 14 3 3 3" xfId="40756" xr:uid="{680B279E-9A55-43E8-BAB8-5ACA49704EA3}"/>
    <cellStyle name="40% - Énfasis4 14 3 4" xfId="40757" xr:uid="{1414FF69-348F-4572-B214-4E072637526C}"/>
    <cellStyle name="40% - Énfasis4 14 3 5" xfId="40758" xr:uid="{442217C0-57A9-4344-8CA4-4E2BAFE170A1}"/>
    <cellStyle name="40% - Énfasis4 14 3 6" xfId="40759" xr:uid="{00513C0A-73AD-4639-AE4E-67B32D1EE594}"/>
    <cellStyle name="40% - Énfasis4 14 3 7" xfId="40760" xr:uid="{BE610AFE-6DE4-476F-A9A0-C393D5D1E5CF}"/>
    <cellStyle name="40% - Énfasis4 14 4" xfId="4130" xr:uid="{29C5C099-1EC3-43D9-97CE-E9F1059C5D6B}"/>
    <cellStyle name="40% - Énfasis4 14 4 2" xfId="40761" xr:uid="{7E93F86E-995D-4484-905C-82274DD98C62}"/>
    <cellStyle name="40% - Énfasis4 14 4 2 2" xfId="40762" xr:uid="{1B637877-03F6-4A12-A67A-323B6BD5312E}"/>
    <cellStyle name="40% - Énfasis4 14 4 3" xfId="40763" xr:uid="{C351A1A5-8939-4528-93CE-C787A5503AF8}"/>
    <cellStyle name="40% - Énfasis4 14 4 4" xfId="40764" xr:uid="{B4E0B241-A2C6-41DA-BD3E-4A578282E857}"/>
    <cellStyle name="40% - Énfasis4 14 4 5" xfId="40765" xr:uid="{92B4F2C7-2C37-47C7-86F1-C7CFA277EDC6}"/>
    <cellStyle name="40% - Énfasis4 14 5" xfId="4131" xr:uid="{5BC93684-09E5-4D41-9B36-26974C9AC7DC}"/>
    <cellStyle name="40% - Énfasis4 14 5 2" xfId="40766" xr:uid="{00DC5FCD-45EE-4D24-86E1-2143029BEB80}"/>
    <cellStyle name="40% - Énfasis4 14 5 3" xfId="40767" xr:uid="{3534749D-D7CE-4712-AEF6-A8F27DCAE3AD}"/>
    <cellStyle name="40% - Énfasis4 14 6" xfId="40768" xr:uid="{AEAB9C09-4915-4301-B00D-375069CFD4CB}"/>
    <cellStyle name="40% - Énfasis4 14 7" xfId="40769" xr:uid="{76BB3CB4-71C3-4A8C-9844-64385531AEB9}"/>
    <cellStyle name="40% - Énfasis4 14 8" xfId="40770" xr:uid="{6FF664D1-822B-43E1-BC0B-3930E132A235}"/>
    <cellStyle name="40% - Énfasis4 15" xfId="4132" xr:uid="{48D2C89D-E9DE-4639-8BA7-1137BC0933CB}"/>
    <cellStyle name="40% - Énfasis4 15 2" xfId="4133" xr:uid="{F59F3D35-ABA8-4F83-9009-24208ADE8060}"/>
    <cellStyle name="40% - Énfasis4 15 2 2" xfId="4134" xr:uid="{A24DE47A-1132-4ABC-A0B5-17D60AE888B4}"/>
    <cellStyle name="40% - Énfasis4 15 2 2 2" xfId="4135" xr:uid="{A25ED261-0D5B-4915-ABE1-2BD274091310}"/>
    <cellStyle name="40% - Énfasis4 15 2 2 2 2" xfId="40771" xr:uid="{3CD75802-F5FC-4168-8374-2BAAB6195D83}"/>
    <cellStyle name="40% - Énfasis4 15 2 2 2 2 2" xfId="40772" xr:uid="{182711C4-A7C1-4829-B9B0-A7A52D2B0190}"/>
    <cellStyle name="40% - Énfasis4 15 2 2 2 3" xfId="40773" xr:uid="{55FA8B79-492E-41D3-8BBC-55789953B2CA}"/>
    <cellStyle name="40% - Énfasis4 15 2 2 2 4" xfId="40774" xr:uid="{D5C1AC9F-5060-4036-AFE3-DFB9E42F0274}"/>
    <cellStyle name="40% - Énfasis4 15 2 2 2 5" xfId="40775" xr:uid="{0976DC92-DE06-4082-8FC4-CD7202D5DCF6}"/>
    <cellStyle name="40% - Énfasis4 15 2 2 3" xfId="4136" xr:uid="{2D123535-CA2A-4D0B-8DC1-6248DE229FD0}"/>
    <cellStyle name="40% - Énfasis4 15 2 2 3 2" xfId="40776" xr:uid="{C52EDCDA-1CAA-44EF-B43A-B22175EFAEFF}"/>
    <cellStyle name="40% - Énfasis4 15 2 2 3 3" xfId="40777" xr:uid="{F34FA205-502B-4B44-BC7F-8ED161EF6245}"/>
    <cellStyle name="40% - Énfasis4 15 2 2 4" xfId="40778" xr:uid="{14F21243-C45B-4D01-A80C-76BAD923C9C2}"/>
    <cellStyle name="40% - Énfasis4 15 2 2 5" xfId="40779" xr:uid="{BCB01F44-0D48-4901-A306-1DFEE5E76014}"/>
    <cellStyle name="40% - Énfasis4 15 2 2 6" xfId="40780" xr:uid="{4BC5317D-83C4-4EBF-B7C7-144E3C3D6306}"/>
    <cellStyle name="40% - Énfasis4 15 2 2 7" xfId="40781" xr:uid="{3DE4C039-90B3-4AE1-A187-D6525DBA6BB1}"/>
    <cellStyle name="40% - Énfasis4 15 2 3" xfId="4137" xr:uid="{7ECEC874-23C6-4FD9-AF20-DB1D567D3A6A}"/>
    <cellStyle name="40% - Énfasis4 15 2 3 2" xfId="40782" xr:uid="{7A9512D6-9419-4DF4-8B70-43F0E0BBB203}"/>
    <cellStyle name="40% - Énfasis4 15 2 3 2 2" xfId="40783" xr:uid="{41ECE533-7077-4E96-A210-632DF0333A47}"/>
    <cellStyle name="40% - Énfasis4 15 2 3 3" xfId="40784" xr:uid="{4DA3164B-4CFB-4647-9D21-CE228B148D96}"/>
    <cellStyle name="40% - Énfasis4 15 2 3 4" xfId="40785" xr:uid="{F45AC063-376C-4753-BBF5-B5B921C4CF28}"/>
    <cellStyle name="40% - Énfasis4 15 2 3 5" xfId="40786" xr:uid="{A8FF205A-54C1-4257-B8E9-4BBFC3601836}"/>
    <cellStyle name="40% - Énfasis4 15 2 4" xfId="4138" xr:uid="{E60F7823-88A4-431E-A869-AFA87DEF9BCF}"/>
    <cellStyle name="40% - Énfasis4 15 2 4 2" xfId="40787" xr:uid="{598B4587-0F55-4980-A916-F6D9DD8388C0}"/>
    <cellStyle name="40% - Énfasis4 15 2 4 3" xfId="40788" xr:uid="{96433FE4-BC05-4F2F-9B91-B4B51FBC6F54}"/>
    <cellStyle name="40% - Énfasis4 15 2 5" xfId="40789" xr:uid="{32533025-9ED5-4412-B96D-60B062D3C765}"/>
    <cellStyle name="40% - Énfasis4 15 2 6" xfId="40790" xr:uid="{FED05258-D003-485F-921C-3A97120B955D}"/>
    <cellStyle name="40% - Énfasis4 15 2 7" xfId="40791" xr:uid="{CE498113-37A1-4761-AED1-EFF08DE1D92F}"/>
    <cellStyle name="40% - Énfasis4 15 3" xfId="4139" xr:uid="{E50FB1A6-2BCD-40C7-98F2-BA4893825282}"/>
    <cellStyle name="40% - Énfasis4 15 3 2" xfId="4140" xr:uid="{C1876A74-A1BB-49F6-9D8E-89029255B37A}"/>
    <cellStyle name="40% - Énfasis4 15 3 2 2" xfId="40792" xr:uid="{A09DC1A7-5917-4FC3-BEE7-1B192AACEEA4}"/>
    <cellStyle name="40% - Énfasis4 15 3 2 2 2" xfId="40793" xr:uid="{BA16EC81-1F9C-49E6-9A28-321FB9A996DC}"/>
    <cellStyle name="40% - Énfasis4 15 3 2 3" xfId="40794" xr:uid="{B5FDB9CE-44D8-44E5-9C70-2FD569A92A73}"/>
    <cellStyle name="40% - Énfasis4 15 3 2 4" xfId="40795" xr:uid="{EF0B3E80-B05D-4065-9C2C-1219A008E1D8}"/>
    <cellStyle name="40% - Énfasis4 15 3 2 5" xfId="40796" xr:uid="{1C944EDC-0D96-43B4-B58D-649E49F2965D}"/>
    <cellStyle name="40% - Énfasis4 15 3 3" xfId="4141" xr:uid="{605A1913-C3F3-4FE2-8AB1-EC9FFB14525F}"/>
    <cellStyle name="40% - Énfasis4 15 3 3 2" xfId="40797" xr:uid="{E31137B3-0F61-4C3B-AB35-24DEFCAAB9E8}"/>
    <cellStyle name="40% - Énfasis4 15 3 3 3" xfId="40798" xr:uid="{E260313E-B83B-40D5-B431-B1392F2703B5}"/>
    <cellStyle name="40% - Énfasis4 15 3 4" xfId="40799" xr:uid="{C7029CD4-7671-44AD-8D7A-F3515A20CD9C}"/>
    <cellStyle name="40% - Énfasis4 15 3 5" xfId="40800" xr:uid="{E5E8C255-A6DB-4CD2-8187-8082B994A64C}"/>
    <cellStyle name="40% - Énfasis4 15 3 6" xfId="40801" xr:uid="{DCCBBA99-0AD5-4EBE-A153-D7D0D2E5701D}"/>
    <cellStyle name="40% - Énfasis4 15 3 7" xfId="40802" xr:uid="{B71BF19A-3A10-4320-B73F-4201AA77502F}"/>
    <cellStyle name="40% - Énfasis4 15 4" xfId="4142" xr:uid="{90A41603-A2BF-41A8-8F4E-A10A72D68DE1}"/>
    <cellStyle name="40% - Énfasis4 15 4 2" xfId="40803" xr:uid="{48EE2061-62F7-4541-AE66-A9CED28C6CED}"/>
    <cellStyle name="40% - Énfasis4 15 4 2 2" xfId="40804" xr:uid="{CC2045CD-449F-4C20-80E4-A6652E0223BC}"/>
    <cellStyle name="40% - Énfasis4 15 4 3" xfId="40805" xr:uid="{3ECF800A-1836-4DDD-A719-46698822B001}"/>
    <cellStyle name="40% - Énfasis4 15 4 4" xfId="40806" xr:uid="{21B3BCD3-21AB-4CFD-A8B4-A574CE4885F7}"/>
    <cellStyle name="40% - Énfasis4 15 4 5" xfId="40807" xr:uid="{BD1B3E87-1403-483A-BCFA-28D4B2CA66B9}"/>
    <cellStyle name="40% - Énfasis4 15 5" xfId="4143" xr:uid="{3E342075-D531-4B57-A16D-52A57E6814D3}"/>
    <cellStyle name="40% - Énfasis4 15 5 2" xfId="40808" xr:uid="{656954C3-B2EE-46D2-8A41-9A5A68EE4C68}"/>
    <cellStyle name="40% - Énfasis4 15 5 3" xfId="40809" xr:uid="{4BC60883-1DAA-4457-9C89-FB4ABE34796E}"/>
    <cellStyle name="40% - Énfasis4 15 6" xfId="40810" xr:uid="{12CC2CB6-8CCD-46B2-9871-AB8285FD26D9}"/>
    <cellStyle name="40% - Énfasis4 15 7" xfId="40811" xr:uid="{D7479482-FD43-40F4-9BEB-56E5E87288C0}"/>
    <cellStyle name="40% - Énfasis4 15 8" xfId="40812" xr:uid="{70E310C3-05FF-45FA-A310-3BF49AC04328}"/>
    <cellStyle name="40% - Énfasis4 16" xfId="4144" xr:uid="{BAE89521-F8B9-42CD-98AB-0BD89825748D}"/>
    <cellStyle name="40% - Énfasis4 16 2" xfId="4145" xr:uid="{888E9154-6F00-47C0-864B-A4B250D66055}"/>
    <cellStyle name="40% - Énfasis4 16 2 2" xfId="4146" xr:uid="{7292C995-67BB-420E-9DA3-81C32BF86F1F}"/>
    <cellStyle name="40% - Énfasis4 16 2 2 2" xfId="4147" xr:uid="{D53E6B5C-7B20-4A6A-A39B-44FEFABFF1DA}"/>
    <cellStyle name="40% - Énfasis4 16 2 2 2 2" xfId="40813" xr:uid="{41C90EC6-A257-4940-A0F0-0A97D2AC3841}"/>
    <cellStyle name="40% - Énfasis4 16 2 2 2 3" xfId="40814" xr:uid="{28DC1A05-0922-4115-B236-AEC0A28736FD}"/>
    <cellStyle name="40% - Énfasis4 16 2 2 3" xfId="4148" xr:uid="{F62025A5-5409-487E-87A8-0A97E0BC809B}"/>
    <cellStyle name="40% - Énfasis4 16 2 2 3 2" xfId="40815" xr:uid="{587E93DA-2DEA-49FB-AC5C-9AC53B8D93A1}"/>
    <cellStyle name="40% - Énfasis4 16 2 2 4" xfId="40816" xr:uid="{46D840E8-5C43-4D00-8242-CCA53CE8038B}"/>
    <cellStyle name="40% - Énfasis4 16 2 2 5" xfId="40817" xr:uid="{386F39E3-8837-4CA8-A830-77E715900A5C}"/>
    <cellStyle name="40% - Énfasis4 16 2 3" xfId="4149" xr:uid="{12F1B328-7203-41F0-A06F-0C0F80B92A1B}"/>
    <cellStyle name="40% - Énfasis4 16 2 3 2" xfId="40818" xr:uid="{D66E7442-6550-4CA8-83E9-D23A4DD979A3}"/>
    <cellStyle name="40% - Énfasis4 16 2 3 3" xfId="40819" xr:uid="{E61EC8AB-7FEA-40EA-8C9A-E8AA963A4431}"/>
    <cellStyle name="40% - Énfasis4 16 2 4" xfId="4150" xr:uid="{8C65A020-9663-44B9-AF73-8F3E7E71D788}"/>
    <cellStyle name="40% - Énfasis4 16 2 4 2" xfId="40820" xr:uid="{5B6FD9FF-CFC2-4C2F-9071-AC72E0720298}"/>
    <cellStyle name="40% - Énfasis4 16 2 5" xfId="40821" xr:uid="{3E947A6F-54D7-418A-8EAF-6A69DCCBBB1E}"/>
    <cellStyle name="40% - Énfasis4 16 2 6" xfId="40822" xr:uid="{41E27694-6C71-4511-8D07-B6410A797702}"/>
    <cellStyle name="40% - Énfasis4 16 2 7" xfId="40823" xr:uid="{DB691B8E-1769-4B27-A074-B67933B848A7}"/>
    <cellStyle name="40% - Énfasis4 16 3" xfId="4151" xr:uid="{723079E1-90E0-4380-B778-2B953EB62A0D}"/>
    <cellStyle name="40% - Énfasis4 16 3 2" xfId="4152" xr:uid="{7A3C3723-2F88-44B2-96AC-784E11373581}"/>
    <cellStyle name="40% - Énfasis4 16 3 2 2" xfId="40824" xr:uid="{F9E1735D-D42D-4A34-84FD-3B23EF2C4759}"/>
    <cellStyle name="40% - Énfasis4 16 3 2 3" xfId="40825" xr:uid="{3F80F730-1918-4265-B7CF-F57F1E2DE8E8}"/>
    <cellStyle name="40% - Énfasis4 16 3 3" xfId="4153" xr:uid="{B781EDFA-82C6-4F4D-8568-5E0AF2EF7E2E}"/>
    <cellStyle name="40% - Énfasis4 16 3 3 2" xfId="40826" xr:uid="{C8A50059-5647-4B78-A7A1-815D63B2F17B}"/>
    <cellStyle name="40% - Énfasis4 16 3 4" xfId="40827" xr:uid="{24A68ABE-EFBA-4B1B-B84C-1C2645FE0864}"/>
    <cellStyle name="40% - Énfasis4 16 3 5" xfId="40828" xr:uid="{43589CF2-451C-4B9C-8101-20DDBC721675}"/>
    <cellStyle name="40% - Énfasis4 16 4" xfId="4154" xr:uid="{EE2BCEC1-14B4-451C-8766-4CF2139F780B}"/>
    <cellStyle name="40% - Énfasis4 16 4 2" xfId="40829" xr:uid="{BC9DF507-8E50-4522-9E54-7E7C50335BF6}"/>
    <cellStyle name="40% - Énfasis4 16 4 3" xfId="40830" xr:uid="{BE872213-68A7-4E68-9DA6-0E5E12FADF69}"/>
    <cellStyle name="40% - Énfasis4 16 5" xfId="4155" xr:uid="{73A9661A-5028-42D1-B36D-340459081BF8}"/>
    <cellStyle name="40% - Énfasis4 16 5 2" xfId="40831" xr:uid="{2D5D992D-8591-46F9-94D3-63831A073C30}"/>
    <cellStyle name="40% - Énfasis4 16 6" xfId="40832" xr:uid="{B4652F46-0B6E-4768-9EB8-AFF0353340D0}"/>
    <cellStyle name="40% - Énfasis4 16 7" xfId="40833" xr:uid="{D97C215B-86CC-450E-A456-468A7068370E}"/>
    <cellStyle name="40% - Énfasis4 17" xfId="4156" xr:uid="{EFB0AB43-42F6-4404-B602-F45593095763}"/>
    <cellStyle name="40% - Énfasis4 17 2" xfId="4157" xr:uid="{0933B33B-B336-46CB-A13C-797AA4B232D4}"/>
    <cellStyle name="40% - Énfasis4 17 2 2" xfId="4158" xr:uid="{2870436F-FC30-4EF8-8744-B4D02DD400CB}"/>
    <cellStyle name="40% - Énfasis4 17 2 2 2" xfId="4159" xr:uid="{E0F044AB-7EFC-4AE9-9557-2B1CED3B73D8}"/>
    <cellStyle name="40% - Énfasis4 17 2 2 3" xfId="4160" xr:uid="{F470FA87-C96F-4539-A4E1-F6CFD241DEAA}"/>
    <cellStyle name="40% - Énfasis4 17 2 3" xfId="4161" xr:uid="{9ED47226-53D5-4792-99B6-92F20024AFB7}"/>
    <cellStyle name="40% - Énfasis4 17 2 4" xfId="4162" xr:uid="{FFE0BA2C-5373-4571-BB92-504839BA7313}"/>
    <cellStyle name="40% - Énfasis4 17 3" xfId="4163" xr:uid="{B252CAEE-0D1D-45BD-BDD1-D5DD1D52F1F6}"/>
    <cellStyle name="40% - Énfasis4 17 3 2" xfId="4164" xr:uid="{7A59861C-D853-479E-9C44-7DB72A3DD47B}"/>
    <cellStyle name="40% - Énfasis4 17 3 3" xfId="4165" xr:uid="{62A709CA-E392-49E4-BFE3-83E7F08551CF}"/>
    <cellStyle name="40% - Énfasis4 17 4" xfId="4166" xr:uid="{758B44D2-D672-4363-B298-8DDE24DD8066}"/>
    <cellStyle name="40% - Énfasis4 17 5" xfId="4167" xr:uid="{16FE23CD-5B40-47D0-B5CB-F4AC3948D46F}"/>
    <cellStyle name="40% - Énfasis4 17 6" xfId="40834" xr:uid="{E71849E5-F6CD-43D5-A1FD-39EA93FDF925}"/>
    <cellStyle name="40% - Énfasis4 18" xfId="4168" xr:uid="{2712BEA5-7E6C-42CE-8B6A-D12F2910503D}"/>
    <cellStyle name="40% - Énfasis4 18 2" xfId="4169" xr:uid="{6794EC71-CB7A-45F9-A0D1-F58C114E474F}"/>
    <cellStyle name="40% - Énfasis4 18 2 2" xfId="4170" xr:uid="{0EB7D126-FEF9-411C-BCE4-9F65B694E7AC}"/>
    <cellStyle name="40% - Énfasis4 18 2 2 2" xfId="4171" xr:uid="{00D81A59-ED72-462F-BBBE-38F4D1B7D626}"/>
    <cellStyle name="40% - Énfasis4 18 2 2 3" xfId="4172" xr:uid="{8671C517-698F-42FA-A7CC-E738667334D4}"/>
    <cellStyle name="40% - Énfasis4 18 2 3" xfId="4173" xr:uid="{016F6B83-F612-4983-8834-291DBB0C7812}"/>
    <cellStyle name="40% - Énfasis4 18 2 4" xfId="4174" xr:uid="{550204C1-100B-4AF1-8B5D-3BF770063085}"/>
    <cellStyle name="40% - Énfasis4 18 3" xfId="4175" xr:uid="{483296F2-B91C-40BB-9113-1C6F56913486}"/>
    <cellStyle name="40% - Énfasis4 18 3 2" xfId="4176" xr:uid="{A40B9E73-3F45-4540-A2EB-CEAB0DCBE852}"/>
    <cellStyle name="40% - Énfasis4 18 3 3" xfId="4177" xr:uid="{4F990F8A-D626-4DC5-8BCF-AB7080D8A9BE}"/>
    <cellStyle name="40% - Énfasis4 18 4" xfId="4178" xr:uid="{3C0616E6-4625-44D4-991B-C423D2CF6DBB}"/>
    <cellStyle name="40% - Énfasis4 18 5" xfId="4179" xr:uid="{4B99EB3C-E9FE-4176-B88B-A15F303D01D0}"/>
    <cellStyle name="40% - Énfasis4 19" xfId="4180" xr:uid="{C3E7FDAF-599E-4BAE-8837-01A6493A2E54}"/>
    <cellStyle name="40% - Énfasis4 19 2" xfId="4181" xr:uid="{73691703-83A1-4900-83CD-BF43584709B9}"/>
    <cellStyle name="40% - Énfasis4 19 2 2" xfId="4182" xr:uid="{1A77A2B3-5BF8-4A41-9C0C-84946935B9C9}"/>
    <cellStyle name="40% - Énfasis4 19 2 2 2" xfId="4183" xr:uid="{D8D6DDFD-F37B-432F-959C-034B1B62D7AE}"/>
    <cellStyle name="40% - Énfasis4 19 2 2 3" xfId="4184" xr:uid="{E380E829-F648-4F4A-88B1-9944B39B8CDB}"/>
    <cellStyle name="40% - Énfasis4 19 2 3" xfId="4185" xr:uid="{9F417B46-C016-42D8-B6F4-52DE0FD733E5}"/>
    <cellStyle name="40% - Énfasis4 19 2 4" xfId="4186" xr:uid="{53247158-D8AA-47CF-90C4-45EE8DA56A79}"/>
    <cellStyle name="40% - Énfasis4 19 3" xfId="4187" xr:uid="{95C0CF7F-1DA8-49EA-9E54-39398D85B8AF}"/>
    <cellStyle name="40% - Énfasis4 19 3 2" xfId="4188" xr:uid="{7D811684-4AA8-40CA-8640-25B7E0F20704}"/>
    <cellStyle name="40% - Énfasis4 19 3 3" xfId="4189" xr:uid="{75D14C44-3A26-46A3-8F80-CADCAFC57F65}"/>
    <cellStyle name="40% - Énfasis4 19 4" xfId="4190" xr:uid="{8EAC72D7-5D32-4A6F-844F-69FFCD07C0BD}"/>
    <cellStyle name="40% - Énfasis4 19 5" xfId="4191" xr:uid="{30E00B51-E254-4C74-8E0D-2DB00881999A}"/>
    <cellStyle name="40% - Énfasis4 2" xfId="4192" xr:uid="{B480C709-F71B-446E-9A88-B2834893738D}"/>
    <cellStyle name="40% - Énfasis4 2 2" xfId="4193" xr:uid="{DA023760-8AEC-46E6-9702-510B7587F8FA}"/>
    <cellStyle name="40% - Énfasis4 2 2 2" xfId="4194" xr:uid="{530BA675-E6C5-442F-9816-DB483E184304}"/>
    <cellStyle name="40% - Énfasis4 2 2 2 2" xfId="4195" xr:uid="{36AA70BD-62A8-4441-ACCC-A9A6ACF868DC}"/>
    <cellStyle name="40% - Énfasis4 2 2 2 2 2" xfId="40835" xr:uid="{15A5B9D7-A500-468B-ACC9-20CEABD920B4}"/>
    <cellStyle name="40% - Énfasis4 2 2 2 2 2 2" xfId="40836" xr:uid="{41A1E605-3903-4505-A4B4-3C0260F22991}"/>
    <cellStyle name="40% - Énfasis4 2 2 2 2 3" xfId="40837" xr:uid="{1C2C918A-BCE7-4B80-92C5-FDAEE624AC81}"/>
    <cellStyle name="40% - Énfasis4 2 2 2 2 4" xfId="40838" xr:uid="{387A17C0-4EF2-4A09-BAD7-206CBCE8B863}"/>
    <cellStyle name="40% - Énfasis4 2 2 2 2 5" xfId="40839" xr:uid="{342E9874-090A-4B60-A133-C34029F62877}"/>
    <cellStyle name="40% - Énfasis4 2 2 2 3" xfId="4196" xr:uid="{F1ED1D0C-9672-451D-98B7-1A3F104A77BC}"/>
    <cellStyle name="40% - Énfasis4 2 2 2 3 2" xfId="40840" xr:uid="{5E85A44E-98FA-46A1-8324-E9B09A9C8CED}"/>
    <cellStyle name="40% - Énfasis4 2 2 2 3 3" xfId="40841" xr:uid="{F34F3FBB-8EFD-42CE-B980-289D9FF6957F}"/>
    <cellStyle name="40% - Énfasis4 2 2 2 4" xfId="40842" xr:uid="{6DAF7E41-1493-451D-A84B-89C8B5374EC2}"/>
    <cellStyle name="40% - Énfasis4 2 2 2 5" xfId="40843" xr:uid="{54D3128B-65AA-40C7-8DAB-EAE298D49019}"/>
    <cellStyle name="40% - Énfasis4 2 2 2 6" xfId="40844" xr:uid="{8995D65E-DF4D-4FCB-96D0-C97AB0C77528}"/>
    <cellStyle name="40% - Énfasis4 2 2 2 7" xfId="40845" xr:uid="{63A962D1-04F7-4003-B2A7-79AED08127B7}"/>
    <cellStyle name="40% - Énfasis4 2 2 3" xfId="4197" xr:uid="{CE34DBC2-BCED-4FEF-9FA0-4C01D2D7CF9F}"/>
    <cellStyle name="40% - Énfasis4 2 2 3 2" xfId="40846" xr:uid="{0A977757-A058-4023-9359-94611BC77CD1}"/>
    <cellStyle name="40% - Énfasis4 2 2 3 2 2" xfId="40847" xr:uid="{FB449365-4068-428C-A4F3-3F4A58FE1169}"/>
    <cellStyle name="40% - Énfasis4 2 2 3 3" xfId="40848" xr:uid="{938395D0-EB5A-4D9D-A89F-AAE72D53C0E1}"/>
    <cellStyle name="40% - Énfasis4 2 2 3 4" xfId="40849" xr:uid="{92410FFB-2578-403A-B961-DAB669DDE677}"/>
    <cellStyle name="40% - Énfasis4 2 2 3 5" xfId="40850" xr:uid="{8C52264B-E57D-4891-9DB4-D051B0138AAC}"/>
    <cellStyle name="40% - Énfasis4 2 2 4" xfId="4198" xr:uid="{20A535D7-23B8-4B6F-A859-D5327A815805}"/>
    <cellStyle name="40% - Énfasis4 2 2 4 2" xfId="40851" xr:uid="{860E5D88-7917-41E8-A35A-7E1050DDF501}"/>
    <cellStyle name="40% - Énfasis4 2 2 4 3" xfId="40852" xr:uid="{3334E54A-0E55-496D-A086-F1908C83C08A}"/>
    <cellStyle name="40% - Énfasis4 2 2 5" xfId="40853" xr:uid="{111F9005-D9D3-4ACC-BB0A-9D5736EB0124}"/>
    <cellStyle name="40% - Énfasis4 2 2 6" xfId="40854" xr:uid="{44B09885-AAF2-48E4-B41F-78B7B22D7F4E}"/>
    <cellStyle name="40% - Énfasis4 2 2 7" xfId="40855" xr:uid="{8EB3EC4C-69C5-43F4-8180-F921232ABB4A}"/>
    <cellStyle name="40% - Énfasis4 2 3" xfId="4199" xr:uid="{38333C7E-430F-44F2-B096-0236FB8AC132}"/>
    <cellStyle name="40% - Énfasis4 2 3 2" xfId="4200" xr:uid="{1998D754-1F21-40E6-A72F-F98DD7760B1B}"/>
    <cellStyle name="40% - Énfasis4 2 3 2 2" xfId="40856" xr:uid="{031ACD5E-0712-4F54-BF8F-336DE9C239AD}"/>
    <cellStyle name="40% - Énfasis4 2 3 2 2 2" xfId="40857" xr:uid="{E3833E54-E699-4A86-BAD1-1647200C4A86}"/>
    <cellStyle name="40% - Énfasis4 2 3 2 3" xfId="40858" xr:uid="{FDA0663C-E5B3-4200-BD74-F5BBAF560DF2}"/>
    <cellStyle name="40% - Énfasis4 2 3 2 4" xfId="40859" xr:uid="{801BA3DB-C75E-4FE8-8080-B71B9D0CD5A7}"/>
    <cellStyle name="40% - Énfasis4 2 3 2 5" xfId="40860" xr:uid="{DF9FE3D6-73E4-4802-8424-008AAB42CF21}"/>
    <cellStyle name="40% - Énfasis4 2 3 3" xfId="4201" xr:uid="{AEA929CC-C967-4C56-BA17-FD0E3F8ACD20}"/>
    <cellStyle name="40% - Énfasis4 2 3 3 2" xfId="40861" xr:uid="{65130221-871C-46CD-BD9E-2BE287CE5242}"/>
    <cellStyle name="40% - Énfasis4 2 3 3 3" xfId="40862" xr:uid="{15525A6F-7972-4F32-9E38-5D900D2BEB28}"/>
    <cellStyle name="40% - Énfasis4 2 3 4" xfId="40863" xr:uid="{11C978E8-6939-4105-B236-574C8E188F73}"/>
    <cellStyle name="40% - Énfasis4 2 3 5" xfId="40864" xr:uid="{6C2983D4-2622-4BE2-866E-3CF3D87D5AAF}"/>
    <cellStyle name="40% - Énfasis4 2 3 6" xfId="40865" xr:uid="{6A8CCEB7-0E2D-45AF-BB9B-DA2EE6FA82C5}"/>
    <cellStyle name="40% - Énfasis4 2 3 7" xfId="40866" xr:uid="{44E3EE5C-4723-41D4-9459-7D6569513CC7}"/>
    <cellStyle name="40% - Énfasis4 2 4" xfId="4202" xr:uid="{D356861F-644C-405F-AAB2-C71AE01C5956}"/>
    <cellStyle name="40% - Énfasis4 2 4 2" xfId="40867" xr:uid="{FC29A088-362A-4FC1-8DF7-FDBA5D345808}"/>
    <cellStyle name="40% - Énfasis4 2 4 2 2" xfId="40868" xr:uid="{861FEF6D-C477-4DF3-9B8B-17C94C97437A}"/>
    <cellStyle name="40% - Énfasis4 2 4 3" xfId="40869" xr:uid="{DCEE467D-C3D4-4A83-AB26-647A99CD580D}"/>
    <cellStyle name="40% - Énfasis4 2 4 4" xfId="40870" xr:uid="{7E2BF338-41F4-491F-BB6A-829E300BDFC8}"/>
    <cellStyle name="40% - Énfasis4 2 4 5" xfId="40871" xr:uid="{204D0518-B051-439B-AA19-A4E3D81E43BE}"/>
    <cellStyle name="40% - Énfasis4 2 5" xfId="4203" xr:uid="{D22FCF14-AB33-4D71-A561-85ED0D7C71D3}"/>
    <cellStyle name="40% - Énfasis4 2 5 2" xfId="40872" xr:uid="{1E7EB985-1843-49B6-A89E-EDFEDC4EDA93}"/>
    <cellStyle name="40% - Énfasis4 2 5 3" xfId="40873" xr:uid="{A14685C9-60EA-48EB-8213-7E822BB1E8AE}"/>
    <cellStyle name="40% - Énfasis4 2 6" xfId="40874" xr:uid="{CC127F8D-1E56-43F2-B313-FBB39EE5DA15}"/>
    <cellStyle name="40% - Énfasis4 2 7" xfId="40875" xr:uid="{98AA205F-AA49-4B8E-82F7-5B62C3283C5F}"/>
    <cellStyle name="40% - Énfasis4 2 8" xfId="40876" xr:uid="{B27B20CD-9B72-4FDE-9652-ED9874A13E20}"/>
    <cellStyle name="40% - Énfasis4 20" xfId="4204" xr:uid="{729F0B2C-095F-465C-A22F-CB34FFB3F81F}"/>
    <cellStyle name="40% - Énfasis4 20 2" xfId="4205" xr:uid="{E7C67490-CCBD-4900-A4B8-E3C50145FE90}"/>
    <cellStyle name="40% - Énfasis4 20 2 2" xfId="4206" xr:uid="{24E352D4-9166-40F4-B011-D6E44D078C89}"/>
    <cellStyle name="40% - Énfasis4 20 2 2 2" xfId="4207" xr:uid="{D44B40B4-69B3-41B2-9168-95257DD76E33}"/>
    <cellStyle name="40% - Énfasis4 20 2 2 3" xfId="4208" xr:uid="{43C3EB0F-DBC2-4EA9-AE63-9997EBCDA97C}"/>
    <cellStyle name="40% - Énfasis4 20 2 3" xfId="4209" xr:uid="{F76ACF39-0B06-4821-9B11-A52CA2734222}"/>
    <cellStyle name="40% - Énfasis4 20 2 4" xfId="4210" xr:uid="{78B20FF6-09F1-4C83-ACB2-32CFE62268EF}"/>
    <cellStyle name="40% - Énfasis4 20 3" xfId="4211" xr:uid="{BCAA7938-15EA-488C-8C21-6DC033678BC5}"/>
    <cellStyle name="40% - Énfasis4 20 3 2" xfId="4212" xr:uid="{7AF421C4-A43B-47D6-B218-FB513D6423DA}"/>
    <cellStyle name="40% - Énfasis4 20 3 3" xfId="4213" xr:uid="{B2BF5A99-5320-400A-96D6-BF57B345B627}"/>
    <cellStyle name="40% - Énfasis4 20 4" xfId="4214" xr:uid="{ED1CBACF-7E66-4728-85F3-FDC5FADEB390}"/>
    <cellStyle name="40% - Énfasis4 20 5" xfId="4215" xr:uid="{E670D3B7-CAC7-42E3-BC38-1330AB12985A}"/>
    <cellStyle name="40% - Énfasis4 21" xfId="4216" xr:uid="{2270E98A-C066-49BC-B052-38C18A9E34F5}"/>
    <cellStyle name="40% - Énfasis4 21 2" xfId="4217" xr:uid="{1BDA6205-0879-45D6-B79D-9D859E28F4FE}"/>
    <cellStyle name="40% - Énfasis4 21 2 2" xfId="4218" xr:uid="{73F7E1AE-ABFF-4464-B6BF-39711863DD31}"/>
    <cellStyle name="40% - Énfasis4 21 2 2 2" xfId="4219" xr:uid="{09797491-8246-4A13-81E3-13B09CF28F34}"/>
    <cellStyle name="40% - Énfasis4 21 2 2 3" xfId="4220" xr:uid="{C1762B10-3C9C-4712-AF44-9D98C800F036}"/>
    <cellStyle name="40% - Énfasis4 21 2 3" xfId="4221" xr:uid="{69B19C12-B21C-445D-BF52-23B980F889FA}"/>
    <cellStyle name="40% - Énfasis4 21 2 4" xfId="4222" xr:uid="{B959F025-22A0-48A4-A800-A0B90470794F}"/>
    <cellStyle name="40% - Énfasis4 21 3" xfId="4223" xr:uid="{B54E5FD0-E16F-4CC7-9884-FA7D1C646767}"/>
    <cellStyle name="40% - Énfasis4 21 3 2" xfId="4224" xr:uid="{A2AE6E09-389F-4AC0-8555-B1100A58B80E}"/>
    <cellStyle name="40% - Énfasis4 21 3 3" xfId="4225" xr:uid="{52229CDF-D5A4-4386-9997-3FB9FECB31E8}"/>
    <cellStyle name="40% - Énfasis4 21 4" xfId="4226" xr:uid="{61F3724D-E2F6-421B-A247-31D37A5B9826}"/>
    <cellStyle name="40% - Énfasis4 21 5" xfId="4227" xr:uid="{AC8C1CE6-3541-43CD-AC77-B29D681D058A}"/>
    <cellStyle name="40% - Énfasis4 22" xfId="4228" xr:uid="{5DD94ABA-ED4D-49C4-BE5F-AEB064D1905F}"/>
    <cellStyle name="40% - Énfasis4 22 2" xfId="4229" xr:uid="{65D90074-905C-44AE-9826-D487F55D87E4}"/>
    <cellStyle name="40% - Énfasis4 22 2 2" xfId="4230" xr:uid="{57198687-908E-4E62-8592-BF571DDA431A}"/>
    <cellStyle name="40% - Énfasis4 22 2 2 2" xfId="4231" xr:uid="{B958507B-72ED-4C17-9623-7BBA3A2995F5}"/>
    <cellStyle name="40% - Énfasis4 22 2 2 3" xfId="4232" xr:uid="{32D2946D-F153-4E4F-A9B4-4D5BC971B684}"/>
    <cellStyle name="40% - Énfasis4 22 2 3" xfId="4233" xr:uid="{A01F38A6-E2C7-4303-9ABF-84C78C583AE2}"/>
    <cellStyle name="40% - Énfasis4 22 2 4" xfId="4234" xr:uid="{D70A8ED4-F6E3-43E2-86A7-400D6BD4C579}"/>
    <cellStyle name="40% - Énfasis4 22 3" xfId="4235" xr:uid="{44DC21E8-C1DF-410D-B80A-BE212EBFC2D7}"/>
    <cellStyle name="40% - Énfasis4 22 3 2" xfId="4236" xr:uid="{80CE7194-B6F9-481E-892E-517B95843A25}"/>
    <cellStyle name="40% - Énfasis4 22 3 3" xfId="4237" xr:uid="{802A6295-2CF9-4DF1-8077-A530159DA411}"/>
    <cellStyle name="40% - Énfasis4 22 4" xfId="4238" xr:uid="{26171A1F-AECE-4316-BCD6-B24A5465F180}"/>
    <cellStyle name="40% - Énfasis4 22 5" xfId="4239" xr:uid="{6A37D76D-FBEE-403D-825F-AC1F0C295F14}"/>
    <cellStyle name="40% - Énfasis4 23" xfId="4240" xr:uid="{3694A4C5-8D9D-41CC-B806-511470818D50}"/>
    <cellStyle name="40% - Énfasis4 23 2" xfId="4241" xr:uid="{412DEA3E-D8A5-4BC4-A463-69F3B20F6C09}"/>
    <cellStyle name="40% - Énfasis4 23 2 2" xfId="4242" xr:uid="{95653089-D853-4C8E-AA6E-F41597FB8D24}"/>
    <cellStyle name="40% - Énfasis4 23 2 2 2" xfId="4243" xr:uid="{7C8D7C37-8011-48AF-86A3-EE15657B691B}"/>
    <cellStyle name="40% - Énfasis4 23 2 2 3" xfId="4244" xr:uid="{20A7BA37-BCBA-4F94-8276-35464FD01D80}"/>
    <cellStyle name="40% - Énfasis4 23 2 3" xfId="4245" xr:uid="{87A9E34E-7E56-4845-9A81-295002382E50}"/>
    <cellStyle name="40% - Énfasis4 23 2 4" xfId="4246" xr:uid="{7143B29B-6CAF-4373-9245-089B093815E7}"/>
    <cellStyle name="40% - Énfasis4 23 3" xfId="4247" xr:uid="{1C62122F-7270-4E4F-8930-DF7D9593A0EF}"/>
    <cellStyle name="40% - Énfasis4 23 3 2" xfId="4248" xr:uid="{4E1C89A8-66DE-46BD-8BC2-30EBC5DAA3C0}"/>
    <cellStyle name="40% - Énfasis4 23 3 3" xfId="4249" xr:uid="{6B6C77E6-1F20-46B1-BF7D-58431CE8964A}"/>
    <cellStyle name="40% - Énfasis4 23 4" xfId="4250" xr:uid="{B9838D0C-2F9E-4664-8A3C-7566E3B9412C}"/>
    <cellStyle name="40% - Énfasis4 23 5" xfId="4251" xr:uid="{024CE093-8370-4BE5-A6B8-B5BA34AA2DE0}"/>
    <cellStyle name="40% - Énfasis4 24" xfId="4252" xr:uid="{8088312F-AE0C-492A-80D0-26826D0F6F7D}"/>
    <cellStyle name="40% - Énfasis4 24 2" xfId="4253" xr:uid="{AD5E87C1-5A86-4B47-8DAA-E7309AD03C04}"/>
    <cellStyle name="40% - Énfasis4 24 2 2" xfId="4254" xr:uid="{52FFCD0B-EBEA-49B7-91C0-AD6F8CF7FDA0}"/>
    <cellStyle name="40% - Énfasis4 24 2 2 2" xfId="4255" xr:uid="{95E69F83-EC89-427E-9E92-DB8D97C1740C}"/>
    <cellStyle name="40% - Énfasis4 24 2 2 3" xfId="4256" xr:uid="{B421A8DB-61BF-4439-B61C-0077C5D8321D}"/>
    <cellStyle name="40% - Énfasis4 24 2 3" xfId="4257" xr:uid="{571AB830-ADFD-428D-B9CE-1C488D483327}"/>
    <cellStyle name="40% - Énfasis4 24 2 4" xfId="4258" xr:uid="{88358201-ED66-485F-A647-7B2ACB265E66}"/>
    <cellStyle name="40% - Énfasis4 24 3" xfId="4259" xr:uid="{5D8C0C10-EED8-47D5-9687-B4E9B0289915}"/>
    <cellStyle name="40% - Énfasis4 24 3 2" xfId="4260" xr:uid="{05927C33-D413-4F25-994A-F8343F4B64B8}"/>
    <cellStyle name="40% - Énfasis4 24 3 3" xfId="4261" xr:uid="{E7A4B720-ACC7-4FD3-AE86-42A07706147F}"/>
    <cellStyle name="40% - Énfasis4 24 4" xfId="4262" xr:uid="{A4800D15-1903-422C-956E-B593F364AA4F}"/>
    <cellStyle name="40% - Énfasis4 24 5" xfId="4263" xr:uid="{04B6B71F-EC77-43ED-BFDC-E99DB02994DC}"/>
    <cellStyle name="40% - Énfasis4 25" xfId="4264" xr:uid="{6B422F3C-2689-412D-BC70-D05FA4B65051}"/>
    <cellStyle name="40% - Énfasis4 25 2" xfId="4265" xr:uid="{0CA42427-6CEB-4780-8E43-1048497A6F1D}"/>
    <cellStyle name="40% - Énfasis4 25 2 2" xfId="4266" xr:uid="{E50A336C-2C52-4B9D-ABB8-3EFF37474AF0}"/>
    <cellStyle name="40% - Énfasis4 25 2 2 2" xfId="4267" xr:uid="{74F421BB-9ECB-47C5-9647-6FAA408D5468}"/>
    <cellStyle name="40% - Énfasis4 25 2 2 3" xfId="4268" xr:uid="{C28B0F00-AFDA-472D-B242-D36E6A600221}"/>
    <cellStyle name="40% - Énfasis4 25 2 3" xfId="4269" xr:uid="{D44621FB-A7C8-4475-A26E-519242448DF8}"/>
    <cellStyle name="40% - Énfasis4 25 2 4" xfId="4270" xr:uid="{E0F37CFB-E1F9-47E0-A7BC-F5C28F6B9A70}"/>
    <cellStyle name="40% - Énfasis4 25 3" xfId="4271" xr:uid="{AA067DB7-ED94-4AC8-B85D-0EF4810BC73C}"/>
    <cellStyle name="40% - Énfasis4 25 3 2" xfId="4272" xr:uid="{C233919F-071C-41B3-9B49-395B6E7845DF}"/>
    <cellStyle name="40% - Énfasis4 25 3 3" xfId="4273" xr:uid="{A5E09E64-51C0-4101-9F6F-43A96B03F225}"/>
    <cellStyle name="40% - Énfasis4 25 4" xfId="4274" xr:uid="{8CDA1178-7630-49C1-B889-54A2B81531DA}"/>
    <cellStyle name="40% - Énfasis4 25 5" xfId="4275" xr:uid="{6C492BED-4459-499E-AC2C-FD3064EABB67}"/>
    <cellStyle name="40% - Énfasis4 26" xfId="4276" xr:uid="{583E98D9-E6D0-4FB4-945C-06E1EDA1311B}"/>
    <cellStyle name="40% - Énfasis4 26 2" xfId="4277" xr:uid="{F4221FFB-BD33-4A5B-A089-C09311A4DF36}"/>
    <cellStyle name="40% - Énfasis4 26 2 2" xfId="4278" xr:uid="{9F5F731E-2A64-4C3C-871F-FF00EC063007}"/>
    <cellStyle name="40% - Énfasis4 26 2 2 2" xfId="4279" xr:uid="{8C8774B4-52D7-4E90-AD45-2A813B2406E4}"/>
    <cellStyle name="40% - Énfasis4 26 2 2 3" xfId="4280" xr:uid="{2E912F64-0796-4835-BD9F-790EA5277147}"/>
    <cellStyle name="40% - Énfasis4 26 2 3" xfId="4281" xr:uid="{1CC3F9D8-C3B4-4BCB-BF1A-ABCD082E64FD}"/>
    <cellStyle name="40% - Énfasis4 26 2 4" xfId="4282" xr:uid="{9FEF2878-213E-4093-91D0-6DCCAF16BBEE}"/>
    <cellStyle name="40% - Énfasis4 26 3" xfId="4283" xr:uid="{ECB386BE-E1A9-4A20-B0D3-8A662BB945F8}"/>
    <cellStyle name="40% - Énfasis4 26 3 2" xfId="4284" xr:uid="{2452A98D-0CA6-4419-B1F9-1D124E726D56}"/>
    <cellStyle name="40% - Énfasis4 26 3 3" xfId="4285" xr:uid="{C18E89FD-F1F7-408D-AD97-07052BCF8238}"/>
    <cellStyle name="40% - Énfasis4 26 4" xfId="4286" xr:uid="{208ECD10-C094-4307-8454-9190863296C2}"/>
    <cellStyle name="40% - Énfasis4 26 5" xfId="4287" xr:uid="{D9C6119D-377E-4771-AB53-A42F9DCD121D}"/>
    <cellStyle name="40% - Énfasis4 27" xfId="4288" xr:uid="{16DED1EF-4542-4939-B650-A05CF755AD66}"/>
    <cellStyle name="40% - Énfasis4 27 2" xfId="4289" xr:uid="{50F47A80-84E4-4538-80F9-CD638263A7AE}"/>
    <cellStyle name="40% - Énfasis4 27 2 2" xfId="4290" xr:uid="{DD0D0498-F916-4E6F-BF8F-41153CB9E1DC}"/>
    <cellStyle name="40% - Énfasis4 27 2 2 2" xfId="4291" xr:uid="{B10D8607-66A4-40F9-98B5-1317B9BBE8FF}"/>
    <cellStyle name="40% - Énfasis4 27 2 2 3" xfId="4292" xr:uid="{243536BC-998A-48B1-9F30-4C2AB823A079}"/>
    <cellStyle name="40% - Énfasis4 27 2 3" xfId="4293" xr:uid="{807D88C5-A9BA-430B-8120-97C7DC7B5C61}"/>
    <cellStyle name="40% - Énfasis4 27 2 4" xfId="4294" xr:uid="{C1789EE9-2364-4A42-99C8-82DEE55CEFF4}"/>
    <cellStyle name="40% - Énfasis4 27 3" xfId="4295" xr:uid="{36F32C2B-74B6-4FF3-8EF3-7BA37DBE59C5}"/>
    <cellStyle name="40% - Énfasis4 27 3 2" xfId="4296" xr:uid="{F00EF129-125E-4B8C-80D3-D92A0BBCFB87}"/>
    <cellStyle name="40% - Énfasis4 27 3 3" xfId="4297" xr:uid="{D43DD2ED-8471-4939-A7A2-34C7BFFAF57B}"/>
    <cellStyle name="40% - Énfasis4 27 4" xfId="4298" xr:uid="{1A5A079E-F490-4F06-A616-08B7CEB35460}"/>
    <cellStyle name="40% - Énfasis4 27 5" xfId="4299" xr:uid="{6F424C84-BB1B-4B5F-BED9-352A8C53A56A}"/>
    <cellStyle name="40% - Énfasis4 28" xfId="4300" xr:uid="{E6A6DC61-0D77-4C88-B378-C0B4857F886F}"/>
    <cellStyle name="40% - Énfasis4 28 2" xfId="4301" xr:uid="{6B3D8259-CCE1-49F7-A649-72EC1BC6C67E}"/>
    <cellStyle name="40% - Énfasis4 28 2 2" xfId="4302" xr:uid="{621F9C86-6B82-4C95-88F8-93E104EF29FA}"/>
    <cellStyle name="40% - Énfasis4 28 2 2 2" xfId="4303" xr:uid="{E36AD751-C03D-44DF-8483-8A1834230A7B}"/>
    <cellStyle name="40% - Énfasis4 28 2 2 3" xfId="4304" xr:uid="{614A3801-B0C3-4CDD-A413-E041A332D333}"/>
    <cellStyle name="40% - Énfasis4 28 2 3" xfId="4305" xr:uid="{7BEDA3F5-EF43-4CC0-AE1F-AE186671C806}"/>
    <cellStyle name="40% - Énfasis4 28 2 4" xfId="4306" xr:uid="{E48AF753-D9FD-49DB-8137-793C2AE36B9D}"/>
    <cellStyle name="40% - Énfasis4 28 3" xfId="4307" xr:uid="{5DED8881-C3EA-4100-A8CC-45E302B18F92}"/>
    <cellStyle name="40% - Énfasis4 28 3 2" xfId="4308" xr:uid="{6893C733-09A7-470A-B16C-0A11254DB1E1}"/>
    <cellStyle name="40% - Énfasis4 28 3 3" xfId="4309" xr:uid="{2C0CAFBB-5B40-473B-8C28-019C648E129F}"/>
    <cellStyle name="40% - Énfasis4 28 4" xfId="4310" xr:uid="{3ADB33DB-8699-4A98-BA34-A540CF869940}"/>
    <cellStyle name="40% - Énfasis4 28 5" xfId="4311" xr:uid="{509F8820-ED2D-4035-98E3-C2F48069ECD7}"/>
    <cellStyle name="40% - Énfasis4 29" xfId="4312" xr:uid="{CCAC7169-8F14-46F6-B8BA-7D99283AE983}"/>
    <cellStyle name="40% - Énfasis4 29 2" xfId="4313" xr:uid="{56BA7272-A526-4349-B14D-BC5D11AB5DD5}"/>
    <cellStyle name="40% - Énfasis4 29 2 2" xfId="4314" xr:uid="{B9240C04-27A1-418E-B766-02E4CB07F488}"/>
    <cellStyle name="40% - Énfasis4 29 2 2 2" xfId="4315" xr:uid="{67AD89CF-1948-43C6-91BF-490379A11EDD}"/>
    <cellStyle name="40% - Énfasis4 29 2 2 3" xfId="4316" xr:uid="{C3288ACC-7F6A-4201-85CD-6B6B0247C295}"/>
    <cellStyle name="40% - Énfasis4 29 2 3" xfId="4317" xr:uid="{F39B9B05-9FAA-4C41-AFD5-928C32667554}"/>
    <cellStyle name="40% - Énfasis4 29 2 4" xfId="4318" xr:uid="{D287B875-EA60-432F-B5F9-4F722E300DB6}"/>
    <cellStyle name="40% - Énfasis4 29 3" xfId="4319" xr:uid="{7EA4241C-31AE-4619-8BA7-8AAD87946C18}"/>
    <cellStyle name="40% - Énfasis4 29 3 2" xfId="4320" xr:uid="{2420C617-23B6-4452-BF37-DD339F1CCC56}"/>
    <cellStyle name="40% - Énfasis4 29 3 3" xfId="4321" xr:uid="{FBE663B5-F6BF-41B4-98A7-957014B7A7DA}"/>
    <cellStyle name="40% - Énfasis4 29 4" xfId="4322" xr:uid="{477A0645-D856-46EE-B92D-3DAA47019028}"/>
    <cellStyle name="40% - Énfasis4 29 5" xfId="4323" xr:uid="{B5939ADF-BD46-450D-BB50-AFF5421150E2}"/>
    <cellStyle name="40% - Énfasis4 3" xfId="4324" xr:uid="{E1EC8896-0CE1-4D0D-ABF7-E0A25B738689}"/>
    <cellStyle name="40% - Énfasis4 3 2" xfId="4325" xr:uid="{85D58C13-0889-4748-B578-0B21620D32E8}"/>
    <cellStyle name="40% - Énfasis4 3 2 2" xfId="4326" xr:uid="{29469EE7-1282-4198-8600-12A68C61FEEE}"/>
    <cellStyle name="40% - Énfasis4 3 2 2 2" xfId="4327" xr:uid="{2EE6A49D-9A61-41DB-911A-7F2B91D3546B}"/>
    <cellStyle name="40% - Énfasis4 3 2 2 2 2" xfId="40877" xr:uid="{83BACE47-3946-40C3-ADC5-4A7DF31CDE63}"/>
    <cellStyle name="40% - Énfasis4 3 2 2 2 2 2" xfId="40878" xr:uid="{ED329E0A-8423-4311-9B3D-4ADD9315E30A}"/>
    <cellStyle name="40% - Énfasis4 3 2 2 2 3" xfId="40879" xr:uid="{8B5F9947-CA08-48EE-857E-6D0FC6073E82}"/>
    <cellStyle name="40% - Énfasis4 3 2 2 2 4" xfId="40880" xr:uid="{D3D640E0-852A-48BE-B04C-C6CEFC7474E0}"/>
    <cellStyle name="40% - Énfasis4 3 2 2 2 5" xfId="40881" xr:uid="{E4A72F88-E8D4-45B6-9C14-06761B25EE41}"/>
    <cellStyle name="40% - Énfasis4 3 2 2 3" xfId="4328" xr:uid="{F523D368-D8D4-4E69-8DFD-003F9C8AC7B6}"/>
    <cellStyle name="40% - Énfasis4 3 2 2 3 2" xfId="40882" xr:uid="{3D91D430-B7C1-4D30-AD82-2A008D03DD2B}"/>
    <cellStyle name="40% - Énfasis4 3 2 2 3 3" xfId="40883" xr:uid="{C58F2501-F892-4E4A-BF2D-2ED522F9423F}"/>
    <cellStyle name="40% - Énfasis4 3 2 2 4" xfId="40884" xr:uid="{67D4C337-95A3-4659-A59C-B71C6AB50514}"/>
    <cellStyle name="40% - Énfasis4 3 2 2 5" xfId="40885" xr:uid="{B552ADB3-5D94-4000-922A-5E3A64C54255}"/>
    <cellStyle name="40% - Énfasis4 3 2 2 6" xfId="40886" xr:uid="{EFBD4239-3EDB-4805-858A-67D67363BA03}"/>
    <cellStyle name="40% - Énfasis4 3 2 2 7" xfId="40887" xr:uid="{6A1E241E-4E03-4AA1-B7D6-C345738AFA6D}"/>
    <cellStyle name="40% - Énfasis4 3 2 3" xfId="4329" xr:uid="{FC8F064A-30B1-4372-BE64-7948F8BCE72D}"/>
    <cellStyle name="40% - Énfasis4 3 2 3 2" xfId="40888" xr:uid="{608FDF2A-520E-403E-AD97-79A90B7A8799}"/>
    <cellStyle name="40% - Énfasis4 3 2 3 2 2" xfId="40889" xr:uid="{BD7E67D8-FC3F-440B-A9CB-9DC9D4D33D3E}"/>
    <cellStyle name="40% - Énfasis4 3 2 3 3" xfId="40890" xr:uid="{AE0469A3-0CD1-4211-BE29-7839D4055FC5}"/>
    <cellStyle name="40% - Énfasis4 3 2 3 4" xfId="40891" xr:uid="{C80CE0F9-451D-4C1A-BB85-F70F6516D754}"/>
    <cellStyle name="40% - Énfasis4 3 2 3 5" xfId="40892" xr:uid="{623A6E41-8323-45F4-954E-24F10BD6B400}"/>
    <cellStyle name="40% - Énfasis4 3 2 4" xfId="4330" xr:uid="{D3662900-0FB3-4DC8-9066-4F6610AB6631}"/>
    <cellStyle name="40% - Énfasis4 3 2 4 2" xfId="40893" xr:uid="{FA0A34C7-C8D2-4350-AC23-AFAA9F3CF855}"/>
    <cellStyle name="40% - Énfasis4 3 2 4 3" xfId="40894" xr:uid="{87ACE288-4A7E-42F0-8923-9167BD05E606}"/>
    <cellStyle name="40% - Énfasis4 3 2 5" xfId="40895" xr:uid="{FE70093A-6745-4298-91EC-03EECFD193BD}"/>
    <cellStyle name="40% - Énfasis4 3 2 6" xfId="40896" xr:uid="{E05E909F-1CEC-46F9-B3DF-75D276EB7539}"/>
    <cellStyle name="40% - Énfasis4 3 2 7" xfId="40897" xr:uid="{F2661462-4E32-45AF-B95B-BE0078B2E996}"/>
    <cellStyle name="40% - Énfasis4 3 3" xfId="4331" xr:uid="{A91BEBFF-A42B-4ADB-8A9A-0255B6D51A96}"/>
    <cellStyle name="40% - Énfasis4 3 3 2" xfId="4332" xr:uid="{8F2850C4-CAE5-4F97-8481-3BDF1B67B779}"/>
    <cellStyle name="40% - Énfasis4 3 3 2 2" xfId="40898" xr:uid="{2CB90A1C-05CB-4F9A-AE73-114BB380D6B4}"/>
    <cellStyle name="40% - Énfasis4 3 3 2 2 2" xfId="40899" xr:uid="{8C5113EE-AF01-4C8A-8005-094EE41A57B2}"/>
    <cellStyle name="40% - Énfasis4 3 3 2 3" xfId="40900" xr:uid="{0C320696-6850-4C48-85C3-B880A51329A5}"/>
    <cellStyle name="40% - Énfasis4 3 3 2 4" xfId="40901" xr:uid="{BA31C60E-F1DB-4346-BAA2-411EE6F43FF7}"/>
    <cellStyle name="40% - Énfasis4 3 3 2 5" xfId="40902" xr:uid="{A70B0309-D7C5-4D90-9EBE-969E2EACC6EF}"/>
    <cellStyle name="40% - Énfasis4 3 3 3" xfId="4333" xr:uid="{767DD6B5-5EDD-400D-8563-D7CD58B72AEA}"/>
    <cellStyle name="40% - Énfasis4 3 3 3 2" xfId="40903" xr:uid="{048613FD-FA63-46B1-A50D-491B4EC2E2F8}"/>
    <cellStyle name="40% - Énfasis4 3 3 3 3" xfId="40904" xr:uid="{64ACB28C-B77E-434D-BA59-96C79866A3D5}"/>
    <cellStyle name="40% - Énfasis4 3 3 4" xfId="40905" xr:uid="{E2AD4AB5-F838-4086-A57E-B7013456A28B}"/>
    <cellStyle name="40% - Énfasis4 3 3 5" xfId="40906" xr:uid="{6BD6C833-0421-4D0B-BB52-1D0B78F19B26}"/>
    <cellStyle name="40% - Énfasis4 3 3 6" xfId="40907" xr:uid="{AD6DF7BB-5093-4472-97A1-DD689F86EA37}"/>
    <cellStyle name="40% - Énfasis4 3 3 7" xfId="40908" xr:uid="{EDB07FE9-8D37-48A6-AE84-9C1061157CCF}"/>
    <cellStyle name="40% - Énfasis4 3 4" xfId="4334" xr:uid="{F75BB8CF-7607-4507-8BFE-0183A12A4B3E}"/>
    <cellStyle name="40% - Énfasis4 3 4 2" xfId="40909" xr:uid="{821232D3-6EA0-4527-9503-81D195638320}"/>
    <cellStyle name="40% - Énfasis4 3 4 2 2" xfId="40910" xr:uid="{7F5817C6-81FF-47C7-904E-E31840665730}"/>
    <cellStyle name="40% - Énfasis4 3 4 3" xfId="40911" xr:uid="{78BDC836-5CC0-43E1-A229-0A28158EFD2A}"/>
    <cellStyle name="40% - Énfasis4 3 4 4" xfId="40912" xr:uid="{0FAEBA9E-F504-4C4E-B61F-6E875BB63EA8}"/>
    <cellStyle name="40% - Énfasis4 3 4 5" xfId="40913" xr:uid="{87D77B4E-05D8-4DB3-B86C-145A42475484}"/>
    <cellStyle name="40% - Énfasis4 3 5" xfId="4335" xr:uid="{1AD290F0-FFBB-487C-B207-2700044670EE}"/>
    <cellStyle name="40% - Énfasis4 3 5 2" xfId="40914" xr:uid="{8A58E6DA-A40F-4639-B35F-751B58247CEF}"/>
    <cellStyle name="40% - Énfasis4 3 5 3" xfId="40915" xr:uid="{38505DD2-002C-4536-83E3-88FA195316DC}"/>
    <cellStyle name="40% - Énfasis4 3 6" xfId="40916" xr:uid="{0D1EAF93-E089-4E86-97D2-9BCB5ECE2A78}"/>
    <cellStyle name="40% - Énfasis4 3 7" xfId="40917" xr:uid="{C3C007BE-8D10-449D-A862-2BAF6990238B}"/>
    <cellStyle name="40% - Énfasis4 3 8" xfId="40918" xr:uid="{F39E9DD9-F08E-43A2-B8A5-0902A9B6493B}"/>
    <cellStyle name="40% - Énfasis4 30" xfId="4336" xr:uid="{D1A2DB66-1619-4B70-BA41-491C20A96EF7}"/>
    <cellStyle name="40% - Énfasis4 30 2" xfId="4337" xr:uid="{B4373FC5-9637-46B9-A07A-058B119028F4}"/>
    <cellStyle name="40% - Énfasis4 30 2 2" xfId="4338" xr:uid="{0531CD00-037C-412A-9806-297DFFCB4DC1}"/>
    <cellStyle name="40% - Énfasis4 30 2 2 2" xfId="4339" xr:uid="{B8128EFE-F72F-42F3-8FD3-C11EE3D60E91}"/>
    <cellStyle name="40% - Énfasis4 30 2 2 3" xfId="4340" xr:uid="{6AC1C5FE-8A09-4D11-A0A6-116502396E77}"/>
    <cellStyle name="40% - Énfasis4 30 2 3" xfId="4341" xr:uid="{50401C41-207F-4651-8646-10CDB0D0E92A}"/>
    <cellStyle name="40% - Énfasis4 30 2 4" xfId="4342" xr:uid="{7822047B-2077-4559-80D1-B729B6F3BC7F}"/>
    <cellStyle name="40% - Énfasis4 30 3" xfId="4343" xr:uid="{EECAA130-4894-483E-B270-F6970B869541}"/>
    <cellStyle name="40% - Énfasis4 30 3 2" xfId="4344" xr:uid="{71831CAC-4250-4C18-9D25-EDEE582ACD44}"/>
    <cellStyle name="40% - Énfasis4 30 3 3" xfId="4345" xr:uid="{916FA37E-0C5B-4FFD-8895-965F77E7F4BE}"/>
    <cellStyle name="40% - Énfasis4 30 4" xfId="4346" xr:uid="{C42D8F47-4DC5-4A22-AEFE-231D82C21958}"/>
    <cellStyle name="40% - Énfasis4 30 5" xfId="4347" xr:uid="{A246ECC7-D361-4FA7-BD47-8CBCBBE41F99}"/>
    <cellStyle name="40% - Énfasis4 31" xfId="4348" xr:uid="{598E19BC-CA5E-4C15-AC56-2D38FC53B008}"/>
    <cellStyle name="40% - Énfasis4 31 2" xfId="4349" xr:uid="{1CC234C9-F8AA-4B10-AA76-41029053D721}"/>
    <cellStyle name="40% - Énfasis4 31 2 2" xfId="4350" xr:uid="{F9FA99D7-EF4C-4BE9-8783-BDB65754FF3F}"/>
    <cellStyle name="40% - Énfasis4 31 2 2 2" xfId="4351" xr:uid="{0E780F6F-FB69-4F2F-B1A6-2A95CA43A0C8}"/>
    <cellStyle name="40% - Énfasis4 31 2 2 3" xfId="4352" xr:uid="{5D01CDB6-312F-4E9D-BE80-AFDB82A0EFF0}"/>
    <cellStyle name="40% - Énfasis4 31 2 3" xfId="4353" xr:uid="{9BAEB6CD-C005-4223-88A4-AEBAF4530FE4}"/>
    <cellStyle name="40% - Énfasis4 31 2 4" xfId="4354" xr:uid="{94CC65B0-0209-4F99-AE77-78B5E2279EA1}"/>
    <cellStyle name="40% - Énfasis4 31 3" xfId="4355" xr:uid="{D5A3C201-4BAC-4462-9826-794348E1A9FF}"/>
    <cellStyle name="40% - Énfasis4 31 3 2" xfId="4356" xr:uid="{4C5EF65D-6820-48A0-9573-FB9D29356D12}"/>
    <cellStyle name="40% - Énfasis4 31 3 3" xfId="4357" xr:uid="{34120C86-AFC3-4F61-9AF4-E24EF2F2B32B}"/>
    <cellStyle name="40% - Énfasis4 31 4" xfId="4358" xr:uid="{6CB61988-DE18-437D-9FC6-52A4F18579A5}"/>
    <cellStyle name="40% - Énfasis4 31 5" xfId="4359" xr:uid="{AAB640C8-B3EC-42A9-ABCB-BCE7C4894220}"/>
    <cellStyle name="40% - Énfasis4 32" xfId="4360" xr:uid="{972E2A5D-5107-4D3C-AB68-849FEC356FA9}"/>
    <cellStyle name="40% - Énfasis4 32 2" xfId="4361" xr:uid="{E732E36A-0F88-463E-932C-C6E34FEBF14E}"/>
    <cellStyle name="40% - Énfasis4 32 2 2" xfId="4362" xr:uid="{63C84E2D-28A4-48D0-93A8-2B4288692E36}"/>
    <cellStyle name="40% - Énfasis4 32 2 2 2" xfId="4363" xr:uid="{C7F97FD3-AE20-42DB-B409-BBD532BE72C4}"/>
    <cellStyle name="40% - Énfasis4 32 2 2 3" xfId="4364" xr:uid="{B385E8D5-B571-47C8-89FF-648FC9A0AEB3}"/>
    <cellStyle name="40% - Énfasis4 32 2 3" xfId="4365" xr:uid="{0D6D5630-697F-4DA8-AE11-9ADCB7A213AD}"/>
    <cellStyle name="40% - Énfasis4 32 2 4" xfId="4366" xr:uid="{BA33AD68-FC37-4E59-B5C5-6294EE86514C}"/>
    <cellStyle name="40% - Énfasis4 32 3" xfId="4367" xr:uid="{9485C475-460E-47F6-9071-88365D02A260}"/>
    <cellStyle name="40% - Énfasis4 32 3 2" xfId="4368" xr:uid="{067FD009-1F05-4A66-8E4C-140250849B4A}"/>
    <cellStyle name="40% - Énfasis4 32 3 3" xfId="4369" xr:uid="{CB5C9206-2C51-4773-BA35-116949CE1AC1}"/>
    <cellStyle name="40% - Énfasis4 32 4" xfId="4370" xr:uid="{F77B23EB-1E5C-4425-9A69-30C97FF2E72F}"/>
    <cellStyle name="40% - Énfasis4 32 5" xfId="4371" xr:uid="{6FEF619D-1C8A-4E27-AF22-8C803AF3C107}"/>
    <cellStyle name="40% - Énfasis4 33" xfId="4372" xr:uid="{FC9D82DD-99A7-4FF5-9646-EBE7B621B4F1}"/>
    <cellStyle name="40% - Énfasis4 33 2" xfId="4373" xr:uid="{29B9BA06-334D-44F3-ADFA-B01771BE17AC}"/>
    <cellStyle name="40% - Énfasis4 33 2 2" xfId="4374" xr:uid="{85B3DBE0-8DB8-452B-970F-BDBA48CE2B4C}"/>
    <cellStyle name="40% - Énfasis4 33 2 3" xfId="4375" xr:uid="{EFDF7186-47AC-426C-903E-C60C628C6A90}"/>
    <cellStyle name="40% - Énfasis4 33 3" xfId="4376" xr:uid="{B5882C3C-7B9C-4897-8F53-A812757DC22E}"/>
    <cellStyle name="40% - Énfasis4 33 4" xfId="4377" xr:uid="{324F9516-0D19-4371-A28F-6897DC24B90D}"/>
    <cellStyle name="40% - Énfasis4 34" xfId="4378" xr:uid="{4D62BC80-061D-45C0-9344-A2A8EA7F1DCA}"/>
    <cellStyle name="40% - Énfasis4 34 2" xfId="4379" xr:uid="{CD8FEBF2-3EAD-4AAF-AC85-97D1E735FDED}"/>
    <cellStyle name="40% - Énfasis4 34 2 2" xfId="4380" xr:uid="{E6961E89-76C2-48AD-B98B-FCE79E777934}"/>
    <cellStyle name="40% - Énfasis4 34 2 3" xfId="4381" xr:uid="{A15C8387-6562-4DED-9238-2EEA7CFF0854}"/>
    <cellStyle name="40% - Énfasis4 34 3" xfId="4382" xr:uid="{7E65886C-4884-4EF0-AD38-7D2FAE99C7B1}"/>
    <cellStyle name="40% - Énfasis4 34 4" xfId="4383" xr:uid="{B822CBF9-3B46-4375-AE43-F616F746A749}"/>
    <cellStyle name="40% - Énfasis4 35" xfId="4384" xr:uid="{6016C482-E3F0-4224-82BA-FB294755E51E}"/>
    <cellStyle name="40% - Énfasis4 35 2" xfId="4385" xr:uid="{BA04F27C-7C68-40B3-AC1B-645840202391}"/>
    <cellStyle name="40% - Énfasis4 35 2 2" xfId="4386" xr:uid="{76582FB8-1207-4677-9041-2F252642F624}"/>
    <cellStyle name="40% - Énfasis4 35 2 3" xfId="4387" xr:uid="{382EEAD3-FF39-4C2F-8F97-CECA08686FC4}"/>
    <cellStyle name="40% - Énfasis4 35 3" xfId="4388" xr:uid="{26BDC45A-4F23-4D6B-8D06-A34BB7C492C9}"/>
    <cellStyle name="40% - Énfasis4 35 4" xfId="4389" xr:uid="{24F8B153-1107-43FF-8AB4-BEE9CA8928AD}"/>
    <cellStyle name="40% - Énfasis4 36" xfId="4390" xr:uid="{5BC6AE0F-D55E-4EB6-9558-E1160A54A3C9}"/>
    <cellStyle name="40% - Énfasis4 36 2" xfId="4391" xr:uid="{C4629F3C-8F62-4FF3-9F34-82AD33624DD6}"/>
    <cellStyle name="40% - Énfasis4 36 2 2" xfId="4392" xr:uid="{8C0ECE1B-9A09-4CDA-9835-39F2E9453989}"/>
    <cellStyle name="40% - Énfasis4 36 2 3" xfId="4393" xr:uid="{68B9729B-F2E5-4D16-BABF-3D2F54A986C4}"/>
    <cellStyle name="40% - Énfasis4 36 3" xfId="4394" xr:uid="{E269C577-6D6D-41CF-A084-03760FB84FB5}"/>
    <cellStyle name="40% - Énfasis4 36 4" xfId="4395" xr:uid="{FFFE1FCA-C84D-4003-90BB-581867ACCD51}"/>
    <cellStyle name="40% - Énfasis4 37" xfId="4396" xr:uid="{BBC1FDED-482D-480F-BD68-58B2CDE4DEF2}"/>
    <cellStyle name="40% - Énfasis4 37 2" xfId="4397" xr:uid="{249E3E0D-20D7-4592-A12A-93CAFB0E8275}"/>
    <cellStyle name="40% - Énfasis4 37 2 2" xfId="4398" xr:uid="{C1304991-9EC7-464D-BE43-9863AC11EABF}"/>
    <cellStyle name="40% - Énfasis4 37 2 3" xfId="4399" xr:uid="{34F562B5-E83E-4628-B9D2-C6ED7EC3D88F}"/>
    <cellStyle name="40% - Énfasis4 37 3" xfId="4400" xr:uid="{233489E4-F5EF-4BFA-8BD9-FD2D8182E450}"/>
    <cellStyle name="40% - Énfasis4 37 4" xfId="4401" xr:uid="{FCE95427-7F6A-4ABD-BA24-2181D4315CB1}"/>
    <cellStyle name="40% - Énfasis4 38" xfId="4402" xr:uid="{297A7D4B-389F-43AF-B87E-FAC9D4E081AA}"/>
    <cellStyle name="40% - Énfasis4 38 2" xfId="4403" xr:uid="{60D2510D-E755-4457-9B56-506D2DAD51A5}"/>
    <cellStyle name="40% - Énfasis4 38 3" xfId="4404" xr:uid="{AEC38018-F5B0-483D-9D25-A95754105DBC}"/>
    <cellStyle name="40% - Énfasis4 39" xfId="4405" xr:uid="{15FA4AAF-1A6F-4BB8-9E73-FC68EBA02C6D}"/>
    <cellStyle name="40% - Énfasis4 39 2" xfId="4406" xr:uid="{B5A50CBD-EF78-4E2F-BCDA-81665BDC3290}"/>
    <cellStyle name="40% - Énfasis4 39 3" xfId="4407" xr:uid="{C893D8B8-557B-4000-A76D-71A5CB90DBC0}"/>
    <cellStyle name="40% - Énfasis4 4" xfId="4408" xr:uid="{B0677516-CA22-4591-82A3-B4E3656FAF84}"/>
    <cellStyle name="40% - Énfasis4 4 2" xfId="4409" xr:uid="{438527FB-B724-458D-94B3-1583BDD1DA84}"/>
    <cellStyle name="40% - Énfasis4 4 2 2" xfId="4410" xr:uid="{60106FE1-B921-486B-A856-8CF8C727B035}"/>
    <cellStyle name="40% - Énfasis4 4 2 2 2" xfId="4411" xr:uid="{6776D10D-C7A0-4836-A652-53CBF7C45FA4}"/>
    <cellStyle name="40% - Énfasis4 4 2 2 2 2" xfId="40919" xr:uid="{806907E3-C5F8-4A9C-8300-AA3CA10B7CCB}"/>
    <cellStyle name="40% - Énfasis4 4 2 2 2 2 2" xfId="40920" xr:uid="{1B6949A0-196E-42F9-B6B0-9FB0C4189258}"/>
    <cellStyle name="40% - Énfasis4 4 2 2 2 3" xfId="40921" xr:uid="{7CBB3105-AE6A-4CB8-A577-7FCDE51B6FC5}"/>
    <cellStyle name="40% - Énfasis4 4 2 2 2 4" xfId="40922" xr:uid="{CA1CB5B6-4899-4E74-A5B6-1066F16F5EC1}"/>
    <cellStyle name="40% - Énfasis4 4 2 2 2 5" xfId="40923" xr:uid="{F96D6B28-78C6-4E39-80E7-EA6A27186105}"/>
    <cellStyle name="40% - Énfasis4 4 2 2 3" xfId="4412" xr:uid="{A579F256-92AA-44B5-9ADF-5A7AC5A9215A}"/>
    <cellStyle name="40% - Énfasis4 4 2 2 3 2" xfId="40924" xr:uid="{F27ED250-04DA-4965-9005-4C17BD820DB2}"/>
    <cellStyle name="40% - Énfasis4 4 2 2 3 3" xfId="40925" xr:uid="{346DC5AC-F0FB-4AF0-9159-61735274E23F}"/>
    <cellStyle name="40% - Énfasis4 4 2 2 4" xfId="40926" xr:uid="{1AA17597-A152-4157-BABE-C5555D033F75}"/>
    <cellStyle name="40% - Énfasis4 4 2 2 5" xfId="40927" xr:uid="{65A3B9D3-97BF-4537-A9D2-CD8374E866BC}"/>
    <cellStyle name="40% - Énfasis4 4 2 2 6" xfId="40928" xr:uid="{BD348136-0C5A-47E9-9E05-0AEA606B35E9}"/>
    <cellStyle name="40% - Énfasis4 4 2 2 7" xfId="40929" xr:uid="{6D9F1073-8B27-490E-9BEF-22750F440E44}"/>
    <cellStyle name="40% - Énfasis4 4 2 3" xfId="4413" xr:uid="{78862AA7-6DC1-457D-BD29-1F76A53BB1D3}"/>
    <cellStyle name="40% - Énfasis4 4 2 3 2" xfId="40930" xr:uid="{2AF75753-F143-4F82-A73C-9906C175355F}"/>
    <cellStyle name="40% - Énfasis4 4 2 3 2 2" xfId="40931" xr:uid="{1BC2B5AD-0BE7-4BDF-B91B-29BFD2BCD340}"/>
    <cellStyle name="40% - Énfasis4 4 2 3 3" xfId="40932" xr:uid="{C1657328-AAF0-41C0-A7F8-ADFF88A39DED}"/>
    <cellStyle name="40% - Énfasis4 4 2 3 4" xfId="40933" xr:uid="{3D514714-6C3A-4BEE-8582-C4B3667D83E3}"/>
    <cellStyle name="40% - Énfasis4 4 2 3 5" xfId="40934" xr:uid="{6D70CD60-BEF4-4741-8DCC-D4DD42ABCCB1}"/>
    <cellStyle name="40% - Énfasis4 4 2 4" xfId="4414" xr:uid="{5505C170-480C-4A9E-8DDC-1723522A494C}"/>
    <cellStyle name="40% - Énfasis4 4 2 4 2" xfId="40935" xr:uid="{28F6247A-F84D-493A-8456-E3FDD512DC82}"/>
    <cellStyle name="40% - Énfasis4 4 2 4 3" xfId="40936" xr:uid="{D4BCE715-0376-4B5F-B080-8C8D1DDF9717}"/>
    <cellStyle name="40% - Énfasis4 4 2 5" xfId="40937" xr:uid="{77057D0A-176B-4352-8DE2-EA54344FD7CF}"/>
    <cellStyle name="40% - Énfasis4 4 2 6" xfId="40938" xr:uid="{2AAFC272-3C51-4C33-89E4-F8A659DC4C5A}"/>
    <cellStyle name="40% - Énfasis4 4 2 7" xfId="40939" xr:uid="{7CFD3713-DC1D-4EB3-BAA8-86521C0CFA69}"/>
    <cellStyle name="40% - Énfasis4 4 3" xfId="4415" xr:uid="{BB5F3419-649A-4651-BB75-70948932B2FB}"/>
    <cellStyle name="40% - Énfasis4 4 3 2" xfId="4416" xr:uid="{DB4A8CC8-6D99-4FDA-B3E0-765A3004D739}"/>
    <cellStyle name="40% - Énfasis4 4 3 2 2" xfId="40940" xr:uid="{7625B084-2ECD-40E2-864D-284768DF5DB9}"/>
    <cellStyle name="40% - Énfasis4 4 3 2 2 2" xfId="40941" xr:uid="{DA673B00-BDCA-4089-9ED0-51B3EFE619BB}"/>
    <cellStyle name="40% - Énfasis4 4 3 2 3" xfId="40942" xr:uid="{2F5E6A18-742B-4688-A756-C9A494F9E26E}"/>
    <cellStyle name="40% - Énfasis4 4 3 2 4" xfId="40943" xr:uid="{3D42FCE5-B03B-43C6-AB20-6A1176CC1BAF}"/>
    <cellStyle name="40% - Énfasis4 4 3 2 5" xfId="40944" xr:uid="{1DF83EC3-4DD2-49E1-B3FD-D9554CF1A073}"/>
    <cellStyle name="40% - Énfasis4 4 3 3" xfId="4417" xr:uid="{F6A8580D-2138-4784-9C78-6C1A0F697E61}"/>
    <cellStyle name="40% - Énfasis4 4 3 3 2" xfId="40945" xr:uid="{A077BC7C-573D-4F8C-A4BE-F73A551D5602}"/>
    <cellStyle name="40% - Énfasis4 4 3 3 3" xfId="40946" xr:uid="{31EE3E04-9737-4F80-9E27-66D6CE5E524C}"/>
    <cellStyle name="40% - Énfasis4 4 3 4" xfId="40947" xr:uid="{71920642-860A-46FB-A91D-0840EE29304E}"/>
    <cellStyle name="40% - Énfasis4 4 3 5" xfId="40948" xr:uid="{6B2E86CE-01C4-4A6B-B164-7A0CB3600949}"/>
    <cellStyle name="40% - Énfasis4 4 3 6" xfId="40949" xr:uid="{C0245B69-1C5B-436F-BAD8-597E291559E8}"/>
    <cellStyle name="40% - Énfasis4 4 3 7" xfId="40950" xr:uid="{5783F989-9BD1-498B-8A99-8060DE421374}"/>
    <cellStyle name="40% - Énfasis4 4 4" xfId="4418" xr:uid="{D587B79C-D728-4BDB-A338-17144BBAF559}"/>
    <cellStyle name="40% - Énfasis4 4 4 2" xfId="40951" xr:uid="{9E2A5836-07B6-41AB-BB2E-68752408B8CE}"/>
    <cellStyle name="40% - Énfasis4 4 4 2 2" xfId="40952" xr:uid="{8A89E95D-A376-4F1D-BCA3-4B33080DDF65}"/>
    <cellStyle name="40% - Énfasis4 4 4 3" xfId="40953" xr:uid="{ACD9C309-2E98-49CD-B5A9-2BE06260E78D}"/>
    <cellStyle name="40% - Énfasis4 4 4 4" xfId="40954" xr:uid="{50E6F0CF-A89B-479B-8D59-DB69F9FB70D0}"/>
    <cellStyle name="40% - Énfasis4 4 4 5" xfId="40955" xr:uid="{59F77BB9-DF22-4344-9CC3-8DF9537AA8E1}"/>
    <cellStyle name="40% - Énfasis4 4 5" xfId="4419" xr:uid="{941FD30D-A76E-4D9D-A075-C7F203ED98DF}"/>
    <cellStyle name="40% - Énfasis4 4 5 2" xfId="40956" xr:uid="{2DAC8DEC-578F-4628-92FC-E2D9467CCB24}"/>
    <cellStyle name="40% - Énfasis4 4 5 3" xfId="40957" xr:uid="{5D543F25-1141-4396-ABDC-D0D2E6D86284}"/>
    <cellStyle name="40% - Énfasis4 4 6" xfId="40958" xr:uid="{6CD2DEAD-B89F-4F68-B08B-9C864ED64581}"/>
    <cellStyle name="40% - Énfasis4 4 7" xfId="40959" xr:uid="{959752CD-ABA0-402B-BC66-19CC451084F7}"/>
    <cellStyle name="40% - Énfasis4 4 8" xfId="40960" xr:uid="{D38DB4EE-CCAA-47FC-9B93-F024416A8AF9}"/>
    <cellStyle name="40% - Énfasis4 40" xfId="4420" xr:uid="{E7F8DC2B-58F5-4DD0-AAA3-CD37AF048A83}"/>
    <cellStyle name="40% - Énfasis4 40 2" xfId="4421" xr:uid="{4329DF9F-FA67-459B-B294-56B481A214CA}"/>
    <cellStyle name="40% - Énfasis4 40 3" xfId="4422" xr:uid="{8F18B331-15C2-4898-AE6E-91958AA128CA}"/>
    <cellStyle name="40% - Énfasis4 41" xfId="4423" xr:uid="{1AF346A9-D805-4682-B847-7254156F5556}"/>
    <cellStyle name="40% - Énfasis4 41 2" xfId="4424" xr:uid="{D545F933-4211-45D9-A23B-497BD8DD36E4}"/>
    <cellStyle name="40% - Énfasis4 41 3" xfId="4425" xr:uid="{3A8A2EB7-FDA9-4E91-A286-BAB8661BF6C2}"/>
    <cellStyle name="40% - Énfasis4 42" xfId="4426" xr:uid="{D69640C8-0366-4457-844B-13219AC12BA9}"/>
    <cellStyle name="40% - Énfasis4 42 2" xfId="4427" xr:uid="{63621174-E05E-4923-8D79-25D179A19502}"/>
    <cellStyle name="40% - Énfasis4 42 3" xfId="4428" xr:uid="{74E363FE-D11D-4E16-9CCF-5B29A184F0DC}"/>
    <cellStyle name="40% - Énfasis4 43" xfId="4429" xr:uid="{25C34ED6-ED0F-477A-96AF-3D042F026718}"/>
    <cellStyle name="40% - Énfasis4 43 2" xfId="4430" xr:uid="{BCD659A8-8283-4714-A414-8F92541E3BB1}"/>
    <cellStyle name="40% - Énfasis4 43 3" xfId="4431" xr:uid="{1E838410-1B2D-4C98-A00B-DE81D8615395}"/>
    <cellStyle name="40% - Énfasis4 44" xfId="4432" xr:uid="{B688C198-5A1E-41ED-B96D-E032FD2ED575}"/>
    <cellStyle name="40% - Énfasis4 44 2" xfId="4433" xr:uid="{AFCA2EE6-C449-4BBC-9FEB-DC0B9F948471}"/>
    <cellStyle name="40% - Énfasis4 44 3" xfId="4434" xr:uid="{88275E8F-C3BC-4570-A15F-3CBE381F2CD1}"/>
    <cellStyle name="40% - Énfasis4 45" xfId="4435" xr:uid="{183CDAC7-51AD-4D92-BAA7-EFF654E4796D}"/>
    <cellStyle name="40% - Énfasis4 45 2" xfId="4436" xr:uid="{A84B6DBF-1634-4F5E-80BA-43B60569E572}"/>
    <cellStyle name="40% - Énfasis4 45 3" xfId="4437" xr:uid="{4A6ECCFC-4990-4329-9E5B-1AE5C0E3F910}"/>
    <cellStyle name="40% - Énfasis4 46" xfId="4438" xr:uid="{B4BB0DC9-DC5E-4516-A039-DAAA914EA442}"/>
    <cellStyle name="40% - Énfasis4 46 2" xfId="4439" xr:uid="{F9C3D7CE-7AAF-4065-8BC2-1AFAB35EC7AF}"/>
    <cellStyle name="40% - Énfasis4 46 3" xfId="4440" xr:uid="{DC75DB99-19F2-4EB2-950E-4421218E1EEB}"/>
    <cellStyle name="40% - Énfasis4 47" xfId="4441" xr:uid="{D31D8264-71EC-40AB-ACEB-EA29A7683EB9}"/>
    <cellStyle name="40% - Énfasis4 47 2" xfId="4442" xr:uid="{6F12632A-A607-471E-9DC9-D9C746D854E8}"/>
    <cellStyle name="40% - Énfasis4 47 3" xfId="4443" xr:uid="{ED662EAA-C036-499E-9067-CB8A682074AD}"/>
    <cellStyle name="40% - Énfasis4 48" xfId="4444" xr:uid="{51B724D7-95A4-4E23-AC62-2BC270911696}"/>
    <cellStyle name="40% - Énfasis4 48 2" xfId="4445" xr:uid="{ABD66D56-64FE-4604-963A-58BDE2E6E5C3}"/>
    <cellStyle name="40% - Énfasis4 48 3" xfId="4446" xr:uid="{2C4E1AA6-2ED6-4888-A18A-A2E4F2A69F65}"/>
    <cellStyle name="40% - Énfasis4 49" xfId="4447" xr:uid="{E380F83E-A3A8-4354-8BC8-3AE302D91792}"/>
    <cellStyle name="40% - Énfasis4 5" xfId="4448" xr:uid="{DC8394B2-14AD-4982-95F6-9CED21FE2A5D}"/>
    <cellStyle name="40% - Énfasis4 5 2" xfId="4449" xr:uid="{84F5D0CE-11CB-4B08-B2A3-410FC8A09804}"/>
    <cellStyle name="40% - Énfasis4 5 2 2" xfId="4450" xr:uid="{BB1D5F79-0B1E-4380-A13E-0B8655BDC34C}"/>
    <cellStyle name="40% - Énfasis4 5 2 2 2" xfId="4451" xr:uid="{EA763B21-CC4C-469D-A977-3629417E51C2}"/>
    <cellStyle name="40% - Énfasis4 5 2 2 2 2" xfId="40961" xr:uid="{A43F6338-405E-4AE0-A6F0-B561DD97EB26}"/>
    <cellStyle name="40% - Énfasis4 5 2 2 2 2 2" xfId="40962" xr:uid="{A53E8FC5-F627-4692-A127-55118989236C}"/>
    <cellStyle name="40% - Énfasis4 5 2 2 2 3" xfId="40963" xr:uid="{A052D0C1-B6CB-47A7-889C-84B0D68C3FB5}"/>
    <cellStyle name="40% - Énfasis4 5 2 2 2 4" xfId="40964" xr:uid="{C696F88E-9CDD-423D-98AA-22A92A4A9370}"/>
    <cellStyle name="40% - Énfasis4 5 2 2 2 5" xfId="40965" xr:uid="{64B6BC5E-4884-4CC4-95E5-7D4CEEFB395A}"/>
    <cellStyle name="40% - Énfasis4 5 2 2 3" xfId="4452" xr:uid="{A0C40470-B313-41ED-9AC8-1666EC727214}"/>
    <cellStyle name="40% - Énfasis4 5 2 2 3 2" xfId="40966" xr:uid="{982D270B-F49E-4464-B8DA-293ACD99378E}"/>
    <cellStyle name="40% - Énfasis4 5 2 2 3 3" xfId="40967" xr:uid="{E93973EF-87BF-485D-AF11-FA14110409C6}"/>
    <cellStyle name="40% - Énfasis4 5 2 2 4" xfId="40968" xr:uid="{439EA0A5-9187-46F2-AB51-989B91A212C1}"/>
    <cellStyle name="40% - Énfasis4 5 2 2 5" xfId="40969" xr:uid="{E9203F97-3C61-4B1C-8280-4C7571E4CD13}"/>
    <cellStyle name="40% - Énfasis4 5 2 2 6" xfId="40970" xr:uid="{C16EE9EA-F604-44ED-8A17-4B4DC17205D5}"/>
    <cellStyle name="40% - Énfasis4 5 2 2 7" xfId="40971" xr:uid="{9E4EC6DE-D853-430B-843C-E6CFD6A11847}"/>
    <cellStyle name="40% - Énfasis4 5 2 3" xfId="4453" xr:uid="{1AD8D2A0-2ADE-47EE-8797-B70BD0236062}"/>
    <cellStyle name="40% - Énfasis4 5 2 3 2" xfId="40972" xr:uid="{3712CA40-E955-4910-9C12-40147BD8FCC9}"/>
    <cellStyle name="40% - Énfasis4 5 2 3 2 2" xfId="40973" xr:uid="{AF8DF75F-9FDB-4293-8511-247D488F07F2}"/>
    <cellStyle name="40% - Énfasis4 5 2 3 3" xfId="40974" xr:uid="{E20917DC-769F-4AAB-8802-E52EA5FF6858}"/>
    <cellStyle name="40% - Énfasis4 5 2 3 4" xfId="40975" xr:uid="{653B7E2E-FCDE-47CB-9DAC-6A07E9BD6404}"/>
    <cellStyle name="40% - Énfasis4 5 2 3 5" xfId="40976" xr:uid="{D4D40F03-6F3C-48B7-87C1-39C8E25E487A}"/>
    <cellStyle name="40% - Énfasis4 5 2 4" xfId="4454" xr:uid="{9DCF2F33-E43B-495E-B60E-4204747E1A70}"/>
    <cellStyle name="40% - Énfasis4 5 2 4 2" xfId="40977" xr:uid="{F4890510-DDCA-49AB-AD4F-BF0105A3DDEE}"/>
    <cellStyle name="40% - Énfasis4 5 2 4 3" xfId="40978" xr:uid="{561CFDE7-EB0A-43F0-B048-880FBDE4BEA2}"/>
    <cellStyle name="40% - Énfasis4 5 2 5" xfId="40979" xr:uid="{74F5293C-DF92-44CF-92D1-53C6259D13BC}"/>
    <cellStyle name="40% - Énfasis4 5 2 6" xfId="40980" xr:uid="{F9961195-8EF8-495F-9DC5-DD36DCBB5E44}"/>
    <cellStyle name="40% - Énfasis4 5 2 7" xfId="40981" xr:uid="{EE2EA667-EED1-4265-A5FC-468CCFBF646A}"/>
    <cellStyle name="40% - Énfasis4 5 3" xfId="4455" xr:uid="{1CAA6F81-A361-4793-9E78-974D794960ED}"/>
    <cellStyle name="40% - Énfasis4 5 3 2" xfId="4456" xr:uid="{1F99331C-666A-41EC-B2A3-51728A0867D7}"/>
    <cellStyle name="40% - Énfasis4 5 3 2 2" xfId="40982" xr:uid="{9AFC0E7A-9BEB-49D1-87ED-85E9710D838A}"/>
    <cellStyle name="40% - Énfasis4 5 3 2 2 2" xfId="40983" xr:uid="{08FF89D0-D2EF-4917-B24C-4B1AF1FFD518}"/>
    <cellStyle name="40% - Énfasis4 5 3 2 3" xfId="40984" xr:uid="{C74B9A9E-3CD7-481D-B372-FB9EA63B8C2C}"/>
    <cellStyle name="40% - Énfasis4 5 3 2 4" xfId="40985" xr:uid="{DE8DC0C4-2CCF-4C05-BC4C-AFBFB8E60DDB}"/>
    <cellStyle name="40% - Énfasis4 5 3 2 5" xfId="40986" xr:uid="{4F922AEE-E372-4C8B-AD30-53D8421F01CD}"/>
    <cellStyle name="40% - Énfasis4 5 3 3" xfId="4457" xr:uid="{84961C80-1AF4-4F02-BDC7-3E349EA875BB}"/>
    <cellStyle name="40% - Énfasis4 5 3 3 2" xfId="40987" xr:uid="{69A65EB4-D8BD-4E85-8FA6-3CDA4839546A}"/>
    <cellStyle name="40% - Énfasis4 5 3 3 3" xfId="40988" xr:uid="{9395DD02-8DCC-4633-BC91-48ACD1A99078}"/>
    <cellStyle name="40% - Énfasis4 5 3 4" xfId="40989" xr:uid="{332CE8F7-AE20-4D11-B139-B854F596ACCB}"/>
    <cellStyle name="40% - Énfasis4 5 3 5" xfId="40990" xr:uid="{BCD8D3AC-96B5-443D-ABEC-2C537B469AE2}"/>
    <cellStyle name="40% - Énfasis4 5 3 6" xfId="40991" xr:uid="{890C233D-E54A-468C-97D7-B79A99890984}"/>
    <cellStyle name="40% - Énfasis4 5 3 7" xfId="40992" xr:uid="{8C7BA368-13B0-42E9-B849-3672F157AE7A}"/>
    <cellStyle name="40% - Énfasis4 5 4" xfId="4458" xr:uid="{BF5AF6D5-B43A-4CE5-A0EE-565BEB95A93E}"/>
    <cellStyle name="40% - Énfasis4 5 4 2" xfId="40993" xr:uid="{BE2DB4DA-935B-4A0F-A1C3-975BEF6A6286}"/>
    <cellStyle name="40% - Énfasis4 5 4 2 2" xfId="40994" xr:uid="{883AF446-2C8E-49AC-9A60-60CB773D1C9F}"/>
    <cellStyle name="40% - Énfasis4 5 4 3" xfId="40995" xr:uid="{1C9741A9-6E73-4A76-9B91-AB388391CE6D}"/>
    <cellStyle name="40% - Énfasis4 5 4 4" xfId="40996" xr:uid="{55F7BDBB-7F09-4CF7-9A3F-9B6CC8FC4FE8}"/>
    <cellStyle name="40% - Énfasis4 5 4 5" xfId="40997" xr:uid="{930C54B7-0610-482F-AD9B-BC5E96BF5B0E}"/>
    <cellStyle name="40% - Énfasis4 5 5" xfId="4459" xr:uid="{F23FA3FB-FA17-4981-B355-4455197E2563}"/>
    <cellStyle name="40% - Énfasis4 5 5 2" xfId="40998" xr:uid="{91C03A98-C24B-42B3-9953-48215A7DDB6D}"/>
    <cellStyle name="40% - Énfasis4 5 5 3" xfId="40999" xr:uid="{C9F8FAF9-0BC8-4669-B7F7-1D06EC525F4D}"/>
    <cellStyle name="40% - Énfasis4 5 6" xfId="41000" xr:uid="{C1A8C2FF-2D56-4F43-BC90-E4C8823667C6}"/>
    <cellStyle name="40% - Énfasis4 5 7" xfId="41001" xr:uid="{254A9F25-39F3-4C6A-8A07-F692A9906D45}"/>
    <cellStyle name="40% - Énfasis4 5 8" xfId="41002" xr:uid="{A8040711-08EA-4EC3-9D24-4828DECA5BF6}"/>
    <cellStyle name="40% - Énfasis4 50" xfId="4460" xr:uid="{F059D464-DB0A-442B-AC76-F50C14F78836}"/>
    <cellStyle name="40% - Énfasis4 51" xfId="41003" xr:uid="{F9EB011A-DA7F-4DD9-9585-05C111E02E3E}"/>
    <cellStyle name="40% - Énfasis4 6" xfId="4461" xr:uid="{0A84835E-69C0-4D22-BC5F-02E8F43A863C}"/>
    <cellStyle name="40% - Énfasis4 6 2" xfId="4462" xr:uid="{702F51B2-FAF8-4D14-A584-1522AF17AD2F}"/>
    <cellStyle name="40% - Énfasis4 6 2 2" xfId="4463" xr:uid="{7243CF52-ABC9-4B71-B35F-1E922FEF041A}"/>
    <cellStyle name="40% - Énfasis4 6 2 2 2" xfId="4464" xr:uid="{35AE575B-C6A7-4F79-9F29-7FD260692D08}"/>
    <cellStyle name="40% - Énfasis4 6 2 2 2 2" xfId="41004" xr:uid="{BB9111AD-D31C-4AB4-85C3-910D2831EDF5}"/>
    <cellStyle name="40% - Énfasis4 6 2 2 2 2 2" xfId="41005" xr:uid="{66C6C9C7-219C-4B47-87CA-178F3D5939DA}"/>
    <cellStyle name="40% - Énfasis4 6 2 2 2 3" xfId="41006" xr:uid="{D19E3CE2-1A1A-40B0-912F-65C76923C70A}"/>
    <cellStyle name="40% - Énfasis4 6 2 2 2 4" xfId="41007" xr:uid="{539B95B9-6E5E-453C-88B4-39F352C9E0A6}"/>
    <cellStyle name="40% - Énfasis4 6 2 2 2 5" xfId="41008" xr:uid="{37F12664-A2F3-48FA-B369-F5E8C6445EDB}"/>
    <cellStyle name="40% - Énfasis4 6 2 2 3" xfId="4465" xr:uid="{1E8E65BD-5655-40D9-8D11-901A0ADD0569}"/>
    <cellStyle name="40% - Énfasis4 6 2 2 3 2" xfId="41009" xr:uid="{1D8B16E1-A861-47F3-8447-2564B55EF31C}"/>
    <cellStyle name="40% - Énfasis4 6 2 2 3 3" xfId="41010" xr:uid="{998C3AF5-B0A6-44BC-9A3C-06F9CCB2334C}"/>
    <cellStyle name="40% - Énfasis4 6 2 2 4" xfId="41011" xr:uid="{77D6D423-F723-4E26-9642-0179AC425847}"/>
    <cellStyle name="40% - Énfasis4 6 2 2 5" xfId="41012" xr:uid="{865B893C-3101-473E-B3A7-A6C4C3E80F3D}"/>
    <cellStyle name="40% - Énfasis4 6 2 2 6" xfId="41013" xr:uid="{D39D901D-89AB-4CE8-AAD2-DB69EEA4BC2B}"/>
    <cellStyle name="40% - Énfasis4 6 2 2 7" xfId="41014" xr:uid="{7184908D-EB62-4487-A802-6D319DCE0DAF}"/>
    <cellStyle name="40% - Énfasis4 6 2 3" xfId="4466" xr:uid="{96CB0888-E4BE-4BEE-8845-56ED6AE2012E}"/>
    <cellStyle name="40% - Énfasis4 6 2 3 2" xfId="41015" xr:uid="{DFF9F1CC-B4AF-43F4-A4BD-6FCE1CADB439}"/>
    <cellStyle name="40% - Énfasis4 6 2 3 2 2" xfId="41016" xr:uid="{5BFFE283-E35E-4517-8A8B-FF09D9E4C3CC}"/>
    <cellStyle name="40% - Énfasis4 6 2 3 3" xfId="41017" xr:uid="{EC92F7E2-F86C-4236-AFBC-9E05C26CF22A}"/>
    <cellStyle name="40% - Énfasis4 6 2 3 4" xfId="41018" xr:uid="{D422F9F0-9229-4B78-8D80-CCA20FEDB750}"/>
    <cellStyle name="40% - Énfasis4 6 2 3 5" xfId="41019" xr:uid="{348F7C3A-6C01-4F44-922D-6ECED5393B08}"/>
    <cellStyle name="40% - Énfasis4 6 2 4" xfId="4467" xr:uid="{8528966F-147B-43FC-8474-689A82F464F4}"/>
    <cellStyle name="40% - Énfasis4 6 2 4 2" xfId="41020" xr:uid="{39AA8DCB-643A-4F1C-B913-54293073108D}"/>
    <cellStyle name="40% - Énfasis4 6 2 4 3" xfId="41021" xr:uid="{76EC831F-8815-4438-917E-A652C8EBC879}"/>
    <cellStyle name="40% - Énfasis4 6 2 5" xfId="41022" xr:uid="{F691F4A3-36D9-4DFA-A30C-585FA104FB07}"/>
    <cellStyle name="40% - Énfasis4 6 2 6" xfId="41023" xr:uid="{3DDC7236-E992-4BCC-86AB-5CE01E22FBC3}"/>
    <cellStyle name="40% - Énfasis4 6 2 7" xfId="41024" xr:uid="{488E477A-50FB-40D5-BB85-D5AD089A135E}"/>
    <cellStyle name="40% - Énfasis4 6 3" xfId="4468" xr:uid="{B51BA936-497A-4C67-97AF-09F4F8D05559}"/>
    <cellStyle name="40% - Énfasis4 6 3 2" xfId="4469" xr:uid="{BD1546AF-B5E9-4874-AFA9-ABE942807154}"/>
    <cellStyle name="40% - Énfasis4 6 3 2 2" xfId="41025" xr:uid="{99A53169-8ADB-4CAE-BB02-4D68E16E6525}"/>
    <cellStyle name="40% - Énfasis4 6 3 2 2 2" xfId="41026" xr:uid="{DDE318DA-5529-4C8A-BB99-C830CDC4B325}"/>
    <cellStyle name="40% - Énfasis4 6 3 2 3" xfId="41027" xr:uid="{0755F334-6755-4933-B87E-8492B60E002A}"/>
    <cellStyle name="40% - Énfasis4 6 3 2 4" xfId="41028" xr:uid="{B0B7A50E-9E2D-4F72-89E5-4DAAB2B21236}"/>
    <cellStyle name="40% - Énfasis4 6 3 2 5" xfId="41029" xr:uid="{992463BA-6E2A-4A13-BF99-1C1C1843562E}"/>
    <cellStyle name="40% - Énfasis4 6 3 3" xfId="4470" xr:uid="{F775003F-CE9A-4511-B5EB-A982BC847146}"/>
    <cellStyle name="40% - Énfasis4 6 3 3 2" xfId="41030" xr:uid="{0D58976E-CD1F-4785-9E07-5FFDFB1C4A6F}"/>
    <cellStyle name="40% - Énfasis4 6 3 3 3" xfId="41031" xr:uid="{383A8010-960E-43BC-A7D9-82E56C8C2A7A}"/>
    <cellStyle name="40% - Énfasis4 6 3 4" xfId="41032" xr:uid="{A33AC281-9445-400C-8E71-CFDB4398E0E3}"/>
    <cellStyle name="40% - Énfasis4 6 3 5" xfId="41033" xr:uid="{82EC6A87-32FA-497B-A03A-37B03AB7378B}"/>
    <cellStyle name="40% - Énfasis4 6 3 6" xfId="41034" xr:uid="{B6E4F2C1-53ED-412D-8EBD-A546D04E59E5}"/>
    <cellStyle name="40% - Énfasis4 6 3 7" xfId="41035" xr:uid="{31C102F8-669A-4FC1-8A1C-1AC7AD270180}"/>
    <cellStyle name="40% - Énfasis4 6 4" xfId="4471" xr:uid="{FE7DDE1A-00D2-4D83-903E-DC6C3B5834CE}"/>
    <cellStyle name="40% - Énfasis4 6 4 2" xfId="41036" xr:uid="{3D66C939-55A9-4D37-895F-032FA7FC49CB}"/>
    <cellStyle name="40% - Énfasis4 6 4 2 2" xfId="41037" xr:uid="{46FAD1E8-E329-465D-A6E5-6A67F03316AF}"/>
    <cellStyle name="40% - Énfasis4 6 4 3" xfId="41038" xr:uid="{F934118C-2785-4EA9-AE0B-876863903A19}"/>
    <cellStyle name="40% - Énfasis4 6 4 4" xfId="41039" xr:uid="{E7D4447C-C585-4F38-80D9-52FB810622A1}"/>
    <cellStyle name="40% - Énfasis4 6 4 5" xfId="41040" xr:uid="{1555B495-6325-45F6-9156-45CC397C7857}"/>
    <cellStyle name="40% - Énfasis4 6 5" xfId="4472" xr:uid="{6D08480C-AE17-44B7-8BCF-8BE93B3F30E7}"/>
    <cellStyle name="40% - Énfasis4 6 5 2" xfId="41041" xr:uid="{7169154D-5A0C-4C93-8AE6-6F44283DBFC4}"/>
    <cellStyle name="40% - Énfasis4 6 5 3" xfId="41042" xr:uid="{6A3261ED-C254-4085-B8A6-A5F7804A8399}"/>
    <cellStyle name="40% - Énfasis4 6 6" xfId="41043" xr:uid="{EC060621-AB45-473F-828D-C0EFC67E9C95}"/>
    <cellStyle name="40% - Énfasis4 6 7" xfId="41044" xr:uid="{76176922-70C4-4703-BE98-824051AE16DC}"/>
    <cellStyle name="40% - Énfasis4 6 8" xfId="41045" xr:uid="{AB9A623E-5885-4D69-A12A-0B986340A0E1}"/>
    <cellStyle name="40% - Énfasis4 7" xfId="4473" xr:uid="{F9200963-80E9-43FF-AAAD-48B02CF657EF}"/>
    <cellStyle name="40% - Énfasis4 7 2" xfId="4474" xr:uid="{B2585932-3627-47E9-BB12-62028DFB3303}"/>
    <cellStyle name="40% - Énfasis4 7 2 2" xfId="4475" xr:uid="{C1277360-4F05-4BA0-BA6E-D01B4313AF78}"/>
    <cellStyle name="40% - Énfasis4 7 2 2 2" xfId="4476" xr:uid="{82C028B5-971B-4CC8-A68B-E283E4C46C8F}"/>
    <cellStyle name="40% - Énfasis4 7 2 2 2 2" xfId="41046" xr:uid="{52F1782D-3763-4878-B217-6F0108437B17}"/>
    <cellStyle name="40% - Énfasis4 7 2 2 2 2 2" xfId="41047" xr:uid="{29763162-3E6D-4EC3-84EC-BCCC46E98301}"/>
    <cellStyle name="40% - Énfasis4 7 2 2 2 3" xfId="41048" xr:uid="{8FB5A19F-715F-4D21-ABD0-E6CEF15FCE58}"/>
    <cellStyle name="40% - Énfasis4 7 2 2 2 4" xfId="41049" xr:uid="{B6213299-9948-4540-BA38-6FC0DE21C05B}"/>
    <cellStyle name="40% - Énfasis4 7 2 2 2 5" xfId="41050" xr:uid="{17B19613-290A-4C5B-8B1F-3ECB8FC45FD5}"/>
    <cellStyle name="40% - Énfasis4 7 2 2 3" xfId="4477" xr:uid="{0A74F9BD-C6FF-4673-B55A-31B4E284141D}"/>
    <cellStyle name="40% - Énfasis4 7 2 2 3 2" xfId="41051" xr:uid="{3A8CA163-4D36-4CF2-824A-DAD53EB6CB48}"/>
    <cellStyle name="40% - Énfasis4 7 2 2 3 3" xfId="41052" xr:uid="{48063604-B154-4D10-B87F-6F676DF474B3}"/>
    <cellStyle name="40% - Énfasis4 7 2 2 4" xfId="41053" xr:uid="{D79B39BF-2D76-4866-BAD3-B7D9B7D5E660}"/>
    <cellStyle name="40% - Énfasis4 7 2 2 5" xfId="41054" xr:uid="{053AA58E-FB1A-45FD-9820-85A610C111FF}"/>
    <cellStyle name="40% - Énfasis4 7 2 2 6" xfId="41055" xr:uid="{6862F42F-3B1B-40A3-84E2-E7708FC1C5C3}"/>
    <cellStyle name="40% - Énfasis4 7 2 2 7" xfId="41056" xr:uid="{322893BD-1DEC-4D51-A2AF-D010BEE3C6DD}"/>
    <cellStyle name="40% - Énfasis4 7 2 3" xfId="4478" xr:uid="{0B23A138-42C2-47FF-A69C-F1E2EB811D9F}"/>
    <cellStyle name="40% - Énfasis4 7 2 3 2" xfId="41057" xr:uid="{AEBF5923-EBC8-4BB4-9A75-72123DA124FD}"/>
    <cellStyle name="40% - Énfasis4 7 2 3 2 2" xfId="41058" xr:uid="{872A2A82-286A-4999-B2FA-7882F5D33C5E}"/>
    <cellStyle name="40% - Énfasis4 7 2 3 3" xfId="41059" xr:uid="{F7508864-89B6-490D-BE6D-9A429306CE64}"/>
    <cellStyle name="40% - Énfasis4 7 2 3 4" xfId="41060" xr:uid="{0DA1AEF7-AA92-4E71-86F5-87663FB4E6A4}"/>
    <cellStyle name="40% - Énfasis4 7 2 3 5" xfId="41061" xr:uid="{58F02C77-A00D-4EAF-A0D6-B8D1958141EA}"/>
    <cellStyle name="40% - Énfasis4 7 2 4" xfId="4479" xr:uid="{2404A0EC-C20A-4DFC-9894-25189E7168C8}"/>
    <cellStyle name="40% - Énfasis4 7 2 4 2" xfId="41062" xr:uid="{512DAC83-833B-4EF4-9806-3F58BA58D6D2}"/>
    <cellStyle name="40% - Énfasis4 7 2 4 3" xfId="41063" xr:uid="{BF30639C-57E3-40BF-B385-7824B988FD08}"/>
    <cellStyle name="40% - Énfasis4 7 2 5" xfId="41064" xr:uid="{4EBFB6AD-CC4D-4A6C-9362-F4FF92F56F8F}"/>
    <cellStyle name="40% - Énfasis4 7 2 6" xfId="41065" xr:uid="{F88DFEC8-79FD-422E-8B05-3311AC4FE14D}"/>
    <cellStyle name="40% - Énfasis4 7 2 7" xfId="41066" xr:uid="{E17DB89F-7455-4819-ABDB-B38B130B1BD4}"/>
    <cellStyle name="40% - Énfasis4 7 3" xfId="4480" xr:uid="{F647A623-1AA5-47A2-89A2-0B2A7590B8DF}"/>
    <cellStyle name="40% - Énfasis4 7 3 2" xfId="4481" xr:uid="{02ACB3B8-5E4D-42ED-90F8-202354A903C9}"/>
    <cellStyle name="40% - Énfasis4 7 3 2 2" xfId="41067" xr:uid="{F0F4399B-6376-4172-B597-A339E981472B}"/>
    <cellStyle name="40% - Énfasis4 7 3 2 2 2" xfId="41068" xr:uid="{E9164580-DF0A-4844-9C62-D181C40C1B74}"/>
    <cellStyle name="40% - Énfasis4 7 3 2 3" xfId="41069" xr:uid="{FB22992D-E709-49E7-A135-B02F302E811A}"/>
    <cellStyle name="40% - Énfasis4 7 3 2 4" xfId="41070" xr:uid="{81A41DE3-50CA-4C36-B81D-9639439C1B13}"/>
    <cellStyle name="40% - Énfasis4 7 3 2 5" xfId="41071" xr:uid="{5199FD08-A701-4652-B87A-977324BCF0AC}"/>
    <cellStyle name="40% - Énfasis4 7 3 3" xfId="4482" xr:uid="{F8EC26EA-D10C-48B6-8793-61C43390E257}"/>
    <cellStyle name="40% - Énfasis4 7 3 3 2" xfId="41072" xr:uid="{E01364FF-1F67-4695-99F1-8ADCAFFEC11C}"/>
    <cellStyle name="40% - Énfasis4 7 3 3 3" xfId="41073" xr:uid="{110D0FB7-BB8D-43C6-B6CD-A764BDB09B67}"/>
    <cellStyle name="40% - Énfasis4 7 3 4" xfId="41074" xr:uid="{C5A7A8BA-D111-4DF6-AB70-9716FC4E3476}"/>
    <cellStyle name="40% - Énfasis4 7 3 5" xfId="41075" xr:uid="{AB3E6615-E9C1-444A-9266-B7C3D2E00793}"/>
    <cellStyle name="40% - Énfasis4 7 3 6" xfId="41076" xr:uid="{F4268E06-8F27-401F-9B6F-277758FDD1AC}"/>
    <cellStyle name="40% - Énfasis4 7 3 7" xfId="41077" xr:uid="{41AFA2B1-BD8F-4320-9B90-B18EAC8FE759}"/>
    <cellStyle name="40% - Énfasis4 7 4" xfId="4483" xr:uid="{41AE4611-60FE-4F2B-8C7C-EAC59293E5E9}"/>
    <cellStyle name="40% - Énfasis4 7 4 2" xfId="41078" xr:uid="{CDEE5149-B484-4C28-B5A6-D105D3076BFF}"/>
    <cellStyle name="40% - Énfasis4 7 4 2 2" xfId="41079" xr:uid="{CFC4C737-4DC4-43C6-BACA-461AA978B782}"/>
    <cellStyle name="40% - Énfasis4 7 4 3" xfId="41080" xr:uid="{8B2FE11E-B74D-4C9A-83C9-1B0A936CB35C}"/>
    <cellStyle name="40% - Énfasis4 7 4 4" xfId="41081" xr:uid="{727BB1CF-9FA3-4AE3-AE24-DA4EAACBDF66}"/>
    <cellStyle name="40% - Énfasis4 7 4 5" xfId="41082" xr:uid="{04D6E613-2D75-48BF-B2B6-44F7CACBE526}"/>
    <cellStyle name="40% - Énfasis4 7 5" xfId="4484" xr:uid="{46EEFAE9-3A7F-459B-85AA-E751AE70543D}"/>
    <cellStyle name="40% - Énfasis4 7 5 2" xfId="41083" xr:uid="{1F970A1E-6131-4EAE-87D1-FE553F6814A9}"/>
    <cellStyle name="40% - Énfasis4 7 5 3" xfId="41084" xr:uid="{7FAE1A07-08D5-4024-B862-C9594838E24F}"/>
    <cellStyle name="40% - Énfasis4 7 6" xfId="41085" xr:uid="{7BF40CC6-CC22-4867-92CC-37553D2CBE6E}"/>
    <cellStyle name="40% - Énfasis4 7 7" xfId="41086" xr:uid="{AA836D4F-88BC-46C2-94BC-71E10A2A0CEB}"/>
    <cellStyle name="40% - Énfasis4 7 8" xfId="41087" xr:uid="{A5573FAF-FE19-410C-A859-D7BB1AC866C2}"/>
    <cellStyle name="40% - Énfasis4 8" xfId="4485" xr:uid="{AA8B2EB9-D32F-4B87-A6D7-D5E5003CB416}"/>
    <cellStyle name="40% - Énfasis4 8 2" xfId="4486" xr:uid="{9E75DC4F-5E1D-4C8B-9AA0-6AC4AA6FD388}"/>
    <cellStyle name="40% - Énfasis4 8 2 2" xfId="4487" xr:uid="{2AFBE60D-BC92-4AC1-9B0E-075F92995AAF}"/>
    <cellStyle name="40% - Énfasis4 8 2 2 2" xfId="4488" xr:uid="{D129DEE5-B11B-47FB-A271-BC03C21DB230}"/>
    <cellStyle name="40% - Énfasis4 8 2 2 2 2" xfId="41088" xr:uid="{D83E62BF-1944-4058-898C-CD7B401D1A3F}"/>
    <cellStyle name="40% - Énfasis4 8 2 2 2 2 2" xfId="41089" xr:uid="{A7D852B7-B469-41E3-853C-D30CEEE508BB}"/>
    <cellStyle name="40% - Énfasis4 8 2 2 2 3" xfId="41090" xr:uid="{A800FBD1-A52F-4B44-AD1D-864978181EAA}"/>
    <cellStyle name="40% - Énfasis4 8 2 2 2 4" xfId="41091" xr:uid="{CCCE974A-DDAA-41D9-A66E-CB5AFD2C100B}"/>
    <cellStyle name="40% - Énfasis4 8 2 2 2 5" xfId="41092" xr:uid="{DE1893CB-792B-4256-AF14-A41D387640C0}"/>
    <cellStyle name="40% - Énfasis4 8 2 2 3" xfId="4489" xr:uid="{80F9A8D1-4C53-466F-B97A-AA22E7285B7A}"/>
    <cellStyle name="40% - Énfasis4 8 2 2 3 2" xfId="41093" xr:uid="{2AC43E9D-D465-473E-82BB-F1D2A15B7074}"/>
    <cellStyle name="40% - Énfasis4 8 2 2 3 3" xfId="41094" xr:uid="{D6DE5CDC-2035-4D36-BFDB-C83BB7A2CFCC}"/>
    <cellStyle name="40% - Énfasis4 8 2 2 4" xfId="41095" xr:uid="{B2142001-A452-4898-A6A9-04B04673D191}"/>
    <cellStyle name="40% - Énfasis4 8 2 2 5" xfId="41096" xr:uid="{ABEF92FA-931B-4225-91C2-4A2CEA83E9FF}"/>
    <cellStyle name="40% - Énfasis4 8 2 2 6" xfId="41097" xr:uid="{170522CD-E209-4994-ABE9-A1A0AF1E8219}"/>
    <cellStyle name="40% - Énfasis4 8 2 2 7" xfId="41098" xr:uid="{346683FC-E637-46D7-A02A-518F6A79158B}"/>
    <cellStyle name="40% - Énfasis4 8 2 3" xfId="4490" xr:uid="{F5DE1833-16E1-4754-A51F-BDCB14F075FA}"/>
    <cellStyle name="40% - Énfasis4 8 2 3 2" xfId="41099" xr:uid="{D67F8703-5127-4D45-9E9F-9E070AA9A1DC}"/>
    <cellStyle name="40% - Énfasis4 8 2 3 2 2" xfId="41100" xr:uid="{28BCE6CC-126C-4360-AC46-9A3891669877}"/>
    <cellStyle name="40% - Énfasis4 8 2 3 3" xfId="41101" xr:uid="{011704C3-78D3-49B0-8665-2A04194F690E}"/>
    <cellStyle name="40% - Énfasis4 8 2 3 4" xfId="41102" xr:uid="{0A9CDDBE-1256-422D-AC17-312E48143FE0}"/>
    <cellStyle name="40% - Énfasis4 8 2 3 5" xfId="41103" xr:uid="{C64FDA02-B866-44C3-B5EF-394456620CB7}"/>
    <cellStyle name="40% - Énfasis4 8 2 4" xfId="4491" xr:uid="{7A4AB18B-23B9-460F-B3EB-5B8EC4EAE8E5}"/>
    <cellStyle name="40% - Énfasis4 8 2 4 2" xfId="41104" xr:uid="{40741D6C-4A82-4387-BE3E-E405FA094296}"/>
    <cellStyle name="40% - Énfasis4 8 2 4 3" xfId="41105" xr:uid="{3D003206-1E25-4921-AFE5-55D84D883C5B}"/>
    <cellStyle name="40% - Énfasis4 8 2 5" xfId="41106" xr:uid="{5D15B531-502A-47BC-BF72-9DDE91DE884E}"/>
    <cellStyle name="40% - Énfasis4 8 2 6" xfId="41107" xr:uid="{BBADE7A5-0D6F-4D12-9DF5-2CFF9BCDAE2B}"/>
    <cellStyle name="40% - Énfasis4 8 2 7" xfId="41108" xr:uid="{B6D13E99-1DDF-4E02-B08C-1682E89E6C1E}"/>
    <cellStyle name="40% - Énfasis4 8 3" xfId="4492" xr:uid="{D7893C05-10CF-4F9E-B8B0-DC961D169CBB}"/>
    <cellStyle name="40% - Énfasis4 8 3 2" xfId="4493" xr:uid="{2E5A6CFA-5FF6-44D7-81E8-B2A91CDDCFCA}"/>
    <cellStyle name="40% - Énfasis4 8 3 2 2" xfId="41109" xr:uid="{73557431-DC48-436C-A4B8-131B26856E85}"/>
    <cellStyle name="40% - Énfasis4 8 3 2 2 2" xfId="41110" xr:uid="{B0ECEDEF-9EA5-43C1-B8EE-DC58044B1712}"/>
    <cellStyle name="40% - Énfasis4 8 3 2 3" xfId="41111" xr:uid="{4AE64269-48CA-4AEF-94B1-DEAE64CE9F6E}"/>
    <cellStyle name="40% - Énfasis4 8 3 2 4" xfId="41112" xr:uid="{B8E41168-6586-45D5-B4C9-85E0E987B0FC}"/>
    <cellStyle name="40% - Énfasis4 8 3 2 5" xfId="41113" xr:uid="{44518D86-6831-4B9B-A8D4-A54A65B31D0E}"/>
    <cellStyle name="40% - Énfasis4 8 3 3" xfId="4494" xr:uid="{B4695165-7A5C-4DDE-BFA6-E496B145A498}"/>
    <cellStyle name="40% - Énfasis4 8 3 3 2" xfId="41114" xr:uid="{730C9720-3425-4162-BBFD-94E88B23DBF6}"/>
    <cellStyle name="40% - Énfasis4 8 3 3 3" xfId="41115" xr:uid="{95AB5FC7-A6A5-4B1A-96AC-A0298407B65B}"/>
    <cellStyle name="40% - Énfasis4 8 3 4" xfId="41116" xr:uid="{8A180385-4AC7-489C-B79B-39EC75BAACDA}"/>
    <cellStyle name="40% - Énfasis4 8 3 5" xfId="41117" xr:uid="{55BF0C56-29A5-4248-A1B2-E65FE28E8B59}"/>
    <cellStyle name="40% - Énfasis4 8 3 6" xfId="41118" xr:uid="{E074A98E-A82B-4456-9375-E7F9A1B47DE1}"/>
    <cellStyle name="40% - Énfasis4 8 3 7" xfId="41119" xr:uid="{C9A8BE03-08E4-47D5-849D-8D7F71345D9C}"/>
    <cellStyle name="40% - Énfasis4 8 4" xfId="4495" xr:uid="{8AC6CCA7-D402-41DD-9DFA-162F394ACB85}"/>
    <cellStyle name="40% - Énfasis4 8 4 2" xfId="41120" xr:uid="{EDD21E12-10AF-46AB-B7BD-9079E5565328}"/>
    <cellStyle name="40% - Énfasis4 8 4 2 2" xfId="41121" xr:uid="{429105EA-3F21-425C-82F4-C4693A008FD7}"/>
    <cellStyle name="40% - Énfasis4 8 4 3" xfId="41122" xr:uid="{0DCDFDAC-EB6B-4F5B-B1F9-93BE403A3287}"/>
    <cellStyle name="40% - Énfasis4 8 4 4" xfId="41123" xr:uid="{5DC0C8D1-9A8A-42C9-93AA-5F9FD4BF402C}"/>
    <cellStyle name="40% - Énfasis4 8 4 5" xfId="41124" xr:uid="{C4B51A2A-76C1-474E-AB4B-C3061C5FBDCC}"/>
    <cellStyle name="40% - Énfasis4 8 5" xfId="4496" xr:uid="{04F6D76E-BE94-4C88-949A-E7C9A066F2AB}"/>
    <cellStyle name="40% - Énfasis4 8 5 2" xfId="41125" xr:uid="{4D995919-D31B-4EC6-9BD7-3B90D98CF329}"/>
    <cellStyle name="40% - Énfasis4 8 5 3" xfId="41126" xr:uid="{AD4DC240-A6F7-43A2-A60C-B3E6C1EEAFF8}"/>
    <cellStyle name="40% - Énfasis4 8 6" xfId="41127" xr:uid="{77361B86-3F68-41AE-BFBC-85BBB4DC7E9A}"/>
    <cellStyle name="40% - Énfasis4 8 7" xfId="41128" xr:uid="{23EF7877-C732-44EB-9D31-A273FB532DAB}"/>
    <cellStyle name="40% - Énfasis4 8 8" xfId="41129" xr:uid="{B093C76F-0A4D-4804-B4C3-96F1AD012F71}"/>
    <cellStyle name="40% - Énfasis4 9" xfId="4497" xr:uid="{00A05151-BEA0-472B-8939-535C93B90798}"/>
    <cellStyle name="40% - Énfasis4 9 2" xfId="4498" xr:uid="{FDA40B49-7AE4-4525-B9FA-AF0E2BFCABB5}"/>
    <cellStyle name="40% - Énfasis4 9 2 2" xfId="4499" xr:uid="{BC628CB7-81FB-40EF-A119-03CE8E6B613F}"/>
    <cellStyle name="40% - Énfasis4 9 2 2 2" xfId="4500" xr:uid="{7ED0C11E-EC30-4D5E-A7FC-CE008E72FBFC}"/>
    <cellStyle name="40% - Énfasis4 9 2 2 2 2" xfId="41130" xr:uid="{F5548630-0DB7-47CE-8BEB-5832AFA021E6}"/>
    <cellStyle name="40% - Énfasis4 9 2 2 2 2 2" xfId="41131" xr:uid="{03724A3C-2265-469C-8BEB-72143B36B80A}"/>
    <cellStyle name="40% - Énfasis4 9 2 2 2 3" xfId="41132" xr:uid="{3D949E9E-F870-49BF-9B4F-9C9759DEA065}"/>
    <cellStyle name="40% - Énfasis4 9 2 2 2 4" xfId="41133" xr:uid="{D7B8C103-3D27-46DB-9C43-5D131411551C}"/>
    <cellStyle name="40% - Énfasis4 9 2 2 2 5" xfId="41134" xr:uid="{9EA26660-8CB0-4435-ABD9-38DA125A4F84}"/>
    <cellStyle name="40% - Énfasis4 9 2 2 3" xfId="4501" xr:uid="{783FBCA6-6806-481D-8F9F-A96FB5B222B0}"/>
    <cellStyle name="40% - Énfasis4 9 2 2 3 2" xfId="41135" xr:uid="{0A50FFA2-5C99-4772-8AA6-D0021B0A4100}"/>
    <cellStyle name="40% - Énfasis4 9 2 2 3 3" xfId="41136" xr:uid="{BA2B5CD5-827D-4194-A723-437D7442187F}"/>
    <cellStyle name="40% - Énfasis4 9 2 2 4" xfId="41137" xr:uid="{9B02FD60-0C63-4357-8664-F28A5710A074}"/>
    <cellStyle name="40% - Énfasis4 9 2 2 5" xfId="41138" xr:uid="{5BA80919-7C39-40D2-B2C2-4F4E1DF2BCD1}"/>
    <cellStyle name="40% - Énfasis4 9 2 2 6" xfId="41139" xr:uid="{72835409-6BE2-489E-8E73-A86C4CCAF580}"/>
    <cellStyle name="40% - Énfasis4 9 2 2 7" xfId="41140" xr:uid="{1248547D-B1ED-4619-A60D-1941D5BAA8F0}"/>
    <cellStyle name="40% - Énfasis4 9 2 3" xfId="4502" xr:uid="{8F042AAD-EDFD-49F2-982D-FCC12B749EC5}"/>
    <cellStyle name="40% - Énfasis4 9 2 3 2" xfId="41141" xr:uid="{B2B78AC8-9EF9-4164-81B3-FE14C9A9CF3D}"/>
    <cellStyle name="40% - Énfasis4 9 2 3 2 2" xfId="41142" xr:uid="{E936F53D-ABC4-4F44-AC2A-834BAB01C433}"/>
    <cellStyle name="40% - Énfasis4 9 2 3 3" xfId="41143" xr:uid="{F829B0BD-54CA-4A1A-B1CC-57660C5DCBCB}"/>
    <cellStyle name="40% - Énfasis4 9 2 3 4" xfId="41144" xr:uid="{78713C71-4047-4975-9F40-E8E385F15076}"/>
    <cellStyle name="40% - Énfasis4 9 2 3 5" xfId="41145" xr:uid="{38BF8BD2-9CBE-48EE-A88F-2767DB0D7474}"/>
    <cellStyle name="40% - Énfasis4 9 2 4" xfId="4503" xr:uid="{94FBC0D0-8663-4E1F-961A-B8D3F43783A7}"/>
    <cellStyle name="40% - Énfasis4 9 2 4 2" xfId="41146" xr:uid="{53622F22-1736-4714-9BDA-3A14D400C010}"/>
    <cellStyle name="40% - Énfasis4 9 2 4 3" xfId="41147" xr:uid="{5A847EE7-ACE1-4E9D-ABA3-D2E669856F34}"/>
    <cellStyle name="40% - Énfasis4 9 2 5" xfId="41148" xr:uid="{3997AB05-AE55-4200-9AEE-3A0EC9CBD6D5}"/>
    <cellStyle name="40% - Énfasis4 9 2 6" xfId="41149" xr:uid="{3D302AF7-BE8D-49A3-B826-9719DB855363}"/>
    <cellStyle name="40% - Énfasis4 9 2 7" xfId="41150" xr:uid="{21D4BD3B-6E5A-4153-919A-B6E067AC2DBE}"/>
    <cellStyle name="40% - Énfasis4 9 3" xfId="4504" xr:uid="{FF75C64F-80B0-448A-BBCE-E55EC2ACAA0D}"/>
    <cellStyle name="40% - Énfasis4 9 3 2" xfId="4505" xr:uid="{B1155D56-9E35-4C40-8E05-4BAD1D3BF4E5}"/>
    <cellStyle name="40% - Énfasis4 9 3 2 2" xfId="41151" xr:uid="{65F06100-1778-4016-84D8-5444A8BB594C}"/>
    <cellStyle name="40% - Énfasis4 9 3 2 2 2" xfId="41152" xr:uid="{C67F65AF-91C1-4945-9D00-5E61F4E7A975}"/>
    <cellStyle name="40% - Énfasis4 9 3 2 3" xfId="41153" xr:uid="{2D728B0D-38B0-40FE-925C-6D730011E0ED}"/>
    <cellStyle name="40% - Énfasis4 9 3 2 4" xfId="41154" xr:uid="{826E3E4E-B0F6-49E2-B28C-9CB0CE787670}"/>
    <cellStyle name="40% - Énfasis4 9 3 2 5" xfId="41155" xr:uid="{524FCC38-8DF7-4737-A1B9-168329916AAD}"/>
    <cellStyle name="40% - Énfasis4 9 3 3" xfId="4506" xr:uid="{828198DB-AC78-4C9A-A85C-0D29D0D15097}"/>
    <cellStyle name="40% - Énfasis4 9 3 3 2" xfId="41156" xr:uid="{86409444-CE76-4527-AF62-D3371D263AA1}"/>
    <cellStyle name="40% - Énfasis4 9 3 3 3" xfId="41157" xr:uid="{E620B357-74D8-4831-BBFC-4AA6D759AB14}"/>
    <cellStyle name="40% - Énfasis4 9 3 4" xfId="41158" xr:uid="{80D6A014-397D-4BDF-94FD-BB3A73263C70}"/>
    <cellStyle name="40% - Énfasis4 9 3 5" xfId="41159" xr:uid="{BA1FA1FD-0011-4243-9563-285D788F7E57}"/>
    <cellStyle name="40% - Énfasis4 9 3 6" xfId="41160" xr:uid="{5025BC1C-5073-4992-878C-60C230878E77}"/>
    <cellStyle name="40% - Énfasis4 9 3 7" xfId="41161" xr:uid="{22CD02BE-BB76-4C6E-B4C6-99C3F48F52A7}"/>
    <cellStyle name="40% - Énfasis4 9 4" xfId="4507" xr:uid="{7404D9F0-4B6B-47C5-B836-55F60DBDB59A}"/>
    <cellStyle name="40% - Énfasis4 9 4 2" xfId="41162" xr:uid="{AAD9B833-510E-4509-9183-065B4F0214A0}"/>
    <cellStyle name="40% - Énfasis4 9 4 2 2" xfId="41163" xr:uid="{B1AD86C7-3459-41BA-AE96-9EF8FA478FA3}"/>
    <cellStyle name="40% - Énfasis4 9 4 3" xfId="41164" xr:uid="{D13106D9-520C-4D5C-9DB6-9F788D858955}"/>
    <cellStyle name="40% - Énfasis4 9 4 4" xfId="41165" xr:uid="{58D8B4AC-4199-45FF-8D8E-FB951F94BAB5}"/>
    <cellStyle name="40% - Énfasis4 9 4 5" xfId="41166" xr:uid="{BF6D769D-11FB-4DFE-96A9-9B848D85DE6D}"/>
    <cellStyle name="40% - Énfasis4 9 5" xfId="4508" xr:uid="{6FAD6B73-0EA0-413C-A1C1-F03B99287AB4}"/>
    <cellStyle name="40% - Énfasis4 9 5 2" xfId="41167" xr:uid="{20A2B8D9-C634-4EB4-BF24-7D9247828FA0}"/>
    <cellStyle name="40% - Énfasis4 9 5 3" xfId="41168" xr:uid="{5EB1F8BF-C7AA-4E05-B511-F852DD29161E}"/>
    <cellStyle name="40% - Énfasis4 9 6" xfId="41169" xr:uid="{115A1EAD-0175-4C4E-86C2-08E3D2FE75BF}"/>
    <cellStyle name="40% - Énfasis4 9 7" xfId="41170" xr:uid="{A9299613-DB3C-45DB-8E5F-7896A3C318E8}"/>
    <cellStyle name="40% - Énfasis4 9 8" xfId="41171" xr:uid="{F6802239-9A81-4FA2-9BC9-50A15D53805F}"/>
    <cellStyle name="40% - Énfasis5 10" xfId="4509" xr:uid="{336F2F4D-B417-4971-AEFD-DA1AD6F49198}"/>
    <cellStyle name="40% - Énfasis5 10 2" xfId="4510" xr:uid="{27307191-18A5-461F-BF9F-4A7C86CB88AE}"/>
    <cellStyle name="40% - Énfasis5 10 2 2" xfId="4511" xr:uid="{C0F7DEE9-928D-4EED-ABF1-45C976DE3292}"/>
    <cellStyle name="40% - Énfasis5 10 2 2 2" xfId="4512" xr:uid="{0241B0E0-945A-4F98-977D-2CEF6A67E803}"/>
    <cellStyle name="40% - Énfasis5 10 2 2 2 2" xfId="41172" xr:uid="{721FA8EC-526C-40DA-ACF8-606D6B4B3784}"/>
    <cellStyle name="40% - Énfasis5 10 2 2 2 2 2" xfId="41173" xr:uid="{2A22C7EB-F918-45F3-B3C2-A612C1B1B6A1}"/>
    <cellStyle name="40% - Énfasis5 10 2 2 2 3" xfId="41174" xr:uid="{5F95A385-3562-49EE-82C5-F6E8D4ECB260}"/>
    <cellStyle name="40% - Énfasis5 10 2 2 2 4" xfId="41175" xr:uid="{3DFAF5CB-66AF-49F9-B477-DBA6C20D0369}"/>
    <cellStyle name="40% - Énfasis5 10 2 2 2 5" xfId="41176" xr:uid="{350B9DA6-863E-4546-B578-142147511796}"/>
    <cellStyle name="40% - Énfasis5 10 2 2 3" xfId="4513" xr:uid="{06A31FB3-8ABF-4E5D-AB59-CB8E9510B8FD}"/>
    <cellStyle name="40% - Énfasis5 10 2 2 3 2" xfId="41177" xr:uid="{8669D980-8F4B-414D-BE0D-B8764B7E2022}"/>
    <cellStyle name="40% - Énfasis5 10 2 2 3 3" xfId="41178" xr:uid="{414EB766-3148-45B2-85D4-8EA9BA67A749}"/>
    <cellStyle name="40% - Énfasis5 10 2 2 4" xfId="41179" xr:uid="{5E744212-2052-46F4-85E3-C1936E394DE1}"/>
    <cellStyle name="40% - Énfasis5 10 2 2 5" xfId="41180" xr:uid="{E6AC33C8-B541-40B2-98AC-1ADE027F643D}"/>
    <cellStyle name="40% - Énfasis5 10 2 2 6" xfId="41181" xr:uid="{E6183750-C55B-4FA4-899F-36AEBB06994F}"/>
    <cellStyle name="40% - Énfasis5 10 2 2 7" xfId="41182" xr:uid="{4812A6F6-1AD5-429F-B6FB-A22CC74887E2}"/>
    <cellStyle name="40% - Énfasis5 10 2 3" xfId="4514" xr:uid="{4E029835-64D8-4B75-82DA-75A89B1C0AB4}"/>
    <cellStyle name="40% - Énfasis5 10 2 3 2" xfId="41183" xr:uid="{FB68210E-8A66-43CA-85F2-F3B687164776}"/>
    <cellStyle name="40% - Énfasis5 10 2 3 2 2" xfId="41184" xr:uid="{9FA9139A-5401-4A04-94E3-FCAF94A1F0A2}"/>
    <cellStyle name="40% - Énfasis5 10 2 3 3" xfId="41185" xr:uid="{F09ACB08-8A2A-4EF2-9F27-D06B984764BF}"/>
    <cellStyle name="40% - Énfasis5 10 2 3 4" xfId="41186" xr:uid="{2BE6F5F0-23EC-4513-A097-C39151CA8984}"/>
    <cellStyle name="40% - Énfasis5 10 2 3 5" xfId="41187" xr:uid="{FF101358-EEB8-453F-B887-98CF3AF31F7A}"/>
    <cellStyle name="40% - Énfasis5 10 2 4" xfId="4515" xr:uid="{F521E3E8-18EB-408E-995D-1F0D79D89635}"/>
    <cellStyle name="40% - Énfasis5 10 2 4 2" xfId="41188" xr:uid="{8050FFBC-50B2-4AEC-BD16-001A76D6FF15}"/>
    <cellStyle name="40% - Énfasis5 10 2 4 3" xfId="41189" xr:uid="{F003B243-2DDB-4825-A5C3-1C774B420367}"/>
    <cellStyle name="40% - Énfasis5 10 2 5" xfId="41190" xr:uid="{0656BBE8-428F-4D3C-9BE8-33E51DFFF7F6}"/>
    <cellStyle name="40% - Énfasis5 10 2 6" xfId="41191" xr:uid="{064CABA4-442A-4BB6-984F-B1269A73E081}"/>
    <cellStyle name="40% - Énfasis5 10 2 7" xfId="41192" xr:uid="{6A684310-F2B0-40E3-967D-3F8D8A09B3BE}"/>
    <cellStyle name="40% - Énfasis5 10 3" xfId="4516" xr:uid="{4B2EA347-62BE-4060-B514-21C77310181A}"/>
    <cellStyle name="40% - Énfasis5 10 3 2" xfId="4517" xr:uid="{B3D6E58A-B77A-4966-9326-67BDD900CF6F}"/>
    <cellStyle name="40% - Énfasis5 10 3 2 2" xfId="41193" xr:uid="{B703FCC5-366D-47C6-9958-84F4B09BF4FF}"/>
    <cellStyle name="40% - Énfasis5 10 3 2 2 2" xfId="41194" xr:uid="{7A516D25-DE41-4E93-A2BF-4B5E5683D363}"/>
    <cellStyle name="40% - Énfasis5 10 3 2 3" xfId="41195" xr:uid="{9BCF192D-0007-4BC7-9AE2-B05C2B23B1E6}"/>
    <cellStyle name="40% - Énfasis5 10 3 2 4" xfId="41196" xr:uid="{B0556BFC-968B-4A6A-8F7D-0E5EBD3F13E0}"/>
    <cellStyle name="40% - Énfasis5 10 3 2 5" xfId="41197" xr:uid="{BB46EF36-508D-4E83-934B-5E004D7F0AE1}"/>
    <cellStyle name="40% - Énfasis5 10 3 3" xfId="4518" xr:uid="{63AE07C7-AC43-4179-ADE4-D59C868213B2}"/>
    <cellStyle name="40% - Énfasis5 10 3 3 2" xfId="41198" xr:uid="{F2FF4212-EF03-4DFF-860D-F21AECCCB97B}"/>
    <cellStyle name="40% - Énfasis5 10 3 3 3" xfId="41199" xr:uid="{7886E0DE-62F3-4356-9386-6ADDAA06870F}"/>
    <cellStyle name="40% - Énfasis5 10 3 4" xfId="41200" xr:uid="{8EF4D568-9D43-4517-BACE-3F0572C4995B}"/>
    <cellStyle name="40% - Énfasis5 10 3 5" xfId="41201" xr:uid="{3B8BC882-CA29-4BEA-89C2-8E1D48B5E4DB}"/>
    <cellStyle name="40% - Énfasis5 10 3 6" xfId="41202" xr:uid="{68D2AD92-FC2E-4C10-A9D4-26011A49BC55}"/>
    <cellStyle name="40% - Énfasis5 10 3 7" xfId="41203" xr:uid="{54BC1009-4D7C-4422-AFEA-D06BD2C47C74}"/>
    <cellStyle name="40% - Énfasis5 10 4" xfId="4519" xr:uid="{53DC5ABC-DBCB-475E-91CE-945248982F5D}"/>
    <cellStyle name="40% - Énfasis5 10 4 2" xfId="41204" xr:uid="{0DF060CC-3C82-4FE8-B068-439996D2C527}"/>
    <cellStyle name="40% - Énfasis5 10 4 2 2" xfId="41205" xr:uid="{00883EC0-D4F9-4266-BE78-8A447A6E30D8}"/>
    <cellStyle name="40% - Énfasis5 10 4 3" xfId="41206" xr:uid="{EE893F55-532A-45D6-A9C8-5484EA16EB3E}"/>
    <cellStyle name="40% - Énfasis5 10 4 4" xfId="41207" xr:uid="{F1F6FA9B-4BCA-4192-BCAC-58BB4B8E1507}"/>
    <cellStyle name="40% - Énfasis5 10 4 5" xfId="41208" xr:uid="{B1E94244-1FA8-4B48-9978-D36337BB5EEB}"/>
    <cellStyle name="40% - Énfasis5 10 5" xfId="4520" xr:uid="{7FCEA77D-6C49-495A-A677-ED05C17522B1}"/>
    <cellStyle name="40% - Énfasis5 10 5 2" xfId="41209" xr:uid="{8C1F6D1D-8F52-4BCA-897E-2B0A8D518D09}"/>
    <cellStyle name="40% - Énfasis5 10 5 3" xfId="41210" xr:uid="{B0D60819-BA98-4098-A3E7-93BAAB510AE0}"/>
    <cellStyle name="40% - Énfasis5 10 6" xfId="41211" xr:uid="{339A102B-C3F9-4C9C-85A5-082AEC81F3F8}"/>
    <cellStyle name="40% - Énfasis5 10 7" xfId="41212" xr:uid="{F6A632FA-19E2-4F39-9F28-D68201CE0BC9}"/>
    <cellStyle name="40% - Énfasis5 10 8" xfId="41213" xr:uid="{F5D54205-EBE8-4BBE-B2BD-422F411AF83D}"/>
    <cellStyle name="40% - Énfasis5 11" xfId="4521" xr:uid="{E8CDF175-7A0D-4CA0-AB4D-96701F4FBF33}"/>
    <cellStyle name="40% - Énfasis5 11 2" xfId="4522" xr:uid="{78C40065-FF55-465D-A6D8-7703F0A80F9A}"/>
    <cellStyle name="40% - Énfasis5 11 2 2" xfId="4523" xr:uid="{30AC3A92-EC26-4D79-9791-EB34A263808E}"/>
    <cellStyle name="40% - Énfasis5 11 2 2 2" xfId="4524" xr:uid="{F5CD8DED-AF40-4046-82FB-F76F3AD5C20A}"/>
    <cellStyle name="40% - Énfasis5 11 2 2 2 2" xfId="41214" xr:uid="{4C3A6FB9-C257-4A4A-B865-1EE0B8E3CC5D}"/>
    <cellStyle name="40% - Énfasis5 11 2 2 2 2 2" xfId="41215" xr:uid="{2BFE7781-A598-43A1-AF66-C57C70DDEBD4}"/>
    <cellStyle name="40% - Énfasis5 11 2 2 2 3" xfId="41216" xr:uid="{6DDFB309-6D1D-4F9C-98E6-C8E9483B74EE}"/>
    <cellStyle name="40% - Énfasis5 11 2 2 2 4" xfId="41217" xr:uid="{1CA29058-4C5C-42C9-B606-C8EE0D254E4D}"/>
    <cellStyle name="40% - Énfasis5 11 2 2 2 5" xfId="41218" xr:uid="{B9E7C97D-84FB-4F89-8253-D80CC4D7E52C}"/>
    <cellStyle name="40% - Énfasis5 11 2 2 3" xfId="4525" xr:uid="{878C6C7E-AEAF-4590-A875-BF1CB78D33C7}"/>
    <cellStyle name="40% - Énfasis5 11 2 2 3 2" xfId="41219" xr:uid="{4079E029-517C-4B01-A03C-11312F182F3B}"/>
    <cellStyle name="40% - Énfasis5 11 2 2 3 3" xfId="41220" xr:uid="{5267458B-597C-4384-BA85-399746233193}"/>
    <cellStyle name="40% - Énfasis5 11 2 2 4" xfId="41221" xr:uid="{87116FAA-E201-4FEF-8AE2-9167B69E4C1D}"/>
    <cellStyle name="40% - Énfasis5 11 2 2 5" xfId="41222" xr:uid="{4D617E61-F093-4916-8FE4-08E8E98CB80C}"/>
    <cellStyle name="40% - Énfasis5 11 2 2 6" xfId="41223" xr:uid="{82845896-578B-496D-8B5C-0D3AD747D196}"/>
    <cellStyle name="40% - Énfasis5 11 2 2 7" xfId="41224" xr:uid="{858186E3-2DD1-47B2-9162-1810B127E3F3}"/>
    <cellStyle name="40% - Énfasis5 11 2 3" xfId="4526" xr:uid="{06738C44-ECD2-44D9-8FFF-9B6329FFCF74}"/>
    <cellStyle name="40% - Énfasis5 11 2 3 2" xfId="41225" xr:uid="{4A7B195F-4E55-46FB-AD0B-9C0C18320C75}"/>
    <cellStyle name="40% - Énfasis5 11 2 3 2 2" xfId="41226" xr:uid="{9FAAD8C0-DA16-4774-AE5F-646A7CDD2C1D}"/>
    <cellStyle name="40% - Énfasis5 11 2 3 3" xfId="41227" xr:uid="{1FEF02B7-F3FA-4795-A3C3-EEE777F91424}"/>
    <cellStyle name="40% - Énfasis5 11 2 3 4" xfId="41228" xr:uid="{28B57BFA-B37A-4464-AB55-9593ECD16615}"/>
    <cellStyle name="40% - Énfasis5 11 2 3 5" xfId="41229" xr:uid="{2B4BBB53-DBCA-44E8-9DA0-325FE841C1DA}"/>
    <cellStyle name="40% - Énfasis5 11 2 4" xfId="4527" xr:uid="{E0E88DF8-088B-4F22-9F3B-697EC9A5E386}"/>
    <cellStyle name="40% - Énfasis5 11 2 4 2" xfId="41230" xr:uid="{8D835686-FFB5-4501-8EEF-CA4EEFCA006F}"/>
    <cellStyle name="40% - Énfasis5 11 2 4 3" xfId="41231" xr:uid="{A4B5A684-3F73-44BD-AFFF-4F748A5F6B7A}"/>
    <cellStyle name="40% - Énfasis5 11 2 5" xfId="41232" xr:uid="{B0A24F55-6F3D-4223-8B3F-F135E323D98E}"/>
    <cellStyle name="40% - Énfasis5 11 2 6" xfId="41233" xr:uid="{8BAF6FCA-A7A9-4180-AE0A-B7F8BB0891E6}"/>
    <cellStyle name="40% - Énfasis5 11 2 7" xfId="41234" xr:uid="{5CC539F5-94AD-48B6-95DC-935720900929}"/>
    <cellStyle name="40% - Énfasis5 11 3" xfId="4528" xr:uid="{E4C53D53-EDAB-4260-B013-30E63BBEE10D}"/>
    <cellStyle name="40% - Énfasis5 11 3 2" xfId="4529" xr:uid="{E651EE8C-563F-4F11-A9FD-86A52BB88395}"/>
    <cellStyle name="40% - Énfasis5 11 3 2 2" xfId="41235" xr:uid="{3EC8BB4B-5034-48CA-B37D-FC17150163F2}"/>
    <cellStyle name="40% - Énfasis5 11 3 2 2 2" xfId="41236" xr:uid="{41141ED2-AB84-41E0-BA1A-588B3C9748C8}"/>
    <cellStyle name="40% - Énfasis5 11 3 2 3" xfId="41237" xr:uid="{D50142EC-C928-4F31-8B97-BAA6F8E4E5EB}"/>
    <cellStyle name="40% - Énfasis5 11 3 2 4" xfId="41238" xr:uid="{A315CE27-D833-4B4A-B0E2-6D3491AE5ACD}"/>
    <cellStyle name="40% - Énfasis5 11 3 2 5" xfId="41239" xr:uid="{A504E338-6E4E-4037-8D7D-14315EDA60A6}"/>
    <cellStyle name="40% - Énfasis5 11 3 3" xfId="4530" xr:uid="{FD728391-06A7-47CD-B6E1-E710936FEAB6}"/>
    <cellStyle name="40% - Énfasis5 11 3 3 2" xfId="41240" xr:uid="{4AD0293E-03E3-4CFC-9A16-9C2E6F8A20F5}"/>
    <cellStyle name="40% - Énfasis5 11 3 3 3" xfId="41241" xr:uid="{A397122D-EEA4-4ABD-8011-C0A4188FB3E3}"/>
    <cellStyle name="40% - Énfasis5 11 3 4" xfId="41242" xr:uid="{DD27B36C-2920-4B22-9D0C-548AFC80B363}"/>
    <cellStyle name="40% - Énfasis5 11 3 5" xfId="41243" xr:uid="{3C8100A3-5DB7-48E9-997B-EE368126817C}"/>
    <cellStyle name="40% - Énfasis5 11 3 6" xfId="41244" xr:uid="{1D9B544C-2520-4737-A5FB-C25A80BDAF03}"/>
    <cellStyle name="40% - Énfasis5 11 3 7" xfId="41245" xr:uid="{E4EF51D2-260D-40A4-93F5-595452BD6413}"/>
    <cellStyle name="40% - Énfasis5 11 4" xfId="4531" xr:uid="{C7ECA263-586A-4152-99F1-96479EE9D003}"/>
    <cellStyle name="40% - Énfasis5 11 4 2" xfId="41246" xr:uid="{A19576D0-5CB3-40C7-A7B3-311C026A71FE}"/>
    <cellStyle name="40% - Énfasis5 11 4 2 2" xfId="41247" xr:uid="{4DABA58A-8A2C-4C17-81D9-971B96A427C6}"/>
    <cellStyle name="40% - Énfasis5 11 4 3" xfId="41248" xr:uid="{FC63B39F-D834-4EE8-9640-950253137437}"/>
    <cellStyle name="40% - Énfasis5 11 4 4" xfId="41249" xr:uid="{F8C7E04B-1A30-44E7-B410-442C18F371EF}"/>
    <cellStyle name="40% - Énfasis5 11 4 5" xfId="41250" xr:uid="{15FF0E4A-DCD9-4466-BFE7-718FDEB0EC45}"/>
    <cellStyle name="40% - Énfasis5 11 5" xfId="4532" xr:uid="{9C3903D7-4AA7-4C17-A7C6-85F798499375}"/>
    <cellStyle name="40% - Énfasis5 11 5 2" xfId="41251" xr:uid="{3813FE42-3CB1-4699-AA16-220E9075770D}"/>
    <cellStyle name="40% - Énfasis5 11 5 3" xfId="41252" xr:uid="{1DA91201-D105-4662-9339-1252F9143882}"/>
    <cellStyle name="40% - Énfasis5 11 6" xfId="41253" xr:uid="{F48A9CF9-36CB-44E0-8441-6AF3145BE23D}"/>
    <cellStyle name="40% - Énfasis5 11 7" xfId="41254" xr:uid="{28246D77-24EB-4F55-B995-B64B8AA9BE5C}"/>
    <cellStyle name="40% - Énfasis5 11 8" xfId="41255" xr:uid="{CC214EFA-E656-4B80-AD14-D1647C6E952E}"/>
    <cellStyle name="40% - Énfasis5 12" xfId="4533" xr:uid="{7A99A901-7BC8-49DC-A4B3-2560C1E47755}"/>
    <cellStyle name="40% - Énfasis5 12 2" xfId="4534" xr:uid="{D726DD67-31C4-40B9-9407-32DBD31513E4}"/>
    <cellStyle name="40% - Énfasis5 12 2 2" xfId="4535" xr:uid="{7EA0749C-5098-4159-909B-873ADDAC912E}"/>
    <cellStyle name="40% - Énfasis5 12 2 2 2" xfId="4536" xr:uid="{8D3FAAAF-6271-4831-AE2C-2B92B21EEC8B}"/>
    <cellStyle name="40% - Énfasis5 12 2 2 2 2" xfId="41256" xr:uid="{D6444B39-957B-421A-85B5-521B2691BC1E}"/>
    <cellStyle name="40% - Énfasis5 12 2 2 2 2 2" xfId="41257" xr:uid="{E9D1917A-2D61-4466-9BF7-D283EF97781C}"/>
    <cellStyle name="40% - Énfasis5 12 2 2 2 3" xfId="41258" xr:uid="{7721745E-B765-4099-B3F8-6674F816F3AA}"/>
    <cellStyle name="40% - Énfasis5 12 2 2 2 4" xfId="41259" xr:uid="{F67CABA4-4641-4528-AF63-FAF3BB58702E}"/>
    <cellStyle name="40% - Énfasis5 12 2 2 2 5" xfId="41260" xr:uid="{39567259-39EC-42A6-9D5D-055652EF8AB2}"/>
    <cellStyle name="40% - Énfasis5 12 2 2 3" xfId="4537" xr:uid="{DFBB2048-7DAC-4774-BD24-A9FFBC2AB972}"/>
    <cellStyle name="40% - Énfasis5 12 2 2 3 2" xfId="41261" xr:uid="{142624B4-23BA-4EF7-B3EC-7AB2EAFFB432}"/>
    <cellStyle name="40% - Énfasis5 12 2 2 3 3" xfId="41262" xr:uid="{A29FBABE-AE1A-4783-B831-E4A8ED860305}"/>
    <cellStyle name="40% - Énfasis5 12 2 2 4" xfId="41263" xr:uid="{12013012-2C36-4878-A511-79EB139F2743}"/>
    <cellStyle name="40% - Énfasis5 12 2 2 5" xfId="41264" xr:uid="{FF3EE4CC-E043-4235-AA90-4391CF301C9D}"/>
    <cellStyle name="40% - Énfasis5 12 2 2 6" xfId="41265" xr:uid="{B5C28A1B-0D22-436E-B4CF-00EEDDA5075B}"/>
    <cellStyle name="40% - Énfasis5 12 2 2 7" xfId="41266" xr:uid="{59D65BDC-ACBE-4E2C-BEB9-E0095F9A7527}"/>
    <cellStyle name="40% - Énfasis5 12 2 3" xfId="4538" xr:uid="{A525BBAA-DC28-4F9E-B2A5-59FFADBED35A}"/>
    <cellStyle name="40% - Énfasis5 12 2 3 2" xfId="41267" xr:uid="{40904680-A7D0-4031-9579-1FAE0AE5450B}"/>
    <cellStyle name="40% - Énfasis5 12 2 3 2 2" xfId="41268" xr:uid="{B3E05A0D-9B71-4871-A687-7E2C0091E2A5}"/>
    <cellStyle name="40% - Énfasis5 12 2 3 3" xfId="41269" xr:uid="{70FF5E6D-20A5-473A-A931-9B1B3A608A3B}"/>
    <cellStyle name="40% - Énfasis5 12 2 3 4" xfId="41270" xr:uid="{91BF8C66-E465-439B-ABBE-CD65492F446F}"/>
    <cellStyle name="40% - Énfasis5 12 2 3 5" xfId="41271" xr:uid="{1E553879-126C-4964-9D4A-D33F8FCEF0BD}"/>
    <cellStyle name="40% - Énfasis5 12 2 4" xfId="4539" xr:uid="{C006D988-6EE8-411E-9743-53490A1F7139}"/>
    <cellStyle name="40% - Énfasis5 12 2 4 2" xfId="41272" xr:uid="{2CCFBFAD-A0A8-4E05-8109-45AD24374330}"/>
    <cellStyle name="40% - Énfasis5 12 2 4 3" xfId="41273" xr:uid="{53EC4CA0-E1D7-4297-9FF1-A4A11A088092}"/>
    <cellStyle name="40% - Énfasis5 12 2 5" xfId="41274" xr:uid="{E516A419-35C7-47A5-B289-982DE288087B}"/>
    <cellStyle name="40% - Énfasis5 12 2 6" xfId="41275" xr:uid="{F933CC74-3C1E-44B3-8232-D34223C1C364}"/>
    <cellStyle name="40% - Énfasis5 12 2 7" xfId="41276" xr:uid="{2A90B00B-3DF5-46A7-9599-8BA77C1A4B88}"/>
    <cellStyle name="40% - Énfasis5 12 3" xfId="4540" xr:uid="{6A21D8E2-A551-4B8A-A40C-D157B8AF9E29}"/>
    <cellStyle name="40% - Énfasis5 12 3 2" xfId="4541" xr:uid="{C75C092A-80CF-49B6-87A2-87F3D6690E1D}"/>
    <cellStyle name="40% - Énfasis5 12 3 2 2" xfId="41277" xr:uid="{560FED58-5A43-4F1E-AA37-B5988D482974}"/>
    <cellStyle name="40% - Énfasis5 12 3 2 2 2" xfId="41278" xr:uid="{E0D456AF-A41B-4DBE-8F63-D5AB5E74EC89}"/>
    <cellStyle name="40% - Énfasis5 12 3 2 3" xfId="41279" xr:uid="{751F3CD0-8757-4B95-8209-A0D671104F4B}"/>
    <cellStyle name="40% - Énfasis5 12 3 2 4" xfId="41280" xr:uid="{D9E8E083-C58D-47AF-A2D7-9DFDEB0ECE49}"/>
    <cellStyle name="40% - Énfasis5 12 3 2 5" xfId="41281" xr:uid="{3926F987-FFAE-4DDE-BF54-2B3B74D39A20}"/>
    <cellStyle name="40% - Énfasis5 12 3 3" xfId="4542" xr:uid="{EF212956-AC19-42CB-BB55-AA4015482E45}"/>
    <cellStyle name="40% - Énfasis5 12 3 3 2" xfId="41282" xr:uid="{2466A986-A560-471D-B47A-8C736995D46F}"/>
    <cellStyle name="40% - Énfasis5 12 3 3 3" xfId="41283" xr:uid="{F3EE4A43-EC39-4AB4-98D4-6B41D8F45909}"/>
    <cellStyle name="40% - Énfasis5 12 3 4" xfId="41284" xr:uid="{5527E07D-3A6A-4462-BF89-5BB0A657A6C0}"/>
    <cellStyle name="40% - Énfasis5 12 3 5" xfId="41285" xr:uid="{6DBF9B7C-159D-4712-BD0B-3F00E2ECFD23}"/>
    <cellStyle name="40% - Énfasis5 12 3 6" xfId="41286" xr:uid="{8252A07A-9ED3-480F-BF48-66FD807CEB87}"/>
    <cellStyle name="40% - Énfasis5 12 3 7" xfId="41287" xr:uid="{1175AFB3-6D4C-40BF-963E-4A2655AB0957}"/>
    <cellStyle name="40% - Énfasis5 12 4" xfId="4543" xr:uid="{D2C45FD3-3D54-445E-9245-2A0189E1CFF2}"/>
    <cellStyle name="40% - Énfasis5 12 4 2" xfId="41288" xr:uid="{0C813DAA-B147-4E3A-BB93-C1AF7187F0EB}"/>
    <cellStyle name="40% - Énfasis5 12 4 2 2" xfId="41289" xr:uid="{9C300523-C15D-4FAF-8F19-887144E051EE}"/>
    <cellStyle name="40% - Énfasis5 12 4 3" xfId="41290" xr:uid="{D6470C97-1ACE-4090-A08D-8ACBC43B649F}"/>
    <cellStyle name="40% - Énfasis5 12 4 4" xfId="41291" xr:uid="{2D5E87FE-E040-4BEC-8998-2F5491B68DF5}"/>
    <cellStyle name="40% - Énfasis5 12 4 5" xfId="41292" xr:uid="{9EDB45C9-F9C2-4D34-90B0-E390CFF705E3}"/>
    <cellStyle name="40% - Énfasis5 12 5" xfId="4544" xr:uid="{D5681E07-8489-4554-BA51-F744068D7C92}"/>
    <cellStyle name="40% - Énfasis5 12 5 2" xfId="41293" xr:uid="{BE1E49A5-0845-43AB-8694-CAB4C5AD5235}"/>
    <cellStyle name="40% - Énfasis5 12 5 3" xfId="41294" xr:uid="{8ADC08A0-9C90-4AF0-AC7B-6AA701DBB71C}"/>
    <cellStyle name="40% - Énfasis5 12 6" xfId="41295" xr:uid="{E6DB86B1-FD8C-4A2A-A100-4E73A264D0CD}"/>
    <cellStyle name="40% - Énfasis5 12 7" xfId="41296" xr:uid="{F87DD8A4-EB49-45E3-B6FB-8855402AA17C}"/>
    <cellStyle name="40% - Énfasis5 12 8" xfId="41297" xr:uid="{5656324D-E5DB-4E82-BCE2-E9FB600E83AA}"/>
    <cellStyle name="40% - Énfasis5 13" xfId="4545" xr:uid="{921D2EE3-3142-4501-A227-6FF5D0C2951D}"/>
    <cellStyle name="40% - Énfasis5 13 2" xfId="4546" xr:uid="{9333C11F-C557-4B75-98FD-40DE383819EE}"/>
    <cellStyle name="40% - Énfasis5 13 2 2" xfId="4547" xr:uid="{53B6CB3E-24F3-4867-94C4-3BC53F394022}"/>
    <cellStyle name="40% - Énfasis5 13 2 2 2" xfId="4548" xr:uid="{AA9DE8C2-FCE6-47A2-A883-EC7A2B0B0B4D}"/>
    <cellStyle name="40% - Énfasis5 13 2 2 2 2" xfId="41298" xr:uid="{C8F59FFB-A986-4E1A-90B0-E0DC8786628D}"/>
    <cellStyle name="40% - Énfasis5 13 2 2 2 2 2" xfId="41299" xr:uid="{53A35482-19BE-4D59-91EF-21E789A72FB9}"/>
    <cellStyle name="40% - Énfasis5 13 2 2 2 3" xfId="41300" xr:uid="{7E389F07-3283-4A87-A629-222467899DDF}"/>
    <cellStyle name="40% - Énfasis5 13 2 2 2 4" xfId="41301" xr:uid="{791A3D91-13A1-49C2-A0BD-793EF82B365F}"/>
    <cellStyle name="40% - Énfasis5 13 2 2 2 5" xfId="41302" xr:uid="{61E28F78-3C2F-4872-BCD7-F2DD753D402E}"/>
    <cellStyle name="40% - Énfasis5 13 2 2 3" xfId="4549" xr:uid="{2D779358-18CF-42B8-8E63-D6440B47BF01}"/>
    <cellStyle name="40% - Énfasis5 13 2 2 3 2" xfId="41303" xr:uid="{8E5AF9CF-8A9E-45FB-88B5-6A4DD28C6B9C}"/>
    <cellStyle name="40% - Énfasis5 13 2 2 3 3" xfId="41304" xr:uid="{81644A73-3E31-452B-8A30-64E3464D7702}"/>
    <cellStyle name="40% - Énfasis5 13 2 2 4" xfId="41305" xr:uid="{45BABDB6-96B9-4E73-BCEB-69C533B09D77}"/>
    <cellStyle name="40% - Énfasis5 13 2 2 5" xfId="41306" xr:uid="{122A3E58-2686-402D-97F6-1DC9C699857D}"/>
    <cellStyle name="40% - Énfasis5 13 2 2 6" xfId="41307" xr:uid="{C7B490B1-F047-4789-A10F-FFB629D7ACED}"/>
    <cellStyle name="40% - Énfasis5 13 2 2 7" xfId="41308" xr:uid="{DFE7CB4C-A423-40C5-9126-126CF5343377}"/>
    <cellStyle name="40% - Énfasis5 13 2 3" xfId="4550" xr:uid="{82E68BB8-67A6-4E53-BCD5-A50BB0F3EAFD}"/>
    <cellStyle name="40% - Énfasis5 13 2 3 2" xfId="41309" xr:uid="{C14AB54E-6C25-451E-BBEA-61F068CE2926}"/>
    <cellStyle name="40% - Énfasis5 13 2 3 2 2" xfId="41310" xr:uid="{94860C07-5765-47A7-A231-6B3D20B2B4DB}"/>
    <cellStyle name="40% - Énfasis5 13 2 3 3" xfId="41311" xr:uid="{5048F103-5673-4D3F-BFE1-F7B2205AE335}"/>
    <cellStyle name="40% - Énfasis5 13 2 3 4" xfId="41312" xr:uid="{37033101-DE26-44CC-BD49-E13954CFC1B9}"/>
    <cellStyle name="40% - Énfasis5 13 2 3 5" xfId="41313" xr:uid="{45451212-5067-41BB-BCB1-20DAAD87257A}"/>
    <cellStyle name="40% - Énfasis5 13 2 4" xfId="4551" xr:uid="{2F7E6D1B-6426-4929-BCA2-F806EF29DE55}"/>
    <cellStyle name="40% - Énfasis5 13 2 4 2" xfId="41314" xr:uid="{39DC61A3-E76E-4FAD-B5D7-B86BCE6E23A9}"/>
    <cellStyle name="40% - Énfasis5 13 2 4 3" xfId="41315" xr:uid="{864AC101-0112-4E52-B38C-ABAA41CDACAD}"/>
    <cellStyle name="40% - Énfasis5 13 2 5" xfId="41316" xr:uid="{B1F88482-FCEA-4396-91AC-C6198192D5B3}"/>
    <cellStyle name="40% - Énfasis5 13 2 6" xfId="41317" xr:uid="{2EA49ABF-F946-4E82-9B52-3857BDDF7604}"/>
    <cellStyle name="40% - Énfasis5 13 2 7" xfId="41318" xr:uid="{343B35E7-2EF7-4C81-AFB1-3FD4672F6E32}"/>
    <cellStyle name="40% - Énfasis5 13 3" xfId="4552" xr:uid="{1D654A8C-3792-441E-8B95-9DAC8BF12E77}"/>
    <cellStyle name="40% - Énfasis5 13 3 2" xfId="4553" xr:uid="{3771E1BD-8772-4D1C-B41B-8E72DEF858A1}"/>
    <cellStyle name="40% - Énfasis5 13 3 2 2" xfId="41319" xr:uid="{F73A1F62-602A-4ED0-8EF9-5087EC33606B}"/>
    <cellStyle name="40% - Énfasis5 13 3 2 2 2" xfId="41320" xr:uid="{C9B33FFB-0E20-4B93-AF80-008B8D19F6E4}"/>
    <cellStyle name="40% - Énfasis5 13 3 2 3" xfId="41321" xr:uid="{FE40F1A6-760E-4A6F-8FE6-4C01D6A5F78D}"/>
    <cellStyle name="40% - Énfasis5 13 3 2 4" xfId="41322" xr:uid="{37C5217A-5F48-4A27-9418-7AB50A37A400}"/>
    <cellStyle name="40% - Énfasis5 13 3 2 5" xfId="41323" xr:uid="{BDE2AD73-D8F6-44FE-860F-00D9ECBD132E}"/>
    <cellStyle name="40% - Énfasis5 13 3 3" xfId="4554" xr:uid="{2D201F85-FF37-4E51-BB4E-CA8116AA9ACC}"/>
    <cellStyle name="40% - Énfasis5 13 3 3 2" xfId="41324" xr:uid="{BDAAD6A1-40B1-41EB-9648-7B642F578E8B}"/>
    <cellStyle name="40% - Énfasis5 13 3 3 3" xfId="41325" xr:uid="{51081E65-E663-4728-82B4-209915030117}"/>
    <cellStyle name="40% - Énfasis5 13 3 4" xfId="41326" xr:uid="{2A58274C-FA2C-4865-BB17-195340288D4C}"/>
    <cellStyle name="40% - Énfasis5 13 3 5" xfId="41327" xr:uid="{AE9DFE9C-86D9-4805-9E1B-A36BD81C8E8B}"/>
    <cellStyle name="40% - Énfasis5 13 3 6" xfId="41328" xr:uid="{D8C817B6-F1FB-4F11-BA25-674CD2BA4AD8}"/>
    <cellStyle name="40% - Énfasis5 13 3 7" xfId="41329" xr:uid="{363F538B-C46C-459D-979C-69C4DB58CC6E}"/>
    <cellStyle name="40% - Énfasis5 13 4" xfId="4555" xr:uid="{E28B1A52-335E-49F3-A758-C6E47BE29542}"/>
    <cellStyle name="40% - Énfasis5 13 4 2" xfId="41330" xr:uid="{81081B5F-795E-4466-B8C5-F0A9607E4265}"/>
    <cellStyle name="40% - Énfasis5 13 4 2 2" xfId="41331" xr:uid="{93B43696-9057-49E2-A4CA-4D5A44351B9D}"/>
    <cellStyle name="40% - Énfasis5 13 4 3" xfId="41332" xr:uid="{E2347E67-DCF7-4B13-8E86-49D9743F272D}"/>
    <cellStyle name="40% - Énfasis5 13 4 4" xfId="41333" xr:uid="{1B887DCB-E57D-4E27-A271-9E0A405AFC8B}"/>
    <cellStyle name="40% - Énfasis5 13 4 5" xfId="41334" xr:uid="{43BFEBDE-8159-40CC-A467-0C8D169C41D9}"/>
    <cellStyle name="40% - Énfasis5 13 5" xfId="4556" xr:uid="{C59FB541-D4C5-4312-BC14-FBF5181355FC}"/>
    <cellStyle name="40% - Énfasis5 13 5 2" xfId="41335" xr:uid="{75EFDD79-1459-47EB-9EA0-2A208151BA74}"/>
    <cellStyle name="40% - Énfasis5 13 5 3" xfId="41336" xr:uid="{9DCDC7C7-2190-4A02-A34E-2C9C1336494E}"/>
    <cellStyle name="40% - Énfasis5 13 6" xfId="41337" xr:uid="{A0781E06-E0F6-4F74-A574-A9581F21EA2A}"/>
    <cellStyle name="40% - Énfasis5 13 7" xfId="41338" xr:uid="{1D732790-03D4-4C9B-996E-0C6E651E8FEE}"/>
    <cellStyle name="40% - Énfasis5 13 8" xfId="41339" xr:uid="{EB0A2CEA-39DA-4631-B80A-BC105560A7D3}"/>
    <cellStyle name="40% - Énfasis5 14" xfId="4557" xr:uid="{744364E3-74DE-497E-A3F8-7FE22F65AD93}"/>
    <cellStyle name="40% - Énfasis5 14 2" xfId="4558" xr:uid="{D7BAABB4-BA55-409D-9BEF-17385480145F}"/>
    <cellStyle name="40% - Énfasis5 14 2 2" xfId="4559" xr:uid="{EBAD74AE-B91F-4C90-B0ED-882B5B6DB7C3}"/>
    <cellStyle name="40% - Énfasis5 14 2 2 2" xfId="4560" xr:uid="{A0E0F045-E44D-4773-82E3-9C1ABDD07983}"/>
    <cellStyle name="40% - Énfasis5 14 2 2 2 2" xfId="41340" xr:uid="{8C71D3E2-2290-4B46-8865-AEFA635B1137}"/>
    <cellStyle name="40% - Énfasis5 14 2 2 2 2 2" xfId="41341" xr:uid="{8AC08D5B-9904-4943-A378-CF6DF26F84BE}"/>
    <cellStyle name="40% - Énfasis5 14 2 2 2 3" xfId="41342" xr:uid="{4A5ED067-A4EE-43A1-A0AE-2ABF1CBA4244}"/>
    <cellStyle name="40% - Énfasis5 14 2 2 2 4" xfId="41343" xr:uid="{9D4CE0AC-2BD9-4A5F-964F-7224A9E1445A}"/>
    <cellStyle name="40% - Énfasis5 14 2 2 2 5" xfId="41344" xr:uid="{57EC295C-0336-48CF-97AC-D0881000C550}"/>
    <cellStyle name="40% - Énfasis5 14 2 2 3" xfId="4561" xr:uid="{6B524631-531A-45C2-B698-22974B75AFED}"/>
    <cellStyle name="40% - Énfasis5 14 2 2 3 2" xfId="41345" xr:uid="{85850FD3-4CC8-434E-9F46-097BA9F41B7D}"/>
    <cellStyle name="40% - Énfasis5 14 2 2 3 3" xfId="41346" xr:uid="{FDB91354-117A-4953-9047-EFC02EF1042B}"/>
    <cellStyle name="40% - Énfasis5 14 2 2 4" xfId="41347" xr:uid="{72BB2E05-2391-48B7-AFF8-9F5AC85DA96D}"/>
    <cellStyle name="40% - Énfasis5 14 2 2 5" xfId="41348" xr:uid="{968F65E6-54DA-491D-B16E-A464F62030AA}"/>
    <cellStyle name="40% - Énfasis5 14 2 2 6" xfId="41349" xr:uid="{13AE8DF2-4E5D-42CB-A242-3E27619B59B8}"/>
    <cellStyle name="40% - Énfasis5 14 2 2 7" xfId="41350" xr:uid="{484721E0-9748-4BBB-A1BC-793F9F9BBE65}"/>
    <cellStyle name="40% - Énfasis5 14 2 3" xfId="4562" xr:uid="{46EF5157-AE8E-44AC-8ED4-3DF06BEBC605}"/>
    <cellStyle name="40% - Énfasis5 14 2 3 2" xfId="41351" xr:uid="{D643DB58-D62A-41AB-894E-B6232D6F37E1}"/>
    <cellStyle name="40% - Énfasis5 14 2 3 2 2" xfId="41352" xr:uid="{5EFA8600-7A6B-448A-B742-DD545C6231B2}"/>
    <cellStyle name="40% - Énfasis5 14 2 3 3" xfId="41353" xr:uid="{E9246ED0-8681-4AA0-BEA5-25DED52DEA35}"/>
    <cellStyle name="40% - Énfasis5 14 2 3 4" xfId="41354" xr:uid="{E58708F1-F2E8-42EB-9CA5-A24A43ED106E}"/>
    <cellStyle name="40% - Énfasis5 14 2 3 5" xfId="41355" xr:uid="{155F86AF-E234-4A2E-8673-90A544B8C9FF}"/>
    <cellStyle name="40% - Énfasis5 14 2 4" xfId="4563" xr:uid="{1718B0A2-E3AB-46C7-8D9D-522DDC73F7F1}"/>
    <cellStyle name="40% - Énfasis5 14 2 4 2" xfId="41356" xr:uid="{40BB1CE5-DAC7-48E2-9611-0754CC88388B}"/>
    <cellStyle name="40% - Énfasis5 14 2 4 3" xfId="41357" xr:uid="{D61DC9F8-1DAD-4757-90AE-1091D7E05EB1}"/>
    <cellStyle name="40% - Énfasis5 14 2 5" xfId="41358" xr:uid="{C3F41875-1A0B-4819-A491-C449626D2653}"/>
    <cellStyle name="40% - Énfasis5 14 2 6" xfId="41359" xr:uid="{9EAC2913-0415-4317-8550-9E53511E08B8}"/>
    <cellStyle name="40% - Énfasis5 14 2 7" xfId="41360" xr:uid="{1AD036F0-36EF-4E5F-B978-5EED6E8DCD82}"/>
    <cellStyle name="40% - Énfasis5 14 3" xfId="4564" xr:uid="{89E8CDB3-83D5-4DBD-A959-7111D10FFCC3}"/>
    <cellStyle name="40% - Énfasis5 14 3 2" xfId="4565" xr:uid="{A3619AD3-62EF-4CB4-B6E0-55B1034834C4}"/>
    <cellStyle name="40% - Énfasis5 14 3 2 2" xfId="41361" xr:uid="{A60A0A5E-DFEC-4CD5-AE1D-098EA2282070}"/>
    <cellStyle name="40% - Énfasis5 14 3 2 2 2" xfId="41362" xr:uid="{7DC0407D-14D1-4356-BF76-E89192C9E32D}"/>
    <cellStyle name="40% - Énfasis5 14 3 2 3" xfId="41363" xr:uid="{3EE0A407-ADD4-405D-A4CD-3C2908139E84}"/>
    <cellStyle name="40% - Énfasis5 14 3 2 4" xfId="41364" xr:uid="{D1F59177-90CE-40AD-94AB-50A60C2A37E6}"/>
    <cellStyle name="40% - Énfasis5 14 3 2 5" xfId="41365" xr:uid="{10B13D2E-B472-429F-81FA-180B3D3DF4B2}"/>
    <cellStyle name="40% - Énfasis5 14 3 3" xfId="4566" xr:uid="{21942190-D245-4C55-B70E-E07560205CDC}"/>
    <cellStyle name="40% - Énfasis5 14 3 3 2" xfId="41366" xr:uid="{AD805F27-66E6-4B7D-9975-C87BE451166A}"/>
    <cellStyle name="40% - Énfasis5 14 3 3 3" xfId="41367" xr:uid="{87821294-3E54-4A1E-BB90-8C32DE2D7218}"/>
    <cellStyle name="40% - Énfasis5 14 3 4" xfId="41368" xr:uid="{85C8E9DB-067A-4736-B6B0-E456C87E1495}"/>
    <cellStyle name="40% - Énfasis5 14 3 5" xfId="41369" xr:uid="{D5196CEC-B42F-46EC-B761-A3740BB2E3CA}"/>
    <cellStyle name="40% - Énfasis5 14 3 6" xfId="41370" xr:uid="{B613497A-E50C-474A-8D41-18A3A767DF7F}"/>
    <cellStyle name="40% - Énfasis5 14 3 7" xfId="41371" xr:uid="{FE29D278-566E-4913-B0C0-7115924B14E4}"/>
    <cellStyle name="40% - Énfasis5 14 4" xfId="4567" xr:uid="{7AC53444-5793-435B-8F68-87C131C531AF}"/>
    <cellStyle name="40% - Énfasis5 14 4 2" xfId="41372" xr:uid="{D9C7BEC9-96FF-449A-8D3E-F0622BDA20A6}"/>
    <cellStyle name="40% - Énfasis5 14 4 2 2" xfId="41373" xr:uid="{44B059E3-D8AB-4B85-A3FE-72C37971A024}"/>
    <cellStyle name="40% - Énfasis5 14 4 3" xfId="41374" xr:uid="{DFA361CF-C2B0-43A1-90A6-10627F1DFCC9}"/>
    <cellStyle name="40% - Énfasis5 14 4 4" xfId="41375" xr:uid="{022A2316-57FC-4975-848B-57771D79DB76}"/>
    <cellStyle name="40% - Énfasis5 14 4 5" xfId="41376" xr:uid="{8D0FF965-F21E-47E5-B5E4-6C6650A8A758}"/>
    <cellStyle name="40% - Énfasis5 14 5" xfId="4568" xr:uid="{D48FBA8C-4A8E-4EF8-B5B1-3B27C76EA5E4}"/>
    <cellStyle name="40% - Énfasis5 14 5 2" xfId="41377" xr:uid="{751DD3A0-D688-4BAB-930E-16F0E483A988}"/>
    <cellStyle name="40% - Énfasis5 14 5 3" xfId="41378" xr:uid="{B6F4FA3B-ABCB-4CC8-953F-F67E9F622CA5}"/>
    <cellStyle name="40% - Énfasis5 14 6" xfId="41379" xr:uid="{7E958B1B-B906-4F60-9BBA-B03347AE9B19}"/>
    <cellStyle name="40% - Énfasis5 14 7" xfId="41380" xr:uid="{316A4365-7553-41A2-B277-A2C827A3A765}"/>
    <cellStyle name="40% - Énfasis5 14 8" xfId="41381" xr:uid="{9EEFC978-FB79-493B-BAE1-DD746BF4A4C8}"/>
    <cellStyle name="40% - Énfasis5 15" xfId="4569" xr:uid="{33901B36-CC7B-4CB4-B32B-599931C60E8A}"/>
    <cellStyle name="40% - Énfasis5 15 2" xfId="4570" xr:uid="{A0A980DA-7F69-42BE-A4E1-33B187ED277F}"/>
    <cellStyle name="40% - Énfasis5 15 2 2" xfId="4571" xr:uid="{EB311648-15CF-4424-B5B7-B526DF47E78C}"/>
    <cellStyle name="40% - Énfasis5 15 2 2 2" xfId="4572" xr:uid="{64D41B8F-F444-4828-BED8-64C902488C0E}"/>
    <cellStyle name="40% - Énfasis5 15 2 2 2 2" xfId="41382" xr:uid="{C4D013E9-8BF3-4915-B365-506A8524A50A}"/>
    <cellStyle name="40% - Énfasis5 15 2 2 2 2 2" xfId="41383" xr:uid="{6451B085-7B13-462B-9BB6-BDEBBD848929}"/>
    <cellStyle name="40% - Énfasis5 15 2 2 2 3" xfId="41384" xr:uid="{41FFC1D4-4599-4212-8CB4-2BCB5B842926}"/>
    <cellStyle name="40% - Énfasis5 15 2 2 2 4" xfId="41385" xr:uid="{176A981F-534D-470F-ADAB-258B8CDB33F2}"/>
    <cellStyle name="40% - Énfasis5 15 2 2 2 5" xfId="41386" xr:uid="{2555222A-7615-4277-B62A-6F34A3E1A199}"/>
    <cellStyle name="40% - Énfasis5 15 2 2 3" xfId="4573" xr:uid="{FEB9D419-D6D8-4560-8304-47B28FCD01AD}"/>
    <cellStyle name="40% - Énfasis5 15 2 2 3 2" xfId="41387" xr:uid="{B61FC7D0-76AF-4001-A3D5-21C0FEECA4F9}"/>
    <cellStyle name="40% - Énfasis5 15 2 2 3 3" xfId="41388" xr:uid="{CED774EB-B9D6-4724-A7DC-F70CA2C7A1A4}"/>
    <cellStyle name="40% - Énfasis5 15 2 2 4" xfId="41389" xr:uid="{E82C0392-0FAD-449E-96D9-8DDD61E5CAD4}"/>
    <cellStyle name="40% - Énfasis5 15 2 2 5" xfId="41390" xr:uid="{02706BCF-0371-4E15-B642-4E78D7D32F67}"/>
    <cellStyle name="40% - Énfasis5 15 2 2 6" xfId="41391" xr:uid="{A1FC1E11-02AC-4481-84DB-D515D4619CA2}"/>
    <cellStyle name="40% - Énfasis5 15 2 2 7" xfId="41392" xr:uid="{9D0D0604-153F-408F-82F4-8C6B6EBD0598}"/>
    <cellStyle name="40% - Énfasis5 15 2 3" xfId="4574" xr:uid="{9E230D34-275D-44CE-A176-30D1D97BBD63}"/>
    <cellStyle name="40% - Énfasis5 15 2 3 2" xfId="41393" xr:uid="{487E3F2C-5B12-4719-BE62-F71A3F504219}"/>
    <cellStyle name="40% - Énfasis5 15 2 3 2 2" xfId="41394" xr:uid="{1EA2FE3D-89A8-485D-9C06-9519805ED882}"/>
    <cellStyle name="40% - Énfasis5 15 2 3 3" xfId="41395" xr:uid="{D45F84B7-B0F4-4CF4-A544-C1A739EB40EE}"/>
    <cellStyle name="40% - Énfasis5 15 2 3 4" xfId="41396" xr:uid="{E8BFB7E3-92E1-4980-B895-A3DC0A7E8EFE}"/>
    <cellStyle name="40% - Énfasis5 15 2 3 5" xfId="41397" xr:uid="{F1434740-C5AF-49E6-8DEB-9AFD906B528B}"/>
    <cellStyle name="40% - Énfasis5 15 2 4" xfId="4575" xr:uid="{DB6CDCEA-64CA-4022-AC1E-24501DBF36AB}"/>
    <cellStyle name="40% - Énfasis5 15 2 4 2" xfId="41398" xr:uid="{C96AE8F5-9882-49FF-AA2C-805755CD1957}"/>
    <cellStyle name="40% - Énfasis5 15 2 4 3" xfId="41399" xr:uid="{B1F535E3-E87A-4129-9CA4-9CB51E328779}"/>
    <cellStyle name="40% - Énfasis5 15 2 5" xfId="41400" xr:uid="{13930FF9-F05F-400C-870B-FDE08ADA502E}"/>
    <cellStyle name="40% - Énfasis5 15 2 6" xfId="41401" xr:uid="{9346C011-BB38-438A-ADCF-BE63593ECED6}"/>
    <cellStyle name="40% - Énfasis5 15 2 7" xfId="41402" xr:uid="{57CCF92F-BDC8-4CA1-9640-CA3FBD8C18AE}"/>
    <cellStyle name="40% - Énfasis5 15 3" xfId="4576" xr:uid="{4463BF45-44BA-436C-B85D-5079C7397759}"/>
    <cellStyle name="40% - Énfasis5 15 3 2" xfId="4577" xr:uid="{A43390C0-0AF7-4DD9-8189-E6C7DCD1916D}"/>
    <cellStyle name="40% - Énfasis5 15 3 2 2" xfId="41403" xr:uid="{E4BBB00A-A30F-4F9E-90C4-4A3213F6F9B2}"/>
    <cellStyle name="40% - Énfasis5 15 3 2 2 2" xfId="41404" xr:uid="{BDCD7CEE-DD87-461A-A853-E9A3F2B1F656}"/>
    <cellStyle name="40% - Énfasis5 15 3 2 3" xfId="41405" xr:uid="{FE00A694-A19F-478A-B1B8-129B3D71E868}"/>
    <cellStyle name="40% - Énfasis5 15 3 2 4" xfId="41406" xr:uid="{417E8EE7-2350-4FCA-B591-EB1742AEA390}"/>
    <cellStyle name="40% - Énfasis5 15 3 2 5" xfId="41407" xr:uid="{2DF1935F-8C6E-4660-8E9E-49FA635F5C1A}"/>
    <cellStyle name="40% - Énfasis5 15 3 3" xfId="4578" xr:uid="{3CC70153-447C-4CA6-B984-5AF600542CAC}"/>
    <cellStyle name="40% - Énfasis5 15 3 3 2" xfId="41408" xr:uid="{F8CD2F04-8BB4-43B6-AC64-C5B232F6CDA9}"/>
    <cellStyle name="40% - Énfasis5 15 3 3 3" xfId="41409" xr:uid="{5A32A478-2296-4621-A09B-550708702CA7}"/>
    <cellStyle name="40% - Énfasis5 15 3 4" xfId="41410" xr:uid="{7436CDB8-4833-4D0E-BBAA-0F30172E4CF4}"/>
    <cellStyle name="40% - Énfasis5 15 3 5" xfId="41411" xr:uid="{A284AA64-6FC9-4E96-9CC9-DBE823C09416}"/>
    <cellStyle name="40% - Énfasis5 15 3 6" xfId="41412" xr:uid="{14AFD912-2E5A-4B5D-94B8-151E72415239}"/>
    <cellStyle name="40% - Énfasis5 15 3 7" xfId="41413" xr:uid="{D5B4F9B6-844F-4533-9DD9-BDB483CC2132}"/>
    <cellStyle name="40% - Énfasis5 15 4" xfId="4579" xr:uid="{10485729-5828-4A20-A318-848A7DC500E4}"/>
    <cellStyle name="40% - Énfasis5 15 4 2" xfId="41414" xr:uid="{3C4F2838-956D-43A0-9812-65A0A6BD2E3A}"/>
    <cellStyle name="40% - Énfasis5 15 4 2 2" xfId="41415" xr:uid="{2B63DC33-2330-45E1-AB04-A2A08B611BA4}"/>
    <cellStyle name="40% - Énfasis5 15 4 3" xfId="41416" xr:uid="{8A1AC02A-A597-4755-A2BC-F3CCF93DFEFA}"/>
    <cellStyle name="40% - Énfasis5 15 4 4" xfId="41417" xr:uid="{8F2D27ED-CDE7-49BF-A48A-20B4E70271F5}"/>
    <cellStyle name="40% - Énfasis5 15 4 5" xfId="41418" xr:uid="{D1E455D2-DAFF-4768-8250-562E9AA5893E}"/>
    <cellStyle name="40% - Énfasis5 15 5" xfId="4580" xr:uid="{B17F6984-E23A-46F0-9962-74FE669CA189}"/>
    <cellStyle name="40% - Énfasis5 15 5 2" xfId="41419" xr:uid="{4A1D3C0F-2701-4C3A-ADF5-DABF5AFE2BEA}"/>
    <cellStyle name="40% - Énfasis5 15 5 3" xfId="41420" xr:uid="{B4D306D9-5676-4111-A17D-E08A2F35F8A7}"/>
    <cellStyle name="40% - Énfasis5 15 6" xfId="41421" xr:uid="{A7D0CD1A-FD93-47D9-8FCE-D2D588C84B15}"/>
    <cellStyle name="40% - Énfasis5 15 7" xfId="41422" xr:uid="{666E4D05-7357-400F-A1E3-7F6FA91DDC31}"/>
    <cellStyle name="40% - Énfasis5 15 8" xfId="41423" xr:uid="{DBF89180-40BB-4FA0-BF91-B29FE460DB19}"/>
    <cellStyle name="40% - Énfasis5 16" xfId="4581" xr:uid="{F4AFEC84-B910-4C33-9601-429053671F7B}"/>
    <cellStyle name="40% - Énfasis5 16 2" xfId="4582" xr:uid="{F4A1428E-0227-443A-8B30-408EA7F226BF}"/>
    <cellStyle name="40% - Énfasis5 16 2 2" xfId="4583" xr:uid="{43EDFDD6-FC34-485D-B2CD-D0815620BCF3}"/>
    <cellStyle name="40% - Énfasis5 16 2 2 2" xfId="4584" xr:uid="{4E0F3F55-1862-46A5-9E12-DD932E32F551}"/>
    <cellStyle name="40% - Énfasis5 16 2 2 2 2" xfId="41424" xr:uid="{D1FD751D-A7F9-43C8-B187-7048F7CD4BF8}"/>
    <cellStyle name="40% - Énfasis5 16 2 2 2 3" xfId="41425" xr:uid="{F227E40A-E427-47D5-A1EE-9F138873446E}"/>
    <cellStyle name="40% - Énfasis5 16 2 2 3" xfId="4585" xr:uid="{892FEFCC-E6A8-4980-9F4A-227A810D08EF}"/>
    <cellStyle name="40% - Énfasis5 16 2 2 3 2" xfId="41426" xr:uid="{51F0BA09-A550-48F0-9E16-6538DD3A571A}"/>
    <cellStyle name="40% - Énfasis5 16 2 2 4" xfId="41427" xr:uid="{DB4048A2-C1AA-4BD1-81B6-88E7A70F111E}"/>
    <cellStyle name="40% - Énfasis5 16 2 2 5" xfId="41428" xr:uid="{FF73522A-786B-4362-A172-1314B0CDCCE2}"/>
    <cellStyle name="40% - Énfasis5 16 2 3" xfId="4586" xr:uid="{5C3B4311-754B-4C27-A356-8BD6F21C5036}"/>
    <cellStyle name="40% - Énfasis5 16 2 3 2" xfId="41429" xr:uid="{9D117CBF-2F3E-4780-B3E8-6CE6A58D55C8}"/>
    <cellStyle name="40% - Énfasis5 16 2 3 3" xfId="41430" xr:uid="{4180F346-EAA5-472D-A3D5-0CFEC9FA6342}"/>
    <cellStyle name="40% - Énfasis5 16 2 4" xfId="4587" xr:uid="{C4659813-11A9-4E7B-9953-37768D6C112B}"/>
    <cellStyle name="40% - Énfasis5 16 2 4 2" xfId="41431" xr:uid="{D4DE629C-FB1F-431D-B755-D38E058B2644}"/>
    <cellStyle name="40% - Énfasis5 16 2 5" xfId="41432" xr:uid="{BC182475-90C8-4E31-AC79-EDFC2FA08ACC}"/>
    <cellStyle name="40% - Énfasis5 16 2 6" xfId="41433" xr:uid="{9AE036C1-A7CF-4F03-BCD7-854AB65EB93B}"/>
    <cellStyle name="40% - Énfasis5 16 2 7" xfId="41434" xr:uid="{6A32DA7B-2490-4C25-80F6-C71DD506F2BB}"/>
    <cellStyle name="40% - Énfasis5 16 3" xfId="4588" xr:uid="{FC2CCC05-98CB-44FE-BF68-9642DBF9984E}"/>
    <cellStyle name="40% - Énfasis5 16 3 2" xfId="4589" xr:uid="{3324D546-D155-47FA-825E-69E15D499161}"/>
    <cellStyle name="40% - Énfasis5 16 3 2 2" xfId="41435" xr:uid="{03619372-6A36-445E-BBF1-31B8D922C3C8}"/>
    <cellStyle name="40% - Énfasis5 16 3 2 3" xfId="41436" xr:uid="{0006A5E4-3948-4BC3-B8EA-D75A6039C99F}"/>
    <cellStyle name="40% - Énfasis5 16 3 3" xfId="4590" xr:uid="{76258AD6-D89C-43DB-9C10-3A4A4FDDC11F}"/>
    <cellStyle name="40% - Énfasis5 16 3 3 2" xfId="41437" xr:uid="{CAA1975F-66AA-46F5-9566-679AFDB1E192}"/>
    <cellStyle name="40% - Énfasis5 16 3 4" xfId="41438" xr:uid="{C9713B9C-EBA0-419C-9B37-BAC74FB8DB8D}"/>
    <cellStyle name="40% - Énfasis5 16 3 5" xfId="41439" xr:uid="{B4F30A5E-68DF-4A03-B580-4FF051F90108}"/>
    <cellStyle name="40% - Énfasis5 16 4" xfId="4591" xr:uid="{D0FD2F50-BD25-4D5B-8FF7-48A90D443A8E}"/>
    <cellStyle name="40% - Énfasis5 16 4 2" xfId="41440" xr:uid="{7EA8CBC2-EA1C-46DC-890A-363C2ADA8BB8}"/>
    <cellStyle name="40% - Énfasis5 16 4 3" xfId="41441" xr:uid="{F8821265-6CA0-408C-9A58-6B522B76DD1B}"/>
    <cellStyle name="40% - Énfasis5 16 5" xfId="4592" xr:uid="{B1D954D6-B56A-42AB-97EF-105003E9A86C}"/>
    <cellStyle name="40% - Énfasis5 16 5 2" xfId="41442" xr:uid="{96EADBE3-3EE0-4D60-8E96-8EDBF1CD2CCA}"/>
    <cellStyle name="40% - Énfasis5 16 6" xfId="41443" xr:uid="{02357849-8DF9-41BD-9299-FFD0511A4528}"/>
    <cellStyle name="40% - Énfasis5 16 7" xfId="41444" xr:uid="{B7A732D7-FCB6-46D1-B5AF-27FB5A25C672}"/>
    <cellStyle name="40% - Énfasis5 17" xfId="4593" xr:uid="{F1E79E67-5819-4287-AC80-5B5A88075D93}"/>
    <cellStyle name="40% - Énfasis5 17 2" xfId="4594" xr:uid="{5FB68946-00DB-49C3-97C5-D2B9B988D734}"/>
    <cellStyle name="40% - Énfasis5 17 2 2" xfId="4595" xr:uid="{09533ECB-51EC-440A-9D1E-94F98DA14AB1}"/>
    <cellStyle name="40% - Énfasis5 17 2 2 2" xfId="4596" xr:uid="{5F7CC12C-730A-46BA-8077-59C33D1677E4}"/>
    <cellStyle name="40% - Énfasis5 17 2 2 3" xfId="4597" xr:uid="{8903472D-793B-4399-AD5D-4F7C9BACBF6B}"/>
    <cellStyle name="40% - Énfasis5 17 2 3" xfId="4598" xr:uid="{BFE79DFC-9A09-4C7E-AF3A-73386BC260A7}"/>
    <cellStyle name="40% - Énfasis5 17 2 4" xfId="4599" xr:uid="{B394137F-2D35-4BAA-9CE0-12F15FF50F71}"/>
    <cellStyle name="40% - Énfasis5 17 3" xfId="4600" xr:uid="{C952810A-BC71-4882-8B2F-31C887E643CD}"/>
    <cellStyle name="40% - Énfasis5 17 3 2" xfId="4601" xr:uid="{9DBD6B28-EC7B-4B01-927F-D79B40F59FDA}"/>
    <cellStyle name="40% - Énfasis5 17 3 3" xfId="4602" xr:uid="{6FB7FF2D-FAFB-4DC2-AC3E-4C1021B1795E}"/>
    <cellStyle name="40% - Énfasis5 17 4" xfId="4603" xr:uid="{2D322A4F-8E5F-44F4-AD0D-71EF9336544B}"/>
    <cellStyle name="40% - Énfasis5 17 5" xfId="4604" xr:uid="{96FA9909-9A25-456B-A42F-A9DDEC9878F9}"/>
    <cellStyle name="40% - Énfasis5 17 6" xfId="41445" xr:uid="{F679DE2A-702B-41CC-B737-6A6DDA604E0A}"/>
    <cellStyle name="40% - Énfasis5 18" xfId="4605" xr:uid="{9976BC42-A029-4162-8B78-FB2CF9806DA1}"/>
    <cellStyle name="40% - Énfasis5 18 2" xfId="4606" xr:uid="{A9F6F6D8-62F0-4233-91A0-61BBCA8949A0}"/>
    <cellStyle name="40% - Énfasis5 18 2 2" xfId="4607" xr:uid="{C7C806CC-0F94-4305-A53D-AFCFE832C394}"/>
    <cellStyle name="40% - Énfasis5 18 2 2 2" xfId="4608" xr:uid="{E2B95C28-1E43-403B-9F36-C37A27931AAC}"/>
    <cellStyle name="40% - Énfasis5 18 2 2 3" xfId="4609" xr:uid="{B953C024-F38E-49F1-ADF8-B9EC4392DD2B}"/>
    <cellStyle name="40% - Énfasis5 18 2 3" xfId="4610" xr:uid="{5740862A-E201-420F-89DA-2014189D7656}"/>
    <cellStyle name="40% - Énfasis5 18 2 4" xfId="4611" xr:uid="{47BE8EFE-8BE0-4F80-ABE8-4FB3E898C346}"/>
    <cellStyle name="40% - Énfasis5 18 3" xfId="4612" xr:uid="{4C3963E8-6B4D-48E2-91AC-2BB6AE296FE7}"/>
    <cellStyle name="40% - Énfasis5 18 3 2" xfId="4613" xr:uid="{D35A8765-E778-45BC-AC59-A1C99F8AD0E2}"/>
    <cellStyle name="40% - Énfasis5 18 3 3" xfId="4614" xr:uid="{5389235F-B5BC-4FA0-A7C0-2943B0C32906}"/>
    <cellStyle name="40% - Énfasis5 18 4" xfId="4615" xr:uid="{C8144D40-2FCF-46B2-8C1F-F44F2006DEDB}"/>
    <cellStyle name="40% - Énfasis5 18 5" xfId="4616" xr:uid="{BEC1BDA0-49DD-4034-A428-D1BEE800427F}"/>
    <cellStyle name="40% - Énfasis5 19" xfId="4617" xr:uid="{4E95A7F0-550E-4EA0-BC21-93A446358E70}"/>
    <cellStyle name="40% - Énfasis5 19 2" xfId="4618" xr:uid="{DEF270D0-6026-41D2-94A6-82CAFFE5DA5A}"/>
    <cellStyle name="40% - Énfasis5 19 2 2" xfId="4619" xr:uid="{DFEDDD2F-89C1-4D0C-8549-8B26022D3B2E}"/>
    <cellStyle name="40% - Énfasis5 19 2 2 2" xfId="4620" xr:uid="{8EBC2A4B-81FB-42E2-A731-028CAC716B75}"/>
    <cellStyle name="40% - Énfasis5 19 2 2 3" xfId="4621" xr:uid="{28654FB2-42CC-4B8B-8864-DE8F44867E66}"/>
    <cellStyle name="40% - Énfasis5 19 2 3" xfId="4622" xr:uid="{E5742CAF-7F0D-49AD-8706-B0AED6115379}"/>
    <cellStyle name="40% - Énfasis5 19 2 4" xfId="4623" xr:uid="{CCA32270-8B02-43F3-AD69-FD276B5538DF}"/>
    <cellStyle name="40% - Énfasis5 19 3" xfId="4624" xr:uid="{144F8151-772B-4F8D-90F9-E983C44BB513}"/>
    <cellStyle name="40% - Énfasis5 19 3 2" xfId="4625" xr:uid="{32698829-3D4D-427A-BED3-38A404FD0129}"/>
    <cellStyle name="40% - Énfasis5 19 3 3" xfId="4626" xr:uid="{D21183FF-219B-454D-87CD-ACA4A9E310EE}"/>
    <cellStyle name="40% - Énfasis5 19 4" xfId="4627" xr:uid="{56E43A91-02CF-4982-854C-C05BC9873F2B}"/>
    <cellStyle name="40% - Énfasis5 19 5" xfId="4628" xr:uid="{7EF9686F-12DD-434F-A91E-F6EE736C9635}"/>
    <cellStyle name="40% - Énfasis5 2" xfId="4629" xr:uid="{177AD528-BCFC-49AB-ADB6-47BC2407FAA7}"/>
    <cellStyle name="40% - Énfasis5 2 2" xfId="4630" xr:uid="{9EFC6154-9FD6-4C55-847D-04163480529B}"/>
    <cellStyle name="40% - Énfasis5 2 2 2" xfId="4631" xr:uid="{77C9F800-7104-4699-8E64-1B4236236A37}"/>
    <cellStyle name="40% - Énfasis5 2 2 2 2" xfId="4632" xr:uid="{0AE8D073-B91C-4C35-B866-61A040367C4C}"/>
    <cellStyle name="40% - Énfasis5 2 2 2 2 2" xfId="41446" xr:uid="{A1E1E88F-5217-4549-BC55-204C30575D33}"/>
    <cellStyle name="40% - Énfasis5 2 2 2 2 2 2" xfId="41447" xr:uid="{DC0B7342-3C89-4679-87D5-BB8B552BCC2A}"/>
    <cellStyle name="40% - Énfasis5 2 2 2 2 3" xfId="41448" xr:uid="{13E81C0F-F07A-4651-B146-2F59BA6AF932}"/>
    <cellStyle name="40% - Énfasis5 2 2 2 2 4" xfId="41449" xr:uid="{5A3F9C04-600A-4F04-B085-5C43C4938CDE}"/>
    <cellStyle name="40% - Énfasis5 2 2 2 2 5" xfId="41450" xr:uid="{3B6A8AED-FC9A-4296-A8CF-D1FB67F0AF45}"/>
    <cellStyle name="40% - Énfasis5 2 2 2 3" xfId="4633" xr:uid="{47F7B838-295C-45A6-A604-D88F87683EA8}"/>
    <cellStyle name="40% - Énfasis5 2 2 2 3 2" xfId="41451" xr:uid="{FA37AD86-CCB1-47CE-B0CD-555B61E870F2}"/>
    <cellStyle name="40% - Énfasis5 2 2 2 3 3" xfId="41452" xr:uid="{9F22C7E8-F6C5-4408-B143-EE7A2F1F46DE}"/>
    <cellStyle name="40% - Énfasis5 2 2 2 4" xfId="41453" xr:uid="{B29E2B7F-075A-4CA1-8D4B-CE5E187AB4DA}"/>
    <cellStyle name="40% - Énfasis5 2 2 2 5" xfId="41454" xr:uid="{E3E01F84-E98B-4346-8962-74A4504EE6CD}"/>
    <cellStyle name="40% - Énfasis5 2 2 2 6" xfId="41455" xr:uid="{E0F527FE-84FE-45AF-A1B3-7FFC6DAC0E1D}"/>
    <cellStyle name="40% - Énfasis5 2 2 2 7" xfId="41456" xr:uid="{5FB82546-9459-43A2-8A96-B323F0D17B02}"/>
    <cellStyle name="40% - Énfasis5 2 2 3" xfId="4634" xr:uid="{8421948F-709C-4D2A-B6E9-CB568F4CE270}"/>
    <cellStyle name="40% - Énfasis5 2 2 3 2" xfId="41457" xr:uid="{C470E881-282C-42B4-94F2-4939B19B13FE}"/>
    <cellStyle name="40% - Énfasis5 2 2 3 2 2" xfId="41458" xr:uid="{65943306-7E6E-45F9-892F-609F0BBF55A3}"/>
    <cellStyle name="40% - Énfasis5 2 2 3 3" xfId="41459" xr:uid="{0B186F4F-CB32-4E0E-87C2-6C33D08DDCC0}"/>
    <cellStyle name="40% - Énfasis5 2 2 3 4" xfId="41460" xr:uid="{AC968F69-EBE6-47DB-8022-56489D7C30AC}"/>
    <cellStyle name="40% - Énfasis5 2 2 3 5" xfId="41461" xr:uid="{2C4BA8D9-9EF3-4141-8493-E6CC46290CD9}"/>
    <cellStyle name="40% - Énfasis5 2 2 4" xfId="4635" xr:uid="{A3DCDD03-C28B-4559-90B0-9D9127EC887E}"/>
    <cellStyle name="40% - Énfasis5 2 2 4 2" xfId="41462" xr:uid="{86F15C59-315C-44E4-8262-93429B26F3E8}"/>
    <cellStyle name="40% - Énfasis5 2 2 4 3" xfId="41463" xr:uid="{8342AD2F-8655-457B-BB9E-5D22AF0454B0}"/>
    <cellStyle name="40% - Énfasis5 2 2 5" xfId="41464" xr:uid="{5377B128-1CF7-4C7E-A804-B322B77A3F3C}"/>
    <cellStyle name="40% - Énfasis5 2 2 6" xfId="41465" xr:uid="{A02472AB-A41A-42A9-A915-25243647BEC4}"/>
    <cellStyle name="40% - Énfasis5 2 2 7" xfId="41466" xr:uid="{DDEF5EE0-E28C-4961-B6BC-BC12C3BBDFE2}"/>
    <cellStyle name="40% - Énfasis5 2 3" xfId="4636" xr:uid="{820E79F8-2C05-4187-BBBD-75551D1B5883}"/>
    <cellStyle name="40% - Énfasis5 2 3 2" xfId="4637" xr:uid="{870C1B34-76E6-4AE1-B2AE-B07D214DFBB8}"/>
    <cellStyle name="40% - Énfasis5 2 3 2 2" xfId="41467" xr:uid="{FCA21671-A27D-4BC3-8E87-4BA7730AF4B2}"/>
    <cellStyle name="40% - Énfasis5 2 3 2 2 2" xfId="41468" xr:uid="{CDFAFD3C-C21B-4818-9131-C5E60B72B80C}"/>
    <cellStyle name="40% - Énfasis5 2 3 2 3" xfId="41469" xr:uid="{CAF0C000-9E0F-4148-99EC-CEECC80C0629}"/>
    <cellStyle name="40% - Énfasis5 2 3 2 4" xfId="41470" xr:uid="{15DFB655-DDA0-4614-9B0C-D9160F9FF815}"/>
    <cellStyle name="40% - Énfasis5 2 3 2 5" xfId="41471" xr:uid="{9C22D03B-F52F-4834-805C-C76D7BD73B41}"/>
    <cellStyle name="40% - Énfasis5 2 3 3" xfId="4638" xr:uid="{BCF0471C-D9BC-4884-BE50-FEA960B83E1F}"/>
    <cellStyle name="40% - Énfasis5 2 3 3 2" xfId="41472" xr:uid="{ACB9E4F4-C377-4E1A-BF40-9A928F5EDDF3}"/>
    <cellStyle name="40% - Énfasis5 2 3 3 3" xfId="41473" xr:uid="{D03AC8C8-1C7B-476B-AD3E-9B48A268AD90}"/>
    <cellStyle name="40% - Énfasis5 2 3 4" xfId="41474" xr:uid="{FCDE6816-FB9D-4F49-8026-43C04F9B30C4}"/>
    <cellStyle name="40% - Énfasis5 2 3 5" xfId="41475" xr:uid="{DAD6C6D5-5A15-40F4-9A8E-2DC0CBE9BD52}"/>
    <cellStyle name="40% - Énfasis5 2 3 6" xfId="41476" xr:uid="{4CB410CC-7769-4017-8505-1340C8D6F70B}"/>
    <cellStyle name="40% - Énfasis5 2 3 7" xfId="41477" xr:uid="{51F1A076-59E0-419D-A2F3-9A99B7973D9F}"/>
    <cellStyle name="40% - Énfasis5 2 4" xfId="4639" xr:uid="{7E0B58A5-D6DC-4F24-8E0E-2C0B4FEB9C08}"/>
    <cellStyle name="40% - Énfasis5 2 4 2" xfId="41478" xr:uid="{CBFC54A3-5053-41B1-806B-51606896F84F}"/>
    <cellStyle name="40% - Énfasis5 2 4 2 2" xfId="41479" xr:uid="{D22E745A-17F0-4B3F-B3A0-053EF0629BC8}"/>
    <cellStyle name="40% - Énfasis5 2 4 3" xfId="41480" xr:uid="{71C1F897-2060-437D-B0E6-8B92B35BF627}"/>
    <cellStyle name="40% - Énfasis5 2 4 4" xfId="41481" xr:uid="{5C99D9F3-472D-4A0B-90C7-7153A98B660B}"/>
    <cellStyle name="40% - Énfasis5 2 4 5" xfId="41482" xr:uid="{BE698D0E-EA6E-4C7A-A4E0-BA734FE855EF}"/>
    <cellStyle name="40% - Énfasis5 2 5" xfId="4640" xr:uid="{36AD7745-A976-4C59-8409-66C3B780FB1D}"/>
    <cellStyle name="40% - Énfasis5 2 5 2" xfId="41483" xr:uid="{2E811C72-32EC-47AE-9A39-4C73111B8D23}"/>
    <cellStyle name="40% - Énfasis5 2 5 3" xfId="41484" xr:uid="{5A3F695D-A055-4D85-A7EF-C5F61499BCE5}"/>
    <cellStyle name="40% - Énfasis5 2 6" xfId="41485" xr:uid="{092FE570-7CBA-4C82-9056-3CC3EF3CF5FF}"/>
    <cellStyle name="40% - Énfasis5 2 7" xfId="41486" xr:uid="{29A87C51-01FD-431E-B226-72D61D822424}"/>
    <cellStyle name="40% - Énfasis5 2 8" xfId="41487" xr:uid="{81F9DAC6-7DA8-4583-9366-2395D5BC9827}"/>
    <cellStyle name="40% - Énfasis5 20" xfId="4641" xr:uid="{8276C2AD-79C9-4709-A51A-1143D2DF04F9}"/>
    <cellStyle name="40% - Énfasis5 20 2" xfId="4642" xr:uid="{E6C469A3-FA6C-4307-B120-85C848CD8471}"/>
    <cellStyle name="40% - Énfasis5 20 2 2" xfId="4643" xr:uid="{6B1C456D-4E4C-4101-852E-BE6D5B62911F}"/>
    <cellStyle name="40% - Énfasis5 20 2 2 2" xfId="4644" xr:uid="{334079B4-A6BA-47E9-9F33-7AF9A70D6242}"/>
    <cellStyle name="40% - Énfasis5 20 2 2 3" xfId="4645" xr:uid="{95CCE7B2-288C-4510-A303-23A2ECD054A5}"/>
    <cellStyle name="40% - Énfasis5 20 2 3" xfId="4646" xr:uid="{04351EF6-0986-4510-AB21-1F4A3A59094D}"/>
    <cellStyle name="40% - Énfasis5 20 2 4" xfId="4647" xr:uid="{A7CB4D57-6FC1-4149-BD86-8D9D13AF5B62}"/>
    <cellStyle name="40% - Énfasis5 20 3" xfId="4648" xr:uid="{9EC00568-588F-406E-BA76-E3B6786B0CB8}"/>
    <cellStyle name="40% - Énfasis5 20 3 2" xfId="4649" xr:uid="{762BE6E8-1852-4E88-B6FD-0F304C333019}"/>
    <cellStyle name="40% - Énfasis5 20 3 3" xfId="4650" xr:uid="{78AD35E7-0A2A-4DF1-8D63-EE4764A9732C}"/>
    <cellStyle name="40% - Énfasis5 20 4" xfId="4651" xr:uid="{3589B517-6209-4284-91E6-C35C55E61DD4}"/>
    <cellStyle name="40% - Énfasis5 20 5" xfId="4652" xr:uid="{8699DB25-F559-424B-978E-40B0501437D5}"/>
    <cellStyle name="40% - Énfasis5 21" xfId="4653" xr:uid="{898242E2-FE22-4BB2-BF77-3FAC25B80ACA}"/>
    <cellStyle name="40% - Énfasis5 21 2" xfId="4654" xr:uid="{64553275-0DDA-48B6-9833-659CB63EEC4F}"/>
    <cellStyle name="40% - Énfasis5 21 2 2" xfId="4655" xr:uid="{FAB36DCD-5935-4E6D-943F-B8F564D88978}"/>
    <cellStyle name="40% - Énfasis5 21 2 2 2" xfId="4656" xr:uid="{2B4B797D-15BC-4A2F-87A5-6F50896A6E82}"/>
    <cellStyle name="40% - Énfasis5 21 2 2 3" xfId="4657" xr:uid="{C6D384AD-753C-4967-8E6D-60823E01EA12}"/>
    <cellStyle name="40% - Énfasis5 21 2 3" xfId="4658" xr:uid="{53422CED-5CF2-40A4-8B6E-9807181B8D4D}"/>
    <cellStyle name="40% - Énfasis5 21 2 4" xfId="4659" xr:uid="{D84EA504-3120-4C96-BBFB-7AE115BC1549}"/>
    <cellStyle name="40% - Énfasis5 21 3" xfId="4660" xr:uid="{46C5BD34-708D-4319-B78D-259814C7C145}"/>
    <cellStyle name="40% - Énfasis5 21 3 2" xfId="4661" xr:uid="{0CDE2893-5986-41C6-B6C0-3B1B1CA1704D}"/>
    <cellStyle name="40% - Énfasis5 21 3 3" xfId="4662" xr:uid="{80876273-FDD7-40E0-8CE4-03EC0DD5114C}"/>
    <cellStyle name="40% - Énfasis5 21 4" xfId="4663" xr:uid="{C7054F28-4D13-4D58-8C74-FBCF4B6CDDCD}"/>
    <cellStyle name="40% - Énfasis5 21 5" xfId="4664" xr:uid="{C72D63D9-A15B-40A6-AC43-2C46C0FFFB84}"/>
    <cellStyle name="40% - Énfasis5 22" xfId="4665" xr:uid="{4A2113F0-CAB2-4C22-9BDE-B11D90811461}"/>
    <cellStyle name="40% - Énfasis5 22 2" xfId="4666" xr:uid="{B9901B71-E941-492B-9EF3-F442CB75427A}"/>
    <cellStyle name="40% - Énfasis5 22 2 2" xfId="4667" xr:uid="{7E50979E-878D-4E49-92AA-632741223378}"/>
    <cellStyle name="40% - Énfasis5 22 2 2 2" xfId="4668" xr:uid="{C7B02C3E-725B-44F5-93B6-4E6A8AC7F5E5}"/>
    <cellStyle name="40% - Énfasis5 22 2 2 3" xfId="4669" xr:uid="{49CFC7CD-7CB3-41AA-9574-05E15C0EAE9C}"/>
    <cellStyle name="40% - Énfasis5 22 2 3" xfId="4670" xr:uid="{309D592F-090E-4F3F-897C-CC813A3A6FED}"/>
    <cellStyle name="40% - Énfasis5 22 2 4" xfId="4671" xr:uid="{14057944-8C70-4504-A941-07A130C9A133}"/>
    <cellStyle name="40% - Énfasis5 22 3" xfId="4672" xr:uid="{046F1FA0-E5FC-4745-B411-CD4472830614}"/>
    <cellStyle name="40% - Énfasis5 22 3 2" xfId="4673" xr:uid="{19F1E421-5655-4A51-8623-2BA746AD2D02}"/>
    <cellStyle name="40% - Énfasis5 22 3 3" xfId="4674" xr:uid="{E20AD767-CD25-41B5-BF09-2C52CB3459D9}"/>
    <cellStyle name="40% - Énfasis5 22 4" xfId="4675" xr:uid="{91A2C222-A296-445D-BD96-651A69A00565}"/>
    <cellStyle name="40% - Énfasis5 22 5" xfId="4676" xr:uid="{395FE61E-5758-4004-8EBE-579F9908C721}"/>
    <cellStyle name="40% - Énfasis5 23" xfId="4677" xr:uid="{9AAC33B4-F5CE-4ECC-8DD5-69108ADCF29C}"/>
    <cellStyle name="40% - Énfasis5 23 2" xfId="4678" xr:uid="{5B271EB9-2DD0-4E71-A468-4D8F8D45AABE}"/>
    <cellStyle name="40% - Énfasis5 23 2 2" xfId="4679" xr:uid="{9039F68A-0E2D-473D-BD63-8152248F5175}"/>
    <cellStyle name="40% - Énfasis5 23 2 2 2" xfId="4680" xr:uid="{4A86E7BD-55E7-4813-9059-6D300D033CD1}"/>
    <cellStyle name="40% - Énfasis5 23 2 2 3" xfId="4681" xr:uid="{B35CC052-7DBC-45E3-8FFE-279CC595EB21}"/>
    <cellStyle name="40% - Énfasis5 23 2 3" xfId="4682" xr:uid="{E98F4BBD-4A4C-42D5-9927-9EA31E9ED35B}"/>
    <cellStyle name="40% - Énfasis5 23 2 4" xfId="4683" xr:uid="{3124560D-B8C1-48AC-BDE5-4F2B3533CBDF}"/>
    <cellStyle name="40% - Énfasis5 23 3" xfId="4684" xr:uid="{3711DEDF-9B3A-481B-B349-1BCC71054878}"/>
    <cellStyle name="40% - Énfasis5 23 3 2" xfId="4685" xr:uid="{FC3FC491-05CC-49F0-9DBE-BE04D287C670}"/>
    <cellStyle name="40% - Énfasis5 23 3 3" xfId="4686" xr:uid="{58E52E33-4ECE-454C-A965-FBB3ACE2A06E}"/>
    <cellStyle name="40% - Énfasis5 23 4" xfId="4687" xr:uid="{32BC6ADF-1F00-430F-91A5-F7D6DDD59D0E}"/>
    <cellStyle name="40% - Énfasis5 23 5" xfId="4688" xr:uid="{5102EB08-A5FF-47B8-8809-437481CDD2AD}"/>
    <cellStyle name="40% - Énfasis5 24" xfId="4689" xr:uid="{192276CC-022F-424E-9324-E3D52B58505E}"/>
    <cellStyle name="40% - Énfasis5 24 2" xfId="4690" xr:uid="{DAEAE9AF-EFD1-4C17-BD84-305DFB01015E}"/>
    <cellStyle name="40% - Énfasis5 24 2 2" xfId="4691" xr:uid="{67E210B0-0C30-4B2B-B7E9-40600724D8DF}"/>
    <cellStyle name="40% - Énfasis5 24 2 2 2" xfId="4692" xr:uid="{280926EE-19ED-4080-BC7C-8280188B23DB}"/>
    <cellStyle name="40% - Énfasis5 24 2 2 3" xfId="4693" xr:uid="{B844A569-15B8-4323-85A8-4DD867B8B0CA}"/>
    <cellStyle name="40% - Énfasis5 24 2 3" xfId="4694" xr:uid="{1D0A5F2B-6F1F-413E-BFC9-1FB7EF64418A}"/>
    <cellStyle name="40% - Énfasis5 24 2 4" xfId="4695" xr:uid="{A7D5CB26-02A5-4CCB-A694-97811A33A719}"/>
    <cellStyle name="40% - Énfasis5 24 3" xfId="4696" xr:uid="{FBC788F5-632E-4DEF-87CF-2BAF5B7E8188}"/>
    <cellStyle name="40% - Énfasis5 24 3 2" xfId="4697" xr:uid="{A668645A-15DD-4624-A3B6-552F435721D1}"/>
    <cellStyle name="40% - Énfasis5 24 3 3" xfId="4698" xr:uid="{DAF63E3B-B66F-4A0B-AE73-ABB4D98FC865}"/>
    <cellStyle name="40% - Énfasis5 24 4" xfId="4699" xr:uid="{7D029CFB-B485-48EA-A593-677E93F0946D}"/>
    <cellStyle name="40% - Énfasis5 24 5" xfId="4700" xr:uid="{15B95492-8FF1-42CE-AAF1-FB8A99103598}"/>
    <cellStyle name="40% - Énfasis5 25" xfId="4701" xr:uid="{C0434B07-2C53-4460-AE63-A95765147BE4}"/>
    <cellStyle name="40% - Énfasis5 25 2" xfId="4702" xr:uid="{2BA3E485-88A8-4F81-A6F9-DE448F7C76CD}"/>
    <cellStyle name="40% - Énfasis5 25 2 2" xfId="4703" xr:uid="{45443357-1D40-454F-86ED-1B2832F2961B}"/>
    <cellStyle name="40% - Énfasis5 25 2 2 2" xfId="4704" xr:uid="{32014B21-2A44-43E1-9157-E76E94228FCC}"/>
    <cellStyle name="40% - Énfasis5 25 2 2 3" xfId="4705" xr:uid="{CBD9B55C-01C8-48D2-89C5-FE3E8F85217A}"/>
    <cellStyle name="40% - Énfasis5 25 2 3" xfId="4706" xr:uid="{D3CB934F-5AE6-4E5E-A6FC-FCFE033B6D3C}"/>
    <cellStyle name="40% - Énfasis5 25 2 4" xfId="4707" xr:uid="{D603E0B7-44C0-4E61-895E-6E36D4C0B22C}"/>
    <cellStyle name="40% - Énfasis5 25 3" xfId="4708" xr:uid="{23F89D16-BD93-45AC-893E-1F40ED49DA93}"/>
    <cellStyle name="40% - Énfasis5 25 3 2" xfId="4709" xr:uid="{4F5D163C-35CD-4DA6-9250-8AC8BBD70C8F}"/>
    <cellStyle name="40% - Énfasis5 25 3 3" xfId="4710" xr:uid="{1A4167B8-172B-46BF-AF80-A5278D1D334A}"/>
    <cellStyle name="40% - Énfasis5 25 4" xfId="4711" xr:uid="{C092C1D3-1D28-4B7A-88A4-86978DB5B347}"/>
    <cellStyle name="40% - Énfasis5 25 5" xfId="4712" xr:uid="{F56A9290-2C69-4B00-90FE-73B44E2AC4CA}"/>
    <cellStyle name="40% - Énfasis5 26" xfId="4713" xr:uid="{E33CA61A-E13C-4137-B3BC-52C82582CC45}"/>
    <cellStyle name="40% - Énfasis5 26 2" xfId="4714" xr:uid="{65829BFC-8504-4A61-94E9-BA8D915C3F21}"/>
    <cellStyle name="40% - Énfasis5 26 2 2" xfId="4715" xr:uid="{BFCDAEDA-D06B-4FD8-ABE5-0500D1A620F0}"/>
    <cellStyle name="40% - Énfasis5 26 2 2 2" xfId="4716" xr:uid="{0B84B4E3-D993-4670-AF88-782DF950A90F}"/>
    <cellStyle name="40% - Énfasis5 26 2 2 3" xfId="4717" xr:uid="{27AB0663-C296-407E-BE70-ADCCF7C9BDB1}"/>
    <cellStyle name="40% - Énfasis5 26 2 3" xfId="4718" xr:uid="{E45AE736-7F4C-4E50-876E-11A870BEAD4E}"/>
    <cellStyle name="40% - Énfasis5 26 2 4" xfId="4719" xr:uid="{258348B5-43A1-40E9-83D8-D4CC0A1CF0F6}"/>
    <cellStyle name="40% - Énfasis5 26 3" xfId="4720" xr:uid="{CFA6FCE6-2752-4B5E-B28F-EFF54AB412DA}"/>
    <cellStyle name="40% - Énfasis5 26 3 2" xfId="4721" xr:uid="{63672A28-F5A3-45B5-9E1C-B8E158F70B63}"/>
    <cellStyle name="40% - Énfasis5 26 3 3" xfId="4722" xr:uid="{C12FACF3-D7EE-47F9-B10C-5A2087B1E1D0}"/>
    <cellStyle name="40% - Énfasis5 26 4" xfId="4723" xr:uid="{14DAED24-27EB-4533-9647-BDEC131FE6BA}"/>
    <cellStyle name="40% - Énfasis5 26 5" xfId="4724" xr:uid="{43393528-938D-41CF-8B6F-0DB78352137D}"/>
    <cellStyle name="40% - Énfasis5 27" xfId="4725" xr:uid="{2A274B19-B5FE-4FB8-AC69-3EB50023B347}"/>
    <cellStyle name="40% - Énfasis5 27 2" xfId="4726" xr:uid="{5BA1DA19-56E4-4060-87D5-E19611168A7A}"/>
    <cellStyle name="40% - Énfasis5 27 2 2" xfId="4727" xr:uid="{07A968BE-C5E7-4F7F-8B86-256C37B379FA}"/>
    <cellStyle name="40% - Énfasis5 27 2 2 2" xfId="4728" xr:uid="{8D00849B-A0A4-487D-B723-D689EFA15645}"/>
    <cellStyle name="40% - Énfasis5 27 2 2 3" xfId="4729" xr:uid="{24E428A8-7878-49BC-AECE-A4285D6E3A20}"/>
    <cellStyle name="40% - Énfasis5 27 2 3" xfId="4730" xr:uid="{2C7C40B8-787E-41A8-B15A-2A53D728B949}"/>
    <cellStyle name="40% - Énfasis5 27 2 4" xfId="4731" xr:uid="{95A029A8-B5D5-47BC-8C2B-1D8D3341509A}"/>
    <cellStyle name="40% - Énfasis5 27 3" xfId="4732" xr:uid="{084F4359-D567-43B5-82E1-90ED7926E04A}"/>
    <cellStyle name="40% - Énfasis5 27 3 2" xfId="4733" xr:uid="{4844FC61-DC24-4AB8-9D72-7575E4AB83A4}"/>
    <cellStyle name="40% - Énfasis5 27 3 3" xfId="4734" xr:uid="{269EABC0-9A29-4237-8045-D62C1355D5B1}"/>
    <cellStyle name="40% - Énfasis5 27 4" xfId="4735" xr:uid="{8CDD5017-0D82-4A86-9C03-2118546F041D}"/>
    <cellStyle name="40% - Énfasis5 27 5" xfId="4736" xr:uid="{FE765664-884D-48ED-A132-C42DD3F2E943}"/>
    <cellStyle name="40% - Énfasis5 28" xfId="4737" xr:uid="{BA41CDCC-41BE-4FCB-A1F2-E493BBE993B2}"/>
    <cellStyle name="40% - Énfasis5 28 2" xfId="4738" xr:uid="{A0C9B564-65CD-43CD-BD70-BEF7A5FBC94C}"/>
    <cellStyle name="40% - Énfasis5 28 2 2" xfId="4739" xr:uid="{391C6508-8409-4170-AA0A-5DC1768E1BBB}"/>
    <cellStyle name="40% - Énfasis5 28 2 2 2" xfId="4740" xr:uid="{4B458937-A7C4-46E6-A60B-E4AD045339FE}"/>
    <cellStyle name="40% - Énfasis5 28 2 2 3" xfId="4741" xr:uid="{063826C0-15FB-4E14-BB14-D0E21E725246}"/>
    <cellStyle name="40% - Énfasis5 28 2 3" xfId="4742" xr:uid="{B08F40E2-8E39-4EEC-B532-536DB1A7DD84}"/>
    <cellStyle name="40% - Énfasis5 28 2 4" xfId="4743" xr:uid="{4F38F89F-5169-41F5-BD87-8D05532148BC}"/>
    <cellStyle name="40% - Énfasis5 28 3" xfId="4744" xr:uid="{781EB6C8-0969-426F-AD42-6223DD3D3D46}"/>
    <cellStyle name="40% - Énfasis5 28 3 2" xfId="4745" xr:uid="{0D94561D-6E59-4AAD-AF8C-8277190DD8E6}"/>
    <cellStyle name="40% - Énfasis5 28 3 3" xfId="4746" xr:uid="{31640E1F-1699-491F-BCE2-28C8F590EF6B}"/>
    <cellStyle name="40% - Énfasis5 28 4" xfId="4747" xr:uid="{9BF62DC3-5DB4-405D-A572-198572A4026D}"/>
    <cellStyle name="40% - Énfasis5 28 5" xfId="4748" xr:uid="{DC2E1177-4748-4545-AD4D-D25D46757B77}"/>
    <cellStyle name="40% - Énfasis5 29" xfId="4749" xr:uid="{2C5A0200-38A4-4FC0-B02B-F2CC1F0E4EAD}"/>
    <cellStyle name="40% - Énfasis5 29 2" xfId="4750" xr:uid="{0FDECFE1-D8ED-4B8A-9071-353FD2D78B23}"/>
    <cellStyle name="40% - Énfasis5 29 2 2" xfId="4751" xr:uid="{C224E3A9-EC63-4E97-BA37-F3A2599AB923}"/>
    <cellStyle name="40% - Énfasis5 29 2 2 2" xfId="4752" xr:uid="{4E55B87F-C158-423B-B40A-3F3F170ECE47}"/>
    <cellStyle name="40% - Énfasis5 29 2 2 3" xfId="4753" xr:uid="{1A1F60E5-BB2E-401C-98E4-A4FD957CA06B}"/>
    <cellStyle name="40% - Énfasis5 29 2 3" xfId="4754" xr:uid="{B2828E07-7430-468D-8C14-0CD89F3F7C23}"/>
    <cellStyle name="40% - Énfasis5 29 2 4" xfId="4755" xr:uid="{9D96CD2B-319C-461E-9109-5B643C5AB285}"/>
    <cellStyle name="40% - Énfasis5 29 3" xfId="4756" xr:uid="{5C90FDCA-D5ED-40ED-8F40-201937783417}"/>
    <cellStyle name="40% - Énfasis5 29 3 2" xfId="4757" xr:uid="{E20467F4-2B8E-4FCA-8998-5597B3AF7FC1}"/>
    <cellStyle name="40% - Énfasis5 29 3 3" xfId="4758" xr:uid="{67E82626-1EC6-44EF-B68A-0923C734DC3C}"/>
    <cellStyle name="40% - Énfasis5 29 4" xfId="4759" xr:uid="{F7200717-E9F7-415F-9004-D2DD8A7172A3}"/>
    <cellStyle name="40% - Énfasis5 29 5" xfId="4760" xr:uid="{318D3CCC-08CD-4181-B964-572492CFACBE}"/>
    <cellStyle name="40% - Énfasis5 3" xfId="4761" xr:uid="{193F49FD-07FA-40AF-BAF2-5F47431EB5ED}"/>
    <cellStyle name="40% - Énfasis5 3 2" xfId="4762" xr:uid="{2D8CB46A-3C23-4682-BCFB-3917793BC0F7}"/>
    <cellStyle name="40% - Énfasis5 3 2 2" xfId="4763" xr:uid="{471042DB-E6FA-48C0-B675-A49970D5E646}"/>
    <cellStyle name="40% - Énfasis5 3 2 2 2" xfId="4764" xr:uid="{6C1A011A-DDA2-475D-B683-914FA45A8005}"/>
    <cellStyle name="40% - Énfasis5 3 2 2 2 2" xfId="41488" xr:uid="{5E442160-059F-48F0-84E2-1A1F359AA698}"/>
    <cellStyle name="40% - Énfasis5 3 2 2 2 2 2" xfId="41489" xr:uid="{70B7FA76-DB34-4342-8ED1-527BEB2B8085}"/>
    <cellStyle name="40% - Énfasis5 3 2 2 2 3" xfId="41490" xr:uid="{28FA6BEE-FAED-4426-BB29-5DB4DA91D04E}"/>
    <cellStyle name="40% - Énfasis5 3 2 2 2 4" xfId="41491" xr:uid="{AF910C3A-327F-4A98-A133-192E34A25931}"/>
    <cellStyle name="40% - Énfasis5 3 2 2 2 5" xfId="41492" xr:uid="{022E2058-D422-41A8-BCD0-42F2CC179D56}"/>
    <cellStyle name="40% - Énfasis5 3 2 2 3" xfId="4765" xr:uid="{A6530880-7418-4D89-B98F-7894FE39873C}"/>
    <cellStyle name="40% - Énfasis5 3 2 2 3 2" xfId="41493" xr:uid="{594B346C-888D-4A09-92CE-C8AAB90A4F07}"/>
    <cellStyle name="40% - Énfasis5 3 2 2 3 3" xfId="41494" xr:uid="{65C1AE4A-02A9-4882-B5E3-F1479443CD17}"/>
    <cellStyle name="40% - Énfasis5 3 2 2 4" xfId="41495" xr:uid="{80C0BB58-1003-425F-96E1-A70DB1F7E03B}"/>
    <cellStyle name="40% - Énfasis5 3 2 2 5" xfId="41496" xr:uid="{09794F8D-EF39-4681-9BE2-D738C3131463}"/>
    <cellStyle name="40% - Énfasis5 3 2 2 6" xfId="41497" xr:uid="{A68AEB6E-FC54-4856-B6AE-C56CA69737D0}"/>
    <cellStyle name="40% - Énfasis5 3 2 2 7" xfId="41498" xr:uid="{9E8B7C2F-C5EA-474A-B190-F8F42319560C}"/>
    <cellStyle name="40% - Énfasis5 3 2 3" xfId="4766" xr:uid="{6E2BD3ED-997B-4B45-B545-475A8C0CC390}"/>
    <cellStyle name="40% - Énfasis5 3 2 3 2" xfId="41499" xr:uid="{D51830B8-EE6B-4F4D-B608-0499C8E5C84A}"/>
    <cellStyle name="40% - Énfasis5 3 2 3 2 2" xfId="41500" xr:uid="{E599B9F6-945C-46ED-9A45-7FBC9D57DE5D}"/>
    <cellStyle name="40% - Énfasis5 3 2 3 3" xfId="41501" xr:uid="{17A97BB6-466C-4337-80E8-335AFBC4AE0A}"/>
    <cellStyle name="40% - Énfasis5 3 2 3 4" xfId="41502" xr:uid="{F41EBA0E-6755-4222-8E19-40D701A0A4E8}"/>
    <cellStyle name="40% - Énfasis5 3 2 3 5" xfId="41503" xr:uid="{EC9CE422-5125-4D62-A9B9-7CF559B3711C}"/>
    <cellStyle name="40% - Énfasis5 3 2 4" xfId="4767" xr:uid="{4064E9E8-FD72-4165-BF04-FE277FAF8260}"/>
    <cellStyle name="40% - Énfasis5 3 2 4 2" xfId="41504" xr:uid="{F9B01532-4204-4D22-878D-0E1E6E7E6F4A}"/>
    <cellStyle name="40% - Énfasis5 3 2 4 3" xfId="41505" xr:uid="{A00F20B4-A1BF-46AE-AFD2-969F82FADFC3}"/>
    <cellStyle name="40% - Énfasis5 3 2 5" xfId="41506" xr:uid="{43C449E7-44DF-4AE9-809B-29A0B19B0BF2}"/>
    <cellStyle name="40% - Énfasis5 3 2 6" xfId="41507" xr:uid="{96619AA9-B362-4CF0-A497-28EE6E2C1F62}"/>
    <cellStyle name="40% - Énfasis5 3 2 7" xfId="41508" xr:uid="{484D2106-52D7-4E5A-9AE3-26F733986238}"/>
    <cellStyle name="40% - Énfasis5 3 3" xfId="4768" xr:uid="{07BB9EF0-6A2E-4790-A067-ACEC959CF71A}"/>
    <cellStyle name="40% - Énfasis5 3 3 2" xfId="4769" xr:uid="{106EC561-A7CF-4F96-899F-4603A989C3F3}"/>
    <cellStyle name="40% - Énfasis5 3 3 2 2" xfId="41509" xr:uid="{D524490F-BF57-48A9-A00C-EB160481D024}"/>
    <cellStyle name="40% - Énfasis5 3 3 2 2 2" xfId="41510" xr:uid="{4FB656BA-BCEC-4275-B13E-836A5E29F567}"/>
    <cellStyle name="40% - Énfasis5 3 3 2 3" xfId="41511" xr:uid="{0CC7681F-FE90-4D42-8A45-61DB2881C84B}"/>
    <cellStyle name="40% - Énfasis5 3 3 2 4" xfId="41512" xr:uid="{45464C93-2D28-4C3A-9C00-0DDA1FDE00E8}"/>
    <cellStyle name="40% - Énfasis5 3 3 2 5" xfId="41513" xr:uid="{0A6ED10D-1B8D-4FAF-853B-9B12141250C8}"/>
    <cellStyle name="40% - Énfasis5 3 3 3" xfId="4770" xr:uid="{26998C6B-F745-437C-BF36-CE348B562A3B}"/>
    <cellStyle name="40% - Énfasis5 3 3 3 2" xfId="41514" xr:uid="{8D753B62-182D-4003-8CE3-B95359CFBBA6}"/>
    <cellStyle name="40% - Énfasis5 3 3 3 3" xfId="41515" xr:uid="{8E0BC34D-65C8-4CDD-BB2B-567FDB3E4123}"/>
    <cellStyle name="40% - Énfasis5 3 3 4" xfId="41516" xr:uid="{D4312A68-311E-4675-80FB-6E150F3415D8}"/>
    <cellStyle name="40% - Énfasis5 3 3 5" xfId="41517" xr:uid="{F7F363F2-B547-43EC-8249-C46EBCA3100A}"/>
    <cellStyle name="40% - Énfasis5 3 3 6" xfId="41518" xr:uid="{D2441422-5526-4329-9D83-40804E40E702}"/>
    <cellStyle name="40% - Énfasis5 3 3 7" xfId="41519" xr:uid="{AAA47CDF-4278-428A-A3E2-CDE63979E568}"/>
    <cellStyle name="40% - Énfasis5 3 4" xfId="4771" xr:uid="{214025AF-8817-421C-8578-7F97F50AEB6E}"/>
    <cellStyle name="40% - Énfasis5 3 4 2" xfId="41520" xr:uid="{5881AD12-FBDF-4926-99A4-0EE3893F98D7}"/>
    <cellStyle name="40% - Énfasis5 3 4 2 2" xfId="41521" xr:uid="{45FFA899-44CF-4026-BBFC-A92E94690E8D}"/>
    <cellStyle name="40% - Énfasis5 3 4 3" xfId="41522" xr:uid="{704ECF65-8E2A-4FD3-B5FA-F2B903BD01F3}"/>
    <cellStyle name="40% - Énfasis5 3 4 4" xfId="41523" xr:uid="{561B42B9-8A14-4AC9-AC26-1DFF17B2550E}"/>
    <cellStyle name="40% - Énfasis5 3 4 5" xfId="41524" xr:uid="{E0E1583C-B135-45F7-9FC2-45F79737A815}"/>
    <cellStyle name="40% - Énfasis5 3 5" xfId="4772" xr:uid="{D347E286-DB90-4972-B44F-9D5A4A7E4DE4}"/>
    <cellStyle name="40% - Énfasis5 3 5 2" xfId="41525" xr:uid="{945F3C6D-41B9-4637-B5E5-7ACF5BCF17C3}"/>
    <cellStyle name="40% - Énfasis5 3 5 3" xfId="41526" xr:uid="{918BD90A-CD7C-422F-8CD6-55C797F37063}"/>
    <cellStyle name="40% - Énfasis5 3 6" xfId="41527" xr:uid="{94484CA6-0F68-4BCB-9425-918FE77CD369}"/>
    <cellStyle name="40% - Énfasis5 3 7" xfId="41528" xr:uid="{2B08BF1A-0171-4A9A-ABE3-1A61AE1CBC17}"/>
    <cellStyle name="40% - Énfasis5 3 8" xfId="41529" xr:uid="{3C071898-B8F0-4B1E-AC40-CF64849D2A7D}"/>
    <cellStyle name="40% - Énfasis5 30" xfId="4773" xr:uid="{79642DCB-BE7D-4571-907E-01DD5BBA75BB}"/>
    <cellStyle name="40% - Énfasis5 30 2" xfId="4774" xr:uid="{BE605AD6-7665-4B02-AFAD-35167A55CDF4}"/>
    <cellStyle name="40% - Énfasis5 30 2 2" xfId="4775" xr:uid="{2FA7D16E-FCED-46E5-837D-01362BD01909}"/>
    <cellStyle name="40% - Énfasis5 30 2 2 2" xfId="4776" xr:uid="{74524AE0-E871-4C2B-A5A2-F1640D598B43}"/>
    <cellStyle name="40% - Énfasis5 30 2 2 3" xfId="4777" xr:uid="{A4637723-71BB-43A1-98E3-9B4ED67CE692}"/>
    <cellStyle name="40% - Énfasis5 30 2 3" xfId="4778" xr:uid="{0C6A5DB4-BF79-4DCD-B08B-C68F5DA75F2B}"/>
    <cellStyle name="40% - Énfasis5 30 2 4" xfId="4779" xr:uid="{88A3EFEB-3B15-4ED3-9BFF-B2003947D396}"/>
    <cellStyle name="40% - Énfasis5 30 3" xfId="4780" xr:uid="{E0DBA2C2-8444-4E86-8B4E-39CEC6A20569}"/>
    <cellStyle name="40% - Énfasis5 30 3 2" xfId="4781" xr:uid="{A3EE213B-C301-44FB-83E1-8618DD8CE22F}"/>
    <cellStyle name="40% - Énfasis5 30 3 3" xfId="4782" xr:uid="{B3FC65CF-C291-4C35-9875-B6340DF20BAD}"/>
    <cellStyle name="40% - Énfasis5 30 4" xfId="4783" xr:uid="{5B7883FB-C22C-4974-A297-E4A31637D9DA}"/>
    <cellStyle name="40% - Énfasis5 30 5" xfId="4784" xr:uid="{C64D983C-8BD2-4D40-8770-DCD7ABC952DB}"/>
    <cellStyle name="40% - Énfasis5 31" xfId="4785" xr:uid="{32D4FF46-39DE-496F-811A-11023289984F}"/>
    <cellStyle name="40% - Énfasis5 31 2" xfId="4786" xr:uid="{6A19BF09-6471-42EC-98D4-55364628A622}"/>
    <cellStyle name="40% - Énfasis5 31 2 2" xfId="4787" xr:uid="{5E75AC4F-F919-4653-B69F-DB3BB5BB6414}"/>
    <cellStyle name="40% - Énfasis5 31 2 2 2" xfId="4788" xr:uid="{75643CD0-24F4-43D7-8F2D-161B5827F1D3}"/>
    <cellStyle name="40% - Énfasis5 31 2 2 3" xfId="4789" xr:uid="{DE3F8076-8DC0-426B-949B-6AE3781068AF}"/>
    <cellStyle name="40% - Énfasis5 31 2 3" xfId="4790" xr:uid="{13A688C5-4DC3-4D58-A8C8-983BEB6D1332}"/>
    <cellStyle name="40% - Énfasis5 31 2 4" xfId="4791" xr:uid="{B0F12C07-FAD9-4001-AF1C-721C1515B11C}"/>
    <cellStyle name="40% - Énfasis5 31 3" xfId="4792" xr:uid="{1DF94D53-DDA1-40EB-92FA-B6CA7E1983DA}"/>
    <cellStyle name="40% - Énfasis5 31 3 2" xfId="4793" xr:uid="{692323CF-A79E-41AB-ABD8-CC2FD05B05DA}"/>
    <cellStyle name="40% - Énfasis5 31 3 3" xfId="4794" xr:uid="{E5D73BEA-C929-41B2-91A0-16847D4BC194}"/>
    <cellStyle name="40% - Énfasis5 31 4" xfId="4795" xr:uid="{7ED6DFC0-9001-40AB-8BE2-B81807B73585}"/>
    <cellStyle name="40% - Énfasis5 31 5" xfId="4796" xr:uid="{E1A51292-0859-41C0-A260-29DF00F33403}"/>
    <cellStyle name="40% - Énfasis5 32" xfId="4797" xr:uid="{68900740-99A7-4CED-80EF-9CC389FD1C9A}"/>
    <cellStyle name="40% - Énfasis5 32 2" xfId="4798" xr:uid="{F97A35AD-8184-42B5-B78E-9B2FE7C6205E}"/>
    <cellStyle name="40% - Énfasis5 32 2 2" xfId="4799" xr:uid="{08B78040-A44A-4BF4-B4CA-2A916ADC9664}"/>
    <cellStyle name="40% - Énfasis5 32 2 2 2" xfId="4800" xr:uid="{52685E6B-BB75-46B1-9DFF-7B2131BF6740}"/>
    <cellStyle name="40% - Énfasis5 32 2 2 3" xfId="4801" xr:uid="{CAE17EFB-4590-49AA-AD0A-236C23C14BF5}"/>
    <cellStyle name="40% - Énfasis5 32 2 3" xfId="4802" xr:uid="{3C8F94CA-1E51-4BF1-B270-BD4553B7896D}"/>
    <cellStyle name="40% - Énfasis5 32 2 4" xfId="4803" xr:uid="{5ABF72FF-E9CC-47ED-8526-6FD7CF0CD74A}"/>
    <cellStyle name="40% - Énfasis5 32 3" xfId="4804" xr:uid="{42A73E0F-56B5-4F73-9F43-E1D64646D8DC}"/>
    <cellStyle name="40% - Énfasis5 32 3 2" xfId="4805" xr:uid="{A65EDA80-102E-4E97-B6CC-3F72F5DF1D42}"/>
    <cellStyle name="40% - Énfasis5 32 3 3" xfId="4806" xr:uid="{6C11897A-CE10-4DFB-B7FF-E2977C087EBF}"/>
    <cellStyle name="40% - Énfasis5 32 4" xfId="4807" xr:uid="{09F3548A-E80A-4ADE-B7DA-4323C12652FF}"/>
    <cellStyle name="40% - Énfasis5 32 5" xfId="4808" xr:uid="{BD84657D-D8DB-402B-BF59-E99D395F5670}"/>
    <cellStyle name="40% - Énfasis5 33" xfId="4809" xr:uid="{EC1DEC7C-5E73-44B8-98B6-F3705371CCB2}"/>
    <cellStyle name="40% - Énfasis5 33 2" xfId="4810" xr:uid="{06A317B8-3152-424F-8B94-F1849A28430E}"/>
    <cellStyle name="40% - Énfasis5 33 2 2" xfId="4811" xr:uid="{56D62BEE-8AB0-4745-A321-4B1EF377DB4E}"/>
    <cellStyle name="40% - Énfasis5 33 2 3" xfId="4812" xr:uid="{FC978D51-8A9A-4DD4-AACD-82C78051F323}"/>
    <cellStyle name="40% - Énfasis5 33 3" xfId="4813" xr:uid="{A77FBFEC-F12D-47F7-A7BA-E3B83DD7B787}"/>
    <cellStyle name="40% - Énfasis5 33 4" xfId="4814" xr:uid="{567353B2-5D5F-4BDC-A054-2E4F3C227AD4}"/>
    <cellStyle name="40% - Énfasis5 34" xfId="4815" xr:uid="{F1A9316A-6ECF-4421-A039-958B6E09703D}"/>
    <cellStyle name="40% - Énfasis5 34 2" xfId="4816" xr:uid="{C7643B13-6439-4D66-9595-21628780356F}"/>
    <cellStyle name="40% - Énfasis5 34 2 2" xfId="4817" xr:uid="{0DFD2780-E330-4C12-9E0D-C499566A76AB}"/>
    <cellStyle name="40% - Énfasis5 34 2 3" xfId="4818" xr:uid="{80A85B50-1337-4E69-8E10-756B4A294A8A}"/>
    <cellStyle name="40% - Énfasis5 34 3" xfId="4819" xr:uid="{CF6A09C7-7777-4C7C-AF7A-651137FEA542}"/>
    <cellStyle name="40% - Énfasis5 34 4" xfId="4820" xr:uid="{CB92046A-2FC5-4A9E-B917-5C1B8247DA27}"/>
    <cellStyle name="40% - Énfasis5 35" xfId="4821" xr:uid="{4E44811A-24EA-4EC0-9C74-F7DAAE323B1D}"/>
    <cellStyle name="40% - Énfasis5 35 2" xfId="4822" xr:uid="{1187B176-0C54-4E03-A3C5-96057692CD98}"/>
    <cellStyle name="40% - Énfasis5 35 2 2" xfId="4823" xr:uid="{378A2686-E48F-4B1D-9BD1-EB6610842EC8}"/>
    <cellStyle name="40% - Énfasis5 35 2 3" xfId="4824" xr:uid="{819D540C-E9E9-4E02-BA0E-BED3AD1BF504}"/>
    <cellStyle name="40% - Énfasis5 35 3" xfId="4825" xr:uid="{685952A4-2D4C-4C43-AEBE-1E6DC894E654}"/>
    <cellStyle name="40% - Énfasis5 35 4" xfId="4826" xr:uid="{C0D31B77-A9E2-42C4-A340-049066E16539}"/>
    <cellStyle name="40% - Énfasis5 36" xfId="4827" xr:uid="{08ACB525-1661-4E2B-A6A5-A9DAB510ECE9}"/>
    <cellStyle name="40% - Énfasis5 36 2" xfId="4828" xr:uid="{DC5BFDF2-878B-49FE-AB4C-A11991BD3E28}"/>
    <cellStyle name="40% - Énfasis5 36 2 2" xfId="4829" xr:uid="{5D453D52-42B6-422E-B741-64CFF30753E7}"/>
    <cellStyle name="40% - Énfasis5 36 2 3" xfId="4830" xr:uid="{D1C2AE75-EBE8-469E-AF47-DB29B41AA36A}"/>
    <cellStyle name="40% - Énfasis5 36 3" xfId="4831" xr:uid="{FB88B2D5-952B-492E-A566-C4C8793A802C}"/>
    <cellStyle name="40% - Énfasis5 36 4" xfId="4832" xr:uid="{48791537-FDDA-466C-9AA0-583A212EF29A}"/>
    <cellStyle name="40% - Énfasis5 37" xfId="4833" xr:uid="{5D42D0D6-1888-4F1A-9143-49C210624BA0}"/>
    <cellStyle name="40% - Énfasis5 37 2" xfId="4834" xr:uid="{CC1B36FE-9AB2-4D3B-B9D0-A4ADE978D8AB}"/>
    <cellStyle name="40% - Énfasis5 37 2 2" xfId="4835" xr:uid="{7DBF4B4E-9361-472D-8EFA-F96B88E63B01}"/>
    <cellStyle name="40% - Énfasis5 37 2 3" xfId="4836" xr:uid="{B45CB195-2F44-4146-95DD-FAC075B22B86}"/>
    <cellStyle name="40% - Énfasis5 37 3" xfId="4837" xr:uid="{0B8383E8-4BDE-4421-A49C-C943AB3FD6F1}"/>
    <cellStyle name="40% - Énfasis5 37 4" xfId="4838" xr:uid="{2107B3A0-DA00-4289-A7F3-CB428483AFA3}"/>
    <cellStyle name="40% - Énfasis5 38" xfId="4839" xr:uid="{4EA5DCE5-E893-4BDB-AF35-DB56FAEC6A54}"/>
    <cellStyle name="40% - Énfasis5 38 2" xfId="4840" xr:uid="{91DB4AFB-B2F5-4BC0-9E45-465B3BB701ED}"/>
    <cellStyle name="40% - Énfasis5 38 3" xfId="4841" xr:uid="{6B3673BA-3462-48AF-BDAB-D431E3B25AF1}"/>
    <cellStyle name="40% - Énfasis5 39" xfId="4842" xr:uid="{14E75656-D46B-44D7-872A-416B816B9E67}"/>
    <cellStyle name="40% - Énfasis5 39 2" xfId="4843" xr:uid="{31A32C12-6A4F-45E3-A93D-CBAACF194949}"/>
    <cellStyle name="40% - Énfasis5 39 3" xfId="4844" xr:uid="{EC939062-3B4F-4B17-8D93-08C076CFE80E}"/>
    <cellStyle name="40% - Énfasis5 4" xfId="4845" xr:uid="{02444A76-2821-4D04-A2E6-CC4AA4D4F639}"/>
    <cellStyle name="40% - Énfasis5 4 2" xfId="4846" xr:uid="{A418E980-11A0-45F9-B720-83ADDEF15A18}"/>
    <cellStyle name="40% - Énfasis5 4 2 2" xfId="4847" xr:uid="{BBBCC902-67FB-41AD-BF2C-CF877252693E}"/>
    <cellStyle name="40% - Énfasis5 4 2 2 2" xfId="4848" xr:uid="{EC6347F5-44FA-4AAB-8A89-8CCCF19D4125}"/>
    <cellStyle name="40% - Énfasis5 4 2 2 2 2" xfId="41530" xr:uid="{12D32489-F471-4E7D-B090-E3B4A952572B}"/>
    <cellStyle name="40% - Énfasis5 4 2 2 2 2 2" xfId="41531" xr:uid="{BD3CEFDB-5E0F-48CE-9F47-41AE3BEC5DCA}"/>
    <cellStyle name="40% - Énfasis5 4 2 2 2 3" xfId="41532" xr:uid="{01B10FC1-EDBD-40E2-85B9-A11597E2247E}"/>
    <cellStyle name="40% - Énfasis5 4 2 2 2 4" xfId="41533" xr:uid="{26AD9141-10E4-4793-BEBF-FB20864877D8}"/>
    <cellStyle name="40% - Énfasis5 4 2 2 2 5" xfId="41534" xr:uid="{9DFAE232-D40C-4F82-AADA-20A666F50D16}"/>
    <cellStyle name="40% - Énfasis5 4 2 2 3" xfId="4849" xr:uid="{BA194357-7ABE-46B4-8097-5D8FBFBFE071}"/>
    <cellStyle name="40% - Énfasis5 4 2 2 3 2" xfId="41535" xr:uid="{1369D36E-3C38-41F9-A444-E7717BAF7C17}"/>
    <cellStyle name="40% - Énfasis5 4 2 2 3 3" xfId="41536" xr:uid="{1033EDF4-86D0-4A30-8457-E3F79FE5C5D9}"/>
    <cellStyle name="40% - Énfasis5 4 2 2 4" xfId="41537" xr:uid="{69E2B333-DB3E-48C0-BFB6-7DF3A24CBD6E}"/>
    <cellStyle name="40% - Énfasis5 4 2 2 5" xfId="41538" xr:uid="{1F03D6E2-4DBA-4D83-98CE-A8A113BA4234}"/>
    <cellStyle name="40% - Énfasis5 4 2 2 6" xfId="41539" xr:uid="{9674AC8E-936B-4DDD-834F-2D034C9D6AF0}"/>
    <cellStyle name="40% - Énfasis5 4 2 2 7" xfId="41540" xr:uid="{99BF6F8B-1F95-41F2-9EB5-F472EFF48916}"/>
    <cellStyle name="40% - Énfasis5 4 2 3" xfId="4850" xr:uid="{9826B82F-9A5C-416B-86A0-7666D4829976}"/>
    <cellStyle name="40% - Énfasis5 4 2 3 2" xfId="41541" xr:uid="{0767FBE6-040C-4EBC-8917-EBD058FD6FEC}"/>
    <cellStyle name="40% - Énfasis5 4 2 3 2 2" xfId="41542" xr:uid="{EECAA3E5-0F34-4C32-AD1C-39C46C3242AF}"/>
    <cellStyle name="40% - Énfasis5 4 2 3 3" xfId="41543" xr:uid="{4562AE0F-E590-47C6-B213-2181E433507F}"/>
    <cellStyle name="40% - Énfasis5 4 2 3 4" xfId="41544" xr:uid="{624B3117-CE5C-4609-A8D7-5B588A444E0B}"/>
    <cellStyle name="40% - Énfasis5 4 2 3 5" xfId="41545" xr:uid="{CAC82EA0-A251-499B-BEF9-70776FFD2099}"/>
    <cellStyle name="40% - Énfasis5 4 2 4" xfId="4851" xr:uid="{2FA4AD54-7B5F-4C74-BAA8-0B46B8BBD5CB}"/>
    <cellStyle name="40% - Énfasis5 4 2 4 2" xfId="41546" xr:uid="{2A0C0CC7-845C-42B0-832B-4A7DC02D0920}"/>
    <cellStyle name="40% - Énfasis5 4 2 4 3" xfId="41547" xr:uid="{3F52DE66-EB50-4EA9-8A3D-2EE208490283}"/>
    <cellStyle name="40% - Énfasis5 4 2 5" xfId="41548" xr:uid="{08BDC1BE-E455-4550-924B-E418D133FCD4}"/>
    <cellStyle name="40% - Énfasis5 4 2 6" xfId="41549" xr:uid="{B5CFD0B0-7C76-47C7-BBD2-72489ED08E80}"/>
    <cellStyle name="40% - Énfasis5 4 2 7" xfId="41550" xr:uid="{5C3F6824-FC9A-4230-8156-47191919E6CD}"/>
    <cellStyle name="40% - Énfasis5 4 3" xfId="4852" xr:uid="{215EBFCB-00F4-489B-8D95-85A4C60B7DED}"/>
    <cellStyle name="40% - Énfasis5 4 3 2" xfId="4853" xr:uid="{FF89DA2F-B234-4EFB-B2D5-D187AC45ED1E}"/>
    <cellStyle name="40% - Énfasis5 4 3 2 2" xfId="41551" xr:uid="{D0E79297-DF82-4C87-BE43-1CE374327C0F}"/>
    <cellStyle name="40% - Énfasis5 4 3 2 2 2" xfId="41552" xr:uid="{5A6C82A4-0407-4624-99D6-558E344836E1}"/>
    <cellStyle name="40% - Énfasis5 4 3 2 3" xfId="41553" xr:uid="{BCE4EE7E-F4A5-423C-A9E9-2CA53E67B9A6}"/>
    <cellStyle name="40% - Énfasis5 4 3 2 4" xfId="41554" xr:uid="{A5486490-EB9B-4AC6-9A89-8A1B6EF496A1}"/>
    <cellStyle name="40% - Énfasis5 4 3 2 5" xfId="41555" xr:uid="{6C20C6B4-D741-42A6-9762-F54C48D7F09B}"/>
    <cellStyle name="40% - Énfasis5 4 3 3" xfId="4854" xr:uid="{6208B3B2-F08D-41A4-866B-8740283E4A8F}"/>
    <cellStyle name="40% - Énfasis5 4 3 3 2" xfId="41556" xr:uid="{FFDA32ED-0058-4C6D-A69D-B3A43D906DE5}"/>
    <cellStyle name="40% - Énfasis5 4 3 3 3" xfId="41557" xr:uid="{280FE745-ECF3-45A2-9B02-AD2E4F5F710A}"/>
    <cellStyle name="40% - Énfasis5 4 3 4" xfId="41558" xr:uid="{AB5CF949-066C-4B13-A0B9-D112B23EAEBC}"/>
    <cellStyle name="40% - Énfasis5 4 3 5" xfId="41559" xr:uid="{E12C788B-7F6A-4C90-BDC3-2378BC1BCB1A}"/>
    <cellStyle name="40% - Énfasis5 4 3 6" xfId="41560" xr:uid="{CFC20A8B-2ACE-4403-ACF9-24B7D838AE24}"/>
    <cellStyle name="40% - Énfasis5 4 3 7" xfId="41561" xr:uid="{62DF0953-6524-420B-AF67-D32DECE72766}"/>
    <cellStyle name="40% - Énfasis5 4 4" xfId="4855" xr:uid="{AAFC4F2C-AA57-42E8-8834-DE67DF95AFF5}"/>
    <cellStyle name="40% - Énfasis5 4 4 2" xfId="41562" xr:uid="{9FD60A67-3D84-4043-91D1-4CB9019F4DE4}"/>
    <cellStyle name="40% - Énfasis5 4 4 2 2" xfId="41563" xr:uid="{E04A940A-FA92-4FCD-9009-BD60409FE59D}"/>
    <cellStyle name="40% - Énfasis5 4 4 3" xfId="41564" xr:uid="{A8149DB3-CF34-4CBA-A038-F3F94CEC043D}"/>
    <cellStyle name="40% - Énfasis5 4 4 4" xfId="41565" xr:uid="{6CAF23C9-66B9-4E07-A239-E2CE4117E423}"/>
    <cellStyle name="40% - Énfasis5 4 4 5" xfId="41566" xr:uid="{F47EBB56-C14C-46FB-9268-BEBAED3EE0FF}"/>
    <cellStyle name="40% - Énfasis5 4 5" xfId="4856" xr:uid="{D13B153C-084D-44A7-B0D7-34D6B7A1B106}"/>
    <cellStyle name="40% - Énfasis5 4 5 2" xfId="41567" xr:uid="{0B6BE160-0236-45B7-B8C1-17D652DBFB7A}"/>
    <cellStyle name="40% - Énfasis5 4 5 3" xfId="41568" xr:uid="{A7B203AB-39F5-444B-B9B5-7C22695265D1}"/>
    <cellStyle name="40% - Énfasis5 4 6" xfId="41569" xr:uid="{6AA8321B-D217-4C5E-BCDE-F70C382123AA}"/>
    <cellStyle name="40% - Énfasis5 4 7" xfId="41570" xr:uid="{6789180B-572A-4DF8-989D-7CFF662204E0}"/>
    <cellStyle name="40% - Énfasis5 4 8" xfId="41571" xr:uid="{2B87FBD7-C47E-4DE3-B1FD-A6015A8F3F47}"/>
    <cellStyle name="40% - Énfasis5 40" xfId="4857" xr:uid="{CA27CA41-F8BE-4349-9C14-05B6C8015264}"/>
    <cellStyle name="40% - Énfasis5 40 2" xfId="4858" xr:uid="{BA35F00D-1F86-46FD-A4DA-4257459EFDA3}"/>
    <cellStyle name="40% - Énfasis5 40 3" xfId="4859" xr:uid="{C969FB4D-8211-474F-A8B5-2CFE334D5A46}"/>
    <cellStyle name="40% - Énfasis5 41" xfId="4860" xr:uid="{71D479BF-6392-4654-960C-AD1C2BF9903A}"/>
    <cellStyle name="40% - Énfasis5 41 2" xfId="4861" xr:uid="{7788B2A7-D3EB-4857-BE4F-98760085BFB2}"/>
    <cellStyle name="40% - Énfasis5 41 3" xfId="4862" xr:uid="{D648AC69-5F5E-4E00-9776-4E906B1076E9}"/>
    <cellStyle name="40% - Énfasis5 42" xfId="4863" xr:uid="{94CAEF2F-B124-467A-B756-E1A14E231DFB}"/>
    <cellStyle name="40% - Énfasis5 42 2" xfId="4864" xr:uid="{ED481EDF-7E37-4F27-83B5-0501DC87E839}"/>
    <cellStyle name="40% - Énfasis5 42 3" xfId="4865" xr:uid="{37E50914-5384-4376-BE8F-3BE5F1E09AE0}"/>
    <cellStyle name="40% - Énfasis5 43" xfId="4866" xr:uid="{B36F394A-9DB4-4A3D-BA58-2A6EA20FC1DF}"/>
    <cellStyle name="40% - Énfasis5 43 2" xfId="4867" xr:uid="{D91E046A-7646-446E-8B07-E406AD6D2B3C}"/>
    <cellStyle name="40% - Énfasis5 43 3" xfId="4868" xr:uid="{5F29DFCA-B2E7-4566-885B-C0E099AC8DB0}"/>
    <cellStyle name="40% - Énfasis5 44" xfId="4869" xr:uid="{8DAFEB7E-C447-4421-955E-D6BCCA916A48}"/>
    <cellStyle name="40% - Énfasis5 44 2" xfId="4870" xr:uid="{3896F54F-2F12-4639-A7EA-5E4E1040ADC5}"/>
    <cellStyle name="40% - Énfasis5 44 3" xfId="4871" xr:uid="{353A688A-3004-4A60-AA7A-871988EDCE76}"/>
    <cellStyle name="40% - Énfasis5 45" xfId="4872" xr:uid="{8627940E-2ED6-4DD1-BC8B-0F16B6063378}"/>
    <cellStyle name="40% - Énfasis5 45 2" xfId="4873" xr:uid="{AEC1EFF3-D883-49CE-8CB2-462A935DC6E9}"/>
    <cellStyle name="40% - Énfasis5 45 3" xfId="4874" xr:uid="{5789CFF5-7387-4895-AB72-9363A0E4ECC3}"/>
    <cellStyle name="40% - Énfasis5 46" xfId="4875" xr:uid="{7AEC71D6-2244-487E-AEE5-B333A0F1AC99}"/>
    <cellStyle name="40% - Énfasis5 46 2" xfId="4876" xr:uid="{E1B922D2-FA8E-4864-B3E4-CFB9FFF5917D}"/>
    <cellStyle name="40% - Énfasis5 46 3" xfId="4877" xr:uid="{C0D05B82-9411-4D20-B0EA-8BAB161B0B27}"/>
    <cellStyle name="40% - Énfasis5 47" xfId="4878" xr:uid="{B4FEBCAC-8078-47A8-A887-E7A3D7F754BD}"/>
    <cellStyle name="40% - Énfasis5 47 2" xfId="4879" xr:uid="{702F483A-84EE-4B41-8957-0816002A9309}"/>
    <cellStyle name="40% - Énfasis5 47 3" xfId="4880" xr:uid="{57D7AD94-B987-4061-A81B-B26389FF8B45}"/>
    <cellStyle name="40% - Énfasis5 48" xfId="4881" xr:uid="{73A8A6C9-A889-4C14-82F6-1BFCBF09A996}"/>
    <cellStyle name="40% - Énfasis5 48 2" xfId="4882" xr:uid="{529AAF8C-050C-4229-ABC2-D580278074E6}"/>
    <cellStyle name="40% - Énfasis5 48 3" xfId="4883" xr:uid="{DCA6B202-515D-46D1-9D0E-E8A099F9D2A8}"/>
    <cellStyle name="40% - Énfasis5 49" xfId="4884" xr:uid="{9CE9BBB7-19C5-4963-AE03-7817661932D2}"/>
    <cellStyle name="40% - Énfasis5 5" xfId="4885" xr:uid="{8D7B2B9A-627E-4201-9F46-033C88081AA6}"/>
    <cellStyle name="40% - Énfasis5 5 2" xfId="4886" xr:uid="{E7696B48-9F14-488C-A139-047735EB1F57}"/>
    <cellStyle name="40% - Énfasis5 5 2 2" xfId="4887" xr:uid="{64B8233B-EB50-4FFA-8F83-AE14F33FA7D5}"/>
    <cellStyle name="40% - Énfasis5 5 2 2 2" xfId="4888" xr:uid="{DD705D3E-EBC2-463E-8F3C-4BE080C1EF50}"/>
    <cellStyle name="40% - Énfasis5 5 2 2 2 2" xfId="41572" xr:uid="{B410D338-F5D6-4635-9437-B836AA136B5C}"/>
    <cellStyle name="40% - Énfasis5 5 2 2 2 2 2" xfId="41573" xr:uid="{7A221AA0-E951-4611-A13C-513072E62421}"/>
    <cellStyle name="40% - Énfasis5 5 2 2 2 3" xfId="41574" xr:uid="{972CCFB1-9A44-47EA-A9D4-DAD99125B269}"/>
    <cellStyle name="40% - Énfasis5 5 2 2 2 4" xfId="41575" xr:uid="{81626FDD-D112-46A5-87DF-ABC450681EA2}"/>
    <cellStyle name="40% - Énfasis5 5 2 2 2 5" xfId="41576" xr:uid="{65D85642-73E4-4A04-836D-8EC7C0F3CE47}"/>
    <cellStyle name="40% - Énfasis5 5 2 2 3" xfId="4889" xr:uid="{78DF99D5-6CE1-4C19-9929-5C7DB5D6C816}"/>
    <cellStyle name="40% - Énfasis5 5 2 2 3 2" xfId="41577" xr:uid="{8801ECC1-3EB1-4FBE-8720-340AB4F57CBC}"/>
    <cellStyle name="40% - Énfasis5 5 2 2 3 3" xfId="41578" xr:uid="{5D250B9E-5973-40EB-A7E9-8C2E5B3BFF4A}"/>
    <cellStyle name="40% - Énfasis5 5 2 2 4" xfId="41579" xr:uid="{445E5FEC-A49F-4C96-B220-BCEE7600C60E}"/>
    <cellStyle name="40% - Énfasis5 5 2 2 5" xfId="41580" xr:uid="{5E8E83D6-FDBA-4427-AA71-C54E06878738}"/>
    <cellStyle name="40% - Énfasis5 5 2 2 6" xfId="41581" xr:uid="{B7B7450D-49C2-4B08-B03F-24C797C87ECB}"/>
    <cellStyle name="40% - Énfasis5 5 2 2 7" xfId="41582" xr:uid="{1701AA87-BA8B-44A2-927D-4A70867A53C9}"/>
    <cellStyle name="40% - Énfasis5 5 2 3" xfId="4890" xr:uid="{245E6D39-34E0-4C02-93DB-7A3250484985}"/>
    <cellStyle name="40% - Énfasis5 5 2 3 2" xfId="41583" xr:uid="{1F097271-B156-492F-A9AC-823214E1FDFA}"/>
    <cellStyle name="40% - Énfasis5 5 2 3 2 2" xfId="41584" xr:uid="{8316599F-A03A-47F8-8F57-0942FC398444}"/>
    <cellStyle name="40% - Énfasis5 5 2 3 3" xfId="41585" xr:uid="{200820ED-5799-4617-9640-FA828FF1540F}"/>
    <cellStyle name="40% - Énfasis5 5 2 3 4" xfId="41586" xr:uid="{8D492827-72DC-4777-B713-C43A1124D264}"/>
    <cellStyle name="40% - Énfasis5 5 2 3 5" xfId="41587" xr:uid="{E94CE36B-D4FF-4E4C-8D8F-16B15A112100}"/>
    <cellStyle name="40% - Énfasis5 5 2 4" xfId="4891" xr:uid="{0F5AE207-97FC-41D1-88A0-F509794B1EC1}"/>
    <cellStyle name="40% - Énfasis5 5 2 4 2" xfId="41588" xr:uid="{846BAB6F-0084-4F31-88F8-A3B91E3382C6}"/>
    <cellStyle name="40% - Énfasis5 5 2 4 3" xfId="41589" xr:uid="{CE9C20CA-79EA-4F17-A974-B5983F0179A8}"/>
    <cellStyle name="40% - Énfasis5 5 2 5" xfId="41590" xr:uid="{CC1DAF71-B00C-487F-99DD-C01DB3D53802}"/>
    <cellStyle name="40% - Énfasis5 5 2 6" xfId="41591" xr:uid="{CDF6342D-4CD9-4E74-8894-4D12E3B5E3D7}"/>
    <cellStyle name="40% - Énfasis5 5 2 7" xfId="41592" xr:uid="{72479C82-D85A-4165-BA00-1554F49A9774}"/>
    <cellStyle name="40% - Énfasis5 5 3" xfId="4892" xr:uid="{689FED61-61CC-4BEC-B1DD-7AEBF7F5BDF9}"/>
    <cellStyle name="40% - Énfasis5 5 3 2" xfId="4893" xr:uid="{D54E2034-B5C5-4452-B158-6832C71A518F}"/>
    <cellStyle name="40% - Énfasis5 5 3 2 2" xfId="41593" xr:uid="{49CD1D60-3E8B-4E9A-B752-FC10DDFBB3CC}"/>
    <cellStyle name="40% - Énfasis5 5 3 2 2 2" xfId="41594" xr:uid="{086A52A6-1AE4-41C8-B17D-0D0B71DEADE5}"/>
    <cellStyle name="40% - Énfasis5 5 3 2 3" xfId="41595" xr:uid="{571E12C7-5297-4F82-BEE1-FD9EEDBCB1A5}"/>
    <cellStyle name="40% - Énfasis5 5 3 2 4" xfId="41596" xr:uid="{60477C8F-A1F3-4072-B9EA-7D41E96AE43E}"/>
    <cellStyle name="40% - Énfasis5 5 3 2 5" xfId="41597" xr:uid="{EA9D07BE-D95B-4640-AA12-90708AFAAF29}"/>
    <cellStyle name="40% - Énfasis5 5 3 3" xfId="4894" xr:uid="{C504EBB6-2B30-44F9-BD32-58AADFFE7E82}"/>
    <cellStyle name="40% - Énfasis5 5 3 3 2" xfId="41598" xr:uid="{B869C580-9BD2-47FB-8753-143667A314F5}"/>
    <cellStyle name="40% - Énfasis5 5 3 3 3" xfId="41599" xr:uid="{806B64F3-AA1D-4443-9B72-663F158C5DFC}"/>
    <cellStyle name="40% - Énfasis5 5 3 4" xfId="41600" xr:uid="{700898E5-8BBF-409C-B2F6-5239BAB631AE}"/>
    <cellStyle name="40% - Énfasis5 5 3 5" xfId="41601" xr:uid="{BD1327B8-0EE5-444B-ABE4-9CCB8404CE1C}"/>
    <cellStyle name="40% - Énfasis5 5 3 6" xfId="41602" xr:uid="{CAA373E6-5C07-43D4-B842-36785F914EA3}"/>
    <cellStyle name="40% - Énfasis5 5 3 7" xfId="41603" xr:uid="{AD351E5B-4ECE-45AA-9E3C-9823A37300DB}"/>
    <cellStyle name="40% - Énfasis5 5 4" xfId="4895" xr:uid="{758E51EA-56AB-4B50-9781-EF64BDA86FA4}"/>
    <cellStyle name="40% - Énfasis5 5 4 2" xfId="41604" xr:uid="{1D598456-53AE-4522-8698-0A91FB9817A0}"/>
    <cellStyle name="40% - Énfasis5 5 4 2 2" xfId="41605" xr:uid="{1D8B7A4E-8143-4F51-B497-3E58E064FD63}"/>
    <cellStyle name="40% - Énfasis5 5 4 3" xfId="41606" xr:uid="{96EBAC99-7B77-4E94-A3E5-58A97C0AF03E}"/>
    <cellStyle name="40% - Énfasis5 5 4 4" xfId="41607" xr:uid="{60E88277-E7E0-4112-98C9-93C7604992F1}"/>
    <cellStyle name="40% - Énfasis5 5 4 5" xfId="41608" xr:uid="{F7495346-7F88-4216-97AF-DE81417161FF}"/>
    <cellStyle name="40% - Énfasis5 5 5" xfId="4896" xr:uid="{02B76B6A-98BE-46C2-8316-39381A095067}"/>
    <cellStyle name="40% - Énfasis5 5 5 2" xfId="41609" xr:uid="{ECF69814-E572-485D-977C-F7E9AA2F3BF4}"/>
    <cellStyle name="40% - Énfasis5 5 5 3" xfId="41610" xr:uid="{CF429F07-5BCB-4AB0-9E31-F4E16B8F1C41}"/>
    <cellStyle name="40% - Énfasis5 5 6" xfId="41611" xr:uid="{E5DB171F-12BE-4ECF-92DE-A513FCBE5AC0}"/>
    <cellStyle name="40% - Énfasis5 5 7" xfId="41612" xr:uid="{280DCF82-2ED5-40B6-AC0F-8CD86FF74825}"/>
    <cellStyle name="40% - Énfasis5 5 8" xfId="41613" xr:uid="{57A653FE-050E-4944-AF42-F169213839ED}"/>
    <cellStyle name="40% - Énfasis5 50" xfId="4897" xr:uid="{1E14A24D-0AA6-4FAE-8F04-0D7511DAAFB3}"/>
    <cellStyle name="40% - Énfasis5 51" xfId="41614" xr:uid="{6C0FF2EA-C7BC-44BD-9407-2B3DD36635C9}"/>
    <cellStyle name="40% - Énfasis5 6" xfId="4898" xr:uid="{867F0587-D384-4822-B0F7-38B4A103A7A3}"/>
    <cellStyle name="40% - Énfasis5 6 2" xfId="4899" xr:uid="{C948E631-69F2-4361-939A-43BC6A6C71BE}"/>
    <cellStyle name="40% - Énfasis5 6 2 2" xfId="4900" xr:uid="{C5EA9342-CBC8-416C-B949-E6D8239080EB}"/>
    <cellStyle name="40% - Énfasis5 6 2 2 2" xfId="4901" xr:uid="{2F98E703-5714-4133-AF3A-4645C59F7F55}"/>
    <cellStyle name="40% - Énfasis5 6 2 2 2 2" xfId="41615" xr:uid="{0C0FD876-8E04-4645-AE0E-A9537A65C08D}"/>
    <cellStyle name="40% - Énfasis5 6 2 2 2 2 2" xfId="41616" xr:uid="{640B5B44-BE06-4F85-91B9-35D70D3BE5E7}"/>
    <cellStyle name="40% - Énfasis5 6 2 2 2 3" xfId="41617" xr:uid="{DEF9C6B8-5336-4A94-AAB4-DADCFDE2852C}"/>
    <cellStyle name="40% - Énfasis5 6 2 2 2 4" xfId="41618" xr:uid="{E10BE89C-BD37-4FB3-9CFA-0D41CCE7E343}"/>
    <cellStyle name="40% - Énfasis5 6 2 2 2 5" xfId="41619" xr:uid="{13384843-CB60-4734-8B2C-4454BDCE1521}"/>
    <cellStyle name="40% - Énfasis5 6 2 2 3" xfId="4902" xr:uid="{CD6ED029-1846-48E5-94BF-9FD85231074E}"/>
    <cellStyle name="40% - Énfasis5 6 2 2 3 2" xfId="41620" xr:uid="{A61993D5-4D22-4176-9A20-743DFDA59CAD}"/>
    <cellStyle name="40% - Énfasis5 6 2 2 3 3" xfId="41621" xr:uid="{B5E9A679-A588-439B-822B-C88ECE3EE765}"/>
    <cellStyle name="40% - Énfasis5 6 2 2 4" xfId="41622" xr:uid="{8E52DA7A-513F-4BB4-8CDD-FC2A071C9BB2}"/>
    <cellStyle name="40% - Énfasis5 6 2 2 5" xfId="41623" xr:uid="{7325E4D4-EE29-4C75-BCD2-E7CF3659D673}"/>
    <cellStyle name="40% - Énfasis5 6 2 2 6" xfId="41624" xr:uid="{13806A65-2BB7-4CC5-BEA5-3B58B5AA3F19}"/>
    <cellStyle name="40% - Énfasis5 6 2 2 7" xfId="41625" xr:uid="{315801AD-9437-4971-B33B-5CCB862AC96B}"/>
    <cellStyle name="40% - Énfasis5 6 2 3" xfId="4903" xr:uid="{A1259591-3FD6-486F-ABF2-887DFAF79B7A}"/>
    <cellStyle name="40% - Énfasis5 6 2 3 2" xfId="41626" xr:uid="{AA86A5CC-86B1-4BE0-AFD4-69BBF7F9F2D1}"/>
    <cellStyle name="40% - Énfasis5 6 2 3 2 2" xfId="41627" xr:uid="{750662AB-6E38-479F-A733-3F89C391D95D}"/>
    <cellStyle name="40% - Énfasis5 6 2 3 3" xfId="41628" xr:uid="{C65AD607-65B1-4D3E-AD2F-BABA39A59B43}"/>
    <cellStyle name="40% - Énfasis5 6 2 3 4" xfId="41629" xr:uid="{7296DB77-9CDF-4C13-8177-28B65ACDB766}"/>
    <cellStyle name="40% - Énfasis5 6 2 3 5" xfId="41630" xr:uid="{A515AB58-CCA3-4C10-B929-DFA614C2B399}"/>
    <cellStyle name="40% - Énfasis5 6 2 4" xfId="4904" xr:uid="{3CC20D5D-2257-42B5-86F1-CAF8080FE8DE}"/>
    <cellStyle name="40% - Énfasis5 6 2 4 2" xfId="41631" xr:uid="{E84D4741-E627-4579-8FE6-086355C17D2D}"/>
    <cellStyle name="40% - Énfasis5 6 2 4 3" xfId="41632" xr:uid="{F9E3E617-2FA4-4100-BE56-CC691461CED6}"/>
    <cellStyle name="40% - Énfasis5 6 2 5" xfId="41633" xr:uid="{60385A42-F575-4A7E-97B4-6E9D895BC369}"/>
    <cellStyle name="40% - Énfasis5 6 2 6" xfId="41634" xr:uid="{E5E65734-3D39-4882-83FB-4AC1797E58F8}"/>
    <cellStyle name="40% - Énfasis5 6 2 7" xfId="41635" xr:uid="{8ACC2FF9-4A75-4501-9220-AFB0BB187195}"/>
    <cellStyle name="40% - Énfasis5 6 3" xfId="4905" xr:uid="{F2F8C479-83CA-400E-AE28-D69C7B1942A2}"/>
    <cellStyle name="40% - Énfasis5 6 3 2" xfId="4906" xr:uid="{92242A01-EE6D-45F1-8A2B-703508918FAE}"/>
    <cellStyle name="40% - Énfasis5 6 3 2 2" xfId="41636" xr:uid="{4E440758-31BE-4B2E-A694-41FACFEC96FF}"/>
    <cellStyle name="40% - Énfasis5 6 3 2 2 2" xfId="41637" xr:uid="{988FBAB8-D633-4566-9068-C313D9BAE718}"/>
    <cellStyle name="40% - Énfasis5 6 3 2 3" xfId="41638" xr:uid="{31C7BF6E-0055-4D5D-A9B8-BB59FF0AE65C}"/>
    <cellStyle name="40% - Énfasis5 6 3 2 4" xfId="41639" xr:uid="{5500A070-6ABF-414D-A36E-909390B5661E}"/>
    <cellStyle name="40% - Énfasis5 6 3 2 5" xfId="41640" xr:uid="{612A6E1B-23CA-431D-84C8-A1992B21FB9D}"/>
    <cellStyle name="40% - Énfasis5 6 3 3" xfId="4907" xr:uid="{3250E6CD-81A3-4ED2-9737-352CEDFCB07E}"/>
    <cellStyle name="40% - Énfasis5 6 3 3 2" xfId="41641" xr:uid="{E70E6A81-1B51-471B-85A3-674DB0B60B67}"/>
    <cellStyle name="40% - Énfasis5 6 3 3 3" xfId="41642" xr:uid="{3D542325-A1E2-4074-9048-5DC1914DBE25}"/>
    <cellStyle name="40% - Énfasis5 6 3 4" xfId="41643" xr:uid="{FE3264CF-38E0-42D7-AE91-66CF21701872}"/>
    <cellStyle name="40% - Énfasis5 6 3 5" xfId="41644" xr:uid="{D5C6FF7A-6499-455C-A6C3-E3EAC4FB590B}"/>
    <cellStyle name="40% - Énfasis5 6 3 6" xfId="41645" xr:uid="{4B423EC8-A509-41DF-9CAC-82CDEAAA5EBA}"/>
    <cellStyle name="40% - Énfasis5 6 3 7" xfId="41646" xr:uid="{E373F983-77A0-4AE8-AD66-D7CB76CCD8CA}"/>
    <cellStyle name="40% - Énfasis5 6 4" xfId="4908" xr:uid="{C1BCA64C-758A-42A0-A6F1-7A01BF48550B}"/>
    <cellStyle name="40% - Énfasis5 6 4 2" xfId="41647" xr:uid="{F78AC840-3996-4EBE-A730-BE9E99E5EBE0}"/>
    <cellStyle name="40% - Énfasis5 6 4 2 2" xfId="41648" xr:uid="{9564FB0C-D700-4CEB-BF21-1C3AB4828880}"/>
    <cellStyle name="40% - Énfasis5 6 4 3" xfId="41649" xr:uid="{6F2A4B5B-9D19-48AB-A042-17245B2A8631}"/>
    <cellStyle name="40% - Énfasis5 6 4 4" xfId="41650" xr:uid="{D1BA2F01-9131-4F20-A734-614323ED4BEB}"/>
    <cellStyle name="40% - Énfasis5 6 4 5" xfId="41651" xr:uid="{B833960F-C83B-4FB2-86AA-03F01546B12B}"/>
    <cellStyle name="40% - Énfasis5 6 5" xfId="4909" xr:uid="{0D7C70D9-9361-4792-95F5-5044887E5D8D}"/>
    <cellStyle name="40% - Énfasis5 6 5 2" xfId="41652" xr:uid="{F9A51887-86C9-4F57-9921-E2F999D02F3E}"/>
    <cellStyle name="40% - Énfasis5 6 5 3" xfId="41653" xr:uid="{5F4B83DA-CF0D-4743-86B5-6ACCF3EF63C8}"/>
    <cellStyle name="40% - Énfasis5 6 6" xfId="41654" xr:uid="{C1FE37D2-6172-4459-B85F-11301663F483}"/>
    <cellStyle name="40% - Énfasis5 6 7" xfId="41655" xr:uid="{D7D11619-AC82-4252-95B5-9E25361FC059}"/>
    <cellStyle name="40% - Énfasis5 6 8" xfId="41656" xr:uid="{F47A8EAA-732D-4C37-A01B-BE5624003181}"/>
    <cellStyle name="40% - Énfasis5 7" xfId="4910" xr:uid="{A28F2383-CAA1-44EB-974E-503324DF86AE}"/>
    <cellStyle name="40% - Énfasis5 7 2" xfId="4911" xr:uid="{91A66E90-563C-4EE3-86D2-E59F8B2639D3}"/>
    <cellStyle name="40% - Énfasis5 7 2 2" xfId="4912" xr:uid="{02DED417-C9A6-44B1-B88A-BE5B9356A946}"/>
    <cellStyle name="40% - Énfasis5 7 2 2 2" xfId="4913" xr:uid="{D0D3BF19-A88F-4A60-9A4E-167B5750958C}"/>
    <cellStyle name="40% - Énfasis5 7 2 2 2 2" xfId="41657" xr:uid="{6C4D9CEC-7403-4F90-9026-EC1392CB7810}"/>
    <cellStyle name="40% - Énfasis5 7 2 2 2 2 2" xfId="41658" xr:uid="{B0735B2D-4132-4C41-A2DE-69DDAE23C493}"/>
    <cellStyle name="40% - Énfasis5 7 2 2 2 3" xfId="41659" xr:uid="{FC8E3A64-0127-41DB-9E81-FFC5CBC9A536}"/>
    <cellStyle name="40% - Énfasis5 7 2 2 2 4" xfId="41660" xr:uid="{92361817-5FE5-4841-91CA-F0B9AD7FC6AE}"/>
    <cellStyle name="40% - Énfasis5 7 2 2 2 5" xfId="41661" xr:uid="{106177F0-E2B8-43B6-B40B-A56E707EBF9C}"/>
    <cellStyle name="40% - Énfasis5 7 2 2 3" xfId="4914" xr:uid="{61E0D9F1-ECEC-4F51-9DAD-77474CE476B0}"/>
    <cellStyle name="40% - Énfasis5 7 2 2 3 2" xfId="41662" xr:uid="{E8976CB7-AABC-4329-BBAD-E94635665E45}"/>
    <cellStyle name="40% - Énfasis5 7 2 2 3 3" xfId="41663" xr:uid="{A4D05CF3-4A00-474E-87A0-542D8EE7871E}"/>
    <cellStyle name="40% - Énfasis5 7 2 2 4" xfId="41664" xr:uid="{A0FA9FA6-93EE-42DB-9814-A741C5A79833}"/>
    <cellStyle name="40% - Énfasis5 7 2 2 5" xfId="41665" xr:uid="{B00D7A33-FEDF-480A-9139-7A3C4A14D159}"/>
    <cellStyle name="40% - Énfasis5 7 2 2 6" xfId="41666" xr:uid="{BC3640C3-DBDB-487E-83B1-9942A4EEB319}"/>
    <cellStyle name="40% - Énfasis5 7 2 2 7" xfId="41667" xr:uid="{A73C30D0-19FA-4F5F-8BF7-5A7E9C3AD096}"/>
    <cellStyle name="40% - Énfasis5 7 2 3" xfId="4915" xr:uid="{6962E5CA-BE9A-434B-8929-38119C550308}"/>
    <cellStyle name="40% - Énfasis5 7 2 3 2" xfId="41668" xr:uid="{B01430C0-2B9C-40E1-9070-DD4EE80FF9EE}"/>
    <cellStyle name="40% - Énfasis5 7 2 3 2 2" xfId="41669" xr:uid="{C2FA31AB-6A3E-4636-887A-3429342BCCF6}"/>
    <cellStyle name="40% - Énfasis5 7 2 3 3" xfId="41670" xr:uid="{8105669E-1AC9-48B9-BC96-F2416F9B9232}"/>
    <cellStyle name="40% - Énfasis5 7 2 3 4" xfId="41671" xr:uid="{056AEDAC-6724-403C-A87B-D8FE8E7CD8A6}"/>
    <cellStyle name="40% - Énfasis5 7 2 3 5" xfId="41672" xr:uid="{2176900D-C35D-40A8-9F47-EEB14B6038B4}"/>
    <cellStyle name="40% - Énfasis5 7 2 4" xfId="4916" xr:uid="{D1B00A54-1B04-432F-9942-1ECCE8A68DB0}"/>
    <cellStyle name="40% - Énfasis5 7 2 4 2" xfId="41673" xr:uid="{6439FC6C-9963-4C55-A735-C3A0B3BBD596}"/>
    <cellStyle name="40% - Énfasis5 7 2 4 3" xfId="41674" xr:uid="{82441A6C-A5F9-445B-B17D-1A34E40AEF3F}"/>
    <cellStyle name="40% - Énfasis5 7 2 5" xfId="41675" xr:uid="{BBE5AC66-DACA-4DE3-9D2B-7556C972D7FD}"/>
    <cellStyle name="40% - Énfasis5 7 2 6" xfId="41676" xr:uid="{9416A96B-2AF3-467C-ABE7-360F34D4424E}"/>
    <cellStyle name="40% - Énfasis5 7 2 7" xfId="41677" xr:uid="{67D6C51F-7927-461F-ACA1-92514C6C42EF}"/>
    <cellStyle name="40% - Énfasis5 7 3" xfId="4917" xr:uid="{3A700867-AD95-44E2-8209-52822E95B215}"/>
    <cellStyle name="40% - Énfasis5 7 3 2" xfId="4918" xr:uid="{C7B7B05D-DDEB-4700-91D4-834EE4DCC9BE}"/>
    <cellStyle name="40% - Énfasis5 7 3 2 2" xfId="41678" xr:uid="{E6F2F99D-895C-4B2D-8364-C9E4BC9BB62F}"/>
    <cellStyle name="40% - Énfasis5 7 3 2 2 2" xfId="41679" xr:uid="{62CDDE10-7D9D-4741-9A08-9BB31DF30174}"/>
    <cellStyle name="40% - Énfasis5 7 3 2 3" xfId="41680" xr:uid="{8577C98C-BDFB-44C6-B0AD-01EC892A91FF}"/>
    <cellStyle name="40% - Énfasis5 7 3 2 4" xfId="41681" xr:uid="{F0AAD9A5-F1CB-42DB-B66A-A9A6B6FF73B1}"/>
    <cellStyle name="40% - Énfasis5 7 3 2 5" xfId="41682" xr:uid="{0C465E0D-C300-4D4A-9CD0-407B4A7D0D5C}"/>
    <cellStyle name="40% - Énfasis5 7 3 3" xfId="4919" xr:uid="{8B39EDFA-F6BA-4468-8BAD-E1B820EEC90B}"/>
    <cellStyle name="40% - Énfasis5 7 3 3 2" xfId="41683" xr:uid="{AACBCB7A-FE54-4A44-9D4B-200A34E910C5}"/>
    <cellStyle name="40% - Énfasis5 7 3 3 3" xfId="41684" xr:uid="{D43F4A2B-A95B-4F19-A906-8A238B28BE67}"/>
    <cellStyle name="40% - Énfasis5 7 3 4" xfId="41685" xr:uid="{0111D4DF-B6D6-41D0-807A-5909ECE8F856}"/>
    <cellStyle name="40% - Énfasis5 7 3 5" xfId="41686" xr:uid="{8047B887-451D-4E40-825E-9666D16301C2}"/>
    <cellStyle name="40% - Énfasis5 7 3 6" xfId="41687" xr:uid="{986865AE-D02F-42DA-997B-9CF0C7542C6F}"/>
    <cellStyle name="40% - Énfasis5 7 3 7" xfId="41688" xr:uid="{B06FB295-4644-41D3-B5D2-ACE8ACDE27AC}"/>
    <cellStyle name="40% - Énfasis5 7 4" xfId="4920" xr:uid="{FAACDB21-C7B3-44BB-8F50-285DC662AA6F}"/>
    <cellStyle name="40% - Énfasis5 7 4 2" xfId="41689" xr:uid="{16C325D2-4A58-4F30-ADC9-EE7DBB23B9DB}"/>
    <cellStyle name="40% - Énfasis5 7 4 2 2" xfId="41690" xr:uid="{0CCB211B-1003-4B5F-8CDE-59E721A5DE20}"/>
    <cellStyle name="40% - Énfasis5 7 4 3" xfId="41691" xr:uid="{DDD0A37B-4439-442E-909A-C510BDA5E5B7}"/>
    <cellStyle name="40% - Énfasis5 7 4 4" xfId="41692" xr:uid="{9CF5451D-E0D0-426C-8E46-D911CDF9806A}"/>
    <cellStyle name="40% - Énfasis5 7 4 5" xfId="41693" xr:uid="{49B5ADE7-E7C1-4034-90AE-C01BFBBC2A88}"/>
    <cellStyle name="40% - Énfasis5 7 5" xfId="4921" xr:uid="{A15A7FC8-F395-4CE5-913E-AE16864B01C7}"/>
    <cellStyle name="40% - Énfasis5 7 5 2" xfId="41694" xr:uid="{FA699D6A-EB67-4329-BA68-14CD7DD51DD5}"/>
    <cellStyle name="40% - Énfasis5 7 5 3" xfId="41695" xr:uid="{CE215992-5E86-42C3-88DC-AA2A72467E81}"/>
    <cellStyle name="40% - Énfasis5 7 6" xfId="41696" xr:uid="{131655FD-9ED8-4AA4-A796-97562C77AFC8}"/>
    <cellStyle name="40% - Énfasis5 7 7" xfId="41697" xr:uid="{6172E570-F50B-4D1F-83DD-0452CB29A051}"/>
    <cellStyle name="40% - Énfasis5 7 8" xfId="41698" xr:uid="{24CC4CF6-6500-4D7E-955A-3FF2F031AEDE}"/>
    <cellStyle name="40% - Énfasis5 8" xfId="4922" xr:uid="{C1E26337-9322-4FA4-86E8-D2F835721BB5}"/>
    <cellStyle name="40% - Énfasis5 8 2" xfId="4923" xr:uid="{1D90B834-CF34-4E3C-A10E-30665034FCC9}"/>
    <cellStyle name="40% - Énfasis5 8 2 2" xfId="4924" xr:uid="{8C456B01-58E5-431A-8F45-FBF434CA3DCA}"/>
    <cellStyle name="40% - Énfasis5 8 2 2 2" xfId="4925" xr:uid="{35AB96A8-7F94-4B04-A0C4-8880F0D376D1}"/>
    <cellStyle name="40% - Énfasis5 8 2 2 2 2" xfId="41699" xr:uid="{F1DB73C7-E607-4805-BC1C-441EBE9ED624}"/>
    <cellStyle name="40% - Énfasis5 8 2 2 2 2 2" xfId="41700" xr:uid="{5005FA6D-9F2E-4131-AA34-38C732CB3ED3}"/>
    <cellStyle name="40% - Énfasis5 8 2 2 2 3" xfId="41701" xr:uid="{20B116F9-BDD1-4D8C-9B03-68DA8D291218}"/>
    <cellStyle name="40% - Énfasis5 8 2 2 2 4" xfId="41702" xr:uid="{987C8C0A-3F0E-48A6-8A6F-6EE915BB61A0}"/>
    <cellStyle name="40% - Énfasis5 8 2 2 2 5" xfId="41703" xr:uid="{4D8C1AB3-AB59-46EE-8990-78F9A7BBAB8A}"/>
    <cellStyle name="40% - Énfasis5 8 2 2 3" xfId="4926" xr:uid="{DD7667A0-7812-46E1-875D-A565DC2E039B}"/>
    <cellStyle name="40% - Énfasis5 8 2 2 3 2" xfId="41704" xr:uid="{77493306-228A-41C4-886C-621A40D5A55E}"/>
    <cellStyle name="40% - Énfasis5 8 2 2 3 3" xfId="41705" xr:uid="{6A0E76D3-BB88-485B-81B4-203A7AC02595}"/>
    <cellStyle name="40% - Énfasis5 8 2 2 4" xfId="41706" xr:uid="{796D614C-6532-4AE2-AA77-57054FF61882}"/>
    <cellStyle name="40% - Énfasis5 8 2 2 5" xfId="41707" xr:uid="{C6D52D20-C179-40CB-A32E-038B7499633C}"/>
    <cellStyle name="40% - Énfasis5 8 2 2 6" xfId="41708" xr:uid="{2AC18264-C352-4C17-AFA1-E4BCC1EF1147}"/>
    <cellStyle name="40% - Énfasis5 8 2 2 7" xfId="41709" xr:uid="{82623CD7-9F7A-4CFB-A410-AAB5EA0F980A}"/>
    <cellStyle name="40% - Énfasis5 8 2 3" xfId="4927" xr:uid="{F2C31D40-486E-481F-8241-78A2AD12FEDA}"/>
    <cellStyle name="40% - Énfasis5 8 2 3 2" xfId="41710" xr:uid="{92BBA9FA-833F-4AEB-97AF-8F8D17B6178B}"/>
    <cellStyle name="40% - Énfasis5 8 2 3 2 2" xfId="41711" xr:uid="{08E0C11D-73ED-467E-A267-84A661964C91}"/>
    <cellStyle name="40% - Énfasis5 8 2 3 3" xfId="41712" xr:uid="{BC136D1F-A20D-4832-94A8-E948858B72F5}"/>
    <cellStyle name="40% - Énfasis5 8 2 3 4" xfId="41713" xr:uid="{9F83A21D-96B2-46DE-9371-DA49DD4B9656}"/>
    <cellStyle name="40% - Énfasis5 8 2 3 5" xfId="41714" xr:uid="{E7421746-A85B-468E-9EB2-ACC804D58849}"/>
    <cellStyle name="40% - Énfasis5 8 2 4" xfId="4928" xr:uid="{CAB941DE-8B75-46E9-A87F-60CDE388BF7B}"/>
    <cellStyle name="40% - Énfasis5 8 2 4 2" xfId="41715" xr:uid="{C2BDFCF9-EB4F-46FF-978B-C7DD0E27A607}"/>
    <cellStyle name="40% - Énfasis5 8 2 4 3" xfId="41716" xr:uid="{0FEBAC1B-C163-400D-A123-E87B8D09D3DC}"/>
    <cellStyle name="40% - Énfasis5 8 2 5" xfId="41717" xr:uid="{BA02CD21-6679-49E5-B909-652CC546C0CF}"/>
    <cellStyle name="40% - Énfasis5 8 2 6" xfId="41718" xr:uid="{39053849-C8C1-4FA3-8867-AA818BFBC94E}"/>
    <cellStyle name="40% - Énfasis5 8 2 7" xfId="41719" xr:uid="{DED8E147-D21E-4143-A690-B8EFF6D2C3BB}"/>
    <cellStyle name="40% - Énfasis5 8 3" xfId="4929" xr:uid="{6859DE90-9152-46CA-AB73-B837FD6C0505}"/>
    <cellStyle name="40% - Énfasis5 8 3 2" xfId="4930" xr:uid="{8A0CDEC6-BC8C-4853-B60F-5F7F2F037742}"/>
    <cellStyle name="40% - Énfasis5 8 3 2 2" xfId="41720" xr:uid="{8E95D1FD-8A31-47B1-8576-85C6DB9FFCA9}"/>
    <cellStyle name="40% - Énfasis5 8 3 2 2 2" xfId="41721" xr:uid="{FC429929-79D2-404E-A736-2AA91F56A296}"/>
    <cellStyle name="40% - Énfasis5 8 3 2 3" xfId="41722" xr:uid="{675224A2-C28D-4E12-BD07-E09F3CF48DFC}"/>
    <cellStyle name="40% - Énfasis5 8 3 2 4" xfId="41723" xr:uid="{56D27A03-A594-477B-AEFE-C4632969CCC2}"/>
    <cellStyle name="40% - Énfasis5 8 3 2 5" xfId="41724" xr:uid="{3B1C8548-6FF0-4080-8522-D962F6300AD4}"/>
    <cellStyle name="40% - Énfasis5 8 3 3" xfId="4931" xr:uid="{C1FF538D-D0F0-4719-A37C-39B7D02B24DC}"/>
    <cellStyle name="40% - Énfasis5 8 3 3 2" xfId="41725" xr:uid="{0AE28E0E-98F2-4966-9302-66AFD70A25C3}"/>
    <cellStyle name="40% - Énfasis5 8 3 3 3" xfId="41726" xr:uid="{67D8A901-17A0-4053-B885-DE098EF08BDF}"/>
    <cellStyle name="40% - Énfasis5 8 3 4" xfId="41727" xr:uid="{6190D7CF-6651-4B04-B6B5-DF16FB555F0D}"/>
    <cellStyle name="40% - Énfasis5 8 3 5" xfId="41728" xr:uid="{D6616837-B63D-464E-BCBF-D44593CA419E}"/>
    <cellStyle name="40% - Énfasis5 8 3 6" xfId="41729" xr:uid="{57CF392C-F6E1-4F17-A66A-C7DABC4EA7AE}"/>
    <cellStyle name="40% - Énfasis5 8 3 7" xfId="41730" xr:uid="{2F54F44E-98F2-4A6B-B7E5-B63EE54F111F}"/>
    <cellStyle name="40% - Énfasis5 8 4" xfId="4932" xr:uid="{7BF419BD-3937-4650-9D3B-8BA9380487BD}"/>
    <cellStyle name="40% - Énfasis5 8 4 2" xfId="41731" xr:uid="{23BE443A-1290-413D-A977-4E75AE7064CA}"/>
    <cellStyle name="40% - Énfasis5 8 4 2 2" xfId="41732" xr:uid="{2B0D261E-40C9-49FE-8718-9FD23CF177C5}"/>
    <cellStyle name="40% - Énfasis5 8 4 3" xfId="41733" xr:uid="{74D8F533-B458-4C0D-A363-214C62F2D7BE}"/>
    <cellStyle name="40% - Énfasis5 8 4 4" xfId="41734" xr:uid="{DC434FF5-196D-4ED5-BD20-6B1B736B36E3}"/>
    <cellStyle name="40% - Énfasis5 8 4 5" xfId="41735" xr:uid="{CE1B1A6D-7331-4C5D-B73F-7BA6C1902D11}"/>
    <cellStyle name="40% - Énfasis5 8 5" xfId="4933" xr:uid="{A0EF9CC9-D58D-4B59-A51E-F89A5674C284}"/>
    <cellStyle name="40% - Énfasis5 8 5 2" xfId="41736" xr:uid="{49D2F84D-7F39-4B4A-897B-7709F2333C28}"/>
    <cellStyle name="40% - Énfasis5 8 5 3" xfId="41737" xr:uid="{A24E7EFF-EB29-4067-9D08-F7499BB45941}"/>
    <cellStyle name="40% - Énfasis5 8 6" xfId="41738" xr:uid="{E7BC598C-F80B-4318-BA84-E227B05270A3}"/>
    <cellStyle name="40% - Énfasis5 8 7" xfId="41739" xr:uid="{F1408E99-D48D-4F1A-A371-22FF5A6C5C01}"/>
    <cellStyle name="40% - Énfasis5 8 8" xfId="41740" xr:uid="{0222C933-D1DF-4F44-BADA-F0EDEE8EC40F}"/>
    <cellStyle name="40% - Énfasis5 9" xfId="4934" xr:uid="{4B440939-486C-47A1-9FE1-5145C520F841}"/>
    <cellStyle name="40% - Énfasis5 9 2" xfId="4935" xr:uid="{C0C51AB2-83B6-406A-9575-4EC56EAA04A2}"/>
    <cellStyle name="40% - Énfasis5 9 2 2" xfId="4936" xr:uid="{83120A3F-955C-4A5C-9C61-FD7EF70496DC}"/>
    <cellStyle name="40% - Énfasis5 9 2 2 2" xfId="4937" xr:uid="{99470722-E84B-4B96-A7B9-8167E720175D}"/>
    <cellStyle name="40% - Énfasis5 9 2 2 2 2" xfId="41741" xr:uid="{47D4A7A8-BDB6-48FA-B6FD-B88119F2D02F}"/>
    <cellStyle name="40% - Énfasis5 9 2 2 2 2 2" xfId="41742" xr:uid="{535DC760-1F0B-4B33-B043-D9B33D13F4BC}"/>
    <cellStyle name="40% - Énfasis5 9 2 2 2 3" xfId="41743" xr:uid="{0C18D21C-05D7-4FE7-ACE6-BA6CB3CC473B}"/>
    <cellStyle name="40% - Énfasis5 9 2 2 2 4" xfId="41744" xr:uid="{6975EB54-0F95-4D2D-AE64-1EF3E3F82143}"/>
    <cellStyle name="40% - Énfasis5 9 2 2 2 5" xfId="41745" xr:uid="{F19B3D2C-55BB-417E-8F5A-84FA550D8328}"/>
    <cellStyle name="40% - Énfasis5 9 2 2 3" xfId="4938" xr:uid="{84CECFD6-E291-4108-958B-18186B3648F0}"/>
    <cellStyle name="40% - Énfasis5 9 2 2 3 2" xfId="41746" xr:uid="{FED66CDF-5BB2-43B3-B9C0-CB5731D649A9}"/>
    <cellStyle name="40% - Énfasis5 9 2 2 3 3" xfId="41747" xr:uid="{52DB6D23-8C09-4622-BFB5-79F3E758E60F}"/>
    <cellStyle name="40% - Énfasis5 9 2 2 4" xfId="41748" xr:uid="{F2D3BD20-463B-488F-BD2B-3DF0423627DE}"/>
    <cellStyle name="40% - Énfasis5 9 2 2 5" xfId="41749" xr:uid="{3CE1279E-1385-47BC-BA81-E544AC4D3C0C}"/>
    <cellStyle name="40% - Énfasis5 9 2 2 6" xfId="41750" xr:uid="{AF5339C1-EBF5-431D-807E-8E6536123529}"/>
    <cellStyle name="40% - Énfasis5 9 2 2 7" xfId="41751" xr:uid="{44BCF4A9-BF2C-4DBE-9131-E639172C896C}"/>
    <cellStyle name="40% - Énfasis5 9 2 3" xfId="4939" xr:uid="{EB66CBA9-8369-491C-AD81-9FFED79886E7}"/>
    <cellStyle name="40% - Énfasis5 9 2 3 2" xfId="41752" xr:uid="{1FBEA9C1-87B9-48C9-BF8F-545E2DC8FEE9}"/>
    <cellStyle name="40% - Énfasis5 9 2 3 2 2" xfId="41753" xr:uid="{EBB428AA-8416-43F3-A67F-11D1D8FF9EC4}"/>
    <cellStyle name="40% - Énfasis5 9 2 3 3" xfId="41754" xr:uid="{A377E6C0-4783-49D5-82C4-280040803F46}"/>
    <cellStyle name="40% - Énfasis5 9 2 3 4" xfId="41755" xr:uid="{77492B63-2D8A-4D80-B51D-4119F4535714}"/>
    <cellStyle name="40% - Énfasis5 9 2 3 5" xfId="41756" xr:uid="{8F237555-D7EA-4162-8A24-5BFED8A46534}"/>
    <cellStyle name="40% - Énfasis5 9 2 4" xfId="4940" xr:uid="{4AA06493-8746-42FE-B841-3BFC0C0C958B}"/>
    <cellStyle name="40% - Énfasis5 9 2 4 2" xfId="41757" xr:uid="{8F5F8DDA-082F-46B4-8B78-F2E25A881A8D}"/>
    <cellStyle name="40% - Énfasis5 9 2 4 3" xfId="41758" xr:uid="{412EE391-0458-43C6-8F6D-1A52667423C5}"/>
    <cellStyle name="40% - Énfasis5 9 2 5" xfId="41759" xr:uid="{FA48EF09-11BB-4144-9617-C69F84B1C497}"/>
    <cellStyle name="40% - Énfasis5 9 2 6" xfId="41760" xr:uid="{13CEAB2C-D783-40A7-A46D-D3626CFF266F}"/>
    <cellStyle name="40% - Énfasis5 9 2 7" xfId="41761" xr:uid="{0736F625-1AE7-4BCA-A199-84D0EABEE90E}"/>
    <cellStyle name="40% - Énfasis5 9 3" xfId="4941" xr:uid="{022941D3-C00D-4C19-9B0D-D7BAB1ECF1DA}"/>
    <cellStyle name="40% - Énfasis5 9 3 2" xfId="4942" xr:uid="{173FCBE5-8145-4B10-894D-A71BB2E1F5DC}"/>
    <cellStyle name="40% - Énfasis5 9 3 2 2" xfId="41762" xr:uid="{2F742D38-E687-4057-BE41-0397D8BECA2B}"/>
    <cellStyle name="40% - Énfasis5 9 3 2 2 2" xfId="41763" xr:uid="{7F45F6AD-1F10-46E7-83F9-460B3593A55B}"/>
    <cellStyle name="40% - Énfasis5 9 3 2 3" xfId="41764" xr:uid="{9B4BFDAC-D231-4584-987F-466EF1CE3E6C}"/>
    <cellStyle name="40% - Énfasis5 9 3 2 4" xfId="41765" xr:uid="{096E86AF-488C-46AE-ADFE-45A3C8CC3B26}"/>
    <cellStyle name="40% - Énfasis5 9 3 2 5" xfId="41766" xr:uid="{B569E4E4-FC89-454D-AD9D-BD1EAA0FA31A}"/>
    <cellStyle name="40% - Énfasis5 9 3 3" xfId="4943" xr:uid="{E4F69372-42D9-4758-8D1B-B5EF5DBAB1D0}"/>
    <cellStyle name="40% - Énfasis5 9 3 3 2" xfId="41767" xr:uid="{ECC478AA-17F9-4E7E-B693-B2AB530807FA}"/>
    <cellStyle name="40% - Énfasis5 9 3 3 3" xfId="41768" xr:uid="{34E3D57E-427F-4FA4-81BD-7CB9152DB213}"/>
    <cellStyle name="40% - Énfasis5 9 3 4" xfId="41769" xr:uid="{EDA19483-DDC3-4936-BE81-7FE1C23FDE19}"/>
    <cellStyle name="40% - Énfasis5 9 3 5" xfId="41770" xr:uid="{A67C5FAF-1526-49D4-9B91-74486859DD29}"/>
    <cellStyle name="40% - Énfasis5 9 3 6" xfId="41771" xr:uid="{BEAA7AA7-0748-4C41-80E8-0B356F150F32}"/>
    <cellStyle name="40% - Énfasis5 9 3 7" xfId="41772" xr:uid="{4D6CCEA8-4E5B-44CD-B9C1-149C6735026A}"/>
    <cellStyle name="40% - Énfasis5 9 4" xfId="4944" xr:uid="{934C16B9-3AA9-4D49-9388-4B982F3EAB50}"/>
    <cellStyle name="40% - Énfasis5 9 4 2" xfId="41773" xr:uid="{EB5402AC-6110-447D-9D81-11FBCCC5EE6A}"/>
    <cellStyle name="40% - Énfasis5 9 4 2 2" xfId="41774" xr:uid="{205477EF-9FAA-467C-9954-7766343F0FC8}"/>
    <cellStyle name="40% - Énfasis5 9 4 3" xfId="41775" xr:uid="{AB3467D2-3A7B-4613-B738-F990AF9F2809}"/>
    <cellStyle name="40% - Énfasis5 9 4 4" xfId="41776" xr:uid="{C5DF4E5A-448E-45A0-818D-3EC8C64F6AF2}"/>
    <cellStyle name="40% - Énfasis5 9 4 5" xfId="41777" xr:uid="{A497F66E-7027-46C1-88FD-47609B36218C}"/>
    <cellStyle name="40% - Énfasis5 9 5" xfId="4945" xr:uid="{370411AB-7C9C-4774-86CC-D506E1BF447E}"/>
    <cellStyle name="40% - Énfasis5 9 5 2" xfId="41778" xr:uid="{A425CB7C-C60C-4794-991E-8C76379E2E07}"/>
    <cellStyle name="40% - Énfasis5 9 5 3" xfId="41779" xr:uid="{9C52F9D8-4BC8-498A-A229-2588F980E941}"/>
    <cellStyle name="40% - Énfasis5 9 6" xfId="41780" xr:uid="{94051A93-928A-417D-8FED-86778FDC5F26}"/>
    <cellStyle name="40% - Énfasis5 9 7" xfId="41781" xr:uid="{5C6F0963-D533-4611-A484-9845C179AC8F}"/>
    <cellStyle name="40% - Énfasis5 9 8" xfId="41782" xr:uid="{C62B6DBF-2BFE-480B-9E3C-13C9C49234BD}"/>
    <cellStyle name="40% - Énfasis6 10" xfId="4946" xr:uid="{4862A682-B480-4868-862A-CE7E7F2C43B3}"/>
    <cellStyle name="40% - Énfasis6 10 2" xfId="4947" xr:uid="{7CFF4053-0819-4402-82F4-D27F38C66668}"/>
    <cellStyle name="40% - Énfasis6 10 2 2" xfId="4948" xr:uid="{C75303D8-FC53-476B-B8CE-37551E4A3785}"/>
    <cellStyle name="40% - Énfasis6 10 2 2 2" xfId="4949" xr:uid="{D49B8FCF-4EA9-47E6-8FF1-B07B36EC35E8}"/>
    <cellStyle name="40% - Énfasis6 10 2 2 2 2" xfId="41783" xr:uid="{ECCC4B81-00C4-45B7-AB7C-E776D65F1C4A}"/>
    <cellStyle name="40% - Énfasis6 10 2 2 2 2 2" xfId="41784" xr:uid="{329AB0C5-9CA7-4E40-A7DC-FAAEFE7C4BAC}"/>
    <cellStyle name="40% - Énfasis6 10 2 2 2 3" xfId="41785" xr:uid="{4C7FCBDC-AB3A-48C6-ADDC-378DC79B2D09}"/>
    <cellStyle name="40% - Énfasis6 10 2 2 2 4" xfId="41786" xr:uid="{404FBF75-30F2-4718-972F-B9C02A6F13AD}"/>
    <cellStyle name="40% - Énfasis6 10 2 2 2 5" xfId="41787" xr:uid="{79F4245C-E83C-4EEA-B10E-85A6755AC1D9}"/>
    <cellStyle name="40% - Énfasis6 10 2 2 3" xfId="4950" xr:uid="{6C090BA0-0FD1-4E2D-9E16-1E2E48E3C6FA}"/>
    <cellStyle name="40% - Énfasis6 10 2 2 3 2" xfId="41788" xr:uid="{0EFE2A91-AE1C-4C9E-9F3A-78C619643557}"/>
    <cellStyle name="40% - Énfasis6 10 2 2 3 3" xfId="41789" xr:uid="{D42AFA30-F33F-460D-98A8-C6B59D7E9FCD}"/>
    <cellStyle name="40% - Énfasis6 10 2 2 4" xfId="41790" xr:uid="{3F92D9A9-517F-4355-ACA1-3D3A4D6BD9DE}"/>
    <cellStyle name="40% - Énfasis6 10 2 2 5" xfId="41791" xr:uid="{DD1A46A4-A2A8-4130-9B0D-D21AD20B27B5}"/>
    <cellStyle name="40% - Énfasis6 10 2 2 6" xfId="41792" xr:uid="{4D481B6D-0AC7-4F27-A06A-5A606372CA4E}"/>
    <cellStyle name="40% - Énfasis6 10 2 2 7" xfId="41793" xr:uid="{C88CE665-0467-4D72-A0B7-23885D0A794F}"/>
    <cellStyle name="40% - Énfasis6 10 2 3" xfId="4951" xr:uid="{60F78476-5E0D-4039-BA7B-062CACAF3586}"/>
    <cellStyle name="40% - Énfasis6 10 2 3 2" xfId="41794" xr:uid="{03D4E04E-1287-41A6-85F0-C6CFAD987A6C}"/>
    <cellStyle name="40% - Énfasis6 10 2 3 2 2" xfId="41795" xr:uid="{36563E9B-4C83-4EBA-A3BC-7EBD8E79298C}"/>
    <cellStyle name="40% - Énfasis6 10 2 3 3" xfId="41796" xr:uid="{124BA415-209A-4AEC-97CA-907611BC9ADE}"/>
    <cellStyle name="40% - Énfasis6 10 2 3 4" xfId="41797" xr:uid="{8810F46C-512E-4419-8E0A-3B7260D79D8D}"/>
    <cellStyle name="40% - Énfasis6 10 2 3 5" xfId="41798" xr:uid="{2CDD4895-1C43-4A8B-B677-0E0533C31AC6}"/>
    <cellStyle name="40% - Énfasis6 10 2 4" xfId="4952" xr:uid="{1FFBEA98-FC6B-4A74-A9A2-1A16070F2E60}"/>
    <cellStyle name="40% - Énfasis6 10 2 4 2" xfId="41799" xr:uid="{A79CF211-E152-4D2F-B547-8D4999B98CCC}"/>
    <cellStyle name="40% - Énfasis6 10 2 4 3" xfId="41800" xr:uid="{F0AC8ED0-DF47-4CEE-B0E2-F4419E354E26}"/>
    <cellStyle name="40% - Énfasis6 10 2 5" xfId="41801" xr:uid="{91EF53B4-D08F-4A9E-BFF1-48F3DB043AB7}"/>
    <cellStyle name="40% - Énfasis6 10 2 6" xfId="41802" xr:uid="{08283041-A91D-47EA-BAAD-A09C175FA2F5}"/>
    <cellStyle name="40% - Énfasis6 10 2 7" xfId="41803" xr:uid="{98FBAD98-E297-4B95-832B-731A926D4AD3}"/>
    <cellStyle name="40% - Énfasis6 10 3" xfId="4953" xr:uid="{584F815C-9F7F-44AC-B39F-BF3349B8CAE4}"/>
    <cellStyle name="40% - Énfasis6 10 3 2" xfId="4954" xr:uid="{9441A91C-CBFC-4749-B8F6-6EA74ED809A0}"/>
    <cellStyle name="40% - Énfasis6 10 3 2 2" xfId="41804" xr:uid="{DF31BA35-3FD7-4781-B03D-1EFA20E33F03}"/>
    <cellStyle name="40% - Énfasis6 10 3 2 2 2" xfId="41805" xr:uid="{77AC880C-6B41-45DB-BFD1-BE78A9A230E0}"/>
    <cellStyle name="40% - Énfasis6 10 3 2 3" xfId="41806" xr:uid="{C795E8E6-ADF9-40D6-B8F5-FAA5889BA6AC}"/>
    <cellStyle name="40% - Énfasis6 10 3 2 4" xfId="41807" xr:uid="{12B66DDE-4C7B-4FF0-9860-614E13611646}"/>
    <cellStyle name="40% - Énfasis6 10 3 2 5" xfId="41808" xr:uid="{151F4D38-51D4-4A00-9314-B4A516A7BDEE}"/>
    <cellStyle name="40% - Énfasis6 10 3 3" xfId="4955" xr:uid="{E2075904-4AB0-437B-A269-D4B39124625E}"/>
    <cellStyle name="40% - Énfasis6 10 3 3 2" xfId="41809" xr:uid="{AD0B4C27-9A53-42B2-9B0B-C86BC1C345B5}"/>
    <cellStyle name="40% - Énfasis6 10 3 3 3" xfId="41810" xr:uid="{A275E887-84B6-4039-8D06-75EBCE1FECCD}"/>
    <cellStyle name="40% - Énfasis6 10 3 4" xfId="41811" xr:uid="{9B618C11-7DA2-416A-B0DF-6DA73208CAD7}"/>
    <cellStyle name="40% - Énfasis6 10 3 5" xfId="41812" xr:uid="{924AD87B-CB35-41F7-9F58-99F2078B3A55}"/>
    <cellStyle name="40% - Énfasis6 10 3 6" xfId="41813" xr:uid="{EA11740B-A152-4C12-9B93-3914EA44C722}"/>
    <cellStyle name="40% - Énfasis6 10 3 7" xfId="41814" xr:uid="{E2F06D24-2FA9-42B3-806E-CE39330A3B78}"/>
    <cellStyle name="40% - Énfasis6 10 4" xfId="4956" xr:uid="{B9E85F1B-08D5-4960-9C5B-2C9A7C269352}"/>
    <cellStyle name="40% - Énfasis6 10 4 2" xfId="41815" xr:uid="{F1E7DEA6-CF32-41D8-A0FE-F2C8CF72F0AC}"/>
    <cellStyle name="40% - Énfasis6 10 4 2 2" xfId="41816" xr:uid="{9DFA5221-4976-4747-8083-D2533F875140}"/>
    <cellStyle name="40% - Énfasis6 10 4 3" xfId="41817" xr:uid="{95C47483-7C0D-4847-9B4C-CF2F10BFBAEA}"/>
    <cellStyle name="40% - Énfasis6 10 4 4" xfId="41818" xr:uid="{D1A6E2D9-83E1-4594-972A-089B5080BA71}"/>
    <cellStyle name="40% - Énfasis6 10 4 5" xfId="41819" xr:uid="{A95605B7-33DE-45DC-9884-7353779FD4CC}"/>
    <cellStyle name="40% - Énfasis6 10 5" xfId="4957" xr:uid="{EFB9CEAE-7A00-409A-916A-6B146EDABD74}"/>
    <cellStyle name="40% - Énfasis6 10 5 2" xfId="41820" xr:uid="{6BCB549D-D8C9-4999-B7DD-6C10A66281F9}"/>
    <cellStyle name="40% - Énfasis6 10 5 3" xfId="41821" xr:uid="{7275CA46-CCC0-4FC6-882A-3BAFC5D19C99}"/>
    <cellStyle name="40% - Énfasis6 10 6" xfId="41822" xr:uid="{40AB6C05-8C28-48D1-8CA4-9F0AC8D73FAA}"/>
    <cellStyle name="40% - Énfasis6 10 7" xfId="41823" xr:uid="{43218E50-BA6E-4E72-AE07-C6B332D312A9}"/>
    <cellStyle name="40% - Énfasis6 10 8" xfId="41824" xr:uid="{E31D755D-7CF5-4ECC-9988-B29B12F58DAD}"/>
    <cellStyle name="40% - Énfasis6 11" xfId="4958" xr:uid="{E45BF403-686B-484F-91BC-A91B29C5D7C4}"/>
    <cellStyle name="40% - Énfasis6 11 2" xfId="4959" xr:uid="{1B4C54DB-0E8A-4920-B2DC-E84FBEED2AD9}"/>
    <cellStyle name="40% - Énfasis6 11 2 2" xfId="4960" xr:uid="{865E6E39-7EB3-4639-B0B5-A7DA7ED788C6}"/>
    <cellStyle name="40% - Énfasis6 11 2 2 2" xfId="4961" xr:uid="{C866DC11-8621-4911-99F5-BAAFCCF61E19}"/>
    <cellStyle name="40% - Énfasis6 11 2 2 2 2" xfId="41825" xr:uid="{AED004BD-D968-40DA-9359-289A92A5B5A8}"/>
    <cellStyle name="40% - Énfasis6 11 2 2 2 2 2" xfId="41826" xr:uid="{88E95AC1-7D72-4DE2-8D6A-E3EBA2DF3148}"/>
    <cellStyle name="40% - Énfasis6 11 2 2 2 3" xfId="41827" xr:uid="{F64E0A24-426B-469E-9B38-6027D66BB905}"/>
    <cellStyle name="40% - Énfasis6 11 2 2 2 4" xfId="41828" xr:uid="{D7CED162-B0D6-4D3A-A578-3A453EA100B8}"/>
    <cellStyle name="40% - Énfasis6 11 2 2 2 5" xfId="41829" xr:uid="{42529B41-F8BA-4FD6-8617-7E8506643BCC}"/>
    <cellStyle name="40% - Énfasis6 11 2 2 3" xfId="4962" xr:uid="{FD124903-C256-48D7-AA03-EA61FCA6E4A1}"/>
    <cellStyle name="40% - Énfasis6 11 2 2 3 2" xfId="41830" xr:uid="{841B8794-60BD-4317-A476-B95D61B05F0E}"/>
    <cellStyle name="40% - Énfasis6 11 2 2 3 3" xfId="41831" xr:uid="{7D6ABA30-8E5D-4120-AE15-5FF72DC39DD0}"/>
    <cellStyle name="40% - Énfasis6 11 2 2 4" xfId="41832" xr:uid="{F2D61995-B660-4A2B-9720-CEAE84B026D7}"/>
    <cellStyle name="40% - Énfasis6 11 2 2 5" xfId="41833" xr:uid="{FF22686A-B33E-4434-8482-8FC856F08D17}"/>
    <cellStyle name="40% - Énfasis6 11 2 2 6" xfId="41834" xr:uid="{FDC16977-BB89-40A8-8002-28CF9F0872BE}"/>
    <cellStyle name="40% - Énfasis6 11 2 2 7" xfId="41835" xr:uid="{23AED52A-6434-4933-8AF2-19773DD3AE36}"/>
    <cellStyle name="40% - Énfasis6 11 2 3" xfId="4963" xr:uid="{71907154-B2BC-49E0-A7B5-D7A0B80587B8}"/>
    <cellStyle name="40% - Énfasis6 11 2 3 2" xfId="41836" xr:uid="{D0F4ABD0-64E8-4800-8CD7-0D6A2501F0EE}"/>
    <cellStyle name="40% - Énfasis6 11 2 3 2 2" xfId="41837" xr:uid="{30F55265-AD62-4C5B-8BE3-FC6DC3B80557}"/>
    <cellStyle name="40% - Énfasis6 11 2 3 3" xfId="41838" xr:uid="{54521784-C959-4A70-BF37-39B25FF867DF}"/>
    <cellStyle name="40% - Énfasis6 11 2 3 4" xfId="41839" xr:uid="{FDED33E4-E811-4794-9F42-83EBAE130BD1}"/>
    <cellStyle name="40% - Énfasis6 11 2 3 5" xfId="41840" xr:uid="{DD5C4E59-6AC1-45EC-BEAE-1C8625771A9A}"/>
    <cellStyle name="40% - Énfasis6 11 2 4" xfId="4964" xr:uid="{06F002DA-A47E-47A7-AF13-493FE2BCF9C5}"/>
    <cellStyle name="40% - Énfasis6 11 2 4 2" xfId="41841" xr:uid="{911ECD6C-C846-4E4A-B276-2633C38FB57B}"/>
    <cellStyle name="40% - Énfasis6 11 2 4 3" xfId="41842" xr:uid="{646C9C45-60A4-4012-A932-D5A8EBF9DD03}"/>
    <cellStyle name="40% - Énfasis6 11 2 5" xfId="41843" xr:uid="{8F0F0130-46BF-4781-A419-715D56F4D8C4}"/>
    <cellStyle name="40% - Énfasis6 11 2 6" xfId="41844" xr:uid="{2DA6438D-5D11-426E-831B-3391FB737FC7}"/>
    <cellStyle name="40% - Énfasis6 11 2 7" xfId="41845" xr:uid="{780DB59C-AFEB-40E4-98BC-09FBD930437C}"/>
    <cellStyle name="40% - Énfasis6 11 3" xfId="4965" xr:uid="{87718A89-4EC6-4365-99DA-0771947D4A94}"/>
    <cellStyle name="40% - Énfasis6 11 3 2" xfId="4966" xr:uid="{66393973-E6E1-4202-BACF-EF6591732E3B}"/>
    <cellStyle name="40% - Énfasis6 11 3 2 2" xfId="41846" xr:uid="{AE41850D-5E57-4D84-AA91-35BD7596D536}"/>
    <cellStyle name="40% - Énfasis6 11 3 2 2 2" xfId="41847" xr:uid="{7A36AEFB-BB44-4F50-BF7A-6772A2F873DA}"/>
    <cellStyle name="40% - Énfasis6 11 3 2 3" xfId="41848" xr:uid="{8B79DD24-BFCC-4177-A72D-F6F2B0902F24}"/>
    <cellStyle name="40% - Énfasis6 11 3 2 4" xfId="41849" xr:uid="{748BB7F1-62BB-4A79-8961-F8BDED0C0629}"/>
    <cellStyle name="40% - Énfasis6 11 3 2 5" xfId="41850" xr:uid="{0BE2FF26-DF6F-4D6C-90E0-B40217B7F091}"/>
    <cellStyle name="40% - Énfasis6 11 3 3" xfId="4967" xr:uid="{781EB373-FE0A-4D1C-B893-23A6D6ADFD2F}"/>
    <cellStyle name="40% - Énfasis6 11 3 3 2" xfId="41851" xr:uid="{2C78DCE4-8AF4-4ADE-9AA8-02AB92C82ABC}"/>
    <cellStyle name="40% - Énfasis6 11 3 3 3" xfId="41852" xr:uid="{CBB274C4-05E7-4265-8F3A-1DBE0241FA92}"/>
    <cellStyle name="40% - Énfasis6 11 3 4" xfId="41853" xr:uid="{541772BD-6334-414E-B0A4-60ADB7E2FE0C}"/>
    <cellStyle name="40% - Énfasis6 11 3 5" xfId="41854" xr:uid="{92DFD4AD-2893-4EDD-8459-22C46B80900F}"/>
    <cellStyle name="40% - Énfasis6 11 3 6" xfId="41855" xr:uid="{0A7D4BF6-BBEA-4193-8204-AEE3E153D4DE}"/>
    <cellStyle name="40% - Énfasis6 11 3 7" xfId="41856" xr:uid="{D6B8C426-351B-4958-8201-B647B0F94DE7}"/>
    <cellStyle name="40% - Énfasis6 11 4" xfId="4968" xr:uid="{133232C2-2715-415D-B580-4E8FC3F48C0F}"/>
    <cellStyle name="40% - Énfasis6 11 4 2" xfId="41857" xr:uid="{39D56AC1-F01E-4690-ADE8-AEB5004D7369}"/>
    <cellStyle name="40% - Énfasis6 11 4 2 2" xfId="41858" xr:uid="{78A47CD6-85EC-460D-8E99-8967483DF30E}"/>
    <cellStyle name="40% - Énfasis6 11 4 3" xfId="41859" xr:uid="{089396D8-F7F5-4139-9E8F-CEC9EAC19A47}"/>
    <cellStyle name="40% - Énfasis6 11 4 4" xfId="41860" xr:uid="{1CCC17F0-DEE5-4CA8-9E2E-E64543583439}"/>
    <cellStyle name="40% - Énfasis6 11 4 5" xfId="41861" xr:uid="{F17F54EF-3F70-4ED3-BF53-142B9010204E}"/>
    <cellStyle name="40% - Énfasis6 11 5" xfId="4969" xr:uid="{D381986D-E7FD-4959-B5A3-E0FB009ADCDB}"/>
    <cellStyle name="40% - Énfasis6 11 5 2" xfId="41862" xr:uid="{CC25410E-B348-43B0-977F-E22389FF2C0A}"/>
    <cellStyle name="40% - Énfasis6 11 5 3" xfId="41863" xr:uid="{4F9D58F6-974C-4F03-9717-86F515444A36}"/>
    <cellStyle name="40% - Énfasis6 11 6" xfId="41864" xr:uid="{707ED09A-49DE-45EA-8BF4-73AA61BB4025}"/>
    <cellStyle name="40% - Énfasis6 11 7" xfId="41865" xr:uid="{1653B89D-2208-4BA1-918B-F167F2132DC3}"/>
    <cellStyle name="40% - Énfasis6 11 8" xfId="41866" xr:uid="{8F756C0B-994E-48F7-85C4-D8CEF95C2540}"/>
    <cellStyle name="40% - Énfasis6 12" xfId="4970" xr:uid="{01F33479-69A1-49F5-B2A8-C8A62F5B9A05}"/>
    <cellStyle name="40% - Énfasis6 12 2" xfId="4971" xr:uid="{63F1506A-377D-4CF3-9723-8C2EBF1EED65}"/>
    <cellStyle name="40% - Énfasis6 12 2 2" xfId="4972" xr:uid="{6C8FC3EF-0054-46D1-A63A-F63AAC9DD83A}"/>
    <cellStyle name="40% - Énfasis6 12 2 2 2" xfId="4973" xr:uid="{382570C7-9BE5-4406-996F-E3662EB2DAB1}"/>
    <cellStyle name="40% - Énfasis6 12 2 2 2 2" xfId="41867" xr:uid="{01E2CAF9-A43A-45EB-A3F9-59C100E8DD91}"/>
    <cellStyle name="40% - Énfasis6 12 2 2 2 2 2" xfId="41868" xr:uid="{EE9D72D8-965B-48E8-BECA-1D40A2200392}"/>
    <cellStyle name="40% - Énfasis6 12 2 2 2 3" xfId="41869" xr:uid="{C9043094-9365-4328-972E-2419C51D5894}"/>
    <cellStyle name="40% - Énfasis6 12 2 2 2 4" xfId="41870" xr:uid="{B1D652EA-65B0-4A7B-ABCD-7F888CF6360D}"/>
    <cellStyle name="40% - Énfasis6 12 2 2 2 5" xfId="41871" xr:uid="{D5B2C849-6112-404A-A961-514201A31331}"/>
    <cellStyle name="40% - Énfasis6 12 2 2 3" xfId="4974" xr:uid="{34B5B495-F97A-4B61-AA0A-72C8EF5D63E7}"/>
    <cellStyle name="40% - Énfasis6 12 2 2 3 2" xfId="41872" xr:uid="{0BE49B88-7CAE-4C4F-BEA1-E123AA719843}"/>
    <cellStyle name="40% - Énfasis6 12 2 2 3 3" xfId="41873" xr:uid="{894599FA-9452-4AAF-8C55-AB411CE3A0A1}"/>
    <cellStyle name="40% - Énfasis6 12 2 2 4" xfId="41874" xr:uid="{B35C34A3-6921-43CA-A77E-A3D23910836F}"/>
    <cellStyle name="40% - Énfasis6 12 2 2 5" xfId="41875" xr:uid="{3B102C0B-1806-493E-8841-272F33AAE79C}"/>
    <cellStyle name="40% - Énfasis6 12 2 2 6" xfId="41876" xr:uid="{3BE95EF4-60C8-472E-956A-89396A186772}"/>
    <cellStyle name="40% - Énfasis6 12 2 2 7" xfId="41877" xr:uid="{A4304CF5-0348-4436-A6FF-878ABD43F90F}"/>
    <cellStyle name="40% - Énfasis6 12 2 3" xfId="4975" xr:uid="{DB3CB4CA-0B32-495B-BE41-202E028EF303}"/>
    <cellStyle name="40% - Énfasis6 12 2 3 2" xfId="41878" xr:uid="{2B196EA0-4D7B-445C-B315-7EE79D899E49}"/>
    <cellStyle name="40% - Énfasis6 12 2 3 2 2" xfId="41879" xr:uid="{CAC054AA-25F3-4386-8999-9FEE633DB607}"/>
    <cellStyle name="40% - Énfasis6 12 2 3 3" xfId="41880" xr:uid="{F8746A85-1C90-453E-95AA-01AA849422EE}"/>
    <cellStyle name="40% - Énfasis6 12 2 3 4" xfId="41881" xr:uid="{2F75847F-E05C-4561-81DC-BD02B15352E4}"/>
    <cellStyle name="40% - Énfasis6 12 2 3 5" xfId="41882" xr:uid="{C285DE90-F67E-463E-B330-82648B16427C}"/>
    <cellStyle name="40% - Énfasis6 12 2 4" xfId="4976" xr:uid="{1B90A32E-2D21-4E3A-A0C6-DCD00FCD8D33}"/>
    <cellStyle name="40% - Énfasis6 12 2 4 2" xfId="41883" xr:uid="{018EAEA9-956C-4F0A-BA11-036F56EA71BF}"/>
    <cellStyle name="40% - Énfasis6 12 2 4 3" xfId="41884" xr:uid="{B8B02F6A-89B7-4015-A7E4-0041043AAD24}"/>
    <cellStyle name="40% - Énfasis6 12 2 5" xfId="41885" xr:uid="{779B929E-B0F9-4237-839A-D59301898133}"/>
    <cellStyle name="40% - Énfasis6 12 2 6" xfId="41886" xr:uid="{155EC533-D7EE-4EE5-B02C-287C5F2DD64E}"/>
    <cellStyle name="40% - Énfasis6 12 2 7" xfId="41887" xr:uid="{3CA71C1A-D95A-403D-843F-D28BCCB1C18C}"/>
    <cellStyle name="40% - Énfasis6 12 3" xfId="4977" xr:uid="{A59AB4F9-A0A9-4382-A89E-99F82D299539}"/>
    <cellStyle name="40% - Énfasis6 12 3 2" xfId="4978" xr:uid="{E3F07796-DB94-4370-AAD2-BD4577E987D6}"/>
    <cellStyle name="40% - Énfasis6 12 3 2 2" xfId="41888" xr:uid="{A1CCCC04-3360-4CC1-939D-34220C43CB90}"/>
    <cellStyle name="40% - Énfasis6 12 3 2 2 2" xfId="41889" xr:uid="{D48F8108-EC4E-4C6C-A985-40412F0145E2}"/>
    <cellStyle name="40% - Énfasis6 12 3 2 3" xfId="41890" xr:uid="{6EC2D7D9-08DE-4AF6-BCE4-FA92385B662B}"/>
    <cellStyle name="40% - Énfasis6 12 3 2 4" xfId="41891" xr:uid="{021FAE52-48D6-4E6A-87D8-B1EF4626E2B0}"/>
    <cellStyle name="40% - Énfasis6 12 3 2 5" xfId="41892" xr:uid="{DE5CD6E2-9CC6-4E68-B0D0-640DA73DB369}"/>
    <cellStyle name="40% - Énfasis6 12 3 3" xfId="4979" xr:uid="{AD8AC24A-E3E9-4BE1-9EB9-7E0306E8B7BC}"/>
    <cellStyle name="40% - Énfasis6 12 3 3 2" xfId="41893" xr:uid="{5FB69293-4CE8-45B8-B273-7E5EB65000B2}"/>
    <cellStyle name="40% - Énfasis6 12 3 3 3" xfId="41894" xr:uid="{45C00B62-FB78-4823-97C1-07AC907E878B}"/>
    <cellStyle name="40% - Énfasis6 12 3 4" xfId="41895" xr:uid="{1A1AF3F2-60BC-4C91-A8A6-BA65B08D6D3B}"/>
    <cellStyle name="40% - Énfasis6 12 3 5" xfId="41896" xr:uid="{339970E7-2157-40F8-93B7-5D15A6C0125F}"/>
    <cellStyle name="40% - Énfasis6 12 3 6" xfId="41897" xr:uid="{0AB641F5-CC20-4905-86B5-BBCFAA713484}"/>
    <cellStyle name="40% - Énfasis6 12 3 7" xfId="41898" xr:uid="{C86946C7-6659-4036-AC05-896E15F90F16}"/>
    <cellStyle name="40% - Énfasis6 12 4" xfId="4980" xr:uid="{BD99981E-CC27-404C-A8F0-529F2BE7961B}"/>
    <cellStyle name="40% - Énfasis6 12 4 2" xfId="41899" xr:uid="{C00149DE-A5EF-433D-BCC7-33FA6E548378}"/>
    <cellStyle name="40% - Énfasis6 12 4 2 2" xfId="41900" xr:uid="{7FA458DF-6E51-4372-A23F-DD4A83930E5B}"/>
    <cellStyle name="40% - Énfasis6 12 4 3" xfId="41901" xr:uid="{797722AA-4836-45D4-A27F-F4C7FFD70F2B}"/>
    <cellStyle name="40% - Énfasis6 12 4 4" xfId="41902" xr:uid="{F675E1AA-0358-478C-ABC9-459D28F51F6E}"/>
    <cellStyle name="40% - Énfasis6 12 4 5" xfId="41903" xr:uid="{07767E7F-641B-4B14-AB34-B4BE191600FA}"/>
    <cellStyle name="40% - Énfasis6 12 5" xfId="4981" xr:uid="{4117DC77-C859-448A-82F2-17E06142054E}"/>
    <cellStyle name="40% - Énfasis6 12 5 2" xfId="41904" xr:uid="{A4330647-D52B-4F95-8A15-7273EA22C460}"/>
    <cellStyle name="40% - Énfasis6 12 5 3" xfId="41905" xr:uid="{8BEB9BFC-E496-428F-BF55-4283157748A7}"/>
    <cellStyle name="40% - Énfasis6 12 6" xfId="41906" xr:uid="{C367DCDE-ED45-4321-8B0F-328E0BDDE430}"/>
    <cellStyle name="40% - Énfasis6 12 7" xfId="41907" xr:uid="{8735CA8D-D4F5-4AAD-8712-3E2AB37A64E1}"/>
    <cellStyle name="40% - Énfasis6 12 8" xfId="41908" xr:uid="{157A5F22-964B-4C3D-94BF-4116C679E5CF}"/>
    <cellStyle name="40% - Énfasis6 13" xfId="4982" xr:uid="{86767163-D5A2-4CD8-807B-84382DE6C055}"/>
    <cellStyle name="40% - Énfasis6 13 2" xfId="4983" xr:uid="{0F0D3A0C-42E8-4705-B7EA-32DD452AE07A}"/>
    <cellStyle name="40% - Énfasis6 13 2 2" xfId="4984" xr:uid="{534A907A-3C78-4BD5-A910-1463EE68EA3A}"/>
    <cellStyle name="40% - Énfasis6 13 2 2 2" xfId="4985" xr:uid="{E6920AE2-B61A-4AE6-821A-C659AD459D7A}"/>
    <cellStyle name="40% - Énfasis6 13 2 2 2 2" xfId="41909" xr:uid="{1004B155-4864-456F-8CDD-3B40C8FA24E1}"/>
    <cellStyle name="40% - Énfasis6 13 2 2 2 2 2" xfId="41910" xr:uid="{29322403-EF7C-4327-9B42-87399748D1D3}"/>
    <cellStyle name="40% - Énfasis6 13 2 2 2 3" xfId="41911" xr:uid="{072E97FE-4DBB-453D-B08F-828C397FFD7D}"/>
    <cellStyle name="40% - Énfasis6 13 2 2 2 4" xfId="41912" xr:uid="{8434DF80-FC2E-4976-8570-592CAD839452}"/>
    <cellStyle name="40% - Énfasis6 13 2 2 2 5" xfId="41913" xr:uid="{538B1415-4400-42C5-A012-3CEDB77F1F3F}"/>
    <cellStyle name="40% - Énfasis6 13 2 2 3" xfId="4986" xr:uid="{2E18E27D-C1A8-4851-B0DE-70FA77A7B227}"/>
    <cellStyle name="40% - Énfasis6 13 2 2 3 2" xfId="41914" xr:uid="{21DF81B5-C792-4352-8019-B6746A8C2388}"/>
    <cellStyle name="40% - Énfasis6 13 2 2 3 3" xfId="41915" xr:uid="{0232E337-0E58-4084-A095-F230107C57F1}"/>
    <cellStyle name="40% - Énfasis6 13 2 2 4" xfId="41916" xr:uid="{4747E967-75BD-480C-924C-91BB26CC851C}"/>
    <cellStyle name="40% - Énfasis6 13 2 2 5" xfId="41917" xr:uid="{B621A958-6D70-4737-8BFD-4B5C5AC1CCBE}"/>
    <cellStyle name="40% - Énfasis6 13 2 2 6" xfId="41918" xr:uid="{8AF76143-9EEE-45D2-AB4C-FA09D82F9F7F}"/>
    <cellStyle name="40% - Énfasis6 13 2 2 7" xfId="41919" xr:uid="{F03CFE3F-1407-4272-991D-4D0CBAB2CC4C}"/>
    <cellStyle name="40% - Énfasis6 13 2 3" xfId="4987" xr:uid="{0FC462E0-6EA6-499C-A1A5-E7580C3B363C}"/>
    <cellStyle name="40% - Énfasis6 13 2 3 2" xfId="41920" xr:uid="{CF86865F-CB82-4CFF-83FD-C47C00BA9FEE}"/>
    <cellStyle name="40% - Énfasis6 13 2 3 2 2" xfId="41921" xr:uid="{14D613A3-2FBB-4304-BF6D-68FEA2AB6E6A}"/>
    <cellStyle name="40% - Énfasis6 13 2 3 3" xfId="41922" xr:uid="{764BD7CF-9E5A-445E-ABC1-C1F7A9E9F373}"/>
    <cellStyle name="40% - Énfasis6 13 2 3 4" xfId="41923" xr:uid="{CCB0B1B6-AEDF-4DD8-B8CD-B393F94182BC}"/>
    <cellStyle name="40% - Énfasis6 13 2 3 5" xfId="41924" xr:uid="{56DC4243-2E39-4E65-80A2-5B0130D2A2DC}"/>
    <cellStyle name="40% - Énfasis6 13 2 4" xfId="4988" xr:uid="{D90DAEEA-39A2-4E8E-9F06-A27EADC1CC31}"/>
    <cellStyle name="40% - Énfasis6 13 2 4 2" xfId="41925" xr:uid="{6B7A3BC6-1106-41D9-B289-3B0FBA1E7CCB}"/>
    <cellStyle name="40% - Énfasis6 13 2 4 3" xfId="41926" xr:uid="{FCB16E50-029F-4144-B793-559FAB831B15}"/>
    <cellStyle name="40% - Énfasis6 13 2 5" xfId="41927" xr:uid="{D1D95FD0-15E0-4B1F-AE8E-E878EC820C45}"/>
    <cellStyle name="40% - Énfasis6 13 2 6" xfId="41928" xr:uid="{9683B126-B7F2-4D1A-83DD-672F2C606185}"/>
    <cellStyle name="40% - Énfasis6 13 2 7" xfId="41929" xr:uid="{CF72DAF4-8EDB-4754-8A06-E7350CE6F813}"/>
    <cellStyle name="40% - Énfasis6 13 3" xfId="4989" xr:uid="{12CE7DD2-0199-4C83-ADD4-5A97B6505A6C}"/>
    <cellStyle name="40% - Énfasis6 13 3 2" xfId="4990" xr:uid="{FEBE0065-B01C-49B0-B4AE-E447D246736F}"/>
    <cellStyle name="40% - Énfasis6 13 3 2 2" xfId="41930" xr:uid="{9ED4B919-673B-4771-9A4D-FE6E1D3BA1A6}"/>
    <cellStyle name="40% - Énfasis6 13 3 2 2 2" xfId="41931" xr:uid="{4685217A-069C-4EBF-AF2F-C9172FB413CD}"/>
    <cellStyle name="40% - Énfasis6 13 3 2 3" xfId="41932" xr:uid="{1B55CA8C-1C6A-46B6-B759-4882E4B02FF3}"/>
    <cellStyle name="40% - Énfasis6 13 3 2 4" xfId="41933" xr:uid="{FD4E5B6F-CEAF-4596-9265-C69F38EEF1E5}"/>
    <cellStyle name="40% - Énfasis6 13 3 2 5" xfId="41934" xr:uid="{B379155E-6C2C-4A86-9150-F8063F696DD7}"/>
    <cellStyle name="40% - Énfasis6 13 3 3" xfId="4991" xr:uid="{AB651FED-E4D1-4A96-990E-69F92DFEEDF3}"/>
    <cellStyle name="40% - Énfasis6 13 3 3 2" xfId="41935" xr:uid="{0A8F38E5-257E-41BD-8F83-83F2B20B550D}"/>
    <cellStyle name="40% - Énfasis6 13 3 3 3" xfId="41936" xr:uid="{919CF087-C616-4720-B8A2-20866D0FAB2F}"/>
    <cellStyle name="40% - Énfasis6 13 3 4" xfId="41937" xr:uid="{F1063D37-2981-4337-93AC-EB4A9424C9F6}"/>
    <cellStyle name="40% - Énfasis6 13 3 5" xfId="41938" xr:uid="{1F37B544-27A4-4A85-9918-06C81468DD09}"/>
    <cellStyle name="40% - Énfasis6 13 3 6" xfId="41939" xr:uid="{27677A0A-DBF8-43F9-BC36-412ECE84994C}"/>
    <cellStyle name="40% - Énfasis6 13 3 7" xfId="41940" xr:uid="{3FD6A18C-F4EB-43E2-87CF-B500C1C42730}"/>
    <cellStyle name="40% - Énfasis6 13 4" xfId="4992" xr:uid="{B6A54C5A-8975-45AA-92FC-45D7ECB66834}"/>
    <cellStyle name="40% - Énfasis6 13 4 2" xfId="41941" xr:uid="{016C13CB-461A-4086-B1AB-DB9D022D09DB}"/>
    <cellStyle name="40% - Énfasis6 13 4 2 2" xfId="41942" xr:uid="{D8D2BD48-9CB3-42FE-A9FE-0F3AF37BFCCA}"/>
    <cellStyle name="40% - Énfasis6 13 4 3" xfId="41943" xr:uid="{C9AF70D4-4705-4CA2-B27C-D82B4882852C}"/>
    <cellStyle name="40% - Énfasis6 13 4 4" xfId="41944" xr:uid="{4A7DF3A9-699D-4380-8893-DF37C316DBD8}"/>
    <cellStyle name="40% - Énfasis6 13 4 5" xfId="41945" xr:uid="{567595FF-F568-46AB-9705-30A3CACE73CD}"/>
    <cellStyle name="40% - Énfasis6 13 5" xfId="4993" xr:uid="{809A5E10-BE01-4E3D-8F4A-CBBB8FC229FD}"/>
    <cellStyle name="40% - Énfasis6 13 5 2" xfId="41946" xr:uid="{6E093F24-ACA8-49E2-A556-8E4976770C48}"/>
    <cellStyle name="40% - Énfasis6 13 5 3" xfId="41947" xr:uid="{AC518C61-A1C2-4C5C-A450-2BEF629C6531}"/>
    <cellStyle name="40% - Énfasis6 13 6" xfId="41948" xr:uid="{9B3D556F-6955-406E-812C-FCD4916280E4}"/>
    <cellStyle name="40% - Énfasis6 13 7" xfId="41949" xr:uid="{CBF0CB3B-6AA7-4BB0-93C0-AC3042988F26}"/>
    <cellStyle name="40% - Énfasis6 13 8" xfId="41950" xr:uid="{C8D55702-71B8-4752-B2B2-99171CF9835D}"/>
    <cellStyle name="40% - Énfasis6 14" xfId="4994" xr:uid="{6DED2A88-3037-44B2-9954-D0D5B43AB5BC}"/>
    <cellStyle name="40% - Énfasis6 14 2" xfId="4995" xr:uid="{D26FE773-563F-4944-88C1-EFE402AA0262}"/>
    <cellStyle name="40% - Énfasis6 14 2 2" xfId="4996" xr:uid="{B8332CFF-7C62-427C-BCC4-75FE71435D28}"/>
    <cellStyle name="40% - Énfasis6 14 2 2 2" xfId="4997" xr:uid="{C74FDF15-7691-4320-8C64-C85499FFBF63}"/>
    <cellStyle name="40% - Énfasis6 14 2 2 2 2" xfId="41951" xr:uid="{B181F4CC-5826-4593-BDF6-E53AE26758AA}"/>
    <cellStyle name="40% - Énfasis6 14 2 2 2 2 2" xfId="41952" xr:uid="{6C3BF8BA-8FAE-4B06-9F34-6F36A420AB9C}"/>
    <cellStyle name="40% - Énfasis6 14 2 2 2 3" xfId="41953" xr:uid="{91D8F4FE-662E-4AF8-B3F9-07AC661C3E6A}"/>
    <cellStyle name="40% - Énfasis6 14 2 2 2 4" xfId="41954" xr:uid="{54C63F62-6BB9-413B-8ACD-40956740B294}"/>
    <cellStyle name="40% - Énfasis6 14 2 2 2 5" xfId="41955" xr:uid="{2ECAC342-9580-413D-9D58-E8A7F2211CA3}"/>
    <cellStyle name="40% - Énfasis6 14 2 2 3" xfId="4998" xr:uid="{1CF7B0DB-C704-4DCA-A22B-30BB1F7A3067}"/>
    <cellStyle name="40% - Énfasis6 14 2 2 3 2" xfId="41956" xr:uid="{93C0A82D-17A4-4449-9DAA-4DCBC6488812}"/>
    <cellStyle name="40% - Énfasis6 14 2 2 3 3" xfId="41957" xr:uid="{73F5B652-763D-488F-BDB1-E7E063545492}"/>
    <cellStyle name="40% - Énfasis6 14 2 2 4" xfId="41958" xr:uid="{8DCE2069-60D2-46DA-9EE9-82964FBF0D28}"/>
    <cellStyle name="40% - Énfasis6 14 2 2 5" xfId="41959" xr:uid="{101F7D65-06C2-4918-ABF8-0352D9D047F7}"/>
    <cellStyle name="40% - Énfasis6 14 2 2 6" xfId="41960" xr:uid="{25AE5E41-C8BB-43C0-A577-07306D9D764B}"/>
    <cellStyle name="40% - Énfasis6 14 2 2 7" xfId="41961" xr:uid="{6FE09B22-94BA-4193-B6AC-5DC2D26D8AAA}"/>
    <cellStyle name="40% - Énfasis6 14 2 3" xfId="4999" xr:uid="{5E6EE0BF-83D6-482E-91D1-5CB234E88E73}"/>
    <cellStyle name="40% - Énfasis6 14 2 3 2" xfId="41962" xr:uid="{295BCA62-05EC-45A5-B06A-6223B5B79229}"/>
    <cellStyle name="40% - Énfasis6 14 2 3 2 2" xfId="41963" xr:uid="{05853719-EE7E-4B97-8D5E-F474985216B0}"/>
    <cellStyle name="40% - Énfasis6 14 2 3 3" xfId="41964" xr:uid="{7C7B29A1-D025-4DD3-8BD7-2AACAD37680D}"/>
    <cellStyle name="40% - Énfasis6 14 2 3 4" xfId="41965" xr:uid="{36CF41B2-E312-4246-9D61-D287F0A151D2}"/>
    <cellStyle name="40% - Énfasis6 14 2 3 5" xfId="41966" xr:uid="{8BCD8182-0292-4AE9-A9B6-7C6463430E01}"/>
    <cellStyle name="40% - Énfasis6 14 2 4" xfId="5000" xr:uid="{285793F0-9FDA-4FD6-BC66-3209CD6A0254}"/>
    <cellStyle name="40% - Énfasis6 14 2 4 2" xfId="41967" xr:uid="{F0EAD21D-09F8-4DD5-94F8-1F752613336B}"/>
    <cellStyle name="40% - Énfasis6 14 2 4 3" xfId="41968" xr:uid="{9066ECD4-7F55-4319-91FE-41DF21C337A0}"/>
    <cellStyle name="40% - Énfasis6 14 2 5" xfId="41969" xr:uid="{6D0B76E8-4FC7-4881-900D-67B57EA71A37}"/>
    <cellStyle name="40% - Énfasis6 14 2 6" xfId="41970" xr:uid="{2233A33F-10C5-4A4D-A7D2-33081CB94C7E}"/>
    <cellStyle name="40% - Énfasis6 14 2 7" xfId="41971" xr:uid="{9500C495-C528-48C4-9C02-7B4B3BEE3185}"/>
    <cellStyle name="40% - Énfasis6 14 3" xfId="5001" xr:uid="{F3AA630B-5B56-404A-94B8-225E486B362B}"/>
    <cellStyle name="40% - Énfasis6 14 3 2" xfId="5002" xr:uid="{D551E892-E3A6-4344-9C19-4FD28D49EFF3}"/>
    <cellStyle name="40% - Énfasis6 14 3 2 2" xfId="41972" xr:uid="{0322D948-859C-454C-8CF9-C2B557F487D4}"/>
    <cellStyle name="40% - Énfasis6 14 3 2 2 2" xfId="41973" xr:uid="{BAC79988-E878-413D-B5F5-0651DB44AE2E}"/>
    <cellStyle name="40% - Énfasis6 14 3 2 3" xfId="41974" xr:uid="{89979FD1-57F9-42B8-B3AC-4EE055334525}"/>
    <cellStyle name="40% - Énfasis6 14 3 2 4" xfId="41975" xr:uid="{5323ED3A-4CA7-40D6-ABA2-C834214F31C1}"/>
    <cellStyle name="40% - Énfasis6 14 3 2 5" xfId="41976" xr:uid="{F383D628-816F-417A-A8DE-659E622C63CF}"/>
    <cellStyle name="40% - Énfasis6 14 3 3" xfId="5003" xr:uid="{FEB76BFF-B8EF-4D4B-899B-A490A412727E}"/>
    <cellStyle name="40% - Énfasis6 14 3 3 2" xfId="41977" xr:uid="{96CB55FF-B021-4EA1-88A1-D6D1C50D0457}"/>
    <cellStyle name="40% - Énfasis6 14 3 3 3" xfId="41978" xr:uid="{60581978-EF9D-47B2-B0B2-3964B890BA27}"/>
    <cellStyle name="40% - Énfasis6 14 3 4" xfId="41979" xr:uid="{BBF79023-47B2-4D66-A910-0CA1B443687F}"/>
    <cellStyle name="40% - Énfasis6 14 3 5" xfId="41980" xr:uid="{DE68A8D3-81EC-47B1-B9BA-41D76802650E}"/>
    <cellStyle name="40% - Énfasis6 14 3 6" xfId="41981" xr:uid="{7B064408-AFBE-48E6-B543-8C10D98E0584}"/>
    <cellStyle name="40% - Énfasis6 14 3 7" xfId="41982" xr:uid="{6FF611D5-2304-4F45-9FAD-D2E45A6B5C3F}"/>
    <cellStyle name="40% - Énfasis6 14 4" xfId="5004" xr:uid="{AF4017AA-B7DE-4D0D-93E4-F514D89D0BE3}"/>
    <cellStyle name="40% - Énfasis6 14 4 2" xfId="41983" xr:uid="{C2F597B3-3D37-497E-A4AE-4CB316EDC90C}"/>
    <cellStyle name="40% - Énfasis6 14 4 2 2" xfId="41984" xr:uid="{FB291937-F356-469C-B1A9-ED8A6831829A}"/>
    <cellStyle name="40% - Énfasis6 14 4 3" xfId="41985" xr:uid="{1D3314C0-ABB4-43A5-B4DA-FA6E562A80CE}"/>
    <cellStyle name="40% - Énfasis6 14 4 4" xfId="41986" xr:uid="{528E80CC-641A-40BB-8463-7B68275B65CD}"/>
    <cellStyle name="40% - Énfasis6 14 4 5" xfId="41987" xr:uid="{F6F778A3-FCDC-4951-AA53-8CA9F297795C}"/>
    <cellStyle name="40% - Énfasis6 14 5" xfId="5005" xr:uid="{39B93BB2-362B-425C-AD13-90CB6BCF5984}"/>
    <cellStyle name="40% - Énfasis6 14 5 2" xfId="41988" xr:uid="{324CF202-2C50-4B21-BE8D-B87BC3065EDF}"/>
    <cellStyle name="40% - Énfasis6 14 5 3" xfId="41989" xr:uid="{AC1EA359-1CD8-449A-B29C-96464A2A543C}"/>
    <cellStyle name="40% - Énfasis6 14 6" xfId="41990" xr:uid="{C5B053BD-F3E4-460C-B7D9-2058A041486D}"/>
    <cellStyle name="40% - Énfasis6 14 7" xfId="41991" xr:uid="{0BDCCC1E-03D6-4367-9906-4D33886B5A9A}"/>
    <cellStyle name="40% - Énfasis6 14 8" xfId="41992" xr:uid="{6B878500-0DEE-4936-B604-70D8D858D34B}"/>
    <cellStyle name="40% - Énfasis6 15" xfId="5006" xr:uid="{5647C2CF-566B-46C6-8792-1256D38FB8E4}"/>
    <cellStyle name="40% - Énfasis6 15 2" xfId="5007" xr:uid="{FF19CE33-B16D-4A2A-9224-F47DC0E2F7B7}"/>
    <cellStyle name="40% - Énfasis6 15 2 2" xfId="5008" xr:uid="{71CB9928-B01B-4193-991C-4DB44F4C948C}"/>
    <cellStyle name="40% - Énfasis6 15 2 2 2" xfId="5009" xr:uid="{50C282ED-47CF-4F66-950D-DAD150735A2C}"/>
    <cellStyle name="40% - Énfasis6 15 2 2 2 2" xfId="41993" xr:uid="{94DDC462-3AA6-4834-89AD-13A6CFBA337F}"/>
    <cellStyle name="40% - Énfasis6 15 2 2 2 2 2" xfId="41994" xr:uid="{96CC03E3-B562-4D74-A0EF-4F5FD3ABB4C6}"/>
    <cellStyle name="40% - Énfasis6 15 2 2 2 3" xfId="41995" xr:uid="{0B5F746C-1909-47A4-9C48-F648C7DA2007}"/>
    <cellStyle name="40% - Énfasis6 15 2 2 2 4" xfId="41996" xr:uid="{B8225C4C-F7BE-4306-817A-F7D48949C777}"/>
    <cellStyle name="40% - Énfasis6 15 2 2 2 5" xfId="41997" xr:uid="{0E1AA610-F83F-459D-9863-57B4454DE861}"/>
    <cellStyle name="40% - Énfasis6 15 2 2 3" xfId="5010" xr:uid="{4843D131-89A9-4D4A-81D9-52DB72C048C6}"/>
    <cellStyle name="40% - Énfasis6 15 2 2 3 2" xfId="41998" xr:uid="{1DC37289-1F48-44BD-A91A-75E510ACF16F}"/>
    <cellStyle name="40% - Énfasis6 15 2 2 3 3" xfId="41999" xr:uid="{A2B193B1-31E5-4A0E-81E6-4C63383970D7}"/>
    <cellStyle name="40% - Énfasis6 15 2 2 4" xfId="42000" xr:uid="{E827432C-1163-41AC-8593-911E4371EF0D}"/>
    <cellStyle name="40% - Énfasis6 15 2 2 5" xfId="42001" xr:uid="{99D5C582-4E62-438B-9034-5D91B3B71675}"/>
    <cellStyle name="40% - Énfasis6 15 2 2 6" xfId="42002" xr:uid="{B7F6318D-9082-4916-9924-D4D15C6A54DA}"/>
    <cellStyle name="40% - Énfasis6 15 2 2 7" xfId="42003" xr:uid="{CD4529E7-89A9-49F3-8622-8F3C9DC6026E}"/>
    <cellStyle name="40% - Énfasis6 15 2 3" xfId="5011" xr:uid="{3A552925-DED0-41AC-99DB-9B40184973A6}"/>
    <cellStyle name="40% - Énfasis6 15 2 3 2" xfId="42004" xr:uid="{9DC8B8F6-FC5A-458C-9EB8-919DD22D0566}"/>
    <cellStyle name="40% - Énfasis6 15 2 3 2 2" xfId="42005" xr:uid="{2E2D1EA0-8447-409C-B681-1AD40840E3B6}"/>
    <cellStyle name="40% - Énfasis6 15 2 3 3" xfId="42006" xr:uid="{F1EAD468-D8F7-4FA6-BBAC-0BEE78A0924E}"/>
    <cellStyle name="40% - Énfasis6 15 2 3 4" xfId="42007" xr:uid="{B9F31AD2-65EA-46E5-B953-AFA4A15A860D}"/>
    <cellStyle name="40% - Énfasis6 15 2 3 5" xfId="42008" xr:uid="{F1AB6116-AB43-420A-A4A6-7EC72E4C2338}"/>
    <cellStyle name="40% - Énfasis6 15 2 4" xfId="5012" xr:uid="{49D16FD8-9253-4C07-9285-4FB0691186F4}"/>
    <cellStyle name="40% - Énfasis6 15 2 4 2" xfId="42009" xr:uid="{23901C01-82C1-4044-8774-44CDD365C0A0}"/>
    <cellStyle name="40% - Énfasis6 15 2 4 3" xfId="42010" xr:uid="{4CC557E1-F696-46B3-BBFC-4F92706C8D8F}"/>
    <cellStyle name="40% - Énfasis6 15 2 5" xfId="42011" xr:uid="{F56557C3-A139-421E-9378-E8ED1BB87A0E}"/>
    <cellStyle name="40% - Énfasis6 15 2 6" xfId="42012" xr:uid="{A2B158ED-35A0-4BC2-B2A1-232B4F9B2134}"/>
    <cellStyle name="40% - Énfasis6 15 2 7" xfId="42013" xr:uid="{2CF6CD96-4AC3-46B2-ADDC-27E5E380A156}"/>
    <cellStyle name="40% - Énfasis6 15 3" xfId="5013" xr:uid="{BD857D0D-6DD0-4FC1-8BDF-C485E87ED2F1}"/>
    <cellStyle name="40% - Énfasis6 15 3 2" xfId="5014" xr:uid="{34994EA0-C5EA-43F3-97AD-E9293CBDFA57}"/>
    <cellStyle name="40% - Énfasis6 15 3 2 2" xfId="42014" xr:uid="{B02CF17E-C243-47A6-91AF-034098C09ACD}"/>
    <cellStyle name="40% - Énfasis6 15 3 2 2 2" xfId="42015" xr:uid="{B490B487-4C22-4384-9207-CE56CC1856A9}"/>
    <cellStyle name="40% - Énfasis6 15 3 2 3" xfId="42016" xr:uid="{578B9BD0-1BDD-407B-BE0C-3AA652F75082}"/>
    <cellStyle name="40% - Énfasis6 15 3 2 4" xfId="42017" xr:uid="{C76F3A87-B5C2-40F9-85A4-79F4CF0FA61F}"/>
    <cellStyle name="40% - Énfasis6 15 3 2 5" xfId="42018" xr:uid="{DCB3CD2D-5A6A-4A8A-93F6-B90C34C3E0FC}"/>
    <cellStyle name="40% - Énfasis6 15 3 3" xfId="5015" xr:uid="{2C756371-E40F-40A6-B47C-AC7F5A9F9FB0}"/>
    <cellStyle name="40% - Énfasis6 15 3 3 2" xfId="42019" xr:uid="{969D1FA8-57E3-48FC-BF26-2B7CED21CAC2}"/>
    <cellStyle name="40% - Énfasis6 15 3 3 3" xfId="42020" xr:uid="{C35EA860-F056-4DE1-99FA-4E3018E992ED}"/>
    <cellStyle name="40% - Énfasis6 15 3 4" xfId="42021" xr:uid="{388112DE-1C21-4010-8E58-1C60B03BDD5F}"/>
    <cellStyle name="40% - Énfasis6 15 3 5" xfId="42022" xr:uid="{5F061DAD-BDA9-424B-8955-78CF8A4EB98D}"/>
    <cellStyle name="40% - Énfasis6 15 3 6" xfId="42023" xr:uid="{6852FBA8-4C88-4BC1-9274-9EBA917B8463}"/>
    <cellStyle name="40% - Énfasis6 15 3 7" xfId="42024" xr:uid="{9CD0B56F-7F8C-433C-8E3D-C9FA8B440808}"/>
    <cellStyle name="40% - Énfasis6 15 4" xfId="5016" xr:uid="{FB0CF008-94C8-4B7D-BDC5-5FF2CBFA679B}"/>
    <cellStyle name="40% - Énfasis6 15 4 2" xfId="42025" xr:uid="{D7CA3193-D946-4043-A69C-13BDF9BBEAFF}"/>
    <cellStyle name="40% - Énfasis6 15 4 2 2" xfId="42026" xr:uid="{41A1FFCD-76B9-4698-80F9-D9D5A6FD7023}"/>
    <cellStyle name="40% - Énfasis6 15 4 3" xfId="42027" xr:uid="{D25EF023-8627-4261-B722-F9507D4373DA}"/>
    <cellStyle name="40% - Énfasis6 15 4 4" xfId="42028" xr:uid="{34B96795-9C6F-42E2-B793-D8D33D4B90DC}"/>
    <cellStyle name="40% - Énfasis6 15 4 5" xfId="42029" xr:uid="{1B832EB6-B7B4-4F3D-A983-A22E544A16F1}"/>
    <cellStyle name="40% - Énfasis6 15 5" xfId="5017" xr:uid="{C31A4109-A4D9-4804-A947-042A401D3565}"/>
    <cellStyle name="40% - Énfasis6 15 5 2" xfId="42030" xr:uid="{78B269BC-C3D3-4123-8163-387B1892C08F}"/>
    <cellStyle name="40% - Énfasis6 15 5 3" xfId="42031" xr:uid="{7A73CAC1-A262-4263-88D9-8F3B0AC3A4E6}"/>
    <cellStyle name="40% - Énfasis6 15 6" xfId="42032" xr:uid="{BB1304B4-EC24-4101-AAAA-B17912BD4ADE}"/>
    <cellStyle name="40% - Énfasis6 15 7" xfId="42033" xr:uid="{1F4CFA48-F131-4810-AA6B-08415F66A6A7}"/>
    <cellStyle name="40% - Énfasis6 15 8" xfId="42034" xr:uid="{06161C5C-F3C9-465A-AD53-5768F2C234C5}"/>
    <cellStyle name="40% - Énfasis6 16" xfId="5018" xr:uid="{C9585419-4661-49C9-AE53-61DB0044D7E2}"/>
    <cellStyle name="40% - Énfasis6 16 2" xfId="5019" xr:uid="{64C19B7E-7634-40D8-AF39-652AE82F49D8}"/>
    <cellStyle name="40% - Énfasis6 16 2 2" xfId="5020" xr:uid="{7F64FBC9-CB10-4D77-B43F-40F2B39ED9AF}"/>
    <cellStyle name="40% - Énfasis6 16 2 2 2" xfId="5021" xr:uid="{34EBE292-3AEB-448D-B988-51B3297C68D0}"/>
    <cellStyle name="40% - Énfasis6 16 2 2 2 2" xfId="42035" xr:uid="{779C589B-9FC2-45BF-9B9D-92B98EDD95BA}"/>
    <cellStyle name="40% - Énfasis6 16 2 2 2 3" xfId="42036" xr:uid="{DEBD9C26-3343-4365-AF29-277D4CAA2534}"/>
    <cellStyle name="40% - Énfasis6 16 2 2 3" xfId="5022" xr:uid="{1EBD052F-263D-4FE9-A87E-8952810BDEE1}"/>
    <cellStyle name="40% - Énfasis6 16 2 2 3 2" xfId="42037" xr:uid="{30484736-84A0-43F8-B132-FE976D7CF5E0}"/>
    <cellStyle name="40% - Énfasis6 16 2 2 4" xfId="42038" xr:uid="{F2AA583A-4694-46AD-99CA-9215F5AFF733}"/>
    <cellStyle name="40% - Énfasis6 16 2 2 5" xfId="42039" xr:uid="{C806E9D6-1405-43F0-8C8C-539E5E2EE5CB}"/>
    <cellStyle name="40% - Énfasis6 16 2 3" xfId="5023" xr:uid="{5E13B795-EACE-4414-8FFB-02939B4FD3A7}"/>
    <cellStyle name="40% - Énfasis6 16 2 3 2" xfId="42040" xr:uid="{7430924C-6633-41AA-83FC-EE0EB18E9E69}"/>
    <cellStyle name="40% - Énfasis6 16 2 3 3" xfId="42041" xr:uid="{F060A75D-0AF3-4EF6-9F5F-4B25311ABEFE}"/>
    <cellStyle name="40% - Énfasis6 16 2 4" xfId="5024" xr:uid="{9FF2A834-F259-4B1C-9213-EB45C28A6554}"/>
    <cellStyle name="40% - Énfasis6 16 2 4 2" xfId="42042" xr:uid="{92C65696-3D02-40D5-AF3C-CD7D4EE6D180}"/>
    <cellStyle name="40% - Énfasis6 16 2 5" xfId="42043" xr:uid="{397EC0F4-F962-44BF-910C-1E8DC25B9D32}"/>
    <cellStyle name="40% - Énfasis6 16 2 6" xfId="42044" xr:uid="{ECCABC5D-3B49-4019-9209-671DD18D09D9}"/>
    <cellStyle name="40% - Énfasis6 16 2 7" xfId="42045" xr:uid="{74F03C1F-D539-4423-A22F-93440A295C04}"/>
    <cellStyle name="40% - Énfasis6 16 3" xfId="5025" xr:uid="{DBCCCDD0-B338-4F68-92BA-35FB24F18F50}"/>
    <cellStyle name="40% - Énfasis6 16 3 2" xfId="5026" xr:uid="{35B3C885-5E21-4D70-A0A4-D4EF2A3BCA30}"/>
    <cellStyle name="40% - Énfasis6 16 3 2 2" xfId="42046" xr:uid="{A12E0692-E00E-448C-89C5-2D639C0B3A32}"/>
    <cellStyle name="40% - Énfasis6 16 3 2 3" xfId="42047" xr:uid="{7C16865D-DCA6-4437-A8DF-C71E89450EB4}"/>
    <cellStyle name="40% - Énfasis6 16 3 3" xfId="5027" xr:uid="{C7E69AD5-BED0-4853-9EEF-B6B9A1D28D97}"/>
    <cellStyle name="40% - Énfasis6 16 3 3 2" xfId="42048" xr:uid="{F17D1BA3-EF4D-44D4-B0FD-9E85489DECBD}"/>
    <cellStyle name="40% - Énfasis6 16 3 4" xfId="42049" xr:uid="{C37AA561-76FD-42D4-BA4B-6971BFA1B61B}"/>
    <cellStyle name="40% - Énfasis6 16 3 5" xfId="42050" xr:uid="{8D8331F7-222F-4A6F-BC5D-0DCBB3762E88}"/>
    <cellStyle name="40% - Énfasis6 16 4" xfId="5028" xr:uid="{C60FF895-0033-4954-BA8A-E9F14ABB80D7}"/>
    <cellStyle name="40% - Énfasis6 16 4 2" xfId="42051" xr:uid="{A9B072C7-4F14-457E-AB28-A4E6AE3D3B8D}"/>
    <cellStyle name="40% - Énfasis6 16 4 3" xfId="42052" xr:uid="{6E579A21-EED9-4E56-B4F0-FB304074F707}"/>
    <cellStyle name="40% - Énfasis6 16 5" xfId="5029" xr:uid="{624B501D-145D-48F8-9B91-399B181393F0}"/>
    <cellStyle name="40% - Énfasis6 16 5 2" xfId="42053" xr:uid="{065961B2-14FC-4CD5-AF27-DFD4D982332D}"/>
    <cellStyle name="40% - Énfasis6 16 6" xfId="42054" xr:uid="{CE8C73D1-6023-4153-9C72-9606F8CF52EC}"/>
    <cellStyle name="40% - Énfasis6 16 7" xfId="42055" xr:uid="{4334DE6F-95EF-4793-ACA8-D1A7F735CA4E}"/>
    <cellStyle name="40% - Énfasis6 17" xfId="5030" xr:uid="{6C5C96E2-77AF-4358-A617-E2CA0DDC5D85}"/>
    <cellStyle name="40% - Énfasis6 17 2" xfId="5031" xr:uid="{9956E5F0-F397-40D4-AEBD-947A1258A252}"/>
    <cellStyle name="40% - Énfasis6 17 2 2" xfId="5032" xr:uid="{6511E87C-101E-41BF-861B-5FD212FD7CBA}"/>
    <cellStyle name="40% - Énfasis6 17 2 2 2" xfId="5033" xr:uid="{FE6A458A-AD2C-43E5-825C-C0A7E214B121}"/>
    <cellStyle name="40% - Énfasis6 17 2 2 3" xfId="5034" xr:uid="{0D907A07-8163-4129-AA55-30CD8380300D}"/>
    <cellStyle name="40% - Énfasis6 17 2 3" xfId="5035" xr:uid="{1B639DE5-353E-4684-868F-AA1F2F34B899}"/>
    <cellStyle name="40% - Énfasis6 17 2 4" xfId="5036" xr:uid="{3FE01793-976B-41C9-B3A3-1C446FF1C300}"/>
    <cellStyle name="40% - Énfasis6 17 3" xfId="5037" xr:uid="{F34468F0-EA3C-4E37-8AC5-D52762CE5D3E}"/>
    <cellStyle name="40% - Énfasis6 17 3 2" xfId="5038" xr:uid="{48480B45-0932-4146-B38E-ABFDDD2F1FC1}"/>
    <cellStyle name="40% - Énfasis6 17 3 3" xfId="5039" xr:uid="{9332CAFB-E921-483D-BB10-5B0F7D586EC1}"/>
    <cellStyle name="40% - Énfasis6 17 4" xfId="5040" xr:uid="{8DD30E06-7179-456D-BF03-5490D28CC559}"/>
    <cellStyle name="40% - Énfasis6 17 5" xfId="5041" xr:uid="{F3F1D2B2-3A67-4427-B116-B73AC05F9FF2}"/>
    <cellStyle name="40% - Énfasis6 17 6" xfId="42056" xr:uid="{A6BD8EC7-F04A-4594-8F35-9969E07597CF}"/>
    <cellStyle name="40% - Énfasis6 18" xfId="5042" xr:uid="{C4C5A89E-F816-4D46-9A12-6F2D0E1A6D9A}"/>
    <cellStyle name="40% - Énfasis6 18 2" xfId="5043" xr:uid="{FD4235F6-CDA8-4B0E-9B90-0801D9A825C8}"/>
    <cellStyle name="40% - Énfasis6 18 2 2" xfId="5044" xr:uid="{FA4870B9-81B9-4A3C-A96A-FF8A404B11F9}"/>
    <cellStyle name="40% - Énfasis6 18 2 2 2" xfId="5045" xr:uid="{5D64A96B-AEBB-4417-98BE-0C781A8A113E}"/>
    <cellStyle name="40% - Énfasis6 18 2 2 3" xfId="5046" xr:uid="{66A26A77-7DA9-4EC9-9126-54028EA808C0}"/>
    <cellStyle name="40% - Énfasis6 18 2 3" xfId="5047" xr:uid="{95C195EF-FF2D-4D67-B90A-D65F9CD4BA6A}"/>
    <cellStyle name="40% - Énfasis6 18 2 4" xfId="5048" xr:uid="{63FB2FFF-3EAD-4B58-A020-47F9B566DFA3}"/>
    <cellStyle name="40% - Énfasis6 18 3" xfId="5049" xr:uid="{3EC8E3B1-A202-4F97-8238-C47154B08503}"/>
    <cellStyle name="40% - Énfasis6 18 3 2" xfId="5050" xr:uid="{3272EDE7-28D5-4F6D-8C54-0939F4CC80DA}"/>
    <cellStyle name="40% - Énfasis6 18 3 3" xfId="5051" xr:uid="{8F1F3EDC-E376-4598-A91B-1EB6DE9A9366}"/>
    <cellStyle name="40% - Énfasis6 18 4" xfId="5052" xr:uid="{4ACCDB33-9F4A-4651-B6AC-F808D91FA1D9}"/>
    <cellStyle name="40% - Énfasis6 18 5" xfId="5053" xr:uid="{06F33F4F-75D5-4F06-985D-76AE0A866E34}"/>
    <cellStyle name="40% - Énfasis6 19" xfId="5054" xr:uid="{F8ADE294-7143-4F4E-9E26-B89E7832D4DC}"/>
    <cellStyle name="40% - Énfasis6 19 2" xfId="5055" xr:uid="{EC74B043-AD30-4D01-AFE7-E5FE2BB5C06C}"/>
    <cellStyle name="40% - Énfasis6 19 2 2" xfId="5056" xr:uid="{89FCE6F9-0F4F-434B-94B8-23BD7469A63E}"/>
    <cellStyle name="40% - Énfasis6 19 2 2 2" xfId="5057" xr:uid="{B6D4D53E-CB1D-4864-8337-5F7417A0D4D1}"/>
    <cellStyle name="40% - Énfasis6 19 2 2 3" xfId="5058" xr:uid="{C76BE685-6E29-46BF-8EFF-9F957A94F33A}"/>
    <cellStyle name="40% - Énfasis6 19 2 3" xfId="5059" xr:uid="{DB729445-6065-4AE0-A08D-E80B2EE84ED1}"/>
    <cellStyle name="40% - Énfasis6 19 2 4" xfId="5060" xr:uid="{8212E725-A7E0-4642-9098-650CDFF76B46}"/>
    <cellStyle name="40% - Énfasis6 19 3" xfId="5061" xr:uid="{300A2C4F-6CFA-471C-AEA2-3BE8590F59E9}"/>
    <cellStyle name="40% - Énfasis6 19 3 2" xfId="5062" xr:uid="{0DC62BE1-E14D-468F-B6FA-A62E245777A9}"/>
    <cellStyle name="40% - Énfasis6 19 3 3" xfId="5063" xr:uid="{E00D13F6-7E0D-4C07-9B0A-5A4967A8ED34}"/>
    <cellStyle name="40% - Énfasis6 19 4" xfId="5064" xr:uid="{2FECA91C-061B-4037-9F7B-19818FC3C234}"/>
    <cellStyle name="40% - Énfasis6 19 5" xfId="5065" xr:uid="{A20D5D61-9F22-4B49-8345-9B8225D39777}"/>
    <cellStyle name="40% - Énfasis6 2" xfId="5066" xr:uid="{73021B32-E68C-40AF-B221-FE5F328D5DD2}"/>
    <cellStyle name="40% - Énfasis6 2 2" xfId="5067" xr:uid="{FB88FD02-BE0D-4D4B-BC11-5677931EE189}"/>
    <cellStyle name="40% - Énfasis6 2 2 2" xfId="5068" xr:uid="{7424A6B3-A609-44BA-B7A3-933A82905716}"/>
    <cellStyle name="40% - Énfasis6 2 2 2 2" xfId="5069" xr:uid="{D83D9E9B-FDA9-41BF-9FE5-C159B1ECA6E4}"/>
    <cellStyle name="40% - Énfasis6 2 2 2 2 2" xfId="42057" xr:uid="{229ED46C-BFEE-4EB9-8D6C-A58BE16016CD}"/>
    <cellStyle name="40% - Énfasis6 2 2 2 2 2 2" xfId="42058" xr:uid="{4E81A033-87F6-4A29-B174-041C9799D88E}"/>
    <cellStyle name="40% - Énfasis6 2 2 2 2 3" xfId="42059" xr:uid="{18DE278E-322F-454F-AAB3-EC80283604F1}"/>
    <cellStyle name="40% - Énfasis6 2 2 2 2 4" xfId="42060" xr:uid="{B20971D1-363E-4786-8136-7DC77DF7AC96}"/>
    <cellStyle name="40% - Énfasis6 2 2 2 2 5" xfId="42061" xr:uid="{3EA78FFC-4606-4D6E-9E61-93E7DE9647E4}"/>
    <cellStyle name="40% - Énfasis6 2 2 2 3" xfId="5070" xr:uid="{4EAA4DE8-0AB8-43E6-B3AF-9CB2DCE65BBC}"/>
    <cellStyle name="40% - Énfasis6 2 2 2 3 2" xfId="42062" xr:uid="{0C50F36F-95A3-4369-9005-F282C506C9BC}"/>
    <cellStyle name="40% - Énfasis6 2 2 2 3 3" xfId="42063" xr:uid="{1E2D2AFB-D981-4485-9D60-911A1EF57EE0}"/>
    <cellStyle name="40% - Énfasis6 2 2 2 4" xfId="42064" xr:uid="{D66C677B-7244-42AD-BDDB-22C72636CBEE}"/>
    <cellStyle name="40% - Énfasis6 2 2 2 5" xfId="42065" xr:uid="{AF1A2C75-F08C-459D-90E2-0F7318AE1755}"/>
    <cellStyle name="40% - Énfasis6 2 2 2 6" xfId="42066" xr:uid="{AE5F0E75-B952-440A-BD5C-49DC6F55DEF7}"/>
    <cellStyle name="40% - Énfasis6 2 2 2 7" xfId="42067" xr:uid="{C691A3F7-95E5-47BE-B325-4E063787874B}"/>
    <cellStyle name="40% - Énfasis6 2 2 3" xfId="5071" xr:uid="{628FE671-7B4A-4EAF-88C9-A2206348932B}"/>
    <cellStyle name="40% - Énfasis6 2 2 3 2" xfId="42068" xr:uid="{3D654CAE-3697-4183-B8A1-006E87D337F0}"/>
    <cellStyle name="40% - Énfasis6 2 2 3 2 2" xfId="42069" xr:uid="{96B3057A-1CBA-494B-800C-76EC4C76F2C1}"/>
    <cellStyle name="40% - Énfasis6 2 2 3 3" xfId="42070" xr:uid="{7F2760EB-7EC9-47B9-BCE2-9170414F24DC}"/>
    <cellStyle name="40% - Énfasis6 2 2 3 4" xfId="42071" xr:uid="{A3263588-991A-4C79-B544-26C65BDE18B3}"/>
    <cellStyle name="40% - Énfasis6 2 2 3 5" xfId="42072" xr:uid="{5051B7FF-0DD6-4380-8DFB-BA51F6EC074D}"/>
    <cellStyle name="40% - Énfasis6 2 2 4" xfId="5072" xr:uid="{562687CA-A7C7-4FC1-A041-C7C17DA475B7}"/>
    <cellStyle name="40% - Énfasis6 2 2 4 2" xfId="42073" xr:uid="{6FD59B52-A392-43F4-9C41-414F9CE642F4}"/>
    <cellStyle name="40% - Énfasis6 2 2 4 3" xfId="42074" xr:uid="{AD67C261-A40E-4701-AE29-720E2FC4679D}"/>
    <cellStyle name="40% - Énfasis6 2 2 5" xfId="42075" xr:uid="{125DC3BC-33A9-4A8C-875C-E68DF82D7826}"/>
    <cellStyle name="40% - Énfasis6 2 2 6" xfId="42076" xr:uid="{D4846670-3AA2-4875-B4B1-A72EE185AD6E}"/>
    <cellStyle name="40% - Énfasis6 2 2 7" xfId="42077" xr:uid="{DC4B33AE-18BE-4B50-89A8-9A9E4FF8F049}"/>
    <cellStyle name="40% - Énfasis6 2 3" xfId="5073" xr:uid="{575A7057-660F-46CB-944C-70EB84D5A8EB}"/>
    <cellStyle name="40% - Énfasis6 2 3 2" xfId="5074" xr:uid="{5E49F898-C5E3-4E1B-A4D7-39EBAF52698C}"/>
    <cellStyle name="40% - Énfasis6 2 3 2 2" xfId="42078" xr:uid="{6C197D64-4C7F-43B8-AE98-2C0019D2A1E6}"/>
    <cellStyle name="40% - Énfasis6 2 3 2 2 2" xfId="42079" xr:uid="{C7BF5723-8137-4EB9-BCB9-00CFE26ED222}"/>
    <cellStyle name="40% - Énfasis6 2 3 2 3" xfId="42080" xr:uid="{27B776EA-F23E-45AF-AFCE-9D0825CDFBB0}"/>
    <cellStyle name="40% - Énfasis6 2 3 2 4" xfId="42081" xr:uid="{ABFBEADD-DCB9-4E32-B3DF-C53C8E64E64E}"/>
    <cellStyle name="40% - Énfasis6 2 3 2 5" xfId="42082" xr:uid="{498B46FB-C4F7-49FA-91E7-5DEA83B686F1}"/>
    <cellStyle name="40% - Énfasis6 2 3 3" xfId="5075" xr:uid="{2366D833-E357-4F1D-BF4E-908555A8FD03}"/>
    <cellStyle name="40% - Énfasis6 2 3 3 2" xfId="42083" xr:uid="{D99EDFB9-7843-467A-A142-7280A5F1CAAF}"/>
    <cellStyle name="40% - Énfasis6 2 3 3 3" xfId="42084" xr:uid="{F241276C-2CBD-4F30-B267-8FA7356459CF}"/>
    <cellStyle name="40% - Énfasis6 2 3 4" xfId="42085" xr:uid="{1AC45DA3-AC8A-44D8-AFFC-66B76CD1BADF}"/>
    <cellStyle name="40% - Énfasis6 2 3 5" xfId="42086" xr:uid="{53C22B7F-BFC8-46F7-88F3-EF1076645589}"/>
    <cellStyle name="40% - Énfasis6 2 3 6" xfId="42087" xr:uid="{237E0E8B-8B44-4C3F-B0DF-F606B1F04F61}"/>
    <cellStyle name="40% - Énfasis6 2 3 7" xfId="42088" xr:uid="{3FCEBBB3-E2E7-45EF-912C-896D222D9A38}"/>
    <cellStyle name="40% - Énfasis6 2 4" xfId="5076" xr:uid="{30EA4BE6-C2D9-4ECF-916A-2FC464B42EC7}"/>
    <cellStyle name="40% - Énfasis6 2 4 2" xfId="42089" xr:uid="{D89E1D74-EDF9-4997-8FAC-54DA79C29772}"/>
    <cellStyle name="40% - Énfasis6 2 4 2 2" xfId="42090" xr:uid="{A7782ABB-7335-4ED8-B493-D272DFD16CD8}"/>
    <cellStyle name="40% - Énfasis6 2 4 3" xfId="42091" xr:uid="{FB231457-BD0A-48EF-8E4A-A35C31E148B8}"/>
    <cellStyle name="40% - Énfasis6 2 4 4" xfId="42092" xr:uid="{F9C8CC60-8F63-41AA-AF50-3BB833D4F609}"/>
    <cellStyle name="40% - Énfasis6 2 4 5" xfId="42093" xr:uid="{882B3977-8FD9-42C8-A116-C9124C055904}"/>
    <cellStyle name="40% - Énfasis6 2 5" xfId="5077" xr:uid="{6C28CB9B-F17E-4B73-8ADE-D7C51287750D}"/>
    <cellStyle name="40% - Énfasis6 2 5 2" xfId="42094" xr:uid="{95A61491-DEF5-481F-A02F-AD4070C67D06}"/>
    <cellStyle name="40% - Énfasis6 2 5 3" xfId="42095" xr:uid="{4B79C5EA-8D8F-4705-81A1-96E6EFD4E698}"/>
    <cellStyle name="40% - Énfasis6 2 6" xfId="42096" xr:uid="{9713B6DE-0860-4005-95C0-3684A543AB58}"/>
    <cellStyle name="40% - Énfasis6 2 7" xfId="42097" xr:uid="{B4132723-B3BC-429C-95F8-77D98BE13440}"/>
    <cellStyle name="40% - Énfasis6 2 8" xfId="42098" xr:uid="{F9C16E2A-3C2C-4A92-A309-D3293FF819D3}"/>
    <cellStyle name="40% - Énfasis6 20" xfId="5078" xr:uid="{A253D430-4B50-4B7C-83B2-93EBB34443CC}"/>
    <cellStyle name="40% - Énfasis6 20 2" xfId="5079" xr:uid="{A6D54125-8590-4CF5-B59A-8A48834EB939}"/>
    <cellStyle name="40% - Énfasis6 20 2 2" xfId="5080" xr:uid="{ED1AB7E2-CAD5-4178-B24A-FD521686B239}"/>
    <cellStyle name="40% - Énfasis6 20 2 2 2" xfId="5081" xr:uid="{8BD687EC-1B63-4935-B62A-6063CCC9DE5A}"/>
    <cellStyle name="40% - Énfasis6 20 2 2 3" xfId="5082" xr:uid="{E39EFF06-0132-40BE-B08A-E9EB0FE2EE26}"/>
    <cellStyle name="40% - Énfasis6 20 2 3" xfId="5083" xr:uid="{4187E962-7886-4592-BF63-067121657778}"/>
    <cellStyle name="40% - Énfasis6 20 2 4" xfId="5084" xr:uid="{9ACA20BB-F11C-4914-8F08-2B7A24400FD4}"/>
    <cellStyle name="40% - Énfasis6 20 3" xfId="5085" xr:uid="{69393AD3-1FD7-4751-97AA-C69791550426}"/>
    <cellStyle name="40% - Énfasis6 20 3 2" xfId="5086" xr:uid="{960A241C-4619-40BE-A2E8-7AD3FF1207B8}"/>
    <cellStyle name="40% - Énfasis6 20 3 3" xfId="5087" xr:uid="{35AEE733-7577-403F-8022-E7F61F40DAE3}"/>
    <cellStyle name="40% - Énfasis6 20 4" xfId="5088" xr:uid="{BC7D7F41-4D89-4F7E-943F-8D4010C984C4}"/>
    <cellStyle name="40% - Énfasis6 20 5" xfId="5089" xr:uid="{3D424192-A13D-4958-B67F-AE83B28E350D}"/>
    <cellStyle name="40% - Énfasis6 21" xfId="5090" xr:uid="{1C229DEC-41D1-4737-98BA-726CFBB560F0}"/>
    <cellStyle name="40% - Énfasis6 21 2" xfId="5091" xr:uid="{2577F884-9AF7-40D2-879C-882A8BFEB1E1}"/>
    <cellStyle name="40% - Énfasis6 21 2 2" xfId="5092" xr:uid="{E97B3377-328D-4CC9-90FE-AB8B75353940}"/>
    <cellStyle name="40% - Énfasis6 21 2 2 2" xfId="5093" xr:uid="{8E8AC19C-D742-4FC7-9BA6-4517176477E7}"/>
    <cellStyle name="40% - Énfasis6 21 2 2 3" xfId="5094" xr:uid="{44C41877-BA08-4D28-8E65-71BA01B37189}"/>
    <cellStyle name="40% - Énfasis6 21 2 3" xfId="5095" xr:uid="{806DF243-E9BF-40F7-894A-36A038CDBD26}"/>
    <cellStyle name="40% - Énfasis6 21 2 4" xfId="5096" xr:uid="{43D7E9E1-7DFD-4C03-AB2E-5E45C19FAE5F}"/>
    <cellStyle name="40% - Énfasis6 21 3" xfId="5097" xr:uid="{A7CC9F13-F566-4147-9388-8FAB06E7A94F}"/>
    <cellStyle name="40% - Énfasis6 21 3 2" xfId="5098" xr:uid="{42BCB749-2420-44A6-9B86-DF72CFAEAFF2}"/>
    <cellStyle name="40% - Énfasis6 21 3 3" xfId="5099" xr:uid="{FDE79DD4-74A9-4C0A-B525-E23676622C75}"/>
    <cellStyle name="40% - Énfasis6 21 4" xfId="5100" xr:uid="{63C2841F-17DB-4C57-9AFF-0FE15E35DA4E}"/>
    <cellStyle name="40% - Énfasis6 21 5" xfId="5101" xr:uid="{FFA37504-B296-4035-B32C-241B99319B84}"/>
    <cellStyle name="40% - Énfasis6 22" xfId="5102" xr:uid="{3F18099A-FCE8-40E7-809A-8D95D6914136}"/>
    <cellStyle name="40% - Énfasis6 22 2" xfId="5103" xr:uid="{32BDCB7C-C537-429F-9B37-4205C39867B4}"/>
    <cellStyle name="40% - Énfasis6 22 2 2" xfId="5104" xr:uid="{7E65BD7A-62E7-4F68-A9F8-B75A700D960F}"/>
    <cellStyle name="40% - Énfasis6 22 2 2 2" xfId="5105" xr:uid="{7A2CAE7E-179B-46C9-AE94-9D41BE4CB81C}"/>
    <cellStyle name="40% - Énfasis6 22 2 2 3" xfId="5106" xr:uid="{6AAB1274-7DE5-442E-A413-F3767942C91D}"/>
    <cellStyle name="40% - Énfasis6 22 2 3" xfId="5107" xr:uid="{4BE4F2C0-D462-4A77-995D-7AF21DB46C37}"/>
    <cellStyle name="40% - Énfasis6 22 2 4" xfId="5108" xr:uid="{8434CFA6-E543-41CE-8D69-8578952003A9}"/>
    <cellStyle name="40% - Énfasis6 22 3" xfId="5109" xr:uid="{750C0603-D1DF-407F-ADBA-BDAD61EC121B}"/>
    <cellStyle name="40% - Énfasis6 22 3 2" xfId="5110" xr:uid="{AEE7A6B2-A2C4-4AA2-8D3D-3B1A78B1551E}"/>
    <cellStyle name="40% - Énfasis6 22 3 3" xfId="5111" xr:uid="{620AB588-C3B1-4C14-904E-4104102C90F3}"/>
    <cellStyle name="40% - Énfasis6 22 4" xfId="5112" xr:uid="{C831D886-CAF5-4517-821A-BB7110E3DECB}"/>
    <cellStyle name="40% - Énfasis6 22 5" xfId="5113" xr:uid="{84EABB14-0290-4DF3-BFD4-88F81F53E384}"/>
    <cellStyle name="40% - Énfasis6 23" xfId="5114" xr:uid="{A6B93322-A970-4878-9A21-F0371E93A786}"/>
    <cellStyle name="40% - Énfasis6 23 2" xfId="5115" xr:uid="{C8B5D8B6-AFC9-4CEF-A271-CE433DA7FA0E}"/>
    <cellStyle name="40% - Énfasis6 23 2 2" xfId="5116" xr:uid="{D299FBA3-EDBF-45F5-ACB2-E698D807FAAA}"/>
    <cellStyle name="40% - Énfasis6 23 2 2 2" xfId="5117" xr:uid="{2B4DD3EF-CD6C-412F-B187-877EBCB5040F}"/>
    <cellStyle name="40% - Énfasis6 23 2 2 3" xfId="5118" xr:uid="{879A375B-DB56-4F12-8F00-F22BBB89F2EC}"/>
    <cellStyle name="40% - Énfasis6 23 2 3" xfId="5119" xr:uid="{81E881FA-C952-45B4-A291-D27BDD4545EF}"/>
    <cellStyle name="40% - Énfasis6 23 2 4" xfId="5120" xr:uid="{F248BB47-B648-4EAD-916F-3260C390F9AF}"/>
    <cellStyle name="40% - Énfasis6 23 3" xfId="5121" xr:uid="{D414CD02-884F-4F29-96F2-BDE731E11D19}"/>
    <cellStyle name="40% - Énfasis6 23 3 2" xfId="5122" xr:uid="{59B7AE13-7E84-4FAF-8640-A5A95629510D}"/>
    <cellStyle name="40% - Énfasis6 23 3 3" xfId="5123" xr:uid="{AA2CD5E8-0B05-4894-89DC-0E7A7121C76D}"/>
    <cellStyle name="40% - Énfasis6 23 4" xfId="5124" xr:uid="{93B938BA-05EC-4E60-9172-431DC525CEFD}"/>
    <cellStyle name="40% - Énfasis6 23 5" xfId="5125" xr:uid="{54A585F0-46E4-43A8-ADF5-5BC864F7F251}"/>
    <cellStyle name="40% - Énfasis6 24" xfId="5126" xr:uid="{F444603B-0DB4-432D-8E8D-5B4447696C28}"/>
    <cellStyle name="40% - Énfasis6 24 2" xfId="5127" xr:uid="{3B902419-0D9C-462B-805A-4C438D2272FC}"/>
    <cellStyle name="40% - Énfasis6 24 2 2" xfId="5128" xr:uid="{6323F226-1F5F-4A99-8002-689DCB2EE868}"/>
    <cellStyle name="40% - Énfasis6 24 2 2 2" xfId="5129" xr:uid="{A0C480FD-0A86-4625-91C9-961B32D2608F}"/>
    <cellStyle name="40% - Énfasis6 24 2 2 3" xfId="5130" xr:uid="{9FDF1BDB-D93F-496C-AFA7-4A0CFD5A1908}"/>
    <cellStyle name="40% - Énfasis6 24 2 3" xfId="5131" xr:uid="{F8B8F5C3-F696-484A-8281-BF8336793E6A}"/>
    <cellStyle name="40% - Énfasis6 24 2 4" xfId="5132" xr:uid="{DB6AB95A-A99C-45B5-91F3-715358C2B517}"/>
    <cellStyle name="40% - Énfasis6 24 3" xfId="5133" xr:uid="{149EFE46-6BE0-4279-A4AA-CEDB0885EBB4}"/>
    <cellStyle name="40% - Énfasis6 24 3 2" xfId="5134" xr:uid="{A4AE5C06-B32B-4A85-A012-687C2EFD2094}"/>
    <cellStyle name="40% - Énfasis6 24 3 3" xfId="5135" xr:uid="{FDA1730E-70CB-4443-8A50-3D17C2111B02}"/>
    <cellStyle name="40% - Énfasis6 24 4" xfId="5136" xr:uid="{52A12D6A-C4F3-4D2A-9A9E-31156D1D7238}"/>
    <cellStyle name="40% - Énfasis6 24 5" xfId="5137" xr:uid="{1EBFDA95-8E86-4D7A-9431-1EF33980CFB7}"/>
    <cellStyle name="40% - Énfasis6 25" xfId="5138" xr:uid="{E51C0D11-12CD-4BD7-9566-90B36B3F485F}"/>
    <cellStyle name="40% - Énfasis6 25 2" xfId="5139" xr:uid="{62E00514-1FA5-44C6-9B08-682D5E18CDA8}"/>
    <cellStyle name="40% - Énfasis6 25 2 2" xfId="5140" xr:uid="{EC443373-59E6-40EB-BB7E-E68030A98A02}"/>
    <cellStyle name="40% - Énfasis6 25 2 2 2" xfId="5141" xr:uid="{07748EB8-59B6-4E73-9F30-4617A419B963}"/>
    <cellStyle name="40% - Énfasis6 25 2 2 3" xfId="5142" xr:uid="{67231D3F-97AE-4238-A78A-A4B0826F3B62}"/>
    <cellStyle name="40% - Énfasis6 25 2 3" xfId="5143" xr:uid="{0E1DBED4-CB0D-45DE-AD50-8EE42DD98F01}"/>
    <cellStyle name="40% - Énfasis6 25 2 4" xfId="5144" xr:uid="{14DDFBC2-20DD-41C2-9F3A-6C09AC256E71}"/>
    <cellStyle name="40% - Énfasis6 25 3" xfId="5145" xr:uid="{40692F2F-6889-4836-A819-C4872CE03006}"/>
    <cellStyle name="40% - Énfasis6 25 3 2" xfId="5146" xr:uid="{5063AD75-690B-4EF1-A9B5-3D10BB80A3F8}"/>
    <cellStyle name="40% - Énfasis6 25 3 3" xfId="5147" xr:uid="{1D894230-8CA3-4896-9D05-A68FBD4344AD}"/>
    <cellStyle name="40% - Énfasis6 25 4" xfId="5148" xr:uid="{DE8BD02C-FB03-4E07-9468-80A6B526B0F0}"/>
    <cellStyle name="40% - Énfasis6 25 5" xfId="5149" xr:uid="{8CC8814A-B8E7-46EC-8E81-B2E8765E3998}"/>
    <cellStyle name="40% - Énfasis6 26" xfId="5150" xr:uid="{93A48F49-C237-4D67-A364-85821F47A224}"/>
    <cellStyle name="40% - Énfasis6 26 2" xfId="5151" xr:uid="{D5D09BB8-0A9C-4269-A1A2-9C7E0FF5A27F}"/>
    <cellStyle name="40% - Énfasis6 26 2 2" xfId="5152" xr:uid="{29336860-5C75-482D-8B1B-676FA2307ADC}"/>
    <cellStyle name="40% - Énfasis6 26 2 2 2" xfId="5153" xr:uid="{93C94E96-7CCA-4CCA-8284-D6F4236DD6D6}"/>
    <cellStyle name="40% - Énfasis6 26 2 2 3" xfId="5154" xr:uid="{4620594A-F6CD-4F02-A46E-931959D6A430}"/>
    <cellStyle name="40% - Énfasis6 26 2 3" xfId="5155" xr:uid="{332C9245-5E19-4A8F-8A7D-846FB15F4A6F}"/>
    <cellStyle name="40% - Énfasis6 26 2 4" xfId="5156" xr:uid="{26C87739-524D-49F8-BE39-CD06433534ED}"/>
    <cellStyle name="40% - Énfasis6 26 3" xfId="5157" xr:uid="{69029A01-691F-453B-93F2-5AC82FA1251A}"/>
    <cellStyle name="40% - Énfasis6 26 3 2" xfId="5158" xr:uid="{298FBC83-44D7-453B-94F8-8315DBD72038}"/>
    <cellStyle name="40% - Énfasis6 26 3 3" xfId="5159" xr:uid="{50E500D6-994C-4E3D-B510-7EBB5681E6D0}"/>
    <cellStyle name="40% - Énfasis6 26 4" xfId="5160" xr:uid="{789E8B26-965A-45C3-8969-26F691872F4B}"/>
    <cellStyle name="40% - Énfasis6 26 5" xfId="5161" xr:uid="{629370B0-8D9D-4665-AF90-9137BCCE0568}"/>
    <cellStyle name="40% - Énfasis6 27" xfId="5162" xr:uid="{A153E578-151B-4AFE-A238-82DA8D24ED5C}"/>
    <cellStyle name="40% - Énfasis6 27 2" xfId="5163" xr:uid="{2F884052-1895-4F9E-89F3-3C8AD084DEB2}"/>
    <cellStyle name="40% - Énfasis6 27 2 2" xfId="5164" xr:uid="{1A90CE68-3792-41F2-83A5-EF030FFD8D0A}"/>
    <cellStyle name="40% - Énfasis6 27 2 2 2" xfId="5165" xr:uid="{B4467F3A-0BD3-4E96-988F-91312BE20C3D}"/>
    <cellStyle name="40% - Énfasis6 27 2 2 3" xfId="5166" xr:uid="{4A222C20-6B30-40D4-9012-507517F3210E}"/>
    <cellStyle name="40% - Énfasis6 27 2 3" xfId="5167" xr:uid="{CE334DEE-F8C0-4FDD-A847-F64066AC3CCE}"/>
    <cellStyle name="40% - Énfasis6 27 2 4" xfId="5168" xr:uid="{29C3C6A8-B283-4DFC-A1D1-C1394A7E3A7B}"/>
    <cellStyle name="40% - Énfasis6 27 3" xfId="5169" xr:uid="{5FBBCA5B-FE53-4C18-9578-16A101BE6EA1}"/>
    <cellStyle name="40% - Énfasis6 27 3 2" xfId="5170" xr:uid="{8714CF60-1401-485C-A18D-6F41528253EF}"/>
    <cellStyle name="40% - Énfasis6 27 3 3" xfId="5171" xr:uid="{61EB4DEA-E94B-4961-9DF9-08096CF4A5BF}"/>
    <cellStyle name="40% - Énfasis6 27 4" xfId="5172" xr:uid="{AA5D83BE-38FF-476B-B236-C6045A2B3078}"/>
    <cellStyle name="40% - Énfasis6 27 5" xfId="5173" xr:uid="{233CF9C4-7324-485C-AD3D-E733CF2CE7FB}"/>
    <cellStyle name="40% - Énfasis6 28" xfId="5174" xr:uid="{FA023BB1-AB9F-4EBD-9D5D-BE179F05B72D}"/>
    <cellStyle name="40% - Énfasis6 28 2" xfId="5175" xr:uid="{B97067B7-4383-4AE0-BD2C-FADD4ECDE545}"/>
    <cellStyle name="40% - Énfasis6 28 2 2" xfId="5176" xr:uid="{4E1C40CF-086F-439E-A68E-D99E11F50BAB}"/>
    <cellStyle name="40% - Énfasis6 28 2 2 2" xfId="5177" xr:uid="{2F7F3B95-67AC-4174-8FC3-D09028DCC7D0}"/>
    <cellStyle name="40% - Énfasis6 28 2 2 3" xfId="5178" xr:uid="{D8B45D02-DCDE-49F3-B152-F1B464AE217C}"/>
    <cellStyle name="40% - Énfasis6 28 2 3" xfId="5179" xr:uid="{8BB2BC75-787D-4D36-BF45-63B2BA5FE0EF}"/>
    <cellStyle name="40% - Énfasis6 28 2 4" xfId="5180" xr:uid="{3CAE3FF8-E830-47D5-979B-2C9D5B69E8A7}"/>
    <cellStyle name="40% - Énfasis6 28 3" xfId="5181" xr:uid="{C4F89FCE-E49E-4E32-99D9-E06C32693D2A}"/>
    <cellStyle name="40% - Énfasis6 28 3 2" xfId="5182" xr:uid="{BB436899-1D51-416C-AA01-5BC5F9461190}"/>
    <cellStyle name="40% - Énfasis6 28 3 3" xfId="5183" xr:uid="{113884CB-8235-45A2-BEE8-C142E2583BCE}"/>
    <cellStyle name="40% - Énfasis6 28 4" xfId="5184" xr:uid="{791CFE9B-1800-4071-B70D-D2EC73459468}"/>
    <cellStyle name="40% - Énfasis6 28 5" xfId="5185" xr:uid="{E35DA77F-156B-4CFB-B2E0-4EA4C6FC64FF}"/>
    <cellStyle name="40% - Énfasis6 29" xfId="5186" xr:uid="{8DDE2D8F-C725-4FD4-900C-7ED72F7E6890}"/>
    <cellStyle name="40% - Énfasis6 29 2" xfId="5187" xr:uid="{DFB0B171-47AD-4809-802E-1575B59C9890}"/>
    <cellStyle name="40% - Énfasis6 29 2 2" xfId="5188" xr:uid="{1C014646-5305-4849-B72B-E963AE14683A}"/>
    <cellStyle name="40% - Énfasis6 29 2 2 2" xfId="5189" xr:uid="{32709E6A-F2E2-4500-9EE5-E1291B6E364A}"/>
    <cellStyle name="40% - Énfasis6 29 2 2 3" xfId="5190" xr:uid="{C6E53767-9B7D-4C7C-82AB-5890E159B6A9}"/>
    <cellStyle name="40% - Énfasis6 29 2 3" xfId="5191" xr:uid="{F0CC1DE4-4A1A-4D4D-9DA6-34BE3C22459D}"/>
    <cellStyle name="40% - Énfasis6 29 2 4" xfId="5192" xr:uid="{08FD8E83-786D-440A-A04A-DF786606846C}"/>
    <cellStyle name="40% - Énfasis6 29 3" xfId="5193" xr:uid="{991A0BF0-7013-4B87-BB59-D4F3830D2F7A}"/>
    <cellStyle name="40% - Énfasis6 29 3 2" xfId="5194" xr:uid="{85B40D15-2B72-4319-B4A0-A5CBDCF84630}"/>
    <cellStyle name="40% - Énfasis6 29 3 3" xfId="5195" xr:uid="{DA32A831-9508-4805-B483-7B5E455FD9E9}"/>
    <cellStyle name="40% - Énfasis6 29 4" xfId="5196" xr:uid="{16C190C6-2ABD-47F1-8826-EAE23E7D60BF}"/>
    <cellStyle name="40% - Énfasis6 29 5" xfId="5197" xr:uid="{D9C1F330-3153-4B77-BA95-193FFF08914A}"/>
    <cellStyle name="40% - Énfasis6 3" xfId="5198" xr:uid="{D34FC320-EC49-4E05-8559-CA78021B7F32}"/>
    <cellStyle name="40% - Énfasis6 3 2" xfId="5199" xr:uid="{B1D4999B-111A-4233-A542-51AC104E8B08}"/>
    <cellStyle name="40% - Énfasis6 3 2 2" xfId="5200" xr:uid="{56E1C4FA-5E7B-4754-B99D-803BACE0E3EE}"/>
    <cellStyle name="40% - Énfasis6 3 2 2 2" xfId="5201" xr:uid="{0BBB056E-F779-4BEF-9705-1991B0061A83}"/>
    <cellStyle name="40% - Énfasis6 3 2 2 2 2" xfId="42099" xr:uid="{05F75B06-1F30-4775-902D-1FFFC28D14A7}"/>
    <cellStyle name="40% - Énfasis6 3 2 2 2 2 2" xfId="42100" xr:uid="{8A8D68B8-8077-4F4C-B84F-89225E05280B}"/>
    <cellStyle name="40% - Énfasis6 3 2 2 2 3" xfId="42101" xr:uid="{9BF012E6-EBF3-40E5-A755-3B01A1CD851F}"/>
    <cellStyle name="40% - Énfasis6 3 2 2 2 4" xfId="42102" xr:uid="{C19B7C1D-5B33-407A-A536-64C0EF759F57}"/>
    <cellStyle name="40% - Énfasis6 3 2 2 2 5" xfId="42103" xr:uid="{3F2F8E49-91F4-4EBC-A8B1-894138C6CA0D}"/>
    <cellStyle name="40% - Énfasis6 3 2 2 3" xfId="5202" xr:uid="{113DC4DF-F98C-4E6B-B4D3-13DA6AC53330}"/>
    <cellStyle name="40% - Énfasis6 3 2 2 3 2" xfId="42104" xr:uid="{ADD977EF-3F22-4F4B-AA9C-0DA3C6ADA227}"/>
    <cellStyle name="40% - Énfasis6 3 2 2 3 3" xfId="42105" xr:uid="{3DEB78A0-9E0F-4820-9C0F-2CBE0A1DB869}"/>
    <cellStyle name="40% - Énfasis6 3 2 2 4" xfId="42106" xr:uid="{7A297AE5-1837-4F47-A0A1-6406215C692D}"/>
    <cellStyle name="40% - Énfasis6 3 2 2 5" xfId="42107" xr:uid="{D4D30473-ACB1-48B4-AFFA-F0C8BF762169}"/>
    <cellStyle name="40% - Énfasis6 3 2 2 6" xfId="42108" xr:uid="{B349FB96-2461-4287-8722-33C3FF890F5A}"/>
    <cellStyle name="40% - Énfasis6 3 2 2 7" xfId="42109" xr:uid="{6AE7C1C5-14BD-485B-8D8F-DEAACADCA529}"/>
    <cellStyle name="40% - Énfasis6 3 2 3" xfId="5203" xr:uid="{9F095D59-09BE-4B79-BF56-D19669B017D2}"/>
    <cellStyle name="40% - Énfasis6 3 2 3 2" xfId="42110" xr:uid="{8244C6C4-2082-419F-8E5B-D8D3F0DF44A3}"/>
    <cellStyle name="40% - Énfasis6 3 2 3 2 2" xfId="42111" xr:uid="{A9C5DA9F-58B5-4574-8821-4E1F3589ADE2}"/>
    <cellStyle name="40% - Énfasis6 3 2 3 3" xfId="42112" xr:uid="{A1272704-F6CF-4767-803B-101B41B94690}"/>
    <cellStyle name="40% - Énfasis6 3 2 3 4" xfId="42113" xr:uid="{B1C6D6C2-F5B4-4CB7-AF74-9670B7145C9A}"/>
    <cellStyle name="40% - Énfasis6 3 2 3 5" xfId="42114" xr:uid="{1AAD3262-E008-4843-B12A-22479650FD5A}"/>
    <cellStyle name="40% - Énfasis6 3 2 4" xfId="5204" xr:uid="{3662407B-03E9-45D7-A530-C81444FC5500}"/>
    <cellStyle name="40% - Énfasis6 3 2 4 2" xfId="42115" xr:uid="{721E0DC2-9DFF-44C3-85E3-5998AE636473}"/>
    <cellStyle name="40% - Énfasis6 3 2 4 3" xfId="42116" xr:uid="{674A7CBB-75D4-4707-B68F-9C775FE9FD5F}"/>
    <cellStyle name="40% - Énfasis6 3 2 5" xfId="42117" xr:uid="{9B8DAABE-6A68-4CD8-98E2-58289C1570A0}"/>
    <cellStyle name="40% - Énfasis6 3 2 6" xfId="42118" xr:uid="{8B831313-1A14-4F34-BB38-FE4D2239007B}"/>
    <cellStyle name="40% - Énfasis6 3 2 7" xfId="42119" xr:uid="{A6D4DEE8-7B03-4D10-B5FC-CB2C12E43F8E}"/>
    <cellStyle name="40% - Énfasis6 3 3" xfId="5205" xr:uid="{F9A3909A-FD99-4E26-B508-7C3548571F67}"/>
    <cellStyle name="40% - Énfasis6 3 3 2" xfId="5206" xr:uid="{42665185-24C2-461B-A55D-E000BD7D2841}"/>
    <cellStyle name="40% - Énfasis6 3 3 2 2" xfId="42120" xr:uid="{BE6A1650-578A-48CD-BCB2-027E93F349DA}"/>
    <cellStyle name="40% - Énfasis6 3 3 2 2 2" xfId="42121" xr:uid="{E60CDBCB-F493-41A5-8CDF-FBE6ED8A024E}"/>
    <cellStyle name="40% - Énfasis6 3 3 2 3" xfId="42122" xr:uid="{7F537B4A-37CC-45EA-A114-33E28BEF84B2}"/>
    <cellStyle name="40% - Énfasis6 3 3 2 4" xfId="42123" xr:uid="{88A30D56-0CDB-4D61-9C26-CC05DF80B786}"/>
    <cellStyle name="40% - Énfasis6 3 3 2 5" xfId="42124" xr:uid="{2986F1F6-A655-4E5E-9D6E-FF592AC44E67}"/>
    <cellStyle name="40% - Énfasis6 3 3 3" xfId="5207" xr:uid="{911E7327-1E85-4E41-8A2D-C197F18916D1}"/>
    <cellStyle name="40% - Énfasis6 3 3 3 2" xfId="42125" xr:uid="{575B85BC-23D8-48D1-8D5E-3A5C41A3B550}"/>
    <cellStyle name="40% - Énfasis6 3 3 3 3" xfId="42126" xr:uid="{B467795B-4131-44D7-94EA-1208E0277295}"/>
    <cellStyle name="40% - Énfasis6 3 3 4" xfId="42127" xr:uid="{86D08305-E089-4AB8-9692-476182EE33BD}"/>
    <cellStyle name="40% - Énfasis6 3 3 5" xfId="42128" xr:uid="{A3831C34-FBA6-4732-A741-CEEEE8CEC21D}"/>
    <cellStyle name="40% - Énfasis6 3 3 6" xfId="42129" xr:uid="{47ECD152-4B1C-453F-890F-5DB7D234AD90}"/>
    <cellStyle name="40% - Énfasis6 3 3 7" xfId="42130" xr:uid="{B3CCB95F-5E22-4897-AAD9-98549765BBBF}"/>
    <cellStyle name="40% - Énfasis6 3 4" xfId="5208" xr:uid="{4E89F05B-DA3D-4CDC-BCCC-30B8F9FD020B}"/>
    <cellStyle name="40% - Énfasis6 3 4 2" xfId="42131" xr:uid="{032CA621-18FE-4618-8A39-17B008114403}"/>
    <cellStyle name="40% - Énfasis6 3 4 2 2" xfId="42132" xr:uid="{1FF41666-D520-472B-8FDD-AC9D075694AC}"/>
    <cellStyle name="40% - Énfasis6 3 4 3" xfId="42133" xr:uid="{EDED2596-6304-4A62-8A00-13ECF5009CCA}"/>
    <cellStyle name="40% - Énfasis6 3 4 4" xfId="42134" xr:uid="{01080617-C7F4-4ECA-9D2D-E0A154977900}"/>
    <cellStyle name="40% - Énfasis6 3 4 5" xfId="42135" xr:uid="{315DD4CD-607B-4246-83D4-45A4FA277B6A}"/>
    <cellStyle name="40% - Énfasis6 3 5" xfId="5209" xr:uid="{07428EDE-B3BD-444E-BB21-9D20E0590C94}"/>
    <cellStyle name="40% - Énfasis6 3 5 2" xfId="42136" xr:uid="{C2F847F4-8D78-452E-B3EC-C5259B205C6C}"/>
    <cellStyle name="40% - Énfasis6 3 5 3" xfId="42137" xr:uid="{19DF0BC2-CB17-4076-9AE9-C862941E96E9}"/>
    <cellStyle name="40% - Énfasis6 3 6" xfId="42138" xr:uid="{6827A166-76ED-474B-9A35-0D19D605FFB6}"/>
    <cellStyle name="40% - Énfasis6 3 7" xfId="42139" xr:uid="{60E6E91C-D028-442D-8A30-5ED04F6610B5}"/>
    <cellStyle name="40% - Énfasis6 3 8" xfId="42140" xr:uid="{C06D54D0-280E-4603-8EE9-2C7432058383}"/>
    <cellStyle name="40% - Énfasis6 30" xfId="5210" xr:uid="{7DC56AEF-B9D5-482C-BC51-76BD385026DB}"/>
    <cellStyle name="40% - Énfasis6 30 2" xfId="5211" xr:uid="{564FE3C0-B8DF-44E1-9A04-344777AAB055}"/>
    <cellStyle name="40% - Énfasis6 30 2 2" xfId="5212" xr:uid="{A98CFAB1-2B5D-4E6D-A8C6-D77CA2D50513}"/>
    <cellStyle name="40% - Énfasis6 30 2 2 2" xfId="5213" xr:uid="{33495C20-A0F1-40B3-A3B5-76A65CAEEB8E}"/>
    <cellStyle name="40% - Énfasis6 30 2 2 3" xfId="5214" xr:uid="{1D940AEA-0D1F-4339-A886-2FA84274683A}"/>
    <cellStyle name="40% - Énfasis6 30 2 3" xfId="5215" xr:uid="{76F118DF-F56E-4C89-8C9C-944BAC44C336}"/>
    <cellStyle name="40% - Énfasis6 30 2 4" xfId="5216" xr:uid="{A22D06D8-94F0-4034-BC03-F848E3073D9D}"/>
    <cellStyle name="40% - Énfasis6 30 3" xfId="5217" xr:uid="{455E8626-E441-4D79-8538-F68A68DC7AB7}"/>
    <cellStyle name="40% - Énfasis6 30 3 2" xfId="5218" xr:uid="{E53D2A9A-6890-4AF6-9C36-A1A1C0DA4A3E}"/>
    <cellStyle name="40% - Énfasis6 30 3 3" xfId="5219" xr:uid="{E027B936-1B96-460F-80FD-6C6E9A0AC421}"/>
    <cellStyle name="40% - Énfasis6 30 4" xfId="5220" xr:uid="{88F018FE-05F2-405B-ABB1-5AAC323056FE}"/>
    <cellStyle name="40% - Énfasis6 30 5" xfId="5221" xr:uid="{FD19D9C8-6507-4646-B919-B1384F654BEE}"/>
    <cellStyle name="40% - Énfasis6 31" xfId="5222" xr:uid="{E59CC671-559A-49C7-8AC5-24B4F9B4EF93}"/>
    <cellStyle name="40% - Énfasis6 31 2" xfId="5223" xr:uid="{6EBD2E11-5F4E-4882-A1D3-7994C2620796}"/>
    <cellStyle name="40% - Énfasis6 31 2 2" xfId="5224" xr:uid="{1370019F-3297-4B47-827E-118B0D0F6E09}"/>
    <cellStyle name="40% - Énfasis6 31 2 2 2" xfId="5225" xr:uid="{E3F3D151-CC1F-420F-9CC9-C48BA57865BA}"/>
    <cellStyle name="40% - Énfasis6 31 2 2 3" xfId="5226" xr:uid="{94165E1E-6559-4A38-AEBF-5AF72EFFA583}"/>
    <cellStyle name="40% - Énfasis6 31 2 3" xfId="5227" xr:uid="{54A92A16-0AEE-4479-8757-F935388582EE}"/>
    <cellStyle name="40% - Énfasis6 31 2 4" xfId="5228" xr:uid="{866603EC-19C2-48FA-B69F-9CC0FE7B7471}"/>
    <cellStyle name="40% - Énfasis6 31 3" xfId="5229" xr:uid="{DC777A2D-6991-4FB1-8225-F872B4F01504}"/>
    <cellStyle name="40% - Énfasis6 31 3 2" xfId="5230" xr:uid="{24C09897-5E08-4B23-9ECC-42655967CC90}"/>
    <cellStyle name="40% - Énfasis6 31 3 3" xfId="5231" xr:uid="{A60F3660-10CD-44DB-BC19-F94BE45E92D1}"/>
    <cellStyle name="40% - Énfasis6 31 4" xfId="5232" xr:uid="{0CB92FC8-94B4-46A1-AFFE-71111335324C}"/>
    <cellStyle name="40% - Énfasis6 31 5" xfId="5233" xr:uid="{11841B59-AD8C-4DD4-B81C-AC4DC312DD58}"/>
    <cellStyle name="40% - Énfasis6 32" xfId="5234" xr:uid="{DEF53235-A993-4596-8940-F4FE951A136B}"/>
    <cellStyle name="40% - Énfasis6 32 2" xfId="5235" xr:uid="{751C5DDE-717B-4DD6-B5D1-84D04F5A8915}"/>
    <cellStyle name="40% - Énfasis6 32 2 2" xfId="5236" xr:uid="{78043B9C-752A-418A-A23B-CE238F25728D}"/>
    <cellStyle name="40% - Énfasis6 32 2 2 2" xfId="5237" xr:uid="{53998441-5B72-4951-9099-F9CC92F3B0F1}"/>
    <cellStyle name="40% - Énfasis6 32 2 2 3" xfId="5238" xr:uid="{8708943D-91AC-422C-A376-EFA38910CFB0}"/>
    <cellStyle name="40% - Énfasis6 32 2 3" xfId="5239" xr:uid="{6DE0DC0F-3135-4946-8B22-C50F1DF6D393}"/>
    <cellStyle name="40% - Énfasis6 32 2 4" xfId="5240" xr:uid="{AD0AD5B0-57DF-4671-A84A-2ADFC2579C76}"/>
    <cellStyle name="40% - Énfasis6 32 3" xfId="5241" xr:uid="{321C8E1B-ECAC-45F5-B788-132A9F82B51A}"/>
    <cellStyle name="40% - Énfasis6 32 3 2" xfId="5242" xr:uid="{6A2CA172-F7C1-477F-9C71-E4A1868861CB}"/>
    <cellStyle name="40% - Énfasis6 32 3 3" xfId="5243" xr:uid="{5289DB36-16F5-40BD-8179-C31A5C8C847C}"/>
    <cellStyle name="40% - Énfasis6 32 4" xfId="5244" xr:uid="{FC9899C3-FBF1-487F-8641-820B3DD85D7B}"/>
    <cellStyle name="40% - Énfasis6 32 5" xfId="5245" xr:uid="{1CC46922-9ABD-4840-B0E3-84116B2F804E}"/>
    <cellStyle name="40% - Énfasis6 33" xfId="5246" xr:uid="{17581AD2-445B-4A03-92C3-FC4E764AEF6D}"/>
    <cellStyle name="40% - Énfasis6 33 2" xfId="5247" xr:uid="{9AADB2CF-2743-4476-8DD0-259DD364A163}"/>
    <cellStyle name="40% - Énfasis6 33 2 2" xfId="5248" xr:uid="{648ECB34-1CB6-4641-895F-51F01BAE41EC}"/>
    <cellStyle name="40% - Énfasis6 33 2 3" xfId="5249" xr:uid="{F5C35C27-7D75-4A66-B9F6-DB1F72D521EA}"/>
    <cellStyle name="40% - Énfasis6 33 3" xfId="5250" xr:uid="{B38C613F-C6A5-44C6-845A-14FC96DB4793}"/>
    <cellStyle name="40% - Énfasis6 33 4" xfId="5251" xr:uid="{72DD56A5-63BC-47C6-B1FB-A3EDD308F7FC}"/>
    <cellStyle name="40% - Énfasis6 34" xfId="5252" xr:uid="{48A746C0-ED7B-4282-9580-BDD13D86A7AD}"/>
    <cellStyle name="40% - Énfasis6 34 2" xfId="5253" xr:uid="{6A81C539-A6C8-4542-996A-2E8D59E57C4C}"/>
    <cellStyle name="40% - Énfasis6 34 2 2" xfId="5254" xr:uid="{78A8E3B5-6F4D-4928-B07F-8A0EB0361C6B}"/>
    <cellStyle name="40% - Énfasis6 34 2 3" xfId="5255" xr:uid="{B2985A7C-8C53-4D21-A5D4-E14FA98E6655}"/>
    <cellStyle name="40% - Énfasis6 34 3" xfId="5256" xr:uid="{0F27EA76-EAB0-4EB8-8F88-7FE654E1720B}"/>
    <cellStyle name="40% - Énfasis6 34 4" xfId="5257" xr:uid="{9E737AF9-5F13-4AE2-A47D-B739E708C774}"/>
    <cellStyle name="40% - Énfasis6 35" xfId="5258" xr:uid="{0E6ADABF-6DF6-46F2-B23E-2DA1DB4759E1}"/>
    <cellStyle name="40% - Énfasis6 35 2" xfId="5259" xr:uid="{841C3748-CADB-44F2-9261-D5C478D23AA6}"/>
    <cellStyle name="40% - Énfasis6 35 2 2" xfId="5260" xr:uid="{36512BA3-EE2F-4A37-8CA0-717DFE07558B}"/>
    <cellStyle name="40% - Énfasis6 35 2 3" xfId="5261" xr:uid="{3FA2178F-29E0-474E-9A2F-15245A9F7C78}"/>
    <cellStyle name="40% - Énfasis6 35 3" xfId="5262" xr:uid="{B17D087D-6592-44A9-927E-F339EF1ECFB2}"/>
    <cellStyle name="40% - Énfasis6 35 4" xfId="5263" xr:uid="{52111CD2-89F5-4819-9566-7A47FE9FDC72}"/>
    <cellStyle name="40% - Énfasis6 36" xfId="5264" xr:uid="{B60C9CD9-9468-435E-B3B6-50046F4EBDA1}"/>
    <cellStyle name="40% - Énfasis6 36 2" xfId="5265" xr:uid="{F0B7552B-4FD7-4740-AD04-EF03348968CC}"/>
    <cellStyle name="40% - Énfasis6 36 2 2" xfId="5266" xr:uid="{6780367C-DC67-473C-9A50-25CE5689259F}"/>
    <cellStyle name="40% - Énfasis6 36 2 3" xfId="5267" xr:uid="{F0618713-43D9-41DB-BD30-78DFD9C582DB}"/>
    <cellStyle name="40% - Énfasis6 36 3" xfId="5268" xr:uid="{320C5B3C-AA8F-412B-B239-DA2487456DFD}"/>
    <cellStyle name="40% - Énfasis6 36 4" xfId="5269" xr:uid="{4538A03D-6982-414C-8F45-A9E36F480EC1}"/>
    <cellStyle name="40% - Énfasis6 37" xfId="5270" xr:uid="{6D14EF59-163E-477F-8B8A-577D10CFAF3F}"/>
    <cellStyle name="40% - Énfasis6 37 2" xfId="5271" xr:uid="{1C7CB134-3832-44B5-87B0-B7F1F8756829}"/>
    <cellStyle name="40% - Énfasis6 37 2 2" xfId="5272" xr:uid="{769B7176-F92A-4616-AF1F-2D9F8444C550}"/>
    <cellStyle name="40% - Énfasis6 37 2 3" xfId="5273" xr:uid="{E18CA1DF-BE11-451E-941A-3923058091C8}"/>
    <cellStyle name="40% - Énfasis6 37 3" xfId="5274" xr:uid="{FA3AF43A-A16C-4996-BBA8-02FEED850F33}"/>
    <cellStyle name="40% - Énfasis6 37 4" xfId="5275" xr:uid="{92D217EE-3C58-490A-8648-94C2A638DE30}"/>
    <cellStyle name="40% - Énfasis6 38" xfId="5276" xr:uid="{92FBBEA9-19DD-4220-8FFA-B85D3472E54C}"/>
    <cellStyle name="40% - Énfasis6 38 2" xfId="5277" xr:uid="{5589C5BD-0EE7-4C8A-9524-230B0A04C7E4}"/>
    <cellStyle name="40% - Énfasis6 38 3" xfId="5278" xr:uid="{587B1638-14C6-454E-ABB1-187F94001037}"/>
    <cellStyle name="40% - Énfasis6 39" xfId="5279" xr:uid="{D8D99B4B-C1ED-489D-A5A2-008B7A2A5896}"/>
    <cellStyle name="40% - Énfasis6 39 2" xfId="5280" xr:uid="{540D5E53-3159-4A8A-8D40-7529916EF874}"/>
    <cellStyle name="40% - Énfasis6 39 3" xfId="5281" xr:uid="{118E5666-2BC8-45F3-806B-65242FBE9051}"/>
    <cellStyle name="40% - Énfasis6 4" xfId="5282" xr:uid="{DE9CC840-B5FE-45B8-AAA0-22B311D08FA6}"/>
    <cellStyle name="40% - Énfasis6 4 2" xfId="5283" xr:uid="{A7DEA11B-E0CE-4D44-8289-9FC06EA4D244}"/>
    <cellStyle name="40% - Énfasis6 4 2 2" xfId="5284" xr:uid="{06707B5E-F1C1-4CBB-A578-779E048D5BF4}"/>
    <cellStyle name="40% - Énfasis6 4 2 2 2" xfId="5285" xr:uid="{408C68CF-7E3B-4B85-A30E-16F352FFB925}"/>
    <cellStyle name="40% - Énfasis6 4 2 2 2 2" xfId="42141" xr:uid="{D9611F4B-F2C0-49AD-8045-A68505DDABB7}"/>
    <cellStyle name="40% - Énfasis6 4 2 2 2 2 2" xfId="42142" xr:uid="{E7CBA919-7084-41EE-A6C5-2781DCEB7DF8}"/>
    <cellStyle name="40% - Énfasis6 4 2 2 2 3" xfId="42143" xr:uid="{8AE169AE-4B64-45E2-9387-F3895E287F7A}"/>
    <cellStyle name="40% - Énfasis6 4 2 2 2 4" xfId="42144" xr:uid="{200ED7E7-B266-468F-89F7-9AD300D5FAA6}"/>
    <cellStyle name="40% - Énfasis6 4 2 2 2 5" xfId="42145" xr:uid="{63984888-147B-420B-BF97-E8C0A80AC447}"/>
    <cellStyle name="40% - Énfasis6 4 2 2 3" xfId="5286" xr:uid="{50CD4B3D-618C-435D-9883-23C11EAAAE42}"/>
    <cellStyle name="40% - Énfasis6 4 2 2 3 2" xfId="42146" xr:uid="{4240B3BF-C829-4193-AC08-F0BAD21B20AB}"/>
    <cellStyle name="40% - Énfasis6 4 2 2 3 3" xfId="42147" xr:uid="{8A58E577-C2C0-4289-A6AE-3D28F2157D22}"/>
    <cellStyle name="40% - Énfasis6 4 2 2 4" xfId="42148" xr:uid="{43833050-118A-4ED7-8B22-094020A334A3}"/>
    <cellStyle name="40% - Énfasis6 4 2 2 5" xfId="42149" xr:uid="{9DEF6475-4D44-4E55-AC5C-DCDBB0BE46F9}"/>
    <cellStyle name="40% - Énfasis6 4 2 2 6" xfId="42150" xr:uid="{56EA797D-9309-480D-BABF-10BF216E4E53}"/>
    <cellStyle name="40% - Énfasis6 4 2 2 7" xfId="42151" xr:uid="{89447343-9FEA-48E4-9B73-0C325EA37149}"/>
    <cellStyle name="40% - Énfasis6 4 2 3" xfId="5287" xr:uid="{1CF90F3A-DBA7-4918-A71C-F942E3BE2AB2}"/>
    <cellStyle name="40% - Énfasis6 4 2 3 2" xfId="42152" xr:uid="{17169080-0C86-468F-BBF8-410CB25936F9}"/>
    <cellStyle name="40% - Énfasis6 4 2 3 2 2" xfId="42153" xr:uid="{AAEB0FEC-BC3C-477B-A792-6F8621DA9EBA}"/>
    <cellStyle name="40% - Énfasis6 4 2 3 3" xfId="42154" xr:uid="{E950467C-2123-4130-AAF2-E15EA0DFB6F9}"/>
    <cellStyle name="40% - Énfasis6 4 2 3 4" xfId="42155" xr:uid="{204529B6-25DD-4394-8CF2-F0C62B6CABF0}"/>
    <cellStyle name="40% - Énfasis6 4 2 3 5" xfId="42156" xr:uid="{4E9C5561-4E0C-42E7-A484-2F05E190F68D}"/>
    <cellStyle name="40% - Énfasis6 4 2 4" xfId="5288" xr:uid="{789C5217-C547-4ABD-A501-EC946A950459}"/>
    <cellStyle name="40% - Énfasis6 4 2 4 2" xfId="42157" xr:uid="{B059FD54-CDCF-4D04-97B8-E31272E98258}"/>
    <cellStyle name="40% - Énfasis6 4 2 4 3" xfId="42158" xr:uid="{C7413A6D-2D35-48DF-AE9A-C58A114E0C83}"/>
    <cellStyle name="40% - Énfasis6 4 2 5" xfId="42159" xr:uid="{AC06FE45-6CAE-46AC-8175-617FBFCB2EC9}"/>
    <cellStyle name="40% - Énfasis6 4 2 6" xfId="42160" xr:uid="{D98D1A7C-14B8-44F3-B7A0-4125BE2D09BE}"/>
    <cellStyle name="40% - Énfasis6 4 2 7" xfId="42161" xr:uid="{1801DB83-0026-49AB-867D-92D492C4E157}"/>
    <cellStyle name="40% - Énfasis6 4 3" xfId="5289" xr:uid="{FD5531A3-89EA-4D0F-86D0-03E8FEE95E46}"/>
    <cellStyle name="40% - Énfasis6 4 3 2" xfId="5290" xr:uid="{64802678-FC86-49BB-A2C0-FDE8E189E2B9}"/>
    <cellStyle name="40% - Énfasis6 4 3 2 2" xfId="42162" xr:uid="{6492B44E-3B6C-4332-B030-B52C2C528FFA}"/>
    <cellStyle name="40% - Énfasis6 4 3 2 2 2" xfId="42163" xr:uid="{3B07C59D-1945-4183-AAEB-D7164CCBA969}"/>
    <cellStyle name="40% - Énfasis6 4 3 2 3" xfId="42164" xr:uid="{E492D101-9C50-408D-A7B8-C07684C70CA5}"/>
    <cellStyle name="40% - Énfasis6 4 3 2 4" xfId="42165" xr:uid="{4E885970-605D-4A4A-A8FD-ED18A1A32B81}"/>
    <cellStyle name="40% - Énfasis6 4 3 2 5" xfId="42166" xr:uid="{71C1BEEB-82A1-454A-89C0-2AA732F2E599}"/>
    <cellStyle name="40% - Énfasis6 4 3 3" xfId="5291" xr:uid="{97A2569B-EC48-41DD-9D24-23CA9DC109FC}"/>
    <cellStyle name="40% - Énfasis6 4 3 3 2" xfId="42167" xr:uid="{639E8D53-2D24-4D94-9C7D-95A702AA68F7}"/>
    <cellStyle name="40% - Énfasis6 4 3 3 3" xfId="42168" xr:uid="{D0C95F0A-3DCA-41AC-AA12-AF76E68D3236}"/>
    <cellStyle name="40% - Énfasis6 4 3 4" xfId="42169" xr:uid="{0E561C49-3EDC-4106-85BD-329C4C8FB9AB}"/>
    <cellStyle name="40% - Énfasis6 4 3 5" xfId="42170" xr:uid="{EBAC562E-2D58-4F8C-A230-365BCCE5BF89}"/>
    <cellStyle name="40% - Énfasis6 4 3 6" xfId="42171" xr:uid="{9FBADC52-4639-47FD-9889-971DC8AEE978}"/>
    <cellStyle name="40% - Énfasis6 4 3 7" xfId="42172" xr:uid="{2CAFC113-3C8F-4C64-AF72-BDADFF2F53EC}"/>
    <cellStyle name="40% - Énfasis6 4 4" xfId="5292" xr:uid="{1F8276D0-9673-40CC-A296-266AC7658069}"/>
    <cellStyle name="40% - Énfasis6 4 4 2" xfId="42173" xr:uid="{CD95ED66-A75D-4E3D-9B48-56982B96CF69}"/>
    <cellStyle name="40% - Énfasis6 4 4 2 2" xfId="42174" xr:uid="{032456B4-CADD-413E-93C8-C3EB3C2350E5}"/>
    <cellStyle name="40% - Énfasis6 4 4 3" xfId="42175" xr:uid="{2F7DA141-6BC5-4D9A-B9A9-D3DD6E46BE0A}"/>
    <cellStyle name="40% - Énfasis6 4 4 4" xfId="42176" xr:uid="{D01421BC-9C19-434F-8120-E369FCBC1964}"/>
    <cellStyle name="40% - Énfasis6 4 4 5" xfId="42177" xr:uid="{4A07F6CF-92AF-426F-8237-24D2E73E247C}"/>
    <cellStyle name="40% - Énfasis6 4 5" xfId="5293" xr:uid="{31F50F17-DE73-40B4-863F-BF8946C2D660}"/>
    <cellStyle name="40% - Énfasis6 4 5 2" xfId="42178" xr:uid="{AC9E5145-C095-4E54-BB0B-95CDB7DF1D3E}"/>
    <cellStyle name="40% - Énfasis6 4 5 3" xfId="42179" xr:uid="{A6CEFA52-EE08-4856-9311-BF729112B86D}"/>
    <cellStyle name="40% - Énfasis6 4 6" xfId="42180" xr:uid="{EA4D5938-3EB9-4B91-AA85-9B7D6C3A2D1F}"/>
    <cellStyle name="40% - Énfasis6 4 7" xfId="42181" xr:uid="{CF823133-E6D7-4E1B-A682-D912BBCBA194}"/>
    <cellStyle name="40% - Énfasis6 4 8" xfId="42182" xr:uid="{388B5BFC-37F8-4CAB-B814-169C5A908D95}"/>
    <cellStyle name="40% - Énfasis6 40" xfId="5294" xr:uid="{4BDEEF0C-7C02-465E-9B7E-D723A123FEB8}"/>
    <cellStyle name="40% - Énfasis6 40 2" xfId="5295" xr:uid="{0E1D664F-CE84-4091-8C83-E7C4ED4E7FF7}"/>
    <cellStyle name="40% - Énfasis6 40 3" xfId="5296" xr:uid="{6174D784-894F-4602-9D6F-7DFEEC2CA35A}"/>
    <cellStyle name="40% - Énfasis6 41" xfId="5297" xr:uid="{D00C866D-6D4A-42E4-9762-53671730C0D7}"/>
    <cellStyle name="40% - Énfasis6 41 2" xfId="5298" xr:uid="{10D810FF-A31C-48EE-9F4D-8B467515244B}"/>
    <cellStyle name="40% - Énfasis6 41 3" xfId="5299" xr:uid="{1FDB796A-C26C-471D-B91D-35FAB8081FDB}"/>
    <cellStyle name="40% - Énfasis6 42" xfId="5300" xr:uid="{7FFE9607-0D8F-4B34-BC15-F398F767BACE}"/>
    <cellStyle name="40% - Énfasis6 42 2" xfId="5301" xr:uid="{80383E4C-EEA2-4BE0-9A68-6C1E057B512C}"/>
    <cellStyle name="40% - Énfasis6 42 3" xfId="5302" xr:uid="{505E1EA6-0BD0-490F-ABAE-87E26AD0466F}"/>
    <cellStyle name="40% - Énfasis6 43" xfId="5303" xr:uid="{54C746A6-F24B-4B41-9917-70A0AA49687E}"/>
    <cellStyle name="40% - Énfasis6 43 2" xfId="5304" xr:uid="{B238459E-E247-4294-BF87-CA1A135823EC}"/>
    <cellStyle name="40% - Énfasis6 43 3" xfId="5305" xr:uid="{39C0B45D-6691-41DD-A8A0-7780F9843965}"/>
    <cellStyle name="40% - Énfasis6 44" xfId="5306" xr:uid="{98AFBFC1-C708-43BD-8BD8-D9B8018570AD}"/>
    <cellStyle name="40% - Énfasis6 44 2" xfId="5307" xr:uid="{4A49152E-CCF1-46DA-BC35-661231AF12A1}"/>
    <cellStyle name="40% - Énfasis6 44 3" xfId="5308" xr:uid="{82122266-5379-4D9A-B372-1EA254E0C5F9}"/>
    <cellStyle name="40% - Énfasis6 45" xfId="5309" xr:uid="{B9E34944-4F2C-46A4-989B-2A328BDE546B}"/>
    <cellStyle name="40% - Énfasis6 45 2" xfId="5310" xr:uid="{064134A3-6307-43FF-BB38-59EC53CCD068}"/>
    <cellStyle name="40% - Énfasis6 45 3" xfId="5311" xr:uid="{71AE2C50-1798-439C-BC93-999C254D85D4}"/>
    <cellStyle name="40% - Énfasis6 46" xfId="5312" xr:uid="{EF1C45CB-307A-4DB3-8E2B-8B28BF323F85}"/>
    <cellStyle name="40% - Énfasis6 46 2" xfId="5313" xr:uid="{FF388B1F-B43A-447B-A533-BED193C61188}"/>
    <cellStyle name="40% - Énfasis6 46 3" xfId="5314" xr:uid="{D2E37634-E343-4770-9EEB-DC8BB2AF2B2D}"/>
    <cellStyle name="40% - Énfasis6 47" xfId="5315" xr:uid="{38C4F995-A7D6-45C8-8A0A-1ED9447E8AEA}"/>
    <cellStyle name="40% - Énfasis6 47 2" xfId="5316" xr:uid="{515F4207-B31A-4A8B-A355-5138E0EF2AC3}"/>
    <cellStyle name="40% - Énfasis6 47 3" xfId="5317" xr:uid="{80B7E80C-CA49-4CAB-8203-A382BC2A28AE}"/>
    <cellStyle name="40% - Énfasis6 48" xfId="5318" xr:uid="{00392183-8654-4F3B-B541-7BD6D96C3ACE}"/>
    <cellStyle name="40% - Énfasis6 48 2" xfId="5319" xr:uid="{185F2252-18F4-4ED5-8A4B-519761CF9675}"/>
    <cellStyle name="40% - Énfasis6 48 3" xfId="5320" xr:uid="{96988E99-B1C0-4E88-8A4A-C7D4EFDC10AD}"/>
    <cellStyle name="40% - Énfasis6 49" xfId="5321" xr:uid="{2036E14B-9A7B-46F4-8374-36E9A8EBCCAE}"/>
    <cellStyle name="40% - Énfasis6 5" xfId="5322" xr:uid="{15608BC3-9434-4B87-BB40-85844B811C3E}"/>
    <cellStyle name="40% - Énfasis6 5 2" xfId="5323" xr:uid="{D62B1F87-C7DC-40D3-B9FC-98BDCF594840}"/>
    <cellStyle name="40% - Énfasis6 5 2 2" xfId="5324" xr:uid="{6F723CE0-3FCE-46D0-AE79-581F24E71A3F}"/>
    <cellStyle name="40% - Énfasis6 5 2 2 2" xfId="5325" xr:uid="{47123B37-7D56-4900-A54B-E23EF35ED649}"/>
    <cellStyle name="40% - Énfasis6 5 2 2 2 2" xfId="42183" xr:uid="{7D698ED5-0B83-4195-95D3-D6090F7ABB63}"/>
    <cellStyle name="40% - Énfasis6 5 2 2 2 2 2" xfId="42184" xr:uid="{B5FAA847-9D22-46C4-B7A2-497FCF5B83E7}"/>
    <cellStyle name="40% - Énfasis6 5 2 2 2 3" xfId="42185" xr:uid="{10A6C3A9-ABEB-468C-AAC9-D2D89B9CDC92}"/>
    <cellStyle name="40% - Énfasis6 5 2 2 2 4" xfId="42186" xr:uid="{7919A209-7592-413C-88EC-FC128BB21DDC}"/>
    <cellStyle name="40% - Énfasis6 5 2 2 2 5" xfId="42187" xr:uid="{FCDC4B25-78E3-4685-8BD5-8AFED5566B67}"/>
    <cellStyle name="40% - Énfasis6 5 2 2 3" xfId="5326" xr:uid="{18650873-CA4B-4BA7-B2B7-F0E09AED08F1}"/>
    <cellStyle name="40% - Énfasis6 5 2 2 3 2" xfId="42188" xr:uid="{F4E095DC-7EDF-4883-AF72-668DA43AE26C}"/>
    <cellStyle name="40% - Énfasis6 5 2 2 3 3" xfId="42189" xr:uid="{DA5B4F29-22DA-4500-8F39-70413A587302}"/>
    <cellStyle name="40% - Énfasis6 5 2 2 4" xfId="42190" xr:uid="{E194ACD9-B45E-4849-817D-A587E9FD99D9}"/>
    <cellStyle name="40% - Énfasis6 5 2 2 5" xfId="42191" xr:uid="{E30FDB78-F146-4DB4-9D1F-AEDCA86DF9E1}"/>
    <cellStyle name="40% - Énfasis6 5 2 2 6" xfId="42192" xr:uid="{3C28428A-555B-439E-AA7C-EAD355D2F1A0}"/>
    <cellStyle name="40% - Énfasis6 5 2 2 7" xfId="42193" xr:uid="{E87C3EB9-57C5-4F39-90AF-371963A976E8}"/>
    <cellStyle name="40% - Énfasis6 5 2 3" xfId="5327" xr:uid="{F4819FEA-1283-4EBC-866F-51930164B7BD}"/>
    <cellStyle name="40% - Énfasis6 5 2 3 2" xfId="42194" xr:uid="{1C9E9432-4B5E-4EF5-A1CD-97572C28EA54}"/>
    <cellStyle name="40% - Énfasis6 5 2 3 2 2" xfId="42195" xr:uid="{5D11E036-B513-4EA7-A034-072B21F1C423}"/>
    <cellStyle name="40% - Énfasis6 5 2 3 3" xfId="42196" xr:uid="{FCFC25CF-654B-4DBC-B390-0084A8D3746E}"/>
    <cellStyle name="40% - Énfasis6 5 2 3 4" xfId="42197" xr:uid="{0A5D98BC-5DF7-4AF8-9857-3E2B0EB6BD20}"/>
    <cellStyle name="40% - Énfasis6 5 2 3 5" xfId="42198" xr:uid="{465E773E-9429-4429-982C-00409B4D5947}"/>
    <cellStyle name="40% - Énfasis6 5 2 4" xfId="5328" xr:uid="{264563EE-A633-4207-BB77-BE5E10522C04}"/>
    <cellStyle name="40% - Énfasis6 5 2 4 2" xfId="42199" xr:uid="{CE62A31B-0015-4D1A-A920-0BA03EEB9E88}"/>
    <cellStyle name="40% - Énfasis6 5 2 4 3" xfId="42200" xr:uid="{C230699A-AF30-41E4-AC10-A8B78E0EF3D9}"/>
    <cellStyle name="40% - Énfasis6 5 2 5" xfId="42201" xr:uid="{E38B86A9-3E23-42A9-8317-2065E4021969}"/>
    <cellStyle name="40% - Énfasis6 5 2 6" xfId="42202" xr:uid="{8591CF43-D127-4E8C-BAB1-3197D394C4C0}"/>
    <cellStyle name="40% - Énfasis6 5 2 7" xfId="42203" xr:uid="{CAD75107-41C2-4291-B63E-E5F7D463F91F}"/>
    <cellStyle name="40% - Énfasis6 5 3" xfId="5329" xr:uid="{1F137C7D-7C7E-4BC8-9212-C3F772E65C0B}"/>
    <cellStyle name="40% - Énfasis6 5 3 2" xfId="5330" xr:uid="{000A8407-A6E7-4595-8E14-BD124F2D27EE}"/>
    <cellStyle name="40% - Énfasis6 5 3 2 2" xfId="42204" xr:uid="{397148A1-B3F0-4F2D-B63D-0901597C525B}"/>
    <cellStyle name="40% - Énfasis6 5 3 2 2 2" xfId="42205" xr:uid="{49B248A1-6576-409F-B5F4-2875DE2B5DB4}"/>
    <cellStyle name="40% - Énfasis6 5 3 2 3" xfId="42206" xr:uid="{1DADFA4B-AA71-4898-8676-BB758A488305}"/>
    <cellStyle name="40% - Énfasis6 5 3 2 4" xfId="42207" xr:uid="{36519B4C-5F15-4C82-91E0-47B3A4912DFC}"/>
    <cellStyle name="40% - Énfasis6 5 3 2 5" xfId="42208" xr:uid="{851BBD3B-CD9C-48D3-B719-D1851186AAC7}"/>
    <cellStyle name="40% - Énfasis6 5 3 3" xfId="5331" xr:uid="{E89AB09A-DFD7-45C9-B344-E61DB71B09B7}"/>
    <cellStyle name="40% - Énfasis6 5 3 3 2" xfId="42209" xr:uid="{04876AF5-42B7-40A6-8CC9-148FDCC1128B}"/>
    <cellStyle name="40% - Énfasis6 5 3 3 3" xfId="42210" xr:uid="{E345817F-9CD0-4B14-BDFB-07753CA502A0}"/>
    <cellStyle name="40% - Énfasis6 5 3 4" xfId="42211" xr:uid="{CBE4E15F-6202-476F-93D3-F9041AFDA468}"/>
    <cellStyle name="40% - Énfasis6 5 3 5" xfId="42212" xr:uid="{AD6FE0AE-2ADA-4D38-916F-E892D16B17E7}"/>
    <cellStyle name="40% - Énfasis6 5 3 6" xfId="42213" xr:uid="{56079A62-F014-4058-A639-053256558AF7}"/>
    <cellStyle name="40% - Énfasis6 5 3 7" xfId="42214" xr:uid="{BBE76FD3-F657-49D8-818A-920D4BCF6E3E}"/>
    <cellStyle name="40% - Énfasis6 5 4" xfId="5332" xr:uid="{25D32179-CCB6-4E61-B886-3A006C448E71}"/>
    <cellStyle name="40% - Énfasis6 5 4 2" xfId="42215" xr:uid="{E49D4FCD-AD3D-4AB7-A293-E65D86F81382}"/>
    <cellStyle name="40% - Énfasis6 5 4 2 2" xfId="42216" xr:uid="{49AE9394-816F-4B49-B77F-43E3A59FBA0B}"/>
    <cellStyle name="40% - Énfasis6 5 4 3" xfId="42217" xr:uid="{D06AC3C7-B7BE-446A-B597-DBE7D5E17728}"/>
    <cellStyle name="40% - Énfasis6 5 4 4" xfId="42218" xr:uid="{F02FD99A-328D-449B-9421-8EE5F86F5C4C}"/>
    <cellStyle name="40% - Énfasis6 5 4 5" xfId="42219" xr:uid="{3A5C4312-99EB-4849-9946-AB4789A78DE2}"/>
    <cellStyle name="40% - Énfasis6 5 5" xfId="5333" xr:uid="{8C893A4A-6162-42B0-AB8D-76428418D4E2}"/>
    <cellStyle name="40% - Énfasis6 5 5 2" xfId="42220" xr:uid="{04D91469-ED07-43F4-803B-24E5C259CC75}"/>
    <cellStyle name="40% - Énfasis6 5 5 3" xfId="42221" xr:uid="{E0F61012-9B9A-4125-8C3E-310513C4490F}"/>
    <cellStyle name="40% - Énfasis6 5 6" xfId="42222" xr:uid="{A17865BD-0483-4161-9559-59B415575886}"/>
    <cellStyle name="40% - Énfasis6 5 7" xfId="42223" xr:uid="{F07ED3AA-BCE2-406C-B4E7-CD91DF4A1E92}"/>
    <cellStyle name="40% - Énfasis6 5 8" xfId="42224" xr:uid="{B3B63272-EFFD-4B8C-AF5E-46A4275E9C5A}"/>
    <cellStyle name="40% - Énfasis6 50" xfId="5334" xr:uid="{C69992A1-E285-4784-9D61-4878EE5F888D}"/>
    <cellStyle name="40% - Énfasis6 51" xfId="42225" xr:uid="{A9CE808E-9B02-409F-964E-765DEF5901C5}"/>
    <cellStyle name="40% - Énfasis6 6" xfId="5335" xr:uid="{124A2149-BFFB-46CA-B07C-D499DD36E175}"/>
    <cellStyle name="40% - Énfasis6 6 2" xfId="5336" xr:uid="{AEB939A8-DEDA-491A-ACFD-8EB62AB8A2CB}"/>
    <cellStyle name="40% - Énfasis6 6 2 2" xfId="5337" xr:uid="{BEF7BC3B-041A-40B9-95D6-A1D86B4C30A9}"/>
    <cellStyle name="40% - Énfasis6 6 2 2 2" xfId="5338" xr:uid="{F5B20E96-49E0-446E-BB1A-02544949F48A}"/>
    <cellStyle name="40% - Énfasis6 6 2 2 2 2" xfId="42226" xr:uid="{0E9B17CA-6A22-47D2-96FE-4A2BB3531678}"/>
    <cellStyle name="40% - Énfasis6 6 2 2 2 2 2" xfId="42227" xr:uid="{2BB30317-00C0-4D40-B49E-BE93F0EBADA9}"/>
    <cellStyle name="40% - Énfasis6 6 2 2 2 3" xfId="42228" xr:uid="{01F353C7-38CB-406E-B548-AA472066938C}"/>
    <cellStyle name="40% - Énfasis6 6 2 2 2 4" xfId="42229" xr:uid="{55E7B666-A519-4090-803E-D491FA33A04F}"/>
    <cellStyle name="40% - Énfasis6 6 2 2 2 5" xfId="42230" xr:uid="{C18B43CA-7D9A-4D46-828E-83B9AFDCE83B}"/>
    <cellStyle name="40% - Énfasis6 6 2 2 3" xfId="5339" xr:uid="{3802CC2A-262A-48D3-B949-2BA4C7FF3124}"/>
    <cellStyle name="40% - Énfasis6 6 2 2 3 2" xfId="42231" xr:uid="{E17A5F57-C22F-4592-96C9-B90F1945DE66}"/>
    <cellStyle name="40% - Énfasis6 6 2 2 3 3" xfId="42232" xr:uid="{F8BDBF17-30DF-4A4C-8776-B17089F2FC4C}"/>
    <cellStyle name="40% - Énfasis6 6 2 2 4" xfId="42233" xr:uid="{23110154-DBE2-4D6B-9C30-E85604331C32}"/>
    <cellStyle name="40% - Énfasis6 6 2 2 5" xfId="42234" xr:uid="{32DA48DC-8899-4986-97D5-E39691D3109B}"/>
    <cellStyle name="40% - Énfasis6 6 2 2 6" xfId="42235" xr:uid="{185EEF76-756E-494A-A92F-A895E5934513}"/>
    <cellStyle name="40% - Énfasis6 6 2 2 7" xfId="42236" xr:uid="{58D58D66-3FDF-43EE-9BB5-EA86CFCD26AC}"/>
    <cellStyle name="40% - Énfasis6 6 2 3" xfId="5340" xr:uid="{EC9365E4-02AD-49D3-8580-D3FC49F7251A}"/>
    <cellStyle name="40% - Énfasis6 6 2 3 2" xfId="42237" xr:uid="{119E8ED3-4896-43DA-9907-94321D4FE66E}"/>
    <cellStyle name="40% - Énfasis6 6 2 3 2 2" xfId="42238" xr:uid="{0EBBC697-15A1-453C-A489-4D6BE06AD9F2}"/>
    <cellStyle name="40% - Énfasis6 6 2 3 3" xfId="42239" xr:uid="{029EBC02-E85F-41C5-9F86-E964803E3D96}"/>
    <cellStyle name="40% - Énfasis6 6 2 3 4" xfId="42240" xr:uid="{6D55B97F-F79E-4EF7-B288-5F406178546F}"/>
    <cellStyle name="40% - Énfasis6 6 2 3 5" xfId="42241" xr:uid="{82A83F57-7374-42B4-9936-42CE1E62F888}"/>
    <cellStyle name="40% - Énfasis6 6 2 4" xfId="5341" xr:uid="{8FFB672E-CFC4-4E7E-8949-9F5799A9111A}"/>
    <cellStyle name="40% - Énfasis6 6 2 4 2" xfId="42242" xr:uid="{428A06E9-FD11-480D-A6A8-139373120240}"/>
    <cellStyle name="40% - Énfasis6 6 2 4 3" xfId="42243" xr:uid="{EDE63D24-528C-4AA1-9451-9D2F46174AB3}"/>
    <cellStyle name="40% - Énfasis6 6 2 5" xfId="42244" xr:uid="{5CAA3FD0-4756-4007-B304-12FBEACA4D90}"/>
    <cellStyle name="40% - Énfasis6 6 2 6" xfId="42245" xr:uid="{2871C9A7-3613-45FB-9884-0E0E6B283F74}"/>
    <cellStyle name="40% - Énfasis6 6 2 7" xfId="42246" xr:uid="{267BBE89-CB60-4C35-92E6-66E2A7E44814}"/>
    <cellStyle name="40% - Énfasis6 6 3" xfId="5342" xr:uid="{33C70E55-7D22-4002-99D9-35CB21DE6C8A}"/>
    <cellStyle name="40% - Énfasis6 6 3 2" xfId="5343" xr:uid="{68A006CD-6EBA-4A1E-9B1E-08F01503B506}"/>
    <cellStyle name="40% - Énfasis6 6 3 2 2" xfId="42247" xr:uid="{2694C9CE-19AA-4040-B3E2-74B9FD6BBDC4}"/>
    <cellStyle name="40% - Énfasis6 6 3 2 2 2" xfId="42248" xr:uid="{0267E186-F8CB-47F8-978E-F0370670C9DC}"/>
    <cellStyle name="40% - Énfasis6 6 3 2 3" xfId="42249" xr:uid="{65C2F7EA-543A-416C-9D1D-0E2AC954D4A6}"/>
    <cellStyle name="40% - Énfasis6 6 3 2 4" xfId="42250" xr:uid="{13F47498-191A-4754-9786-B3197F35230E}"/>
    <cellStyle name="40% - Énfasis6 6 3 2 5" xfId="42251" xr:uid="{598AA838-5E77-4FF9-BDD1-B0F1FD342919}"/>
    <cellStyle name="40% - Énfasis6 6 3 3" xfId="5344" xr:uid="{A6E50F89-1DAB-4046-ACB6-57D6FEBCEE5D}"/>
    <cellStyle name="40% - Énfasis6 6 3 3 2" xfId="42252" xr:uid="{3E8647CF-99C9-437B-8D54-E5FDD0F721D0}"/>
    <cellStyle name="40% - Énfasis6 6 3 3 3" xfId="42253" xr:uid="{2D2F86E4-EA37-4B4E-B3B8-DEC68CD6E7C7}"/>
    <cellStyle name="40% - Énfasis6 6 3 4" xfId="42254" xr:uid="{1FF91143-F6DE-49E8-A732-9826F733762D}"/>
    <cellStyle name="40% - Énfasis6 6 3 5" xfId="42255" xr:uid="{A1DC943E-AAFE-4ACD-A866-D239962FFC5B}"/>
    <cellStyle name="40% - Énfasis6 6 3 6" xfId="42256" xr:uid="{919E55A4-3CEE-4B03-A586-E36527FB0CF5}"/>
    <cellStyle name="40% - Énfasis6 6 3 7" xfId="42257" xr:uid="{5C3F6CB9-9809-4946-875C-E61553C2CF31}"/>
    <cellStyle name="40% - Énfasis6 6 4" xfId="5345" xr:uid="{7DDE84EF-D2E2-4B14-AF68-C4F857486727}"/>
    <cellStyle name="40% - Énfasis6 6 4 2" xfId="42258" xr:uid="{6336E3C3-4E3B-4969-8660-43298299C735}"/>
    <cellStyle name="40% - Énfasis6 6 4 2 2" xfId="42259" xr:uid="{60A7A727-BABB-4437-AA5E-5CFD6DA73206}"/>
    <cellStyle name="40% - Énfasis6 6 4 3" xfId="42260" xr:uid="{0B72F87A-7F86-4A6A-8251-C7619CDEA02C}"/>
    <cellStyle name="40% - Énfasis6 6 4 4" xfId="42261" xr:uid="{FAF3CBF5-A60C-47BA-8D4E-395813B1F734}"/>
    <cellStyle name="40% - Énfasis6 6 4 5" xfId="42262" xr:uid="{DA582D11-79C8-4C6A-A2FE-32246F5B77AC}"/>
    <cellStyle name="40% - Énfasis6 6 5" xfId="5346" xr:uid="{CB6B316F-5D19-41A6-9176-C652F9E2A183}"/>
    <cellStyle name="40% - Énfasis6 6 5 2" xfId="42263" xr:uid="{C833C7AF-9ADB-467C-95C0-7D199C8FE44E}"/>
    <cellStyle name="40% - Énfasis6 6 5 3" xfId="42264" xr:uid="{3B8CC1DF-63D7-482F-878E-8C6B10AE00F5}"/>
    <cellStyle name="40% - Énfasis6 6 6" xfId="42265" xr:uid="{E6042EB6-9881-4DBD-BF4B-9C96E96D552B}"/>
    <cellStyle name="40% - Énfasis6 6 7" xfId="42266" xr:uid="{F51EA322-25B6-4335-AADE-A3A6B8FB3735}"/>
    <cellStyle name="40% - Énfasis6 6 8" xfId="42267" xr:uid="{2396DA97-6106-426A-B259-62BDBE77E96F}"/>
    <cellStyle name="40% - Énfasis6 7" xfId="5347" xr:uid="{096C1EC7-579A-4DD8-BC55-98D6AEA2D405}"/>
    <cellStyle name="40% - Énfasis6 7 2" xfId="5348" xr:uid="{BFA0CCDE-C049-43CA-A19F-A8BF4F76615C}"/>
    <cellStyle name="40% - Énfasis6 7 2 2" xfId="5349" xr:uid="{C9990BF9-851C-40A0-92D3-4667BB1D46ED}"/>
    <cellStyle name="40% - Énfasis6 7 2 2 2" xfId="5350" xr:uid="{E4317173-9891-41E6-B7CA-1A07C0BA294C}"/>
    <cellStyle name="40% - Énfasis6 7 2 2 2 2" xfId="42268" xr:uid="{FD8115CD-5E2A-4257-9030-BFB4C2C6BC7A}"/>
    <cellStyle name="40% - Énfasis6 7 2 2 2 2 2" xfId="42269" xr:uid="{EE6DD44B-311F-4B8F-A306-501EDFC69B14}"/>
    <cellStyle name="40% - Énfasis6 7 2 2 2 3" xfId="42270" xr:uid="{268547DE-F909-4E42-934E-094A5E278423}"/>
    <cellStyle name="40% - Énfasis6 7 2 2 2 4" xfId="42271" xr:uid="{956EE3E9-237B-4983-965C-44B28227C744}"/>
    <cellStyle name="40% - Énfasis6 7 2 2 2 5" xfId="42272" xr:uid="{51A0BC45-2048-4FBB-A1E0-DF9D4A35C707}"/>
    <cellStyle name="40% - Énfasis6 7 2 2 3" xfId="5351" xr:uid="{AEA8599A-3FAF-4045-9EA2-654798FEEDD9}"/>
    <cellStyle name="40% - Énfasis6 7 2 2 3 2" xfId="42273" xr:uid="{C1D79A01-2957-485F-BECD-5ACC0559F21F}"/>
    <cellStyle name="40% - Énfasis6 7 2 2 3 3" xfId="42274" xr:uid="{6BB60F2C-272E-4792-B5AB-E4A6E9DB5AE6}"/>
    <cellStyle name="40% - Énfasis6 7 2 2 4" xfId="42275" xr:uid="{E7A29E90-3562-4263-B170-3E42481511AD}"/>
    <cellStyle name="40% - Énfasis6 7 2 2 5" xfId="42276" xr:uid="{29DB778E-3DAC-40F8-98F9-F8A91A6048AE}"/>
    <cellStyle name="40% - Énfasis6 7 2 2 6" xfId="42277" xr:uid="{951B0345-5A84-4697-BC85-D70FDDC52BB4}"/>
    <cellStyle name="40% - Énfasis6 7 2 2 7" xfId="42278" xr:uid="{F08C6908-F94E-43BA-B1BB-58BCD3C03C91}"/>
    <cellStyle name="40% - Énfasis6 7 2 3" xfId="5352" xr:uid="{B2928011-6569-4F6D-B41C-118F396F7D3F}"/>
    <cellStyle name="40% - Énfasis6 7 2 3 2" xfId="42279" xr:uid="{0B25203B-7FAD-4EB3-97B6-DC7A3F0F8AA1}"/>
    <cellStyle name="40% - Énfasis6 7 2 3 2 2" xfId="42280" xr:uid="{5800A340-36E0-4BC1-BB95-650002D4C727}"/>
    <cellStyle name="40% - Énfasis6 7 2 3 3" xfId="42281" xr:uid="{59BEE82B-705D-41BE-9B13-B1F7DAD96467}"/>
    <cellStyle name="40% - Énfasis6 7 2 3 4" xfId="42282" xr:uid="{1BD6D0A9-CBE0-4B71-95A7-C6A047963B48}"/>
    <cellStyle name="40% - Énfasis6 7 2 3 5" xfId="42283" xr:uid="{961D4853-985F-481A-A8A8-EE6633454BBB}"/>
    <cellStyle name="40% - Énfasis6 7 2 4" xfId="5353" xr:uid="{957B950B-BE7C-46E6-8675-26C0A207BA91}"/>
    <cellStyle name="40% - Énfasis6 7 2 4 2" xfId="42284" xr:uid="{7FF02EC0-CD34-4FCB-85B4-9E8B7B2C3166}"/>
    <cellStyle name="40% - Énfasis6 7 2 4 3" xfId="42285" xr:uid="{89F93FD0-4A80-4E4F-92A4-924F9E390B5E}"/>
    <cellStyle name="40% - Énfasis6 7 2 5" xfId="42286" xr:uid="{CF716FA5-76DC-4966-BC19-D8594627EEE9}"/>
    <cellStyle name="40% - Énfasis6 7 2 6" xfId="42287" xr:uid="{B2101CDB-BE8F-40C6-B915-8E7C39C382E7}"/>
    <cellStyle name="40% - Énfasis6 7 2 7" xfId="42288" xr:uid="{2EA8C0B3-8137-432E-8F1C-F0D597A6EE83}"/>
    <cellStyle name="40% - Énfasis6 7 3" xfId="5354" xr:uid="{89981CCB-82C6-469B-BA91-40D47CC59633}"/>
    <cellStyle name="40% - Énfasis6 7 3 2" xfId="5355" xr:uid="{B14F5BF5-4ED8-41C9-B21A-25F5536007D0}"/>
    <cellStyle name="40% - Énfasis6 7 3 2 2" xfId="42289" xr:uid="{47596870-884E-41A8-9275-5F0DFD408065}"/>
    <cellStyle name="40% - Énfasis6 7 3 2 2 2" xfId="42290" xr:uid="{0A764585-39C4-45E2-8964-25A47103EF4E}"/>
    <cellStyle name="40% - Énfasis6 7 3 2 3" xfId="42291" xr:uid="{D42EAC6A-EF3E-4C56-8047-AF620930A1D7}"/>
    <cellStyle name="40% - Énfasis6 7 3 2 4" xfId="42292" xr:uid="{B94E9C2C-3C83-4095-9F30-A8941E323284}"/>
    <cellStyle name="40% - Énfasis6 7 3 2 5" xfId="42293" xr:uid="{01FCCBFB-FB83-4A47-AF9C-2D237388CA70}"/>
    <cellStyle name="40% - Énfasis6 7 3 3" xfId="5356" xr:uid="{79ACAAD0-7F8B-4FB5-B43E-63EC6B16E44B}"/>
    <cellStyle name="40% - Énfasis6 7 3 3 2" xfId="42294" xr:uid="{69F8DAF9-7143-4E13-8410-83AD0F4497AC}"/>
    <cellStyle name="40% - Énfasis6 7 3 3 3" xfId="42295" xr:uid="{C2E79011-ADD4-4628-B1D4-DDF21E78B5DF}"/>
    <cellStyle name="40% - Énfasis6 7 3 4" xfId="42296" xr:uid="{DE2A463F-E780-4C9A-A037-96E59E050925}"/>
    <cellStyle name="40% - Énfasis6 7 3 5" xfId="42297" xr:uid="{867EC79C-B673-4CDA-A306-C81CE79BA554}"/>
    <cellStyle name="40% - Énfasis6 7 3 6" xfId="42298" xr:uid="{71695D96-F11A-447D-80E8-2A39C1316657}"/>
    <cellStyle name="40% - Énfasis6 7 3 7" xfId="42299" xr:uid="{6A75C320-C84E-47E6-B891-B9BAC6304CE7}"/>
    <cellStyle name="40% - Énfasis6 7 4" xfId="5357" xr:uid="{60550684-2308-4DD1-BA88-D3B18171405E}"/>
    <cellStyle name="40% - Énfasis6 7 4 2" xfId="42300" xr:uid="{3E8CCE27-C37C-4CDD-A235-A1EAA14FA0C6}"/>
    <cellStyle name="40% - Énfasis6 7 4 2 2" xfId="42301" xr:uid="{5E5468BC-5706-4D06-80C6-60C505EB9CAC}"/>
    <cellStyle name="40% - Énfasis6 7 4 3" xfId="42302" xr:uid="{93BDAB4F-627B-4C35-B322-9563149D428F}"/>
    <cellStyle name="40% - Énfasis6 7 4 4" xfId="42303" xr:uid="{C0C021CD-6DDE-49A4-B213-0D19D1C21657}"/>
    <cellStyle name="40% - Énfasis6 7 4 5" xfId="42304" xr:uid="{F2696A67-C89C-41F9-B873-3D52EC806D9C}"/>
    <cellStyle name="40% - Énfasis6 7 5" xfId="5358" xr:uid="{7DD0392C-6E6D-4CD2-9529-C179E18AEBF1}"/>
    <cellStyle name="40% - Énfasis6 7 5 2" xfId="42305" xr:uid="{01A0D845-7583-4410-9840-D448C8C547BC}"/>
    <cellStyle name="40% - Énfasis6 7 5 3" xfId="42306" xr:uid="{6C40B28E-A9D5-4BFE-9D68-BCD86E2CBBF0}"/>
    <cellStyle name="40% - Énfasis6 7 6" xfId="42307" xr:uid="{59E1BDDA-6318-4F75-B62D-7E9C8719755A}"/>
    <cellStyle name="40% - Énfasis6 7 7" xfId="42308" xr:uid="{8A7A46BD-C91C-470D-8079-C86AA486800E}"/>
    <cellStyle name="40% - Énfasis6 7 8" xfId="42309" xr:uid="{624FDA1A-2E1D-48FE-9000-B497BC28912F}"/>
    <cellStyle name="40% - Énfasis6 8" xfId="5359" xr:uid="{B6F45C49-7C76-4B27-A213-5299E52A1C0D}"/>
    <cellStyle name="40% - Énfasis6 8 2" xfId="5360" xr:uid="{76EA1E05-FD8B-43D3-9674-040FCFEA2178}"/>
    <cellStyle name="40% - Énfasis6 8 2 2" xfId="5361" xr:uid="{86A89D56-9CE4-4672-8CCA-B1019F0C9F86}"/>
    <cellStyle name="40% - Énfasis6 8 2 2 2" xfId="5362" xr:uid="{99D853AB-A92F-4D8F-BECF-C40DE159FA4C}"/>
    <cellStyle name="40% - Énfasis6 8 2 2 2 2" xfId="42310" xr:uid="{F46EC078-BC38-41E1-AC1C-F4681677F11A}"/>
    <cellStyle name="40% - Énfasis6 8 2 2 2 2 2" xfId="42311" xr:uid="{87C2C93C-1769-42E6-A45B-78B45E2C5F3D}"/>
    <cellStyle name="40% - Énfasis6 8 2 2 2 3" xfId="42312" xr:uid="{02A57F80-8782-4BC8-AC1B-2606877A5A74}"/>
    <cellStyle name="40% - Énfasis6 8 2 2 2 4" xfId="42313" xr:uid="{54CDE24B-89C3-4212-9C42-E4BC34F5961F}"/>
    <cellStyle name="40% - Énfasis6 8 2 2 2 5" xfId="42314" xr:uid="{C0E69D2B-1451-4015-9887-30E9D1320875}"/>
    <cellStyle name="40% - Énfasis6 8 2 2 3" xfId="5363" xr:uid="{8194366D-D3D6-4980-A9C7-4974CC9FA3FD}"/>
    <cellStyle name="40% - Énfasis6 8 2 2 3 2" xfId="42315" xr:uid="{8B653A60-5D0F-4A3B-9C69-45BE22ECC833}"/>
    <cellStyle name="40% - Énfasis6 8 2 2 3 3" xfId="42316" xr:uid="{800A644F-8373-4403-9BBE-9D35DAE5DBA2}"/>
    <cellStyle name="40% - Énfasis6 8 2 2 4" xfId="42317" xr:uid="{711BA311-AC50-4A5B-8578-5E32064AC3FA}"/>
    <cellStyle name="40% - Énfasis6 8 2 2 5" xfId="42318" xr:uid="{CE4B0239-2E5F-4405-8033-E4FD9D4AF59B}"/>
    <cellStyle name="40% - Énfasis6 8 2 2 6" xfId="42319" xr:uid="{BFDAF018-1FF0-4867-AF95-5D27BE68B478}"/>
    <cellStyle name="40% - Énfasis6 8 2 2 7" xfId="42320" xr:uid="{E2692D61-B6CD-41DA-A170-52E30A3F040D}"/>
    <cellStyle name="40% - Énfasis6 8 2 3" xfId="5364" xr:uid="{C524E40D-FA55-428D-8A79-19B2A4B01A35}"/>
    <cellStyle name="40% - Énfasis6 8 2 3 2" xfId="42321" xr:uid="{3E509A84-0EE3-4058-B53C-AC79C0404094}"/>
    <cellStyle name="40% - Énfasis6 8 2 3 2 2" xfId="42322" xr:uid="{0081E268-11BD-401C-BE96-66078D78D545}"/>
    <cellStyle name="40% - Énfasis6 8 2 3 3" xfId="42323" xr:uid="{6A77058D-6B4C-45DB-8F4C-3DBA935CE69E}"/>
    <cellStyle name="40% - Énfasis6 8 2 3 4" xfId="42324" xr:uid="{E30ACC22-E40F-451D-A9DB-9915BDE3672A}"/>
    <cellStyle name="40% - Énfasis6 8 2 3 5" xfId="42325" xr:uid="{F455C66A-DA4B-4809-964E-E3A9012E3DB2}"/>
    <cellStyle name="40% - Énfasis6 8 2 4" xfId="5365" xr:uid="{03289C69-2470-44E8-A7F3-9F57759B62DA}"/>
    <cellStyle name="40% - Énfasis6 8 2 4 2" xfId="42326" xr:uid="{9E04CE0E-D671-4A1C-A75D-AEBEEC2A57F1}"/>
    <cellStyle name="40% - Énfasis6 8 2 4 3" xfId="42327" xr:uid="{FFC42478-5B10-4B46-A555-D462E3A995FA}"/>
    <cellStyle name="40% - Énfasis6 8 2 5" xfId="42328" xr:uid="{18413A03-635C-43CA-914D-925CBBC56087}"/>
    <cellStyle name="40% - Énfasis6 8 2 6" xfId="42329" xr:uid="{0B002700-5CA8-4C11-953D-F25F4A87B061}"/>
    <cellStyle name="40% - Énfasis6 8 2 7" xfId="42330" xr:uid="{44E93910-D548-4797-B5CC-BE90BAD5862D}"/>
    <cellStyle name="40% - Énfasis6 8 3" xfId="5366" xr:uid="{5E1E6B23-0EC0-4ADA-96D4-399E01A72551}"/>
    <cellStyle name="40% - Énfasis6 8 3 2" xfId="5367" xr:uid="{E77C3D86-B2F6-47FA-9D40-D157606FB614}"/>
    <cellStyle name="40% - Énfasis6 8 3 2 2" xfId="42331" xr:uid="{7A51BF6B-C174-4F73-BF80-17C4069F5716}"/>
    <cellStyle name="40% - Énfasis6 8 3 2 2 2" xfId="42332" xr:uid="{FDB51328-D7C5-4AA9-B0BD-06432C00E574}"/>
    <cellStyle name="40% - Énfasis6 8 3 2 3" xfId="42333" xr:uid="{EB090D24-676A-4D95-B18F-F916A34C57CC}"/>
    <cellStyle name="40% - Énfasis6 8 3 2 4" xfId="42334" xr:uid="{14ADB009-7C27-43E7-9BE2-C2735B1A03B1}"/>
    <cellStyle name="40% - Énfasis6 8 3 2 5" xfId="42335" xr:uid="{DC3EA7FB-511E-4EA8-99EE-E9B4B4CC9632}"/>
    <cellStyle name="40% - Énfasis6 8 3 3" xfId="5368" xr:uid="{5CD79615-CCAE-4B70-B9A2-928BE2E10868}"/>
    <cellStyle name="40% - Énfasis6 8 3 3 2" xfId="42336" xr:uid="{89D71062-BDBF-47E9-B4B0-28CB1F4BAA2B}"/>
    <cellStyle name="40% - Énfasis6 8 3 3 3" xfId="42337" xr:uid="{5E2B49E5-7FE8-419A-8357-52DAB554E384}"/>
    <cellStyle name="40% - Énfasis6 8 3 4" xfId="42338" xr:uid="{692ABB93-5C6F-4F03-B3ED-B49E70261414}"/>
    <cellStyle name="40% - Énfasis6 8 3 5" xfId="42339" xr:uid="{A1B43FC4-FEC4-4D62-A0D6-9DC48BEF7B6E}"/>
    <cellStyle name="40% - Énfasis6 8 3 6" xfId="42340" xr:uid="{CC216D6B-FD9D-4AD4-9155-364E750A3223}"/>
    <cellStyle name="40% - Énfasis6 8 3 7" xfId="42341" xr:uid="{53631370-CCBB-40B3-A0E3-28DA98157DC5}"/>
    <cellStyle name="40% - Énfasis6 8 4" xfId="5369" xr:uid="{198DBE5F-EC5A-45D9-B26A-8F390A75679A}"/>
    <cellStyle name="40% - Énfasis6 8 4 2" xfId="42342" xr:uid="{B5AD24B5-E6C6-4C7E-AFA2-A970EFC7093C}"/>
    <cellStyle name="40% - Énfasis6 8 4 2 2" xfId="42343" xr:uid="{8165F269-39F5-4CDC-A0A4-20D5A9A2B6D7}"/>
    <cellStyle name="40% - Énfasis6 8 4 3" xfId="42344" xr:uid="{A145C3CC-C804-41BF-AC0F-7C5FBDF35CD4}"/>
    <cellStyle name="40% - Énfasis6 8 4 4" xfId="42345" xr:uid="{2A71CF9F-711E-4617-9AA9-9B0594E577F9}"/>
    <cellStyle name="40% - Énfasis6 8 4 5" xfId="42346" xr:uid="{103EA757-ED56-4B73-8FAD-F63BA7AF4F72}"/>
    <cellStyle name="40% - Énfasis6 8 5" xfId="5370" xr:uid="{7853A743-A83B-4FE8-B9CF-B80B5BDC1D24}"/>
    <cellStyle name="40% - Énfasis6 8 5 2" xfId="42347" xr:uid="{5B224F0F-0330-442B-9E7F-EEE54E5AC517}"/>
    <cellStyle name="40% - Énfasis6 8 5 3" xfId="42348" xr:uid="{5CAB5913-40ED-4AA2-A4C8-A0D688C372F4}"/>
    <cellStyle name="40% - Énfasis6 8 6" xfId="42349" xr:uid="{0AF77F6F-1279-471B-8D42-0E58E4392FF2}"/>
    <cellStyle name="40% - Énfasis6 8 7" xfId="42350" xr:uid="{8A3FDAF1-FEB4-4A6E-94F0-6528FDF04321}"/>
    <cellStyle name="40% - Énfasis6 8 8" xfId="42351" xr:uid="{A45203B4-42C9-4EB4-B730-7167395552E7}"/>
    <cellStyle name="40% - Énfasis6 9" xfId="5371" xr:uid="{5354223A-10D9-48F3-B9E3-A4358E701AB7}"/>
    <cellStyle name="40% - Énfasis6 9 2" xfId="5372" xr:uid="{E16A03EF-49A1-4A67-97C0-5EADE01B48E9}"/>
    <cellStyle name="40% - Énfasis6 9 2 2" xfId="5373" xr:uid="{27E17164-2BAD-4746-9397-EFB1D854046D}"/>
    <cellStyle name="40% - Énfasis6 9 2 2 2" xfId="5374" xr:uid="{71FD1BEA-B08D-4008-BB93-A3081DDE4492}"/>
    <cellStyle name="40% - Énfasis6 9 2 2 2 2" xfId="42352" xr:uid="{B050ACB2-8E5F-428B-A4A2-1645712C3510}"/>
    <cellStyle name="40% - Énfasis6 9 2 2 2 2 2" xfId="42353" xr:uid="{D3710172-F456-4D52-8165-9566351309F3}"/>
    <cellStyle name="40% - Énfasis6 9 2 2 2 3" xfId="42354" xr:uid="{2072A42F-0650-4FB3-8A0D-ADE87634546A}"/>
    <cellStyle name="40% - Énfasis6 9 2 2 2 4" xfId="42355" xr:uid="{A9D01AE8-CBF5-44BC-A7C5-23DD78F8F4BE}"/>
    <cellStyle name="40% - Énfasis6 9 2 2 2 5" xfId="42356" xr:uid="{CD451772-18F4-48FC-A0E4-9B6974A9DB1F}"/>
    <cellStyle name="40% - Énfasis6 9 2 2 3" xfId="5375" xr:uid="{5530AAD1-B70D-43AE-95AC-E69EB9861B67}"/>
    <cellStyle name="40% - Énfasis6 9 2 2 3 2" xfId="42357" xr:uid="{568E72A9-8F1C-4900-9B32-1AFBEAEF2FA4}"/>
    <cellStyle name="40% - Énfasis6 9 2 2 3 3" xfId="42358" xr:uid="{8419EA68-3F4E-4974-8451-F867DF53156C}"/>
    <cellStyle name="40% - Énfasis6 9 2 2 4" xfId="42359" xr:uid="{5D4EAE8A-DA6F-4689-950F-52E844032FD3}"/>
    <cellStyle name="40% - Énfasis6 9 2 2 5" xfId="42360" xr:uid="{3E9E4E68-BA7C-4882-B10C-9468DAAAC869}"/>
    <cellStyle name="40% - Énfasis6 9 2 2 6" xfId="42361" xr:uid="{9FD616CF-7E74-4D2F-B25F-9C755A25339D}"/>
    <cellStyle name="40% - Énfasis6 9 2 2 7" xfId="42362" xr:uid="{14811878-A433-4EAA-A160-36A8EDECFDA3}"/>
    <cellStyle name="40% - Énfasis6 9 2 3" xfId="5376" xr:uid="{F1B0C5CA-8653-421F-B458-EE375ED59E84}"/>
    <cellStyle name="40% - Énfasis6 9 2 3 2" xfId="42363" xr:uid="{3C54ECD8-E40D-4225-B85F-43BCE34F662C}"/>
    <cellStyle name="40% - Énfasis6 9 2 3 2 2" xfId="42364" xr:uid="{2925673B-5624-48AD-BBA4-00176FB1EF66}"/>
    <cellStyle name="40% - Énfasis6 9 2 3 3" xfId="42365" xr:uid="{D13C09CD-03E3-401D-8CA8-7FCE1AC0910E}"/>
    <cellStyle name="40% - Énfasis6 9 2 3 4" xfId="42366" xr:uid="{C03D9D1B-37CE-4E5D-8858-075AA42E1997}"/>
    <cellStyle name="40% - Énfasis6 9 2 3 5" xfId="42367" xr:uid="{2939530C-5036-4ADB-8087-A13DF1D10B82}"/>
    <cellStyle name="40% - Énfasis6 9 2 4" xfId="5377" xr:uid="{FBD400CE-9B35-4193-B93F-7EEB201C99FA}"/>
    <cellStyle name="40% - Énfasis6 9 2 4 2" xfId="42368" xr:uid="{B3BFC481-298A-4296-A2E4-DD00188579DE}"/>
    <cellStyle name="40% - Énfasis6 9 2 4 3" xfId="42369" xr:uid="{6C47B86F-913B-41CF-A795-98F3C8DCA94F}"/>
    <cellStyle name="40% - Énfasis6 9 2 5" xfId="42370" xr:uid="{AF6A644F-772C-472D-B505-9DB5F3256B5A}"/>
    <cellStyle name="40% - Énfasis6 9 2 6" xfId="42371" xr:uid="{650A13A3-D409-4711-9031-F0B2ED62DCFD}"/>
    <cellStyle name="40% - Énfasis6 9 2 7" xfId="42372" xr:uid="{5FAF7FB0-87C9-4CDB-B129-5A1C28A805E6}"/>
    <cellStyle name="40% - Énfasis6 9 3" xfId="5378" xr:uid="{F899C3EF-7DD6-471A-A8DF-D9E83187F042}"/>
    <cellStyle name="40% - Énfasis6 9 3 2" xfId="5379" xr:uid="{906FAED1-868A-478F-A624-20F5F093494C}"/>
    <cellStyle name="40% - Énfasis6 9 3 2 2" xfId="42373" xr:uid="{48FE8983-6DB0-41E9-BDC3-69E24C3AD55A}"/>
    <cellStyle name="40% - Énfasis6 9 3 2 2 2" xfId="42374" xr:uid="{36843E4C-AFB8-44B7-981B-5DA16EFD21F8}"/>
    <cellStyle name="40% - Énfasis6 9 3 2 3" xfId="42375" xr:uid="{7210B44E-6C9D-4110-A0D4-E74D88BE9D03}"/>
    <cellStyle name="40% - Énfasis6 9 3 2 4" xfId="42376" xr:uid="{7C5F4BF3-2D43-43A5-BC9D-71D58CD34A59}"/>
    <cellStyle name="40% - Énfasis6 9 3 2 5" xfId="42377" xr:uid="{F4765438-CB5C-4F1A-98D0-669F8AE22066}"/>
    <cellStyle name="40% - Énfasis6 9 3 3" xfId="5380" xr:uid="{D3C3E654-352C-4C53-9758-8311CDA70808}"/>
    <cellStyle name="40% - Énfasis6 9 3 3 2" xfId="42378" xr:uid="{A636D115-B0A7-45A9-8EE5-68F479648C69}"/>
    <cellStyle name="40% - Énfasis6 9 3 3 3" xfId="42379" xr:uid="{37B82E97-5CDE-4D88-B137-539C8B9E56A1}"/>
    <cellStyle name="40% - Énfasis6 9 3 4" xfId="42380" xr:uid="{59A6F8ED-67D4-44E7-B80F-3100AD087F1B}"/>
    <cellStyle name="40% - Énfasis6 9 3 5" xfId="42381" xr:uid="{87DA1ABF-8B0D-4BFF-A4C4-7B2D956EE357}"/>
    <cellStyle name="40% - Énfasis6 9 3 6" xfId="42382" xr:uid="{7C2FB424-8D08-49A3-BD84-A46750334846}"/>
    <cellStyle name="40% - Énfasis6 9 3 7" xfId="42383" xr:uid="{580B9178-CCF9-4D71-9918-24A30506F545}"/>
    <cellStyle name="40% - Énfasis6 9 4" xfId="5381" xr:uid="{CAD929B1-BBF9-4C5A-BFD2-D99FAF57225E}"/>
    <cellStyle name="40% - Énfasis6 9 4 2" xfId="42384" xr:uid="{BDE3278E-9F18-4BF1-9D6D-CB526B6BD9D2}"/>
    <cellStyle name="40% - Énfasis6 9 4 2 2" xfId="42385" xr:uid="{62E1308D-5962-4EDB-B205-79E0FCF13907}"/>
    <cellStyle name="40% - Énfasis6 9 4 3" xfId="42386" xr:uid="{AA55F21D-D2DC-4CAC-A988-6494174ECDD4}"/>
    <cellStyle name="40% - Énfasis6 9 4 4" xfId="42387" xr:uid="{B0ADB6B9-D78A-43A9-9BBC-7E2E60998F57}"/>
    <cellStyle name="40% - Énfasis6 9 4 5" xfId="42388" xr:uid="{C2396ED2-B72B-4B34-A7AF-45FD3EEC63A1}"/>
    <cellStyle name="40% - Énfasis6 9 5" xfId="5382" xr:uid="{CDBC0635-85D3-4C99-B2D1-9894C5D41AA5}"/>
    <cellStyle name="40% - Énfasis6 9 5 2" xfId="42389" xr:uid="{35215EC8-C1DF-44C3-9F8E-DC6F9180D159}"/>
    <cellStyle name="40% - Énfasis6 9 5 3" xfId="42390" xr:uid="{FA82BD3D-1009-44B0-BB61-E47FE84DED22}"/>
    <cellStyle name="40% - Énfasis6 9 6" xfId="42391" xr:uid="{F85A2A33-3D63-4502-B176-BE4C430FDFF5}"/>
    <cellStyle name="40% - Énfasis6 9 7" xfId="42392" xr:uid="{5F82121B-8F7E-4E5D-A98D-4F5AEAE0DC36}"/>
    <cellStyle name="40% - Énfasis6 9 8" xfId="42393" xr:uid="{3CD47964-839F-41A5-8A2C-3B9A748D824C}"/>
    <cellStyle name="40% - 强调文字颜色 1" xfId="7545" xr:uid="{2328D28D-3534-4649-AD82-FE3CAA20868D}"/>
    <cellStyle name="40% - 强调文字颜色 2" xfId="7546" xr:uid="{EE263E97-062D-46F4-AA82-1C14EABD868E}"/>
    <cellStyle name="40% - 强调文字颜色 3" xfId="7547" xr:uid="{38DF51D1-11C3-4E46-A686-4D05740FAE6C}"/>
    <cellStyle name="40% - 强调文字颜色 4" xfId="7548" xr:uid="{C3C8D9B1-B144-4EE3-B899-7B2DD44D1F30}"/>
    <cellStyle name="40% - 强调文字颜色 5" xfId="7549" xr:uid="{8D0E1520-B92E-4023-9F80-EF44D31CEC2C}"/>
    <cellStyle name="40% - 强调文字颜色 6" xfId="7550" xr:uid="{92C4675D-E4F4-47F3-A6F2-0C6E493AD4AB}"/>
    <cellStyle name="60% - Accent1 2" xfId="44478" xr:uid="{CAACBE81-5EB9-44AB-A81B-76F3E638E962}"/>
    <cellStyle name="60% - Accent2 2" xfId="44477" xr:uid="{13C20F71-D3DE-4C1C-A47C-352AE8F86B1D}"/>
    <cellStyle name="60% - Accent3 2" xfId="44476" xr:uid="{4C9EA862-E169-474D-BE1D-9ED522794A67}"/>
    <cellStyle name="60% - Accent4 2" xfId="44475" xr:uid="{CC417A66-8202-4449-A4C7-2CB95753FCA3}"/>
    <cellStyle name="60% - Accent5 2" xfId="44474" xr:uid="{2D03C9B4-9A5D-4D71-9B25-573D2D037258}"/>
    <cellStyle name="60% - Accent6 2" xfId="44473" xr:uid="{0FD0B4C1-B2DC-4F37-BDFA-55169565F850}"/>
    <cellStyle name="60% - Énfasis1 2" xfId="5383" xr:uid="{FB4BAEE5-7E47-49FB-9191-855C36664983}"/>
    <cellStyle name="60% - Énfasis1 3" xfId="42394" xr:uid="{8CDDC8E3-5344-4452-B062-1CC7BA01B82D}"/>
    <cellStyle name="60% - Énfasis2 2" xfId="5384" xr:uid="{2E9334C8-4D69-411E-82A9-405B8690BF50}"/>
    <cellStyle name="60% - Énfasis2 3" xfId="42395" xr:uid="{7D6AB155-BFB8-4EC0-9C2E-63BCFBB38E72}"/>
    <cellStyle name="60% - Énfasis3 2" xfId="5385" xr:uid="{9BC2719C-7A53-480C-A48D-EF4E619EC0D0}"/>
    <cellStyle name="60% - Énfasis3 3" xfId="42396" xr:uid="{0A7E03E5-6910-4CAB-A80E-6249F62D4BE5}"/>
    <cellStyle name="60% - Énfasis4 2" xfId="5386" xr:uid="{CFF360E3-DCF7-4358-A10F-9C38F4A0F1F7}"/>
    <cellStyle name="60% - Énfasis4 3" xfId="42397" xr:uid="{FDFDFAFE-78F0-42BA-AD58-C3ABC3681717}"/>
    <cellStyle name="60% - Énfasis5 2" xfId="5387" xr:uid="{C03B2291-BBF6-4B93-84CF-D573E60D3244}"/>
    <cellStyle name="60% - Énfasis5 3" xfId="42398" xr:uid="{7B3875D3-CB5C-483B-B098-CC875FBFC457}"/>
    <cellStyle name="60% - Énfasis6 2" xfId="5388" xr:uid="{23BB48A0-C206-4EB0-9B23-2A91245D9E6D}"/>
    <cellStyle name="60% - Énfasis6 3" xfId="42399" xr:uid="{E5E20C72-4C77-4F72-9157-9B97334997E9}"/>
    <cellStyle name="60% - 强调文字颜色 1" xfId="7551" xr:uid="{397E970B-58EE-4C85-B13A-620B8D7C02CF}"/>
    <cellStyle name="60% - 强调文字颜色 2" xfId="7552" xr:uid="{AD57AAD2-C0BD-4D5C-BC8C-C569F46C424A}"/>
    <cellStyle name="60% - 强调文字颜色 3" xfId="7553" xr:uid="{B80B27E0-FFB6-4705-A380-F2C73D6C3325}"/>
    <cellStyle name="60% - 强调文字颜色 4" xfId="7554" xr:uid="{D3BACD28-2CDD-48A1-BFBA-4883F80E632B}"/>
    <cellStyle name="60% - 强调文字颜色 5" xfId="7555" xr:uid="{953C44B4-5E3F-484B-8E39-55DCCBB66307}"/>
    <cellStyle name="60% - 强调文字颜色 6" xfId="7556" xr:uid="{EDD56013-E1FD-43F1-999B-3219D7378ACF}"/>
    <cellStyle name="Accent1 2" xfId="44472" xr:uid="{F35FB8D3-5803-430E-A93D-9E177BA4685F}"/>
    <cellStyle name="Accent2 2" xfId="44471" xr:uid="{6151BB37-CFEA-4564-8954-57C10CDBC38F}"/>
    <cellStyle name="Accent3 2" xfId="44470" xr:uid="{4631C867-CE35-4AC7-97D6-28DC3E5B1563}"/>
    <cellStyle name="Accent4 2" xfId="44469" xr:uid="{D61F9F6D-795E-44F8-93FD-B4A4E694CBE2}"/>
    <cellStyle name="Accent5 2" xfId="44468" xr:uid="{F1E42963-FBB7-423B-9C7E-58A1589BC0A7}"/>
    <cellStyle name="Accent6 2" xfId="44467" xr:uid="{63B832E1-CA5F-45B5-A39D-B91DF5185E14}"/>
    <cellStyle name="AttributeFloatStyle" xfId="44466" xr:uid="{E1F36A8B-9F82-45B7-973B-FE7B586F2D78}"/>
    <cellStyle name="Bad 2" xfId="44465" xr:uid="{A238DB2A-78F3-4522-B15D-C7A91FDE7DFA}"/>
    <cellStyle name="Buena 2" xfId="5389" xr:uid="{9557D836-EC9D-42DD-B8A6-EB62624747B9}"/>
    <cellStyle name="Buena 3" xfId="42400" xr:uid="{6F2AC3BE-7314-46DB-8ED3-AFD6F6320AB5}"/>
    <cellStyle name="Calculation 2" xfId="44464" xr:uid="{756AED6A-98D0-4480-95E1-1D9028F8517F}"/>
    <cellStyle name="Cálculo 2" xfId="5390" xr:uid="{27618842-7763-48E6-B281-E559606A57BC}"/>
    <cellStyle name="Cálculo 3" xfId="42401" xr:uid="{452FC9D3-942A-4AF4-9B07-4299F3FD19E1}"/>
    <cellStyle name="Celda de comprobación 2" xfId="5391" xr:uid="{95940314-F9DF-4577-BED5-1ADC27663FC7}"/>
    <cellStyle name="Celda de comprobación 3" xfId="42402" xr:uid="{B04DB211-1D50-497F-9826-70627258E9FF}"/>
    <cellStyle name="Celda vinculada 2" xfId="5392" xr:uid="{C7F6656F-6AC4-4556-9318-CFBB5320FB5A}"/>
    <cellStyle name="Celda vinculada 3" xfId="42403" xr:uid="{2D1071C8-EFF0-4059-950F-BA4DDCB186D7}"/>
    <cellStyle name="Check Cell 2" xfId="44463" xr:uid="{6E6081A9-CCD5-4D47-9069-8E86FFFAD089}"/>
    <cellStyle name="Comma [0] 2" xfId="44462" xr:uid="{D7732A7F-951E-4D92-B11B-1DA28AEEBA3D}"/>
    <cellStyle name="Comma [0] 2 2" xfId="44461" xr:uid="{771D8D7A-8ECB-4F43-919E-AB8DCD952634}"/>
    <cellStyle name="Comma 2" xfId="44460" xr:uid="{18A95BCB-2C7B-4E57-B3F0-ED881DEDA115}"/>
    <cellStyle name="Comma 2 2" xfId="44059" xr:uid="{F396851F-3D7D-41B7-B4B3-28D7223BBC30}"/>
    <cellStyle name="Comma 2 2 2" xfId="44075" xr:uid="{6795F93E-3A81-460E-9B6D-5B32F243AAED}"/>
    <cellStyle name="Comma 2 3" xfId="44459" xr:uid="{C9E13589-5650-4DE6-8421-2C9A1EED0BBC}"/>
    <cellStyle name="Comma 2 3 2" xfId="44458" xr:uid="{A56EE3AE-2BF1-40AC-807C-2222D0D393B6}"/>
    <cellStyle name="Comma 2 4" xfId="44457" xr:uid="{367E03B8-17E3-4CC4-B4F5-FCC582BA8F24}"/>
    <cellStyle name="Comma 3" xfId="44456" xr:uid="{0DFA770B-431D-48D7-98DE-CAA133381350}"/>
    <cellStyle name="Comma 3 2" xfId="44455" xr:uid="{25B18DB9-E643-4AE7-B5DB-EC02CE395885}"/>
    <cellStyle name="Comma 4" xfId="44454" xr:uid="{3CFC160A-6A55-45C5-A946-1F2DAF33BA69}"/>
    <cellStyle name="Comma 5" xfId="44453" xr:uid="{99F1CF4A-A7B5-4D80-B425-A86A469F5517}"/>
    <cellStyle name="Comma 5 2" xfId="44452" xr:uid="{03F771C9-00EB-49CB-BE91-22C46E823583}"/>
    <cellStyle name="Currency 2" xfId="44451" xr:uid="{807EF72A-9A41-4EB1-A787-A62EAEBC935F}"/>
    <cellStyle name="DataPercentStyle" xfId="44450" xr:uid="{66A0EB76-F518-40BD-944B-1C42FA2B6DD8}"/>
    <cellStyle name="DataStyle" xfId="44449" xr:uid="{8DF7BE04-6811-4651-8129-B88B0C4FAE90}"/>
    <cellStyle name="DIA" xfId="35017" xr:uid="{EB128F4B-3308-472F-988E-FB68C58B135A}"/>
    <cellStyle name="DIA 2" xfId="35018" xr:uid="{772E1C6B-40B2-463E-94E5-495E9F320895}"/>
    <cellStyle name="ENCABEZ1" xfId="35019" xr:uid="{AE1A2AEB-D11B-4577-A07B-33B305056019}"/>
    <cellStyle name="ENCABEZ1 2" xfId="35020" xr:uid="{FFE8F121-4E11-46B8-A0C9-B25A3C61645B}"/>
    <cellStyle name="ENCABEZ2" xfId="35021" xr:uid="{F79C49BB-318E-415E-B739-A677F624B579}"/>
    <cellStyle name="Encabezado 4 2" xfId="5393" xr:uid="{141FBDE4-7A65-4C63-93AE-CB5CC18031F0}"/>
    <cellStyle name="Encabezado 4 3" xfId="42404" xr:uid="{050E44F5-1BEA-4832-8CA1-88F14F6867FD}"/>
    <cellStyle name="Énfasis1 2" xfId="5394" xr:uid="{11DDD2F6-34EE-4318-B163-E719249A8EDE}"/>
    <cellStyle name="Énfasis1 3" xfId="42405" xr:uid="{99E03B82-AAFC-4969-BBC4-7B001B1EC867}"/>
    <cellStyle name="Énfasis2 2" xfId="5395" xr:uid="{DA359E1B-C4F7-4358-9EF8-E95A0F2F34F7}"/>
    <cellStyle name="Énfasis2 3" xfId="42406" xr:uid="{C4E13B9C-24A6-43B4-B43F-77417AA75A8D}"/>
    <cellStyle name="Énfasis3 2" xfId="5396" xr:uid="{BB69E7F7-EBB9-4B75-ADB2-B00FE0F8FD6A}"/>
    <cellStyle name="Énfasis3 3" xfId="42407" xr:uid="{3D12381F-3F7C-4240-B1A0-C574EE7FB555}"/>
    <cellStyle name="Énfasis4 2" xfId="5397" xr:uid="{0C4A773E-B6D2-4319-ADB7-8215BC6C66C5}"/>
    <cellStyle name="Énfasis4 3" xfId="42408" xr:uid="{CBEEE0D6-A345-4DB3-8975-89B044692D8C}"/>
    <cellStyle name="Énfasis5 2" xfId="5398" xr:uid="{678D1963-6D70-4F9A-80D1-53C1DE4796A9}"/>
    <cellStyle name="Énfasis5 3" xfId="42409" xr:uid="{487A2A44-9D31-4661-9D38-7737BBF0FF56}"/>
    <cellStyle name="Énfasis6 2" xfId="5399" xr:uid="{CBABD6DB-83E3-4994-B779-990F3AEF8025}"/>
    <cellStyle name="Énfasis6 3" xfId="42410" xr:uid="{BE49F318-4C91-4359-8685-6F83E0C64590}"/>
    <cellStyle name="Entrada 2" xfId="5400" xr:uid="{978838C7-9218-4D25-A1E0-BE888FD07E74}"/>
    <cellStyle name="Entrada 3" xfId="42411" xr:uid="{F021658B-A84B-4C1E-8B44-DE8B9AE723E4}"/>
    <cellStyle name="Euro" xfId="5401" xr:uid="{7C6A5F91-CAE5-4C47-A98E-193E0C9B546D}"/>
    <cellStyle name="Euro 2" xfId="5402" xr:uid="{B3B1BB1D-AD00-477E-9994-BDE03AF22528}"/>
    <cellStyle name="Euro 2 2" xfId="5403" xr:uid="{2379D15B-BBE8-4389-A1A6-A8CC05477F9A}"/>
    <cellStyle name="Euro 2 2 2" xfId="43772" xr:uid="{3870EBBF-AD59-4ACD-9292-316D03F0F466}"/>
    <cellStyle name="Euro 2 3" xfId="43771" xr:uid="{BAEA5E8F-FBA9-427B-8F84-487B52A38D0F}"/>
    <cellStyle name="Euro 3" xfId="5404" xr:uid="{D8BA5EBE-E3FA-41A9-BC6D-86332C5D5193}"/>
    <cellStyle name="Euro 3 2" xfId="43773" xr:uid="{C4B6342D-3247-4854-8566-E48B57D11F50}"/>
    <cellStyle name="Euro 4" xfId="7557" xr:uid="{AA0ECE2D-39C5-4148-B6A1-4DF540CA35FF}"/>
    <cellStyle name="Euro 4 2" xfId="43770" xr:uid="{049F31FF-8E00-4CEA-8DFE-B6EBF1CC9F08}"/>
    <cellStyle name="Explanatory Text 2" xfId="44448" xr:uid="{B8C980C6-C03A-4543-9BA4-A10CA8F121CC}"/>
    <cellStyle name="FIJO" xfId="35022" xr:uid="{722A9C30-B183-40A2-B7DF-8F620CCA1A48}"/>
    <cellStyle name="FIJO 2" xfId="35023" xr:uid="{9847C445-D851-4699-B842-27C1FDF748E4}"/>
    <cellStyle name="FINANCIERO" xfId="35024" xr:uid="{37566D47-16AC-4AC8-A808-F104D1F4D702}"/>
    <cellStyle name="FINANCIERO 2" xfId="35025" xr:uid="{8B0E65E7-093A-4110-B92F-53A41C98AA39}"/>
    <cellStyle name="FooterStyle" xfId="44447" xr:uid="{EC890B81-8342-42F0-8F64-D1082072A872}"/>
    <cellStyle name="Good 2" xfId="44446" xr:uid="{532CC09F-0E93-4D8E-998E-A0A5D0F1C759}"/>
    <cellStyle name="HeaderStyle" xfId="44445" xr:uid="{2D1A721E-FABC-4C9B-920B-0D140AEAD050}"/>
    <cellStyle name="Heading 1 2" xfId="44444" xr:uid="{A2EAD7B0-F9A3-41B5-A9BE-E1015EE8B7E2}"/>
    <cellStyle name="Heading 2 2" xfId="44443" xr:uid="{C97239BB-86C5-45C9-991C-AC44B16B294B}"/>
    <cellStyle name="Heading 3 2" xfId="44442" xr:uid="{883BBE9C-6E70-4A85-9D7F-6F5682A7DFE4}"/>
    <cellStyle name="Heading 4 2" xfId="44441" xr:uid="{1B6CBC2F-5F8E-42A2-B967-51626656B515}"/>
    <cellStyle name="Hipervínculo 2" xfId="7558" xr:uid="{C759A8E5-9363-4019-9410-C6FBA411CDBB}"/>
    <cellStyle name="Hipervínculo 2 2" xfId="7559" xr:uid="{6A1B01AD-22D1-4662-9991-B73EAB658329}"/>
    <cellStyle name="Hipervínculo 2 3" xfId="7560" xr:uid="{223FD7FE-A83E-4776-9EF8-7CA8E544EBB3}"/>
    <cellStyle name="Hipervínculo 2 4" xfId="44440" xr:uid="{508B69FB-12DA-4EBE-9AC3-2B8044822A11}"/>
    <cellStyle name="Hipervínculo 3" xfId="44073" xr:uid="{B6EF688A-7D71-44C5-8BDC-233B523A7131}"/>
    <cellStyle name="Hyperlink 2" xfId="44063" xr:uid="{46B75EFD-46E0-4555-BD54-BD719AACDA3E}"/>
    <cellStyle name="Hyperlink 3" xfId="44049" xr:uid="{373863D8-BB36-4CD8-9687-78A32C4A9D1F}"/>
    <cellStyle name="Incorrecto 2" xfId="5405" xr:uid="{46A74F77-41A2-4383-B6B7-8491DCE94FF0}"/>
    <cellStyle name="Incorrecto 3" xfId="42412" xr:uid="{717D0A09-7CFC-47E6-BE87-2BB0CC6C7E66}"/>
    <cellStyle name="Input 2" xfId="44505" xr:uid="{DC243652-385A-4882-B6E7-8C5BABE98796}"/>
    <cellStyle name="Linked Cell 2" xfId="44064" xr:uid="{338395C0-8F28-4C36-B81B-500532D234E7}"/>
    <cellStyle name="Millares [0] 2" xfId="35061" xr:uid="{CED6C5D4-25C6-4787-AB8C-C1814E9492BC}"/>
    <cellStyle name="Millares [0] 2 2" xfId="43754" xr:uid="{B84B2927-1C2E-4F3F-8034-B1657E5EB8DD}"/>
    <cellStyle name="Millares [0] 2 3" xfId="43769" xr:uid="{3F6293C9-D817-4958-93DE-1467CF9F8C3E}"/>
    <cellStyle name="Millares [0] 2 4" xfId="44523" xr:uid="{96E984ED-5975-44ED-8BE4-942D2CDAE163}"/>
    <cellStyle name="Millares [0] 3" xfId="42413" xr:uid="{D20D2F4D-BD86-4ABF-8CD9-0E75A1F772BF}"/>
    <cellStyle name="Millares [0] 3 2" xfId="43774" xr:uid="{C57A4786-4345-49B3-BF23-59E91730EC12}"/>
    <cellStyle name="Millares [0] 4" xfId="43751" xr:uid="{378D643E-45EC-48E7-8A16-06EFAF645369}"/>
    <cellStyle name="Millares 10" xfId="26" xr:uid="{D26A802B-21DF-42EB-B6C7-C9350BE534E4}"/>
    <cellStyle name="Millares 10 10" xfId="7562" xr:uid="{20791AC6-B07E-468C-B7D1-CA954DC0C601}"/>
    <cellStyle name="Millares 10 10 2" xfId="7563" xr:uid="{D2A2C665-470E-497C-B669-4C686161BBF2}"/>
    <cellStyle name="Millares 10 11" xfId="7564" xr:uid="{055F9AD0-94CE-4BAF-809B-4A7288C95BC2}"/>
    <cellStyle name="Millares 10 11 2" xfId="7565" xr:uid="{1858DC68-01D2-46B8-83EB-3F5226CD0E7E}"/>
    <cellStyle name="Millares 10 12" xfId="7566" xr:uid="{59322A35-7510-4F39-AD4C-66427BA3377A}"/>
    <cellStyle name="Millares 10 12 2" xfId="7567" xr:uid="{244AF71C-4847-4E7D-B58D-9F7B32D8EC96}"/>
    <cellStyle name="Millares 10 13" xfId="7568" xr:uid="{A97F578B-FD97-453C-9DA4-1F68C1001015}"/>
    <cellStyle name="Millares 10 13 2" xfId="7569" xr:uid="{C8F764A8-305D-4AE7-944E-CFD499124181}"/>
    <cellStyle name="Millares 10 14" xfId="7570" xr:uid="{7F5C5FEB-0E8A-4B74-93AF-9E9DD814DA32}"/>
    <cellStyle name="Millares 10 14 2" xfId="7571" xr:uid="{B38377C7-D95E-4C97-9242-5725CF4BD4CF}"/>
    <cellStyle name="Millares 10 15" xfId="7572" xr:uid="{0C7CA37A-FA75-41A5-8FCC-103FBF9DB320}"/>
    <cellStyle name="Millares 10 15 2" xfId="7573" xr:uid="{D9393ECC-5583-4CDD-91EE-32D6922F4DD7}"/>
    <cellStyle name="Millares 10 16" xfId="7574" xr:uid="{A330E099-3955-433B-ACE8-DE1F8B537F10}"/>
    <cellStyle name="Millares 10 17" xfId="7575" xr:uid="{0D40EC69-F6B2-445A-BA6E-95FDCBB2FBAF}"/>
    <cellStyle name="Millares 10 18" xfId="7576" xr:uid="{0EC087E1-16D7-4245-9A2D-250DBEEFF59C}"/>
    <cellStyle name="Millares 10 19" xfId="7577" xr:uid="{93E5F4C1-E30D-4849-B00D-FBEC52394A4F}"/>
    <cellStyle name="Millares 10 2" xfId="5406" xr:uid="{618FD3EB-CC26-4F78-ADA9-6FCA963BAAF3}"/>
    <cellStyle name="Millares 10 2 2" xfId="7579" xr:uid="{F96ABCC0-AF5D-4161-BA23-EDC74E3D5728}"/>
    <cellStyle name="Millares 10 2 2 2" xfId="7580" xr:uid="{CF16B8DA-45B5-47AE-AFAA-05593F375AF8}"/>
    <cellStyle name="Millares 10 2 2 2 2" xfId="42414" xr:uid="{98753F78-6B06-472A-947A-555EA4929997}"/>
    <cellStyle name="Millares 10 2 2 2 2 2" xfId="42415" xr:uid="{A7F55F2B-B50C-4ADE-AB57-BF645639CA79}"/>
    <cellStyle name="Millares 10 2 2 2 3" xfId="42416" xr:uid="{6682ED75-78D6-48FD-AFF0-B16C61DD2C9D}"/>
    <cellStyle name="Millares 10 2 2 2 4" xfId="42417" xr:uid="{3E833B07-F74E-42D8-A0A6-ACB3AE43F9D6}"/>
    <cellStyle name="Millares 10 2 2 3" xfId="42418" xr:uid="{C7569000-AD01-418D-BB56-FCF97E5F7B99}"/>
    <cellStyle name="Millares 10 2 2 3 2" xfId="42419" xr:uid="{15CCF23A-5692-4888-B1AB-2422A64C20FA}"/>
    <cellStyle name="Millares 10 2 2 4" xfId="42420" xr:uid="{BD95ADA5-3364-4332-8D84-0BF04C2A7733}"/>
    <cellStyle name="Millares 10 2 2 5" xfId="42421" xr:uid="{DF6B8A0D-E22E-464C-955E-EDBF1DB54CAF}"/>
    <cellStyle name="Millares 10 2 2 6" xfId="42422" xr:uid="{07C7FD42-61FB-42A6-A661-46FCE789B564}"/>
    <cellStyle name="Millares 10 2 3" xfId="7581" xr:uid="{2B6A8BFB-0E61-4F2B-A0CB-03D9EF160BC0}"/>
    <cellStyle name="Millares 10 2 3 2" xfId="7582" xr:uid="{CF050362-346E-4296-8F5D-243490AD78B3}"/>
    <cellStyle name="Millares 10 2 3 2 2" xfId="42423" xr:uid="{3316A6CC-02C8-4317-BD59-DB6E5C4ABE44}"/>
    <cellStyle name="Millares 10 2 3 3" xfId="42424" xr:uid="{0ACD28AC-B06A-4373-8B82-5048E91716AE}"/>
    <cellStyle name="Millares 10 2 3 4" xfId="42425" xr:uid="{230860FB-BEAD-4136-8BA0-332C454ED0E7}"/>
    <cellStyle name="Millares 10 2 4" xfId="7535" xr:uid="{BF60A87A-19C8-4031-A55A-515D337875ED}"/>
    <cellStyle name="Millares 10 2 4 2" xfId="7584" xr:uid="{7D586CC3-2E87-49A9-8274-77E68F5C501F}"/>
    <cellStyle name="Millares 10 2 4 3" xfId="7583" xr:uid="{72BBAD58-5CBF-4A85-AC8D-0B4C1DC18131}"/>
    <cellStyle name="Millares 10 2 5" xfId="7585" xr:uid="{3060333A-AB25-4614-B6DA-ADA0181F6B6B}"/>
    <cellStyle name="Millares 10 2 5 2" xfId="7586" xr:uid="{439C7F5C-6BA5-4AEF-982C-5E2F8FD43BB8}"/>
    <cellStyle name="Millares 10 2 6" xfId="7587" xr:uid="{D5AFA58C-0AF9-4FBF-A593-5CF031EE0C4E}"/>
    <cellStyle name="Millares 10 2 6 2" xfId="7588" xr:uid="{EF3747AE-D9CD-4BF9-A727-D8740A4D3EA3}"/>
    <cellStyle name="Millares 10 2 7" xfId="7589" xr:uid="{A11AFFD0-F330-4AEF-8675-3838F8797BF3}"/>
    <cellStyle name="Millares 10 2 7 2" xfId="7590" xr:uid="{FCD22C70-5E09-4134-B9C5-C329C16FF30B}"/>
    <cellStyle name="Millares 10 2 7 2 2" xfId="43775" xr:uid="{20FF818A-A293-4CB9-8797-82694D8B5308}"/>
    <cellStyle name="Millares 10 2 7 3" xfId="42426" xr:uid="{25185358-E873-4899-8144-2078B4D19C37}"/>
    <cellStyle name="Millares 10 2 8" xfId="7591" xr:uid="{0376E8C1-B061-46FD-977D-0B5CB74EC599}"/>
    <cellStyle name="Millares 10 2 9" xfId="7578" xr:uid="{1D6D77CC-621F-4A24-A44B-2C35764A0F52}"/>
    <cellStyle name="Millares 10 20" xfId="7561" xr:uid="{73656792-DF27-4002-A085-318009DC702B}"/>
    <cellStyle name="Millares 10 3" xfId="7592" xr:uid="{D05F8F39-4101-42F9-B740-3F334F1DFD49}"/>
    <cellStyle name="Millares 10 3 2" xfId="7593" xr:uid="{EEF89124-94A6-48A1-A597-9B54B65A1B39}"/>
    <cellStyle name="Millares 10 3 2 2" xfId="7594" xr:uid="{D76729D5-15BB-4DC5-849D-3981AD8751CB}"/>
    <cellStyle name="Millares 10 3 2 2 2" xfId="42427" xr:uid="{343C07DD-6D0A-4E1C-8856-D8708DFB68BC}"/>
    <cellStyle name="Millares 10 3 2 3" xfId="42428" xr:uid="{4CF00BB9-FE81-4FB0-BFE5-8519AC36CFC9}"/>
    <cellStyle name="Millares 10 3 3" xfId="7595" xr:uid="{D951863A-9289-43BA-8C00-A65215A54271}"/>
    <cellStyle name="Millares 10 3 3 2" xfId="7596" xr:uid="{BD054296-9A2E-4DFC-9E5E-27859FCAF43F}"/>
    <cellStyle name="Millares 10 3 4" xfId="7597" xr:uid="{F3E6362E-672C-4888-8855-EBFFBC0589A0}"/>
    <cellStyle name="Millares 10 3 4 2" xfId="7598" xr:uid="{9E5C7BF2-4ADD-4EE0-806C-95B0ED25D2A0}"/>
    <cellStyle name="Millares 10 3 5" xfId="7599" xr:uid="{1D4E866A-6887-444D-90A9-B972991AB066}"/>
    <cellStyle name="Millares 10 3 5 2" xfId="7600" xr:uid="{EA111BF7-03E2-4852-92B0-CA35F715AB68}"/>
    <cellStyle name="Millares 10 3 6" xfId="7601" xr:uid="{9F3459B8-C86D-4395-88CA-29DE6145C44F}"/>
    <cellStyle name="Millares 10 3 6 2" xfId="7602" xr:uid="{41D3B06A-E587-4E8B-AD6F-A5F987F626A0}"/>
    <cellStyle name="Millares 10 3 7" xfId="7603" xr:uid="{4C023272-D5FE-4885-B787-A811DAD77BB9}"/>
    <cellStyle name="Millares 10 3 7 2" xfId="7604" xr:uid="{8AA16DFC-1C0F-42C3-A47C-3ACFCA6204F5}"/>
    <cellStyle name="Millares 10 3 8" xfId="7605" xr:uid="{B68D8239-23D0-41CA-975C-0C1D443324F8}"/>
    <cellStyle name="Millares 10 4" xfId="7606" xr:uid="{B9840A7B-9477-4B1D-A2C9-7A4FEB9E7CC3}"/>
    <cellStyle name="Millares 10 4 2" xfId="7607" xr:uid="{434CD0E3-3200-40D1-8317-D2DFD6B42BBD}"/>
    <cellStyle name="Millares 10 4 2 2" xfId="7608" xr:uid="{DFF9D780-7F96-456A-852C-E5F22378EBBA}"/>
    <cellStyle name="Millares 10 4 3" xfId="7609" xr:uid="{DD6B7857-708B-4804-ABB5-EA6CBB21FF4B}"/>
    <cellStyle name="Millares 10 4 3 2" xfId="7610" xr:uid="{E96617B0-8F29-4DE7-834C-C5E15E41AFEF}"/>
    <cellStyle name="Millares 10 4 4" xfId="7611" xr:uid="{450799F0-8820-44FD-A07B-63FB3E4CED3E}"/>
    <cellStyle name="Millares 10 4 4 2" xfId="7612" xr:uid="{437A4281-E9D3-4945-98A2-3B361AFAA38A}"/>
    <cellStyle name="Millares 10 4 5" xfId="7613" xr:uid="{028B012A-35A9-4C0F-8A60-A3D91FCB65E6}"/>
    <cellStyle name="Millares 10 4 5 2" xfId="7614" xr:uid="{37253E0A-73D0-4F03-8C38-BCA7D062C0CD}"/>
    <cellStyle name="Millares 10 4 6" xfId="7615" xr:uid="{08A8FB58-C737-4E14-97F3-B7C24FED88E2}"/>
    <cellStyle name="Millares 10 4 6 2" xfId="7616" xr:uid="{DE566791-8F9F-4727-AAED-9060B4655B85}"/>
    <cellStyle name="Millares 10 4 7" xfId="7617" xr:uid="{A97280BB-4E74-49A8-BB59-7E957CA99345}"/>
    <cellStyle name="Millares 10 4 7 2" xfId="7618" xr:uid="{F5904D08-7976-4081-9A88-660599493D27}"/>
    <cellStyle name="Millares 10 4 8" xfId="7619" xr:uid="{9D5B5DE2-53CF-43B2-8BFF-2B3F72CBD92E}"/>
    <cellStyle name="Millares 10 5" xfId="7620" xr:uid="{88F75BA3-9302-438A-9487-67E747401319}"/>
    <cellStyle name="Millares 10 5 2" xfId="7621" xr:uid="{B907F965-E795-4B21-989A-6D9EE15E411D}"/>
    <cellStyle name="Millares 10 5 2 2" xfId="7622" xr:uid="{CC83C5C4-0CBB-494C-8EAB-DBA81D1CB016}"/>
    <cellStyle name="Millares 10 5 3" xfId="7623" xr:uid="{EE351999-CCDD-46A0-B8DA-8FD144D51BE9}"/>
    <cellStyle name="Millares 10 5 3 2" xfId="7624" xr:uid="{DD01A328-9043-4931-97FB-7D0CBAB1E4D5}"/>
    <cellStyle name="Millares 10 5 4" xfId="7625" xr:uid="{9B2A3857-0415-493B-81A1-178550A966D9}"/>
    <cellStyle name="Millares 10 5 4 2" xfId="7626" xr:uid="{3ADC6522-78A6-4DC8-B79C-BA0B577006FE}"/>
    <cellStyle name="Millares 10 5 5" xfId="7627" xr:uid="{056EB29A-13CC-48CE-999C-6F3DE44E2C81}"/>
    <cellStyle name="Millares 10 5 5 2" xfId="7628" xr:uid="{F7D463D0-5CB3-4F07-A441-ED42D2CB0FB3}"/>
    <cellStyle name="Millares 10 5 6" xfId="7629" xr:uid="{F30CBC64-0131-4D9D-9AB0-1620A7935E9A}"/>
    <cellStyle name="Millares 10 5 6 2" xfId="7630" xr:uid="{E91A29CB-BFC4-4AE1-82C6-53D5BC49886B}"/>
    <cellStyle name="Millares 10 5 7" xfId="7631" xr:uid="{70729902-AD22-42E8-8E6A-78E6C7BAC83F}"/>
    <cellStyle name="Millares 10 5 7 2" xfId="7632" xr:uid="{217DB6B0-EB54-4C54-AD88-1ABFEDE9C11A}"/>
    <cellStyle name="Millares 10 5 8" xfId="7633" xr:uid="{F6023225-90C7-48F0-9D58-B2DC1AB09E28}"/>
    <cellStyle name="Millares 10 6" xfId="7634" xr:uid="{8FA57489-5302-41CD-A8F7-AE34F9CC38E6}"/>
    <cellStyle name="Millares 10 6 2" xfId="7635" xr:uid="{30772DA4-7EA6-4CEB-9EC7-E6053AE1B3E3}"/>
    <cellStyle name="Millares 10 6 2 2" xfId="7636" xr:uid="{33F55430-D840-4CAE-B8AC-960843B01012}"/>
    <cellStyle name="Millares 10 6 3" xfId="7637" xr:uid="{8C711BCB-0496-446F-B1A2-725692D5B4B6}"/>
    <cellStyle name="Millares 10 6 3 2" xfId="7638" xr:uid="{78CCC928-2C39-4A84-9555-12E049CE165B}"/>
    <cellStyle name="Millares 10 6 4" xfId="7639" xr:uid="{166FEA3E-1F60-4360-8364-61DCCEA97D03}"/>
    <cellStyle name="Millares 10 6 4 2" xfId="7640" xr:uid="{3B36ED53-D405-4A63-8D1C-0ECCCA365A6C}"/>
    <cellStyle name="Millares 10 6 5" xfId="7641" xr:uid="{22117C5E-6CDE-409A-99D0-B7AC137D7FE9}"/>
    <cellStyle name="Millares 10 6 5 2" xfId="7642" xr:uid="{5A18EE2A-D4EA-4DA2-B1AE-0155DD68A6A0}"/>
    <cellStyle name="Millares 10 6 6" xfId="7643" xr:uid="{0A0F4014-32E8-4406-AFA6-E2299E96AC70}"/>
    <cellStyle name="Millares 10 6 6 2" xfId="7644" xr:uid="{CBBADACF-F72E-4317-8498-F6ACF268CF44}"/>
    <cellStyle name="Millares 10 6 7" xfId="7645" xr:uid="{42D8199B-7894-403A-B04A-3695CEA1BE30}"/>
    <cellStyle name="Millares 10 6 7 2" xfId="7646" xr:uid="{509E40A5-F8EC-41AA-A8DC-7909AD664DAD}"/>
    <cellStyle name="Millares 10 6 8" xfId="7647" xr:uid="{4F29CF25-FE65-401F-B2ED-DF9E3313350F}"/>
    <cellStyle name="Millares 10 7" xfId="7648" xr:uid="{3A22EDA0-3105-4B02-BB15-4725E6AE7B8D}"/>
    <cellStyle name="Millares 10 7 2" xfId="7649" xr:uid="{2E78055F-8C2B-4C57-8EE9-50BDAE52DFCA}"/>
    <cellStyle name="Millares 10 7 2 2" xfId="7650" xr:uid="{4165F149-CFD5-4198-9FB6-A45D59CF4293}"/>
    <cellStyle name="Millares 10 7 3" xfId="7651" xr:uid="{D3FA9116-ABB1-40C1-9238-A0781AEC33BD}"/>
    <cellStyle name="Millares 10 7 3 2" xfId="7652" xr:uid="{97C20D02-2331-48DC-AF4D-7F76B6E1D107}"/>
    <cellStyle name="Millares 10 7 4" xfId="7653" xr:uid="{76134A4A-C794-4E3D-96F0-1CE712CD11DF}"/>
    <cellStyle name="Millares 10 7 4 2" xfId="7654" xr:uid="{4CE4B063-E7F8-49DB-BB81-9EB6CA749A23}"/>
    <cellStyle name="Millares 10 7 5" xfId="7655" xr:uid="{4C8CBE02-D377-47AD-BC4B-FE83E6BC7978}"/>
    <cellStyle name="Millares 10 7 5 2" xfId="7656" xr:uid="{7E21A9DB-82C5-4EFE-A5FB-1033D297ED11}"/>
    <cellStyle name="Millares 10 7 6" xfId="7657" xr:uid="{8A6A136E-74BF-47B4-9BF2-169C5F1D7BA9}"/>
    <cellStyle name="Millares 10 7 6 2" xfId="7658" xr:uid="{3013121E-2E97-41DD-A4CB-A400181BD4CB}"/>
    <cellStyle name="Millares 10 7 7" xfId="7659" xr:uid="{43B0F3EA-3311-4710-99F3-E522234D2A60}"/>
    <cellStyle name="Millares 10 7 7 2" xfId="7660" xr:uid="{EA60E77D-8884-4538-B022-DB4C248A1F5E}"/>
    <cellStyle name="Millares 10 7 8" xfId="7661" xr:uid="{CC4E90CD-0DBA-4F32-962F-165264C3BCAC}"/>
    <cellStyle name="Millares 10 8" xfId="7662" xr:uid="{0EAF5464-BF75-4D0B-8381-29198C3ACE5E}"/>
    <cellStyle name="Millares 10 8 2" xfId="7663" xr:uid="{C7F3151A-3070-47B0-A305-BB922CF7BF07}"/>
    <cellStyle name="Millares 10 8 2 2" xfId="7664" xr:uid="{DCE40D01-7673-4EC6-8CBE-32645D16F0B7}"/>
    <cellStyle name="Millares 10 8 2 3" xfId="43776" xr:uid="{BCCF695E-3659-48AF-9CB1-F5BF48F0B58A}"/>
    <cellStyle name="Millares 10 8 3" xfId="7665" xr:uid="{CF1541CC-7414-4FE7-885B-318A2DE653A9}"/>
    <cellStyle name="Millares 10 8 3 2" xfId="7666" xr:uid="{518F98CF-C1EB-4993-8F4D-924B62FDFA0A}"/>
    <cellStyle name="Millares 10 8 4" xfId="7667" xr:uid="{7D8C5B7C-1765-44E1-ACB3-F9E754030D45}"/>
    <cellStyle name="Millares 10 8 4 2" xfId="7668" xr:uid="{C068BAE6-A6C7-4B8C-B3C7-5033D85F8652}"/>
    <cellStyle name="Millares 10 8 5" xfId="7669" xr:uid="{17F323B3-94A9-4A79-9061-9513D53DB12F}"/>
    <cellStyle name="Millares 10 8 5 2" xfId="7670" xr:uid="{319A0013-16F1-497C-8A40-8085FE926FB2}"/>
    <cellStyle name="Millares 10 8 6" xfId="7671" xr:uid="{5619873E-7A77-47E5-AD2F-CDAD024DF3A1}"/>
    <cellStyle name="Millares 10 8 6 2" xfId="7672" xr:uid="{915FC30D-E3CD-4DFC-8010-7DAA17DD5E7A}"/>
    <cellStyle name="Millares 10 8 7" xfId="7673" xr:uid="{286C83F6-D7BB-450D-8FED-F76BF6E2FF23}"/>
    <cellStyle name="Millares 10 8 7 2" xfId="7674" xr:uid="{2DEA9319-D38D-4D05-A807-237DC26FA087}"/>
    <cellStyle name="Millares 10 8 8" xfId="7675" xr:uid="{67EB86ED-4889-4437-A6E1-24623CCC1B25}"/>
    <cellStyle name="Millares 10 8 9" xfId="42429" xr:uid="{BA252223-4C35-43CA-962C-DF5BEB5B5918}"/>
    <cellStyle name="Millares 10 9" xfId="7676" xr:uid="{DF50E18C-6D16-477F-A01D-ADD977650EF4}"/>
    <cellStyle name="Millares 10 9 2" xfId="7677" xr:uid="{5A8FFD4E-4988-4CE5-8F35-BB6B92F6E506}"/>
    <cellStyle name="Millares 10 9 2 2" xfId="7678" xr:uid="{1D4AAB35-7280-4B94-833E-2AB982A951AC}"/>
    <cellStyle name="Millares 10 9 3" xfId="7679" xr:uid="{51B745C3-E257-4858-8A62-A238F7DA112A}"/>
    <cellStyle name="Millares 10 9 3 2" xfId="7680" xr:uid="{3A98877F-C8AE-434B-9608-BAB348F424AB}"/>
    <cellStyle name="Millares 10 9 4" xfId="7681" xr:uid="{14B694BD-0C3A-458E-827E-C5C965307CDA}"/>
    <cellStyle name="Millares 10 9 4 2" xfId="7682" xr:uid="{78AF2A32-1CB0-4663-85C3-019BB2AD4B05}"/>
    <cellStyle name="Millares 10 9 5" xfId="7683" xr:uid="{CA45616F-D046-4230-9550-AF44898E9C9F}"/>
    <cellStyle name="Millares 10 9 5 2" xfId="7684" xr:uid="{B1F59F8C-265A-44AE-92D8-53FBDF96E4C8}"/>
    <cellStyle name="Millares 10 9 6" xfId="7685" xr:uid="{2423D507-EAC1-4480-9EC7-E4879AB0B64B}"/>
    <cellStyle name="Millares 10 9 6 2" xfId="7686" xr:uid="{7DEE5D32-8C9F-4A5D-A2BD-6E30235B0F6C}"/>
    <cellStyle name="Millares 10 9 7" xfId="7687" xr:uid="{8F5437AA-2498-435C-82D0-FD73F2CDCB1A}"/>
    <cellStyle name="Millares 10 9 7 2" xfId="7688" xr:uid="{9E21D27E-4E85-4C65-9ACC-B27FE4161F4B}"/>
    <cellStyle name="Millares 10 9 8" xfId="7689" xr:uid="{33A1729A-453D-44AE-BD94-564E4FC63CB3}"/>
    <cellStyle name="Millares 11" xfId="27" xr:uid="{15C594A5-954C-49D0-B31F-75983D37AE58}"/>
    <cellStyle name="Millares 11 10" xfId="7691" xr:uid="{EB1EB03F-8CF5-468D-9A4F-315A74C0ECD8}"/>
    <cellStyle name="Millares 11 10 2" xfId="7692" xr:uid="{64038AA3-22F8-40E4-9A80-B36CB1BBF410}"/>
    <cellStyle name="Millares 11 11" xfId="7693" xr:uid="{BA1BBD6D-7331-43C6-A1CC-665C967242D8}"/>
    <cellStyle name="Millares 11 11 2" xfId="7694" xr:uid="{01E4CF13-CACF-442C-8CCC-031B167D2666}"/>
    <cellStyle name="Millares 11 12" xfId="7695" xr:uid="{4E759A30-AFF1-4241-BD63-E2F305130EF0}"/>
    <cellStyle name="Millares 11 12 2" xfId="7696" xr:uid="{2C06DD99-736C-459E-9997-DC3C48289113}"/>
    <cellStyle name="Millares 11 13" xfId="7697" xr:uid="{9CB69BEC-EC96-4402-B166-4EC3E13E296B}"/>
    <cellStyle name="Millares 11 13 2" xfId="7698" xr:uid="{5E19BAF6-FBCA-4406-AAEF-15116751F615}"/>
    <cellStyle name="Millares 11 14" xfId="7699" xr:uid="{DD7F1D73-AF3D-4FFB-AD24-DBB11E3FDB56}"/>
    <cellStyle name="Millares 11 14 2" xfId="7700" xr:uid="{47F9E08D-842D-477E-8ED9-9C7927608F22}"/>
    <cellStyle name="Millares 11 15" xfId="7701" xr:uid="{CFC73DBC-0A32-4B3F-9908-E3085A98D02E}"/>
    <cellStyle name="Millares 11 15 2" xfId="7702" xr:uid="{0856602D-CC56-4B80-A3AD-B1628A9FDA32}"/>
    <cellStyle name="Millares 11 16" xfId="7703" xr:uid="{EB9CA707-6E91-4660-9EF2-C103CC89677D}"/>
    <cellStyle name="Millares 11 17" xfId="7704" xr:uid="{A60BD5A4-2469-4899-B39E-7406849E68CD}"/>
    <cellStyle name="Millares 11 18" xfId="7705" xr:uid="{887E361A-F3A5-441B-8E45-E6F9C2DAB828}"/>
    <cellStyle name="Millares 11 19" xfId="7706" xr:uid="{2FE12786-C65A-46C5-8427-DCA1869D740A}"/>
    <cellStyle name="Millares 11 2" xfId="7707" xr:uid="{FDC9C22C-801A-4EEC-AA28-A8DC197D80F5}"/>
    <cellStyle name="Millares 11 2 2" xfId="7708" xr:uid="{278D1A7C-6AA3-472D-806E-30FDDBAE2D2E}"/>
    <cellStyle name="Millares 11 2 2 2" xfId="7709" xr:uid="{C3E62E4A-3FBD-4F0A-9BD3-E366B48F6216}"/>
    <cellStyle name="Millares 11 2 2 2 2" xfId="42430" xr:uid="{C7D91DA2-EFB8-4ED7-9E2D-DD8D9B423999}"/>
    <cellStyle name="Millares 11 2 2 2 2 2" xfId="42431" xr:uid="{91364DF4-8564-4EF5-B967-46323B781338}"/>
    <cellStyle name="Millares 11 2 2 2 3" xfId="42432" xr:uid="{6E1BB1D1-3237-4AD3-AAF8-316CC8A9B27A}"/>
    <cellStyle name="Millares 11 2 2 2 4" xfId="42433" xr:uid="{2DA5A71B-1348-47B9-9F02-9805D9C6FF88}"/>
    <cellStyle name="Millares 11 2 2 3" xfId="42434" xr:uid="{92DC0E79-B6BC-4DC2-A3E5-F4B6D4AE9662}"/>
    <cellStyle name="Millares 11 2 2 3 2" xfId="42435" xr:uid="{8090E122-3572-458E-9F46-4D5DD7D63EFA}"/>
    <cellStyle name="Millares 11 2 2 4" xfId="42436" xr:uid="{A6C022F9-E560-461D-851B-9FF9B8687410}"/>
    <cellStyle name="Millares 11 2 2 5" xfId="42437" xr:uid="{E621E70A-5CC7-4460-9721-A6B8794DBB7F}"/>
    <cellStyle name="Millares 11 2 2 6" xfId="42438" xr:uid="{01FDABF5-D81B-4FDD-BEE9-4D6A68596C47}"/>
    <cellStyle name="Millares 11 2 3" xfId="7710" xr:uid="{694EB45E-0F6E-4F7B-870A-0B67D91ADFA6}"/>
    <cellStyle name="Millares 11 2 3 2" xfId="7711" xr:uid="{3FADA976-4CF4-4D05-BDE8-C6CDC1B232DB}"/>
    <cellStyle name="Millares 11 2 3 2 2" xfId="42439" xr:uid="{BA164C30-65FA-45B6-8F9C-C4AA8C4DDF5E}"/>
    <cellStyle name="Millares 11 2 3 3" xfId="42440" xr:uid="{EEDD7FFF-8308-4042-980E-6DDEBB1472D3}"/>
    <cellStyle name="Millares 11 2 3 4" xfId="42441" xr:uid="{BD6CDF25-2D01-4E4E-98DA-E77BD997A44B}"/>
    <cellStyle name="Millares 11 2 4" xfId="7712" xr:uid="{7B911355-074F-450B-BA87-0A9B580BCB31}"/>
    <cellStyle name="Millares 11 2 4 2" xfId="7713" xr:uid="{A1E5C2A8-783C-4646-A487-E93C33F41640}"/>
    <cellStyle name="Millares 11 2 5" xfId="7714" xr:uid="{F9FF9528-8598-4D8D-AC26-FDF5C725440C}"/>
    <cellStyle name="Millares 11 2 5 2" xfId="7715" xr:uid="{DFEE8600-B578-4EAE-8E2D-E2684750C577}"/>
    <cellStyle name="Millares 11 2 6" xfId="7716" xr:uid="{A8670670-3726-4AE4-BB8D-C54586DECAE0}"/>
    <cellStyle name="Millares 11 2 6 2" xfId="7717" xr:uid="{199F4B02-1EEF-46DA-9462-BDB7A7D40629}"/>
    <cellStyle name="Millares 11 2 7" xfId="7718" xr:uid="{AF2DC703-96C6-4530-946F-3D5C74A8576C}"/>
    <cellStyle name="Millares 11 2 7 2" xfId="7719" xr:uid="{10947E46-070A-4068-BA98-0EDF2D61362C}"/>
    <cellStyle name="Millares 11 2 8" xfId="7720" xr:uid="{8C647355-F497-48F0-B40B-1AA9DFE2C158}"/>
    <cellStyle name="Millares 11 20" xfId="7690" xr:uid="{2C1A1DD0-5EEE-4180-BCE3-5B2CA73EC714}"/>
    <cellStyle name="Millares 11 3" xfId="7721" xr:uid="{FAA893E4-0A6A-49AF-99D2-A104D921190F}"/>
    <cellStyle name="Millares 11 3 2" xfId="7722" xr:uid="{2B049213-FA82-44EF-A25B-8E9E17FC134C}"/>
    <cellStyle name="Millares 11 3 2 2" xfId="7723" xr:uid="{D929836F-83CA-45A3-81B6-B6D7D95A96B9}"/>
    <cellStyle name="Millares 11 3 2 2 2" xfId="42442" xr:uid="{DDA00A18-E81B-46BC-BAA7-CE0443E05B54}"/>
    <cellStyle name="Millares 11 3 2 3" xfId="42443" xr:uid="{00BCFAFE-8936-42D3-B35E-F9C2E7D05811}"/>
    <cellStyle name="Millares 11 3 3" xfId="7724" xr:uid="{75C3DFA9-FE37-4C56-AC21-1A905190FA5D}"/>
    <cellStyle name="Millares 11 3 3 2" xfId="7725" xr:uid="{09C7B451-6A1A-415B-88E1-72B9AE6F3CD6}"/>
    <cellStyle name="Millares 11 3 4" xfId="7726" xr:uid="{9D79260C-9AFD-4C0B-81F4-43572EFCDDE7}"/>
    <cellStyle name="Millares 11 3 4 2" xfId="7727" xr:uid="{1242EDFB-9415-41F6-ADA1-689AA31C1CAB}"/>
    <cellStyle name="Millares 11 3 5" xfId="7728" xr:uid="{82A7115E-DE36-4E30-8FA0-2B01B9F58A4F}"/>
    <cellStyle name="Millares 11 3 5 2" xfId="7729" xr:uid="{5176BBF6-3A64-499F-B752-A55E33F2BB6B}"/>
    <cellStyle name="Millares 11 3 6" xfId="7730" xr:uid="{6FBB9EC9-D38C-4D7C-9718-36BCAFB5F421}"/>
    <cellStyle name="Millares 11 3 6 2" xfId="7731" xr:uid="{851A9D0A-68AE-4193-AE13-D3970CA704C0}"/>
    <cellStyle name="Millares 11 3 7" xfId="7732" xr:uid="{642B3218-5D88-49BA-9C3A-0B798C472B56}"/>
    <cellStyle name="Millares 11 3 7 2" xfId="7733" xr:uid="{002527E9-5EC0-43DF-8221-7E1BAF71C8D3}"/>
    <cellStyle name="Millares 11 3 8" xfId="7734" xr:uid="{83D4FBC5-1BC8-449A-840D-A0CC997A7882}"/>
    <cellStyle name="Millares 11 4" xfId="7735" xr:uid="{AD38C19B-C8A8-44B0-B0CF-60845E6A904D}"/>
    <cellStyle name="Millares 11 4 2" xfId="7736" xr:uid="{F7CE3FB3-FA7E-486A-BD5A-6DCBCBEE3D59}"/>
    <cellStyle name="Millares 11 4 2 2" xfId="7737" xr:uid="{9CD5717E-1914-4EDC-AF5D-435F4E32E2AE}"/>
    <cellStyle name="Millares 11 4 3" xfId="7738" xr:uid="{0B8C2F61-4174-451E-8C54-8FDFA088488C}"/>
    <cellStyle name="Millares 11 4 3 2" xfId="7739" xr:uid="{7930C176-2487-47A3-90A8-71010DEC68F0}"/>
    <cellStyle name="Millares 11 4 4" xfId="7740" xr:uid="{9823B379-6386-4FE1-B24D-56C354E3585D}"/>
    <cellStyle name="Millares 11 4 4 2" xfId="7741" xr:uid="{792D1115-5836-40F9-95E5-C548B05FB39E}"/>
    <cellStyle name="Millares 11 4 5" xfId="7742" xr:uid="{2A39127C-BB9C-41A1-987B-35D423D1C761}"/>
    <cellStyle name="Millares 11 4 5 2" xfId="7743" xr:uid="{1913672F-474F-49FA-BF48-8B6528109EEB}"/>
    <cellStyle name="Millares 11 4 6" xfId="7744" xr:uid="{E376161E-8EE5-46D5-8ADA-B5AF6D27AD0C}"/>
    <cellStyle name="Millares 11 4 6 2" xfId="7745" xr:uid="{92608297-2F0D-4C1E-9D4C-CDEE09D54085}"/>
    <cellStyle name="Millares 11 4 7" xfId="7746" xr:uid="{B3F66CBF-629E-4F63-B8A1-4C20E13815A3}"/>
    <cellStyle name="Millares 11 4 7 2" xfId="7747" xr:uid="{E46CB2AA-B430-47AB-B78D-0FD783F86FFD}"/>
    <cellStyle name="Millares 11 4 8" xfId="7748" xr:uid="{CB20E533-E5AE-48D9-8145-2ABB19F29CCB}"/>
    <cellStyle name="Millares 11 5" xfId="7749" xr:uid="{7CC4B94D-8755-4AE6-A516-5ACE8C54779A}"/>
    <cellStyle name="Millares 11 5 2" xfId="7750" xr:uid="{2A4F40AE-40D4-4797-B848-2250C238DC1E}"/>
    <cellStyle name="Millares 11 5 2 2" xfId="7751" xr:uid="{8CB3EDA3-B655-426E-BC1F-BB6DAEB7BBFA}"/>
    <cellStyle name="Millares 11 5 3" xfId="7752" xr:uid="{7B05A79E-52EB-43AA-9435-BF7688EA5018}"/>
    <cellStyle name="Millares 11 5 3 2" xfId="7753" xr:uid="{568E40C7-AB66-41E8-BA5A-9A809B186A93}"/>
    <cellStyle name="Millares 11 5 4" xfId="7754" xr:uid="{575784B0-EACC-4131-9763-5843ABCB8944}"/>
    <cellStyle name="Millares 11 5 4 2" xfId="7755" xr:uid="{B490E2C6-8154-457D-9D16-4A7DAEF0B9D4}"/>
    <cellStyle name="Millares 11 5 5" xfId="7756" xr:uid="{6D3206ED-8144-4217-BA8C-8A127FDFA2B5}"/>
    <cellStyle name="Millares 11 5 5 2" xfId="7757" xr:uid="{953D29B2-1837-462A-AA33-6F7492B57B12}"/>
    <cellStyle name="Millares 11 5 6" xfId="7758" xr:uid="{62A83E02-FE72-47BE-9614-4EC386DCB5E1}"/>
    <cellStyle name="Millares 11 5 6 2" xfId="7759" xr:uid="{952B75C9-36D9-4A56-9BD9-9EFC2528BA17}"/>
    <cellStyle name="Millares 11 5 7" xfId="7760" xr:uid="{AE2B741E-DD3D-43E4-A3E8-E4220136AA7D}"/>
    <cellStyle name="Millares 11 5 7 2" xfId="7761" xr:uid="{A89BF8E8-34FD-4D2D-9D5E-EE39AF70468A}"/>
    <cellStyle name="Millares 11 5 8" xfId="7762" xr:uid="{03B20FCB-18CA-48CC-BB17-8B2972B6F62B}"/>
    <cellStyle name="Millares 11 6" xfId="7763" xr:uid="{BF4650BD-8A45-4EE1-B571-2732CDF44595}"/>
    <cellStyle name="Millares 11 6 2" xfId="7764" xr:uid="{951581A1-60E4-45AC-923C-6C37F4494684}"/>
    <cellStyle name="Millares 11 6 2 2" xfId="7765" xr:uid="{895CB266-876B-441F-80F5-725B68371C1C}"/>
    <cellStyle name="Millares 11 6 3" xfId="7766" xr:uid="{6D4317AC-2FF1-4E7B-9CFF-A13A5201B790}"/>
    <cellStyle name="Millares 11 6 3 2" xfId="7767" xr:uid="{CDE9AEFF-4B08-429A-A48F-6127279E76E4}"/>
    <cellStyle name="Millares 11 6 4" xfId="7768" xr:uid="{15254802-1BBF-40C3-B766-02C9E647BC24}"/>
    <cellStyle name="Millares 11 6 4 2" xfId="7769" xr:uid="{C882E93A-F7C9-4CD7-9C59-949B458CC46F}"/>
    <cellStyle name="Millares 11 6 5" xfId="7770" xr:uid="{9D09A650-6253-49C0-BDDE-D4C3C89E070F}"/>
    <cellStyle name="Millares 11 6 5 2" xfId="7771" xr:uid="{24EAA52A-58A0-45D9-8535-77F6398A9E72}"/>
    <cellStyle name="Millares 11 6 6" xfId="7772" xr:uid="{F2BC37A4-6379-4FAF-8F94-94317549AC5E}"/>
    <cellStyle name="Millares 11 6 6 2" xfId="7773" xr:uid="{9B9886BB-F319-4F8E-912C-6B9ED4811595}"/>
    <cellStyle name="Millares 11 6 7" xfId="7774" xr:uid="{4ACD65CF-DCBF-47C0-AD51-47037988C234}"/>
    <cellStyle name="Millares 11 6 7 2" xfId="7775" xr:uid="{061EFD8B-AFBA-462F-950C-A081DB5CF781}"/>
    <cellStyle name="Millares 11 6 8" xfId="7776" xr:uid="{5003206B-9168-41C0-9DBD-C111BDA2D454}"/>
    <cellStyle name="Millares 11 7" xfId="7777" xr:uid="{3A290B7D-8F9A-4662-8AB2-79AEC7918247}"/>
    <cellStyle name="Millares 11 7 2" xfId="7778" xr:uid="{4B4BAF38-7068-4BA7-9D42-EDD25B3A2EC3}"/>
    <cellStyle name="Millares 11 7 2 2" xfId="7779" xr:uid="{6859CD74-B1A0-40B4-9782-7D87B07EFC57}"/>
    <cellStyle name="Millares 11 7 3" xfId="7780" xr:uid="{9B86F3A4-52FF-430B-9BD6-8DD42545C97C}"/>
    <cellStyle name="Millares 11 7 3 2" xfId="7781" xr:uid="{571E4729-83B8-46BC-BFE0-82CD51CA315F}"/>
    <cellStyle name="Millares 11 7 4" xfId="7782" xr:uid="{BA3014C8-65D7-41F6-B933-855240CD2188}"/>
    <cellStyle name="Millares 11 7 4 2" xfId="7783" xr:uid="{1D01CE32-FC0D-4786-8E75-47673D3EDDC0}"/>
    <cellStyle name="Millares 11 7 5" xfId="7784" xr:uid="{50F53DB6-3BEB-4F45-A11A-E6474B0FFE85}"/>
    <cellStyle name="Millares 11 7 5 2" xfId="7785" xr:uid="{830BFA07-D643-4BA4-A14F-8D9930378C76}"/>
    <cellStyle name="Millares 11 7 6" xfId="7786" xr:uid="{3A216478-AD16-4621-B283-DF5CB342361C}"/>
    <cellStyle name="Millares 11 7 6 2" xfId="7787" xr:uid="{1DDCF2A5-DFB7-4694-8B8C-665F0017D005}"/>
    <cellStyle name="Millares 11 7 7" xfId="7788" xr:uid="{FEEF613F-DF3E-4315-BB69-A522F27FE764}"/>
    <cellStyle name="Millares 11 7 7 2" xfId="7789" xr:uid="{9148B797-19BB-4210-BF07-C2DD4F5403B7}"/>
    <cellStyle name="Millares 11 7 8" xfId="7790" xr:uid="{2B820774-DB5B-49EC-A7AA-DE8C5C7D9BFD}"/>
    <cellStyle name="Millares 11 8" xfId="7791" xr:uid="{F02DDC89-729B-47A8-B69B-C1634D0225A5}"/>
    <cellStyle name="Millares 11 8 2" xfId="7792" xr:uid="{F39693A5-8BE7-453A-BE3F-ACA59473A2BD}"/>
    <cellStyle name="Millares 11 8 2 2" xfId="7793" xr:uid="{E46BACA1-279A-4AE8-A5B3-C1273DDFFC24}"/>
    <cellStyle name="Millares 11 8 2 3" xfId="43777" xr:uid="{6846EA86-BDF6-47CA-A821-932FC3608CA0}"/>
    <cellStyle name="Millares 11 8 3" xfId="7794" xr:uid="{C601CE2C-64A3-4945-9FEC-7720F6C19131}"/>
    <cellStyle name="Millares 11 8 3 2" xfId="7795" xr:uid="{62A095C5-1A32-40A5-84CC-D338AFD2AF76}"/>
    <cellStyle name="Millares 11 8 4" xfId="7796" xr:uid="{9CDDB890-3F4F-4983-AB4A-7149D8142B47}"/>
    <cellStyle name="Millares 11 8 4 2" xfId="7797" xr:uid="{679F5E60-7413-4784-BEEE-C2E45C86DFBD}"/>
    <cellStyle name="Millares 11 8 5" xfId="7798" xr:uid="{6BD55754-88A5-41D2-A6DD-46F183A292EE}"/>
    <cellStyle name="Millares 11 8 5 2" xfId="7799" xr:uid="{0441A978-E492-4587-B684-F91D8CB265D7}"/>
    <cellStyle name="Millares 11 8 6" xfId="7800" xr:uid="{E2DCB655-2897-4094-818E-8FF03A7915F4}"/>
    <cellStyle name="Millares 11 8 6 2" xfId="7801" xr:uid="{B4B787B0-1B04-4340-891C-0B1551ECCB43}"/>
    <cellStyle name="Millares 11 8 7" xfId="7802" xr:uid="{5DFEE5D7-E2F8-44F6-8684-D20DA8B00706}"/>
    <cellStyle name="Millares 11 8 7 2" xfId="7803" xr:uid="{2A78B2D7-50AF-40A9-9560-C14DD69E929B}"/>
    <cellStyle name="Millares 11 8 8" xfId="7804" xr:uid="{E692582A-9A6C-408F-80F2-9B6058064E7D}"/>
    <cellStyle name="Millares 11 8 9" xfId="42444" xr:uid="{A30E6831-B66C-4CCB-8E0F-85EAD5D490C9}"/>
    <cellStyle name="Millares 11 9" xfId="7805" xr:uid="{11F6F1E6-D314-4C33-B4E4-F06317A693C2}"/>
    <cellStyle name="Millares 11 9 2" xfId="7806" xr:uid="{57241933-4BE1-433D-9D33-5B4752E67801}"/>
    <cellStyle name="Millares 11 9 2 2" xfId="7807" xr:uid="{94427013-B067-4857-A0CE-73E890AA74EA}"/>
    <cellStyle name="Millares 11 9 3" xfId="7808" xr:uid="{01F2579E-8878-4C05-9B1B-22167271ABC1}"/>
    <cellStyle name="Millares 11 9 3 2" xfId="7809" xr:uid="{6ED5233C-4849-4B00-A75E-840BB32F394E}"/>
    <cellStyle name="Millares 11 9 4" xfId="7810" xr:uid="{B4CE1AF6-2E3D-474B-A83E-5256FCEC253E}"/>
    <cellStyle name="Millares 11 9 4 2" xfId="7811" xr:uid="{5F1D364D-A347-42D7-BC18-EAF4E47BB2ED}"/>
    <cellStyle name="Millares 11 9 5" xfId="7812" xr:uid="{442E42DE-FE54-4218-8B48-10E9CB15242B}"/>
    <cellStyle name="Millares 11 9 5 2" xfId="7813" xr:uid="{2ECE9504-7B80-4E78-9ED1-5FD23A883A21}"/>
    <cellStyle name="Millares 11 9 6" xfId="7814" xr:uid="{273561E8-9152-4CC5-8B95-064AF0413B79}"/>
    <cellStyle name="Millares 11 9 6 2" xfId="7815" xr:uid="{0249717A-C116-4CCC-967C-A4C8ECE6414C}"/>
    <cellStyle name="Millares 11 9 7" xfId="7816" xr:uid="{18ABE053-B1D9-404F-98EE-CAE0974C02FE}"/>
    <cellStyle name="Millares 11 9 7 2" xfId="7817" xr:uid="{A106BC4D-BA01-4BB6-8041-57B5B7F5D022}"/>
    <cellStyle name="Millares 11 9 8" xfId="7818" xr:uid="{E0059174-794A-41F1-8777-22845AB8F386}"/>
    <cellStyle name="Millares 12" xfId="28" xr:uid="{111FC01C-5DBB-4740-ACC4-9B90082F76A2}"/>
    <cellStyle name="Millares 12 10" xfId="7820" xr:uid="{C0780E4C-0C2E-4446-B617-37A01DE45604}"/>
    <cellStyle name="Millares 12 10 2" xfId="7821" xr:uid="{35F040FB-0C75-4082-9C8B-EB3FC0F8591A}"/>
    <cellStyle name="Millares 12 11" xfId="7822" xr:uid="{D396129C-2045-4BED-9CD7-4A9253A078DB}"/>
    <cellStyle name="Millares 12 11 2" xfId="7823" xr:uid="{76F3971B-9A4B-487B-A29C-3CF883742687}"/>
    <cellStyle name="Millares 12 12" xfId="7824" xr:uid="{F2AED560-F3B8-4642-B65A-A8483BDF8928}"/>
    <cellStyle name="Millares 12 12 2" xfId="7825" xr:uid="{10577919-D6E4-44AD-B164-A6E85579375C}"/>
    <cellStyle name="Millares 12 13" xfId="7826" xr:uid="{494FF9AE-8B33-4E50-BED7-B941996FE15B}"/>
    <cellStyle name="Millares 12 13 2" xfId="7827" xr:uid="{EF5F7E26-5D1A-48DF-87E3-7B37BBBCC9C4}"/>
    <cellStyle name="Millares 12 14" xfId="7828" xr:uid="{587B68B7-768F-440D-BAFA-8E952B0ABFDC}"/>
    <cellStyle name="Millares 12 14 2" xfId="7829" xr:uid="{2E32686F-30F2-4FB6-86F9-034EAD1CB79F}"/>
    <cellStyle name="Millares 12 15" xfId="7830" xr:uid="{0290BCEB-2728-4063-8F1F-00557663D5F6}"/>
    <cellStyle name="Millares 12 15 2" xfId="7831" xr:uid="{89ECCDBD-D0AF-44C7-907B-00260253D330}"/>
    <cellStyle name="Millares 12 16" xfId="7832" xr:uid="{60C65BF3-22C5-408D-A9A4-66D64D98E8BB}"/>
    <cellStyle name="Millares 12 17" xfId="7833" xr:uid="{5C8D3DCF-929F-4F42-8517-DE83CB605A8D}"/>
    <cellStyle name="Millares 12 18" xfId="7834" xr:uid="{80823DB7-9FEB-4DA6-9592-5D23AD793652}"/>
    <cellStyle name="Millares 12 19" xfId="7835" xr:uid="{B4928985-B591-48AB-8007-8BA2D009DE79}"/>
    <cellStyle name="Millares 12 2" xfId="7836" xr:uid="{980E4CF0-7113-44E7-866F-AF7C7867FF7C}"/>
    <cellStyle name="Millares 12 2 2" xfId="7837" xr:uid="{CA5BB3D4-5CA1-4B76-B74B-27D5DF48CD2C}"/>
    <cellStyle name="Millares 12 2 2 2" xfId="7838" xr:uid="{73C200A8-1AE1-4A94-9F6B-F4BC70BB2F38}"/>
    <cellStyle name="Millares 12 2 2 2 2" xfId="42445" xr:uid="{C633EBD0-A2F1-4E85-9E04-0D409153515A}"/>
    <cellStyle name="Millares 12 2 2 3" xfId="42446" xr:uid="{10E1A476-35F0-4C36-A014-095E642B98D0}"/>
    <cellStyle name="Millares 12 2 3" xfId="7839" xr:uid="{3536C48C-4A58-4F25-9A1A-D996FCD961CF}"/>
    <cellStyle name="Millares 12 2 3 2" xfId="7840" xr:uid="{057800D6-A704-4060-AB8C-2ADDAF141A27}"/>
    <cellStyle name="Millares 12 2 4" xfId="7841" xr:uid="{D9494FE8-13B5-4690-95BE-BDE3F31588A3}"/>
    <cellStyle name="Millares 12 2 4 2" xfId="7842" xr:uid="{CBC7A1DE-79E8-4D07-821B-6B19D91EFEA7}"/>
    <cellStyle name="Millares 12 2 5" xfId="7843" xr:uid="{4D3094B4-76B4-4586-A55F-937BF30768EE}"/>
    <cellStyle name="Millares 12 2 5 2" xfId="7844" xr:uid="{F4321BF4-7760-4DB0-9BE6-0581D715C143}"/>
    <cellStyle name="Millares 12 2 6" xfId="7845" xr:uid="{3FEC34F5-A33C-4246-AA14-E2994976AA88}"/>
    <cellStyle name="Millares 12 2 6 2" xfId="7846" xr:uid="{59AF82EA-66C8-40B2-B25D-962E8B8CC264}"/>
    <cellStyle name="Millares 12 2 7" xfId="7847" xr:uid="{E999B02A-F71B-409C-8A0E-16543C6D882D}"/>
    <cellStyle name="Millares 12 2 7 2" xfId="7848" xr:uid="{474A43A7-EBFF-43A4-950A-46993FA29093}"/>
    <cellStyle name="Millares 12 2 8" xfId="7849" xr:uid="{623A9CBB-02F5-48AA-A5EB-743B9398A391}"/>
    <cellStyle name="Millares 12 20" xfId="7819" xr:uid="{3292F4A8-A52A-48C0-8813-5D94A5258006}"/>
    <cellStyle name="Millares 12 3" xfId="7850" xr:uid="{80FC167D-3F00-417A-B566-602072437FAE}"/>
    <cellStyle name="Millares 12 3 2" xfId="7851" xr:uid="{CD29552B-3C14-4FEA-B506-2BD56C3914C9}"/>
    <cellStyle name="Millares 12 3 2 2" xfId="7852" xr:uid="{5B2A246A-1F76-4ADF-8D26-C0B8F1DDD5A8}"/>
    <cellStyle name="Millares 12 3 2 2 2" xfId="42447" xr:uid="{A81C2707-6715-454A-8BC4-52684B4D2CB4}"/>
    <cellStyle name="Millares 12 3 2 3" xfId="42448" xr:uid="{29362C80-4B19-40F5-A593-14892413B75E}"/>
    <cellStyle name="Millares 12 3 3" xfId="7853" xr:uid="{DF3AAC9A-482C-4ECD-8F13-EC5C4A57B9B9}"/>
    <cellStyle name="Millares 12 3 3 2" xfId="7854" xr:uid="{83C66CDC-2FE6-48D8-8F88-4DCBF2F9C155}"/>
    <cellStyle name="Millares 12 3 4" xfId="7855" xr:uid="{D1F41084-B3C6-434C-8D91-F95E93A5D120}"/>
    <cellStyle name="Millares 12 3 4 2" xfId="7856" xr:uid="{C326E5A9-3B8E-4290-A1F7-4E50DE038139}"/>
    <cellStyle name="Millares 12 3 5" xfId="7857" xr:uid="{2E116135-6BAA-424D-9896-95385533E3D4}"/>
    <cellStyle name="Millares 12 3 5 2" xfId="7858" xr:uid="{2EB5C3E3-281A-4DAE-B813-2CF831D4C873}"/>
    <cellStyle name="Millares 12 3 6" xfId="7859" xr:uid="{ABF4C295-7677-4094-BBE5-39EB15D0514B}"/>
    <cellStyle name="Millares 12 3 6 2" xfId="7860" xr:uid="{A4EC4C73-4AF9-468E-9C19-1E307B1370AA}"/>
    <cellStyle name="Millares 12 3 7" xfId="7861" xr:uid="{A777D442-2317-4894-B285-98A61F4421C3}"/>
    <cellStyle name="Millares 12 3 7 2" xfId="7862" xr:uid="{D252D1A8-1332-4C7D-B073-9AE4695A9773}"/>
    <cellStyle name="Millares 12 3 8" xfId="7863" xr:uid="{E0E2C5B6-5F23-4B82-B5AB-7C69BA65FB8F}"/>
    <cellStyle name="Millares 12 4" xfId="7864" xr:uid="{7C34851C-5290-49B7-8BA7-60BDB3CF7A26}"/>
    <cellStyle name="Millares 12 4 2" xfId="7865" xr:uid="{33A99EC7-FABA-4115-AE70-4AF7DD5C0E1E}"/>
    <cellStyle name="Millares 12 4 2 2" xfId="7866" xr:uid="{29D84930-B14D-448A-A405-966F774B0D38}"/>
    <cellStyle name="Millares 12 4 3" xfId="7867" xr:uid="{1F7AB178-6EE8-4476-B93B-F4063E04BDF9}"/>
    <cellStyle name="Millares 12 4 3 2" xfId="7868" xr:uid="{F1D603A2-704C-4275-B6FF-7603A6EE0C73}"/>
    <cellStyle name="Millares 12 4 4" xfId="7869" xr:uid="{98BDCA7E-4F01-454B-A586-BED7ABCE2073}"/>
    <cellStyle name="Millares 12 4 4 2" xfId="7870" xr:uid="{A9DBC8A2-A27E-4CF7-900B-75960584621C}"/>
    <cellStyle name="Millares 12 4 5" xfId="7871" xr:uid="{CB97397E-BF4F-4A61-8DC8-085985272ABF}"/>
    <cellStyle name="Millares 12 4 5 2" xfId="7872" xr:uid="{6EE76C64-78C7-4AF7-8B60-411C6105F46F}"/>
    <cellStyle name="Millares 12 4 6" xfId="7873" xr:uid="{CD05DA3F-E443-4E1A-B294-4A7791D3ABBF}"/>
    <cellStyle name="Millares 12 4 6 2" xfId="7874" xr:uid="{D2FDF38F-C763-48E8-B117-2833831DC782}"/>
    <cellStyle name="Millares 12 4 7" xfId="7875" xr:uid="{EFCD1537-A33A-4B87-85A6-29316BD9EA8C}"/>
    <cellStyle name="Millares 12 4 7 2" xfId="7876" xr:uid="{F8192895-A923-444D-8A59-D6418822E39D}"/>
    <cellStyle name="Millares 12 4 8" xfId="7877" xr:uid="{39A9A872-079E-4C5D-B2D4-56F2AE49881A}"/>
    <cellStyle name="Millares 12 5" xfId="7878" xr:uid="{32D26878-6056-4CDF-893A-E4DDD9012AF3}"/>
    <cellStyle name="Millares 12 5 2" xfId="7879" xr:uid="{8AA970A3-C08B-458E-BC12-01B8E0DEFAD4}"/>
    <cellStyle name="Millares 12 5 2 2" xfId="7880" xr:uid="{E23BF0DD-4C96-4F2C-80DD-7688DC77D5FF}"/>
    <cellStyle name="Millares 12 5 3" xfId="7881" xr:uid="{E4AB7B66-94CE-4A45-8398-73CC6D600D12}"/>
    <cellStyle name="Millares 12 5 3 2" xfId="7882" xr:uid="{04D68E71-A874-42BF-8815-22B620296065}"/>
    <cellStyle name="Millares 12 5 4" xfId="7883" xr:uid="{30D795CB-908E-451B-94E4-584525738484}"/>
    <cellStyle name="Millares 12 5 4 2" xfId="7884" xr:uid="{E22619FF-B24F-425B-A38B-870242163080}"/>
    <cellStyle name="Millares 12 5 5" xfId="7885" xr:uid="{510FC7D6-1ABD-4A9C-B94A-85BA9ACF9DF1}"/>
    <cellStyle name="Millares 12 5 5 2" xfId="7886" xr:uid="{8FEF5329-D455-47FF-8630-719DEF41E172}"/>
    <cellStyle name="Millares 12 5 6" xfId="7887" xr:uid="{F00E39A0-E5D5-4E79-B72D-21650A5245F3}"/>
    <cellStyle name="Millares 12 5 6 2" xfId="7888" xr:uid="{47C0723F-E210-46BD-A9DC-72BEB75DF863}"/>
    <cellStyle name="Millares 12 5 7" xfId="7889" xr:uid="{6AAFD80A-03F0-44D8-A033-72B77E048514}"/>
    <cellStyle name="Millares 12 5 7 2" xfId="7890" xr:uid="{543D81D1-FA9C-49A3-9501-741B1C7B46CA}"/>
    <cellStyle name="Millares 12 5 8" xfId="7891" xr:uid="{7B6797B2-5223-4F80-8EFB-9CAAF3A902B9}"/>
    <cellStyle name="Millares 12 6" xfId="7892" xr:uid="{E22040D1-2401-471D-95B2-D4AD79E9AFAE}"/>
    <cellStyle name="Millares 12 6 2" xfId="7893" xr:uid="{8D32D8F3-652B-453B-A8B5-D846865516E7}"/>
    <cellStyle name="Millares 12 6 2 2" xfId="7894" xr:uid="{417D5CDF-BEA6-4D3D-A26D-5FB61DCCD0FC}"/>
    <cellStyle name="Millares 12 6 3" xfId="7895" xr:uid="{6FEBD1DB-2BE2-4E87-B1FD-8A0BBD0E81FC}"/>
    <cellStyle name="Millares 12 6 3 2" xfId="7896" xr:uid="{7402A429-B772-4807-BCB3-9B06FCEB88C1}"/>
    <cellStyle name="Millares 12 6 4" xfId="7897" xr:uid="{0D388B0B-7C09-44F4-BC91-9E751F1D8324}"/>
    <cellStyle name="Millares 12 6 4 2" xfId="7898" xr:uid="{C5CA5E6E-9498-4B0D-AB5F-C62E7FC11F09}"/>
    <cellStyle name="Millares 12 6 5" xfId="7899" xr:uid="{C110AB5E-656B-47EF-ADD2-9E054872D8A1}"/>
    <cellStyle name="Millares 12 6 5 2" xfId="7900" xr:uid="{F933C079-B537-4C24-AA06-E9717AE25B22}"/>
    <cellStyle name="Millares 12 6 6" xfId="7901" xr:uid="{065D2552-C04D-4918-B631-5156A6CD3709}"/>
    <cellStyle name="Millares 12 6 6 2" xfId="7902" xr:uid="{A0631B25-CE1C-4F3B-9693-6786C248A634}"/>
    <cellStyle name="Millares 12 6 7" xfId="7903" xr:uid="{290777AB-22EE-4CF5-B751-4334388C2C1C}"/>
    <cellStyle name="Millares 12 6 7 2" xfId="7904" xr:uid="{74202749-5919-4F3D-A85B-C780B2EAC21B}"/>
    <cellStyle name="Millares 12 6 8" xfId="7905" xr:uid="{DADEECD4-7B44-4C78-B2EE-04E94DBA6439}"/>
    <cellStyle name="Millares 12 7" xfId="7906" xr:uid="{4C56F3BF-A1FC-4B08-AA03-80EF3C25F6D6}"/>
    <cellStyle name="Millares 12 7 2" xfId="7907" xr:uid="{78FD7AEC-C356-48EC-8DE5-EEB73037BEDF}"/>
    <cellStyle name="Millares 12 7 2 2" xfId="7908" xr:uid="{495A11B6-BC4D-4523-99F8-BA6AFD485A8E}"/>
    <cellStyle name="Millares 12 7 3" xfId="7909" xr:uid="{88AAF5CB-0161-42C0-9BCB-475638EE1AFF}"/>
    <cellStyle name="Millares 12 7 3 2" xfId="7910" xr:uid="{35E9E24C-A216-449B-AEAF-33C129394BD5}"/>
    <cellStyle name="Millares 12 7 4" xfId="7911" xr:uid="{93B99A67-97FF-4853-9AE1-C982D6B7DD67}"/>
    <cellStyle name="Millares 12 7 4 2" xfId="7912" xr:uid="{05D285CB-969A-4E05-889B-B0D178B2E728}"/>
    <cellStyle name="Millares 12 7 5" xfId="7913" xr:uid="{45476030-27B8-4A5D-99CE-5C354C137EE3}"/>
    <cellStyle name="Millares 12 7 5 2" xfId="7914" xr:uid="{AA325C1F-8B9D-4680-BEC2-D627B3EB000D}"/>
    <cellStyle name="Millares 12 7 6" xfId="7915" xr:uid="{2212A364-2CB5-451F-BFC0-4A8353BA0C35}"/>
    <cellStyle name="Millares 12 7 6 2" xfId="7916" xr:uid="{104B4868-826F-46E5-9385-11AA7CB7D35D}"/>
    <cellStyle name="Millares 12 7 7" xfId="7917" xr:uid="{C644EE45-A02E-4F2C-A46B-7417307AE034}"/>
    <cellStyle name="Millares 12 7 7 2" xfId="7918" xr:uid="{F9AAA0F2-3C27-4DC7-8BEE-D36BCAE28D1B}"/>
    <cellStyle name="Millares 12 7 8" xfId="7919" xr:uid="{45F25690-615A-49AE-92DE-72851DB6B6B2}"/>
    <cellStyle name="Millares 12 8" xfId="7920" xr:uid="{E231757D-122A-4A29-9031-DDD196AD8D89}"/>
    <cellStyle name="Millares 12 8 2" xfId="7921" xr:uid="{C2CD021A-9975-4EDF-96D7-A2352269BA54}"/>
    <cellStyle name="Millares 12 8 2 2" xfId="7922" xr:uid="{76F2B801-35FC-4425-AF80-44C18C56DA91}"/>
    <cellStyle name="Millares 12 8 3" xfId="7923" xr:uid="{C3B34E4E-6803-4C79-AC0A-3B6447F314BC}"/>
    <cellStyle name="Millares 12 8 3 2" xfId="7924" xr:uid="{7D42E97E-7053-4463-8FD6-146BD3E38A78}"/>
    <cellStyle name="Millares 12 8 4" xfId="7925" xr:uid="{13536ADD-CABE-4D7D-9283-221B345D553A}"/>
    <cellStyle name="Millares 12 8 4 2" xfId="7926" xr:uid="{DA9D3DA7-FB33-4CB1-88FC-65D6C5A47E53}"/>
    <cellStyle name="Millares 12 8 5" xfId="7927" xr:uid="{67E0B0D0-74E1-4CCB-88A7-13C116F5CA71}"/>
    <cellStyle name="Millares 12 8 5 2" xfId="7928" xr:uid="{9772E6BE-4E10-48E8-84B8-DFF483BFCBC7}"/>
    <cellStyle name="Millares 12 8 6" xfId="7929" xr:uid="{EAFCED80-8634-4C2B-93E1-95069FCD2457}"/>
    <cellStyle name="Millares 12 8 6 2" xfId="7930" xr:uid="{1FAE8287-AB9E-490F-807C-EC7444D26B48}"/>
    <cellStyle name="Millares 12 8 7" xfId="7931" xr:uid="{AC89222E-CB8B-4944-BB1C-D68494B22E6B}"/>
    <cellStyle name="Millares 12 8 7 2" xfId="7932" xr:uid="{3433951A-CB18-4E21-B783-E06FBE52E327}"/>
    <cellStyle name="Millares 12 8 8" xfId="7933" xr:uid="{8B999632-AD81-45B9-A4F8-4A8EC3CC5160}"/>
    <cellStyle name="Millares 12 9" xfId="7934" xr:uid="{4D2BC7CE-A0AD-4320-A72B-CF217F137C23}"/>
    <cellStyle name="Millares 12 9 2" xfId="7935" xr:uid="{201F7706-BFDD-4F23-B5DC-D6B86E6977EE}"/>
    <cellStyle name="Millares 12 9 2 2" xfId="7936" xr:uid="{21CDA37A-6BF8-40CC-9D31-E75C689F2F5F}"/>
    <cellStyle name="Millares 12 9 3" xfId="7937" xr:uid="{FBAAD557-87CD-4276-A9FF-A4D51EE83547}"/>
    <cellStyle name="Millares 12 9 3 2" xfId="7938" xr:uid="{28F8DA44-5ACB-4C98-9B62-1E2887CC1AE3}"/>
    <cellStyle name="Millares 12 9 4" xfId="7939" xr:uid="{7B058BAB-6BE8-4D4F-A681-8B0F20965A16}"/>
    <cellStyle name="Millares 12 9 4 2" xfId="7940" xr:uid="{5B543060-0D6F-4688-9823-7381C4506C42}"/>
    <cellStyle name="Millares 12 9 5" xfId="7941" xr:uid="{D935CC46-66B4-434F-BA2E-E941ED8B5775}"/>
    <cellStyle name="Millares 12 9 5 2" xfId="7942" xr:uid="{3A1E12DC-F766-4D4A-91BD-677BCC06AB06}"/>
    <cellStyle name="Millares 12 9 6" xfId="7943" xr:uid="{B1CF30E2-463E-4072-ABE0-3DE0B2D16FAE}"/>
    <cellStyle name="Millares 12 9 6 2" xfId="7944" xr:uid="{109579B3-EC1F-4C22-A9CB-55A8DE0A24CC}"/>
    <cellStyle name="Millares 12 9 7" xfId="7945" xr:uid="{8F5257BE-B001-4D27-B342-6B1606DB508D}"/>
    <cellStyle name="Millares 12 9 7 2" xfId="7946" xr:uid="{4FBDA07F-6AC7-41A7-BA2B-7A64BC69C1E3}"/>
    <cellStyle name="Millares 12 9 8" xfId="7947" xr:uid="{027AB644-5C46-40B5-8CB3-7D6C8AD00390}"/>
    <cellStyle name="Millares 12 9 9" xfId="43778" xr:uid="{A770C4DD-9207-424A-8A13-697C10CDF18E}"/>
    <cellStyle name="Millares 13" xfId="29" xr:uid="{1621F355-3E63-4C0F-8C89-F3EA5B72EA53}"/>
    <cellStyle name="Millares 13 10" xfId="7949" xr:uid="{AC36F206-946C-48F6-92CE-F118052E78CF}"/>
    <cellStyle name="Millares 13 10 2" xfId="7950" xr:uid="{4EA57F8E-6683-4C3D-AAA6-79A40AB1919A}"/>
    <cellStyle name="Millares 13 11" xfId="7951" xr:uid="{0F37F743-3543-4026-97E2-F841DA611E82}"/>
    <cellStyle name="Millares 13 11 2" xfId="7952" xr:uid="{4DA5F211-C8CE-487D-A5DD-B86BE847A8E9}"/>
    <cellStyle name="Millares 13 12" xfId="7953" xr:uid="{C2BDE5DD-4808-44C4-8865-1916A7585E25}"/>
    <cellStyle name="Millares 13 12 2" xfId="7954" xr:uid="{161BB580-9D09-4996-A9A2-449FB7DB9784}"/>
    <cellStyle name="Millares 13 13" xfId="7955" xr:uid="{AFEAAE47-0BC7-4821-8B77-855C4D29FF17}"/>
    <cellStyle name="Millares 13 13 2" xfId="7956" xr:uid="{9EC392DB-4E69-4858-8FE7-4AC91AFA0A33}"/>
    <cellStyle name="Millares 13 14" xfId="7957" xr:uid="{10F3AAD4-6F0E-440E-8FB5-029B05AA3740}"/>
    <cellStyle name="Millares 13 14 2" xfId="7958" xr:uid="{06782DFD-1D59-47C5-B20F-0247CC32A7CB}"/>
    <cellStyle name="Millares 13 15" xfId="7959" xr:uid="{B0DD7BBF-3FC3-49D5-BA3A-0270FEE4C7A1}"/>
    <cellStyle name="Millares 13 15 2" xfId="7960" xr:uid="{27FF45A4-72FE-4677-BF29-5E556C72C41E}"/>
    <cellStyle name="Millares 13 16" xfId="7961" xr:uid="{24389042-F4B6-4080-8AF0-73546A6FC4E3}"/>
    <cellStyle name="Millares 13 17" xfId="7962" xr:uid="{056B0B63-F082-4CDD-99CC-22F22D6E5BC7}"/>
    <cellStyle name="Millares 13 18" xfId="7963" xr:uid="{17428034-B768-4FC8-9290-00836E98473B}"/>
    <cellStyle name="Millares 13 19" xfId="7964" xr:uid="{26B2357E-2DF6-46AE-8890-071FC3ACEEE0}"/>
    <cellStyle name="Millares 13 2" xfId="5407" xr:uid="{0163754F-1307-423B-9074-1F74172354CC}"/>
    <cellStyle name="Millares 13 2 2" xfId="7966" xr:uid="{C98B7205-BCB7-48A8-809E-BA0830C75A45}"/>
    <cellStyle name="Millares 13 2 2 2" xfId="7967" xr:uid="{77E430E6-D9B4-4BC3-B394-0E6E4FBA2643}"/>
    <cellStyle name="Millares 13 2 2 3" xfId="43780" xr:uid="{1E418528-522E-459C-AB44-A66215C8A0F1}"/>
    <cellStyle name="Millares 13 2 3" xfId="7968" xr:uid="{B57B928C-B198-4F23-AC2B-F7027E550CDF}"/>
    <cellStyle name="Millares 13 2 3 2" xfId="7969" xr:uid="{B496A058-B725-42FE-8A31-032485808E42}"/>
    <cellStyle name="Millares 13 2 4" xfId="7970" xr:uid="{0D614DD4-8A12-4734-8402-AED6484E6188}"/>
    <cellStyle name="Millares 13 2 4 2" xfId="7971" xr:uid="{F19BC347-78FA-49BE-8B97-E730E73A2035}"/>
    <cellStyle name="Millares 13 2 5" xfId="7972" xr:uid="{215F4E13-B357-4AB3-B68A-312FB9E827CE}"/>
    <cellStyle name="Millares 13 2 5 2" xfId="7973" xr:uid="{CBF32BD9-FF83-4F77-B91D-9D9BB30E5495}"/>
    <cellStyle name="Millares 13 2 6" xfId="7974" xr:uid="{A81A44D3-5416-47F2-919B-FBB4BBB2D9C2}"/>
    <cellStyle name="Millares 13 2 6 2" xfId="7975" xr:uid="{1AA7209C-0B33-4C3E-A83B-785B61E22D0B}"/>
    <cellStyle name="Millares 13 2 7" xfId="7976" xr:uid="{B8468E04-E16B-4DB1-81EF-D794D7633839}"/>
    <cellStyle name="Millares 13 2 7 2" xfId="7977" xr:uid="{F07AD426-E961-4C72-BB2A-0E53D36F5DBD}"/>
    <cellStyle name="Millares 13 2 8" xfId="7978" xr:uid="{7DA5D854-867C-4A7B-A844-9E45EA08116E}"/>
    <cellStyle name="Millares 13 2 9" xfId="7965" xr:uid="{64FD06F1-D74E-4C0D-8517-E3BA9E07940B}"/>
    <cellStyle name="Millares 13 20" xfId="7948" xr:uid="{EFB0F50C-7B03-47AF-902F-DA17CA40EC11}"/>
    <cellStyle name="Millares 13 3" xfId="7979" xr:uid="{CFC0815B-6145-4AAB-A810-054AF6B59ED8}"/>
    <cellStyle name="Millares 13 3 2" xfId="7980" xr:uid="{B78F5A3A-EEBB-45E2-A98A-4A58A27EA058}"/>
    <cellStyle name="Millares 13 3 2 2" xfId="7981" xr:uid="{9CC451C4-2C97-4425-A7AC-D06209D75F6E}"/>
    <cellStyle name="Millares 13 3 3" xfId="7982" xr:uid="{F500BD4C-A3A3-4C80-A824-17BD3E10D2B8}"/>
    <cellStyle name="Millares 13 3 3 2" xfId="7983" xr:uid="{1A1E20B0-9EB8-4D4B-A967-75FDAD6F2DC7}"/>
    <cellStyle name="Millares 13 3 4" xfId="7984" xr:uid="{52E86FAC-28EF-4B44-90DB-C98749ED2E22}"/>
    <cellStyle name="Millares 13 3 4 2" xfId="7985" xr:uid="{A8F22F4B-8715-4B23-8728-D4924CB1DA8E}"/>
    <cellStyle name="Millares 13 3 5" xfId="7986" xr:uid="{0064587E-139B-4D4E-AF43-9253935ABB53}"/>
    <cellStyle name="Millares 13 3 5 2" xfId="7987" xr:uid="{6D03B86C-F805-4706-AAA1-0876741F1794}"/>
    <cellStyle name="Millares 13 3 6" xfId="7988" xr:uid="{5CE2102B-846F-4A8F-AB6E-243207C59893}"/>
    <cellStyle name="Millares 13 3 6 2" xfId="7989" xr:uid="{C9F0C61E-38EC-4264-9B62-61A4EBFFB0B4}"/>
    <cellStyle name="Millares 13 3 7" xfId="7990" xr:uid="{F0BAC356-CB06-43B9-8FD7-4625B6FE359D}"/>
    <cellStyle name="Millares 13 3 7 2" xfId="7991" xr:uid="{934B35CF-6280-4246-A8C6-D08C9FFAE4E0}"/>
    <cellStyle name="Millares 13 3 8" xfId="7992" xr:uid="{2AB7CAB9-46FA-428F-8873-9F343BC797A1}"/>
    <cellStyle name="Millares 13 3 9" xfId="43779" xr:uid="{3EC27BBF-9ED7-418D-B844-6EA9A4415D28}"/>
    <cellStyle name="Millares 13 4" xfId="7993" xr:uid="{2C826DE1-DC7D-4739-9B68-57EBDACBDF82}"/>
    <cellStyle name="Millares 13 4 2" xfId="7994" xr:uid="{4E432191-E074-49F2-833E-A1F3C9A5E9B1}"/>
    <cellStyle name="Millares 13 4 2 2" xfId="7995" xr:uid="{AF626997-4593-45EE-80EA-9AA46DBF118E}"/>
    <cellStyle name="Millares 13 4 3" xfId="7996" xr:uid="{6EBB2E75-DAEF-435A-B717-DF0E1DA5FAD8}"/>
    <cellStyle name="Millares 13 4 3 2" xfId="7997" xr:uid="{8BD45BD8-6248-43E3-B514-2401EF57ACCC}"/>
    <cellStyle name="Millares 13 4 4" xfId="7998" xr:uid="{9E2069CB-CB34-4373-B023-8D1FC736AA59}"/>
    <cellStyle name="Millares 13 4 4 2" xfId="7999" xr:uid="{374E28A2-980C-4C11-A82A-0AF199B90A8B}"/>
    <cellStyle name="Millares 13 4 5" xfId="8000" xr:uid="{37D9021C-969D-4794-93BF-37DB2E945C3F}"/>
    <cellStyle name="Millares 13 4 5 2" xfId="8001" xr:uid="{4A658A16-99E7-4C53-B6F5-A8EC32A4A238}"/>
    <cellStyle name="Millares 13 4 6" xfId="8002" xr:uid="{7A95FF51-0830-4D04-A825-09E8511A587F}"/>
    <cellStyle name="Millares 13 4 6 2" xfId="8003" xr:uid="{62BD30A2-C27D-4F06-B57C-B190A97EECBE}"/>
    <cellStyle name="Millares 13 4 7" xfId="8004" xr:uid="{0A617AF6-D882-4126-9722-5E22E06AFF12}"/>
    <cellStyle name="Millares 13 4 7 2" xfId="8005" xr:uid="{548582FA-3042-46D6-AF7E-A4F4FF9E8369}"/>
    <cellStyle name="Millares 13 4 8" xfId="8006" xr:uid="{ECB36637-1C56-432F-BEC8-67DD912E4A1F}"/>
    <cellStyle name="Millares 13 5" xfId="8007" xr:uid="{3DA29D63-FC79-44BB-9ADB-A26E8A49339C}"/>
    <cellStyle name="Millares 13 5 2" xfId="8008" xr:uid="{A96B7367-E263-448B-8D00-3214299CC6E5}"/>
    <cellStyle name="Millares 13 5 2 2" xfId="8009" xr:uid="{7E5F85AB-5409-4D70-AE4E-13E198CA59BD}"/>
    <cellStyle name="Millares 13 5 3" xfId="8010" xr:uid="{D0E35215-7590-4ECA-8D8A-A82020A2553C}"/>
    <cellStyle name="Millares 13 5 3 2" xfId="8011" xr:uid="{0C45D941-1B64-42CA-928B-23A46DFE6547}"/>
    <cellStyle name="Millares 13 5 4" xfId="8012" xr:uid="{E3BA6223-2170-4743-8AFF-68383228D77D}"/>
    <cellStyle name="Millares 13 5 4 2" xfId="8013" xr:uid="{3447D06B-B142-425E-9863-7958B75C96D6}"/>
    <cellStyle name="Millares 13 5 5" xfId="8014" xr:uid="{3360879D-9462-4798-AE22-4D9ABCA4BC50}"/>
    <cellStyle name="Millares 13 5 5 2" xfId="8015" xr:uid="{B7A115F2-9C06-412E-9F2A-2468E3A20276}"/>
    <cellStyle name="Millares 13 5 6" xfId="8016" xr:uid="{4E5CC7BD-02DB-45A8-A8C4-F6AA984FAF7D}"/>
    <cellStyle name="Millares 13 5 6 2" xfId="8017" xr:uid="{355B7957-A80C-4251-B796-E8B0F9A2FA1A}"/>
    <cellStyle name="Millares 13 5 7" xfId="8018" xr:uid="{B7464E71-46B6-4C12-A0BA-30A9FE4B3B4D}"/>
    <cellStyle name="Millares 13 5 7 2" xfId="8019" xr:uid="{797BBE6B-DEB9-4564-83ED-BB2044E07F80}"/>
    <cellStyle name="Millares 13 5 8" xfId="8020" xr:uid="{DE6720A4-94A5-4DAA-91F1-B2158490EA1A}"/>
    <cellStyle name="Millares 13 6" xfId="8021" xr:uid="{27042531-4308-4FEC-A9EA-5E00B15D9ED0}"/>
    <cellStyle name="Millares 13 6 2" xfId="8022" xr:uid="{9F31558D-30CF-48EC-B234-F52A0A5E8932}"/>
    <cellStyle name="Millares 13 6 2 2" xfId="8023" xr:uid="{DB91EB2D-EB63-42C9-B4EC-08C42E3AAEC9}"/>
    <cellStyle name="Millares 13 6 3" xfId="8024" xr:uid="{4AE5E636-B713-4146-9515-B9F5B2095E50}"/>
    <cellStyle name="Millares 13 6 3 2" xfId="8025" xr:uid="{A543659C-3F95-421F-8926-57A8289080BA}"/>
    <cellStyle name="Millares 13 6 4" xfId="8026" xr:uid="{A08E4657-CAC0-4E09-96BB-DA7B5E7D81D1}"/>
    <cellStyle name="Millares 13 6 4 2" xfId="8027" xr:uid="{5441E143-6167-441B-8AEE-A8C132562051}"/>
    <cellStyle name="Millares 13 6 5" xfId="8028" xr:uid="{EE6110AC-9752-4737-A646-978833E09A48}"/>
    <cellStyle name="Millares 13 6 5 2" xfId="8029" xr:uid="{EC58FC3F-C42F-4278-94D5-511808B2B913}"/>
    <cellStyle name="Millares 13 6 6" xfId="8030" xr:uid="{C6D3100C-56D3-4375-AD4D-FE15EEC9FAD9}"/>
    <cellStyle name="Millares 13 6 6 2" xfId="8031" xr:uid="{1ED7E6F9-B82C-4747-AB0B-4EA5658A6C24}"/>
    <cellStyle name="Millares 13 6 7" xfId="8032" xr:uid="{0A0B5E19-234C-43C6-A085-090E304D750D}"/>
    <cellStyle name="Millares 13 6 7 2" xfId="8033" xr:uid="{7B8E8847-5CCD-4D95-B41E-16AD3E430EBE}"/>
    <cellStyle name="Millares 13 6 8" xfId="8034" xr:uid="{D76965B7-9A0F-4B83-8D20-0671543ADE6C}"/>
    <cellStyle name="Millares 13 7" xfId="8035" xr:uid="{39856100-8E58-4C65-ABE6-570AD9633BDB}"/>
    <cellStyle name="Millares 13 7 2" xfId="8036" xr:uid="{8B34B1EA-6B3F-4B74-B361-2C2D9D71C24F}"/>
    <cellStyle name="Millares 13 7 2 2" xfId="8037" xr:uid="{9B2A77FA-7706-4765-B898-70B9656ECB62}"/>
    <cellStyle name="Millares 13 7 3" xfId="8038" xr:uid="{31685F28-7D23-4A77-B68C-462F079CA82D}"/>
    <cellStyle name="Millares 13 7 3 2" xfId="8039" xr:uid="{D3E0CCDE-6D74-4F86-9288-32262FE28B02}"/>
    <cellStyle name="Millares 13 7 4" xfId="8040" xr:uid="{0D962C13-C864-441A-88AC-073E8FDF335C}"/>
    <cellStyle name="Millares 13 7 4 2" xfId="8041" xr:uid="{59F7144B-71B2-4542-B68F-FFB9621691A1}"/>
    <cellStyle name="Millares 13 7 5" xfId="8042" xr:uid="{4EF25FE2-94DA-4F87-9F1B-ED40163768E0}"/>
    <cellStyle name="Millares 13 7 5 2" xfId="8043" xr:uid="{C3D7CC6A-4020-4A7A-83E2-DA64F611C877}"/>
    <cellStyle name="Millares 13 7 6" xfId="8044" xr:uid="{D0F28FF7-5109-4BD7-A606-523DD1F94D9D}"/>
    <cellStyle name="Millares 13 7 6 2" xfId="8045" xr:uid="{21D3D785-BA3B-46EC-92A2-082622A74EBF}"/>
    <cellStyle name="Millares 13 7 7" xfId="8046" xr:uid="{407B0F26-7D82-4BD5-AF79-BFFAC133053A}"/>
    <cellStyle name="Millares 13 7 7 2" xfId="8047" xr:uid="{69B335B3-C986-4160-8357-839335582E9A}"/>
    <cellStyle name="Millares 13 7 8" xfId="8048" xr:uid="{33B6FE21-8520-4EA1-ACEF-7F99CBDB1956}"/>
    <cellStyle name="Millares 13 8" xfId="8049" xr:uid="{1F157721-4B28-457A-9555-C137C90F85B1}"/>
    <cellStyle name="Millares 13 8 2" xfId="8050" xr:uid="{93830065-DEAA-4830-B8EA-FF63375BD929}"/>
    <cellStyle name="Millares 13 8 2 2" xfId="8051" xr:uid="{AEE99A33-CFD8-4E9C-B4E4-1F215F84FB5B}"/>
    <cellStyle name="Millares 13 8 3" xfId="8052" xr:uid="{061B4C66-2A1F-4FBB-A2AA-DD03C3536E2B}"/>
    <cellStyle name="Millares 13 8 3 2" xfId="8053" xr:uid="{F7729233-6A96-4261-B56B-293DF0AB4177}"/>
    <cellStyle name="Millares 13 8 4" xfId="8054" xr:uid="{4AD52825-3871-49BF-84CC-FAC2E14FE43F}"/>
    <cellStyle name="Millares 13 8 4 2" xfId="8055" xr:uid="{94A9FEEE-B506-4393-B04B-96AD501C3348}"/>
    <cellStyle name="Millares 13 8 5" xfId="8056" xr:uid="{847B0960-31C3-4BBA-8764-4587A6254186}"/>
    <cellStyle name="Millares 13 8 5 2" xfId="8057" xr:uid="{8A6C27CE-9D5B-42D6-AE50-B212C7512133}"/>
    <cellStyle name="Millares 13 8 6" xfId="8058" xr:uid="{8B298420-0C86-436A-A962-1D9AC53E7CDC}"/>
    <cellStyle name="Millares 13 8 6 2" xfId="8059" xr:uid="{A6AE2F6F-77CF-4461-8792-02FF2DB8ACBF}"/>
    <cellStyle name="Millares 13 8 7" xfId="8060" xr:uid="{AF57F75F-69FD-4CA4-9111-14E7AE8807CE}"/>
    <cellStyle name="Millares 13 8 7 2" xfId="8061" xr:uid="{B98D0AF4-6B8E-4C0D-8B8F-3E9256B808A4}"/>
    <cellStyle name="Millares 13 8 8" xfId="8062" xr:uid="{CB7A2438-7C65-45E8-B471-7048938B1CC8}"/>
    <cellStyle name="Millares 13 9" xfId="8063" xr:uid="{35C761BC-EB10-4806-832C-7F625169D915}"/>
    <cellStyle name="Millares 13 9 2" xfId="8064" xr:uid="{5AF7B818-AE68-4042-8044-72A3CBF123D0}"/>
    <cellStyle name="Millares 13 9 2 2" xfId="8065" xr:uid="{D3858CF0-D7C2-492F-9A81-083E1615E265}"/>
    <cellStyle name="Millares 13 9 3" xfId="8066" xr:uid="{6F0E7A8A-BF9C-4130-9216-2E760FE1BC9B}"/>
    <cellStyle name="Millares 13 9 3 2" xfId="8067" xr:uid="{52493431-71A1-46C5-8D3A-3B805B4737B0}"/>
    <cellStyle name="Millares 13 9 4" xfId="8068" xr:uid="{98AA67BD-AB40-425F-84D5-3C73DAC60E21}"/>
    <cellStyle name="Millares 13 9 4 2" xfId="8069" xr:uid="{BCD4E4F6-9DB9-4C30-88B1-0D270DDCB66C}"/>
    <cellStyle name="Millares 13 9 5" xfId="8070" xr:uid="{879C9282-B07C-40F1-8DC7-4BA0E68A0188}"/>
    <cellStyle name="Millares 13 9 5 2" xfId="8071" xr:uid="{706DB7FF-2B76-40F5-A52D-264D067D2581}"/>
    <cellStyle name="Millares 13 9 6" xfId="8072" xr:uid="{D44F8345-C4DB-4831-A2BA-6C26D9A19A01}"/>
    <cellStyle name="Millares 13 9 6 2" xfId="8073" xr:uid="{A6B03D67-6094-4321-A124-A9B85C1F66D8}"/>
    <cellStyle name="Millares 13 9 7" xfId="8074" xr:uid="{0B3AC628-7C7A-410C-97BE-F16A36A2FB1E}"/>
    <cellStyle name="Millares 13 9 7 2" xfId="8075" xr:uid="{DA46EC89-5D4E-4138-92B5-AA7F49F76156}"/>
    <cellStyle name="Millares 13 9 8" xfId="8076" xr:uid="{97ADFBDB-0A30-4082-8610-A59A0473E1AC}"/>
    <cellStyle name="Millares 14" xfId="30" xr:uid="{A6A9C736-081C-4BEE-8F53-0ABB530591A7}"/>
    <cellStyle name="Millares 14 10" xfId="8078" xr:uid="{8CA90473-70FB-4689-8488-4CA7FFCC7AF9}"/>
    <cellStyle name="Millares 14 10 2" xfId="8079" xr:uid="{750712FE-76E3-411E-86F2-F48FE2B5DE6A}"/>
    <cellStyle name="Millares 14 11" xfId="8080" xr:uid="{2B87FD5C-4781-4849-8631-7A24E7034D1D}"/>
    <cellStyle name="Millares 14 11 2" xfId="8081" xr:uid="{EFE77A99-B434-4871-A401-BBCC9218A6D4}"/>
    <cellStyle name="Millares 14 12" xfId="8082" xr:uid="{7702C8B3-951D-4182-95ED-EF22FD7BA1BD}"/>
    <cellStyle name="Millares 14 12 2" xfId="8083" xr:uid="{1C07F2C1-9067-4444-8C4F-8F9F5613EC87}"/>
    <cellStyle name="Millares 14 13" xfId="8084" xr:uid="{D03E7919-C729-4D68-9191-5FBCFB64D200}"/>
    <cellStyle name="Millares 14 13 2" xfId="8085" xr:uid="{57ADC493-36C4-47AC-9C33-385972D1CE64}"/>
    <cellStyle name="Millares 14 14" xfId="8086" xr:uid="{5F7F1EC8-6BB2-4286-806E-C384E9D5EEF6}"/>
    <cellStyle name="Millares 14 14 2" xfId="8087" xr:uid="{9BFA50CF-9DF1-4E08-9BF1-40C4A20C9A2F}"/>
    <cellStyle name="Millares 14 15" xfId="8088" xr:uid="{93C11C3E-CD73-488C-9A2A-C00BABDDDCE6}"/>
    <cellStyle name="Millares 14 15 2" xfId="8089" xr:uid="{72A8313C-7E40-41F4-8357-CC6F25EB063C}"/>
    <cellStyle name="Millares 14 16" xfId="8090" xr:uid="{375B7CBF-52D7-49E4-A686-8FB72243118F}"/>
    <cellStyle name="Millares 14 17" xfId="8091" xr:uid="{65DA452C-9807-47A9-96DE-5D0EDE99DBE6}"/>
    <cellStyle name="Millares 14 18" xfId="8092" xr:uid="{37198D7A-5108-410B-904E-A300326E3674}"/>
    <cellStyle name="Millares 14 19" xfId="8093" xr:uid="{C1AE4E68-5704-4C57-9D02-C2CD3AB7FA4D}"/>
    <cellStyle name="Millares 14 2" xfId="5408" xr:uid="{D4885FE9-C299-44F7-84E9-9250ABE3FEA4}"/>
    <cellStyle name="Millares 14 2 2" xfId="8095" xr:uid="{2670AF3A-F988-4161-81F0-8C58868DF300}"/>
    <cellStyle name="Millares 14 2 2 2" xfId="8096" xr:uid="{48C37416-ACDB-4458-A01C-5445D337F4A7}"/>
    <cellStyle name="Millares 14 2 2 3" xfId="43782" xr:uid="{712AA90A-4F21-4BCF-B42B-5AE0A047080F}"/>
    <cellStyle name="Millares 14 2 3" xfId="8097" xr:uid="{58847F7D-0867-4D1C-8151-5F788A885CBF}"/>
    <cellStyle name="Millares 14 2 3 2" xfId="8098" xr:uid="{EB0018AF-9C80-4859-B51C-7901DF7A977D}"/>
    <cellStyle name="Millares 14 2 4" xfId="8099" xr:uid="{98C0B930-6467-4C4F-BB42-6B5200885783}"/>
    <cellStyle name="Millares 14 2 4 2" xfId="8100" xr:uid="{F759DDA6-35A1-4B1E-BDFD-0C0E769E2396}"/>
    <cellStyle name="Millares 14 2 5" xfId="8101" xr:uid="{9177FB04-D877-482B-AFF0-48E835CBCD6C}"/>
    <cellStyle name="Millares 14 2 5 2" xfId="8102" xr:uid="{B94BA87E-B77B-4165-A8CD-81B688D8728D}"/>
    <cellStyle name="Millares 14 2 6" xfId="8103" xr:uid="{46D3E095-F44D-4457-B888-356C20B44324}"/>
    <cellStyle name="Millares 14 2 6 2" xfId="8104" xr:uid="{293F1078-45DE-475E-9D9F-CB03EDC124DF}"/>
    <cellStyle name="Millares 14 2 7" xfId="8105" xr:uid="{435915EC-D736-41D6-A0DA-CEA5CF604E28}"/>
    <cellStyle name="Millares 14 2 7 2" xfId="8106" xr:uid="{9D5BC73B-27DD-4205-8D61-2D04218D8C36}"/>
    <cellStyle name="Millares 14 2 8" xfId="8107" xr:uid="{50E07326-2393-40A2-B47C-2AB684D0CE64}"/>
    <cellStyle name="Millares 14 2 9" xfId="8094" xr:uid="{304BC963-BAAF-459E-876B-57ADE7A3218D}"/>
    <cellStyle name="Millares 14 20" xfId="8077" xr:uid="{87CC0BF5-393B-4EBD-A607-7B3AC5779D45}"/>
    <cellStyle name="Millares 14 3" xfId="8108" xr:uid="{DA7FDD17-6598-4C30-9B11-234295E6E5FE}"/>
    <cellStyle name="Millares 14 3 2" xfId="8109" xr:uid="{24976EE7-8507-4C95-ACF4-F31A4EF6D948}"/>
    <cellStyle name="Millares 14 3 2 2" xfId="8110" xr:uid="{EB707EE0-50E3-42F5-9C8E-05B99C2A403E}"/>
    <cellStyle name="Millares 14 3 3" xfId="8111" xr:uid="{1B422882-9914-46C2-9170-41E882C27DE6}"/>
    <cellStyle name="Millares 14 3 3 2" xfId="8112" xr:uid="{E1E94048-CBD5-40A7-ADE0-1545BBAD5451}"/>
    <cellStyle name="Millares 14 3 4" xfId="8113" xr:uid="{C50423E3-1966-4150-BDE8-E703EBA10962}"/>
    <cellStyle name="Millares 14 3 4 2" xfId="8114" xr:uid="{5E700CC9-60C8-4140-85D3-D7DBA7402F9C}"/>
    <cellStyle name="Millares 14 3 5" xfId="8115" xr:uid="{701A2EB2-DF5A-4838-9B94-8EF0D199DFD0}"/>
    <cellStyle name="Millares 14 3 5 2" xfId="8116" xr:uid="{B0F4225D-C064-4E18-B34A-F4860B669C8E}"/>
    <cellStyle name="Millares 14 3 6" xfId="8117" xr:uid="{FAC04AC0-D8BC-4746-91D6-D50EC1489E94}"/>
    <cellStyle name="Millares 14 3 6 2" xfId="8118" xr:uid="{5817ECBE-A976-4C2E-B93C-4B3E859F1A9A}"/>
    <cellStyle name="Millares 14 3 7" xfId="8119" xr:uid="{6A0DA34E-C1BC-41D8-91EF-134756E6ECAA}"/>
    <cellStyle name="Millares 14 3 7 2" xfId="8120" xr:uid="{489AFE1B-18C0-48C9-908B-8A3EE3C75B32}"/>
    <cellStyle name="Millares 14 3 8" xfId="8121" xr:uid="{824325ED-8E30-4FC3-A947-4EFA35DF62F3}"/>
    <cellStyle name="Millares 14 3 9" xfId="43781" xr:uid="{7F6D9953-EC6D-4CCD-853B-BE8A945A8B7C}"/>
    <cellStyle name="Millares 14 4" xfId="8122" xr:uid="{C8167532-647B-451C-A924-3FF75F71DBC6}"/>
    <cellStyle name="Millares 14 4 2" xfId="8123" xr:uid="{2782F19D-0F80-41EF-9990-A435E96585B2}"/>
    <cellStyle name="Millares 14 4 2 2" xfId="8124" xr:uid="{CA2473EE-88EC-47B5-8496-C4E35A661037}"/>
    <cellStyle name="Millares 14 4 3" xfId="8125" xr:uid="{FA03FBFD-44B2-4996-9224-335A7A727E20}"/>
    <cellStyle name="Millares 14 4 3 2" xfId="8126" xr:uid="{1A3FAE85-CA68-418A-9FEA-77D3CA46F247}"/>
    <cellStyle name="Millares 14 4 4" xfId="8127" xr:uid="{DFA2AF94-B8CA-4DFD-A62C-BB5D79DDD525}"/>
    <cellStyle name="Millares 14 4 4 2" xfId="8128" xr:uid="{B69A893A-34C3-4A63-9183-2E0473B965F6}"/>
    <cellStyle name="Millares 14 4 5" xfId="8129" xr:uid="{A2F6AA47-B140-492C-843B-FB0C6661F3C0}"/>
    <cellStyle name="Millares 14 4 5 2" xfId="8130" xr:uid="{192B211A-E87D-4E4B-9388-08C6B26997FA}"/>
    <cellStyle name="Millares 14 4 6" xfId="8131" xr:uid="{A744994E-EB88-4930-BCDB-171ABE4B50DF}"/>
    <cellStyle name="Millares 14 4 6 2" xfId="8132" xr:uid="{5606645C-7216-4665-A6B1-C94B9BFF8992}"/>
    <cellStyle name="Millares 14 4 7" xfId="8133" xr:uid="{DA96DDC1-230B-44EF-9933-A9CED5F4C92C}"/>
    <cellStyle name="Millares 14 4 7 2" xfId="8134" xr:uid="{FCA934ED-E22F-461B-864E-23914075123E}"/>
    <cellStyle name="Millares 14 4 8" xfId="8135" xr:uid="{4CB0528F-46AD-4CAD-80A7-AEDB440C6C18}"/>
    <cellStyle name="Millares 14 5" xfId="8136" xr:uid="{4C22D5AB-3B9C-4CA6-8479-7ABE89AAD7E2}"/>
    <cellStyle name="Millares 14 5 2" xfId="8137" xr:uid="{EFC792D2-4F28-4B77-9206-A20888B9E8D3}"/>
    <cellStyle name="Millares 14 5 2 2" xfId="8138" xr:uid="{A47A3147-2B58-4637-BFA1-BC7BAD7B5BDD}"/>
    <cellStyle name="Millares 14 5 3" xfId="8139" xr:uid="{CF35BFE0-43EB-4FF0-931D-4B5E7EA99D92}"/>
    <cellStyle name="Millares 14 5 3 2" xfId="8140" xr:uid="{BE9B6D8A-DF25-4720-B61E-6D99D2D393E3}"/>
    <cellStyle name="Millares 14 5 4" xfId="8141" xr:uid="{31901F9A-761B-4B3F-B902-4A622768D606}"/>
    <cellStyle name="Millares 14 5 4 2" xfId="8142" xr:uid="{0CECE7CE-C469-4291-BBE7-09BB37D462EC}"/>
    <cellStyle name="Millares 14 5 5" xfId="8143" xr:uid="{3AF59A2E-2385-40D7-871B-1D6E2EF47BAF}"/>
    <cellStyle name="Millares 14 5 5 2" xfId="8144" xr:uid="{5B212E63-BE40-4E17-B6DF-CCFEA6474A39}"/>
    <cellStyle name="Millares 14 5 6" xfId="8145" xr:uid="{AFECD8EA-AC37-451C-A9C5-56018E41970F}"/>
    <cellStyle name="Millares 14 5 6 2" xfId="8146" xr:uid="{D15ADBB7-BA14-45C7-81D1-4DF64673C4C8}"/>
    <cellStyle name="Millares 14 5 7" xfId="8147" xr:uid="{345BBFE9-2486-4186-86F4-EA22093FA0DF}"/>
    <cellStyle name="Millares 14 5 7 2" xfId="8148" xr:uid="{BCF95E0C-8596-4E8C-9C6E-16B06D05313E}"/>
    <cellStyle name="Millares 14 5 8" xfId="8149" xr:uid="{34FE2622-628A-47AA-9175-B243733BD6B8}"/>
    <cellStyle name="Millares 14 6" xfId="8150" xr:uid="{A36890A4-E4A4-41F7-A296-4C476ABE10BC}"/>
    <cellStyle name="Millares 14 6 2" xfId="8151" xr:uid="{17061181-CE82-407D-B887-37FF6F0728D2}"/>
    <cellStyle name="Millares 14 6 2 2" xfId="8152" xr:uid="{39A9337C-0DAB-444C-B214-CB496D5C3048}"/>
    <cellStyle name="Millares 14 6 3" xfId="8153" xr:uid="{F3D0FBDF-A296-46DC-A6C0-BB4D7C7F20AD}"/>
    <cellStyle name="Millares 14 6 3 2" xfId="8154" xr:uid="{BFB99FBF-8C11-473B-85BC-F6A3120D2ED4}"/>
    <cellStyle name="Millares 14 6 4" xfId="8155" xr:uid="{34ABA381-B49F-4C8A-AA41-3D4BDFA9A94A}"/>
    <cellStyle name="Millares 14 6 4 2" xfId="8156" xr:uid="{C2EA0795-F8BE-44FC-A9DD-FC45E0B2BCB4}"/>
    <cellStyle name="Millares 14 6 5" xfId="8157" xr:uid="{99F80868-A85E-4D85-9DAF-23ABC666DCB0}"/>
    <cellStyle name="Millares 14 6 5 2" xfId="8158" xr:uid="{F1F4FC64-F62B-4165-8DA2-0E3692F948EF}"/>
    <cellStyle name="Millares 14 6 6" xfId="8159" xr:uid="{DF354DDB-B481-4AB6-9147-590AA4593886}"/>
    <cellStyle name="Millares 14 6 6 2" xfId="8160" xr:uid="{DC95766D-2B1C-45EE-B821-D042F7E80E5A}"/>
    <cellStyle name="Millares 14 6 7" xfId="8161" xr:uid="{74F871A9-36FE-42AF-AD53-FF4B0E3C9F2B}"/>
    <cellStyle name="Millares 14 6 7 2" xfId="8162" xr:uid="{1D469566-E538-4D3C-9029-A64B8573C8D2}"/>
    <cellStyle name="Millares 14 6 8" xfId="8163" xr:uid="{BE826996-6030-47F8-AD0E-EBD13FFE271C}"/>
    <cellStyle name="Millares 14 7" xfId="8164" xr:uid="{0A974566-6288-49B7-996A-8FD4C76F3304}"/>
    <cellStyle name="Millares 14 7 2" xfId="8165" xr:uid="{80DFB0E1-16DA-4ABE-B8FA-4BA154F9C7DC}"/>
    <cellStyle name="Millares 14 7 2 2" xfId="8166" xr:uid="{278893E3-0E4D-46F7-9204-2565DDA40C23}"/>
    <cellStyle name="Millares 14 7 3" xfId="8167" xr:uid="{E2E2AA24-4C6A-4EFD-BDEA-58E5C7F90CB7}"/>
    <cellStyle name="Millares 14 7 3 2" xfId="8168" xr:uid="{62A5A6D5-D271-4FA3-AE3E-CCA1DDED69D2}"/>
    <cellStyle name="Millares 14 7 4" xfId="8169" xr:uid="{31FDC0FE-7E58-47F1-A755-73729000DAAD}"/>
    <cellStyle name="Millares 14 7 4 2" xfId="8170" xr:uid="{BB49081D-4A14-48F1-8C9F-16EEB681DC81}"/>
    <cellStyle name="Millares 14 7 5" xfId="8171" xr:uid="{2D8F9320-F457-49A8-9875-BD89653A802D}"/>
    <cellStyle name="Millares 14 7 5 2" xfId="8172" xr:uid="{DDB00EE7-4AD7-45F7-878F-571F865DC0D6}"/>
    <cellStyle name="Millares 14 7 6" xfId="8173" xr:uid="{B52695BE-2125-4733-8787-9CD074338C98}"/>
    <cellStyle name="Millares 14 7 6 2" xfId="8174" xr:uid="{68EFD89D-43FA-4363-A29B-F8932E5E9D56}"/>
    <cellStyle name="Millares 14 7 7" xfId="8175" xr:uid="{31BBA6AA-7E7E-4F5E-AFA0-614B0075F21A}"/>
    <cellStyle name="Millares 14 7 7 2" xfId="8176" xr:uid="{D5CD1927-7F71-471C-8B8C-E76FDCD69F07}"/>
    <cellStyle name="Millares 14 7 8" xfId="8177" xr:uid="{07D75907-8215-46F2-ADAF-AF66F2CE49BD}"/>
    <cellStyle name="Millares 14 8" xfId="8178" xr:uid="{AD16FC4D-15B5-43F5-9AAE-FA193916BF6E}"/>
    <cellStyle name="Millares 14 8 2" xfId="8179" xr:uid="{97B375BE-4CCA-4E7B-86DF-F19A6DCF61A9}"/>
    <cellStyle name="Millares 14 8 2 2" xfId="8180" xr:uid="{D95FA124-62AD-46FE-96DA-6F81F7F8A7C0}"/>
    <cellStyle name="Millares 14 8 3" xfId="8181" xr:uid="{D661D895-5DCA-4822-A351-CFCFAC5F9249}"/>
    <cellStyle name="Millares 14 8 3 2" xfId="8182" xr:uid="{FAA85989-A9F6-4948-8CE0-E58808788D2C}"/>
    <cellStyle name="Millares 14 8 4" xfId="8183" xr:uid="{CE05D4B3-1B14-45FD-B1D8-C9529916A6A9}"/>
    <cellStyle name="Millares 14 8 4 2" xfId="8184" xr:uid="{DCAB2E13-50D5-448D-9DD5-026EF0098B39}"/>
    <cellStyle name="Millares 14 8 5" xfId="8185" xr:uid="{D33DD15D-CB5A-4A57-8F16-A7DCEA2D126C}"/>
    <cellStyle name="Millares 14 8 5 2" xfId="8186" xr:uid="{4087A420-2E16-426F-9E02-EE2F75B6E7DB}"/>
    <cellStyle name="Millares 14 8 6" xfId="8187" xr:uid="{8F8999FB-2C76-412A-B907-65EC89ECB074}"/>
    <cellStyle name="Millares 14 8 6 2" xfId="8188" xr:uid="{2000927E-6578-4931-957B-E65DD2B3E500}"/>
    <cellStyle name="Millares 14 8 7" xfId="8189" xr:uid="{E18149E9-2567-4B71-9687-1DA8CDB5BED1}"/>
    <cellStyle name="Millares 14 8 7 2" xfId="8190" xr:uid="{A385A2F3-1D43-439F-81AE-3D0F9B4AE94F}"/>
    <cellStyle name="Millares 14 8 8" xfId="8191" xr:uid="{CD55AB23-7F09-4403-A674-9A16C441E0A9}"/>
    <cellStyle name="Millares 14 9" xfId="8192" xr:uid="{2F57BD24-950A-47DE-8E7C-D47E274E21F5}"/>
    <cellStyle name="Millares 14 9 2" xfId="8193" xr:uid="{58D5A1FE-CA8D-4DBE-A69E-43311794432A}"/>
    <cellStyle name="Millares 14 9 2 2" xfId="8194" xr:uid="{75881E55-4DBA-4DC3-8C30-594B96D2FD2D}"/>
    <cellStyle name="Millares 14 9 3" xfId="8195" xr:uid="{DCF78876-33F3-4C61-873D-A9EB394A5AA0}"/>
    <cellStyle name="Millares 14 9 3 2" xfId="8196" xr:uid="{A0BF0EA2-C8BE-490F-AB8C-6B0F6E92C1D6}"/>
    <cellStyle name="Millares 14 9 4" xfId="8197" xr:uid="{273810E1-697E-4B27-BD4F-A30969E519F8}"/>
    <cellStyle name="Millares 14 9 4 2" xfId="8198" xr:uid="{48193D64-723B-4258-8367-D5E6F55AFA69}"/>
    <cellStyle name="Millares 14 9 5" xfId="8199" xr:uid="{50C9836D-67AD-4874-98BF-2AE66735B0D3}"/>
    <cellStyle name="Millares 14 9 5 2" xfId="8200" xr:uid="{A6430C8C-D899-43B2-B3A0-9C3DD04C6640}"/>
    <cellStyle name="Millares 14 9 6" xfId="8201" xr:uid="{536A6834-660B-4FF2-A1C6-156D7093CEE1}"/>
    <cellStyle name="Millares 14 9 6 2" xfId="8202" xr:uid="{78B4BADB-A8AA-4AC5-B6B2-63E779F0C729}"/>
    <cellStyle name="Millares 14 9 7" xfId="8203" xr:uid="{EA1323B4-9E72-4C86-BDEC-9D6E1BEB2C0E}"/>
    <cellStyle name="Millares 14 9 7 2" xfId="8204" xr:uid="{DB1796EC-DF9C-4984-8339-533370B32F77}"/>
    <cellStyle name="Millares 14 9 8" xfId="8205" xr:uid="{C83EBCB5-58F9-4448-B155-87D05386F252}"/>
    <cellStyle name="Millares 15" xfId="31" xr:uid="{CF5CD106-6A41-42F6-9DF3-05C103E88D24}"/>
    <cellStyle name="Millares 15 10" xfId="8207" xr:uid="{6546C727-611A-4A14-8609-B7885B9E49A9}"/>
    <cellStyle name="Millares 15 10 2" xfId="8208" xr:uid="{13F83020-5360-48F5-89D0-D9C11297430E}"/>
    <cellStyle name="Millares 15 11" xfId="8209" xr:uid="{F4FE5767-D19E-4AE1-813C-B28FAF42C629}"/>
    <cellStyle name="Millares 15 11 2" xfId="8210" xr:uid="{963BF0AC-54C0-4659-BBDE-FF018D65124A}"/>
    <cellStyle name="Millares 15 12" xfId="8211" xr:uid="{38AB4D43-290B-4560-97CC-4FD4B2E63FF0}"/>
    <cellStyle name="Millares 15 12 2" xfId="8212" xr:uid="{C203C958-55FC-48EC-B050-4F55BEDA101D}"/>
    <cellStyle name="Millares 15 13" xfId="8213" xr:uid="{CA231153-EFB2-4CB0-B60A-3F9117C4CFCF}"/>
    <cellStyle name="Millares 15 13 2" xfId="8214" xr:uid="{E4870D7C-D255-45B5-9B5C-B3CE2A7DA195}"/>
    <cellStyle name="Millares 15 14" xfId="8215" xr:uid="{8C40CF7D-9E39-44C3-AF6B-69D9D1D79F50}"/>
    <cellStyle name="Millares 15 14 2" xfId="8216" xr:uid="{46824F10-7D21-46F5-8963-73D4894CC23C}"/>
    <cellStyle name="Millares 15 15" xfId="8217" xr:uid="{E7F33849-44DC-4848-B312-AE77E50D12E1}"/>
    <cellStyle name="Millares 15 15 2" xfId="8218" xr:uid="{27741C3C-713C-47BD-8B72-5D6EF97478E5}"/>
    <cellStyle name="Millares 15 16" xfId="8219" xr:uid="{98569EA3-7CFA-4D77-B827-0B4E2360DE3A}"/>
    <cellStyle name="Millares 15 17" xfId="8220" xr:uid="{B9F60E3B-44B3-4871-9F51-84BF89A09D56}"/>
    <cellStyle name="Millares 15 18" xfId="8221" xr:uid="{52447E50-682C-4766-BC1E-475CFFAB23ED}"/>
    <cellStyle name="Millares 15 19" xfId="8222" xr:uid="{FDCFC042-C907-47B5-B08F-F6AB9FD73F4D}"/>
    <cellStyle name="Millares 15 2" xfId="5409" xr:uid="{2F8E9974-1870-4EE8-BF11-C027A521CCC3}"/>
    <cellStyle name="Millares 15 2 2" xfId="8224" xr:uid="{54C05402-C4D7-446E-A4A0-179F85391406}"/>
    <cellStyle name="Millares 15 2 2 2" xfId="8225" xr:uid="{09C66329-7F54-493C-A417-E5BF9476E06C}"/>
    <cellStyle name="Millares 15 2 2 3" xfId="43784" xr:uid="{BE03489B-68B8-4517-9523-457A6B519FBB}"/>
    <cellStyle name="Millares 15 2 3" xfId="8226" xr:uid="{E203D85F-2EC7-47C1-895B-D9E2EC875984}"/>
    <cellStyle name="Millares 15 2 3 2" xfId="8227" xr:uid="{F021710F-CB29-4727-BEB1-BF65606653F3}"/>
    <cellStyle name="Millares 15 2 4" xfId="8228" xr:uid="{0F57A141-D032-479A-9E2E-1FDB2060038C}"/>
    <cellStyle name="Millares 15 2 4 2" xfId="8229" xr:uid="{630AB772-BE2D-4228-BC51-3B33AC48F6C8}"/>
    <cellStyle name="Millares 15 2 5" xfId="8230" xr:uid="{ABF9BC9E-A342-4E50-A081-7E74B44299D4}"/>
    <cellStyle name="Millares 15 2 5 2" xfId="8231" xr:uid="{6A096CCF-8BB8-4ABD-B8A5-240021B1789F}"/>
    <cellStyle name="Millares 15 2 6" xfId="8232" xr:uid="{1B0FA641-9C4B-4328-8143-4DD988404383}"/>
    <cellStyle name="Millares 15 2 6 2" xfId="8233" xr:uid="{E49A9827-8A9D-44A8-8E49-4A5E80FA5D6B}"/>
    <cellStyle name="Millares 15 2 7" xfId="8234" xr:uid="{9AC6717B-D3B6-436E-BA2D-F5F945CA066A}"/>
    <cellStyle name="Millares 15 2 7 2" xfId="8235" xr:uid="{AE219ADF-B27E-43AA-A765-28604A6EFF13}"/>
    <cellStyle name="Millares 15 2 8" xfId="8236" xr:uid="{DEB6B295-F3B3-4E1A-8628-22DA0011D1F5}"/>
    <cellStyle name="Millares 15 2 9" xfId="8223" xr:uid="{C36C4255-2BCE-4C8C-BC95-DD69B2839DBD}"/>
    <cellStyle name="Millares 15 20" xfId="8206" xr:uid="{8A0E3548-B794-4FA8-BB45-D2DFD6704FE0}"/>
    <cellStyle name="Millares 15 3" xfId="8237" xr:uid="{73D1C2E2-E51F-4DE8-90D6-D039B4154C3D}"/>
    <cellStyle name="Millares 15 3 2" xfId="8238" xr:uid="{84265562-57DC-4585-B3DE-B24C415CD09D}"/>
    <cellStyle name="Millares 15 3 2 2" xfId="8239" xr:uid="{2446528B-2F1E-49BC-B98B-90341B70D5A9}"/>
    <cellStyle name="Millares 15 3 3" xfId="8240" xr:uid="{45BC4946-170A-486C-A3CF-A14E08026A33}"/>
    <cellStyle name="Millares 15 3 3 2" xfId="8241" xr:uid="{3CA8C09C-E5BE-40CB-BB96-B97DB012293D}"/>
    <cellStyle name="Millares 15 3 4" xfId="8242" xr:uid="{C615D931-9081-4FAC-A2D8-775BE9ED98DA}"/>
    <cellStyle name="Millares 15 3 4 2" xfId="8243" xr:uid="{C58E30AB-EA01-4989-B379-26312EE8FD39}"/>
    <cellStyle name="Millares 15 3 5" xfId="8244" xr:uid="{74D95F8C-BB07-43B5-8B9B-023300638AF7}"/>
    <cellStyle name="Millares 15 3 5 2" xfId="8245" xr:uid="{7DA408BD-13DC-4157-B6A3-FF10C707EB01}"/>
    <cellStyle name="Millares 15 3 6" xfId="8246" xr:uid="{2A4602CA-1A15-445B-AC90-075E5BECE896}"/>
    <cellStyle name="Millares 15 3 6 2" xfId="8247" xr:uid="{6639B5BE-B03E-4ED5-8412-A6B1B86D35F3}"/>
    <cellStyle name="Millares 15 3 7" xfId="8248" xr:uid="{A695C953-2E73-4BE3-9468-A7A31FAC2076}"/>
    <cellStyle name="Millares 15 3 7 2" xfId="8249" xr:uid="{D1518918-1078-4AB7-9CE4-DEEB0F25323A}"/>
    <cellStyle name="Millares 15 3 8" xfId="8250" xr:uid="{1C3EE9D1-D493-4053-817F-D8E767A3C111}"/>
    <cellStyle name="Millares 15 3 9" xfId="43783" xr:uid="{3D3402E3-4AC8-4DEF-8140-3FF167F32E0F}"/>
    <cellStyle name="Millares 15 4" xfId="8251" xr:uid="{79A5B3A7-768D-4D81-AD8E-87745FFF45EE}"/>
    <cellStyle name="Millares 15 4 2" xfId="8252" xr:uid="{54071528-72F0-4493-BCAF-34FA0D20B541}"/>
    <cellStyle name="Millares 15 4 2 2" xfId="8253" xr:uid="{A23B5217-35EC-4D0F-A6EC-D94AF84C1EE9}"/>
    <cellStyle name="Millares 15 4 3" xfId="8254" xr:uid="{F5A55F25-FFEF-4003-BBC4-414C8D69AEA7}"/>
    <cellStyle name="Millares 15 4 3 2" xfId="8255" xr:uid="{F86733FB-1215-4FF1-B5C1-16BC2C238345}"/>
    <cellStyle name="Millares 15 4 4" xfId="8256" xr:uid="{2FAB5585-0115-416A-8E1D-43E86AFE670B}"/>
    <cellStyle name="Millares 15 4 4 2" xfId="8257" xr:uid="{54ECE753-7C59-4F63-AFDA-719247C7CF2C}"/>
    <cellStyle name="Millares 15 4 5" xfId="8258" xr:uid="{3BBDA040-DAC1-4623-B768-A96EFFAC5A0D}"/>
    <cellStyle name="Millares 15 4 5 2" xfId="8259" xr:uid="{A1A69314-C3DF-485C-B7A2-FB939EC4EED0}"/>
    <cellStyle name="Millares 15 4 6" xfId="8260" xr:uid="{E32E6C20-FC27-4E97-85C5-6FFD45C820B5}"/>
    <cellStyle name="Millares 15 4 6 2" xfId="8261" xr:uid="{AA61C25F-411D-4178-B39C-65C26DC09E35}"/>
    <cellStyle name="Millares 15 4 7" xfId="8262" xr:uid="{21EC21EA-272E-4717-B38B-F023F44CFD7C}"/>
    <cellStyle name="Millares 15 4 7 2" xfId="8263" xr:uid="{A2488E24-566C-4D98-BF0E-490DDC33280F}"/>
    <cellStyle name="Millares 15 4 8" xfId="8264" xr:uid="{351C39C5-66CB-49C0-ACFC-0DCE49DD54EC}"/>
    <cellStyle name="Millares 15 5" xfId="8265" xr:uid="{009EE926-8CA1-4765-8C96-2A3D2395E327}"/>
    <cellStyle name="Millares 15 5 2" xfId="8266" xr:uid="{08FC889D-E086-4BAF-B8D0-75B3094D7E91}"/>
    <cellStyle name="Millares 15 5 2 2" xfId="8267" xr:uid="{DFF6CCED-B1E2-4EDE-A707-BC3D0EE61060}"/>
    <cellStyle name="Millares 15 5 3" xfId="8268" xr:uid="{0EB5FD79-F3DC-4D81-9A9B-9468863D7371}"/>
    <cellStyle name="Millares 15 5 3 2" xfId="8269" xr:uid="{B2E0E0CF-E7FC-459B-BE41-6EB8D346D736}"/>
    <cellStyle name="Millares 15 5 4" xfId="8270" xr:uid="{23B360BD-61D7-4D4F-B8DE-6BD35D6469C9}"/>
    <cellStyle name="Millares 15 5 4 2" xfId="8271" xr:uid="{032E5DD9-7691-4B70-B584-5F0A1DF2EA7A}"/>
    <cellStyle name="Millares 15 5 5" xfId="8272" xr:uid="{B3DB044B-28F4-4AC6-B5B0-39DB0F086C23}"/>
    <cellStyle name="Millares 15 5 5 2" xfId="8273" xr:uid="{60E44098-040D-47B4-AF50-2FCAC50D18D6}"/>
    <cellStyle name="Millares 15 5 6" xfId="8274" xr:uid="{75688C93-3CB0-4334-9862-472407B0A11D}"/>
    <cellStyle name="Millares 15 5 6 2" xfId="8275" xr:uid="{01496902-74D9-4947-A757-CDA4835722C4}"/>
    <cellStyle name="Millares 15 5 7" xfId="8276" xr:uid="{71112174-FBE1-493B-8933-2E13327B0423}"/>
    <cellStyle name="Millares 15 5 7 2" xfId="8277" xr:uid="{3AFAE907-C553-4D79-B8CC-DFBD1DD70455}"/>
    <cellStyle name="Millares 15 5 8" xfId="8278" xr:uid="{E23639BC-8B61-45C0-B92D-9A6892867C95}"/>
    <cellStyle name="Millares 15 6" xfId="8279" xr:uid="{93781351-855A-41AD-B7BE-F1BF6E62E801}"/>
    <cellStyle name="Millares 15 6 2" xfId="8280" xr:uid="{749F3967-38A6-45A1-939B-42F7A4ADA187}"/>
    <cellStyle name="Millares 15 6 2 2" xfId="8281" xr:uid="{41FCD5F1-6B87-4E78-9968-FE851DCFF3B2}"/>
    <cellStyle name="Millares 15 6 3" xfId="8282" xr:uid="{6A8264C3-CA5D-4A99-B141-CAFC3FC74E4F}"/>
    <cellStyle name="Millares 15 6 3 2" xfId="8283" xr:uid="{64F478CD-2EB3-4945-940A-E7B0144A73E9}"/>
    <cellStyle name="Millares 15 6 4" xfId="8284" xr:uid="{CC6113AE-FCD1-461F-BFD5-AB7EDC5182CA}"/>
    <cellStyle name="Millares 15 6 4 2" xfId="8285" xr:uid="{FB4F50DB-BAB4-4CF7-91CC-F1AFCD2849F0}"/>
    <cellStyle name="Millares 15 6 5" xfId="8286" xr:uid="{84D8213F-00EF-46D4-9001-716963C622EA}"/>
    <cellStyle name="Millares 15 6 5 2" xfId="8287" xr:uid="{058CC6D6-4EB5-450A-A3B4-6B855FB54B77}"/>
    <cellStyle name="Millares 15 6 6" xfId="8288" xr:uid="{EF413A7A-4525-417A-8BCE-6C55E43C3645}"/>
    <cellStyle name="Millares 15 6 6 2" xfId="8289" xr:uid="{1A723071-9976-475E-B9DA-DA806A26A160}"/>
    <cellStyle name="Millares 15 6 7" xfId="8290" xr:uid="{ABFB4512-5928-4260-98C0-6F6A25D0B74C}"/>
    <cellStyle name="Millares 15 6 7 2" xfId="8291" xr:uid="{5091AADD-2359-4C8D-97A8-FBF49F43A19B}"/>
    <cellStyle name="Millares 15 6 8" xfId="8292" xr:uid="{436E69B5-76B1-4282-9D3B-0FAF2257B7E3}"/>
    <cellStyle name="Millares 15 7" xfId="8293" xr:uid="{69CBD202-5FB8-4A29-B0F5-E0BA55EF1DE7}"/>
    <cellStyle name="Millares 15 7 2" xfId="8294" xr:uid="{64F3713C-7DAF-454E-ADD5-A81065FD255D}"/>
    <cellStyle name="Millares 15 7 2 2" xfId="8295" xr:uid="{B4886C88-BD18-48B1-9595-329D268BFAA0}"/>
    <cellStyle name="Millares 15 7 3" xfId="8296" xr:uid="{E78CB35A-A4A5-4120-A95B-535097BCC924}"/>
    <cellStyle name="Millares 15 7 3 2" xfId="8297" xr:uid="{6CC4FB3E-857F-4D8C-A086-87FE90574DB1}"/>
    <cellStyle name="Millares 15 7 4" xfId="8298" xr:uid="{F78EA477-3BAE-48F1-9118-8492E0082813}"/>
    <cellStyle name="Millares 15 7 4 2" xfId="8299" xr:uid="{774A9CD0-FF13-49F2-9119-D77D535F6B7A}"/>
    <cellStyle name="Millares 15 7 5" xfId="8300" xr:uid="{245C2AD7-9329-4333-9EF3-BC57D8FE4CE9}"/>
    <cellStyle name="Millares 15 7 5 2" xfId="8301" xr:uid="{30BD6BA8-AC05-4ECD-8085-D01A91DCBC68}"/>
    <cellStyle name="Millares 15 7 6" xfId="8302" xr:uid="{38D398C0-3027-4DD2-ADA9-1D3F32A5B6D2}"/>
    <cellStyle name="Millares 15 7 6 2" xfId="8303" xr:uid="{E436D984-3649-418D-BF41-8B58FCDC4A9F}"/>
    <cellStyle name="Millares 15 7 7" xfId="8304" xr:uid="{51378AEB-1A91-481C-9C1A-1757E4015931}"/>
    <cellStyle name="Millares 15 7 7 2" xfId="8305" xr:uid="{8F1F5F8E-CAA5-4A6F-BFEB-3AC1E2C82436}"/>
    <cellStyle name="Millares 15 7 8" xfId="8306" xr:uid="{ED182A59-DB44-488C-8916-7C4738166B09}"/>
    <cellStyle name="Millares 15 8" xfId="8307" xr:uid="{53CE5A3A-4DDC-4AF4-9850-14CB7A5471F5}"/>
    <cellStyle name="Millares 15 8 2" xfId="8308" xr:uid="{0F0BD458-D08E-44B2-8C27-51A982BB4DF1}"/>
    <cellStyle name="Millares 15 8 2 2" xfId="8309" xr:uid="{44997E1A-13BE-4A46-A69E-ADB69EB69784}"/>
    <cellStyle name="Millares 15 8 3" xfId="8310" xr:uid="{E14CF449-24E4-4131-932C-6FC3272D4FAD}"/>
    <cellStyle name="Millares 15 8 3 2" xfId="8311" xr:uid="{184D8092-13D7-4A2D-89AE-8CB2499612E6}"/>
    <cellStyle name="Millares 15 8 4" xfId="8312" xr:uid="{3BCAF661-72AE-42FD-A1BD-E7C30A635A37}"/>
    <cellStyle name="Millares 15 8 4 2" xfId="8313" xr:uid="{1F824173-339C-458D-8EF9-3DCBA725250B}"/>
    <cellStyle name="Millares 15 8 5" xfId="8314" xr:uid="{0CBB32D9-6FB2-402B-AC5B-024E7F2B881F}"/>
    <cellStyle name="Millares 15 8 5 2" xfId="8315" xr:uid="{750C66A1-2795-4D0D-A1D3-61EB7C6DC1A3}"/>
    <cellStyle name="Millares 15 8 6" xfId="8316" xr:uid="{C7C96661-4CF8-4A59-A9D7-B999187EF673}"/>
    <cellStyle name="Millares 15 8 6 2" xfId="8317" xr:uid="{064F4236-464F-442D-AC84-0D36EE47E2BE}"/>
    <cellStyle name="Millares 15 8 7" xfId="8318" xr:uid="{764A2B5C-78BE-455C-AF34-68601A063630}"/>
    <cellStyle name="Millares 15 8 7 2" xfId="8319" xr:uid="{D30312D4-6888-44F5-8FA3-E2C74BEC9F17}"/>
    <cellStyle name="Millares 15 8 8" xfId="8320" xr:uid="{F4F545A0-4C3C-4FED-B3C9-B084FAB7CA6D}"/>
    <cellStyle name="Millares 15 9" xfId="8321" xr:uid="{B171DF8A-DE8F-453A-933B-FEE7C80BE5E7}"/>
    <cellStyle name="Millares 15 9 2" xfId="8322" xr:uid="{3369C715-C8A8-4F9C-9C5E-478FEBC393AB}"/>
    <cellStyle name="Millares 15 9 2 2" xfId="8323" xr:uid="{7E6D388F-1F8A-4314-9881-A025C2399568}"/>
    <cellStyle name="Millares 15 9 3" xfId="8324" xr:uid="{3D448955-A6EC-4E2F-88D6-3EA5389E1DF0}"/>
    <cellStyle name="Millares 15 9 3 2" xfId="8325" xr:uid="{4BB4805E-7419-429E-91A0-B2F012F78557}"/>
    <cellStyle name="Millares 15 9 4" xfId="8326" xr:uid="{2611F328-8DF5-4FA2-8ED0-BBBF5178FB72}"/>
    <cellStyle name="Millares 15 9 4 2" xfId="8327" xr:uid="{D99B71D9-7385-4F60-A002-978C20461EFC}"/>
    <cellStyle name="Millares 15 9 5" xfId="8328" xr:uid="{EB0262F2-B0F2-498B-9617-5EDF2D38492C}"/>
    <cellStyle name="Millares 15 9 5 2" xfId="8329" xr:uid="{E6DC267E-152E-45EB-97EA-19D2293130DF}"/>
    <cellStyle name="Millares 15 9 6" xfId="8330" xr:uid="{37A02FC0-ECDB-449B-ADDF-4246096458C4}"/>
    <cellStyle name="Millares 15 9 6 2" xfId="8331" xr:uid="{99938170-E3C9-4CD0-966A-C4AD6CC51CA8}"/>
    <cellStyle name="Millares 15 9 7" xfId="8332" xr:uid="{A1D572A7-7978-4DC6-8526-C4D2B6B05A44}"/>
    <cellStyle name="Millares 15 9 7 2" xfId="8333" xr:uid="{8888C6DB-3DDA-4D29-802E-72B302BD70B8}"/>
    <cellStyle name="Millares 15 9 8" xfId="8334" xr:uid="{B6EB204E-5EE6-4819-8D55-7E92F5347346}"/>
    <cellStyle name="Millares 16" xfId="32" xr:uid="{6ADBBB06-AD39-499B-915D-F099EA2D20E5}"/>
    <cellStyle name="Millares 16 10" xfId="8336" xr:uid="{EA01DD11-E180-4053-89EB-3FAEEC7336CC}"/>
    <cellStyle name="Millares 16 10 2" xfId="8337" xr:uid="{F907EBCE-B50B-4633-BBE5-FDEF7D5A529A}"/>
    <cellStyle name="Millares 16 11" xfId="8338" xr:uid="{5CAD5A0A-C8E7-4432-96F4-C44BE73FCD18}"/>
    <cellStyle name="Millares 16 11 2" xfId="8339" xr:uid="{2F8EE801-9520-4884-92C3-B524EA790A71}"/>
    <cellStyle name="Millares 16 12" xfId="8340" xr:uid="{D76AE897-484B-4C36-A699-EFC42810E32A}"/>
    <cellStyle name="Millares 16 12 2" xfId="8341" xr:uid="{2BFD89EA-0CFF-4B7B-BDC4-DDE0DEBFFDC7}"/>
    <cellStyle name="Millares 16 13" xfId="8342" xr:uid="{6CE27C8E-2C2E-4B1C-A56B-551DC793C799}"/>
    <cellStyle name="Millares 16 13 2" xfId="8343" xr:uid="{CBFAF8CE-2D84-4F71-AFA6-AD05DF96DE44}"/>
    <cellStyle name="Millares 16 14" xfId="8344" xr:uid="{AF6019A6-5CCB-40B8-90B6-FF7A4EA621D2}"/>
    <cellStyle name="Millares 16 14 2" xfId="8345" xr:uid="{86783C03-EFE2-4058-9E43-FD9D5C80C5B6}"/>
    <cellStyle name="Millares 16 15" xfId="8346" xr:uid="{FB3F39F5-5160-4EF9-A028-3D48707F53B9}"/>
    <cellStyle name="Millares 16 15 2" xfId="8347" xr:uid="{8FDB08B1-54B5-4E07-BC2B-36615BC82C9C}"/>
    <cellStyle name="Millares 16 16" xfId="8348" xr:uid="{BEE55315-0BA4-4295-8FD6-21E1DBAD8703}"/>
    <cellStyle name="Millares 16 17" xfId="8349" xr:uid="{A78801C7-55AB-444D-8D57-2193C65A926A}"/>
    <cellStyle name="Millares 16 18" xfId="8350" xr:uid="{E0E2E5B6-22DA-43F4-A725-6CF0C4F61C7D}"/>
    <cellStyle name="Millares 16 19" xfId="8351" xr:uid="{E48CB488-C2EE-4878-9AF4-426CC2083F5A}"/>
    <cellStyle name="Millares 16 2" xfId="5410" xr:uid="{7BA22F89-8FC6-44C3-921E-942A2A74020B}"/>
    <cellStyle name="Millares 16 2 2" xfId="8353" xr:uid="{F80BDB2A-F282-49E3-A95E-FD799F4CF4F8}"/>
    <cellStyle name="Millares 16 2 2 2" xfId="8354" xr:uid="{DCE25470-5E5A-4A18-B5AF-1432A7F87519}"/>
    <cellStyle name="Millares 16 2 2 3" xfId="43786" xr:uid="{AF09AE9F-DDEE-44BC-8077-31CD594F0795}"/>
    <cellStyle name="Millares 16 2 3" xfId="8355" xr:uid="{44D8D659-CF20-4DC3-BEC9-D2B8FCF72CFF}"/>
    <cellStyle name="Millares 16 2 3 2" xfId="8356" xr:uid="{31EA60C1-E18B-44CF-9F18-CE39C6FB9925}"/>
    <cellStyle name="Millares 16 2 4" xfId="8357" xr:uid="{C3A2D260-1036-4B16-92CC-C4908DA04281}"/>
    <cellStyle name="Millares 16 2 4 2" xfId="8358" xr:uid="{06639BDA-3C5A-4E43-9AB4-336425C12BC0}"/>
    <cellStyle name="Millares 16 2 5" xfId="8359" xr:uid="{B1D5743D-EC67-43A8-B936-33489FE33067}"/>
    <cellStyle name="Millares 16 2 5 2" xfId="8360" xr:uid="{F79BA23C-349B-4F02-9256-740BD0F01C3A}"/>
    <cellStyle name="Millares 16 2 6" xfId="8361" xr:uid="{40CF32E0-261A-4E74-81B9-6EAA869EFEBB}"/>
    <cellStyle name="Millares 16 2 6 2" xfId="8362" xr:uid="{F7FA1B17-8234-429F-B711-CE7B4191AAFD}"/>
    <cellStyle name="Millares 16 2 7" xfId="8363" xr:uid="{0679A837-3C3B-46C5-9A4B-E26DAD1B3C4D}"/>
    <cellStyle name="Millares 16 2 7 2" xfId="8364" xr:uid="{9B41FB14-043D-4426-86A1-2B302668898F}"/>
    <cellStyle name="Millares 16 2 8" xfId="8365" xr:uid="{74E4D5BB-90BC-4DD8-824A-B936131061FE}"/>
    <cellStyle name="Millares 16 2 9" xfId="8352" xr:uid="{23CFB9B4-AF11-4914-ACDF-074E8D038A8A}"/>
    <cellStyle name="Millares 16 20" xfId="8335" xr:uid="{0B28AA9A-4CE3-49F0-B12A-A0DA904366A7}"/>
    <cellStyle name="Millares 16 3" xfId="8366" xr:uid="{C2D297ED-F538-4A30-B52A-3EFDC23C0153}"/>
    <cellStyle name="Millares 16 3 2" xfId="8367" xr:uid="{2313DCF1-E501-4235-A912-BE4EDF1D4528}"/>
    <cellStyle name="Millares 16 3 2 2" xfId="8368" xr:uid="{764A39C7-D10B-4CB4-8473-2ABFD93E413E}"/>
    <cellStyle name="Millares 16 3 3" xfId="8369" xr:uid="{659419D6-D460-41D6-9150-BA8F9AE7A7FC}"/>
    <cellStyle name="Millares 16 3 3 2" xfId="8370" xr:uid="{E6B8EDB8-48F5-4EFE-BD2A-39821810F9D2}"/>
    <cellStyle name="Millares 16 3 4" xfId="8371" xr:uid="{AB25A0BF-084C-4F99-A682-C4C4FCD25907}"/>
    <cellStyle name="Millares 16 3 4 2" xfId="8372" xr:uid="{C541CEB1-C354-4ED4-941A-D4C7C840FDD0}"/>
    <cellStyle name="Millares 16 3 5" xfId="8373" xr:uid="{7BFD9D75-D993-43FC-9F69-B1EB7B3D9728}"/>
    <cellStyle name="Millares 16 3 5 2" xfId="8374" xr:uid="{230B8A04-9B9C-4FA6-B929-3EEE1617811B}"/>
    <cellStyle name="Millares 16 3 6" xfId="8375" xr:uid="{4EB8E460-BE14-4950-8E6B-0D3B42EAE8F1}"/>
    <cellStyle name="Millares 16 3 6 2" xfId="8376" xr:uid="{E1C6F976-B76C-4F1A-B84E-DB7C9BE1A314}"/>
    <cellStyle name="Millares 16 3 7" xfId="8377" xr:uid="{FF52C50B-5ADE-4579-B13A-3A9A3C38BC58}"/>
    <cellStyle name="Millares 16 3 7 2" xfId="8378" xr:uid="{484E658D-AA81-49D0-BE62-30B71548CDE7}"/>
    <cellStyle name="Millares 16 3 8" xfId="8379" xr:uid="{B4D9C0BA-7D78-4E04-A7AD-7A4B72E03B9A}"/>
    <cellStyle name="Millares 16 3 9" xfId="43785" xr:uid="{94DF3313-0984-4C9F-8A06-EF9684395192}"/>
    <cellStyle name="Millares 16 4" xfId="8380" xr:uid="{ACA3ECBD-B377-4E4A-A085-8155BCADD7AB}"/>
    <cellStyle name="Millares 16 4 2" xfId="8381" xr:uid="{12C6BEE0-D70A-493B-88B0-222095A78ADC}"/>
    <cellStyle name="Millares 16 4 2 2" xfId="8382" xr:uid="{24470554-C351-41B0-9096-E029C273CEA3}"/>
    <cellStyle name="Millares 16 4 3" xfId="8383" xr:uid="{D6B546E2-17AB-40AE-BB8F-32BC5646380F}"/>
    <cellStyle name="Millares 16 4 3 2" xfId="8384" xr:uid="{F355855D-5C31-4E40-9877-D75D09FCF11D}"/>
    <cellStyle name="Millares 16 4 4" xfId="8385" xr:uid="{A624BA49-05FF-4424-A1A3-5606A1A6CBE4}"/>
    <cellStyle name="Millares 16 4 4 2" xfId="8386" xr:uid="{5CE5E413-97FE-4C96-9754-CD921CCC5F14}"/>
    <cellStyle name="Millares 16 4 5" xfId="8387" xr:uid="{24002BFB-85F8-4EEA-816E-BB85A6500591}"/>
    <cellStyle name="Millares 16 4 5 2" xfId="8388" xr:uid="{F54C9317-B541-4C22-8CFC-7A201A44FA9C}"/>
    <cellStyle name="Millares 16 4 6" xfId="8389" xr:uid="{4A72893E-4205-47FE-904F-7FFA046DDE9A}"/>
    <cellStyle name="Millares 16 4 6 2" xfId="8390" xr:uid="{37C341C3-C356-435D-B8F9-DA85B6132CED}"/>
    <cellStyle name="Millares 16 4 7" xfId="8391" xr:uid="{D63635C1-42F6-4F5B-8022-579FCABC3EF8}"/>
    <cellStyle name="Millares 16 4 7 2" xfId="8392" xr:uid="{24230BDE-1895-4E48-8FCE-2E2A0EB74D85}"/>
    <cellStyle name="Millares 16 4 8" xfId="8393" xr:uid="{79807CA1-B8E8-4343-A713-D1D67DF0C98D}"/>
    <cellStyle name="Millares 16 5" xfId="8394" xr:uid="{E178644C-044F-4ABC-B93C-F57BFEEAF846}"/>
    <cellStyle name="Millares 16 5 2" xfId="8395" xr:uid="{6141112C-07F1-471E-B607-D230E6597D89}"/>
    <cellStyle name="Millares 16 5 2 2" xfId="8396" xr:uid="{122E104C-1C65-4815-B87B-C58C640234D4}"/>
    <cellStyle name="Millares 16 5 3" xfId="8397" xr:uid="{F19AC0E1-982A-4410-A3B4-E6B5D3223532}"/>
    <cellStyle name="Millares 16 5 3 2" xfId="8398" xr:uid="{E8EDCFE6-037F-4494-808F-387147C10636}"/>
    <cellStyle name="Millares 16 5 4" xfId="8399" xr:uid="{953080FA-31B3-4487-85B3-4ED3AB3D80EE}"/>
    <cellStyle name="Millares 16 5 4 2" xfId="8400" xr:uid="{5C87DBE6-A032-40C8-9980-180169727AAB}"/>
    <cellStyle name="Millares 16 5 5" xfId="8401" xr:uid="{2AD58778-6756-4360-9139-E35C73D9F7EF}"/>
    <cellStyle name="Millares 16 5 5 2" xfId="8402" xr:uid="{E75CE080-9586-4782-8D04-6694C43B2634}"/>
    <cellStyle name="Millares 16 5 6" xfId="8403" xr:uid="{9B597ED9-4BE8-44E5-BFFF-638AF8081DCE}"/>
    <cellStyle name="Millares 16 5 6 2" xfId="8404" xr:uid="{70C86330-584F-40E2-B5DF-5081380E425E}"/>
    <cellStyle name="Millares 16 5 7" xfId="8405" xr:uid="{BF9987CB-90B2-42BF-A6E2-51E378E78469}"/>
    <cellStyle name="Millares 16 5 7 2" xfId="8406" xr:uid="{50BD9AC0-899E-4906-ADF3-8254CE72CC6E}"/>
    <cellStyle name="Millares 16 5 8" xfId="8407" xr:uid="{92C14B75-B309-49DA-B249-7F618AA071F8}"/>
    <cellStyle name="Millares 16 6" xfId="8408" xr:uid="{3AFDA9D1-73F4-4E4C-84BA-2700EA2743F8}"/>
    <cellStyle name="Millares 16 6 2" xfId="8409" xr:uid="{0E7AD7DF-A2EB-4546-A3F1-EDE08C33D9EC}"/>
    <cellStyle name="Millares 16 6 2 2" xfId="8410" xr:uid="{3DA1D79C-62DE-4735-91B0-42E1A4A207EF}"/>
    <cellStyle name="Millares 16 6 3" xfId="8411" xr:uid="{73B031E4-7733-4247-B8B7-EC0863CBA1B6}"/>
    <cellStyle name="Millares 16 6 3 2" xfId="8412" xr:uid="{E94F50C8-06A4-4510-9F21-9693CE3D3842}"/>
    <cellStyle name="Millares 16 6 4" xfId="8413" xr:uid="{E4B5BE90-3A8F-4373-AA48-66251CC20FA7}"/>
    <cellStyle name="Millares 16 6 4 2" xfId="8414" xr:uid="{0A24C38A-936C-40A0-A68F-BF81AC369ADB}"/>
    <cellStyle name="Millares 16 6 5" xfId="8415" xr:uid="{545A0CCF-DBF3-439D-BFEE-8D0EC2CE9A44}"/>
    <cellStyle name="Millares 16 6 5 2" xfId="8416" xr:uid="{B41F8DB6-2290-4E7B-AEFA-7906A61D8A98}"/>
    <cellStyle name="Millares 16 6 6" xfId="8417" xr:uid="{74EF9547-5392-45F1-94E8-092C898C42C9}"/>
    <cellStyle name="Millares 16 6 6 2" xfId="8418" xr:uid="{CC976F0D-80A0-405A-8F28-F578BB7641AA}"/>
    <cellStyle name="Millares 16 6 7" xfId="8419" xr:uid="{850CAF63-6A51-45EA-BD4E-028086BABAEE}"/>
    <cellStyle name="Millares 16 6 7 2" xfId="8420" xr:uid="{142E0BBE-CC61-45A1-B642-ABD78FD43B45}"/>
    <cellStyle name="Millares 16 6 8" xfId="8421" xr:uid="{DC2C68B4-4DE1-4B95-B857-BEED7A5A2288}"/>
    <cellStyle name="Millares 16 7" xfId="8422" xr:uid="{B7CDA5E6-35AA-4A93-A902-386DD4EFD2A9}"/>
    <cellStyle name="Millares 16 7 2" xfId="8423" xr:uid="{1B83E3D0-F712-44CA-8B4C-BDCFC6D2EFA6}"/>
    <cellStyle name="Millares 16 7 2 2" xfId="8424" xr:uid="{87581F85-4079-4004-B09B-3D63540B8C4E}"/>
    <cellStyle name="Millares 16 7 3" xfId="8425" xr:uid="{3D592E4D-F952-4A2B-B182-38742951B4AA}"/>
    <cellStyle name="Millares 16 7 3 2" xfId="8426" xr:uid="{349A1597-1317-4EAB-A9AA-A6CBD5DA97B2}"/>
    <cellStyle name="Millares 16 7 4" xfId="8427" xr:uid="{2FD30D4A-A7F9-476C-8BC1-870B3BBD51F0}"/>
    <cellStyle name="Millares 16 7 4 2" xfId="8428" xr:uid="{807146B9-300D-4B49-B906-54FFD96F8440}"/>
    <cellStyle name="Millares 16 7 5" xfId="8429" xr:uid="{FC438705-6CB7-4E14-ACCE-83F56C0D6BAE}"/>
    <cellStyle name="Millares 16 7 5 2" xfId="8430" xr:uid="{E91DE9A3-FC7C-4F20-869B-E6BDFA3FEDFC}"/>
    <cellStyle name="Millares 16 7 6" xfId="8431" xr:uid="{36AD4EE1-7B4B-4235-A4EF-E8A25DF9FA5B}"/>
    <cellStyle name="Millares 16 7 6 2" xfId="8432" xr:uid="{EF54C8EB-CA93-4E45-85D2-4E9AC13601D6}"/>
    <cellStyle name="Millares 16 7 7" xfId="8433" xr:uid="{AF5786A0-11B3-48E2-B200-5FAEE2AAD661}"/>
    <cellStyle name="Millares 16 7 7 2" xfId="8434" xr:uid="{ACB3D8ED-63BB-4ADF-A71C-6B42A70A49A7}"/>
    <cellStyle name="Millares 16 7 8" xfId="8435" xr:uid="{4DE7D7E2-E4FF-4CD1-BD4D-51F93D2D7D14}"/>
    <cellStyle name="Millares 16 8" xfId="8436" xr:uid="{617A7B68-A576-4B24-AAB5-D9707E2224FC}"/>
    <cellStyle name="Millares 16 8 2" xfId="8437" xr:uid="{979878E3-5D6E-4DE6-80A0-9A9C7F7BA333}"/>
    <cellStyle name="Millares 16 8 2 2" xfId="8438" xr:uid="{60875E57-83E7-4B07-95C5-95A476A1E8AE}"/>
    <cellStyle name="Millares 16 8 3" xfId="8439" xr:uid="{3E3CE430-6743-4ECE-92DF-2996642B0C60}"/>
    <cellStyle name="Millares 16 8 3 2" xfId="8440" xr:uid="{6C119490-CD3A-4452-9BCD-5A9C5FA2A904}"/>
    <cellStyle name="Millares 16 8 4" xfId="8441" xr:uid="{143FE046-7CCD-40C4-B076-F15771B26CCE}"/>
    <cellStyle name="Millares 16 8 4 2" xfId="8442" xr:uid="{074F3B06-E73C-4F80-8EF0-3EF64691AE28}"/>
    <cellStyle name="Millares 16 8 5" xfId="8443" xr:uid="{468EA7A8-8219-4730-B3DB-0E689B9150BD}"/>
    <cellStyle name="Millares 16 8 5 2" xfId="8444" xr:uid="{4EC951A5-C9E7-4F46-B9B2-CF8C6ABF2F6C}"/>
    <cellStyle name="Millares 16 8 6" xfId="8445" xr:uid="{DB03E6B5-2FD5-4B0D-9253-B31356D3FCA5}"/>
    <cellStyle name="Millares 16 8 6 2" xfId="8446" xr:uid="{3D1E4BE7-0E03-416E-A430-604B3A36F528}"/>
    <cellStyle name="Millares 16 8 7" xfId="8447" xr:uid="{1FF991AA-BFB2-4C82-8A79-6B8F1F47F892}"/>
    <cellStyle name="Millares 16 8 7 2" xfId="8448" xr:uid="{C9472A3E-D5D1-4A5C-9A32-824C91501479}"/>
    <cellStyle name="Millares 16 8 8" xfId="8449" xr:uid="{0E37D70A-B384-4252-9B22-88D99048499C}"/>
    <cellStyle name="Millares 16 9" xfId="8450" xr:uid="{8A2284C1-09F0-4147-A65C-B38519D4C372}"/>
    <cellStyle name="Millares 16 9 2" xfId="8451" xr:uid="{3032AE85-B1E6-4936-8C7D-4F1E7950E6FF}"/>
    <cellStyle name="Millares 16 9 2 2" xfId="8452" xr:uid="{668C24A1-BAB1-4529-83E0-FBB5CC1FB468}"/>
    <cellStyle name="Millares 16 9 3" xfId="8453" xr:uid="{D122938C-8A6B-41CD-B48F-704BC75778EA}"/>
    <cellStyle name="Millares 16 9 3 2" xfId="8454" xr:uid="{13A6DC8B-F32B-4C6B-B2CF-6AE2CA373FA8}"/>
    <cellStyle name="Millares 16 9 4" xfId="8455" xr:uid="{EB0C5E43-F835-49BA-8D58-A712C1FB96B9}"/>
    <cellStyle name="Millares 16 9 4 2" xfId="8456" xr:uid="{F9561A3B-7E22-4F35-8636-662FD98A5773}"/>
    <cellStyle name="Millares 16 9 5" xfId="8457" xr:uid="{A9FEAE0B-3FAD-431B-BABC-929D17EAFE05}"/>
    <cellStyle name="Millares 16 9 5 2" xfId="8458" xr:uid="{97C34313-20CC-4D6A-8038-9FAD68C469BF}"/>
    <cellStyle name="Millares 16 9 6" xfId="8459" xr:uid="{420E56D5-C6BC-4C66-9AD4-E80456DE5A72}"/>
    <cellStyle name="Millares 16 9 6 2" xfId="8460" xr:uid="{5DC3609B-D8FD-4A48-B1DF-360181F43991}"/>
    <cellStyle name="Millares 16 9 7" xfId="8461" xr:uid="{8CE1C993-12F1-4661-ACB1-D08C8DEAD06F}"/>
    <cellStyle name="Millares 16 9 7 2" xfId="8462" xr:uid="{CB205058-2D4A-4720-9EE5-E5720BBE6D22}"/>
    <cellStyle name="Millares 16 9 8" xfId="8463" xr:uid="{73DDA54B-81C1-4A4C-83C0-48A794235B0D}"/>
    <cellStyle name="Millares 17" xfId="33" xr:uid="{302ABBA8-5815-4945-8AF7-545720D73AED}"/>
    <cellStyle name="Millares 17 10" xfId="8465" xr:uid="{404B8485-AF86-44DF-A7F7-CC7A3020AD9E}"/>
    <cellStyle name="Millares 17 11" xfId="8466" xr:uid="{2230524F-ABC8-4C88-B974-640FC33C125F}"/>
    <cellStyle name="Millares 17 12" xfId="8467" xr:uid="{F4C580F6-86BB-4A47-9C47-3EACE3F16A12}"/>
    <cellStyle name="Millares 17 13" xfId="8468" xr:uid="{9E2538F3-F778-40D5-8319-D578B66A529A}"/>
    <cellStyle name="Millares 17 14" xfId="8469" xr:uid="{0C9A665B-89C5-49F0-A757-5ADA881D796C}"/>
    <cellStyle name="Millares 17 15" xfId="8470" xr:uid="{6DA8A7F0-EE06-49BB-8DA3-A071038A5846}"/>
    <cellStyle name="Millares 17 16" xfId="8471" xr:uid="{9D5241E5-A2C1-4C6F-BFD1-2C49BFDB23FC}"/>
    <cellStyle name="Millares 17 17" xfId="8472" xr:uid="{20C7CA67-7DBE-4208-AE45-50C10E04F53F}"/>
    <cellStyle name="Millares 17 18" xfId="8473" xr:uid="{E4F6611A-7C50-48DB-9AFD-CDC8B228AC20}"/>
    <cellStyle name="Millares 17 19" xfId="8474" xr:uid="{BAA5FE7C-D7C1-4D23-91E6-AEF022541BFA}"/>
    <cellStyle name="Millares 17 2" xfId="5411" xr:uid="{258F0BB1-6B80-4C07-B4D5-578E69787775}"/>
    <cellStyle name="Millares 17 2 2" xfId="8475" xr:uid="{38C8A00D-B6DF-46A4-A715-983ECF349492}"/>
    <cellStyle name="Millares 17 2 2 2" xfId="43788" xr:uid="{621C087F-9639-47E0-977D-77D2FEA666AA}"/>
    <cellStyle name="Millares 17 20" xfId="8476" xr:uid="{00D1AD63-3E1D-4D34-B631-841EF2308073}"/>
    <cellStyle name="Millares 17 21" xfId="8477" xr:uid="{FF959ECA-69D3-47FA-8B25-71FB3D1CFD4E}"/>
    <cellStyle name="Millares 17 22" xfId="8478" xr:uid="{FFC3FC42-F7F0-4BA4-903F-23403A20C65E}"/>
    <cellStyle name="Millares 17 23" xfId="8479" xr:uid="{4B716BFB-87E9-4146-91A5-D08F8A981E6C}"/>
    <cellStyle name="Millares 17 24" xfId="8480" xr:uid="{5063B680-5501-466C-B076-83FC7CAFC388}"/>
    <cellStyle name="Millares 17 25" xfId="8481" xr:uid="{E47B5F16-42B0-4D96-AE1C-ADF8E3111254}"/>
    <cellStyle name="Millares 17 26" xfId="8482" xr:uid="{B5F36319-4B88-4C0E-88D3-2EC1A76E7306}"/>
    <cellStyle name="Millares 17 27" xfId="8483" xr:uid="{DA971AB7-952C-497F-AB6D-C12D359DBC07}"/>
    <cellStyle name="Millares 17 28" xfId="8484" xr:uid="{5A81BD64-3252-4E98-9F37-D7C37D730556}"/>
    <cellStyle name="Millares 17 29" xfId="8485" xr:uid="{FFD7B10A-A134-4905-BEDE-9AF2E66A64CB}"/>
    <cellStyle name="Millares 17 3" xfId="8486" xr:uid="{87859CAA-FBF4-4FD9-BF1B-3DD7FE3AFA68}"/>
    <cellStyle name="Millares 17 3 2" xfId="43787" xr:uid="{5F9A1BE5-2DA0-48CC-8356-20650191C5BC}"/>
    <cellStyle name="Millares 17 30" xfId="8487" xr:uid="{CBACD7CC-356D-4A57-B558-187200E25B4F}"/>
    <cellStyle name="Millares 17 31" xfId="8488" xr:uid="{6CEE47A4-392A-4C10-AD30-724B952BF5BA}"/>
    <cellStyle name="Millares 17 32" xfId="8489" xr:uid="{435C1626-9D3C-40C6-B6CE-2EB6C08732A5}"/>
    <cellStyle name="Millares 17 33" xfId="8490" xr:uid="{DD59D1C4-BA5C-4851-A02F-5A35EF77FB83}"/>
    <cellStyle name="Millares 17 34" xfId="8491" xr:uid="{332CE447-3D5A-448E-8683-D49BE82FD14E}"/>
    <cellStyle name="Millares 17 35" xfId="8492" xr:uid="{C6AE8525-6887-478B-975B-714D8F213D8E}"/>
    <cellStyle name="Millares 17 36" xfId="8493" xr:uid="{65181E38-19F7-4D36-9EA9-ABCE91BC31BC}"/>
    <cellStyle name="Millares 17 37" xfId="8494" xr:uid="{124C455B-33AC-4351-A823-FF7A0136DAA9}"/>
    <cellStyle name="Millares 17 38" xfId="8495" xr:uid="{ADAA3A2D-C9B5-4ABB-9508-A5E41B42BB5F}"/>
    <cellStyle name="Millares 17 39" xfId="8496" xr:uid="{10B71EF2-D034-40FD-8884-0052825BC413}"/>
    <cellStyle name="Millares 17 4" xfId="8497" xr:uid="{F790F7DD-0F72-4D1E-A007-589EC002503E}"/>
    <cellStyle name="Millares 17 40" xfId="8498" xr:uid="{030CD66B-16EC-484E-82C2-537F85A1F598}"/>
    <cellStyle name="Millares 17 41" xfId="8499" xr:uid="{B9B59087-90A7-44E4-B154-BCF7C77108EE}"/>
    <cellStyle name="Millares 17 42" xfId="8500" xr:uid="{EC275CE6-E445-4F7C-96D7-2D1ED34DE10D}"/>
    <cellStyle name="Millares 17 43" xfId="8501" xr:uid="{7C24E3D8-875A-4D1A-8D8F-9CA17EC9E625}"/>
    <cellStyle name="Millares 17 44" xfId="8502" xr:uid="{31F0FE40-38A5-46D1-A24E-A4B3D96918DC}"/>
    <cellStyle name="Millares 17 45" xfId="8503" xr:uid="{A5D699E5-A3FC-4B3A-8A1A-A2A25E8B1694}"/>
    <cellStyle name="Millares 17 46" xfId="8504" xr:uid="{975C22A8-5B84-41E2-B39E-BFCF604AE0C3}"/>
    <cellStyle name="Millares 17 47" xfId="8505" xr:uid="{A7A29DE2-C3C4-4E90-A141-6666B16F1441}"/>
    <cellStyle name="Millares 17 48" xfId="8506" xr:uid="{6D5BB06D-C735-412C-BD17-786E052CDBAF}"/>
    <cellStyle name="Millares 17 49" xfId="8507" xr:uid="{AF271A1E-89BD-4DD2-ABAF-EFE1F15FEF91}"/>
    <cellStyle name="Millares 17 5" xfId="8508" xr:uid="{6EE9726F-968F-45FE-B0CE-F6D00F1E1C0B}"/>
    <cellStyle name="Millares 17 50" xfId="8509" xr:uid="{18740DC2-849D-40EE-91B8-90BCCC28BB1B}"/>
    <cellStyle name="Millares 17 51" xfId="8510" xr:uid="{EEF4E279-D59E-4119-86B0-4A4E93124FCE}"/>
    <cellStyle name="Millares 17 52" xfId="8511" xr:uid="{FDD4F9BA-5F71-4DA4-AF6D-B0F5BAEFC50E}"/>
    <cellStyle name="Millares 17 53" xfId="8512" xr:uid="{491C6659-30D5-4E11-B1B2-7617FA4493FE}"/>
    <cellStyle name="Millares 17 54" xfId="8513" xr:uid="{16B47D5E-113F-4AA9-916B-A8759BBC3662}"/>
    <cellStyle name="Millares 17 55" xfId="8514" xr:uid="{A611C1D3-5957-4389-962F-DCAE497A64AF}"/>
    <cellStyle name="Millares 17 56" xfId="8515" xr:uid="{BD49A179-C77F-4A5A-A7E5-68C4889AE77D}"/>
    <cellStyle name="Millares 17 57" xfId="8516" xr:uid="{B6013362-B991-4971-8B88-ED020C17ED96}"/>
    <cellStyle name="Millares 17 58" xfId="8517" xr:uid="{856A033E-0ACB-499C-9FB0-28353CEA766A}"/>
    <cellStyle name="Millares 17 59" xfId="8518" xr:uid="{B42890A1-D006-4564-86E3-D91872B0FF72}"/>
    <cellStyle name="Millares 17 6" xfId="8519" xr:uid="{0FEFF685-425A-401F-8921-D28A607E8413}"/>
    <cellStyle name="Millares 17 60" xfId="8520" xr:uid="{E92B325C-8E36-4DDE-BF2C-570FF83189DB}"/>
    <cellStyle name="Millares 17 61" xfId="8521" xr:uid="{16F6547D-19AF-4D9A-8148-5652EBF46811}"/>
    <cellStyle name="Millares 17 62" xfId="8522" xr:uid="{B258FBB0-577D-4FCF-B6A3-45C0E48B6DAD}"/>
    <cellStyle name="Millares 17 63" xfId="8523" xr:uid="{E28E1C37-F155-425D-BFFA-39C2170496F8}"/>
    <cellStyle name="Millares 17 64" xfId="8524" xr:uid="{C3411489-B0AE-473F-BF70-BB5C151D45C6}"/>
    <cellStyle name="Millares 17 65" xfId="8525" xr:uid="{B2909A25-74C3-4617-90CC-BE92CBD6E561}"/>
    <cellStyle name="Millares 17 66" xfId="8526" xr:uid="{B507EB7D-71D5-435A-9160-0A95F163409E}"/>
    <cellStyle name="Millares 17 67" xfId="8527" xr:uid="{1E90E4C1-9FDE-45DA-B6B5-170C0D02C152}"/>
    <cellStyle name="Millares 17 68" xfId="8528" xr:uid="{1DAF96FA-28A0-4339-B00B-B411305E2CB1}"/>
    <cellStyle name="Millares 17 69" xfId="8529" xr:uid="{85190129-2B18-44F2-A30F-4CBFC1CEE8E5}"/>
    <cellStyle name="Millares 17 7" xfId="8530" xr:uid="{6FBD459A-607F-4367-A685-3CF59BB3EC8F}"/>
    <cellStyle name="Millares 17 70" xfId="8531" xr:uid="{C37A82C0-8DC2-4F3D-B820-69AB96EC47D3}"/>
    <cellStyle name="Millares 17 71" xfId="8464" xr:uid="{7D51D5F5-9533-4157-BC05-A19BA4D35091}"/>
    <cellStyle name="Millares 17 8" xfId="8532" xr:uid="{1641B184-AD03-4F5B-B155-E5FAA3953905}"/>
    <cellStyle name="Millares 17 9" xfId="8533" xr:uid="{3B3B2F3C-94D8-49BE-B58D-8A9690CD1940}"/>
    <cellStyle name="Millares 18" xfId="34" xr:uid="{EDB8D4D4-A451-4B52-9E14-1C4540FD333B}"/>
    <cellStyle name="Millares 18 2" xfId="5412" xr:uid="{D8E6535D-4AE6-4F4F-A769-5AD8195BFBBC}"/>
    <cellStyle name="Millares 18 2 2" xfId="8536" xr:uid="{364D5C9D-6E68-4EA4-AE90-3055D673643E}"/>
    <cellStyle name="Millares 18 2 2 2" xfId="43790" xr:uid="{D387C08E-FCE2-409B-B21F-50E4481CF006}"/>
    <cellStyle name="Millares 18 2 3" xfId="8535" xr:uid="{13C71CF2-217F-4961-9E61-9D1E40ECEC41}"/>
    <cellStyle name="Millares 18 3" xfId="8537" xr:uid="{42474A05-0F7C-4481-8D0C-BB7464C365F0}"/>
    <cellStyle name="Millares 18 3 2" xfId="8538" xr:uid="{8A431502-4ED7-4639-BF3A-61794E7178A8}"/>
    <cellStyle name="Millares 18 3 3" xfId="43789" xr:uid="{10C8989B-51B1-49D7-BDE8-717EF6B319BD}"/>
    <cellStyle name="Millares 18 4" xfId="8539" xr:uid="{B39AA6A5-D35C-46E5-937A-0154EB6131B5}"/>
    <cellStyle name="Millares 18 4 2" xfId="8540" xr:uid="{8E6D4BC9-A0F5-4F40-B0CE-35BB661461D6}"/>
    <cellStyle name="Millares 18 5" xfId="8541" xr:uid="{EC28024C-48AF-4117-8566-31127234BAB8}"/>
    <cellStyle name="Millares 18 5 2" xfId="8542" xr:uid="{092CDAF5-0E3C-4A00-A477-35F1D5E71E84}"/>
    <cellStyle name="Millares 18 6" xfId="8543" xr:uid="{962E2EC8-84C2-4C9C-B154-C470C5A1F006}"/>
    <cellStyle name="Millares 18 6 2" xfId="8544" xr:uid="{99401343-E2CB-4F94-884F-90911AD78393}"/>
    <cellStyle name="Millares 18 7" xfId="8545" xr:uid="{4F7F8179-955B-4FC7-B0A0-D66DE0BB4AC5}"/>
    <cellStyle name="Millares 18 7 2" xfId="8546" xr:uid="{43199C40-12F7-4F50-97DC-6B6742E8A8D7}"/>
    <cellStyle name="Millares 18 8" xfId="8547" xr:uid="{F60701FE-55C0-4C0A-B38F-416CB6DC972C}"/>
    <cellStyle name="Millares 18 9" xfId="8534" xr:uid="{99173893-A6CA-490C-B5EF-581EEA7ED389}"/>
    <cellStyle name="Millares 19" xfId="35" xr:uid="{2047F54E-235F-4695-A93E-D7962A7ADC43}"/>
    <cellStyle name="Millares 19 2" xfId="5413" xr:uid="{EF252951-403B-4CE1-858B-8ABF9F56DE9A}"/>
    <cellStyle name="Millares 19 2 2" xfId="8550" xr:uid="{4B74288D-7423-493F-BE2F-978CCA6F1A65}"/>
    <cellStyle name="Millares 19 2 2 2" xfId="43792" xr:uid="{3D76E1D4-902A-497E-80F8-CBA657796129}"/>
    <cellStyle name="Millares 19 2 3" xfId="8549" xr:uid="{25501542-ACB5-41C0-9752-B46671561413}"/>
    <cellStyle name="Millares 19 3" xfId="8551" xr:uid="{9F326400-B774-4EC1-B3D9-50A0E8DB663D}"/>
    <cellStyle name="Millares 19 3 2" xfId="8552" xr:uid="{A6D98CA7-41A6-4A0B-A4C0-40BFE0AEFAFF}"/>
    <cellStyle name="Millares 19 3 3" xfId="43791" xr:uid="{C9D6B1D9-4118-4473-B8ED-958413EEB832}"/>
    <cellStyle name="Millares 19 4" xfId="8553" xr:uid="{625AC778-62FA-4EB7-AA97-D893D628B41B}"/>
    <cellStyle name="Millares 19 4 2" xfId="8554" xr:uid="{F0A48AEF-F5C0-4F34-8817-FDDEA3F074B9}"/>
    <cellStyle name="Millares 19 5" xfId="8555" xr:uid="{A7AED20D-85E1-4C88-967B-B086B587605F}"/>
    <cellStyle name="Millares 19 5 2" xfId="8556" xr:uid="{D731057B-A79B-402F-9F55-32C7A8A27A82}"/>
    <cellStyle name="Millares 19 6" xfId="8557" xr:uid="{168C4D7F-13F7-49CC-8631-EF6D49EBA774}"/>
    <cellStyle name="Millares 19 6 2" xfId="8558" xr:uid="{D025F448-0899-40CC-B754-740C0CBD5723}"/>
    <cellStyle name="Millares 19 7" xfId="8559" xr:uid="{2CD0B30E-2790-4617-8EFE-8C121F62CF10}"/>
    <cellStyle name="Millares 19 7 2" xfId="8560" xr:uid="{A5779476-C3ED-47A3-A5B2-6C85CFA2A6A3}"/>
    <cellStyle name="Millares 19 8" xfId="8561" xr:uid="{1049065F-596E-4290-A28C-A247DAC201BD}"/>
    <cellStyle name="Millares 19 9" xfId="8548" xr:uid="{B82BF56F-807A-447A-890A-7760E912F6D2}"/>
    <cellStyle name="Millares 2" xfId="5" xr:uid="{A6395C2C-5F3E-4BE6-8F09-85EFA0215DFD}"/>
    <cellStyle name="Millares 2 10" xfId="97" xr:uid="{D0BA30D4-DA05-4FCA-95F4-0C7515FD523D}"/>
    <cellStyle name="Millares 2 10 2" xfId="8563" xr:uid="{4231C59D-6D07-410C-8761-6BF092FF7889}"/>
    <cellStyle name="Millares 2 10 2 2" xfId="44438" xr:uid="{9A059478-C74A-4264-9438-C0B1719F1C23}"/>
    <cellStyle name="Millares 2 10 3" xfId="8562" xr:uid="{FE0D6235-42F9-4248-9074-0E21DECDECCD}"/>
    <cellStyle name="Millares 2 10 3 2" xfId="44439" xr:uid="{2531E156-7511-445C-9377-31DBB3E543E9}"/>
    <cellStyle name="Millares 2 11" xfId="96" xr:uid="{C455598E-E035-4BD8-AA2C-17C8F01163B2}"/>
    <cellStyle name="Millares 2 11 2" xfId="8565" xr:uid="{2CD3C06F-CD0C-4AFA-8280-400548A6CF3F}"/>
    <cellStyle name="Millares 2 11 2 2" xfId="44437" xr:uid="{CBBB1D9C-D5E0-47F2-B00C-73C3FF55C2A6}"/>
    <cellStyle name="Millares 2 11 3" xfId="8564" xr:uid="{41F2B0C6-87E0-42D9-AC45-17B523B282D7}"/>
    <cellStyle name="Millares 2 12" xfId="98" xr:uid="{8C05E911-00CD-4C01-B1AC-D4D0A616B0D0}"/>
    <cellStyle name="Millares 2 12 2" xfId="8567" xr:uid="{711FFF80-6BC2-4DF8-94D6-E007B615CD8C}"/>
    <cellStyle name="Millares 2 12 2 2" xfId="44436" xr:uid="{B6C31831-A11D-43AB-92D0-BC35E4D745F9}"/>
    <cellStyle name="Millares 2 12 3" xfId="8566" xr:uid="{202A0746-9ABB-4A2D-B74D-04743A9705DD}"/>
    <cellStyle name="Millares 2 13" xfId="99" xr:uid="{371616A5-CE55-44EE-A3FA-E50DC3D24AA6}"/>
    <cellStyle name="Millares 2 13 2" xfId="8569" xr:uid="{E0F91777-32B6-4F9A-9C1E-AFED7E9DFA24}"/>
    <cellStyle name="Millares 2 13 2 2" xfId="44435" xr:uid="{E1EA8F2F-3B2D-4074-886A-9EFCB4A328EF}"/>
    <cellStyle name="Millares 2 13 3" xfId="8568" xr:uid="{84B45F9A-4F85-45B0-8669-298D86C23450}"/>
    <cellStyle name="Millares 2 14" xfId="81" xr:uid="{D12A11D4-62E4-4E3F-9EBC-7046FB78AA2F}"/>
    <cellStyle name="Millares 2 14 2" xfId="8571" xr:uid="{55512A21-D522-4AE2-807E-23C12FBC6EBD}"/>
    <cellStyle name="Millares 2 14 2 2" xfId="44434" xr:uid="{FB8097F5-3BB1-4EB0-9522-5A332DAA3B9F}"/>
    <cellStyle name="Millares 2 14 3" xfId="8570" xr:uid="{8F00B5DF-9FA1-4F9C-9126-9B6647CE3204}"/>
    <cellStyle name="Millares 2 15" xfId="107" xr:uid="{BFA6FABE-C70B-4176-8FAB-E95231972FC0}"/>
    <cellStyle name="Millares 2 15 2" xfId="8573" xr:uid="{A5BE6822-0B98-4D16-8A9D-538DA9A252AA}"/>
    <cellStyle name="Millares 2 15 2 2" xfId="44433" xr:uid="{E6A09064-AD48-4298-B1BC-A2CF49936361}"/>
    <cellStyle name="Millares 2 15 3" xfId="8572" xr:uid="{57FE5161-745F-44B9-9BA5-6B000EA521F9}"/>
    <cellStyle name="Millares 2 16" xfId="114" xr:uid="{07137F81-7648-443D-AD4D-92F2D5F1EE07}"/>
    <cellStyle name="Millares 2 16 2" xfId="8575" xr:uid="{96D32BB7-1E0E-4B7C-9074-14E672A33E1A}"/>
    <cellStyle name="Millares 2 16 3" xfId="8574" xr:uid="{F5E9E557-8A7C-4E4D-BD38-EAFC59DE1F10}"/>
    <cellStyle name="Millares 2 17" xfId="106" xr:uid="{D2860A7A-960C-4955-8399-E64CDE0AF6C8}"/>
    <cellStyle name="Millares 2 17 2" xfId="8577" xr:uid="{936175B0-F242-4FB4-9D6B-8811FA05A345}"/>
    <cellStyle name="Millares 2 17 3" xfId="8576" xr:uid="{7B12290A-0E8E-419E-AE6E-63FE170B8813}"/>
    <cellStyle name="Millares 2 18" xfId="119" xr:uid="{E0FC53ED-2175-4950-A220-72BCCFE58278}"/>
    <cellStyle name="Millares 2 18 2" xfId="8579" xr:uid="{033B771D-9FA9-454C-8A87-D20F46E0168C}"/>
    <cellStyle name="Millares 2 18 3" xfId="8578" xr:uid="{A7790158-DDAD-4656-B4C5-B84E6B41F47A}"/>
    <cellStyle name="Millares 2 19" xfId="123" xr:uid="{6436DC49-9D39-4B0E-90FA-6A991EC0E1BC}"/>
    <cellStyle name="Millares 2 19 2" xfId="8581" xr:uid="{4CB1ACE0-88C2-49BE-8596-27849F9272F2}"/>
    <cellStyle name="Millares 2 19 3" xfId="8580" xr:uid="{6DDE08AE-DC9C-4FCF-9DE8-266C735F200A}"/>
    <cellStyle name="Millares 2 2" xfId="36" xr:uid="{4EED9B74-AEA4-4230-809B-18E15647E577}"/>
    <cellStyle name="Millares 2 2 10" xfId="8582" xr:uid="{0C0185F3-5A21-4D5D-A881-B2D4F85A4596}"/>
    <cellStyle name="Millares 2 2 10 2" xfId="8583" xr:uid="{964ED6A8-CDE7-4A81-BDE9-023BC045D31B}"/>
    <cellStyle name="Millares 2 2 10 2 2" xfId="8584" xr:uid="{3D8CC1CB-D5A7-4ABE-A272-235004EC88EC}"/>
    <cellStyle name="Millares 2 2 10 3" xfId="8585" xr:uid="{73E6EA5D-14F2-46E8-A553-C404A07D3A0D}"/>
    <cellStyle name="Millares 2 2 10 3 2" xfId="8586" xr:uid="{62A9F04F-94D2-403C-ABAA-D40913AB5F06}"/>
    <cellStyle name="Millares 2 2 10 4" xfId="8587" xr:uid="{307BA983-107F-4D86-AB37-F3EC61DB4160}"/>
    <cellStyle name="Millares 2 2 10 4 2" xfId="8588" xr:uid="{89C2558F-389C-4278-BB54-D2F287B1E133}"/>
    <cellStyle name="Millares 2 2 10 5" xfId="8589" xr:uid="{6E950AEA-8B9B-481B-A295-7193A110C06B}"/>
    <cellStyle name="Millares 2 2 10 5 2" xfId="8590" xr:uid="{1720AAD4-1BFC-418B-9855-CF20F5449DE8}"/>
    <cellStyle name="Millares 2 2 10 6" xfId="8591" xr:uid="{870CEBBF-ECA6-4A1E-AB33-DA41D3E0CDF3}"/>
    <cellStyle name="Millares 2 2 10 6 2" xfId="8592" xr:uid="{BFB4D2C7-0936-4B93-AAA2-CD36FD19401B}"/>
    <cellStyle name="Millares 2 2 10 7" xfId="8593" xr:uid="{CE9CD76B-B8E7-422E-B936-8FC61D01D06E}"/>
    <cellStyle name="Millares 2 2 10 7 2" xfId="8594" xr:uid="{7C83C826-EA91-4893-8AC9-A6717EB0A8A6}"/>
    <cellStyle name="Millares 2 2 10 8" xfId="8595" xr:uid="{F963E87E-438F-4EEB-A552-8A144760AC4C}"/>
    <cellStyle name="Millares 2 2 11" xfId="8596" xr:uid="{BA18ABEF-1306-46E3-B8DD-629D50F897F5}"/>
    <cellStyle name="Millares 2 2 11 2" xfId="8597" xr:uid="{3FA3F9C9-538F-4A83-A91A-AB7BEBFD441A}"/>
    <cellStyle name="Millares 2 2 12" xfId="8598" xr:uid="{923F183A-23DA-44CC-8FE1-936F00BA0AB6}"/>
    <cellStyle name="Millares 2 2 12 2" xfId="8599" xr:uid="{0EEBE96F-57F3-4193-8E7B-DD7028FC614E}"/>
    <cellStyle name="Millares 2 2 13" xfId="8600" xr:uid="{DAC2B7F0-1EA1-4322-997E-3EA5E574B4C2}"/>
    <cellStyle name="Millares 2 2 13 2" xfId="8601" xr:uid="{417136C7-CB07-4DAF-BB44-E05D2F7ED17B}"/>
    <cellStyle name="Millares 2 2 14" xfId="8602" xr:uid="{2DCCC1DA-34BB-400E-8A73-73BD041165E6}"/>
    <cellStyle name="Millares 2 2 14 2" xfId="8603" xr:uid="{36B1DB12-B642-4980-A437-FB1C21D97118}"/>
    <cellStyle name="Millares 2 2 15" xfId="8604" xr:uid="{C7ADA10F-85CC-47AB-AA53-1C899B0B609F}"/>
    <cellStyle name="Millares 2 2 15 2" xfId="8605" xr:uid="{F5D47E04-430C-4F0C-A486-BD20DB321B30}"/>
    <cellStyle name="Millares 2 2 16" xfId="8606" xr:uid="{C4A45D97-B66E-4456-A011-73D37DDC4C33}"/>
    <cellStyle name="Millares 2 2 16 2" xfId="8607" xr:uid="{FD335B89-54E7-4A71-B289-FE562C4241E1}"/>
    <cellStyle name="Millares 2 2 17" xfId="8608" xr:uid="{2D291AD2-2CAA-4EEC-85C3-D51E1F360AA3}"/>
    <cellStyle name="Millares 2 2 17 2" xfId="8609" xr:uid="{C9EB0A9D-097F-49C2-A28D-B5D7FDDC1153}"/>
    <cellStyle name="Millares 2 2 18" xfId="8610" xr:uid="{21F1D53B-B73C-4663-9936-EFC029E54EDE}"/>
    <cellStyle name="Millares 2 2 18 2" xfId="8611" xr:uid="{A4ECF146-CF3D-4B6E-ACBF-C3CDFCE8A0F4}"/>
    <cellStyle name="Millares 2 2 19" xfId="8612" xr:uid="{ED08C42D-BACC-4003-B5F1-D411CDBE6885}"/>
    <cellStyle name="Millares 2 2 19 2" xfId="8613" xr:uid="{CE39667B-4853-4E4A-B5B7-EC776A02A564}"/>
    <cellStyle name="Millares 2 2 2" xfId="8614" xr:uid="{D530A747-283D-45FE-878A-7C53408EC044}"/>
    <cellStyle name="Millares 2 2 2 10" xfId="8615" xr:uid="{8545764A-C171-489D-BA64-84ABB063A99F}"/>
    <cellStyle name="Millares 2 2 2 10 2" xfId="8616" xr:uid="{CD6FC9E8-2A7C-4BC3-9C72-F063FA0C644B}"/>
    <cellStyle name="Millares 2 2 2 10 3" xfId="8617" xr:uid="{78F70C23-A82B-4950-AE37-6C746A22DDBA}"/>
    <cellStyle name="Millares 2 2 2 10 4" xfId="8618" xr:uid="{5A353C0F-5555-496B-92B1-959262B5A2C5}"/>
    <cellStyle name="Millares 2 2 2 11" xfId="8619" xr:uid="{E99E5836-F2F9-4276-B32F-6935FBBCF44F}"/>
    <cellStyle name="Millares 2 2 2 11 2" xfId="8620" xr:uid="{465C40A1-B467-4227-BD18-C57FEAE72D20}"/>
    <cellStyle name="Millares 2 2 2 12" xfId="8621" xr:uid="{B05C3341-0E17-44D2-B084-C76E86E03559}"/>
    <cellStyle name="Millares 2 2 2 12 2" xfId="8622" xr:uid="{5D0FDDDC-E944-46A9-9B0B-4ADAE0F3F01F}"/>
    <cellStyle name="Millares 2 2 2 13" xfId="8623" xr:uid="{2824804C-0F24-4FF6-BFA4-C82B7B8B3697}"/>
    <cellStyle name="Millares 2 2 2 13 2" xfId="8624" xr:uid="{226E72E2-1CA2-45AD-9150-35E0AA05CE6E}"/>
    <cellStyle name="Millares 2 2 2 14" xfId="8625" xr:uid="{11CAF620-A377-4FD4-B56C-7A07A0A5B143}"/>
    <cellStyle name="Millares 2 2 2 14 2" xfId="8626" xr:uid="{459F6F8F-FE37-42DD-A49C-E15F6036C45B}"/>
    <cellStyle name="Millares 2 2 2 15" xfId="8627" xr:uid="{41832874-DFD9-411B-9ECE-A35814127307}"/>
    <cellStyle name="Millares 2 2 2 15 2" xfId="8628" xr:uid="{E4DC4B4A-48DD-4FEF-BA94-1E95EC11AB60}"/>
    <cellStyle name="Millares 2 2 2 16" xfId="8629" xr:uid="{A60FFCBA-5FD0-4360-A559-369DF746DAA1}"/>
    <cellStyle name="Millares 2 2 2 16 2" xfId="8630" xr:uid="{3B1854E0-1EA5-4240-BEDA-F05CE2D7792E}"/>
    <cellStyle name="Millares 2 2 2 17" xfId="8631" xr:uid="{7623649D-8DFA-44CF-93F9-400E7A690134}"/>
    <cellStyle name="Millares 2 2 2 17 2" xfId="8632" xr:uid="{05977EE1-17B6-4D10-BCBA-07719EBFDB5B}"/>
    <cellStyle name="Millares 2 2 2 18" xfId="8633" xr:uid="{D693A8CA-11D2-4562-8E0D-06FFA09C9F38}"/>
    <cellStyle name="Millares 2 2 2 18 2" xfId="8634" xr:uid="{C08F1529-5102-47A8-B921-0DF883B743E0}"/>
    <cellStyle name="Millares 2 2 2 19" xfId="8635" xr:uid="{8AD5F8A8-9FF1-4551-A44C-99330756C911}"/>
    <cellStyle name="Millares 2 2 2 19 2" xfId="8636" xr:uid="{864EBB86-CC77-4174-AEBF-DFD72E4F8C3F}"/>
    <cellStyle name="Millares 2 2 2 2" xfId="8637" xr:uid="{F2AE3886-9F73-4604-A508-46BCCEBBCB48}"/>
    <cellStyle name="Millares 2 2 2 2 2" xfId="8638" xr:uid="{DDB42A30-AA3F-4803-9189-F5F522D9BD0F}"/>
    <cellStyle name="Millares 2 2 2 2 2 2" xfId="8639" xr:uid="{800DDAF0-7A2A-4B93-88EC-322109CC2CC7}"/>
    <cellStyle name="Millares 2 2 2 2 3" xfId="8640" xr:uid="{36EE7F6F-A663-44F7-AF22-ACE31023FAE0}"/>
    <cellStyle name="Millares 2 2 2 2 3 2" xfId="8641" xr:uid="{3DB8F484-A71E-4955-932D-2C0AC926E3CA}"/>
    <cellStyle name="Millares 2 2 2 2 4" xfId="8642" xr:uid="{D5AF8174-ABF6-4FB7-88DD-24A2C079081A}"/>
    <cellStyle name="Millares 2 2 2 2 4 2" xfId="8643" xr:uid="{1E35B2BB-115F-4545-B08F-1BF4D878A9F4}"/>
    <cellStyle name="Millares 2 2 2 2 5" xfId="8644" xr:uid="{A066D6E1-D63B-4610-BE99-5960AEE7BC8D}"/>
    <cellStyle name="Millares 2 2 2 2 5 2" xfId="8645" xr:uid="{0DF5D947-29B3-4B5A-9097-E92D55964302}"/>
    <cellStyle name="Millares 2 2 2 2 6" xfId="8646" xr:uid="{D0940795-45FA-4D47-BF2B-61A11BA5843D}"/>
    <cellStyle name="Millares 2 2 2 2 6 2" xfId="8647" xr:uid="{AEDF10C7-234B-4AF4-B4B6-84E7E6CA1D33}"/>
    <cellStyle name="Millares 2 2 2 2 7" xfId="8648" xr:uid="{6A7835BB-41AF-4327-A391-FED606BE3371}"/>
    <cellStyle name="Millares 2 2 2 2 7 2" xfId="8649" xr:uid="{1B1A9F42-EF25-4E26-8986-23380DB02734}"/>
    <cellStyle name="Millares 2 2 2 2 8" xfId="8650" xr:uid="{2B6E565C-E254-4398-848F-30316DEC2726}"/>
    <cellStyle name="Millares 2 2 2 20" xfId="8651" xr:uid="{2E965CB9-BB89-4D21-8F8F-A2DEF37868CF}"/>
    <cellStyle name="Millares 2 2 2 20 2" xfId="8652" xr:uid="{CE1D661A-320D-48F4-8B64-55F21EEA3945}"/>
    <cellStyle name="Millares 2 2 2 21" xfId="8653" xr:uid="{B5B5B0BB-5406-4E1E-8AE0-3682835726F7}"/>
    <cellStyle name="Millares 2 2 2 21 2" xfId="8654" xr:uid="{BD50EAF0-E7A2-4258-846F-57B164F7783A}"/>
    <cellStyle name="Millares 2 2 2 22" xfId="8655" xr:uid="{BEE53481-FA08-4C82-B216-113B20D1D537}"/>
    <cellStyle name="Millares 2 2 2 22 2" xfId="8656" xr:uid="{1207F143-C271-49D3-B66D-23E4E2E3E67F}"/>
    <cellStyle name="Millares 2 2 2 23" xfId="8657" xr:uid="{D584C922-676A-40A3-9050-D5BB6CBBB870}"/>
    <cellStyle name="Millares 2 2 2 23 2" xfId="8658" xr:uid="{8788D115-F88B-44C9-911D-66D137D059C5}"/>
    <cellStyle name="Millares 2 2 2 24" xfId="8659" xr:uid="{196FDB0D-BDF1-4CAD-A500-F2245228018E}"/>
    <cellStyle name="Millares 2 2 2 24 2" xfId="8660" xr:uid="{80E1008E-CB2F-4BEC-A0E1-05213C876A54}"/>
    <cellStyle name="Millares 2 2 2 25" xfId="8661" xr:uid="{E6972BCC-25F6-4AEA-A76D-A2A8771DD667}"/>
    <cellStyle name="Millares 2 2 2 25 2" xfId="8662" xr:uid="{F74D552D-D163-4D20-B313-FE8D14515F6F}"/>
    <cellStyle name="Millares 2 2 2 26" xfId="8663" xr:uid="{15BE67D9-C959-4FEA-85D4-3906E0800C71}"/>
    <cellStyle name="Millares 2 2 2 26 2" xfId="8664" xr:uid="{4F3E2505-88E9-49CE-992A-DDC0175CC8BA}"/>
    <cellStyle name="Millares 2 2 2 27" xfId="8665" xr:uid="{7934ACE6-0101-4923-A271-62997058316C}"/>
    <cellStyle name="Millares 2 2 2 27 2" xfId="8666" xr:uid="{18AA447E-724B-4F26-BECA-8ECC3AABF053}"/>
    <cellStyle name="Millares 2 2 2 28" xfId="8667" xr:uid="{5D3FA3CE-29CE-4884-AE3E-F706523E34A7}"/>
    <cellStyle name="Millares 2 2 2 28 2" xfId="8668" xr:uid="{64244F0B-F3DB-45AE-84D1-F1E2A86319DC}"/>
    <cellStyle name="Millares 2 2 2 29" xfId="8669" xr:uid="{8FE988EC-8964-4DD8-9CD7-F4471DC59183}"/>
    <cellStyle name="Millares 2 2 2 29 2" xfId="8670" xr:uid="{8C92CCF3-889B-4890-B5FF-580603C6C5F0}"/>
    <cellStyle name="Millares 2 2 2 3" xfId="8671" xr:uid="{C8846571-E899-4946-9C77-9873DD44057D}"/>
    <cellStyle name="Millares 2 2 2 3 2" xfId="8672" xr:uid="{21A521C1-9BC9-4BF7-8AA9-0F99556B022B}"/>
    <cellStyle name="Millares 2 2 2 3 2 2" xfId="8673" xr:uid="{3CC9A966-8A30-4D9D-AA4D-0BFA89241E7D}"/>
    <cellStyle name="Millares 2 2 2 3 3" xfId="8674" xr:uid="{B4BBF428-3746-45DE-8872-E1C972DA6090}"/>
    <cellStyle name="Millares 2 2 2 3 3 2" xfId="8675" xr:uid="{41851688-3E0C-4DD0-8347-B84269656A95}"/>
    <cellStyle name="Millares 2 2 2 3 4" xfId="8676" xr:uid="{0E4A514C-444C-4BD8-84D9-28E4A8A72941}"/>
    <cellStyle name="Millares 2 2 2 3 4 2" xfId="8677" xr:uid="{2E0B5628-60D7-4ED2-B877-F65F99145152}"/>
    <cellStyle name="Millares 2 2 2 3 5" xfId="8678" xr:uid="{D521AC87-B6C2-4573-83A4-B013C07A891E}"/>
    <cellStyle name="Millares 2 2 2 3 5 2" xfId="8679" xr:uid="{A6B1BA01-80BE-4648-A1F0-332D54F27AFA}"/>
    <cellStyle name="Millares 2 2 2 3 6" xfId="8680" xr:uid="{51A471FD-1E36-4D5A-A46C-B91A9B3B8ACA}"/>
    <cellStyle name="Millares 2 2 2 3 6 2" xfId="8681" xr:uid="{14104D87-EF6E-4BB9-9F70-95010D580389}"/>
    <cellStyle name="Millares 2 2 2 3 7" xfId="8682" xr:uid="{5B81FA0D-41EE-4D4D-BF42-BF0384F44A1B}"/>
    <cellStyle name="Millares 2 2 2 3 7 2" xfId="8683" xr:uid="{8B9E9CFF-1FC1-454D-BEB1-B09BB4A4D1E5}"/>
    <cellStyle name="Millares 2 2 2 3 8" xfId="8684" xr:uid="{B195AF20-9E80-4257-8D01-25F0429423C1}"/>
    <cellStyle name="Millares 2 2 2 30" xfId="8685" xr:uid="{6E5E3C7B-600A-4F5C-8BB4-F08D56E2C4A7}"/>
    <cellStyle name="Millares 2 2 2 30 2" xfId="8686" xr:uid="{B4348E14-35E4-47C6-9501-C98C548523CE}"/>
    <cellStyle name="Millares 2 2 2 31" xfId="8687" xr:uid="{766CFE4F-2299-43C5-96A3-C050933227B4}"/>
    <cellStyle name="Millares 2 2 2 31 2" xfId="8688" xr:uid="{AC209508-C0F1-41AC-B71F-79D0FDC03748}"/>
    <cellStyle name="Millares 2 2 2 32" xfId="8689" xr:uid="{C351C8D0-61AD-4321-B1D4-95DE9BE54D50}"/>
    <cellStyle name="Millares 2 2 2 32 2" xfId="8690" xr:uid="{CCC1AC4F-4731-4740-9B5C-40F57EDEA558}"/>
    <cellStyle name="Millares 2 2 2 33" xfId="8691" xr:uid="{3A8CFA83-1B79-4D72-BF79-05D845CC432D}"/>
    <cellStyle name="Millares 2 2 2 33 2" xfId="8692" xr:uid="{E01B1E89-BFDD-442F-80DB-0CBE4D01A49C}"/>
    <cellStyle name="Millares 2 2 2 34" xfId="8693" xr:uid="{1402C8FD-D812-413C-914B-8C4DB72B5DA3}"/>
    <cellStyle name="Millares 2 2 2 34 2" xfId="8694" xr:uid="{EF55A002-0BFA-4F0B-8532-468F9643625A}"/>
    <cellStyle name="Millares 2 2 2 35" xfId="8695" xr:uid="{71276E0A-66E0-43D7-99AE-AB7000A510DA}"/>
    <cellStyle name="Millares 2 2 2 35 2" xfId="8696" xr:uid="{21BE8311-CBC2-4703-90CC-6C6C923ED602}"/>
    <cellStyle name="Millares 2 2 2 36" xfId="8697" xr:uid="{7A69F5E1-4440-4F5B-A0DF-B3D006A2E119}"/>
    <cellStyle name="Millares 2 2 2 36 2" xfId="8698" xr:uid="{9CA85EB3-2984-4FEB-9D46-9BA5EA3F55BE}"/>
    <cellStyle name="Millares 2 2 2 37" xfId="8699" xr:uid="{78C97DB4-4635-47E3-8319-3F13BB2C7F96}"/>
    <cellStyle name="Millares 2 2 2 37 2" xfId="8700" xr:uid="{4B2577A2-C587-472E-B1B7-A1920F4BC449}"/>
    <cellStyle name="Millares 2 2 2 38" xfId="8701" xr:uid="{B4787E63-2887-423E-8866-78B534B0F8F1}"/>
    <cellStyle name="Millares 2 2 2 38 2" xfId="8702" xr:uid="{59786538-97DB-43A3-97D3-39DEF857AB75}"/>
    <cellStyle name="Millares 2 2 2 39" xfId="8703" xr:uid="{4711E67F-AE85-435A-AF23-3A9F8CE3504D}"/>
    <cellStyle name="Millares 2 2 2 39 2" xfId="8704" xr:uid="{EB7AEA0D-63E2-43AF-BF49-02E4826BBFB3}"/>
    <cellStyle name="Millares 2 2 2 4" xfId="8705" xr:uid="{E205D7E2-4008-49D1-B984-192BF9C65716}"/>
    <cellStyle name="Millares 2 2 2 4 2" xfId="8706" xr:uid="{7FF3B813-7785-41F3-9AF5-6F3C2C515CBD}"/>
    <cellStyle name="Millares 2 2 2 4 2 2" xfId="8707" xr:uid="{8AEE1A86-F241-4230-8AE0-949DB2A0A081}"/>
    <cellStyle name="Millares 2 2 2 4 3" xfId="8708" xr:uid="{4C9C1C9B-FBBE-40C9-8210-335D112CCA2E}"/>
    <cellStyle name="Millares 2 2 2 4 3 2" xfId="8709" xr:uid="{ABADC267-3CF2-4556-AA25-BCCEC24B2B74}"/>
    <cellStyle name="Millares 2 2 2 4 4" xfId="8710" xr:uid="{7CE76797-EEB9-4D8D-A0D1-147D55972800}"/>
    <cellStyle name="Millares 2 2 2 4 4 2" xfId="8711" xr:uid="{2F7B6CAC-88D2-44BB-BC2B-CA0BE263805E}"/>
    <cellStyle name="Millares 2 2 2 4 5" xfId="8712" xr:uid="{C2671C79-7F13-408B-B2B4-4FC3C379B245}"/>
    <cellStyle name="Millares 2 2 2 4 5 2" xfId="8713" xr:uid="{FAF32FE1-7E06-4EA9-A37E-AB41CD544B1F}"/>
    <cellStyle name="Millares 2 2 2 4 6" xfId="8714" xr:uid="{4BA0695B-D742-4D84-B829-DFE4809CF34E}"/>
    <cellStyle name="Millares 2 2 2 4 6 2" xfId="8715" xr:uid="{8AA6E56A-83FE-4AE1-A92A-8451B4874357}"/>
    <cellStyle name="Millares 2 2 2 4 7" xfId="8716" xr:uid="{79D065E2-4257-4268-B64A-095FEC331FDC}"/>
    <cellStyle name="Millares 2 2 2 4 7 2" xfId="8717" xr:uid="{80E5C728-78ED-409F-83DA-6379778048CB}"/>
    <cellStyle name="Millares 2 2 2 4 8" xfId="8718" xr:uid="{AF8D567B-2B3A-4B82-B0C7-36753090569A}"/>
    <cellStyle name="Millares 2 2 2 40" xfId="8719" xr:uid="{77113A74-8902-459B-B9C4-337B5FFA1D27}"/>
    <cellStyle name="Millares 2 2 2 40 2" xfId="8720" xr:uid="{1B598A50-6A54-4AB0-A7D3-F64D381C4634}"/>
    <cellStyle name="Millares 2 2 2 41" xfId="8721" xr:uid="{DFAD6DE3-AA0B-43DA-AAA4-96962332CEB5}"/>
    <cellStyle name="Millares 2 2 2 41 2" xfId="8722" xr:uid="{7BCFE394-147F-400C-A11A-86678850B089}"/>
    <cellStyle name="Millares 2 2 2 42" xfId="8723" xr:uid="{40315D6B-51F4-40B8-9F8D-DA5716807F41}"/>
    <cellStyle name="Millares 2 2 2 42 2" xfId="8724" xr:uid="{B305EE33-7489-4E7C-B7F0-A8B072AD049D}"/>
    <cellStyle name="Millares 2 2 2 43" xfId="8725" xr:uid="{BB25B663-B42D-4C56-8510-C1D793AD2D4E}"/>
    <cellStyle name="Millares 2 2 2 43 2" xfId="8726" xr:uid="{19511883-A00B-4A7B-88DE-759A6F19C986}"/>
    <cellStyle name="Millares 2 2 2 44" xfId="8727" xr:uid="{671A74BC-DE78-4564-B67A-6F5ECF0D2ADD}"/>
    <cellStyle name="Millares 2 2 2 44 2" xfId="8728" xr:uid="{DD063C9D-B9E8-4628-9B76-E5238859B43C}"/>
    <cellStyle name="Millares 2 2 2 45" xfId="8729" xr:uid="{6AD2441B-DF5B-48F9-8E39-7213B9207B0B}"/>
    <cellStyle name="Millares 2 2 2 45 2" xfId="8730" xr:uid="{CC019A06-DFA9-4245-A916-26D692AAB322}"/>
    <cellStyle name="Millares 2 2 2 46" xfId="8731" xr:uid="{77EB3BAD-2A9C-4CD2-A6EF-90F03B5A3F85}"/>
    <cellStyle name="Millares 2 2 2 46 2" xfId="8732" xr:uid="{233AB77D-7F28-45E4-9C82-E2571B93FA72}"/>
    <cellStyle name="Millares 2 2 2 47" xfId="8733" xr:uid="{7842B28F-890D-4F59-B868-3B67C0DD9B1C}"/>
    <cellStyle name="Millares 2 2 2 47 2" xfId="8734" xr:uid="{5B297EAF-AD49-4BE6-A180-BA51168AA35B}"/>
    <cellStyle name="Millares 2 2 2 48" xfId="8735" xr:uid="{CC5F302F-D3FF-404B-8412-9D4F5A714A37}"/>
    <cellStyle name="Millares 2 2 2 48 2" xfId="8736" xr:uid="{2EE3AF22-99DF-4CC6-90D5-BAD32662A609}"/>
    <cellStyle name="Millares 2 2 2 49" xfId="8737" xr:uid="{7AA59C6E-1780-428C-8EF3-66D4A118BB13}"/>
    <cellStyle name="Millares 2 2 2 49 2" xfId="8738" xr:uid="{988F9D28-F78F-4FEF-AD71-B6841117843C}"/>
    <cellStyle name="Millares 2 2 2 5" xfId="8739" xr:uid="{D799E961-B31D-4D4F-AD0C-6778F4F7B69A}"/>
    <cellStyle name="Millares 2 2 2 5 2" xfId="8740" xr:uid="{6C9C033B-6593-417F-8E6C-3673B6B1CB8C}"/>
    <cellStyle name="Millares 2 2 2 5 2 2" xfId="8741" xr:uid="{02E6E120-80CC-42EC-94A3-99ABE33560A7}"/>
    <cellStyle name="Millares 2 2 2 5 3" xfId="8742" xr:uid="{B3A944EA-DAD3-4CD1-988E-2624F4DB1698}"/>
    <cellStyle name="Millares 2 2 2 5 3 2" xfId="8743" xr:uid="{70CC2FC4-9A6F-4F52-96FB-BB754FD66FD4}"/>
    <cellStyle name="Millares 2 2 2 5 4" xfId="8744" xr:uid="{919817F0-9C88-413C-B8DD-C46C831D92EC}"/>
    <cellStyle name="Millares 2 2 2 5 4 2" xfId="8745" xr:uid="{44812F64-F835-4B4E-A78D-FC72385FBBD1}"/>
    <cellStyle name="Millares 2 2 2 5 5" xfId="8746" xr:uid="{73D6051D-8AFF-443A-9F1A-0071B9D516DF}"/>
    <cellStyle name="Millares 2 2 2 5 5 2" xfId="8747" xr:uid="{0B91E53D-F2E5-41A8-81CF-215F1EBC88F4}"/>
    <cellStyle name="Millares 2 2 2 5 6" xfId="8748" xr:uid="{3ED47DA0-9D26-4ED3-B4E8-A07A1D08BA3E}"/>
    <cellStyle name="Millares 2 2 2 5 6 2" xfId="8749" xr:uid="{5A2B5C17-6FC0-4CE1-8428-0D0C062A0BB2}"/>
    <cellStyle name="Millares 2 2 2 5 7" xfId="8750" xr:uid="{D6D9DF7A-AB14-46F5-A986-E1603A855301}"/>
    <cellStyle name="Millares 2 2 2 5 7 2" xfId="8751" xr:uid="{12EC55F0-894E-4609-8BFA-E4563CF62AAD}"/>
    <cellStyle name="Millares 2 2 2 5 8" xfId="8752" xr:uid="{A30EC227-CAAC-42B4-BDA5-B79C67E71045}"/>
    <cellStyle name="Millares 2 2 2 50" xfId="8753" xr:uid="{5515A669-B585-42ED-87F4-5EF2FDE100AA}"/>
    <cellStyle name="Millares 2 2 2 50 2" xfId="8754" xr:uid="{0D15DF94-6AC5-413C-A8A1-E87AE8A6FA1F}"/>
    <cellStyle name="Millares 2 2 2 51" xfId="8755" xr:uid="{56E16657-9D89-41FC-9F73-0205F5840466}"/>
    <cellStyle name="Millares 2 2 2 51 2" xfId="8756" xr:uid="{F6325487-CB5A-4DDF-97B9-67502D9B31F0}"/>
    <cellStyle name="Millares 2 2 2 52" xfId="8757" xr:uid="{EFBF70A7-FBB2-4E10-99B7-4DE674E24704}"/>
    <cellStyle name="Millares 2 2 2 52 2" xfId="8758" xr:uid="{DF0B54CC-841A-4462-94B9-9E1879404E28}"/>
    <cellStyle name="Millares 2 2 2 53" xfId="8759" xr:uid="{8DC63410-DF14-4525-A174-D7F529DBC624}"/>
    <cellStyle name="Millares 2 2 2 53 2" xfId="8760" xr:uid="{6AA62F13-0306-4665-A019-E8CE2BC370B6}"/>
    <cellStyle name="Millares 2 2 2 54" xfId="8761" xr:uid="{296E8AA8-5599-40CE-B64A-04629457EC77}"/>
    <cellStyle name="Millares 2 2 2 54 2" xfId="8762" xr:uid="{717602D4-5358-453C-904F-5F14DD79A136}"/>
    <cellStyle name="Millares 2 2 2 55" xfId="8763" xr:uid="{003F5FE1-7EFD-4035-B8F0-4F45F39FC902}"/>
    <cellStyle name="Millares 2 2 2 55 2" xfId="8764" xr:uid="{48E50E70-1A43-4432-A681-146E2965E9AC}"/>
    <cellStyle name="Millares 2 2 2 56" xfId="8765" xr:uid="{B42CD31C-FB94-479A-BECF-781FA808909C}"/>
    <cellStyle name="Millares 2 2 2 56 2" xfId="8766" xr:uid="{7E8E5720-0F24-4F76-88B0-41FD35C0077F}"/>
    <cellStyle name="Millares 2 2 2 57" xfId="8767" xr:uid="{B0F5E445-77DF-4161-ADBB-38E7FCA6E0FF}"/>
    <cellStyle name="Millares 2 2 2 57 2" xfId="8768" xr:uid="{8704CF51-6E51-4917-B9A4-D76C5B41C05D}"/>
    <cellStyle name="Millares 2 2 2 58" xfId="8769" xr:uid="{A7F97C7B-E563-421F-8E99-CD4E6DAC174F}"/>
    <cellStyle name="Millares 2 2 2 58 2" xfId="8770" xr:uid="{A840F7FC-E5FF-49EC-AD33-B02FF6E6D7F4}"/>
    <cellStyle name="Millares 2 2 2 59" xfId="8771" xr:uid="{0A0AC9B9-DD16-4A5C-BDBE-8161CD94FD77}"/>
    <cellStyle name="Millares 2 2 2 59 2" xfId="8772" xr:uid="{AEA9B1AA-ADBE-4EBE-ABE3-12BA13787454}"/>
    <cellStyle name="Millares 2 2 2 6" xfId="8773" xr:uid="{3A766E75-A90E-489F-A61C-E5250E904189}"/>
    <cellStyle name="Millares 2 2 2 6 2" xfId="8774" xr:uid="{C287D810-E3A4-43C3-9587-C7CAD00D31C0}"/>
    <cellStyle name="Millares 2 2 2 6 2 2" xfId="8775" xr:uid="{F8F38D21-9E07-4840-9927-9FE2EB0E35DA}"/>
    <cellStyle name="Millares 2 2 2 6 3" xfId="8776" xr:uid="{B520F1A8-1589-4B32-AEB2-183BBA946C9B}"/>
    <cellStyle name="Millares 2 2 2 6 3 2" xfId="8777" xr:uid="{BE689D4C-27A4-47CB-BE83-11FF308CF70C}"/>
    <cellStyle name="Millares 2 2 2 6 4" xfId="8778" xr:uid="{3F43BB9C-35BC-492B-88D9-AFFD2B01D6E1}"/>
    <cellStyle name="Millares 2 2 2 6 4 2" xfId="8779" xr:uid="{7BE567F7-2C44-4933-8259-92A2867F11AD}"/>
    <cellStyle name="Millares 2 2 2 6 5" xfId="8780" xr:uid="{D0CF995B-9186-49EF-B332-CCE6443F7DB4}"/>
    <cellStyle name="Millares 2 2 2 6 5 2" xfId="8781" xr:uid="{26793EC4-CC1C-43F2-BBA2-BA3553FDA371}"/>
    <cellStyle name="Millares 2 2 2 6 6" xfId="8782" xr:uid="{3D7564FB-77F6-42B7-9684-8AAADD5AC395}"/>
    <cellStyle name="Millares 2 2 2 6 6 2" xfId="8783" xr:uid="{C43E6C21-7144-4BC6-89E5-345D1AE671B9}"/>
    <cellStyle name="Millares 2 2 2 6 7" xfId="8784" xr:uid="{932716E3-EAEA-43BD-85EB-7EA646FFE9DE}"/>
    <cellStyle name="Millares 2 2 2 6 7 2" xfId="8785" xr:uid="{30568732-1DBD-403D-95B5-55DEA50D964B}"/>
    <cellStyle name="Millares 2 2 2 6 8" xfId="8786" xr:uid="{31DD7B76-B3C3-492F-976A-E70F932F661C}"/>
    <cellStyle name="Millares 2 2 2 60" xfId="8787" xr:uid="{D1DB2FA2-06A2-438B-980C-7C6B8F64EC33}"/>
    <cellStyle name="Millares 2 2 2 60 2" xfId="8788" xr:uid="{A2E2D1B2-5EEF-49C2-9A95-3B0EB6B86119}"/>
    <cellStyle name="Millares 2 2 2 61" xfId="8789" xr:uid="{EA98DB21-77E6-4723-A2F9-07C8FD20E387}"/>
    <cellStyle name="Millares 2 2 2 61 2" xfId="8790" xr:uid="{25951CAD-D979-4D3F-B536-A2CAA65297A0}"/>
    <cellStyle name="Millares 2 2 2 62" xfId="8791" xr:uid="{40744F2C-05A4-4BB5-A7E5-63F1F1FA4917}"/>
    <cellStyle name="Millares 2 2 2 62 2" xfId="8792" xr:uid="{F72A69B1-8D4F-47C5-A8D3-39625C296118}"/>
    <cellStyle name="Millares 2 2 2 63" xfId="8793" xr:uid="{E1C19101-09E1-4525-9C26-A3D876E1694E}"/>
    <cellStyle name="Millares 2 2 2 63 2" xfId="8794" xr:uid="{F756DF65-4592-4B79-A7E3-EE99DBCCA016}"/>
    <cellStyle name="Millares 2 2 2 64" xfId="8795" xr:uid="{86A3F14B-EF96-4846-AB01-51C6ADB8953D}"/>
    <cellStyle name="Millares 2 2 2 64 2" xfId="8796" xr:uid="{30A15C62-130C-46DC-B084-AEB75F40EE53}"/>
    <cellStyle name="Millares 2 2 2 65" xfId="8797" xr:uid="{3BD95622-4419-4DC9-9A7E-827CD57DE66A}"/>
    <cellStyle name="Millares 2 2 2 65 2" xfId="8798" xr:uid="{DCD49854-3035-4153-A97E-05B84D0CCEB0}"/>
    <cellStyle name="Millares 2 2 2 66" xfId="8799" xr:uid="{53A3C2BD-F4E1-4518-A491-5C95F0C5CF7C}"/>
    <cellStyle name="Millares 2 2 2 66 2" xfId="8800" xr:uid="{EA839BB9-91F7-44CD-9ACD-C7F6F80117D3}"/>
    <cellStyle name="Millares 2 2 2 67" xfId="8801" xr:uid="{C293DA32-249E-464A-A749-49B0C6F6190E}"/>
    <cellStyle name="Millares 2 2 2 68" xfId="8802" xr:uid="{D778D1FF-D45B-4D0B-9DB9-E1F0AB25B6CF}"/>
    <cellStyle name="Millares 2 2 2 69" xfId="42449" xr:uid="{E12DC4C1-87CD-4977-8241-F9A453A4E185}"/>
    <cellStyle name="Millares 2 2 2 7" xfId="8803" xr:uid="{461F027B-1F6A-413A-AA7F-32BD4874A68D}"/>
    <cellStyle name="Millares 2 2 2 7 2" xfId="8804" xr:uid="{84B67397-8937-4113-A672-41865F6EC4EA}"/>
    <cellStyle name="Millares 2 2 2 7 2 2" xfId="8805" xr:uid="{00CC20DF-A281-43EC-9C52-04678DEB38A0}"/>
    <cellStyle name="Millares 2 2 2 7 3" xfId="8806" xr:uid="{FF51453F-B794-4802-82ED-831ECEC62371}"/>
    <cellStyle name="Millares 2 2 2 7 3 2" xfId="8807" xr:uid="{E8825955-6E0E-49B4-9ABD-E0D0F84CB984}"/>
    <cellStyle name="Millares 2 2 2 7 4" xfId="8808" xr:uid="{DE71B7E1-D01B-4FD8-8971-2D18FA3173B3}"/>
    <cellStyle name="Millares 2 2 2 7 4 2" xfId="8809" xr:uid="{A27CC06F-0FB9-47FD-9883-6D34B822BC64}"/>
    <cellStyle name="Millares 2 2 2 7 5" xfId="8810" xr:uid="{BB966530-68EE-4EB5-BEE3-4CD8DCC7F4ED}"/>
    <cellStyle name="Millares 2 2 2 7 5 2" xfId="8811" xr:uid="{D81EB12F-6DF1-4026-8EF8-533496BB8ABE}"/>
    <cellStyle name="Millares 2 2 2 7 6" xfId="8812" xr:uid="{DCCC9753-58BA-4943-A6A9-4582FE4A776F}"/>
    <cellStyle name="Millares 2 2 2 7 6 2" xfId="8813" xr:uid="{DB5667A4-6720-4CCB-8595-002F4FC31370}"/>
    <cellStyle name="Millares 2 2 2 7 7" xfId="8814" xr:uid="{750FB4CB-A749-4072-B512-4DF59F1BE317}"/>
    <cellStyle name="Millares 2 2 2 7 7 2" xfId="8815" xr:uid="{9A139A98-ECB5-4102-BF8F-667D988B633E}"/>
    <cellStyle name="Millares 2 2 2 7 8" xfId="8816" xr:uid="{12D3F85C-C38C-4794-9A7F-4BC62167DF5C}"/>
    <cellStyle name="Millares 2 2 2 8" xfId="8817" xr:uid="{07BB45F7-7467-424C-AAB2-7B3AAB61C7AA}"/>
    <cellStyle name="Millares 2 2 2 8 2" xfId="8818" xr:uid="{CD46884F-3FBC-4BDA-BC87-CD16DB1A2506}"/>
    <cellStyle name="Millares 2 2 2 8 2 2" xfId="8819" xr:uid="{D7F42FA3-3949-4895-AADC-BA588C3E4A3B}"/>
    <cellStyle name="Millares 2 2 2 8 3" xfId="8820" xr:uid="{135FA33A-5B56-4605-A5FF-FE18A90700BB}"/>
    <cellStyle name="Millares 2 2 2 8 3 2" xfId="8821" xr:uid="{6273032B-D390-4097-BCBA-801ED6338132}"/>
    <cellStyle name="Millares 2 2 2 8 4" xfId="8822" xr:uid="{21087816-98FF-4E9E-891C-438F709E12DA}"/>
    <cellStyle name="Millares 2 2 2 8 4 2" xfId="8823" xr:uid="{9E10D445-7CA0-446C-AA02-ADDF410444EF}"/>
    <cellStyle name="Millares 2 2 2 8 5" xfId="8824" xr:uid="{136E15D0-8A91-4FA9-8325-B4A1C37F3FEB}"/>
    <cellStyle name="Millares 2 2 2 8 5 2" xfId="8825" xr:uid="{FB90FA1F-B871-495A-9F02-96E88B5AC89A}"/>
    <cellStyle name="Millares 2 2 2 8 6" xfId="8826" xr:uid="{773CC61D-DA3C-41FC-9728-FB92F736EA4D}"/>
    <cellStyle name="Millares 2 2 2 8 6 2" xfId="8827" xr:uid="{ADA2D3BB-4C22-47C0-836E-78DEF5776B6E}"/>
    <cellStyle name="Millares 2 2 2 8 7" xfId="8828" xr:uid="{70AB3887-D129-46B7-AE13-B6ABBB612DFA}"/>
    <cellStyle name="Millares 2 2 2 8 7 2" xfId="8829" xr:uid="{FE9D18CD-7107-4DA2-9668-F33BCB7C93EC}"/>
    <cellStyle name="Millares 2 2 2 8 8" xfId="8830" xr:uid="{1C0609E0-8C3B-4B77-9659-00F493CDB6EB}"/>
    <cellStyle name="Millares 2 2 2 9" xfId="8831" xr:uid="{FD690D6D-564F-48A0-8A1D-A88656AF6BAC}"/>
    <cellStyle name="Millares 2 2 2 9 2" xfId="8832" xr:uid="{DD680EA5-DF08-481A-94E4-858C61BEA3F8}"/>
    <cellStyle name="Millares 2 2 2 9 2 2" xfId="8833" xr:uid="{1B1A4F4A-F5F3-4B20-BA1F-F351FC06FEF3}"/>
    <cellStyle name="Millares 2 2 2 9 3" xfId="8834" xr:uid="{82AFFFDF-479D-4C67-BF73-CEFEF3313593}"/>
    <cellStyle name="Millares 2 2 2 9 3 2" xfId="8835" xr:uid="{FBB3FAF9-E27D-4C11-8D0F-110D5F5B60FB}"/>
    <cellStyle name="Millares 2 2 2 9 4" xfId="8836" xr:uid="{27824B30-9C4B-4580-B22F-FBDE126D4B42}"/>
    <cellStyle name="Millares 2 2 2 9 4 2" xfId="8837" xr:uid="{A5F7A84E-E2BA-4F49-B655-DA21A649F752}"/>
    <cellStyle name="Millares 2 2 2 9 5" xfId="8838" xr:uid="{C07484B3-7814-4E4D-8F06-26370F1A39DD}"/>
    <cellStyle name="Millares 2 2 2 9 5 2" xfId="8839" xr:uid="{7EC2B6CE-FFF6-48A4-8734-A4FFE7C99FE4}"/>
    <cellStyle name="Millares 2 2 2 9 6" xfId="8840" xr:uid="{56C60B1D-2F3E-4D19-8B19-38DCB61260F3}"/>
    <cellStyle name="Millares 2 2 2 9 6 2" xfId="8841" xr:uid="{54C40145-85CF-4346-AA96-AFC0831A3D6D}"/>
    <cellStyle name="Millares 2 2 2 9 7" xfId="8842" xr:uid="{1BFDC757-6BDD-4F0B-AC03-04F3FD662185}"/>
    <cellStyle name="Millares 2 2 2 9 7 2" xfId="8843" xr:uid="{840EF65F-B5B6-44D2-BB78-99C3AA33AF1C}"/>
    <cellStyle name="Millares 2 2 2 9 8" xfId="8844" xr:uid="{C3EC5776-448F-4571-81F5-6658E7009DA0}"/>
    <cellStyle name="Millares 2 2 20" xfId="8845" xr:uid="{FD928823-10A1-4528-A86D-437E32600BDE}"/>
    <cellStyle name="Millares 2 2 20 2" xfId="8846" xr:uid="{B0B6B82F-0CCA-4340-BA58-6EB9296B0461}"/>
    <cellStyle name="Millares 2 2 21" xfId="8847" xr:uid="{1EE16975-EED5-4334-B865-5D7CFBD59233}"/>
    <cellStyle name="Millares 2 2 21 2" xfId="8848" xr:uid="{551AC1F7-E3ED-4CF8-AC92-C03803688815}"/>
    <cellStyle name="Millares 2 2 22" xfId="8849" xr:uid="{3B044E32-01B3-4277-95BE-62497B0EA509}"/>
    <cellStyle name="Millares 2 2 22 2" xfId="8850" xr:uid="{65661C0C-46F3-48D4-AF95-A6F833DA087D}"/>
    <cellStyle name="Millares 2 2 23" xfId="8851" xr:uid="{CE208FD0-EEAB-4050-973F-4D863D8FE15D}"/>
    <cellStyle name="Millares 2 2 23 2" xfId="8852" xr:uid="{10BFEE66-D35A-48C6-A782-576456BA5D64}"/>
    <cellStyle name="Millares 2 2 24" xfId="8853" xr:uid="{B6250494-666A-4DF2-97CB-7DEEA36FE869}"/>
    <cellStyle name="Millares 2 2 24 2" xfId="8854" xr:uid="{92EC8B80-C348-478C-92EA-05D28AAF3569}"/>
    <cellStyle name="Millares 2 2 25" xfId="8855" xr:uid="{806262B8-1DC8-4CFE-968F-AFAD977A0479}"/>
    <cellStyle name="Millares 2 2 25 2" xfId="8856" xr:uid="{7F2845B4-2C73-41CA-A2F1-9DC2D1BB6CCA}"/>
    <cellStyle name="Millares 2 2 26" xfId="8857" xr:uid="{6C4DB026-B245-4F8D-9749-A7CF59533BF5}"/>
    <cellStyle name="Millares 2 2 26 2" xfId="8858" xr:uid="{EC85F1A9-3AA5-405D-A67A-F8A8EA87B89D}"/>
    <cellStyle name="Millares 2 2 27" xfId="8859" xr:uid="{ACCE2A2E-3B32-4571-8C89-78F5262AE596}"/>
    <cellStyle name="Millares 2 2 27 2" xfId="8860" xr:uid="{0A95770D-F431-4853-8810-DA8B2738D484}"/>
    <cellStyle name="Millares 2 2 28" xfId="8861" xr:uid="{4D90522F-6B72-415C-8875-C15C940E55FE}"/>
    <cellStyle name="Millares 2 2 28 2" xfId="8862" xr:uid="{55BAC78A-D7AA-4580-BC4A-FAE369F1779F}"/>
    <cellStyle name="Millares 2 2 29" xfId="8863" xr:uid="{3CF028F4-45BE-4BC6-B2BA-0D47C0BE8F1F}"/>
    <cellStyle name="Millares 2 2 29 2" xfId="8864" xr:uid="{303346BB-DFC6-4146-9FB3-4F23A40A3C15}"/>
    <cellStyle name="Millares 2 2 3" xfId="8865" xr:uid="{E36F5352-BC7A-493D-A3DC-C5DE4EB03996}"/>
    <cellStyle name="Millares 2 2 3 10" xfId="8866" xr:uid="{1C5FD3AB-0766-46D2-B4BD-E9B03F03CF9C}"/>
    <cellStyle name="Millares 2 2 3 10 2" xfId="8867" xr:uid="{CA080848-DF13-40FA-8042-23F0C1B84D85}"/>
    <cellStyle name="Millares 2 2 3 11" xfId="8868" xr:uid="{EF63A3CE-AE2C-41E5-B5ED-66DBE67E9D6C}"/>
    <cellStyle name="Millares 2 2 3 11 2" xfId="8869" xr:uid="{A5359A5E-A3CA-4FA8-BC4E-256AC75823E1}"/>
    <cellStyle name="Millares 2 2 3 12" xfId="8870" xr:uid="{4BE9C4B8-7A0C-4E5B-AF7F-7F7DF675E39E}"/>
    <cellStyle name="Millares 2 2 3 12 2" xfId="8871" xr:uid="{058E0672-FC5E-4F21-8269-4405EE69D2A4}"/>
    <cellStyle name="Millares 2 2 3 13" xfId="8872" xr:uid="{6CB3B604-4E1B-467C-99F5-82E3B80A9703}"/>
    <cellStyle name="Millares 2 2 3 13 2" xfId="8873" xr:uid="{2EA3C4D7-0776-416B-AE86-A02E9119327C}"/>
    <cellStyle name="Millares 2 2 3 14" xfId="8874" xr:uid="{12F7E689-48FC-4740-AED0-93ABCFBF48C7}"/>
    <cellStyle name="Millares 2 2 3 14 2" xfId="8875" xr:uid="{8A928E5A-CB62-4B9D-9968-493B924B525B}"/>
    <cellStyle name="Millares 2 2 3 15" xfId="8876" xr:uid="{64DBAF7D-1767-4CE6-9719-71133267B61B}"/>
    <cellStyle name="Millares 2 2 3 15 2" xfId="8877" xr:uid="{530A8D9A-2B61-45AA-8217-F02CF9BCCBFB}"/>
    <cellStyle name="Millares 2 2 3 16" xfId="8878" xr:uid="{46779781-2A3D-49EE-ADC5-057F68027FD3}"/>
    <cellStyle name="Millares 2 2 3 16 2" xfId="8879" xr:uid="{96C4E95B-6683-4CCF-A2F5-89173BDBDBF1}"/>
    <cellStyle name="Millares 2 2 3 17" xfId="8880" xr:uid="{DA3F74E5-CB76-4C78-8B69-14F610A9D204}"/>
    <cellStyle name="Millares 2 2 3 17 2" xfId="8881" xr:uid="{CFFBE443-F460-4A1E-804D-219DE710AE07}"/>
    <cellStyle name="Millares 2 2 3 18" xfId="8882" xr:uid="{AE1862D0-1FA3-432B-9D0E-990F40ECBA14}"/>
    <cellStyle name="Millares 2 2 3 18 2" xfId="8883" xr:uid="{5B545CA0-2200-4722-93C9-F15BBDD88ADD}"/>
    <cellStyle name="Millares 2 2 3 19" xfId="8884" xr:uid="{1A84EBAD-84ED-4A9C-B05F-963A3B492B22}"/>
    <cellStyle name="Millares 2 2 3 19 2" xfId="8885" xr:uid="{A82940E8-24D8-4C27-A29E-BF25F542AA37}"/>
    <cellStyle name="Millares 2 2 3 2" xfId="8886" xr:uid="{BEFEF2DB-AE67-4845-BE73-7FCEFFE30877}"/>
    <cellStyle name="Millares 2 2 3 2 2" xfId="8887" xr:uid="{353F23C6-AFEA-4367-89B2-B33B8908EC33}"/>
    <cellStyle name="Millares 2 2 3 2 3" xfId="8888" xr:uid="{168EC5F7-D0DF-4A38-BC2D-93FD0D528794}"/>
    <cellStyle name="Millares 2 2 3 2 4" xfId="8889" xr:uid="{A95217E4-15FF-44D5-AFC4-72562F732DA9}"/>
    <cellStyle name="Millares 2 2 3 20" xfId="8890" xr:uid="{34DB9638-1523-419F-A670-F15CD3D4C64D}"/>
    <cellStyle name="Millares 2 2 3 20 2" xfId="8891" xr:uid="{D32A134E-F9C6-400C-B34F-83D41F184884}"/>
    <cellStyle name="Millares 2 2 3 21" xfId="8892" xr:uid="{229FD02E-2BB5-4D9F-AE28-431127422FE6}"/>
    <cellStyle name="Millares 2 2 3 21 2" xfId="8893" xr:uid="{63EE85CE-C12D-48F5-9E3D-FF0F5BD75448}"/>
    <cellStyle name="Millares 2 2 3 22" xfId="8894" xr:uid="{6ED999B5-CCF6-48AF-8A9E-D0F1DED379E1}"/>
    <cellStyle name="Millares 2 2 3 22 2" xfId="8895" xr:uid="{A9364503-B885-4B89-B345-EF6486706F66}"/>
    <cellStyle name="Millares 2 2 3 23" xfId="8896" xr:uid="{689CA5D5-1385-492E-B9C9-1B17880E8A5C}"/>
    <cellStyle name="Millares 2 2 3 23 2" xfId="8897" xr:uid="{D7E0026D-FF81-41DE-BD0D-A3439A314D25}"/>
    <cellStyle name="Millares 2 2 3 24" xfId="8898" xr:uid="{67693CF4-3252-42C6-9075-824BCA61812E}"/>
    <cellStyle name="Millares 2 2 3 24 2" xfId="8899" xr:uid="{047CE399-C734-4450-B06B-5FE79EBCA132}"/>
    <cellStyle name="Millares 2 2 3 25" xfId="8900" xr:uid="{81726436-AB4D-4AAD-B5D3-42B46E523B2C}"/>
    <cellStyle name="Millares 2 2 3 25 2" xfId="8901" xr:uid="{47DC2111-3F35-4145-A0AA-30A5BB64E53D}"/>
    <cellStyle name="Millares 2 2 3 26" xfId="8902" xr:uid="{CBCC95CC-427E-4D75-80CE-D37EB5EAC80A}"/>
    <cellStyle name="Millares 2 2 3 26 2" xfId="8903" xr:uid="{80A697E7-D1B8-44B3-8960-B353E4CD17F4}"/>
    <cellStyle name="Millares 2 2 3 27" xfId="8904" xr:uid="{8A6163E3-57EF-4FA5-95A0-3701F5FFE234}"/>
    <cellStyle name="Millares 2 2 3 27 2" xfId="8905" xr:uid="{E2AA7DFB-F9D4-46FE-BD86-060EDE1436B6}"/>
    <cellStyle name="Millares 2 2 3 28" xfId="8906" xr:uid="{D45EE8BA-F7D0-4D44-8FFE-5B7438FEE88C}"/>
    <cellStyle name="Millares 2 2 3 28 2" xfId="8907" xr:uid="{08074D8A-4DC4-49FA-AC1C-6BD41F112CF7}"/>
    <cellStyle name="Millares 2 2 3 29" xfId="8908" xr:uid="{E6348BE8-A420-4E77-B7A4-B559E6CA98FA}"/>
    <cellStyle name="Millares 2 2 3 29 2" xfId="8909" xr:uid="{14B67F64-523F-4DB6-9A09-250CEC4BC97E}"/>
    <cellStyle name="Millares 2 2 3 3" xfId="8910" xr:uid="{4BC2FC4C-0992-42D2-8630-9B941970F14A}"/>
    <cellStyle name="Millares 2 2 3 3 2" xfId="8911" xr:uid="{2D0B0915-77AE-4CA4-A189-D0E42EAACFD0}"/>
    <cellStyle name="Millares 2 2 3 30" xfId="8912" xr:uid="{292D6D4E-EE70-48C4-A119-35AD5DAB66B6}"/>
    <cellStyle name="Millares 2 2 3 30 2" xfId="8913" xr:uid="{8736F600-2206-4F5D-9D6F-9195064D6C04}"/>
    <cellStyle name="Millares 2 2 3 31" xfId="8914" xr:uid="{6B19D604-A318-4816-81EE-80D502D7A3B0}"/>
    <cellStyle name="Millares 2 2 3 31 2" xfId="8915" xr:uid="{E4B9782F-116C-44AF-9CCB-3A9EACCCDCA6}"/>
    <cellStyle name="Millares 2 2 3 32" xfId="8916" xr:uid="{A0B25CA6-0C75-41FA-8148-740BBE59A0A4}"/>
    <cellStyle name="Millares 2 2 3 32 2" xfId="8917" xr:uid="{9505B308-B45A-4953-8431-0AF019B395E6}"/>
    <cellStyle name="Millares 2 2 3 33" xfId="8918" xr:uid="{A1F1A4EB-BE55-4862-950D-4E441BEB5053}"/>
    <cellStyle name="Millares 2 2 3 33 2" xfId="8919" xr:uid="{D9B528A5-E131-4AA7-A046-D866D3C5921E}"/>
    <cellStyle name="Millares 2 2 3 34" xfId="8920" xr:uid="{CF53B3B6-363E-4410-95D8-B243AEA9E10D}"/>
    <cellStyle name="Millares 2 2 3 34 2" xfId="8921" xr:uid="{5B52DB75-50CA-4621-9E3C-E1F8079BC573}"/>
    <cellStyle name="Millares 2 2 3 35" xfId="8922" xr:uid="{3C298863-F5E5-44B2-B7AB-429ECC7BD5E4}"/>
    <cellStyle name="Millares 2 2 3 35 2" xfId="8923" xr:uid="{778DA7B6-B832-44A6-AC68-25B3BA370045}"/>
    <cellStyle name="Millares 2 2 3 36" xfId="8924" xr:uid="{0FA7FA5D-0F0D-4D28-A8E6-1776A1BD9121}"/>
    <cellStyle name="Millares 2 2 3 36 2" xfId="8925" xr:uid="{98C815EB-D051-4DF1-A259-CDBED30F12E5}"/>
    <cellStyle name="Millares 2 2 3 37" xfId="8926" xr:uid="{CFAF2CD4-6E2F-400D-8172-1A623817E43B}"/>
    <cellStyle name="Millares 2 2 3 37 2" xfId="8927" xr:uid="{96FE38BB-EF01-4A21-85B4-CAFB2634BB7E}"/>
    <cellStyle name="Millares 2 2 3 38" xfId="8928" xr:uid="{5BEB5CA4-C089-49D6-AEF3-D12F29265F6E}"/>
    <cellStyle name="Millares 2 2 3 38 2" xfId="8929" xr:uid="{AF13B155-BA49-444F-AFC6-7D71E6CF7ADC}"/>
    <cellStyle name="Millares 2 2 3 39" xfId="8930" xr:uid="{2438D0ED-0CC5-40A7-A8E7-841C70BCA74A}"/>
    <cellStyle name="Millares 2 2 3 39 2" xfId="8931" xr:uid="{5851D7DC-EEED-4CAA-A8B1-487F03F06A32}"/>
    <cellStyle name="Millares 2 2 3 4" xfId="8932" xr:uid="{F93F7668-EE0F-4750-BB76-B5201E6747F1}"/>
    <cellStyle name="Millares 2 2 3 4 2" xfId="8933" xr:uid="{FDD28640-9DBF-4EE8-995B-50A4207367B6}"/>
    <cellStyle name="Millares 2 2 3 40" xfId="8934" xr:uid="{EBA2E2CD-3C43-4F9D-A4A0-4DD7EF66964A}"/>
    <cellStyle name="Millares 2 2 3 40 2" xfId="8935" xr:uid="{85773050-4ADB-402D-9B0F-311C664C1290}"/>
    <cellStyle name="Millares 2 2 3 41" xfId="8936" xr:uid="{3080650F-DC88-4299-99C9-B35F064C4276}"/>
    <cellStyle name="Millares 2 2 3 41 2" xfId="8937" xr:uid="{BC89C67F-BAE0-4642-BE70-2B998D1229A8}"/>
    <cellStyle name="Millares 2 2 3 42" xfId="8938" xr:uid="{928184B5-33B1-44F8-9AC5-3C2E885FBCDC}"/>
    <cellStyle name="Millares 2 2 3 42 2" xfId="8939" xr:uid="{546D1178-AA76-44A6-B111-B233C4BF217F}"/>
    <cellStyle name="Millares 2 2 3 43" xfId="8940" xr:uid="{A9205165-49F3-448C-ABA6-AD4B49B52467}"/>
    <cellStyle name="Millares 2 2 3 43 2" xfId="8941" xr:uid="{76E49B98-E7A1-47E9-94C4-C9D2A1B73214}"/>
    <cellStyle name="Millares 2 2 3 44" xfId="8942" xr:uid="{453D6112-E75B-4C21-AA2D-B4195759DB64}"/>
    <cellStyle name="Millares 2 2 3 44 2" xfId="8943" xr:uid="{63DD51CC-20B1-4B61-952D-9C982A5E3B67}"/>
    <cellStyle name="Millares 2 2 3 45" xfId="8944" xr:uid="{59C89280-E13C-44F7-BF4F-03654AB20B94}"/>
    <cellStyle name="Millares 2 2 3 45 2" xfId="8945" xr:uid="{AAE4B82A-4E29-46B1-A8BF-8131BB415E30}"/>
    <cellStyle name="Millares 2 2 3 46" xfId="8946" xr:uid="{E4B84469-46FA-4693-ACC1-5B4829DD9D40}"/>
    <cellStyle name="Millares 2 2 3 46 2" xfId="8947" xr:uid="{C0566770-46E0-41CD-BE52-FC83F9B5F7DE}"/>
    <cellStyle name="Millares 2 2 3 47" xfId="8948" xr:uid="{D193EF91-354E-4906-8861-D089EB107A72}"/>
    <cellStyle name="Millares 2 2 3 47 2" xfId="8949" xr:uid="{2353A8A7-C115-4C33-84FE-597FBBC62250}"/>
    <cellStyle name="Millares 2 2 3 48" xfId="8950" xr:uid="{D975C561-8C2B-4A0F-8982-C4B2ED0C7C4F}"/>
    <cellStyle name="Millares 2 2 3 48 2" xfId="8951" xr:uid="{4148183B-522E-4467-8AF1-9EAEC3766C80}"/>
    <cellStyle name="Millares 2 2 3 49" xfId="8952" xr:uid="{47E35120-3CF4-491B-AA62-0C26A675ED01}"/>
    <cellStyle name="Millares 2 2 3 49 2" xfId="8953" xr:uid="{76E40011-F680-4E22-973A-B9830FD82164}"/>
    <cellStyle name="Millares 2 2 3 5" xfId="8954" xr:uid="{6F366A33-1235-4A26-8FE8-530CE6C6303F}"/>
    <cellStyle name="Millares 2 2 3 5 2" xfId="8955" xr:uid="{AE2868AE-D663-48F2-A276-F18FD145286E}"/>
    <cellStyle name="Millares 2 2 3 50" xfId="8956" xr:uid="{6ED3FA41-B2D3-464C-BC70-ECE8146AD86F}"/>
    <cellStyle name="Millares 2 2 3 50 2" xfId="8957" xr:uid="{AE5A1532-009E-4343-A646-509E963BC8FD}"/>
    <cellStyle name="Millares 2 2 3 51" xfId="8958" xr:uid="{8AC2C792-4F8C-41E4-B42E-A590E891F2CD}"/>
    <cellStyle name="Millares 2 2 3 51 2" xfId="8959" xr:uid="{7ABC63AE-4D4E-4B10-B3B0-99F4F8C424D5}"/>
    <cellStyle name="Millares 2 2 3 52" xfId="8960" xr:uid="{6402E58D-AB4F-40B2-98BE-5CC9F512C19A}"/>
    <cellStyle name="Millares 2 2 3 52 2" xfId="8961" xr:uid="{336366B6-386B-4DBB-BCFC-39EE8D9B85B0}"/>
    <cellStyle name="Millares 2 2 3 53" xfId="8962" xr:uid="{A966B20A-9F77-485D-801F-D22F88E5AB9E}"/>
    <cellStyle name="Millares 2 2 3 53 2" xfId="8963" xr:uid="{15131D95-5EEE-4DAC-AA0F-E2F889019506}"/>
    <cellStyle name="Millares 2 2 3 54" xfId="8964" xr:uid="{3EDA3D1E-E1E9-458F-9FD4-7686D0974243}"/>
    <cellStyle name="Millares 2 2 3 54 2" xfId="8965" xr:uid="{094F012B-CDC1-4FE9-A067-37EB149ED971}"/>
    <cellStyle name="Millares 2 2 3 55" xfId="8966" xr:uid="{912E5922-EF2C-4980-8323-DCF9BC4AF482}"/>
    <cellStyle name="Millares 2 2 3 55 2" xfId="8967" xr:uid="{B6DFC7DF-4FEC-47CB-AE32-C28A2A8697BD}"/>
    <cellStyle name="Millares 2 2 3 56" xfId="8968" xr:uid="{56FA2DCD-9481-4D93-B981-1E85211C01BF}"/>
    <cellStyle name="Millares 2 2 3 56 2" xfId="8969" xr:uid="{FA3E3905-F766-4076-BA6F-E94D9BF92DD3}"/>
    <cellStyle name="Millares 2 2 3 57" xfId="8970" xr:uid="{C3CCC3C1-A92A-4FE4-9741-E6C9BB60C173}"/>
    <cellStyle name="Millares 2 2 3 57 2" xfId="8971" xr:uid="{5529B8C9-19A7-4614-B622-D47E7AD1C529}"/>
    <cellStyle name="Millares 2 2 3 58" xfId="8972" xr:uid="{4CE31351-E20D-4D2B-AD58-17D59C381703}"/>
    <cellStyle name="Millares 2 2 3 58 2" xfId="8973" xr:uid="{C95E5C73-15ED-477C-90B6-5256A86D89B1}"/>
    <cellStyle name="Millares 2 2 3 59" xfId="8974" xr:uid="{9C1D2FF5-C6A0-40F3-8F77-21F8051D3AE1}"/>
    <cellStyle name="Millares 2 2 3 6" xfId="8975" xr:uid="{DC405E9E-E0ED-48BB-818F-744765CB731D}"/>
    <cellStyle name="Millares 2 2 3 6 2" xfId="8976" xr:uid="{FB644970-9130-4757-AACD-40D16F072534}"/>
    <cellStyle name="Millares 2 2 3 60" xfId="8977" xr:uid="{F0F21722-75C4-469F-8A12-833A05E12487}"/>
    <cellStyle name="Millares 2 2 3 7" xfId="8978" xr:uid="{115D9EEA-9FB4-4F41-8304-92E9F0AC013D}"/>
    <cellStyle name="Millares 2 2 3 7 2" xfId="8979" xr:uid="{8FC6BBA9-E71B-4EFB-A69F-A1CC2C8E1531}"/>
    <cellStyle name="Millares 2 2 3 8" xfId="8980" xr:uid="{D04985B5-77DA-4DEC-A5B1-851F3EC775D4}"/>
    <cellStyle name="Millares 2 2 3 8 2" xfId="8981" xr:uid="{2F74E298-43B9-4F97-B80A-01628BD9B625}"/>
    <cellStyle name="Millares 2 2 3 9" xfId="8982" xr:uid="{D6C657B5-B0F4-410E-A55F-3E5F36C505E9}"/>
    <cellStyle name="Millares 2 2 3 9 2" xfId="8983" xr:uid="{D40D23EE-3F29-43E0-BD55-FCDD66617C77}"/>
    <cellStyle name="Millares 2 2 30" xfId="8984" xr:uid="{E2DAE853-1C86-45AC-9925-729CF03D3B10}"/>
    <cellStyle name="Millares 2 2 30 2" xfId="8985" xr:uid="{6C96CECC-F418-47DF-8E2D-002CF88FB144}"/>
    <cellStyle name="Millares 2 2 31" xfId="8986" xr:uid="{D0E8DF7C-CECC-43A8-B031-D19622FA3E28}"/>
    <cellStyle name="Millares 2 2 31 2" xfId="8987" xr:uid="{35D58B47-CD90-4A37-A4AE-DE80F6717D2A}"/>
    <cellStyle name="Millares 2 2 32" xfId="8988" xr:uid="{DD47E4F6-1F63-40DC-B1E1-751631F698F6}"/>
    <cellStyle name="Millares 2 2 32 2" xfId="8989" xr:uid="{04008CA7-3109-4AC3-B467-71C306571EF5}"/>
    <cellStyle name="Millares 2 2 33" xfId="8990" xr:uid="{9F7A49C7-E8FB-4D71-A1E0-FF1BE086B941}"/>
    <cellStyle name="Millares 2 2 33 2" xfId="8991" xr:uid="{E8ED2E55-0EC4-4A01-BD81-A5A56FB95D54}"/>
    <cellStyle name="Millares 2 2 34" xfId="8992" xr:uid="{3F5A363E-28D8-4990-86B3-13E40EFF7796}"/>
    <cellStyle name="Millares 2 2 34 2" xfId="8993" xr:uid="{4B8EA0F2-5EFC-490A-ABE0-4D4446355FC9}"/>
    <cellStyle name="Millares 2 2 35" xfId="8994" xr:uid="{566022EC-8508-47F4-97A1-5FD289310E4F}"/>
    <cellStyle name="Millares 2 2 35 2" xfId="8995" xr:uid="{04A9021B-7032-4700-8E3A-076E1A464170}"/>
    <cellStyle name="Millares 2 2 36" xfId="8996" xr:uid="{55B08714-8CD6-42F9-A37C-D76E5CCF949C}"/>
    <cellStyle name="Millares 2 2 36 2" xfId="8997" xr:uid="{2909144F-EB4D-4771-9C3C-56139B66D590}"/>
    <cellStyle name="Millares 2 2 37" xfId="8998" xr:uid="{613BD3BA-B679-4593-AB11-D53B8609FD19}"/>
    <cellStyle name="Millares 2 2 37 2" xfId="8999" xr:uid="{A3A6AA48-A468-44F6-BBF1-69E07B2DE739}"/>
    <cellStyle name="Millares 2 2 38" xfId="9000" xr:uid="{DD188AFD-BA09-450E-A336-2C67D9532A83}"/>
    <cellStyle name="Millares 2 2 38 2" xfId="9001" xr:uid="{034C159C-16D7-4569-BE61-C123FBD8F722}"/>
    <cellStyle name="Millares 2 2 39" xfId="9002" xr:uid="{B81AF2BA-D2AC-4B5F-95BE-CC430100C715}"/>
    <cellStyle name="Millares 2 2 39 2" xfId="9003" xr:uid="{ACD62C6B-6AE0-4D4F-92FF-F98E4C5C35C0}"/>
    <cellStyle name="Millares 2 2 4" xfId="9004" xr:uid="{7C10F62A-2DE6-4CE1-884D-C20AA8733043}"/>
    <cellStyle name="Millares 2 2 4 2" xfId="9005" xr:uid="{AFCEF646-1F4D-404D-9914-A39EE2E76A42}"/>
    <cellStyle name="Millares 2 2 4 2 2" xfId="9006" xr:uid="{5AE74EC8-05B8-4E01-A47A-FF72F6A48688}"/>
    <cellStyle name="Millares 2 2 4 3" xfId="9007" xr:uid="{00076F11-F8AE-4D7E-BCA1-1E625046E920}"/>
    <cellStyle name="Millares 2 2 4 3 2" xfId="9008" xr:uid="{E038E211-7DC1-4BC1-A563-BEF7BB4A781B}"/>
    <cellStyle name="Millares 2 2 4 4" xfId="9009" xr:uid="{0966BF5F-F96B-428E-A1CE-58B49197BBDA}"/>
    <cellStyle name="Millares 2 2 4 4 2" xfId="9010" xr:uid="{4B0294C5-4B04-446C-8953-12C499383277}"/>
    <cellStyle name="Millares 2 2 4 5" xfId="9011" xr:uid="{155B32D0-C2E0-4B33-8AE5-79BA16B18DDC}"/>
    <cellStyle name="Millares 2 2 4 5 2" xfId="9012" xr:uid="{18E645BA-AC32-488B-AA3F-138895E90FCC}"/>
    <cellStyle name="Millares 2 2 4 6" xfId="9013" xr:uid="{BE0648FD-E0AB-4C2D-BD57-16AF25871FE1}"/>
    <cellStyle name="Millares 2 2 4 6 2" xfId="9014" xr:uid="{A8AD0C24-6BAB-4A15-B642-1D9B7251B2B1}"/>
    <cellStyle name="Millares 2 2 4 7" xfId="9015" xr:uid="{C476B0B2-BFB5-46CE-AD89-60445BA1E396}"/>
    <cellStyle name="Millares 2 2 4 7 2" xfId="9016" xr:uid="{BF3CD223-81D4-4284-B6FF-B8C03DACF8D4}"/>
    <cellStyle name="Millares 2 2 4 8" xfId="9017" xr:uid="{83D7C81B-1AC2-47C9-AA4C-B98B77A3B57E}"/>
    <cellStyle name="Millares 2 2 4 9" xfId="44432" xr:uid="{CF9B2EC7-0269-414B-88C9-65871DB8C430}"/>
    <cellStyle name="Millares 2 2 40" xfId="9018" xr:uid="{749B6E9C-8FE6-46E0-9DBF-9359ADE47FFF}"/>
    <cellStyle name="Millares 2 2 40 2" xfId="9019" xr:uid="{DF6E89A8-1EE0-4137-B9DD-240720AE67F6}"/>
    <cellStyle name="Millares 2 2 41" xfId="9020" xr:uid="{46A35CF3-1E36-458F-AD15-20D3C51AE64E}"/>
    <cellStyle name="Millares 2 2 41 2" xfId="9021" xr:uid="{98F7B18C-A06E-46F7-AE83-78828022EB83}"/>
    <cellStyle name="Millares 2 2 42" xfId="9022" xr:uid="{D167456D-D48C-421A-979F-94F91AE036E6}"/>
    <cellStyle name="Millares 2 2 42 2" xfId="9023" xr:uid="{B3D40E37-C0DA-404E-BB3D-C993EFB81966}"/>
    <cellStyle name="Millares 2 2 43" xfId="9024" xr:uid="{09E39497-FB2C-47B7-A579-EB5EF71C4296}"/>
    <cellStyle name="Millares 2 2 43 2" xfId="9025" xr:uid="{139CCFF3-C98C-4078-BD14-56F415A93E54}"/>
    <cellStyle name="Millares 2 2 44" xfId="9026" xr:uid="{A182AB80-7ED0-4226-B8CD-EB4DA791EE9F}"/>
    <cellStyle name="Millares 2 2 44 2" xfId="9027" xr:uid="{2D1805A6-77CF-403A-9807-41133D5282F6}"/>
    <cellStyle name="Millares 2 2 45" xfId="9028" xr:uid="{62BD55B9-415B-4725-AEFC-75BB0FB58D4D}"/>
    <cellStyle name="Millares 2 2 45 2" xfId="9029" xr:uid="{672D32C5-CBB9-49EE-9F60-13002802D1E3}"/>
    <cellStyle name="Millares 2 2 46" xfId="9030" xr:uid="{0E3D72C3-FFB0-4748-B502-1739499CFF1F}"/>
    <cellStyle name="Millares 2 2 46 2" xfId="9031" xr:uid="{1DB1C48D-9314-4BD2-A941-986BA83849F5}"/>
    <cellStyle name="Millares 2 2 47" xfId="9032" xr:uid="{CAF03327-492B-4B3C-A212-9DD9BE09D3AC}"/>
    <cellStyle name="Millares 2 2 47 2" xfId="9033" xr:uid="{DBAE8A14-F9FA-4DAF-8E98-BC36A41B7658}"/>
    <cellStyle name="Millares 2 2 48" xfId="9034" xr:uid="{1FA9CE56-1E2C-4A68-9C72-A2364E7C97F9}"/>
    <cellStyle name="Millares 2 2 48 2" xfId="9035" xr:uid="{69652FFA-9EC1-43E3-A18C-4A5601C111B4}"/>
    <cellStyle name="Millares 2 2 49" xfId="9036" xr:uid="{E4191DA5-5624-4387-8A27-132257E5B8DC}"/>
    <cellStyle name="Millares 2 2 49 2" xfId="9037" xr:uid="{1E37E79C-8E90-41C4-9DCF-E0DC79C44B59}"/>
    <cellStyle name="Millares 2 2 5" xfId="9038" xr:uid="{90FC9E2A-7A89-4486-8E5C-6FAD1E65599F}"/>
    <cellStyle name="Millares 2 2 5 2" xfId="9039" xr:uid="{8D7F5FE0-EDEF-482F-837A-FCAEE9D880D5}"/>
    <cellStyle name="Millares 2 2 5 2 2" xfId="9040" xr:uid="{700E1AF3-43EA-488D-8CCA-2ACD360A759C}"/>
    <cellStyle name="Millares 2 2 5 3" xfId="9041" xr:uid="{B5E2C602-42F1-4C7C-9BC8-0D5D19D15B04}"/>
    <cellStyle name="Millares 2 2 5 3 2" xfId="9042" xr:uid="{D4E6413B-B39F-478B-96E0-A6355072C16A}"/>
    <cellStyle name="Millares 2 2 5 4" xfId="9043" xr:uid="{F4A9528B-DADD-4DAF-9915-D05CA4222934}"/>
    <cellStyle name="Millares 2 2 5 4 2" xfId="9044" xr:uid="{39AACE11-FDEC-48A2-9791-18361E340F7C}"/>
    <cellStyle name="Millares 2 2 5 5" xfId="9045" xr:uid="{D02EAA66-2D97-4715-B60D-EF3557885019}"/>
    <cellStyle name="Millares 2 2 5 5 2" xfId="9046" xr:uid="{6907E26F-0B58-4070-BF53-60058CA641CC}"/>
    <cellStyle name="Millares 2 2 5 6" xfId="9047" xr:uid="{E435BBFC-E69C-4862-95D0-0A4E337EFF6A}"/>
    <cellStyle name="Millares 2 2 5 6 2" xfId="9048" xr:uid="{0F4B1E3A-3650-4FDD-80CD-9B8F29C08A00}"/>
    <cellStyle name="Millares 2 2 5 7" xfId="9049" xr:uid="{433BB136-1E86-422C-A36E-7108F3E6321D}"/>
    <cellStyle name="Millares 2 2 5 7 2" xfId="9050" xr:uid="{85CFDED3-DE88-4B77-A139-774A5869C932}"/>
    <cellStyle name="Millares 2 2 5 8" xfId="9051" xr:uid="{5EB3AE43-DB02-49F0-AA38-B7DBD6A22F8E}"/>
    <cellStyle name="Millares 2 2 50" xfId="9052" xr:uid="{A4D583E9-4180-4BA8-BB5B-8C3B2342A269}"/>
    <cellStyle name="Millares 2 2 50 2" xfId="9053" xr:uid="{59A77A32-8112-4F37-AEF4-B13862761421}"/>
    <cellStyle name="Millares 2 2 51" xfId="9054" xr:uid="{6A5C61EC-8DB4-4DF9-BBB3-4251440F88A3}"/>
    <cellStyle name="Millares 2 2 51 2" xfId="9055" xr:uid="{D8A1B79A-4852-4B3E-8D04-C773955D06C4}"/>
    <cellStyle name="Millares 2 2 52" xfId="9056" xr:uid="{60719D69-9834-4131-A811-8F2F63BBECAA}"/>
    <cellStyle name="Millares 2 2 52 2" xfId="9057" xr:uid="{63D84266-EAC7-44B1-890E-9236508AD317}"/>
    <cellStyle name="Millares 2 2 53" xfId="9058" xr:uid="{A9A738C8-7DA3-4E64-8B1C-334CA93E4F45}"/>
    <cellStyle name="Millares 2 2 53 2" xfId="9059" xr:uid="{A181D0EA-B238-4687-AB43-F16A8E7557CF}"/>
    <cellStyle name="Millares 2 2 54" xfId="9060" xr:uid="{446CB9BA-D6D7-465F-A72B-B27EBD5AA952}"/>
    <cellStyle name="Millares 2 2 54 2" xfId="9061" xr:uid="{0B9ACFCB-3A08-454D-9BA9-52A42D230ABB}"/>
    <cellStyle name="Millares 2 2 55" xfId="9062" xr:uid="{2A5CF245-CF56-4F49-AA66-4DD4B3FE7872}"/>
    <cellStyle name="Millares 2 2 55 2" xfId="9063" xr:uid="{34F509EA-144A-4E75-BBA3-E224BFB8D4B2}"/>
    <cellStyle name="Millares 2 2 56" xfId="9064" xr:uid="{BFCA9640-9397-46FD-9247-BAD715789247}"/>
    <cellStyle name="Millares 2 2 56 2" xfId="9065" xr:uid="{D193E8F9-E555-4A37-82A7-8564A86223AD}"/>
    <cellStyle name="Millares 2 2 57" xfId="9066" xr:uid="{0F9DB1A0-CC4B-4565-B44C-D05BAFC21211}"/>
    <cellStyle name="Millares 2 2 57 2" xfId="9067" xr:uid="{49F03A93-60CB-4590-A336-F3B126EBAD1E}"/>
    <cellStyle name="Millares 2 2 58" xfId="9068" xr:uid="{D9F8AC38-EBAA-4AD9-93F7-A3ADB87C7D19}"/>
    <cellStyle name="Millares 2 2 58 2" xfId="9069" xr:uid="{4E6BD829-B72F-4358-B9B0-A19A90F06368}"/>
    <cellStyle name="Millares 2 2 59" xfId="9070" xr:uid="{8465D4C6-D46D-4F3E-A419-EB31366B5D71}"/>
    <cellStyle name="Millares 2 2 59 2" xfId="9071" xr:uid="{F2954019-BCDD-4D5D-9DD1-CF09106D1868}"/>
    <cellStyle name="Millares 2 2 6" xfId="9072" xr:uid="{1426BED6-4416-4E9A-AF78-A0D25FF6D5C4}"/>
    <cellStyle name="Millares 2 2 6 2" xfId="9073" xr:uid="{B4DEC044-74B5-43E7-9131-1F3EF1E2A184}"/>
    <cellStyle name="Millares 2 2 6 2 2" xfId="9074" xr:uid="{29E725B3-33B8-4F35-AD73-FCBF7E729F27}"/>
    <cellStyle name="Millares 2 2 6 3" xfId="9075" xr:uid="{9237FFA5-A5BA-4ABC-A606-ACF86F30CA93}"/>
    <cellStyle name="Millares 2 2 6 3 2" xfId="9076" xr:uid="{DF901F68-92DB-4343-B1C6-0281E347AD2E}"/>
    <cellStyle name="Millares 2 2 6 4" xfId="9077" xr:uid="{86B84690-F892-453F-85AF-279320D7D917}"/>
    <cellStyle name="Millares 2 2 6 4 2" xfId="9078" xr:uid="{A46C1AF2-50CC-408A-94D9-43171474EA9B}"/>
    <cellStyle name="Millares 2 2 6 5" xfId="9079" xr:uid="{D39F5C1C-B261-43F7-BF07-CDCDD9441191}"/>
    <cellStyle name="Millares 2 2 6 5 2" xfId="9080" xr:uid="{3134AF82-6378-4042-B86F-26BE0A0E93EA}"/>
    <cellStyle name="Millares 2 2 6 6" xfId="9081" xr:uid="{C093F498-2860-481A-A38D-AAE697D235F8}"/>
    <cellStyle name="Millares 2 2 6 6 2" xfId="9082" xr:uid="{98AB9249-0D82-444C-9AF5-5D14F2DE1661}"/>
    <cellStyle name="Millares 2 2 6 7" xfId="9083" xr:uid="{C636F081-6AFC-4DFD-BEEC-7C46D31E2871}"/>
    <cellStyle name="Millares 2 2 6 7 2" xfId="9084" xr:uid="{FAD4687C-0A13-4B0F-BFB0-88B11E03BBB7}"/>
    <cellStyle name="Millares 2 2 6 8" xfId="9085" xr:uid="{69CBAEFE-F653-46AF-A7BE-594498A6C4B3}"/>
    <cellStyle name="Millares 2 2 60" xfId="9086" xr:uid="{85DD72CB-DBF8-4A5A-B030-A151B983F34B}"/>
    <cellStyle name="Millares 2 2 60 2" xfId="9087" xr:uid="{3B1E9544-EB9E-4C79-B16F-DB2BC171E4D9}"/>
    <cellStyle name="Millares 2 2 61" xfId="9088" xr:uid="{9B20F55B-695F-4C3D-9A95-AFB78BA9AA40}"/>
    <cellStyle name="Millares 2 2 61 2" xfId="9089" xr:uid="{38064AB3-0EB9-4514-A582-D90785877E01}"/>
    <cellStyle name="Millares 2 2 62" xfId="9090" xr:uid="{E7770707-0BA7-4B83-A6FB-1845547DCDC9}"/>
    <cellStyle name="Millares 2 2 62 2" xfId="9091" xr:uid="{E396964D-361C-4A3D-87FF-03879F6823DE}"/>
    <cellStyle name="Millares 2 2 63" xfId="9092" xr:uid="{8AA1B9AF-80F8-45C3-BB81-2C60DE17CEC4}"/>
    <cellStyle name="Millares 2 2 63 2" xfId="9093" xr:uid="{5A504C55-C56E-47D7-98E9-D97C78FF358A}"/>
    <cellStyle name="Millares 2 2 64" xfId="9094" xr:uid="{95DB2C7E-FA3C-4343-B6A6-EC34243FAC34}"/>
    <cellStyle name="Millares 2 2 64 2" xfId="9095" xr:uid="{DEF36C38-3B35-4E9F-AA10-981CCD4FC473}"/>
    <cellStyle name="Millares 2 2 65" xfId="9096" xr:uid="{6720073A-4D48-4F76-8B56-68A9E4EFAA00}"/>
    <cellStyle name="Millares 2 2 65 2" xfId="9097" xr:uid="{B5436639-02A4-496A-B40B-49659CF45BA5}"/>
    <cellStyle name="Millares 2 2 66" xfId="9098" xr:uid="{D07B80F1-FCCF-4A5F-A115-39DCB244768F}"/>
    <cellStyle name="Millares 2 2 66 2" xfId="9099" xr:uid="{A1C7B0F2-7325-498C-8C9A-D29231963482}"/>
    <cellStyle name="Millares 2 2 67" xfId="9100" xr:uid="{2EFFA899-E001-4D9E-8B21-EBB978F48099}"/>
    <cellStyle name="Millares 2 2 67 2" xfId="9101" xr:uid="{D1430006-F2FC-4B8C-885E-D64580003E59}"/>
    <cellStyle name="Millares 2 2 68" xfId="9102" xr:uid="{B4393E2D-A8DE-4209-985A-B923FFBE6173}"/>
    <cellStyle name="Millares 2 2 68 2" xfId="9103" xr:uid="{F6A4AE48-C247-4D74-85D5-985504A4D3FB}"/>
    <cellStyle name="Millares 2 2 69" xfId="9104" xr:uid="{C1DB12D0-5C67-454A-85AD-8F8088EF5CA6}"/>
    <cellStyle name="Millares 2 2 69 2" xfId="9105" xr:uid="{1607642E-402A-4EAE-992E-5FFD285E3DC2}"/>
    <cellStyle name="Millares 2 2 7" xfId="9106" xr:uid="{385ED95F-EB03-4258-8D81-6B19A73DA567}"/>
    <cellStyle name="Millares 2 2 7 2" xfId="9107" xr:uid="{4D42EAC3-CAE4-4084-827E-6410E5693186}"/>
    <cellStyle name="Millares 2 2 7 2 2" xfId="9108" xr:uid="{E4E0A02C-9DF4-42E3-815D-DCE41948D802}"/>
    <cellStyle name="Millares 2 2 7 3" xfId="9109" xr:uid="{C6FB6F30-B57F-4012-9792-71A9EC0C5E16}"/>
    <cellStyle name="Millares 2 2 7 3 2" xfId="9110" xr:uid="{CB37D4FE-8A0B-49E3-9A62-EE6DCFD242E9}"/>
    <cellStyle name="Millares 2 2 7 4" xfId="9111" xr:uid="{EEA3E014-F2AA-4F3A-B8BF-3F962F700A01}"/>
    <cellStyle name="Millares 2 2 7 4 2" xfId="9112" xr:uid="{3F9CC6AA-FF55-4672-B9FC-B6D97B0ECF76}"/>
    <cellStyle name="Millares 2 2 7 5" xfId="9113" xr:uid="{762369E2-D4D5-4CAF-B1D2-0F32EA5062C7}"/>
    <cellStyle name="Millares 2 2 7 5 2" xfId="9114" xr:uid="{F3023F72-BF71-4E89-80B0-8F549C9904A0}"/>
    <cellStyle name="Millares 2 2 7 6" xfId="9115" xr:uid="{278F64D0-EBE7-43B3-A17A-A6C681DA8722}"/>
    <cellStyle name="Millares 2 2 7 6 2" xfId="9116" xr:uid="{3E71FD38-5BFA-423B-852C-E8D29CB7B7BF}"/>
    <cellStyle name="Millares 2 2 7 7" xfId="9117" xr:uid="{07E9AA1C-9896-4291-8437-7BB3E4066454}"/>
    <cellStyle name="Millares 2 2 7 7 2" xfId="9118" xr:uid="{90789AE8-723D-4BC8-A604-F3120178CCD6}"/>
    <cellStyle name="Millares 2 2 7 8" xfId="9119" xr:uid="{5EFF213D-119C-4632-89F4-2AE4CB7A4358}"/>
    <cellStyle name="Millares 2 2 70" xfId="9120" xr:uid="{DA14729B-1710-4FCD-AB72-DE8EF7FBC4DB}"/>
    <cellStyle name="Millares 2 2 70 2" xfId="9121" xr:uid="{A70DD722-06CF-4597-811C-135D9F389B43}"/>
    <cellStyle name="Millares 2 2 71" xfId="9122" xr:uid="{13411AD1-2666-4169-96C5-F160BBF659E5}"/>
    <cellStyle name="Millares 2 2 71 2" xfId="9123" xr:uid="{B5674389-CBAB-4A3B-B55A-5CA4C0825EC4}"/>
    <cellStyle name="Millares 2 2 72" xfId="9124" xr:uid="{AB0FC2C8-31C4-47CD-A3CB-47CAA8C4D5CE}"/>
    <cellStyle name="Millares 2 2 72 2" xfId="9125" xr:uid="{77A4F5B4-BD58-40F8-BAEA-920E7F1948DB}"/>
    <cellStyle name="Millares 2 2 73" xfId="9126" xr:uid="{2AA1BBF3-9C81-4FDF-BB5A-EFEFE050B41A}"/>
    <cellStyle name="Millares 2 2 73 2" xfId="9127" xr:uid="{1B1E6CBA-AD9B-4626-9EA6-2F44A5C6A41D}"/>
    <cellStyle name="Millares 2 2 74" xfId="9128" xr:uid="{6E97DD7A-0D7E-4656-A6E6-2D55C37A1068}"/>
    <cellStyle name="Millares 2 2 74 2" xfId="9129" xr:uid="{5B04A072-C925-46EA-A69E-57B3E498C6E1}"/>
    <cellStyle name="Millares 2 2 75" xfId="9130" xr:uid="{6D86E592-BB6D-4DAF-AE4D-2A7FAE88D16E}"/>
    <cellStyle name="Millares 2 2 75 2" xfId="9131" xr:uid="{2079D63C-1BB4-4E5C-9473-0C11E21193A8}"/>
    <cellStyle name="Millares 2 2 76" xfId="9132" xr:uid="{437BA970-A50E-41DA-B0AA-0CBB230BFD87}"/>
    <cellStyle name="Millares 2 2 76 2" xfId="9133" xr:uid="{B2EEAB81-BE41-4B68-A4F2-617CD8B5F1EE}"/>
    <cellStyle name="Millares 2 2 77" xfId="9134" xr:uid="{CFB6F845-0427-4399-9780-3765E4CA744D}"/>
    <cellStyle name="Millares 2 2 77 2" xfId="9135" xr:uid="{0F08D338-9A50-4B2D-B593-54BE6EDEF713}"/>
    <cellStyle name="Millares 2 2 78" xfId="9136" xr:uid="{85656DFA-66AA-4874-B2A9-A4219E80F487}"/>
    <cellStyle name="Millares 2 2 78 2" xfId="9137" xr:uid="{525D1096-E59B-46C1-AA9F-42D92BC94BE4}"/>
    <cellStyle name="Millares 2 2 79" xfId="9138" xr:uid="{6CABF697-2177-4BB6-B0A5-1D2C17832367}"/>
    <cellStyle name="Millares 2 2 79 2" xfId="9139" xr:uid="{759B1283-2A07-42CB-B3D7-2A19A5B25F89}"/>
    <cellStyle name="Millares 2 2 8" xfId="9140" xr:uid="{2C42AC6E-0E34-4390-A128-3B08B970BA81}"/>
    <cellStyle name="Millares 2 2 8 2" xfId="9141" xr:uid="{BCFCB627-D563-4786-92BF-9CDE2F24D351}"/>
    <cellStyle name="Millares 2 2 8 2 2" xfId="9142" xr:uid="{BAB53D2F-DDD6-4966-ACFB-CD759D374A64}"/>
    <cellStyle name="Millares 2 2 8 3" xfId="9143" xr:uid="{F1649F35-2351-4DFB-A24F-451B73ACE3C2}"/>
    <cellStyle name="Millares 2 2 8 3 2" xfId="9144" xr:uid="{B7EAAAED-C932-4DD6-B753-611B4256E826}"/>
    <cellStyle name="Millares 2 2 8 4" xfId="9145" xr:uid="{98647210-545A-4BAA-8397-4DD1CD3922FF}"/>
    <cellStyle name="Millares 2 2 8 4 2" xfId="9146" xr:uid="{B6A39AED-C495-4442-A9E8-6B313D654319}"/>
    <cellStyle name="Millares 2 2 8 5" xfId="9147" xr:uid="{3C998D01-C026-49D9-9E58-7FD13F9F8B96}"/>
    <cellStyle name="Millares 2 2 8 5 2" xfId="9148" xr:uid="{BFA60955-58D2-461F-8C55-C17B6114EFB6}"/>
    <cellStyle name="Millares 2 2 8 6" xfId="9149" xr:uid="{9FAD5042-CB8E-429B-A1C2-97B9431F8FC7}"/>
    <cellStyle name="Millares 2 2 8 6 2" xfId="9150" xr:uid="{8836B329-5B1A-49CB-8224-41F9074E1AC5}"/>
    <cellStyle name="Millares 2 2 8 7" xfId="9151" xr:uid="{C248A219-A159-466B-9C60-958ECD94F8D5}"/>
    <cellStyle name="Millares 2 2 8 7 2" xfId="9152" xr:uid="{F57CF972-C95C-4353-8356-90E4EC46DA1D}"/>
    <cellStyle name="Millares 2 2 8 8" xfId="9153" xr:uid="{6F947A95-4AD9-4D1A-A15A-FA0DCA9F2F75}"/>
    <cellStyle name="Millares 2 2 80" xfId="9154" xr:uid="{902C3EE8-D859-423A-BB54-739873781518}"/>
    <cellStyle name="Millares 2 2 80 2" xfId="9155" xr:uid="{CE537390-E78C-462B-BBB3-F1B7C579976C}"/>
    <cellStyle name="Millares 2 2 81" xfId="9156" xr:uid="{9B0B3FDD-A25C-4416-9934-05FF3E7C88AA}"/>
    <cellStyle name="Millares 2 2 82" xfId="35026" xr:uid="{0B996074-5FF1-4D75-9E55-531E887EBEB9}"/>
    <cellStyle name="Millares 2 2 9" xfId="9157" xr:uid="{DDA0F68E-48AD-4E9D-A163-536208E1EA3D}"/>
    <cellStyle name="Millares 2 2 9 2" xfId="9158" xr:uid="{59ACF40B-FEC7-4BC1-89B6-91D469ACB62E}"/>
    <cellStyle name="Millares 2 2 9 2 2" xfId="9159" xr:uid="{AF6833CF-6DF6-46C0-8F6B-07B1A5E37DDD}"/>
    <cellStyle name="Millares 2 2 9 3" xfId="9160" xr:uid="{5532213F-7146-499F-B43B-C32496E0F1AB}"/>
    <cellStyle name="Millares 2 2 9 3 2" xfId="9161" xr:uid="{8099A63B-0019-414C-B3C2-41CB1BBD2F5C}"/>
    <cellStyle name="Millares 2 2 9 4" xfId="9162" xr:uid="{C92DD57E-6167-4A6B-8392-85F3786D46EC}"/>
    <cellStyle name="Millares 2 2 9 4 2" xfId="9163" xr:uid="{2257BDE1-5151-437A-AC89-D605983870EC}"/>
    <cellStyle name="Millares 2 2 9 5" xfId="9164" xr:uid="{A761FB14-2219-474E-94B4-AEEDA29E0D51}"/>
    <cellStyle name="Millares 2 2 9 5 2" xfId="9165" xr:uid="{FDB6CD93-7694-4876-8E04-5F3C04758AFF}"/>
    <cellStyle name="Millares 2 2 9 6" xfId="9166" xr:uid="{D317E352-BD04-40BF-A3BF-225029E70275}"/>
    <cellStyle name="Millares 2 2 9 6 2" xfId="9167" xr:uid="{F8C45EE0-38E4-45A5-ADA0-21DCCCE44998}"/>
    <cellStyle name="Millares 2 2 9 7" xfId="9168" xr:uid="{8FABE4C9-1414-4466-97E5-D2B9876F714B}"/>
    <cellStyle name="Millares 2 2 9 7 2" xfId="9169" xr:uid="{5431BAFF-5E69-4669-9A5D-DA4CE7464D74}"/>
    <cellStyle name="Millares 2 2 9 8" xfId="9170" xr:uid="{E9842399-2838-4FF2-94F6-1AFBFF9BE422}"/>
    <cellStyle name="Millares 2 20" xfId="127" xr:uid="{64EE861D-32AE-4E02-8630-701454E250DE}"/>
    <cellStyle name="Millares 2 20 2" xfId="9172" xr:uid="{535D1824-5CD8-4FCD-B160-6C2417AC8D6B}"/>
    <cellStyle name="Millares 2 20 3" xfId="9171" xr:uid="{AFBFED74-C27A-46F4-80BD-66B2A9CF01E4}"/>
    <cellStyle name="Millares 2 21" xfId="5414" xr:uid="{6B725F7D-F5A8-46D1-9C79-84E9641749EF}"/>
    <cellStyle name="Millares 2 21 2" xfId="9174" xr:uid="{835AD6E1-1B04-4290-8E1E-6C55A7366A8E}"/>
    <cellStyle name="Millares 2 21 3" xfId="9173" xr:uid="{5EDF1DA4-0B3B-48E2-BD3A-18AA6D91409A}"/>
    <cellStyle name="Millares 2 22" xfId="5415" xr:uid="{66D183E6-9F77-41ED-8B76-447E5AE086E8}"/>
    <cellStyle name="Millares 2 22 2" xfId="9176" xr:uid="{15507C0B-454D-426A-89D1-45DE2E152AAA}"/>
    <cellStyle name="Millares 2 22 3" xfId="9175" xr:uid="{7C95FD6F-3F35-42A7-AF08-8323983B1A6D}"/>
    <cellStyle name="Millares 2 23" xfId="9177" xr:uid="{1D7C7680-D203-414B-8F93-650D77D340DE}"/>
    <cellStyle name="Millares 2 23 2" xfId="9178" xr:uid="{3AE72A7A-15A8-4563-A05B-D59F792B3BD2}"/>
    <cellStyle name="Millares 2 23 3" xfId="43762" xr:uid="{513F9142-5F09-4597-8C2B-D907D9A8DCAC}"/>
    <cellStyle name="Millares 2 24" xfId="9179" xr:uid="{CA8AB14D-4AD0-41F7-98ED-C26A8BF82A29}"/>
    <cellStyle name="Millares 2 24 2" xfId="9180" xr:uid="{52E6BB68-9E9E-4B20-8C4F-494733B5C0C9}"/>
    <cellStyle name="Millares 2 24 3" xfId="44048" xr:uid="{347F58AB-6303-4652-A333-D7E867388E02}"/>
    <cellStyle name="Millares 2 25" xfId="9181" xr:uid="{ED5AE374-7AC5-4B4E-BD3D-61B3B0F5F477}"/>
    <cellStyle name="Millares 2 25 2" xfId="9182" xr:uid="{FCB50FE3-75D9-4080-979D-4C7F9E0667CA}"/>
    <cellStyle name="Millares 2 26" xfId="9183" xr:uid="{DA9E39E0-BBD7-4FE5-A71B-CA8E3B258C38}"/>
    <cellStyle name="Millares 2 26 2" xfId="9184" xr:uid="{D938668D-AD98-42C9-B109-3546877E7BF5}"/>
    <cellStyle name="Millares 2 27" xfId="9185" xr:uid="{33412C2B-3E86-4E60-8B7A-A5335EC84A08}"/>
    <cellStyle name="Millares 2 27 2" xfId="9186" xr:uid="{CD2E2847-A549-4CF4-A423-5FFE14AA53CD}"/>
    <cellStyle name="Millares 2 28" xfId="9187" xr:uid="{DB9D702A-48B8-48FA-B6D8-5F45628806F8}"/>
    <cellStyle name="Millares 2 28 2" xfId="9188" xr:uid="{A1DDF319-761C-4BB0-B655-E5539A23681B}"/>
    <cellStyle name="Millares 2 29" xfId="9189" xr:uid="{7FE7F53C-3DB4-429B-A7D9-B69DF956110F}"/>
    <cellStyle name="Millares 2 29 2" xfId="9190" xr:uid="{9EBF5B0A-7B05-4579-8ADD-41537FF8B75B}"/>
    <cellStyle name="Millares 2 3" xfId="69" xr:uid="{22034A45-E4B2-4AC9-83CD-6AB11E6DAC3D}"/>
    <cellStyle name="Millares 2 3 10" xfId="9191" xr:uid="{4A282F6B-6BC7-4AE6-BC7E-920F8DB61C33}"/>
    <cellStyle name="Millares 2 3 10 2" xfId="9192" xr:uid="{C2F91634-83A1-41A8-93A4-50AB7B3D29AD}"/>
    <cellStyle name="Millares 2 3 10 2 2" xfId="9193" xr:uid="{9CE07C8D-3CB5-4566-A2CB-B906E3871F39}"/>
    <cellStyle name="Millares 2 3 10 3" xfId="9194" xr:uid="{DF452CBD-E892-49BD-9175-C8C28A5D7A7E}"/>
    <cellStyle name="Millares 2 3 10 3 2" xfId="9195" xr:uid="{92BA9BD6-99E8-4BEE-93F6-329DCB981152}"/>
    <cellStyle name="Millares 2 3 10 4" xfId="9196" xr:uid="{ED3C3664-6A98-44A3-8B5A-820C0CF65FD0}"/>
    <cellStyle name="Millares 2 3 10 4 2" xfId="9197" xr:uid="{A47A959D-EBF3-433B-A3CD-0191802666D0}"/>
    <cellStyle name="Millares 2 3 10 5" xfId="9198" xr:uid="{C5FB4ECC-28DF-4336-9833-B61714CE9006}"/>
    <cellStyle name="Millares 2 3 10 5 2" xfId="9199" xr:uid="{524976C4-035A-4022-8923-18AAE2E960A4}"/>
    <cellStyle name="Millares 2 3 10 6" xfId="9200" xr:uid="{09E7820B-42DC-4624-A21B-04E3E5025994}"/>
    <cellStyle name="Millares 2 3 10 6 2" xfId="9201" xr:uid="{0D457D2B-8977-4BDF-AE11-6523F9D84749}"/>
    <cellStyle name="Millares 2 3 10 7" xfId="9202" xr:uid="{1BE50519-F0BA-4799-A775-0C4842FFE146}"/>
    <cellStyle name="Millares 2 3 10 7 2" xfId="9203" xr:uid="{5982B447-69C3-4DA6-A0FA-E8BBFC846467}"/>
    <cellStyle name="Millares 2 3 10 8" xfId="9204" xr:uid="{467DA884-5E06-47FF-9425-1ECD2E90E956}"/>
    <cellStyle name="Millares 2 3 11" xfId="9205" xr:uid="{F6EF5511-B223-410D-86C9-6760BF9DCC03}"/>
    <cellStyle name="Millares 2 3 11 2" xfId="9206" xr:uid="{DCE82C2E-1631-40A2-8AF8-A98940A18195}"/>
    <cellStyle name="Millares 2 3 11 3" xfId="9207" xr:uid="{F011D81B-EC77-438E-BF02-68AF6200CBE2}"/>
    <cellStyle name="Millares 2 3 11 4" xfId="9208" xr:uid="{42B9664E-17FB-4BB1-A134-3AF8870C32AC}"/>
    <cellStyle name="Millares 2 3 12" xfId="9209" xr:uid="{037BD085-9F57-429B-97F7-4052A75AB1C9}"/>
    <cellStyle name="Millares 2 3 12 2" xfId="9210" xr:uid="{E6F329EF-6DDC-44D2-A423-FEE6630C3E32}"/>
    <cellStyle name="Millares 2 3 13" xfId="9211" xr:uid="{1D80DBBE-1085-4BE4-B230-99157E7718E7}"/>
    <cellStyle name="Millares 2 3 13 2" xfId="9212" xr:uid="{BAEC51A9-3C6F-4289-92DA-16C3EDFF9363}"/>
    <cellStyle name="Millares 2 3 14" xfId="9213" xr:uid="{C7BFD92B-4754-4FD5-8C3B-4E6E035FE5E7}"/>
    <cellStyle name="Millares 2 3 14 2" xfId="9214" xr:uid="{D0F7999B-E411-428B-AE82-6A859A7A2343}"/>
    <cellStyle name="Millares 2 3 15" xfId="9215" xr:uid="{CEDB4F23-B181-4B9B-871C-8EFF4F1B561F}"/>
    <cellStyle name="Millares 2 3 15 2" xfId="9216" xr:uid="{B32F2651-AF50-4978-A718-BCEEC712C268}"/>
    <cellStyle name="Millares 2 3 16" xfId="9217" xr:uid="{A4FD3B6A-916F-4EBC-A864-894EE105F910}"/>
    <cellStyle name="Millares 2 3 16 2" xfId="9218" xr:uid="{A36EEB09-C7EE-464C-AE3B-4DD3C5F4430E}"/>
    <cellStyle name="Millares 2 3 17" xfId="9219" xr:uid="{7D34A782-9BE3-48F5-8D84-12E649C4523E}"/>
    <cellStyle name="Millares 2 3 17 2" xfId="9220" xr:uid="{C91CAAAB-9355-43B7-AC37-41D3EFEB8971}"/>
    <cellStyle name="Millares 2 3 18" xfId="9221" xr:uid="{AB6AD82F-918D-43A4-9AEB-33B1904F4DAA}"/>
    <cellStyle name="Millares 2 3 18 2" xfId="9222" xr:uid="{BBC381DA-662D-4340-BB1A-BC984A1484EF}"/>
    <cellStyle name="Millares 2 3 19" xfId="9223" xr:uid="{6CA7ED10-B740-4E87-83AC-1EAC6808AB78}"/>
    <cellStyle name="Millares 2 3 19 2" xfId="9224" xr:uid="{F7F3E0E8-0A37-4347-9396-DF21D1DD4646}"/>
    <cellStyle name="Millares 2 3 2" xfId="9225" xr:uid="{8454CC03-7C43-4C32-A807-BEF7A8AC8201}"/>
    <cellStyle name="Millares 2 3 2 10" xfId="9226" xr:uid="{9882BEC0-9512-4031-BD58-5F691F75BF1E}"/>
    <cellStyle name="Millares 2 3 2 10 2" xfId="9227" xr:uid="{7B0E741C-B16C-4ACC-AB5C-ACF935BF78C7}"/>
    <cellStyle name="Millares 2 3 2 11" xfId="9228" xr:uid="{1D2CE285-405A-4C2D-A482-89C1D98BDAB0}"/>
    <cellStyle name="Millares 2 3 2 11 2" xfId="9229" xr:uid="{06F2A34B-B8FA-4DA5-960E-F38DC4F53C3B}"/>
    <cellStyle name="Millares 2 3 2 12" xfId="9230" xr:uid="{20485A31-A9CB-4E5E-93C5-82BFF9139A2C}"/>
    <cellStyle name="Millares 2 3 2 12 2" xfId="9231" xr:uid="{7D515462-2096-4CB6-8A5A-D0C213EEA56A}"/>
    <cellStyle name="Millares 2 3 2 13" xfId="9232" xr:uid="{1DFCA6F4-A26F-4905-B7EB-07BEEE0C1877}"/>
    <cellStyle name="Millares 2 3 2 13 2" xfId="9233" xr:uid="{8F966A57-9645-4D5F-BF9F-B67A9A41711B}"/>
    <cellStyle name="Millares 2 3 2 14" xfId="9234" xr:uid="{F55B845C-CC27-4EC4-A673-23F3ACB9E126}"/>
    <cellStyle name="Millares 2 3 2 14 2" xfId="9235" xr:uid="{6BEBCB34-9C8F-4BCB-A173-6CCDDC236B07}"/>
    <cellStyle name="Millares 2 3 2 15" xfId="9236" xr:uid="{9B1FABE4-221D-4922-A999-DB6564EC8994}"/>
    <cellStyle name="Millares 2 3 2 15 2" xfId="9237" xr:uid="{A4BE9F6F-3286-41AB-8D90-3F47D9E095D5}"/>
    <cellStyle name="Millares 2 3 2 16" xfId="9238" xr:uid="{357F17D8-E9EC-4646-941A-1B3C05011A82}"/>
    <cellStyle name="Millares 2 3 2 17" xfId="9239" xr:uid="{22178CB0-E66F-42DE-9E89-3D4CC0C16D92}"/>
    <cellStyle name="Millares 2 3 2 18" xfId="9240" xr:uid="{53E59A85-BDDB-45A0-9B6C-4861B4DB9D79}"/>
    <cellStyle name="Millares 2 3 2 19" xfId="9241" xr:uid="{9DF1B5B5-9A32-471B-9858-4EB38E32D19C}"/>
    <cellStyle name="Millares 2 3 2 2" xfId="9242" xr:uid="{F552E496-E76A-4E46-BCC2-C7E05965A3F1}"/>
    <cellStyle name="Millares 2 3 2 2 2" xfId="9243" xr:uid="{317BB5C1-6B6B-4D60-817A-F4560B0B3B67}"/>
    <cellStyle name="Millares 2 3 2 2 2 2" xfId="9244" xr:uid="{1296C1E6-98D6-46A7-9A54-BFAF492B3298}"/>
    <cellStyle name="Millares 2 3 2 2 3" xfId="9245" xr:uid="{43FF6062-7703-41EB-AF96-6331049B3416}"/>
    <cellStyle name="Millares 2 3 2 2 3 2" xfId="9246" xr:uid="{5F05A84E-2112-487F-AF7A-7797B668C77C}"/>
    <cellStyle name="Millares 2 3 2 2 4" xfId="9247" xr:uid="{4286ECE3-FF7E-4539-B291-E6F8E4ACB9F2}"/>
    <cellStyle name="Millares 2 3 2 2 4 2" xfId="9248" xr:uid="{1C7DC310-05E2-4A6C-B6AD-1FE745BCD2A9}"/>
    <cellStyle name="Millares 2 3 2 2 5" xfId="9249" xr:uid="{2FDD5141-4916-48DB-AAE9-FCA95500BE51}"/>
    <cellStyle name="Millares 2 3 2 2 5 2" xfId="9250" xr:uid="{77286149-B385-4D4F-8EBF-F00AC7D6CD6D}"/>
    <cellStyle name="Millares 2 3 2 2 6" xfId="9251" xr:uid="{0826A11A-09E2-4E05-B19E-4F3713DD6724}"/>
    <cellStyle name="Millares 2 3 2 2 6 2" xfId="9252" xr:uid="{203480E0-E5A6-422C-A367-E45EB6845A4B}"/>
    <cellStyle name="Millares 2 3 2 2 7" xfId="9253" xr:uid="{869FDCAD-6797-4490-B9A5-E6F816C0B90A}"/>
    <cellStyle name="Millares 2 3 2 2 7 2" xfId="9254" xr:uid="{2BF1D690-F96B-43FB-8D77-3BF4B963EBCB}"/>
    <cellStyle name="Millares 2 3 2 2 8" xfId="9255" xr:uid="{1CB845AF-C264-4560-B79E-3C89C7CBEC84}"/>
    <cellStyle name="Millares 2 3 2 2 9" xfId="43793" xr:uid="{1F6256B2-A0E0-47B8-91A2-64AEDB9E67C3}"/>
    <cellStyle name="Millares 2 3 2 20" xfId="42450" xr:uid="{7156CBAE-467F-4EFD-AF73-018469FEF80A}"/>
    <cellStyle name="Millares 2 3 2 3" xfId="9256" xr:uid="{092BEBA7-F46D-46BC-9533-126EDF684C15}"/>
    <cellStyle name="Millares 2 3 2 3 2" xfId="9257" xr:uid="{64D692FB-DA36-4EF0-A932-C6119422C856}"/>
    <cellStyle name="Millares 2 3 2 3 2 2" xfId="9258" xr:uid="{99B5D816-E329-4793-8A3C-B6C423E9C1C8}"/>
    <cellStyle name="Millares 2 3 2 3 3" xfId="9259" xr:uid="{5AA85AA4-CED9-4CA9-A8E5-19767FF787EB}"/>
    <cellStyle name="Millares 2 3 2 3 3 2" xfId="9260" xr:uid="{58D90AAA-EA3D-4781-8B15-EBE948FA25C8}"/>
    <cellStyle name="Millares 2 3 2 3 4" xfId="9261" xr:uid="{F9BC3FAF-8FA2-45C1-BCD8-47EA102F3402}"/>
    <cellStyle name="Millares 2 3 2 3 4 2" xfId="9262" xr:uid="{75ACAA78-5502-4DDB-A686-53701104F0CC}"/>
    <cellStyle name="Millares 2 3 2 3 5" xfId="9263" xr:uid="{02DA1B89-0373-4F71-BE5E-954B3D79A7C8}"/>
    <cellStyle name="Millares 2 3 2 3 5 2" xfId="9264" xr:uid="{4A4EBC75-89C3-46E2-964F-AEBB9E93AB3F}"/>
    <cellStyle name="Millares 2 3 2 3 6" xfId="9265" xr:uid="{C3FA4EC0-0E51-4F0B-8AF8-08BBD7B120DC}"/>
    <cellStyle name="Millares 2 3 2 3 6 2" xfId="9266" xr:uid="{8A1DD05B-E738-46CA-B42B-4FCE24444FC1}"/>
    <cellStyle name="Millares 2 3 2 3 7" xfId="9267" xr:uid="{682C524E-F732-4D2C-9BB4-D24FB65D4E6D}"/>
    <cellStyle name="Millares 2 3 2 3 7 2" xfId="9268" xr:uid="{6C169704-D7DC-4A4F-B490-8C72747D5259}"/>
    <cellStyle name="Millares 2 3 2 3 8" xfId="9269" xr:uid="{D0B37FDB-4C99-42C3-AF6C-85C34FF829BE}"/>
    <cellStyle name="Millares 2 3 2 4" xfId="9270" xr:uid="{AB9A5A0C-0747-4A4E-87D1-A1DC5E2B9B79}"/>
    <cellStyle name="Millares 2 3 2 4 2" xfId="9271" xr:uid="{E4F7E819-341C-4CFE-8EFF-365986C3486C}"/>
    <cellStyle name="Millares 2 3 2 4 2 2" xfId="9272" xr:uid="{4782FB71-3F6B-4885-A67E-DC3CD5EA04C7}"/>
    <cellStyle name="Millares 2 3 2 4 3" xfId="9273" xr:uid="{6361B83E-3DC4-4CF2-8441-5C918445B6C4}"/>
    <cellStyle name="Millares 2 3 2 4 3 2" xfId="9274" xr:uid="{DDF4D02D-E96A-4537-8801-81D02744B8D4}"/>
    <cellStyle name="Millares 2 3 2 4 4" xfId="9275" xr:uid="{28359C18-F04B-44C9-8909-DCB5F94C614B}"/>
    <cellStyle name="Millares 2 3 2 4 4 2" xfId="9276" xr:uid="{B373B2C6-F8AC-4303-9329-43A7458353AF}"/>
    <cellStyle name="Millares 2 3 2 4 5" xfId="9277" xr:uid="{071F4904-A793-40EE-8AB2-AF07C14AF19B}"/>
    <cellStyle name="Millares 2 3 2 4 5 2" xfId="9278" xr:uid="{8A36FF65-0FC5-4D22-84B6-6C695DCCBCEB}"/>
    <cellStyle name="Millares 2 3 2 4 6" xfId="9279" xr:uid="{971848B3-9144-4652-B0EE-3D8537C35330}"/>
    <cellStyle name="Millares 2 3 2 4 6 2" xfId="9280" xr:uid="{88EDE517-7D7F-423E-A908-281BB98E1D40}"/>
    <cellStyle name="Millares 2 3 2 4 7" xfId="9281" xr:uid="{4525EB1E-2E97-460A-8191-7640552DBC2F}"/>
    <cellStyle name="Millares 2 3 2 4 7 2" xfId="9282" xr:uid="{17A3B5FB-2C5C-4282-BFCA-2D2BF626BCDF}"/>
    <cellStyle name="Millares 2 3 2 4 8" xfId="9283" xr:uid="{D33AB454-DDC8-451D-B513-B3B7A82F4E87}"/>
    <cellStyle name="Millares 2 3 2 5" xfId="9284" xr:uid="{EE54634A-07F5-4A1A-A1FA-78B8020773D7}"/>
    <cellStyle name="Millares 2 3 2 5 2" xfId="9285" xr:uid="{988F3106-1539-4E9B-A2A6-8B3FD0E15B45}"/>
    <cellStyle name="Millares 2 3 2 5 2 2" xfId="9286" xr:uid="{31BB6FE2-929E-42E7-A060-A7251B1A1708}"/>
    <cellStyle name="Millares 2 3 2 5 3" xfId="9287" xr:uid="{ED2227C6-E64F-4BF2-83F2-AFAE4CD6865A}"/>
    <cellStyle name="Millares 2 3 2 5 3 2" xfId="9288" xr:uid="{15AE66E4-6136-4A02-9C9C-B8C1C4291B4A}"/>
    <cellStyle name="Millares 2 3 2 5 4" xfId="9289" xr:uid="{78C73106-FC3F-4702-8197-9F7CC5F38F59}"/>
    <cellStyle name="Millares 2 3 2 5 4 2" xfId="9290" xr:uid="{FA58D4D5-BBE1-48C0-BB80-874880502C76}"/>
    <cellStyle name="Millares 2 3 2 5 5" xfId="9291" xr:uid="{00E2B913-8B6F-44C2-8271-C8BCAE55E70A}"/>
    <cellStyle name="Millares 2 3 2 5 5 2" xfId="9292" xr:uid="{A3E209C4-D873-41A4-B64B-B3A542099975}"/>
    <cellStyle name="Millares 2 3 2 5 6" xfId="9293" xr:uid="{88CBCDA7-2106-4AA3-987B-DF497686F778}"/>
    <cellStyle name="Millares 2 3 2 5 6 2" xfId="9294" xr:uid="{08F731BD-4FBB-49E1-AD4D-8969A444900D}"/>
    <cellStyle name="Millares 2 3 2 5 7" xfId="9295" xr:uid="{103B7D17-5D44-4A30-BBA6-BF8F16321E8E}"/>
    <cellStyle name="Millares 2 3 2 5 7 2" xfId="9296" xr:uid="{77F3990D-2B4E-4FB1-AAEC-C21520BC1174}"/>
    <cellStyle name="Millares 2 3 2 5 8" xfId="9297" xr:uid="{87736CFF-7A7C-4483-8EB1-5FD7699361E4}"/>
    <cellStyle name="Millares 2 3 2 6" xfId="9298" xr:uid="{E4FA7F68-5C72-47F3-827F-8701491138EC}"/>
    <cellStyle name="Millares 2 3 2 6 2" xfId="9299" xr:uid="{C8A20621-D2F7-4664-8FF7-135AB016C2A8}"/>
    <cellStyle name="Millares 2 3 2 6 2 2" xfId="9300" xr:uid="{E8515D35-B2E1-43D6-B51D-7AA88FFC6FDF}"/>
    <cellStyle name="Millares 2 3 2 6 3" xfId="9301" xr:uid="{27F97624-0062-44D8-9765-9184BDE57B84}"/>
    <cellStyle name="Millares 2 3 2 6 3 2" xfId="9302" xr:uid="{250D01C3-CB8B-45C4-AA70-563582078A17}"/>
    <cellStyle name="Millares 2 3 2 6 4" xfId="9303" xr:uid="{1BE7EC02-54A4-483D-B03F-E4CCDDB10E3B}"/>
    <cellStyle name="Millares 2 3 2 6 4 2" xfId="9304" xr:uid="{8F3BC324-B388-4AB1-8843-DDCBE83C0438}"/>
    <cellStyle name="Millares 2 3 2 6 5" xfId="9305" xr:uid="{AE429CB0-E67A-4F8F-8D1D-7A1AC38A310A}"/>
    <cellStyle name="Millares 2 3 2 6 5 2" xfId="9306" xr:uid="{B5E6DD89-EFE3-4CFE-AF51-2A2B7E62AF44}"/>
    <cellStyle name="Millares 2 3 2 6 6" xfId="9307" xr:uid="{00A38CCE-DF75-479F-9571-AB1576F24ABA}"/>
    <cellStyle name="Millares 2 3 2 6 6 2" xfId="9308" xr:uid="{DDCA3542-C354-43BF-B21E-733F724FB56D}"/>
    <cellStyle name="Millares 2 3 2 6 7" xfId="9309" xr:uid="{07AC0582-DA31-4944-AE7F-C55750CF40B1}"/>
    <cellStyle name="Millares 2 3 2 6 7 2" xfId="9310" xr:uid="{53B65BD7-2761-4838-B13C-C8E92854D0AE}"/>
    <cellStyle name="Millares 2 3 2 6 8" xfId="9311" xr:uid="{FD33E765-EF97-43E1-9E96-27855E1581D4}"/>
    <cellStyle name="Millares 2 3 2 7" xfId="9312" xr:uid="{8AC82489-156C-48D3-82C1-64CA8031D669}"/>
    <cellStyle name="Millares 2 3 2 7 2" xfId="9313" xr:uid="{BC5870F4-3391-479C-ADA9-3EE465AFE612}"/>
    <cellStyle name="Millares 2 3 2 7 2 2" xfId="9314" xr:uid="{EE978A7A-19A5-44B5-8F7A-F68BE91D18CC}"/>
    <cellStyle name="Millares 2 3 2 7 3" xfId="9315" xr:uid="{CD5E2935-C5A5-4D55-903C-6B62655CCA35}"/>
    <cellStyle name="Millares 2 3 2 7 3 2" xfId="9316" xr:uid="{A5FCF686-16BE-45B3-8E88-AA0AC6DAEB37}"/>
    <cellStyle name="Millares 2 3 2 7 4" xfId="9317" xr:uid="{7D2032DD-3E81-4DB3-95B8-85151EE07E59}"/>
    <cellStyle name="Millares 2 3 2 7 4 2" xfId="9318" xr:uid="{E8263860-0221-40A6-BB18-364C0DAFAE98}"/>
    <cellStyle name="Millares 2 3 2 7 5" xfId="9319" xr:uid="{07A5B3E8-6B6A-4962-A490-71066175039D}"/>
    <cellStyle name="Millares 2 3 2 7 5 2" xfId="9320" xr:uid="{0373A457-71AF-4C71-93FF-ABF68D97B9A0}"/>
    <cellStyle name="Millares 2 3 2 7 6" xfId="9321" xr:uid="{A955BD57-C2E9-4A23-ACA8-12521C8A0A87}"/>
    <cellStyle name="Millares 2 3 2 7 6 2" xfId="9322" xr:uid="{91F96148-AA0F-4F01-8408-DA851A174EF5}"/>
    <cellStyle name="Millares 2 3 2 7 7" xfId="9323" xr:uid="{0B98A012-CD5D-47F5-B469-736CB4AA308B}"/>
    <cellStyle name="Millares 2 3 2 7 7 2" xfId="9324" xr:uid="{26850642-1509-4084-B9EA-ACEDFF4E0492}"/>
    <cellStyle name="Millares 2 3 2 7 8" xfId="9325" xr:uid="{C99E8F1F-1A0A-48A2-B187-E07F4A64CA3B}"/>
    <cellStyle name="Millares 2 3 2 8" xfId="9326" xr:uid="{AC477DE5-2827-4105-AFF0-948DFAB6AA28}"/>
    <cellStyle name="Millares 2 3 2 8 2" xfId="9327" xr:uid="{C9F1489C-4145-409D-A193-EA2CE459B5C6}"/>
    <cellStyle name="Millares 2 3 2 8 2 2" xfId="9328" xr:uid="{76F057FA-DD73-452A-87D9-2BB9C402553E}"/>
    <cellStyle name="Millares 2 3 2 8 3" xfId="9329" xr:uid="{4FDBCCA5-6255-4984-BCA8-BF5205485C8F}"/>
    <cellStyle name="Millares 2 3 2 8 3 2" xfId="9330" xr:uid="{5DAFB6CC-DCEC-409B-9FD3-24CCE8CB4334}"/>
    <cellStyle name="Millares 2 3 2 8 4" xfId="9331" xr:uid="{CF459AC5-19F1-48B6-93F6-6909868E0DB0}"/>
    <cellStyle name="Millares 2 3 2 8 4 2" xfId="9332" xr:uid="{E5BE070B-1EAA-48B2-A7F2-DBB37EA4A598}"/>
    <cellStyle name="Millares 2 3 2 8 5" xfId="9333" xr:uid="{2E0CE4A4-516F-4BFA-A2CF-3E92AF9C2EFE}"/>
    <cellStyle name="Millares 2 3 2 8 5 2" xfId="9334" xr:uid="{3283101D-0EC0-4816-AC64-5DB36534A46A}"/>
    <cellStyle name="Millares 2 3 2 8 6" xfId="9335" xr:uid="{5A1105D1-25E4-4323-A17C-A4A7AADB10C4}"/>
    <cellStyle name="Millares 2 3 2 8 6 2" xfId="9336" xr:uid="{D36B5F7A-9323-4127-956B-67E2D25736A9}"/>
    <cellStyle name="Millares 2 3 2 8 7" xfId="9337" xr:uid="{A3DDCA9C-AB57-40F6-A062-30D5AAE01BFC}"/>
    <cellStyle name="Millares 2 3 2 8 7 2" xfId="9338" xr:uid="{D70C43D1-A970-437A-AFAD-8FD9B4E6FDED}"/>
    <cellStyle name="Millares 2 3 2 8 8" xfId="9339" xr:uid="{AF45F2C8-B146-483F-B51A-D34B712D78D0}"/>
    <cellStyle name="Millares 2 3 2 9" xfId="9340" xr:uid="{0D5409F3-CE82-4CBA-86BC-DF238AF723D3}"/>
    <cellStyle name="Millares 2 3 2 9 2" xfId="9341" xr:uid="{7B101480-F67D-4563-9D9F-D0820E5B13FD}"/>
    <cellStyle name="Millares 2 3 2 9 2 2" xfId="9342" xr:uid="{D8BE2F25-93F8-4A32-929F-A31D7E4C2CCC}"/>
    <cellStyle name="Millares 2 3 2 9 3" xfId="9343" xr:uid="{3179B1C0-4217-42AD-9BD6-878A05A4A21F}"/>
    <cellStyle name="Millares 2 3 2 9 3 2" xfId="9344" xr:uid="{3EC27EF2-4799-4F6A-8D60-80BFA31909F6}"/>
    <cellStyle name="Millares 2 3 2 9 4" xfId="9345" xr:uid="{6428C60C-D9CD-499A-835F-A40420FE56AA}"/>
    <cellStyle name="Millares 2 3 2 9 4 2" xfId="9346" xr:uid="{A1E24FA0-239E-4D35-8624-6747CA492E2D}"/>
    <cellStyle name="Millares 2 3 2 9 5" xfId="9347" xr:uid="{2F3E334F-1C51-4BF6-BD65-97E9ABB005C6}"/>
    <cellStyle name="Millares 2 3 2 9 5 2" xfId="9348" xr:uid="{E258AF80-91EB-4581-B590-4E4C2C20C287}"/>
    <cellStyle name="Millares 2 3 2 9 6" xfId="9349" xr:uid="{3DFA6CB8-CC83-4AC6-91FB-771615760A71}"/>
    <cellStyle name="Millares 2 3 2 9 6 2" xfId="9350" xr:uid="{AF01628B-7BA6-48D2-948F-D02FAD705892}"/>
    <cellStyle name="Millares 2 3 2 9 7" xfId="9351" xr:uid="{F283248D-CB9B-4CFA-9806-1B6E9CA67B8C}"/>
    <cellStyle name="Millares 2 3 2 9 7 2" xfId="9352" xr:uid="{6ABC6A08-83E9-4652-9BE1-94CC46A8E7FF}"/>
    <cellStyle name="Millares 2 3 2 9 8" xfId="9353" xr:uid="{8031A978-9F91-4A69-B042-38D3DAC82F08}"/>
    <cellStyle name="Millares 2 3 20" xfId="9354" xr:uid="{DB32A602-D82F-49C0-8A59-8B53921ECBA7}"/>
    <cellStyle name="Millares 2 3 20 2" xfId="9355" xr:uid="{178FA681-3DF9-4C79-952E-71DD385C8902}"/>
    <cellStyle name="Millares 2 3 21" xfId="9356" xr:uid="{F62CFD5A-B086-4F14-818B-38E7E54E7D8F}"/>
    <cellStyle name="Millares 2 3 21 2" xfId="9357" xr:uid="{EF916D73-4DCC-4C63-A932-2AA105F5928F}"/>
    <cellStyle name="Millares 2 3 22" xfId="9358" xr:uid="{E144240A-A0E7-412C-9DD4-A17AA3B6E26E}"/>
    <cellStyle name="Millares 2 3 22 2" xfId="9359" xr:uid="{8E9DAE19-4ACF-49E8-A648-B4A6C6F66112}"/>
    <cellStyle name="Millares 2 3 23" xfId="9360" xr:uid="{8EBA9A6B-8878-49AA-B4BE-221DB27113C2}"/>
    <cellStyle name="Millares 2 3 23 2" xfId="9361" xr:uid="{49B52301-C839-4048-BD55-25017DDC3BB4}"/>
    <cellStyle name="Millares 2 3 24" xfId="9362" xr:uid="{AAA3D6A6-340C-458C-9F96-BEF1F11933FD}"/>
    <cellStyle name="Millares 2 3 24 2" xfId="9363" xr:uid="{B8785916-E2E0-43BC-AAF7-415B5D0AEEC3}"/>
    <cellStyle name="Millares 2 3 25" xfId="9364" xr:uid="{D471C797-E389-42AA-8D76-80626F372A9D}"/>
    <cellStyle name="Millares 2 3 25 2" xfId="9365" xr:uid="{5011B171-2BDF-4DDC-83F3-5408C1FC901D}"/>
    <cellStyle name="Millares 2 3 26" xfId="9366" xr:uid="{49173499-D946-4727-9F67-48B5FCB0F567}"/>
    <cellStyle name="Millares 2 3 26 2" xfId="9367" xr:uid="{662CFE6A-CE14-44B7-8C10-447E8CE0D214}"/>
    <cellStyle name="Millares 2 3 27" xfId="9368" xr:uid="{43E540E8-15D3-4E48-8BEA-8EF65A1FCD15}"/>
    <cellStyle name="Millares 2 3 27 2" xfId="9369" xr:uid="{78B749D3-1E70-4929-9253-A8DC7AA5137E}"/>
    <cellStyle name="Millares 2 3 28" xfId="9370" xr:uid="{4359EDB7-495C-4239-B149-9863580B24C5}"/>
    <cellStyle name="Millares 2 3 28 2" xfId="9371" xr:uid="{FEC2CBCD-0840-4F4D-9D07-D5EA1550C892}"/>
    <cellStyle name="Millares 2 3 29" xfId="9372" xr:uid="{17D4E5BA-5446-43F9-80F4-9D96D775AE87}"/>
    <cellStyle name="Millares 2 3 29 2" xfId="9373" xr:uid="{24368DE7-C25C-4F68-85B9-716B3CF41600}"/>
    <cellStyle name="Millares 2 3 3" xfId="9374" xr:uid="{EEF86347-760D-46AB-BA66-0CD0AFB3A455}"/>
    <cellStyle name="Millares 2 3 3 2" xfId="9375" xr:uid="{418F8C92-A630-4C11-AEFF-3866C285CE2A}"/>
    <cellStyle name="Millares 2 3 3 2 2" xfId="9376" xr:uid="{474E02EE-BE3B-49CC-9C41-52262C2A5F51}"/>
    <cellStyle name="Millares 2 3 3 3" xfId="9377" xr:uid="{B25AE1C5-AC81-4066-B3CB-7B32759B0A90}"/>
    <cellStyle name="Millares 2 3 3 3 2" xfId="9378" xr:uid="{F2BB0E86-3634-4D5F-B16B-818196D40539}"/>
    <cellStyle name="Millares 2 3 3 4" xfId="9379" xr:uid="{37EE3BAE-C367-4CF7-86D2-88A3251A261D}"/>
    <cellStyle name="Millares 2 3 3 4 2" xfId="9380" xr:uid="{8D1DE587-43F2-4EA9-8E65-EAEED10A80B2}"/>
    <cellStyle name="Millares 2 3 3 5" xfId="9381" xr:uid="{DA8052A9-A3E8-4B90-A824-1423ED00DD9A}"/>
    <cellStyle name="Millares 2 3 3 5 2" xfId="9382" xr:uid="{CF564972-2106-455A-ADD9-94DC2A34BE3B}"/>
    <cellStyle name="Millares 2 3 3 6" xfId="9383" xr:uid="{7A5595C6-2AB0-4075-A5FA-E1E06C789BA0}"/>
    <cellStyle name="Millares 2 3 3 6 2" xfId="9384" xr:uid="{0F74A098-8BC6-4168-BC23-2CF543D82590}"/>
    <cellStyle name="Millares 2 3 3 7" xfId="9385" xr:uid="{22742BAF-B1F1-4BC6-A0F3-715B058C8069}"/>
    <cellStyle name="Millares 2 3 3 7 2" xfId="9386" xr:uid="{01094D9B-F1CF-4889-9846-18AB6E3122EA}"/>
    <cellStyle name="Millares 2 3 3 8" xfId="9387" xr:uid="{ADDCAF28-18CC-4113-A520-0FD8ACD96C25}"/>
    <cellStyle name="Millares 2 3 3 9" xfId="42451" xr:uid="{0F358E7A-4FD3-49E4-BA69-00EF981CFA06}"/>
    <cellStyle name="Millares 2 3 30" xfId="9388" xr:uid="{530950ED-4874-471A-A47C-54081BA5E7DD}"/>
    <cellStyle name="Millares 2 3 30 2" xfId="9389" xr:uid="{6D324A6D-F177-4C9D-BCC4-ACC142922A40}"/>
    <cellStyle name="Millares 2 3 31" xfId="9390" xr:uid="{AE7B8898-AE0E-4957-A20D-6D970DE692BF}"/>
    <cellStyle name="Millares 2 3 31 2" xfId="9391" xr:uid="{73DD58A4-F1DB-4F50-9C25-C9E38F0C7D0D}"/>
    <cellStyle name="Millares 2 3 32" xfId="9392" xr:uid="{AC2DB263-2AB0-4D1F-B763-B93B55A3D202}"/>
    <cellStyle name="Millares 2 3 32 2" xfId="9393" xr:uid="{E1848A4D-2F9F-4A6E-8196-0F5F3068CEAF}"/>
    <cellStyle name="Millares 2 3 33" xfId="9394" xr:uid="{2C1E862D-4EDA-4505-9873-F3CB7298172C}"/>
    <cellStyle name="Millares 2 3 33 2" xfId="9395" xr:uid="{74BE5370-9231-47FD-80A8-8B79DDD74BAF}"/>
    <cellStyle name="Millares 2 3 34" xfId="9396" xr:uid="{AB1318BB-F4BF-4BCC-9DCE-90D78A7B925C}"/>
    <cellStyle name="Millares 2 3 34 2" xfId="9397" xr:uid="{B686E5A5-DAFA-4907-8AE3-0C82694A7C3E}"/>
    <cellStyle name="Millares 2 3 35" xfId="9398" xr:uid="{20DE7B3F-948E-4632-A8A9-A51EC3426749}"/>
    <cellStyle name="Millares 2 3 35 2" xfId="9399" xr:uid="{93B24414-BC37-4A07-B849-F12D569BB9F9}"/>
    <cellStyle name="Millares 2 3 36" xfId="9400" xr:uid="{11DA2040-F207-4847-AA0F-5A0435A7963C}"/>
    <cellStyle name="Millares 2 3 36 2" xfId="9401" xr:uid="{901C915B-720C-471E-BDB4-192E2D637C3B}"/>
    <cellStyle name="Millares 2 3 37" xfId="9402" xr:uid="{ABC63465-CB92-4778-9454-E52DDDB32C05}"/>
    <cellStyle name="Millares 2 3 37 2" xfId="9403" xr:uid="{805375E6-2A7F-4920-AC16-E16C97F6B4F1}"/>
    <cellStyle name="Millares 2 3 38" xfId="9404" xr:uid="{A334FEE4-E748-4A8E-AC2F-906804FAA76A}"/>
    <cellStyle name="Millares 2 3 38 2" xfId="9405" xr:uid="{128AF575-2F0D-45B9-826E-11C1FE7F58AC}"/>
    <cellStyle name="Millares 2 3 39" xfId="9406" xr:uid="{1758A4CE-209D-4F46-BE4D-9C49C0C4D594}"/>
    <cellStyle name="Millares 2 3 39 2" xfId="9407" xr:uid="{751F7F78-666C-4D8E-B075-B841C172B107}"/>
    <cellStyle name="Millares 2 3 4" xfId="9408" xr:uid="{F2EBD39C-AF68-4A7B-9750-B4CFD505F10B}"/>
    <cellStyle name="Millares 2 3 4 2" xfId="9409" xr:uid="{3F9411F6-C45D-4393-9C18-B0D29D20BD08}"/>
    <cellStyle name="Millares 2 3 4 2 2" xfId="9410" xr:uid="{0163F854-D509-4908-B0CC-9D2DD477A77B}"/>
    <cellStyle name="Millares 2 3 4 3" xfId="9411" xr:uid="{2B3AFBD0-7B79-4A41-9030-D7E9C5616C97}"/>
    <cellStyle name="Millares 2 3 4 3 2" xfId="9412" xr:uid="{ADF9DDE4-9AEA-4066-9E12-592BEB18469B}"/>
    <cellStyle name="Millares 2 3 4 4" xfId="9413" xr:uid="{0147585F-56F2-4DB5-8AE9-BC8D2A251F64}"/>
    <cellStyle name="Millares 2 3 4 4 2" xfId="9414" xr:uid="{001DF5E6-8F8A-4909-BD10-82C55567D175}"/>
    <cellStyle name="Millares 2 3 4 5" xfId="9415" xr:uid="{BF7159CC-20D7-4F1D-8D01-159213BED907}"/>
    <cellStyle name="Millares 2 3 4 5 2" xfId="9416" xr:uid="{FA5EAA10-3E88-48AE-9763-A304254778A4}"/>
    <cellStyle name="Millares 2 3 4 6" xfId="9417" xr:uid="{277290D2-09BA-4022-8FDB-79F201B74EBF}"/>
    <cellStyle name="Millares 2 3 4 6 2" xfId="9418" xr:uid="{C461069C-75FD-4F44-A2E3-4E1B4136BE23}"/>
    <cellStyle name="Millares 2 3 4 7" xfId="9419" xr:uid="{EF37786A-8E62-433E-AC01-212E58702114}"/>
    <cellStyle name="Millares 2 3 4 7 2" xfId="9420" xr:uid="{BEF0EEBB-80E0-4778-BFA7-3682EF57E5E8}"/>
    <cellStyle name="Millares 2 3 4 8" xfId="9421" xr:uid="{9EC3145B-16C9-4BE1-A632-547F4AB26901}"/>
    <cellStyle name="Millares 2 3 4 9" xfId="43765" xr:uid="{9C42C4F3-29A0-4184-B6C2-44B38C0B5E20}"/>
    <cellStyle name="Millares 2 3 40" xfId="9422" xr:uid="{5CBE35F1-751C-4EF3-8170-4A7743C4239A}"/>
    <cellStyle name="Millares 2 3 40 2" xfId="9423" xr:uid="{295FC584-72DD-49BE-A4FA-FFD7B880A31E}"/>
    <cellStyle name="Millares 2 3 41" xfId="9424" xr:uid="{06E9D46D-B5B6-4E2E-9D2E-569D55B4C2D8}"/>
    <cellStyle name="Millares 2 3 41 2" xfId="9425" xr:uid="{D99EC457-68AD-48C2-BC24-8310111DD722}"/>
    <cellStyle name="Millares 2 3 42" xfId="9426" xr:uid="{5C3B91D2-2CAA-45CE-9A8A-3A7F3857E1A3}"/>
    <cellStyle name="Millares 2 3 42 2" xfId="9427" xr:uid="{CF84A2E7-9156-49DD-9C40-82A80D71BAC3}"/>
    <cellStyle name="Millares 2 3 43" xfId="9428" xr:uid="{EAB31195-ED2A-4F78-9F5C-752F998EEEBC}"/>
    <cellStyle name="Millares 2 3 43 2" xfId="9429" xr:uid="{D54B7948-4295-4BAB-B0BA-130072AD3399}"/>
    <cellStyle name="Millares 2 3 44" xfId="9430" xr:uid="{E7B74FE9-28AE-4352-A242-9B4B8A8C11A4}"/>
    <cellStyle name="Millares 2 3 44 2" xfId="9431" xr:uid="{A0CE9F71-3A2C-4842-9879-1EC8CBB582E1}"/>
    <cellStyle name="Millares 2 3 45" xfId="9432" xr:uid="{0D8F3C2B-B7AA-4051-9689-D7E12D2DB8E9}"/>
    <cellStyle name="Millares 2 3 45 2" xfId="9433" xr:uid="{4E52A78A-3D78-42F8-A8D1-2E697990A9D4}"/>
    <cellStyle name="Millares 2 3 46" xfId="9434" xr:uid="{4A60EB2A-276B-4016-88B5-9DCBD0B6A0E2}"/>
    <cellStyle name="Millares 2 3 46 2" xfId="9435" xr:uid="{063E96D6-33C0-4956-81A0-7A8D8A378A21}"/>
    <cellStyle name="Millares 2 3 47" xfId="9436" xr:uid="{36C4B854-7D75-4703-AD6F-BB20744F6072}"/>
    <cellStyle name="Millares 2 3 47 2" xfId="9437" xr:uid="{89FEA7E7-2948-4360-BC97-1BEC6ECB66F6}"/>
    <cellStyle name="Millares 2 3 48" xfId="9438" xr:uid="{5AA621EA-F901-47A7-986B-DA7FEB8C3DEE}"/>
    <cellStyle name="Millares 2 3 48 2" xfId="9439" xr:uid="{6EE522FC-2CC6-4706-8BE4-A3D415D2F29F}"/>
    <cellStyle name="Millares 2 3 49" xfId="9440" xr:uid="{23C9D93D-F813-4D5C-AAF9-BD6C79185BB9}"/>
    <cellStyle name="Millares 2 3 49 2" xfId="9441" xr:uid="{6DB3F3E5-1872-4A37-9CFD-964BF3745346}"/>
    <cellStyle name="Millares 2 3 5" xfId="9442" xr:uid="{22140650-86E9-434C-82FA-02863BBA60AC}"/>
    <cellStyle name="Millares 2 3 5 2" xfId="9443" xr:uid="{944032E9-544D-48E7-B07B-2C97F3838C8F}"/>
    <cellStyle name="Millares 2 3 5 2 2" xfId="9444" xr:uid="{236307A3-650C-4120-92EE-DCE922E2B875}"/>
    <cellStyle name="Millares 2 3 5 3" xfId="9445" xr:uid="{5FAFC1DF-6B74-4472-A5A5-97AED98A1215}"/>
    <cellStyle name="Millares 2 3 5 3 2" xfId="9446" xr:uid="{2842A44E-D3CF-465F-8CAC-C1422242C558}"/>
    <cellStyle name="Millares 2 3 5 4" xfId="9447" xr:uid="{B53E9BF9-9ED0-4CF3-93C8-D36C59E12A8D}"/>
    <cellStyle name="Millares 2 3 5 4 2" xfId="9448" xr:uid="{18BA898B-F708-449E-B50C-A07EC6A777D7}"/>
    <cellStyle name="Millares 2 3 5 5" xfId="9449" xr:uid="{EBF99328-79C2-4F46-BD41-2E5018F2C67E}"/>
    <cellStyle name="Millares 2 3 5 5 2" xfId="9450" xr:uid="{79315091-1F79-430C-A29D-8E02CEC600E9}"/>
    <cellStyle name="Millares 2 3 5 6" xfId="9451" xr:uid="{C7289788-95E2-4D8C-AF89-406C4855AB29}"/>
    <cellStyle name="Millares 2 3 5 6 2" xfId="9452" xr:uid="{FDB300E7-6157-43D8-89FC-A1E05CCD4BB4}"/>
    <cellStyle name="Millares 2 3 5 7" xfId="9453" xr:uid="{DDFAE513-E084-4EE5-96AF-F6037BE90424}"/>
    <cellStyle name="Millares 2 3 5 7 2" xfId="9454" xr:uid="{FC9BD7D5-4F51-4039-9B9B-1DB7F615BF27}"/>
    <cellStyle name="Millares 2 3 5 8" xfId="9455" xr:uid="{DDC2E637-916B-425E-A832-34759BCEEB1F}"/>
    <cellStyle name="Millares 2 3 5 9" xfId="44431" xr:uid="{C8C48A64-4FEF-419B-8944-8E9431DEF990}"/>
    <cellStyle name="Millares 2 3 50" xfId="9456" xr:uid="{4B7E1279-8B89-49A5-B3D7-973C0FCCD157}"/>
    <cellStyle name="Millares 2 3 50 2" xfId="9457" xr:uid="{57FEF51F-0972-46B7-8EA8-662CF533B425}"/>
    <cellStyle name="Millares 2 3 51" xfId="9458" xr:uid="{DFD8D2F5-40E4-4210-949A-874B6561BC46}"/>
    <cellStyle name="Millares 2 3 51 2" xfId="9459" xr:uid="{346B40C7-A3F1-4B9D-9EB5-D4A962B36A9E}"/>
    <cellStyle name="Millares 2 3 52" xfId="9460" xr:uid="{9EAFBF63-E049-493A-8FA4-9C370A04B405}"/>
    <cellStyle name="Millares 2 3 52 2" xfId="9461" xr:uid="{D05395EC-FA8C-4123-A3A7-340E7A3BA3DC}"/>
    <cellStyle name="Millares 2 3 53" xfId="9462" xr:uid="{AB279079-3113-4442-9833-F0E1213E9B30}"/>
    <cellStyle name="Millares 2 3 53 2" xfId="9463" xr:uid="{EFB64D7A-0AB1-4D51-AC45-624C46703CBA}"/>
    <cellStyle name="Millares 2 3 54" xfId="9464" xr:uid="{562D7B0C-1C68-425A-B1BB-80E63C15E990}"/>
    <cellStyle name="Millares 2 3 54 2" xfId="9465" xr:uid="{3D512A18-2B79-44AA-9A64-C32362E098DB}"/>
    <cellStyle name="Millares 2 3 55" xfId="9466" xr:uid="{5B5741FA-77D8-4386-AE22-450BAC8A75D2}"/>
    <cellStyle name="Millares 2 3 55 2" xfId="9467" xr:uid="{ABEBA85C-22BE-4BF8-A7D2-14690765B4F5}"/>
    <cellStyle name="Millares 2 3 56" xfId="9468" xr:uid="{135C5FE9-328A-4100-9470-A5C3ACE62DC0}"/>
    <cellStyle name="Millares 2 3 56 2" xfId="9469" xr:uid="{B3043616-8878-42B4-B544-A1B48939680F}"/>
    <cellStyle name="Millares 2 3 57" xfId="9470" xr:uid="{6F1865F9-0899-4451-8820-8A9027ECC285}"/>
    <cellStyle name="Millares 2 3 57 2" xfId="9471" xr:uid="{334D4C25-8692-42CF-9879-53D8A2F978FD}"/>
    <cellStyle name="Millares 2 3 58" xfId="9472" xr:uid="{51494ABA-CDF4-4980-B295-A7406360093F}"/>
    <cellStyle name="Millares 2 3 58 2" xfId="9473" xr:uid="{C2FB63BD-0C16-4B74-B762-D51CD8E09EC2}"/>
    <cellStyle name="Millares 2 3 59" xfId="9474" xr:uid="{4EDB397C-40EC-4AE1-B739-636FC8068A8B}"/>
    <cellStyle name="Millares 2 3 59 2" xfId="9475" xr:uid="{3A9896B4-AE67-4A13-ABD9-FF1033E70205}"/>
    <cellStyle name="Millares 2 3 6" xfId="9476" xr:uid="{8490D4B4-A61D-48B4-B459-E9AF5E5B6B61}"/>
    <cellStyle name="Millares 2 3 6 2" xfId="9477" xr:uid="{BDD08F37-0DBA-4C45-BDC5-3DB34B21B0E9}"/>
    <cellStyle name="Millares 2 3 6 2 2" xfId="9478" xr:uid="{F578DC7F-13B5-46F6-9A60-65B00BCAC03B}"/>
    <cellStyle name="Millares 2 3 6 3" xfId="9479" xr:uid="{88CD3C49-CBA7-4226-90E2-2F06CE25EAD6}"/>
    <cellStyle name="Millares 2 3 6 3 2" xfId="9480" xr:uid="{BF0C5C09-1FF2-443D-92F3-7318952E6418}"/>
    <cellStyle name="Millares 2 3 6 4" xfId="9481" xr:uid="{61094E44-73FA-4F11-9858-4C9819CDD761}"/>
    <cellStyle name="Millares 2 3 6 4 2" xfId="9482" xr:uid="{18C9A52E-46E9-4D61-AB58-B068A4DFEBF0}"/>
    <cellStyle name="Millares 2 3 6 5" xfId="9483" xr:uid="{B67D0118-3898-41C8-ABFA-A0648DA8E4F1}"/>
    <cellStyle name="Millares 2 3 6 5 2" xfId="9484" xr:uid="{2CBE881E-0FD6-4C99-9F5F-41ED1BDBF8C2}"/>
    <cellStyle name="Millares 2 3 6 6" xfId="9485" xr:uid="{44A1FED3-125A-465F-B492-83272EEF0332}"/>
    <cellStyle name="Millares 2 3 6 6 2" xfId="9486" xr:uid="{0CCA6978-05F2-4187-9633-724ECBEE682A}"/>
    <cellStyle name="Millares 2 3 6 7" xfId="9487" xr:uid="{2ADF73FA-E59D-48A6-82B2-79F280E00E0E}"/>
    <cellStyle name="Millares 2 3 6 7 2" xfId="9488" xr:uid="{22B91D66-3521-4662-8F9E-D6B7765C29BE}"/>
    <cellStyle name="Millares 2 3 6 8" xfId="9489" xr:uid="{5BACDE1E-C590-4117-AD7A-90669496F9DB}"/>
    <cellStyle name="Millares 2 3 60" xfId="9490" xr:uid="{2D7D5A87-FE54-4E14-B958-232142D2B8C9}"/>
    <cellStyle name="Millares 2 3 60 2" xfId="9491" xr:uid="{7D4A059D-3B93-4308-A652-750BDEF77845}"/>
    <cellStyle name="Millares 2 3 61" xfId="9492" xr:uid="{E791DD9A-2E8E-4899-94F0-7B442D336EE0}"/>
    <cellStyle name="Millares 2 3 61 2" xfId="9493" xr:uid="{EECBF66B-D4C8-46CD-B61F-D70913FA742F}"/>
    <cellStyle name="Millares 2 3 62" xfId="9494" xr:uid="{41DBFEF1-5AE4-44FB-9654-C891541FEACB}"/>
    <cellStyle name="Millares 2 3 62 2" xfId="9495" xr:uid="{7E861678-50C5-4B1A-A2EA-502BA770ABAD}"/>
    <cellStyle name="Millares 2 3 63" xfId="9496" xr:uid="{6AC2FC34-44C1-489A-B36A-245649F2B811}"/>
    <cellStyle name="Millares 2 3 63 2" xfId="9497" xr:uid="{4D22D8B0-790E-4FA2-9F3A-937300BA7D94}"/>
    <cellStyle name="Millares 2 3 64" xfId="9498" xr:uid="{4663A99F-413A-4F0C-BA26-29350DC763E5}"/>
    <cellStyle name="Millares 2 3 64 2" xfId="9499" xr:uid="{5B97DD0A-8B47-4B17-A799-B6722A279055}"/>
    <cellStyle name="Millares 2 3 65" xfId="9500" xr:uid="{D00F1896-09DC-4118-96BE-727AD8DEF476}"/>
    <cellStyle name="Millares 2 3 65 2" xfId="9501" xr:uid="{74BAB54F-6239-47D4-A2FC-0A7468DE792F}"/>
    <cellStyle name="Millares 2 3 66" xfId="9502" xr:uid="{96B9222B-B9BF-4100-802F-0BB1FDAC5F80}"/>
    <cellStyle name="Millares 2 3 66 2" xfId="9503" xr:uid="{73A00DA4-AF77-41A5-AA95-0BFF491D5345}"/>
    <cellStyle name="Millares 2 3 67" xfId="9504" xr:uid="{87DF6DCA-BEF7-439E-86B1-CAC2AF467BFE}"/>
    <cellStyle name="Millares 2 3 67 2" xfId="9505" xr:uid="{DD37BB33-5A8A-4F3F-9B2F-D9C17FF8F010}"/>
    <cellStyle name="Millares 2 3 68" xfId="9506" xr:uid="{4ADDACE3-9559-4C81-9FBC-0C138975AB0D}"/>
    <cellStyle name="Millares 2 3 69" xfId="9507" xr:uid="{2ED8D2E1-9AD6-4F95-AC3D-0D0F2223A270}"/>
    <cellStyle name="Millares 2 3 7" xfId="9508" xr:uid="{7398FEAD-FDEE-4AFD-B351-17C599F46480}"/>
    <cellStyle name="Millares 2 3 7 2" xfId="9509" xr:uid="{AB808338-1610-4585-A7AF-C9444ACF85BD}"/>
    <cellStyle name="Millares 2 3 7 2 2" xfId="9510" xr:uid="{681856D0-B020-4EB2-A03E-CD97A14AF3A6}"/>
    <cellStyle name="Millares 2 3 7 3" xfId="9511" xr:uid="{79CCDDC4-0F26-42D9-9766-1676697678A3}"/>
    <cellStyle name="Millares 2 3 7 3 2" xfId="9512" xr:uid="{9D5A137E-08D6-469B-B57A-DEA2442C0D1F}"/>
    <cellStyle name="Millares 2 3 7 4" xfId="9513" xr:uid="{21DC271E-9957-4550-8246-4761D88899F1}"/>
    <cellStyle name="Millares 2 3 7 4 2" xfId="9514" xr:uid="{0739C7E8-665E-4720-B6AC-C712A02800D3}"/>
    <cellStyle name="Millares 2 3 7 5" xfId="9515" xr:uid="{293C7B3B-9C2C-4386-8026-AA4585705D9C}"/>
    <cellStyle name="Millares 2 3 7 5 2" xfId="9516" xr:uid="{16BA0C44-1AD2-43AD-8D99-A773D19377F8}"/>
    <cellStyle name="Millares 2 3 7 6" xfId="9517" xr:uid="{0EB12E34-70DB-4AAE-880A-8B24454C0590}"/>
    <cellStyle name="Millares 2 3 7 6 2" xfId="9518" xr:uid="{F0C8CEB1-D6A1-4192-B397-E07159465DFF}"/>
    <cellStyle name="Millares 2 3 7 7" xfId="9519" xr:uid="{5EB7AAA5-9F2D-48AB-93C8-65F4D519D2FD}"/>
    <cellStyle name="Millares 2 3 7 7 2" xfId="9520" xr:uid="{0B5AB236-6626-4465-87C3-F0859760E29E}"/>
    <cellStyle name="Millares 2 3 7 8" xfId="9521" xr:uid="{B94278AA-DA3E-4DAE-A86C-270D76768F59}"/>
    <cellStyle name="Millares 2 3 70" xfId="35027" xr:uid="{E3214870-A46C-4465-879D-AC4DB1B767C0}"/>
    <cellStyle name="Millares 2 3 8" xfId="9522" xr:uid="{BE11B405-303F-4065-95C7-829C2A8C1408}"/>
    <cellStyle name="Millares 2 3 8 2" xfId="9523" xr:uid="{541191F4-4CF9-472D-AF66-A7F4FE0BFB52}"/>
    <cellStyle name="Millares 2 3 8 2 2" xfId="9524" xr:uid="{0BEE9DBE-5341-494C-9B09-F7346E6E2A6D}"/>
    <cellStyle name="Millares 2 3 8 3" xfId="9525" xr:uid="{8F9FEEF7-3874-47FF-B213-6CB95CA2D2D5}"/>
    <cellStyle name="Millares 2 3 8 3 2" xfId="9526" xr:uid="{C4CEF8F9-CA35-4625-B311-B2B857767B8A}"/>
    <cellStyle name="Millares 2 3 8 4" xfId="9527" xr:uid="{2378C236-A4B4-40B8-BFB7-9665C95AD398}"/>
    <cellStyle name="Millares 2 3 8 4 2" xfId="9528" xr:uid="{399DF749-A995-4F0A-BEE2-37833BD514F6}"/>
    <cellStyle name="Millares 2 3 8 5" xfId="9529" xr:uid="{BA45033F-B2E0-4B8B-AB7B-37547C800EC7}"/>
    <cellStyle name="Millares 2 3 8 5 2" xfId="9530" xr:uid="{6263AA1B-EC85-48D1-8C07-C420F890D9E9}"/>
    <cellStyle name="Millares 2 3 8 6" xfId="9531" xr:uid="{3F985766-F2BE-444B-B885-ECCD6C11D644}"/>
    <cellStyle name="Millares 2 3 8 6 2" xfId="9532" xr:uid="{80EF1874-A182-49A0-8368-038BF53DC085}"/>
    <cellStyle name="Millares 2 3 8 7" xfId="9533" xr:uid="{9B41341C-0A05-4BA6-B48A-959632B2BA74}"/>
    <cellStyle name="Millares 2 3 8 7 2" xfId="9534" xr:uid="{FA57CC13-55B4-412A-8330-509160387E28}"/>
    <cellStyle name="Millares 2 3 8 8" xfId="9535" xr:uid="{F5551462-6452-41E6-BBCB-ADAC02479F8F}"/>
    <cellStyle name="Millares 2 3 9" xfId="9536" xr:uid="{2F722F05-9086-4807-8184-9B5CA053626E}"/>
    <cellStyle name="Millares 2 3 9 2" xfId="9537" xr:uid="{6872DBB1-EEF9-49A8-9024-D3610B6B8CC9}"/>
    <cellStyle name="Millares 2 3 9 2 2" xfId="9538" xr:uid="{0D131F37-DE2D-47DD-93B2-7B05CE39340A}"/>
    <cellStyle name="Millares 2 3 9 3" xfId="9539" xr:uid="{624ECB2B-7615-46F5-B181-820984E30E86}"/>
    <cellStyle name="Millares 2 3 9 3 2" xfId="9540" xr:uid="{0241023E-01F8-45B0-88BB-B5C44BE79993}"/>
    <cellStyle name="Millares 2 3 9 4" xfId="9541" xr:uid="{CE411C08-1D57-42C5-A179-B6CD0409FA11}"/>
    <cellStyle name="Millares 2 3 9 4 2" xfId="9542" xr:uid="{5695DAC2-A251-457D-9410-570107129D3D}"/>
    <cellStyle name="Millares 2 3 9 5" xfId="9543" xr:uid="{9FFD9EE7-02C3-41AC-8F70-3C366B8B505C}"/>
    <cellStyle name="Millares 2 3 9 5 2" xfId="9544" xr:uid="{4C06621B-3E3E-4881-9AD0-CBB9436B73BD}"/>
    <cellStyle name="Millares 2 3 9 6" xfId="9545" xr:uid="{7740F898-228D-4427-AD48-491A6D4881B1}"/>
    <cellStyle name="Millares 2 3 9 6 2" xfId="9546" xr:uid="{7CB942C8-68FD-4440-AF4D-6F3C71861F35}"/>
    <cellStyle name="Millares 2 3 9 7" xfId="9547" xr:uid="{15731DE9-532D-4FC5-81B1-E51B98C1B6FF}"/>
    <cellStyle name="Millares 2 3 9 7 2" xfId="9548" xr:uid="{BBC6DC7E-C8BF-4241-8E34-8E0E03734327}"/>
    <cellStyle name="Millares 2 3 9 8" xfId="9549" xr:uid="{2E48A016-0A47-47C9-8CEB-0834CE28F1D4}"/>
    <cellStyle name="Millares 2 30" xfId="9550" xr:uid="{67C853E0-1914-4918-B1FC-67EB68014223}"/>
    <cellStyle name="Millares 2 30 2" xfId="9551" xr:uid="{5D611757-5A70-4776-9157-87157714DC0C}"/>
    <cellStyle name="Millares 2 31" xfId="9552" xr:uid="{78D19C71-20AD-4964-9E05-63A3E48B1B65}"/>
    <cellStyle name="Millares 2 31 2" xfId="9553" xr:uid="{1F323360-0C90-4E2B-B12A-121A1A442BB9}"/>
    <cellStyle name="Millares 2 32" xfId="9554" xr:uid="{0FC4B689-1C0C-40B4-BFC5-234326E6E091}"/>
    <cellStyle name="Millares 2 32 2" xfId="9555" xr:uid="{39ACA5CE-05F2-4418-8641-342BBDC126A1}"/>
    <cellStyle name="Millares 2 33" xfId="9556" xr:uid="{A379E540-5499-4A19-B567-A330EB73F20F}"/>
    <cellStyle name="Millares 2 33 2" xfId="9557" xr:uid="{78C7D691-C652-4B45-893F-C8F6C841D29D}"/>
    <cellStyle name="Millares 2 34" xfId="9558" xr:uid="{3A209919-0A3E-4181-8D4A-D0E346428EE6}"/>
    <cellStyle name="Millares 2 34 2" xfId="9559" xr:uid="{796ED111-F516-4A5C-A473-7CA38B909950}"/>
    <cellStyle name="Millares 2 35" xfId="9560" xr:uid="{4DC218EB-A22F-4AEF-B2B7-F709779DA687}"/>
    <cellStyle name="Millares 2 35 2" xfId="9561" xr:uid="{78088A80-C628-4D5E-B42B-C3339967B429}"/>
    <cellStyle name="Millares 2 36" xfId="9562" xr:uid="{843655E2-03F6-4217-AC19-C6B010525985}"/>
    <cellStyle name="Millares 2 36 2" xfId="9563" xr:uid="{A9EA1D64-EDC3-42F7-BE4C-3F0A861D0008}"/>
    <cellStyle name="Millares 2 37" xfId="9564" xr:uid="{E5AC1D19-036D-4542-893E-585D05A94E20}"/>
    <cellStyle name="Millares 2 37 2" xfId="9565" xr:uid="{18C1FD1C-D5B6-4F74-BDB3-BDFB842BC3B4}"/>
    <cellStyle name="Millares 2 38" xfId="9566" xr:uid="{59E42FE4-97A6-43B7-B418-3A56609DEA0E}"/>
    <cellStyle name="Millares 2 38 2" xfId="9567" xr:uid="{C051C14E-085A-4326-A8E7-51C7405BFAFA}"/>
    <cellStyle name="Millares 2 39" xfId="9568" xr:uid="{DB0C52ED-6F7A-4C96-8569-77E86E0191AA}"/>
    <cellStyle name="Millares 2 39 2" xfId="9569" xr:uid="{2E905FBB-003C-49EA-8ACB-C840CBDFF8E3}"/>
    <cellStyle name="Millares 2 4" xfId="77" xr:uid="{B0CDEFEC-19B6-4B22-9E4C-B960609A8B56}"/>
    <cellStyle name="Millares 2 4 10" xfId="9570" xr:uid="{C9473874-13C0-480E-99B7-9C6CDA172621}"/>
    <cellStyle name="Millares 2 4 10 2" xfId="9571" xr:uid="{8A2AFF68-83BD-44F3-99C1-CB9EAE6A739C}"/>
    <cellStyle name="Millares 2 4 10 2 2" xfId="9572" xr:uid="{37C7120D-736F-4D51-8701-43F158091938}"/>
    <cellStyle name="Millares 2 4 10 3" xfId="9573" xr:uid="{94A6A179-9177-49E8-94A6-90DC0E31ED39}"/>
    <cellStyle name="Millares 2 4 10 3 2" xfId="9574" xr:uid="{B04DA102-B6C2-4D1D-A541-D17D0E1AA2CB}"/>
    <cellStyle name="Millares 2 4 10 4" xfId="9575" xr:uid="{F19ACF82-2725-4442-9166-76DDB7CC3A98}"/>
    <cellStyle name="Millares 2 4 10 4 2" xfId="9576" xr:uid="{6416FA82-74BE-4F7A-9259-CFA6BB24F496}"/>
    <cellStyle name="Millares 2 4 10 5" xfId="9577" xr:uid="{F2F4FC5D-6A8B-4657-8A09-F80EFCB603D3}"/>
    <cellStyle name="Millares 2 4 10 5 2" xfId="9578" xr:uid="{4C5321B6-43E6-4F33-BC1B-7DCDC35C4D38}"/>
    <cellStyle name="Millares 2 4 10 6" xfId="9579" xr:uid="{5C995425-874F-4A93-A4A4-C3F71B2D665A}"/>
    <cellStyle name="Millares 2 4 10 6 2" xfId="9580" xr:uid="{8AB941EC-6552-4D63-A619-DB96AA94FFEA}"/>
    <cellStyle name="Millares 2 4 10 7" xfId="9581" xr:uid="{791272D9-6F68-409E-B9A4-3E58E91000A7}"/>
    <cellStyle name="Millares 2 4 10 7 2" xfId="9582" xr:uid="{3C0B87F3-FFC2-46C2-8FB9-04C339EFA8AF}"/>
    <cellStyle name="Millares 2 4 10 8" xfId="9583" xr:uid="{F7503B3D-8902-4336-A87D-0B613B23968A}"/>
    <cellStyle name="Millares 2 4 11" xfId="9584" xr:uid="{8A2499AC-8CC4-4D39-A7EE-BD84981CBA1D}"/>
    <cellStyle name="Millares 2 4 11 2" xfId="9585" xr:uid="{A7DAF186-5ECB-488F-9AB9-E59DFBF80C82}"/>
    <cellStyle name="Millares 2 4 11 3" xfId="9586" xr:uid="{A3BBF556-0F06-40BD-B86A-87863347C19B}"/>
    <cellStyle name="Millares 2 4 11 4" xfId="9587" xr:uid="{E1C90910-9F98-4812-9CBC-BB9B6561286F}"/>
    <cellStyle name="Millares 2 4 12" xfId="9588" xr:uid="{A2297BBD-0B17-4939-BF8A-8B21FCC051C3}"/>
    <cellStyle name="Millares 2 4 12 2" xfId="9589" xr:uid="{77875B6D-BADE-40F2-A93A-3D371B516FA4}"/>
    <cellStyle name="Millares 2 4 13" xfId="9590" xr:uid="{A1DA0879-0011-4EEA-BC8E-1B3160E61379}"/>
    <cellStyle name="Millares 2 4 13 2" xfId="9591" xr:uid="{F0E9801E-0E72-415C-84ED-25AF4B8BEB4C}"/>
    <cellStyle name="Millares 2 4 14" xfId="9592" xr:uid="{0F2B81A7-1A1E-4B39-967D-FF4104A04C59}"/>
    <cellStyle name="Millares 2 4 14 2" xfId="9593" xr:uid="{64F05D72-3DBC-4885-8593-25C795EC2504}"/>
    <cellStyle name="Millares 2 4 15" xfId="9594" xr:uid="{4CAA4975-657A-4D12-9223-EAF859416D55}"/>
    <cellStyle name="Millares 2 4 15 2" xfId="9595" xr:uid="{BF03887D-2C89-40BA-9ABD-51088024076A}"/>
    <cellStyle name="Millares 2 4 16" xfId="9596" xr:uid="{D5F46133-82BB-4531-BB31-5D4AB6C6DBA2}"/>
    <cellStyle name="Millares 2 4 16 2" xfId="9597" xr:uid="{32765790-983C-42DC-B8FD-DCE0A83CE570}"/>
    <cellStyle name="Millares 2 4 17" xfId="9598" xr:uid="{F5156557-31B6-4D5C-BCE6-24873E4925D1}"/>
    <cellStyle name="Millares 2 4 17 2" xfId="9599" xr:uid="{87ED96E5-5705-488F-8A43-6B500CBC97AC}"/>
    <cellStyle name="Millares 2 4 18" xfId="9600" xr:uid="{2DE1F9D8-B568-43E4-B39E-9A47C1B63067}"/>
    <cellStyle name="Millares 2 4 18 2" xfId="9601" xr:uid="{8CA9FCFD-D623-4A9A-A128-23B1DFD034BD}"/>
    <cellStyle name="Millares 2 4 19" xfId="9602" xr:uid="{6F31A3A3-9018-403A-8C6B-5F2CD06571BF}"/>
    <cellStyle name="Millares 2 4 19 2" xfId="9603" xr:uid="{03118A96-6BD8-47CD-A8F2-13A61386F578}"/>
    <cellStyle name="Millares 2 4 2" xfId="9604" xr:uid="{0A55FB20-64F7-4DF9-B24A-31FA80B11EAD}"/>
    <cellStyle name="Millares 2 4 2 10" xfId="9605" xr:uid="{FAFE3F73-5D62-4593-9E63-91CC04BB8445}"/>
    <cellStyle name="Millares 2 4 2 10 2" xfId="9606" xr:uid="{F2846F6F-9F9D-413B-8376-58C447E4CC1D}"/>
    <cellStyle name="Millares 2 4 2 11" xfId="9607" xr:uid="{C2C7807D-E1B4-4413-8CD6-5F554C2D36E9}"/>
    <cellStyle name="Millares 2 4 2 11 2" xfId="9608" xr:uid="{297A0E13-1755-4998-962D-38F0D418D4D1}"/>
    <cellStyle name="Millares 2 4 2 12" xfId="9609" xr:uid="{808C26AF-73EC-4A50-90C5-36B0222A7F3B}"/>
    <cellStyle name="Millares 2 4 2 12 2" xfId="9610" xr:uid="{15222DD4-D7B4-46EF-82F2-2C710F6A6FB0}"/>
    <cellStyle name="Millares 2 4 2 13" xfId="9611" xr:uid="{499F4529-F91D-43A5-88D3-CD596AE720C9}"/>
    <cellStyle name="Millares 2 4 2 13 2" xfId="9612" xr:uid="{0B1DACD7-F0AC-4E0C-B8BD-2BBCEC5B5B4F}"/>
    <cellStyle name="Millares 2 4 2 14" xfId="9613" xr:uid="{EB61910F-BD92-4732-BCAA-1332942BF219}"/>
    <cellStyle name="Millares 2 4 2 14 2" xfId="9614" xr:uid="{E1C83EFA-A2D8-4E6E-A724-07EBE48564BD}"/>
    <cellStyle name="Millares 2 4 2 15" xfId="9615" xr:uid="{80D495A1-8311-40F4-BE57-CC9D131EC499}"/>
    <cellStyle name="Millares 2 4 2 15 2" xfId="9616" xr:uid="{5DE06FAF-429D-4396-9F08-AF01BBFAD900}"/>
    <cellStyle name="Millares 2 4 2 16" xfId="9617" xr:uid="{7F02D6A4-2391-4DED-85A5-79449046D900}"/>
    <cellStyle name="Millares 2 4 2 17" xfId="9618" xr:uid="{D4D682A6-DF21-41B1-9C14-DBF79E607D9C}"/>
    <cellStyle name="Millares 2 4 2 18" xfId="9619" xr:uid="{7124461F-98E2-49BE-B731-BFB2899215EE}"/>
    <cellStyle name="Millares 2 4 2 19" xfId="9620" xr:uid="{46B87C91-9EB8-488E-8A8C-635C192CA55A}"/>
    <cellStyle name="Millares 2 4 2 2" xfId="9621" xr:uid="{11588E31-4A64-4413-BBC2-3644E5C96F81}"/>
    <cellStyle name="Millares 2 4 2 2 2" xfId="9622" xr:uid="{FD30F175-043A-4B0C-826A-BC3CD7BF5C82}"/>
    <cellStyle name="Millares 2 4 2 2 2 2" xfId="9623" xr:uid="{8F752FA0-31DA-4B57-9BB8-BD5BFDF64081}"/>
    <cellStyle name="Millares 2 4 2 2 3" xfId="9624" xr:uid="{CD6F7AE3-33E5-4B7E-91F9-ED525C4815F1}"/>
    <cellStyle name="Millares 2 4 2 2 3 2" xfId="9625" xr:uid="{824C29E7-AC2B-403B-A87E-33669F6F3C60}"/>
    <cellStyle name="Millares 2 4 2 2 4" xfId="9626" xr:uid="{190C1EDF-CE6D-40C5-9D36-E029226188BE}"/>
    <cellStyle name="Millares 2 4 2 2 4 2" xfId="9627" xr:uid="{AD7452E7-19A0-44F1-A592-EA34F5AD0AB3}"/>
    <cellStyle name="Millares 2 4 2 2 5" xfId="9628" xr:uid="{DD9B5A66-CE73-4135-A2CF-2BC3546618EA}"/>
    <cellStyle name="Millares 2 4 2 2 5 2" xfId="9629" xr:uid="{111461DC-6C41-4969-BE61-98358F0C9768}"/>
    <cellStyle name="Millares 2 4 2 2 6" xfId="9630" xr:uid="{C8D5D4B5-42D6-43D9-923A-A498C1F2CDF1}"/>
    <cellStyle name="Millares 2 4 2 2 6 2" xfId="9631" xr:uid="{6B4E5E37-1EDF-4666-9AE2-762B9FB8DC22}"/>
    <cellStyle name="Millares 2 4 2 2 7" xfId="9632" xr:uid="{3E273F99-4014-4B47-ADF1-4A3670BADB32}"/>
    <cellStyle name="Millares 2 4 2 2 7 2" xfId="9633" xr:uid="{3B3DB810-FCBC-44B1-A85E-0B1DCB196BA6}"/>
    <cellStyle name="Millares 2 4 2 2 8" xfId="9634" xr:uid="{D6CA84CD-FE92-468E-8312-A6A32F7A641F}"/>
    <cellStyle name="Millares 2 4 2 20" xfId="42452" xr:uid="{1454CF13-3656-40DF-AEB1-2EFE11F27549}"/>
    <cellStyle name="Millares 2 4 2 3" xfId="9635" xr:uid="{AAAF0AAD-65AD-4EBD-ABF3-1D253FA27DB2}"/>
    <cellStyle name="Millares 2 4 2 3 2" xfId="9636" xr:uid="{F2876D3E-66AA-439D-A0F0-FB64A4D63522}"/>
    <cellStyle name="Millares 2 4 2 3 2 2" xfId="9637" xr:uid="{EE319FDE-E894-42EA-84FA-89EFE2FD44F4}"/>
    <cellStyle name="Millares 2 4 2 3 3" xfId="9638" xr:uid="{D4889C54-12C9-4235-863C-51562C550809}"/>
    <cellStyle name="Millares 2 4 2 3 3 2" xfId="9639" xr:uid="{54A248EB-7ABC-46B8-A787-392DBD0475F8}"/>
    <cellStyle name="Millares 2 4 2 3 4" xfId="9640" xr:uid="{5321CCDE-195B-435E-A3FF-0491B2096B42}"/>
    <cellStyle name="Millares 2 4 2 3 4 2" xfId="9641" xr:uid="{1241C07D-7F62-4575-9FB0-48B70321E576}"/>
    <cellStyle name="Millares 2 4 2 3 5" xfId="9642" xr:uid="{E579540D-9D22-4B65-96FB-C1B9BE9DAFFA}"/>
    <cellStyle name="Millares 2 4 2 3 5 2" xfId="9643" xr:uid="{66C10489-19B3-4A7A-B23A-AFD02ACBB9F3}"/>
    <cellStyle name="Millares 2 4 2 3 6" xfId="9644" xr:uid="{BC83D707-BFA8-4477-ACF3-42ED03EF0375}"/>
    <cellStyle name="Millares 2 4 2 3 6 2" xfId="9645" xr:uid="{992A51A2-EE0A-492B-A343-DACF543C0EF3}"/>
    <cellStyle name="Millares 2 4 2 3 7" xfId="9646" xr:uid="{36E7ECC6-1D9D-4D88-BBDC-817B9DFD24CE}"/>
    <cellStyle name="Millares 2 4 2 3 7 2" xfId="9647" xr:uid="{6BE34ADF-53A0-4BA7-BD54-FEB4DAE9C550}"/>
    <cellStyle name="Millares 2 4 2 3 8" xfId="9648" xr:uid="{B5ABA62B-BF75-4F83-BF9C-4760073B3894}"/>
    <cellStyle name="Millares 2 4 2 4" xfId="9649" xr:uid="{65995E21-C51B-4913-94AF-663A0E08BAD8}"/>
    <cellStyle name="Millares 2 4 2 4 2" xfId="9650" xr:uid="{0CEFDD33-FACC-4F4E-A231-71DA9D03C15E}"/>
    <cellStyle name="Millares 2 4 2 4 2 2" xfId="9651" xr:uid="{B8659B7E-2DAD-48D4-A482-38F760283541}"/>
    <cellStyle name="Millares 2 4 2 4 3" xfId="9652" xr:uid="{DC3A8C8E-CE88-4E65-BB93-C58C821B98CA}"/>
    <cellStyle name="Millares 2 4 2 4 3 2" xfId="9653" xr:uid="{915630D1-A742-47EF-8439-11AF069ADCE3}"/>
    <cellStyle name="Millares 2 4 2 4 4" xfId="9654" xr:uid="{936E2EEB-8C72-467B-A739-722B23FE8AC9}"/>
    <cellStyle name="Millares 2 4 2 4 4 2" xfId="9655" xr:uid="{76BADCAB-FFBC-4B48-8641-4864D07B1665}"/>
    <cellStyle name="Millares 2 4 2 4 5" xfId="9656" xr:uid="{3FE76353-2DB3-4FC4-89AB-E088F83557EB}"/>
    <cellStyle name="Millares 2 4 2 4 5 2" xfId="9657" xr:uid="{6AF5D04A-AB2F-4F68-94C2-20DD0C2C49AA}"/>
    <cellStyle name="Millares 2 4 2 4 6" xfId="9658" xr:uid="{5FFB9307-084F-42B3-B8CB-2373D14A0158}"/>
    <cellStyle name="Millares 2 4 2 4 6 2" xfId="9659" xr:uid="{FF2B8FE6-4BE7-4869-8543-D50C0DD78EBF}"/>
    <cellStyle name="Millares 2 4 2 4 7" xfId="9660" xr:uid="{B0C18B2C-7779-4E6F-8FE5-963FA5E60D5D}"/>
    <cellStyle name="Millares 2 4 2 4 7 2" xfId="9661" xr:uid="{5B740DF2-5A89-486F-A420-8C159B2CE6BB}"/>
    <cellStyle name="Millares 2 4 2 4 8" xfId="9662" xr:uid="{303F21C6-B4D1-4A3B-BD91-A5104E2C8811}"/>
    <cellStyle name="Millares 2 4 2 5" xfId="9663" xr:uid="{DCCA5760-6E06-41ED-89E7-77C94F6B0F05}"/>
    <cellStyle name="Millares 2 4 2 5 2" xfId="9664" xr:uid="{436C3DF3-B824-40D2-9B64-91A5B502B391}"/>
    <cellStyle name="Millares 2 4 2 5 2 2" xfId="9665" xr:uid="{7663FB29-4DAC-4C13-9EB2-A43BD47F8514}"/>
    <cellStyle name="Millares 2 4 2 5 3" xfId="9666" xr:uid="{DC43BCD0-BC60-4A08-BA17-15BE662EDC9D}"/>
    <cellStyle name="Millares 2 4 2 5 3 2" xfId="9667" xr:uid="{EE25BD07-1C5A-4473-A664-3E2DD07AB182}"/>
    <cellStyle name="Millares 2 4 2 5 4" xfId="9668" xr:uid="{87673D41-C43A-4920-B88B-AEB8FB356275}"/>
    <cellStyle name="Millares 2 4 2 5 4 2" xfId="9669" xr:uid="{B13D7472-5017-4B9A-8970-B5CF53BCE386}"/>
    <cellStyle name="Millares 2 4 2 5 5" xfId="9670" xr:uid="{0563EC71-B969-427B-BA79-0D6C5EABC2DF}"/>
    <cellStyle name="Millares 2 4 2 5 5 2" xfId="9671" xr:uid="{31422FBB-2268-45E6-964F-C1D1B1B934FB}"/>
    <cellStyle name="Millares 2 4 2 5 6" xfId="9672" xr:uid="{53E40C0E-EC5A-4D75-A6CE-5A0E9AC248BD}"/>
    <cellStyle name="Millares 2 4 2 5 6 2" xfId="9673" xr:uid="{D842CA7A-B4CD-426F-8DD0-904EC11343F7}"/>
    <cellStyle name="Millares 2 4 2 5 7" xfId="9674" xr:uid="{FABC9EB1-67B2-4136-9D1E-526AF88C7BE2}"/>
    <cellStyle name="Millares 2 4 2 5 7 2" xfId="9675" xr:uid="{527A7E4A-2BE0-45FB-A812-A0FC63C382B6}"/>
    <cellStyle name="Millares 2 4 2 5 8" xfId="9676" xr:uid="{318D0921-A320-4053-B75E-C649DED4720E}"/>
    <cellStyle name="Millares 2 4 2 6" xfId="9677" xr:uid="{FFB6C21F-128B-47B4-A7F3-8D36D72122A3}"/>
    <cellStyle name="Millares 2 4 2 6 2" xfId="9678" xr:uid="{9F42F038-8ABB-433A-8D23-A3C97EFFF89A}"/>
    <cellStyle name="Millares 2 4 2 6 2 2" xfId="9679" xr:uid="{E215C386-E45D-4D48-902F-07C5BCFB7AE3}"/>
    <cellStyle name="Millares 2 4 2 6 3" xfId="9680" xr:uid="{D494509F-166B-4610-93EE-3BD90A87E0D3}"/>
    <cellStyle name="Millares 2 4 2 6 3 2" xfId="9681" xr:uid="{630DBDC4-54E2-4072-BDA8-FC1187D8960E}"/>
    <cellStyle name="Millares 2 4 2 6 4" xfId="9682" xr:uid="{F651CB4C-91AB-4F18-A1F8-C348C76D8D4F}"/>
    <cellStyle name="Millares 2 4 2 6 4 2" xfId="9683" xr:uid="{3D1A231D-258D-4F8C-AFD2-6E9739BAC350}"/>
    <cellStyle name="Millares 2 4 2 6 5" xfId="9684" xr:uid="{D77CC197-37C9-4B29-B195-DB61D05FBA11}"/>
    <cellStyle name="Millares 2 4 2 6 5 2" xfId="9685" xr:uid="{EB959DD6-6365-4CE4-8484-8DB027AD827A}"/>
    <cellStyle name="Millares 2 4 2 6 6" xfId="9686" xr:uid="{AFD4791F-7FA2-4B5F-B02E-341A6D2AC56B}"/>
    <cellStyle name="Millares 2 4 2 6 6 2" xfId="9687" xr:uid="{5DABDF04-F74C-4CF1-B8BB-2387ED549D15}"/>
    <cellStyle name="Millares 2 4 2 6 7" xfId="9688" xr:uid="{0FED1E58-9BFC-4E0F-9602-828833455F5A}"/>
    <cellStyle name="Millares 2 4 2 6 7 2" xfId="9689" xr:uid="{118B669D-86F1-49A2-88BA-DB9D6E8176CA}"/>
    <cellStyle name="Millares 2 4 2 6 8" xfId="9690" xr:uid="{167DE134-8982-4586-9073-7DA91BF3BE2E}"/>
    <cellStyle name="Millares 2 4 2 7" xfId="9691" xr:uid="{7A58BD1A-19AA-4361-BFB4-6C04642790BB}"/>
    <cellStyle name="Millares 2 4 2 7 2" xfId="9692" xr:uid="{2589B1AB-FA6D-4745-A619-705F7E351501}"/>
    <cellStyle name="Millares 2 4 2 7 2 2" xfId="9693" xr:uid="{A54888AA-0706-44C1-B7A8-14B2DDAE7B97}"/>
    <cellStyle name="Millares 2 4 2 7 3" xfId="9694" xr:uid="{99BEA23E-9280-4D96-98CF-1DDD3A369382}"/>
    <cellStyle name="Millares 2 4 2 7 3 2" xfId="9695" xr:uid="{0544E53C-1073-4FF4-BE27-67654F5E1C52}"/>
    <cellStyle name="Millares 2 4 2 7 4" xfId="9696" xr:uid="{B2D6BDC8-6755-4F7A-A32F-30B361F9BAE5}"/>
    <cellStyle name="Millares 2 4 2 7 4 2" xfId="9697" xr:uid="{9CD6FB73-684E-4FE5-A5BD-64C7DC58912B}"/>
    <cellStyle name="Millares 2 4 2 7 5" xfId="9698" xr:uid="{C156C779-F220-4B8D-A3E7-3BCCDDEE1A15}"/>
    <cellStyle name="Millares 2 4 2 7 5 2" xfId="9699" xr:uid="{9A5E05C5-EF46-43A3-A5BD-9F8FCCCACB75}"/>
    <cellStyle name="Millares 2 4 2 7 6" xfId="9700" xr:uid="{59ACC9DD-CF24-431E-9823-9B22519F0B10}"/>
    <cellStyle name="Millares 2 4 2 7 6 2" xfId="9701" xr:uid="{F96FB5F3-098E-4B8F-9B84-5C5DCA0BD9CC}"/>
    <cellStyle name="Millares 2 4 2 7 7" xfId="9702" xr:uid="{E788AC72-881C-4B0B-80D8-70FB3487614D}"/>
    <cellStyle name="Millares 2 4 2 7 7 2" xfId="9703" xr:uid="{EBE6BA6F-5A2A-42D8-828F-E86FB8326215}"/>
    <cellStyle name="Millares 2 4 2 7 8" xfId="9704" xr:uid="{53342592-7D72-4176-8C3F-C35B0F2A5ED8}"/>
    <cellStyle name="Millares 2 4 2 8" xfId="9705" xr:uid="{1D025132-B031-4015-95F2-A67764657ECA}"/>
    <cellStyle name="Millares 2 4 2 8 2" xfId="9706" xr:uid="{D50675F1-3BF3-4734-A07C-07FF757B0DBE}"/>
    <cellStyle name="Millares 2 4 2 8 2 2" xfId="9707" xr:uid="{16CC94C4-C034-464C-BF9C-D783B831E424}"/>
    <cellStyle name="Millares 2 4 2 8 3" xfId="9708" xr:uid="{94F71866-59B2-4C63-ABCB-7D1F1195790F}"/>
    <cellStyle name="Millares 2 4 2 8 3 2" xfId="9709" xr:uid="{D82F3172-3CDD-43A7-B38D-8DE8E43D8ED6}"/>
    <cellStyle name="Millares 2 4 2 8 4" xfId="9710" xr:uid="{CEDBA523-F2B8-4838-A14A-4DB4A0DDB0F6}"/>
    <cellStyle name="Millares 2 4 2 8 4 2" xfId="9711" xr:uid="{B30667E9-76D1-4FB3-BBF3-5A03D52611B3}"/>
    <cellStyle name="Millares 2 4 2 8 5" xfId="9712" xr:uid="{A6801CCB-E963-4C08-816F-1369AE869B01}"/>
    <cellStyle name="Millares 2 4 2 8 5 2" xfId="9713" xr:uid="{AA507C7C-D3E7-46D4-8A9C-211E7D167EA2}"/>
    <cellStyle name="Millares 2 4 2 8 6" xfId="9714" xr:uid="{3623720D-B78A-4413-9021-7D01F6BB56E0}"/>
    <cellStyle name="Millares 2 4 2 8 6 2" xfId="9715" xr:uid="{1776A084-1807-4F5A-9EB4-D26659CBEF63}"/>
    <cellStyle name="Millares 2 4 2 8 7" xfId="9716" xr:uid="{19C99CEC-0787-47BD-97F5-3476FB05C727}"/>
    <cellStyle name="Millares 2 4 2 8 7 2" xfId="9717" xr:uid="{F8CF8A0F-3AF6-42A1-8B73-B8BB02EAF0BD}"/>
    <cellStyle name="Millares 2 4 2 8 8" xfId="9718" xr:uid="{06FEF88A-4B09-4E5D-A737-1248D1338B62}"/>
    <cellStyle name="Millares 2 4 2 9" xfId="9719" xr:uid="{3E959EE7-3EB5-45B0-93F4-5014F80E7620}"/>
    <cellStyle name="Millares 2 4 2 9 2" xfId="9720" xr:uid="{19B6FB0C-5B8E-4ACC-BDFC-2FF3AE9B249F}"/>
    <cellStyle name="Millares 2 4 2 9 2 2" xfId="9721" xr:uid="{312CCAD5-A30E-47BC-BBF7-FB9F65FCC31B}"/>
    <cellStyle name="Millares 2 4 2 9 3" xfId="9722" xr:uid="{031C3DE0-E1C1-4629-832C-9DA23CF94194}"/>
    <cellStyle name="Millares 2 4 2 9 3 2" xfId="9723" xr:uid="{06FB4052-A066-405A-B897-E08E9D55B01D}"/>
    <cellStyle name="Millares 2 4 2 9 4" xfId="9724" xr:uid="{FDE038E7-3811-4742-BAC6-5A90DE2DDD38}"/>
    <cellStyle name="Millares 2 4 2 9 4 2" xfId="9725" xr:uid="{689999BE-4693-4955-8E76-D64F135B00FE}"/>
    <cellStyle name="Millares 2 4 2 9 5" xfId="9726" xr:uid="{7C1A6CF3-EABA-400F-A420-02C84F1830EB}"/>
    <cellStyle name="Millares 2 4 2 9 5 2" xfId="9727" xr:uid="{2AD1F92D-FE16-4E82-95E0-84539463AE57}"/>
    <cellStyle name="Millares 2 4 2 9 6" xfId="9728" xr:uid="{CE7FDF7D-717B-4307-90BB-3A843DF5D845}"/>
    <cellStyle name="Millares 2 4 2 9 6 2" xfId="9729" xr:uid="{D2F88DCD-F0E1-4F55-B845-BF7B904B3165}"/>
    <cellStyle name="Millares 2 4 2 9 7" xfId="9730" xr:uid="{DD723432-DC96-4574-ACD7-F38021160E8C}"/>
    <cellStyle name="Millares 2 4 2 9 7 2" xfId="9731" xr:uid="{92DA76FD-4825-4230-988A-7ED918E70FE6}"/>
    <cellStyle name="Millares 2 4 2 9 8" xfId="9732" xr:uid="{66C330D1-BAE9-497E-8F56-F617AE7DF34A}"/>
    <cellStyle name="Millares 2 4 20" xfId="9733" xr:uid="{2E191147-89C8-4E7D-BEF7-1CBAA981C44F}"/>
    <cellStyle name="Millares 2 4 20 2" xfId="9734" xr:uid="{C6FADF56-8FDB-4F38-90D1-8F415D8E411D}"/>
    <cellStyle name="Millares 2 4 21" xfId="9735" xr:uid="{EE01EDCD-51B1-483D-A68B-348458D8744F}"/>
    <cellStyle name="Millares 2 4 21 2" xfId="9736" xr:uid="{47C51C3F-EC75-48C5-9FD8-3B83FCF51481}"/>
    <cellStyle name="Millares 2 4 22" xfId="9737" xr:uid="{E6B19B9B-189D-45C9-A7EE-8A7158FD17C3}"/>
    <cellStyle name="Millares 2 4 22 2" xfId="9738" xr:uid="{5F6B4EC6-4F3D-4B9B-B105-25A52E9D081A}"/>
    <cellStyle name="Millares 2 4 23" xfId="9739" xr:uid="{16B00FE0-60F6-4667-B5D9-8704A647FF1C}"/>
    <cellStyle name="Millares 2 4 23 2" xfId="9740" xr:uid="{67D21027-ECF7-4AC3-8F9A-758B2476DB38}"/>
    <cellStyle name="Millares 2 4 24" xfId="9741" xr:uid="{BF15A552-9C47-402F-8C10-38EEDEF59201}"/>
    <cellStyle name="Millares 2 4 24 2" xfId="9742" xr:uid="{2DB6E952-6587-4093-8A48-B83B3A2BCA5C}"/>
    <cellStyle name="Millares 2 4 25" xfId="9743" xr:uid="{E90DCEA1-2B14-4F0C-B3CA-7DF0E7BAC40D}"/>
    <cellStyle name="Millares 2 4 25 2" xfId="9744" xr:uid="{3E957C58-520A-45D6-B2E3-5E53471705C7}"/>
    <cellStyle name="Millares 2 4 26" xfId="9745" xr:uid="{153B597A-A8F6-49D2-B036-12D93CEF3B04}"/>
    <cellStyle name="Millares 2 4 26 2" xfId="9746" xr:uid="{74614A3A-4A86-4C1C-857D-6EB5E053B4D9}"/>
    <cellStyle name="Millares 2 4 27" xfId="9747" xr:uid="{483B3C4B-3F76-4770-A544-87641C57821F}"/>
    <cellStyle name="Millares 2 4 27 2" xfId="9748" xr:uid="{81E78C29-0721-4E63-81AC-6621876B6309}"/>
    <cellStyle name="Millares 2 4 28" xfId="9749" xr:uid="{A67A3F2D-2139-4515-B4E1-CEA9FB33437F}"/>
    <cellStyle name="Millares 2 4 28 2" xfId="9750" xr:uid="{1BDEFABE-7D14-4403-9354-8F666BF69F96}"/>
    <cellStyle name="Millares 2 4 29" xfId="9751" xr:uid="{589ACD5C-F479-49F7-B50C-BB209DF05A81}"/>
    <cellStyle name="Millares 2 4 29 2" xfId="9752" xr:uid="{79774749-8FE2-4600-A277-443B6DE3119F}"/>
    <cellStyle name="Millares 2 4 3" xfId="9753" xr:uid="{43AAF5B3-D0BB-4E35-85E1-2B2665945263}"/>
    <cellStyle name="Millares 2 4 3 2" xfId="9754" xr:uid="{3D395E83-96F6-4A59-91BA-9809A8F8CA45}"/>
    <cellStyle name="Millares 2 4 3 2 2" xfId="9755" xr:uid="{4F468D2F-FA53-4D46-A0FF-6C8D5854001A}"/>
    <cellStyle name="Millares 2 4 3 3" xfId="9756" xr:uid="{0448FD9E-D5F2-40FD-8C66-EF317DF8BE36}"/>
    <cellStyle name="Millares 2 4 3 3 2" xfId="9757" xr:uid="{93CC55FA-4F1E-47B9-A873-92281C26FA4D}"/>
    <cellStyle name="Millares 2 4 3 4" xfId="9758" xr:uid="{F711D904-3800-46C9-AA35-F05C8B970FBA}"/>
    <cellStyle name="Millares 2 4 3 4 2" xfId="9759" xr:uid="{A3D02018-9CD9-47AD-B4BD-571383CC497E}"/>
    <cellStyle name="Millares 2 4 3 5" xfId="9760" xr:uid="{AFBD6BE3-C9D8-4B6A-897F-5C8792D36CAA}"/>
    <cellStyle name="Millares 2 4 3 5 2" xfId="9761" xr:uid="{09D1885D-8675-4A8C-937B-B1D0C87D0457}"/>
    <cellStyle name="Millares 2 4 3 6" xfId="9762" xr:uid="{60E248C4-5579-4EA7-8B96-E83470517DB1}"/>
    <cellStyle name="Millares 2 4 3 6 2" xfId="9763" xr:uid="{E5A90BB1-36E6-4FA6-B9E2-B52F0362D45B}"/>
    <cellStyle name="Millares 2 4 3 7" xfId="9764" xr:uid="{610489DA-AAE7-4AED-A6CA-BD215F93CEA5}"/>
    <cellStyle name="Millares 2 4 3 7 2" xfId="9765" xr:uid="{49E8FD6A-8EDA-4222-B024-7D73C9A3DCEC}"/>
    <cellStyle name="Millares 2 4 3 8" xfId="9766" xr:uid="{763E5D59-D601-4191-BE64-849626091CE2}"/>
    <cellStyle name="Millares 2 4 3 9" xfId="42453" xr:uid="{E78F0110-4AF8-430F-987B-8555193029E9}"/>
    <cellStyle name="Millares 2 4 30" xfId="9767" xr:uid="{449F0393-C3A8-47F8-94E2-3CC7640F968A}"/>
    <cellStyle name="Millares 2 4 30 2" xfId="9768" xr:uid="{745CAF09-AE67-459B-A1D0-3B9BB1C5DF4C}"/>
    <cellStyle name="Millares 2 4 31" xfId="9769" xr:uid="{315EFE22-5551-493D-BE91-F76CDD2CD885}"/>
    <cellStyle name="Millares 2 4 31 2" xfId="9770" xr:uid="{35535188-1F3C-4548-9DDF-74F7D74972AB}"/>
    <cellStyle name="Millares 2 4 32" xfId="9771" xr:uid="{C4DE74F3-5888-4195-BB7B-5BEE2113EA17}"/>
    <cellStyle name="Millares 2 4 32 2" xfId="9772" xr:uid="{76A62DA6-872C-4FD4-A8E9-B687C96A1F7D}"/>
    <cellStyle name="Millares 2 4 33" xfId="9773" xr:uid="{1C0B0452-F4D4-4756-8302-075F6C442C00}"/>
    <cellStyle name="Millares 2 4 33 2" xfId="9774" xr:uid="{592BFED8-E689-4BA6-8E2F-CC9670CA0299}"/>
    <cellStyle name="Millares 2 4 34" xfId="9775" xr:uid="{0360B4EC-BA3A-4ED8-831E-3056DC351C18}"/>
    <cellStyle name="Millares 2 4 34 2" xfId="9776" xr:uid="{44BC4863-C6D1-4AA1-BB30-10EECD6A08A0}"/>
    <cellStyle name="Millares 2 4 35" xfId="9777" xr:uid="{B8486D67-C3C6-4D3E-B33A-E8C6042EE37A}"/>
    <cellStyle name="Millares 2 4 35 2" xfId="9778" xr:uid="{84A6277F-3CB6-45B6-AF77-2BC0B5306735}"/>
    <cellStyle name="Millares 2 4 36" xfId="9779" xr:uid="{3E79E800-EDF6-4FB2-9EFA-4EC0DF91FEF4}"/>
    <cellStyle name="Millares 2 4 36 2" xfId="9780" xr:uid="{7BD7F957-D945-448D-B291-6CDAE82A9874}"/>
    <cellStyle name="Millares 2 4 37" xfId="9781" xr:uid="{D44C6A4D-D5AB-4685-ADE7-8B802E51E603}"/>
    <cellStyle name="Millares 2 4 37 2" xfId="9782" xr:uid="{7B49F7A8-D505-400B-9367-B802AA02DC11}"/>
    <cellStyle name="Millares 2 4 38" xfId="9783" xr:uid="{F31A1FFF-DB2F-4CBC-802C-B804BBA04467}"/>
    <cellStyle name="Millares 2 4 38 2" xfId="9784" xr:uid="{1B0731D6-0CE7-4799-ABE2-F224D0065578}"/>
    <cellStyle name="Millares 2 4 39" xfId="9785" xr:uid="{6CBDC42F-F4B0-4B4C-8313-4142958A225B}"/>
    <cellStyle name="Millares 2 4 39 2" xfId="9786" xr:uid="{1661FCF3-1380-4262-AEF6-A96B7912136E}"/>
    <cellStyle name="Millares 2 4 4" xfId="9787" xr:uid="{C1F5ADDE-0F8C-4549-BC5A-BA0C12A92651}"/>
    <cellStyle name="Millares 2 4 4 2" xfId="9788" xr:uid="{DDBA056F-FA69-4DD1-A161-474F26B4F5A1}"/>
    <cellStyle name="Millares 2 4 4 2 2" xfId="9789" xr:uid="{98098F3E-B766-4F0F-B398-D61265593901}"/>
    <cellStyle name="Millares 2 4 4 3" xfId="9790" xr:uid="{1475860B-6AE4-400C-A67B-B624A9B3125C}"/>
    <cellStyle name="Millares 2 4 4 3 2" xfId="9791" xr:uid="{231E2218-5C56-48D8-B151-5F7F255D7A40}"/>
    <cellStyle name="Millares 2 4 4 4" xfId="9792" xr:uid="{D9B1A53B-72BF-4E4F-B38A-A5AF11054CE5}"/>
    <cellStyle name="Millares 2 4 4 4 2" xfId="9793" xr:uid="{590B1ABF-95E9-45DA-8729-CB5ADF007EAE}"/>
    <cellStyle name="Millares 2 4 4 5" xfId="9794" xr:uid="{EBF8272B-5331-490C-9ACE-AE75C72FF5BF}"/>
    <cellStyle name="Millares 2 4 4 5 2" xfId="9795" xr:uid="{36D425D6-1ED3-4769-BF4E-E17676CA0658}"/>
    <cellStyle name="Millares 2 4 4 6" xfId="9796" xr:uid="{080EF677-DBE7-42FE-A318-BA2DF95E46AD}"/>
    <cellStyle name="Millares 2 4 4 6 2" xfId="9797" xr:uid="{F0FB5C47-1281-44DE-8505-9D5A7B51099E}"/>
    <cellStyle name="Millares 2 4 4 7" xfId="9798" xr:uid="{C83CAF18-7CDD-4D5F-A773-7EF34D187A08}"/>
    <cellStyle name="Millares 2 4 4 7 2" xfId="9799" xr:uid="{29FB2CAA-B1D1-4D60-B814-5798B8DAA9FE}"/>
    <cellStyle name="Millares 2 4 4 8" xfId="9800" xr:uid="{B3AC90AE-65A0-4CAF-A999-0D49397F4405}"/>
    <cellStyle name="Millares 2 4 4 9" xfId="44430" xr:uid="{CB6F1995-85C8-4BCA-B335-502DCD803AFA}"/>
    <cellStyle name="Millares 2 4 40" xfId="9801" xr:uid="{5B063230-8096-4FCB-9B63-82DFE5358306}"/>
    <cellStyle name="Millares 2 4 40 2" xfId="9802" xr:uid="{36644CB8-EC03-48E1-8D56-986B5FBAC0EE}"/>
    <cellStyle name="Millares 2 4 41" xfId="9803" xr:uid="{B8B98A39-6F52-4369-BDDD-F53FE33CD5FE}"/>
    <cellStyle name="Millares 2 4 41 2" xfId="9804" xr:uid="{EC0627B3-D68C-4F18-A4DF-72444717DCF4}"/>
    <cellStyle name="Millares 2 4 42" xfId="9805" xr:uid="{3D1A5416-F3CA-46A4-A95C-D9C13C9A8796}"/>
    <cellStyle name="Millares 2 4 42 2" xfId="9806" xr:uid="{526A4AEA-661E-4DDD-A4D9-2FE3D19F3A59}"/>
    <cellStyle name="Millares 2 4 43" xfId="9807" xr:uid="{EA1FF044-C382-4354-BA1E-0A6055761662}"/>
    <cellStyle name="Millares 2 4 43 2" xfId="9808" xr:uid="{444A438C-87FA-46CC-91A3-C729DCF21395}"/>
    <cellStyle name="Millares 2 4 44" xfId="9809" xr:uid="{9BC77CD8-13E2-40EE-98A7-623C27F5EBA8}"/>
    <cellStyle name="Millares 2 4 44 2" xfId="9810" xr:uid="{8B41D4A5-BF8D-4222-B457-D2786903778F}"/>
    <cellStyle name="Millares 2 4 45" xfId="9811" xr:uid="{48EBD256-019C-40DF-A36C-5A0559E303C0}"/>
    <cellStyle name="Millares 2 4 45 2" xfId="9812" xr:uid="{A292784D-12CF-4955-BDEA-9E71C293F446}"/>
    <cellStyle name="Millares 2 4 46" xfId="9813" xr:uid="{D2036126-F6B1-444B-B21E-FC7E198DA513}"/>
    <cellStyle name="Millares 2 4 46 2" xfId="9814" xr:uid="{0D90F317-D707-4901-AD6C-0B6FFE807C0C}"/>
    <cellStyle name="Millares 2 4 47" xfId="9815" xr:uid="{E1D4597C-4911-4757-AF6E-A52B0073214C}"/>
    <cellStyle name="Millares 2 4 47 2" xfId="9816" xr:uid="{3EA7FC6D-299D-4669-95F2-44E4E425D907}"/>
    <cellStyle name="Millares 2 4 48" xfId="9817" xr:uid="{108EB241-631E-4CCA-9375-9F2CD8BB6FCA}"/>
    <cellStyle name="Millares 2 4 48 2" xfId="9818" xr:uid="{B877E3B3-23DE-43A9-A8CF-2C84F3D6F39A}"/>
    <cellStyle name="Millares 2 4 49" xfId="9819" xr:uid="{F7A128EE-3E66-458D-B14B-E6778ACA3A1C}"/>
    <cellStyle name="Millares 2 4 49 2" xfId="9820" xr:uid="{DBEBF29C-0353-440A-98D5-931DAE6A7C79}"/>
    <cellStyle name="Millares 2 4 5" xfId="9821" xr:uid="{07658338-D4C1-4DD2-9CEB-A38B385EC6C8}"/>
    <cellStyle name="Millares 2 4 5 2" xfId="9822" xr:uid="{807405B7-AEF5-42CB-84B0-6C0634356B2E}"/>
    <cellStyle name="Millares 2 4 5 2 2" xfId="9823" xr:uid="{EDD9B4EB-78F4-4BC0-9918-A83CD5FAE9B7}"/>
    <cellStyle name="Millares 2 4 5 3" xfId="9824" xr:uid="{F232C169-3AB9-44E0-A7BB-FBCE6B28D5FC}"/>
    <cellStyle name="Millares 2 4 5 3 2" xfId="9825" xr:uid="{C98B663E-FD4D-4D07-8B67-A68270A14D9C}"/>
    <cellStyle name="Millares 2 4 5 4" xfId="9826" xr:uid="{9083EAC1-AB13-4E7C-A06C-3CFEAA6127D2}"/>
    <cellStyle name="Millares 2 4 5 4 2" xfId="9827" xr:uid="{DE4E9CE2-08C3-4C69-A119-693D5457299C}"/>
    <cellStyle name="Millares 2 4 5 5" xfId="9828" xr:uid="{F1C51369-51E2-4E01-8C8E-C1307EFE917B}"/>
    <cellStyle name="Millares 2 4 5 5 2" xfId="9829" xr:uid="{7C684988-876E-4FE2-BEC5-166A56698377}"/>
    <cellStyle name="Millares 2 4 5 6" xfId="9830" xr:uid="{3B23C502-2DCD-4100-B01F-44F5617B6E76}"/>
    <cellStyle name="Millares 2 4 5 6 2" xfId="9831" xr:uid="{EDDDF9E4-806D-4604-96D7-363CAC5A11BB}"/>
    <cellStyle name="Millares 2 4 5 7" xfId="9832" xr:uid="{BFBF1FB2-2CBE-497D-8980-6168ED60864E}"/>
    <cellStyle name="Millares 2 4 5 7 2" xfId="9833" xr:uid="{19BF5B69-16C1-4EED-9774-7FCFB5AE172E}"/>
    <cellStyle name="Millares 2 4 5 8" xfId="9834" xr:uid="{61A51C32-3BF7-487E-88DA-61E90649751B}"/>
    <cellStyle name="Millares 2 4 50" xfId="9835" xr:uid="{EA72F206-FF17-4720-9C5D-6ED2F418EFF2}"/>
    <cellStyle name="Millares 2 4 50 2" xfId="9836" xr:uid="{61B167F8-EC4A-43DE-9823-B386D12201D4}"/>
    <cellStyle name="Millares 2 4 51" xfId="9837" xr:uid="{05078F36-C46D-4FFF-80AC-1FDC9F55C087}"/>
    <cellStyle name="Millares 2 4 51 2" xfId="9838" xr:uid="{707BD39A-B2A3-40D0-9DF5-C2113EAA1928}"/>
    <cellStyle name="Millares 2 4 52" xfId="9839" xr:uid="{5D32F7AA-419F-4A67-8DE4-DE63DCD2E0B2}"/>
    <cellStyle name="Millares 2 4 52 2" xfId="9840" xr:uid="{B78D8C30-66DE-41E1-BF0B-0D7977FB4858}"/>
    <cellStyle name="Millares 2 4 53" xfId="9841" xr:uid="{F6641695-AFF8-49A7-A643-FFD46BC93C83}"/>
    <cellStyle name="Millares 2 4 53 2" xfId="9842" xr:uid="{895DA75F-C919-4C22-BDD8-3A93F24DDBBA}"/>
    <cellStyle name="Millares 2 4 54" xfId="9843" xr:uid="{F814F682-C1F6-4429-B510-18CB9F7B8B75}"/>
    <cellStyle name="Millares 2 4 54 2" xfId="9844" xr:uid="{E71AC3FE-4397-4C82-8339-87F3190F4129}"/>
    <cellStyle name="Millares 2 4 55" xfId="9845" xr:uid="{643BD134-7E56-48A8-BB86-E82B6314FA51}"/>
    <cellStyle name="Millares 2 4 55 2" xfId="9846" xr:uid="{1FE1DFB2-C5FA-4416-87D2-5F1D559F02C2}"/>
    <cellStyle name="Millares 2 4 56" xfId="9847" xr:uid="{DBF60B43-7340-44C2-A55C-8FE0DAC5C492}"/>
    <cellStyle name="Millares 2 4 56 2" xfId="9848" xr:uid="{4943FD16-6964-46A0-AA9F-1791893D5192}"/>
    <cellStyle name="Millares 2 4 57" xfId="9849" xr:uid="{94991AB0-1D8B-4650-8CAB-62535AFE4E6D}"/>
    <cellStyle name="Millares 2 4 57 2" xfId="9850" xr:uid="{18E99F37-A6C7-4724-9471-BC908FC07D7F}"/>
    <cellStyle name="Millares 2 4 58" xfId="9851" xr:uid="{2BE3CC6E-FE3A-4A72-81F4-E84B5287B248}"/>
    <cellStyle name="Millares 2 4 58 2" xfId="9852" xr:uid="{5BE5D7DA-C9D5-4F1D-9461-1ACA15BBF15C}"/>
    <cellStyle name="Millares 2 4 59" xfId="9853" xr:uid="{3933E390-C4E3-4949-86D6-273B3C00B630}"/>
    <cellStyle name="Millares 2 4 59 2" xfId="9854" xr:uid="{1109D127-12C6-4D4D-B8C1-1AF8548CEC8F}"/>
    <cellStyle name="Millares 2 4 6" xfId="9855" xr:uid="{63654FF2-1CC8-4CAF-BADB-EEC58923A5CF}"/>
    <cellStyle name="Millares 2 4 6 2" xfId="9856" xr:uid="{F6FE086E-00FB-4DBA-BA50-CE08B4AAF849}"/>
    <cellStyle name="Millares 2 4 6 2 2" xfId="9857" xr:uid="{507807EE-76E1-4D9A-ABBF-054AD18E6F84}"/>
    <cellStyle name="Millares 2 4 6 3" xfId="9858" xr:uid="{46E958CE-A01A-4E1E-9C28-D4046CDA44E7}"/>
    <cellStyle name="Millares 2 4 6 3 2" xfId="9859" xr:uid="{440182D7-0B24-4547-B183-D6E414844EF7}"/>
    <cellStyle name="Millares 2 4 6 4" xfId="9860" xr:uid="{2CB85314-0413-4ADC-8C69-7350EB71BD1C}"/>
    <cellStyle name="Millares 2 4 6 4 2" xfId="9861" xr:uid="{CC75DFFE-C044-435E-8EA8-1E6B30E42949}"/>
    <cellStyle name="Millares 2 4 6 5" xfId="9862" xr:uid="{5E38B5AB-320E-4EAE-8B11-0C0F20A13B8B}"/>
    <cellStyle name="Millares 2 4 6 5 2" xfId="9863" xr:uid="{059FE42C-02E6-4BD5-BC90-D535173BA196}"/>
    <cellStyle name="Millares 2 4 6 6" xfId="9864" xr:uid="{23FA8597-98EF-4CB8-AB49-459F369DD714}"/>
    <cellStyle name="Millares 2 4 6 6 2" xfId="9865" xr:uid="{3497D8D8-CFF9-4CCD-A0CF-1E8560DA42C3}"/>
    <cellStyle name="Millares 2 4 6 7" xfId="9866" xr:uid="{C1E81BFE-BB94-4973-A528-17A5AAD7AADC}"/>
    <cellStyle name="Millares 2 4 6 7 2" xfId="9867" xr:uid="{833AABF3-4183-4A0F-9E8E-1077CC084911}"/>
    <cellStyle name="Millares 2 4 6 8" xfId="9868" xr:uid="{875F2544-3C56-4A69-A17F-0351830DF8EB}"/>
    <cellStyle name="Millares 2 4 60" xfId="9869" xr:uid="{742F1F14-4901-4BDF-BABB-7789A1ADA74D}"/>
    <cellStyle name="Millares 2 4 60 2" xfId="9870" xr:uid="{15C1D6FB-7740-4025-9CDC-8FB316C405CD}"/>
    <cellStyle name="Millares 2 4 61" xfId="9871" xr:uid="{3EFFF009-4B6E-41DA-AE93-44982DD4DCB0}"/>
    <cellStyle name="Millares 2 4 61 2" xfId="9872" xr:uid="{4B41B236-EFFF-4DC6-B14F-F737F51393D3}"/>
    <cellStyle name="Millares 2 4 62" xfId="9873" xr:uid="{3CCAFE30-3694-4E59-A9E7-56281EA8B493}"/>
    <cellStyle name="Millares 2 4 62 2" xfId="9874" xr:uid="{41E473F4-FF1D-4A33-A394-834F51671FEC}"/>
    <cellStyle name="Millares 2 4 63" xfId="9875" xr:uid="{862BACAD-0D23-42DD-8145-59BF4CAA3D7D}"/>
    <cellStyle name="Millares 2 4 63 2" xfId="9876" xr:uid="{7DA72143-5E47-49BF-8B2E-3E2DBFE0144C}"/>
    <cellStyle name="Millares 2 4 64" xfId="9877" xr:uid="{F2ADA03C-3671-4D4A-890E-725F6533781D}"/>
    <cellStyle name="Millares 2 4 64 2" xfId="9878" xr:uid="{9DB27721-BEC1-4855-A0E8-226301275EE0}"/>
    <cellStyle name="Millares 2 4 65" xfId="9879" xr:uid="{6235568A-F7E9-445C-9598-86582E35F28D}"/>
    <cellStyle name="Millares 2 4 65 2" xfId="9880" xr:uid="{115E93B1-EB6D-4343-8CE5-6CAB3A676F61}"/>
    <cellStyle name="Millares 2 4 66" xfId="9881" xr:uid="{2C258F47-78C0-4BCB-93C7-DD05E51E455E}"/>
    <cellStyle name="Millares 2 4 66 2" xfId="9882" xr:uid="{60F67BF1-87D3-442C-A712-839794408EFC}"/>
    <cellStyle name="Millares 2 4 67" xfId="9883" xr:uid="{4C3A623A-3B4D-4F0E-AEB2-A3D2AB09B2BF}"/>
    <cellStyle name="Millares 2 4 67 2" xfId="9884" xr:uid="{C9863B84-232F-4DA6-B8DF-BF69B84BD2C0}"/>
    <cellStyle name="Millares 2 4 68" xfId="9885" xr:uid="{1E7610AA-DAE8-4EA7-A2CB-D4F17113D817}"/>
    <cellStyle name="Millares 2 4 69" xfId="9886" xr:uid="{E9B35DFA-458B-4E06-9FA4-EDAC54395004}"/>
    <cellStyle name="Millares 2 4 7" xfId="9887" xr:uid="{95C3FCB3-BABE-44C2-A889-A057A1405D6D}"/>
    <cellStyle name="Millares 2 4 7 2" xfId="9888" xr:uid="{DE033DB6-116E-4BB8-BC4A-08F57A07ECE5}"/>
    <cellStyle name="Millares 2 4 7 2 2" xfId="9889" xr:uid="{EDFE78E5-4EA4-4A50-8FCD-795D1DFDCF6E}"/>
    <cellStyle name="Millares 2 4 7 3" xfId="9890" xr:uid="{444CD2E3-2E1F-4E00-B398-F736765E55C1}"/>
    <cellStyle name="Millares 2 4 7 3 2" xfId="9891" xr:uid="{1443B7CE-9790-4323-9FF2-0A1CD4D1CF03}"/>
    <cellStyle name="Millares 2 4 7 4" xfId="9892" xr:uid="{3EB93BD8-76EE-4AB2-BD33-A0504ED490C8}"/>
    <cellStyle name="Millares 2 4 7 4 2" xfId="9893" xr:uid="{FBDB2C0E-5AEA-477A-8086-B4AF57C8E4C5}"/>
    <cellStyle name="Millares 2 4 7 5" xfId="9894" xr:uid="{CE4081C1-C25B-495E-AF8B-3EC0D9E35CAF}"/>
    <cellStyle name="Millares 2 4 7 5 2" xfId="9895" xr:uid="{02CB2101-2E00-438B-B026-5BEDAC2DD4D8}"/>
    <cellStyle name="Millares 2 4 7 6" xfId="9896" xr:uid="{E20A2C8E-085B-41EB-B64E-4F90F018F5EF}"/>
    <cellStyle name="Millares 2 4 7 6 2" xfId="9897" xr:uid="{DD9F79BB-A95C-4C2A-8C42-FACC0A274EC7}"/>
    <cellStyle name="Millares 2 4 7 7" xfId="9898" xr:uid="{578C10C7-E07D-4902-924A-F43CE10ED38D}"/>
    <cellStyle name="Millares 2 4 7 7 2" xfId="9899" xr:uid="{F298E6EE-CC4F-4484-9A4A-EC44455CF7F9}"/>
    <cellStyle name="Millares 2 4 7 8" xfId="9900" xr:uid="{5ADC7840-7168-443A-866E-EA9953B1C859}"/>
    <cellStyle name="Millares 2 4 8" xfId="9901" xr:uid="{49FB6A6E-E3DE-4167-B15B-03204872099E}"/>
    <cellStyle name="Millares 2 4 8 2" xfId="9902" xr:uid="{6FE2D3C9-3CA8-4D3E-ACBA-5A9682F94BDF}"/>
    <cellStyle name="Millares 2 4 8 2 2" xfId="9903" xr:uid="{3190E38A-35D3-49F8-B8FA-1360B5EED119}"/>
    <cellStyle name="Millares 2 4 8 3" xfId="9904" xr:uid="{BCB0AAE7-E423-4AFB-88B7-F23954C74B87}"/>
    <cellStyle name="Millares 2 4 8 3 2" xfId="9905" xr:uid="{BAAB1B79-C3AD-48C8-B7BC-39351F0DF701}"/>
    <cellStyle name="Millares 2 4 8 4" xfId="9906" xr:uid="{0E990AD3-C32D-4898-8724-B45DEBF2F8FC}"/>
    <cellStyle name="Millares 2 4 8 4 2" xfId="9907" xr:uid="{66EE66ED-C9F1-4AE4-8548-114131438E6F}"/>
    <cellStyle name="Millares 2 4 8 5" xfId="9908" xr:uid="{EC45641B-04EF-46F4-B502-7D77F1D4D518}"/>
    <cellStyle name="Millares 2 4 8 5 2" xfId="9909" xr:uid="{ED1213FA-A7E3-4D36-890B-22DB5883C696}"/>
    <cellStyle name="Millares 2 4 8 6" xfId="9910" xr:uid="{912C3892-8DBF-495E-B9F2-17E88AE581F5}"/>
    <cellStyle name="Millares 2 4 8 6 2" xfId="9911" xr:uid="{CF9DA02D-AA4C-435C-AAFA-D3DA3D59B098}"/>
    <cellStyle name="Millares 2 4 8 7" xfId="9912" xr:uid="{B057040B-4005-4E3D-BED2-9B78B1191DD1}"/>
    <cellStyle name="Millares 2 4 8 7 2" xfId="9913" xr:uid="{7270BD6D-5BF3-4CC3-85FD-EC3648E724F7}"/>
    <cellStyle name="Millares 2 4 8 8" xfId="9914" xr:uid="{0C53AC54-9491-477B-BB81-4ACFF0867935}"/>
    <cellStyle name="Millares 2 4 9" xfId="9915" xr:uid="{3EA739DE-F042-403F-B590-6762E5768190}"/>
    <cellStyle name="Millares 2 4 9 2" xfId="9916" xr:uid="{7449697B-19C8-4976-A63A-66A67F84D1B4}"/>
    <cellStyle name="Millares 2 4 9 2 2" xfId="9917" xr:uid="{39F068FA-3065-4834-8046-F9A925CA1A43}"/>
    <cellStyle name="Millares 2 4 9 3" xfId="9918" xr:uid="{92BE4200-7990-4E26-B5C1-84FA2E098315}"/>
    <cellStyle name="Millares 2 4 9 3 2" xfId="9919" xr:uid="{9C2A3C07-C901-4313-948F-16F5A96F80B2}"/>
    <cellStyle name="Millares 2 4 9 4" xfId="9920" xr:uid="{EFE895E8-17A6-46A0-80D6-B3F3F84391C0}"/>
    <cellStyle name="Millares 2 4 9 4 2" xfId="9921" xr:uid="{F8CEF029-402C-466C-856A-CF30190CA00A}"/>
    <cellStyle name="Millares 2 4 9 5" xfId="9922" xr:uid="{663027BA-A32D-4B69-8B65-CC04DD082E51}"/>
    <cellStyle name="Millares 2 4 9 5 2" xfId="9923" xr:uid="{92B8A849-2D7C-46D2-BC0B-FDA52217A61F}"/>
    <cellStyle name="Millares 2 4 9 6" xfId="9924" xr:uid="{B1F9A926-1C89-4FE1-9FEC-3065E123E3B0}"/>
    <cellStyle name="Millares 2 4 9 6 2" xfId="9925" xr:uid="{8CA4B273-46C9-40F0-838C-7AA6155C89CE}"/>
    <cellStyle name="Millares 2 4 9 7" xfId="9926" xr:uid="{6EB2E409-3426-4116-92CD-3A30F42202A9}"/>
    <cellStyle name="Millares 2 4 9 7 2" xfId="9927" xr:uid="{B280EF8C-D6E7-44D1-ADF8-EFD939BAEBC3}"/>
    <cellStyle name="Millares 2 4 9 8" xfId="9928" xr:uid="{661962C5-ED85-4089-9CFD-0B66DD962183}"/>
    <cellStyle name="Millares 2 40" xfId="9929" xr:uid="{8705BA5E-C777-48E0-85DA-37C27025449F}"/>
    <cellStyle name="Millares 2 40 2" xfId="9930" xr:uid="{23A38809-5173-434E-B7C1-1125179F460D}"/>
    <cellStyle name="Millares 2 41" xfId="9931" xr:uid="{F462808A-4FE1-4A5B-B007-69D614A1AB91}"/>
    <cellStyle name="Millares 2 41 2" xfId="9932" xr:uid="{8A72AEAF-CAC0-4D23-B913-D50EA4430115}"/>
    <cellStyle name="Millares 2 42" xfId="9933" xr:uid="{32147FDD-8A23-40C0-8E7C-BD089AE023F8}"/>
    <cellStyle name="Millares 2 42 2" xfId="9934" xr:uid="{9B2DFCFD-6322-4399-8864-65B54CEF6825}"/>
    <cellStyle name="Millares 2 43" xfId="9935" xr:uid="{8CD527DA-942D-4554-B723-F1BA6DF15CA5}"/>
    <cellStyle name="Millares 2 43 2" xfId="9936" xr:uid="{46219C93-6BB3-466B-BE51-03CBC04322FD}"/>
    <cellStyle name="Millares 2 44" xfId="9937" xr:uid="{81D50655-92F1-4395-9A3E-CA09AF8A396C}"/>
    <cellStyle name="Millares 2 44 2" xfId="9938" xr:uid="{D4907163-7EBD-4567-9005-C33DC943516E}"/>
    <cellStyle name="Millares 2 45" xfId="9939" xr:uid="{6388B3A3-73D3-4CB6-9AC7-93551A4FB627}"/>
    <cellStyle name="Millares 2 45 2" xfId="9940" xr:uid="{30A9B72A-AD8E-4CB7-BFD0-05575081D3C4}"/>
    <cellStyle name="Millares 2 46" xfId="9941" xr:uid="{D2A92C5C-BB19-42E6-8F5B-B3E5886AD888}"/>
    <cellStyle name="Millares 2 46 2" xfId="9942" xr:uid="{E87634F3-6D41-48E9-8ECE-79D4FB06CB37}"/>
    <cellStyle name="Millares 2 47" xfId="9943" xr:uid="{7A386E91-01A8-4A34-B854-51846A765A3A}"/>
    <cellStyle name="Millares 2 47 2" xfId="9944" xr:uid="{D0ED648C-6BB7-4719-AF97-B614E57F3D97}"/>
    <cellStyle name="Millares 2 48" xfId="9945" xr:uid="{EA27D248-8B8E-4145-B6B5-B1556D9EA501}"/>
    <cellStyle name="Millares 2 48 2" xfId="9946" xr:uid="{0A1D4B50-4F2B-4217-95B2-FDEBB556DCC5}"/>
    <cellStyle name="Millares 2 49" xfId="9947" xr:uid="{8864C088-E22C-4E98-B7BF-3A2CC7C7443B}"/>
    <cellStyle name="Millares 2 49 2" xfId="9948" xr:uid="{471A8BF8-2842-4B69-BAD8-214C6DAEA437}"/>
    <cellStyle name="Millares 2 5" xfId="89" xr:uid="{6C7CAD91-3A4C-48CE-B3CE-71C42ED71E50}"/>
    <cellStyle name="Millares 2 5 2" xfId="9950" xr:uid="{13CBD718-BC83-4085-A736-23BF0CF48D2B}"/>
    <cellStyle name="Millares 2 5 2 2" xfId="44429" xr:uid="{A72FC91A-8080-4E15-9BCF-EDF2D0CB02DE}"/>
    <cellStyle name="Millares 2 5 3" xfId="9951" xr:uid="{826B1B3F-38A4-4546-889F-8635F528CF2F}"/>
    <cellStyle name="Millares 2 5 4" xfId="9949" xr:uid="{D8D866ED-1CAE-4174-B1BE-779ACCFA74DF}"/>
    <cellStyle name="Millares 2 50" xfId="9952" xr:uid="{6ECD40FA-5EC6-432B-B876-99AFCF276E96}"/>
    <cellStyle name="Millares 2 50 2" xfId="9953" xr:uid="{28473CF9-2D1B-4923-BED4-820BD828F4AC}"/>
    <cellStyle name="Millares 2 51" xfId="9954" xr:uid="{44FD3A6F-AA69-4247-8D2A-DCA6865E24DC}"/>
    <cellStyle name="Millares 2 51 2" xfId="9955" xr:uid="{632B9BEE-7590-4039-85A4-133885E8BBEE}"/>
    <cellStyle name="Millares 2 52" xfId="9956" xr:uid="{8F77416E-E585-442A-854A-47747AFCCBA6}"/>
    <cellStyle name="Millares 2 52 2" xfId="9957" xr:uid="{E0E719FC-E69F-4002-B099-0ACFCF86C3DF}"/>
    <cellStyle name="Millares 2 53" xfId="9958" xr:uid="{8AA169B8-26F0-4C0A-B460-AE6181E0A7F7}"/>
    <cellStyle name="Millares 2 53 2" xfId="9959" xr:uid="{2F9BA842-4589-4E00-B88C-CAE3C4ED03FC}"/>
    <cellStyle name="Millares 2 54" xfId="9960" xr:uid="{FA9AF26A-95E9-4126-AA50-9CE3E32A630E}"/>
    <cellStyle name="Millares 2 54 2" xfId="9961" xr:uid="{C4019B8F-F372-499E-93D7-B8D4981F1DA0}"/>
    <cellStyle name="Millares 2 55" xfId="9962" xr:uid="{641E7690-5EFA-4E70-919A-E0496A85B7D1}"/>
    <cellStyle name="Millares 2 55 2" xfId="9963" xr:uid="{F1450C80-BF8D-4508-9C37-7CD58FCD2398}"/>
    <cellStyle name="Millares 2 56" xfId="9964" xr:uid="{F6CE1C47-0B49-4E46-B57A-11CF65125A0C}"/>
    <cellStyle name="Millares 2 56 2" xfId="9965" xr:uid="{16E9E608-E3EA-499F-A047-E4EC3215384A}"/>
    <cellStyle name="Millares 2 57" xfId="9966" xr:uid="{F1C47B63-5C63-435C-9A67-8B4F2A950A14}"/>
    <cellStyle name="Millares 2 57 2" xfId="9967" xr:uid="{A66FE693-31BD-4CD7-B91D-CD3ECD0B66B9}"/>
    <cellStyle name="Millares 2 58" xfId="9968" xr:uid="{49A695A3-3CFE-43BE-A900-DD69BB089CD0}"/>
    <cellStyle name="Millares 2 58 2" xfId="9969" xr:uid="{2C7F1510-1F1A-4B7E-BDFA-2964A10440FD}"/>
    <cellStyle name="Millares 2 59" xfId="9970" xr:uid="{D9DB0309-B1EA-47E6-BA89-E23E1C94D285}"/>
    <cellStyle name="Millares 2 59 2" xfId="9971" xr:uid="{5D811018-B6E3-4E9C-B7F0-4E201C189582}"/>
    <cellStyle name="Millares 2 6" xfId="72" xr:uid="{A3793706-D355-47FC-9F99-4ECB735F87BF}"/>
    <cellStyle name="Millares 2 6 10" xfId="9973" xr:uid="{014C4728-C3D5-4142-8670-57482C143F5F}"/>
    <cellStyle name="Millares 2 6 10 2" xfId="9974" xr:uid="{16BC3570-06F4-40EE-AFCA-E087745B36FD}"/>
    <cellStyle name="Millares 2 6 11" xfId="9975" xr:uid="{B14604DC-B4D7-4401-9B12-322C26CB497D}"/>
    <cellStyle name="Millares 2 6 11 2" xfId="9976" xr:uid="{5E8FAA5E-EF47-49CF-953F-C24B8542F398}"/>
    <cellStyle name="Millares 2 6 12" xfId="9977" xr:uid="{BBD4B99A-D68C-4D2C-92B3-5902733EDED4}"/>
    <cellStyle name="Millares 2 6 12 2" xfId="9978" xr:uid="{D306BCE7-889F-4648-B073-7C3780A24393}"/>
    <cellStyle name="Millares 2 6 13" xfId="9979" xr:uid="{41D00FD8-0FC6-4E4B-8A7A-C9B4F55253A8}"/>
    <cellStyle name="Millares 2 6 13 2" xfId="9980" xr:uid="{A85E9D8A-285E-4C59-B4B2-87B6EB108485}"/>
    <cellStyle name="Millares 2 6 14" xfId="9981" xr:uid="{00EFF1B9-195F-4186-8E3D-2196E3DC3448}"/>
    <cellStyle name="Millares 2 6 14 2" xfId="9982" xr:uid="{0AC55CC5-FE14-44B9-852A-7072FE6E115B}"/>
    <cellStyle name="Millares 2 6 15" xfId="9983" xr:uid="{A6B48733-2124-4C29-AD67-66030B4FAE78}"/>
    <cellStyle name="Millares 2 6 15 2" xfId="9984" xr:uid="{0CF44C96-31F9-4DEC-B5C3-E2B42A2C580D}"/>
    <cellStyle name="Millares 2 6 16" xfId="9985" xr:uid="{B76408E4-3045-45FE-9F1E-3BDC82183510}"/>
    <cellStyle name="Millares 2 6 17" xfId="9986" xr:uid="{18AEA37C-5CDD-4643-9E89-7D014D166DB9}"/>
    <cellStyle name="Millares 2 6 18" xfId="9987" xr:uid="{30C61C4D-DB09-4B81-8AD0-25EDCC289BF4}"/>
    <cellStyle name="Millares 2 6 19" xfId="9988" xr:uid="{6BD97C8D-AB17-41D3-8C22-DE4BD95AEC55}"/>
    <cellStyle name="Millares 2 6 2" xfId="9989" xr:uid="{EC8DF86F-850B-4EE0-A4DB-8906EC22491E}"/>
    <cellStyle name="Millares 2 6 2 2" xfId="9990" xr:uid="{717E0F33-24CD-4B10-8B02-1449C5D9DBB5}"/>
    <cellStyle name="Millares 2 6 2 2 2" xfId="9991" xr:uid="{9F7AB0B5-6748-4B24-BA08-E0CDBE404AAE}"/>
    <cellStyle name="Millares 2 6 2 3" xfId="9992" xr:uid="{1A9B66ED-D00A-4C15-9930-07AC35F02D29}"/>
    <cellStyle name="Millares 2 6 2 3 2" xfId="9993" xr:uid="{781372EB-EE02-45DC-BA6A-BE18B022DEFB}"/>
    <cellStyle name="Millares 2 6 2 4" xfId="9994" xr:uid="{8F814E2B-9E81-4201-BD75-CCD5133759CA}"/>
    <cellStyle name="Millares 2 6 2 4 2" xfId="9995" xr:uid="{CF8D8DD9-1693-4694-9BC0-3B10189067C9}"/>
    <cellStyle name="Millares 2 6 2 5" xfId="9996" xr:uid="{9E34F0BE-5713-433B-BAFE-F309A8C036F8}"/>
    <cellStyle name="Millares 2 6 2 5 2" xfId="9997" xr:uid="{D3682C56-BAF2-4817-943C-356D957662F8}"/>
    <cellStyle name="Millares 2 6 2 6" xfId="9998" xr:uid="{609AD2D7-2FA7-497C-B5B2-1EF31A7FC1AA}"/>
    <cellStyle name="Millares 2 6 2 6 2" xfId="9999" xr:uid="{9163ADF6-5E2A-4BD3-9267-38FCEF27AD72}"/>
    <cellStyle name="Millares 2 6 2 7" xfId="10000" xr:uid="{7456A435-15DB-4018-B984-886AECE46389}"/>
    <cellStyle name="Millares 2 6 2 7 2" xfId="10001" xr:uid="{C9C87F7A-4162-4C5F-81C4-8190CCF160F3}"/>
    <cellStyle name="Millares 2 6 2 8" xfId="10002" xr:uid="{7B829A65-F12A-4D37-9985-028CB2108DE2}"/>
    <cellStyle name="Millares 2 6 2 9" xfId="44428" xr:uid="{5859D3DE-4653-4425-B50B-6CA00F831A5C}"/>
    <cellStyle name="Millares 2 6 20" xfId="9972" xr:uid="{0B5CACD9-FD29-4CA1-954E-DEE6A11FBFCE}"/>
    <cellStyle name="Millares 2 6 3" xfId="10003" xr:uid="{A1C3A579-7A1F-4795-B142-0BA4017226AE}"/>
    <cellStyle name="Millares 2 6 3 2" xfId="10004" xr:uid="{37E19CC3-2A0D-40F9-9F8D-BE11CC1CE894}"/>
    <cellStyle name="Millares 2 6 3 2 2" xfId="10005" xr:uid="{C28C76B3-E6D5-443D-A2AE-E5F4AB24A5FC}"/>
    <cellStyle name="Millares 2 6 3 3" xfId="10006" xr:uid="{511FB3FB-29E8-4182-9ACC-3358223C3D1F}"/>
    <cellStyle name="Millares 2 6 3 3 2" xfId="10007" xr:uid="{B42B9783-F53A-4481-84C8-BF70C298BD4E}"/>
    <cellStyle name="Millares 2 6 3 4" xfId="10008" xr:uid="{03473FFD-04EE-4045-87CC-FAA95985B286}"/>
    <cellStyle name="Millares 2 6 3 4 2" xfId="10009" xr:uid="{BD7D3C5A-0A60-412E-B72F-C44D420621EE}"/>
    <cellStyle name="Millares 2 6 3 5" xfId="10010" xr:uid="{41165935-61F2-4A11-8A1C-2DD158C9FC19}"/>
    <cellStyle name="Millares 2 6 3 5 2" xfId="10011" xr:uid="{B2B8849C-B40A-4B39-8DCF-0D539A12598D}"/>
    <cellStyle name="Millares 2 6 3 6" xfId="10012" xr:uid="{52C49D55-21BA-496F-A282-E55F5BB26B49}"/>
    <cellStyle name="Millares 2 6 3 6 2" xfId="10013" xr:uid="{96FF06BF-17C1-4026-94A5-475BEF341BF8}"/>
    <cellStyle name="Millares 2 6 3 7" xfId="10014" xr:uid="{63E9D48F-3F4F-4AE0-8A0D-CADE6E878F65}"/>
    <cellStyle name="Millares 2 6 3 7 2" xfId="10015" xr:uid="{2AA5F0BF-DABC-4056-BCDD-7F51FDF5630E}"/>
    <cellStyle name="Millares 2 6 3 8" xfId="10016" xr:uid="{18944AC9-C19C-4DC5-812E-79B49BFFAEDB}"/>
    <cellStyle name="Millares 2 6 4" xfId="10017" xr:uid="{AD3CB304-E57A-4F9D-9756-3CD62F3C15C4}"/>
    <cellStyle name="Millares 2 6 4 2" xfId="10018" xr:uid="{E56E9B27-834A-4714-A72B-178776FD9ED4}"/>
    <cellStyle name="Millares 2 6 4 2 2" xfId="10019" xr:uid="{49C94291-B1AE-4AB8-909E-E6FCA0ABFA12}"/>
    <cellStyle name="Millares 2 6 4 3" xfId="10020" xr:uid="{4EC69598-52A9-4CBB-B651-7E71C923BFD2}"/>
    <cellStyle name="Millares 2 6 4 3 2" xfId="10021" xr:uid="{D03DBC45-C5E0-479B-99EF-03BDD2DA1948}"/>
    <cellStyle name="Millares 2 6 4 4" xfId="10022" xr:uid="{535DF1C8-D3EA-4248-9505-D0AF0EC43427}"/>
    <cellStyle name="Millares 2 6 4 4 2" xfId="10023" xr:uid="{FE82EF58-DD6A-4FE8-8362-477BEAA5035C}"/>
    <cellStyle name="Millares 2 6 4 5" xfId="10024" xr:uid="{D13909DB-0A0D-43D1-9A41-851C977D095D}"/>
    <cellStyle name="Millares 2 6 4 5 2" xfId="10025" xr:uid="{DC644746-C474-42F6-A5E3-CA183EA14B80}"/>
    <cellStyle name="Millares 2 6 4 6" xfId="10026" xr:uid="{B9635960-6B43-4A19-9A61-95FBA008033E}"/>
    <cellStyle name="Millares 2 6 4 6 2" xfId="10027" xr:uid="{37C58FAD-C3FF-4218-A1DA-3441E9E8DA14}"/>
    <cellStyle name="Millares 2 6 4 7" xfId="10028" xr:uid="{435FF254-CEB4-4A29-AA29-426F09010BCD}"/>
    <cellStyle name="Millares 2 6 4 7 2" xfId="10029" xr:uid="{D2F5124E-A684-4CAA-ABEC-37FFB215285A}"/>
    <cellStyle name="Millares 2 6 4 8" xfId="10030" xr:uid="{E7B51D88-C41C-4FF3-9600-62BA0149F1F4}"/>
    <cellStyle name="Millares 2 6 5" xfId="10031" xr:uid="{3972C3BD-4E90-450D-95A0-D3201FA9C67A}"/>
    <cellStyle name="Millares 2 6 5 2" xfId="10032" xr:uid="{6EDA6498-3AE0-4AE3-98AA-2BCC02EEE490}"/>
    <cellStyle name="Millares 2 6 5 2 2" xfId="10033" xr:uid="{38378EAB-872C-47CD-B593-943C19F1FF7D}"/>
    <cellStyle name="Millares 2 6 5 3" xfId="10034" xr:uid="{C090DEA3-C619-455D-8BA8-2029F23EFF4B}"/>
    <cellStyle name="Millares 2 6 5 3 2" xfId="10035" xr:uid="{FE88623E-A39C-4F48-A01E-48A71287D9CA}"/>
    <cellStyle name="Millares 2 6 5 4" xfId="10036" xr:uid="{FD516319-1E7D-4A70-93D0-73D80695341E}"/>
    <cellStyle name="Millares 2 6 5 4 2" xfId="10037" xr:uid="{1587D038-8918-4CB8-99DF-153781440D5D}"/>
    <cellStyle name="Millares 2 6 5 5" xfId="10038" xr:uid="{A5670483-2BC8-450F-8E51-15FCA697084F}"/>
    <cellStyle name="Millares 2 6 5 5 2" xfId="10039" xr:uid="{EE2B8A43-A760-41A8-80C3-63E9080B8C7E}"/>
    <cellStyle name="Millares 2 6 5 6" xfId="10040" xr:uid="{92B55FBE-1C2B-4246-A2B9-C54F55234E86}"/>
    <cellStyle name="Millares 2 6 5 6 2" xfId="10041" xr:uid="{EB9897B5-B9D7-4F79-B924-DF8BD55A5C9D}"/>
    <cellStyle name="Millares 2 6 5 7" xfId="10042" xr:uid="{CD6B551B-5699-4A6E-90F1-41B62673863B}"/>
    <cellStyle name="Millares 2 6 5 7 2" xfId="10043" xr:uid="{416BD571-DBAA-49F2-B383-A6D8DB4CCA3B}"/>
    <cellStyle name="Millares 2 6 5 8" xfId="10044" xr:uid="{44D36457-56E9-404B-80BD-AD482E6CEDB4}"/>
    <cellStyle name="Millares 2 6 6" xfId="10045" xr:uid="{7EA805DD-18D5-458C-AD0B-4EE484C3A16C}"/>
    <cellStyle name="Millares 2 6 6 2" xfId="10046" xr:uid="{2BC0F32D-C265-49C3-87EA-98976299EE3F}"/>
    <cellStyle name="Millares 2 6 6 2 2" xfId="10047" xr:uid="{9029BAAB-321D-49E1-A882-21A9AA959D2D}"/>
    <cellStyle name="Millares 2 6 6 3" xfId="10048" xr:uid="{DC44691B-4DA5-4D8B-8D8A-706DA82625D3}"/>
    <cellStyle name="Millares 2 6 6 3 2" xfId="10049" xr:uid="{BE2865B1-0777-4EB8-A886-88014D88EB8E}"/>
    <cellStyle name="Millares 2 6 6 4" xfId="10050" xr:uid="{42FCA3CE-2294-46CC-BD09-9C2D31B2E9E5}"/>
    <cellStyle name="Millares 2 6 6 4 2" xfId="10051" xr:uid="{A90CED17-2C3C-412D-89BB-5993CB2234F3}"/>
    <cellStyle name="Millares 2 6 6 5" xfId="10052" xr:uid="{0EADCE88-E28D-43AE-A8D8-E385AB92B203}"/>
    <cellStyle name="Millares 2 6 6 5 2" xfId="10053" xr:uid="{F4FFE003-FA52-4209-851C-A9BA98ED2130}"/>
    <cellStyle name="Millares 2 6 6 6" xfId="10054" xr:uid="{DD1ADABA-1178-4B26-8AEB-8435F7C4CF89}"/>
    <cellStyle name="Millares 2 6 6 6 2" xfId="10055" xr:uid="{BF82E86F-F069-4F35-9275-937208172B47}"/>
    <cellStyle name="Millares 2 6 6 7" xfId="10056" xr:uid="{0269280F-8FD0-408F-B56E-A87E738F4FAC}"/>
    <cellStyle name="Millares 2 6 6 7 2" xfId="10057" xr:uid="{776D5C77-56F7-4E66-85CC-731E6CEFC3F5}"/>
    <cellStyle name="Millares 2 6 6 8" xfId="10058" xr:uid="{214B2109-1660-4F3D-91FE-83297F96E0F7}"/>
    <cellStyle name="Millares 2 6 7" xfId="10059" xr:uid="{DEA5F945-35C2-4C43-AC5C-2CA37E738C33}"/>
    <cellStyle name="Millares 2 6 7 2" xfId="10060" xr:uid="{14503C59-8BB6-4E94-891F-AB4210E87001}"/>
    <cellStyle name="Millares 2 6 7 2 2" xfId="10061" xr:uid="{E5ED63BD-9034-45A8-BB85-8704B3A734A3}"/>
    <cellStyle name="Millares 2 6 7 3" xfId="10062" xr:uid="{1CD1328F-84C5-4688-A8D3-CB96C1596D1D}"/>
    <cellStyle name="Millares 2 6 7 3 2" xfId="10063" xr:uid="{9C3FC7E9-76D4-41C0-A6C1-C2F0CF13618D}"/>
    <cellStyle name="Millares 2 6 7 4" xfId="10064" xr:uid="{CD10FB6B-37DB-4CE1-8F9C-69A90693FA6B}"/>
    <cellStyle name="Millares 2 6 7 4 2" xfId="10065" xr:uid="{CEB2D460-7FB5-4C27-B387-2796ED14D119}"/>
    <cellStyle name="Millares 2 6 7 5" xfId="10066" xr:uid="{C6C4C347-E5C8-4629-8341-90DC9EB35FE5}"/>
    <cellStyle name="Millares 2 6 7 5 2" xfId="10067" xr:uid="{3CA9B68E-7DD5-451D-97FA-A3C527C6B20E}"/>
    <cellStyle name="Millares 2 6 7 6" xfId="10068" xr:uid="{0F13113A-930A-49CA-B393-2E791990AFDC}"/>
    <cellStyle name="Millares 2 6 7 6 2" xfId="10069" xr:uid="{AF3E3C79-2C74-489B-8C92-29B3021F2A8D}"/>
    <cellStyle name="Millares 2 6 7 7" xfId="10070" xr:uid="{8124142B-3B00-46FB-8933-1136F9B14947}"/>
    <cellStyle name="Millares 2 6 7 7 2" xfId="10071" xr:uid="{FCC4DD37-4A03-443C-BB63-0A4856854AE1}"/>
    <cellStyle name="Millares 2 6 7 8" xfId="10072" xr:uid="{454D2D46-B69C-48FE-9B74-49CBAEECEA39}"/>
    <cellStyle name="Millares 2 6 8" xfId="10073" xr:uid="{E1245231-9B8A-45D8-9019-9863F41C266C}"/>
    <cellStyle name="Millares 2 6 8 2" xfId="10074" xr:uid="{3D87AD5A-7127-4BAE-88C0-5AE7F660B866}"/>
    <cellStyle name="Millares 2 6 8 2 2" xfId="10075" xr:uid="{350D8D45-98A7-489F-96AA-242808670062}"/>
    <cellStyle name="Millares 2 6 8 3" xfId="10076" xr:uid="{2E8CE640-8E42-4A50-8B01-F736461265AB}"/>
    <cellStyle name="Millares 2 6 8 3 2" xfId="10077" xr:uid="{F76D8A85-CCB4-4843-8A10-76CB1843F160}"/>
    <cellStyle name="Millares 2 6 8 4" xfId="10078" xr:uid="{FA7C010D-5AE4-4056-957B-7920E709FBBA}"/>
    <cellStyle name="Millares 2 6 8 4 2" xfId="10079" xr:uid="{F5E00E54-FCAE-41AF-8E01-5EBCC6D9570E}"/>
    <cellStyle name="Millares 2 6 8 5" xfId="10080" xr:uid="{3B7C01D7-BD62-4FE6-8B35-1FE1D3113B50}"/>
    <cellStyle name="Millares 2 6 8 5 2" xfId="10081" xr:uid="{55B4FF65-B6DF-4D85-8EF2-7FBE3819F1DD}"/>
    <cellStyle name="Millares 2 6 8 6" xfId="10082" xr:uid="{3D08914E-B298-4BF3-8CEE-0C1AAB1E4888}"/>
    <cellStyle name="Millares 2 6 8 6 2" xfId="10083" xr:uid="{901E93EA-55DF-4FB4-B298-2693B2631E0A}"/>
    <cellStyle name="Millares 2 6 8 7" xfId="10084" xr:uid="{025E930D-7980-4D4E-9C03-346D46EB3DDF}"/>
    <cellStyle name="Millares 2 6 8 7 2" xfId="10085" xr:uid="{B27B6110-9C47-45A1-BED0-BA1AE161803E}"/>
    <cellStyle name="Millares 2 6 8 8" xfId="10086" xr:uid="{68C0C634-CEF7-4AA2-B935-5968483C75D1}"/>
    <cellStyle name="Millares 2 6 9" xfId="10087" xr:uid="{D2D2A30A-9E96-479D-A9AF-D0009B4B45F4}"/>
    <cellStyle name="Millares 2 6 9 2" xfId="10088" xr:uid="{84300328-5178-4F1B-B32F-DDF664B2DB56}"/>
    <cellStyle name="Millares 2 6 9 2 2" xfId="10089" xr:uid="{ABFB2496-5329-457D-AA19-9F1BBF048F53}"/>
    <cellStyle name="Millares 2 6 9 3" xfId="10090" xr:uid="{A4AE0809-222A-451C-AF02-ED18892F8C9D}"/>
    <cellStyle name="Millares 2 6 9 3 2" xfId="10091" xr:uid="{504217D5-B349-4C83-AF1F-7006C5B3BF77}"/>
    <cellStyle name="Millares 2 6 9 4" xfId="10092" xr:uid="{9229CD52-B232-4B5C-814B-1C0604291DBD}"/>
    <cellStyle name="Millares 2 6 9 4 2" xfId="10093" xr:uid="{348C7AE9-CDA6-49BD-A74B-DAC15F5E169F}"/>
    <cellStyle name="Millares 2 6 9 5" xfId="10094" xr:uid="{D85814A9-E71D-42A3-8121-99C93DCEE9D0}"/>
    <cellStyle name="Millares 2 6 9 5 2" xfId="10095" xr:uid="{3DE0C0BF-FA13-4461-9FC7-B4A6CEB975BF}"/>
    <cellStyle name="Millares 2 6 9 6" xfId="10096" xr:uid="{DC53DBB2-5BE4-4CBD-A9EF-1C682FB9BA0D}"/>
    <cellStyle name="Millares 2 6 9 6 2" xfId="10097" xr:uid="{526CC643-CA92-4B28-9E41-E9F836975920}"/>
    <cellStyle name="Millares 2 6 9 7" xfId="10098" xr:uid="{D71BF37C-8723-447E-8B3A-685CBF35DE0B}"/>
    <cellStyle name="Millares 2 6 9 7 2" xfId="10099" xr:uid="{134653A0-BFD7-4F34-BDEC-19C10F8E5DB9}"/>
    <cellStyle name="Millares 2 6 9 8" xfId="10100" xr:uid="{76632028-D73E-4051-954F-2A94CA8D2050}"/>
    <cellStyle name="Millares 2 60" xfId="10101" xr:uid="{836461AF-F075-4861-953B-AAE589E73E6F}"/>
    <cellStyle name="Millares 2 60 2" xfId="10102" xr:uid="{4F5FF1B1-C336-4971-94C3-18F7DCC61E7E}"/>
    <cellStyle name="Millares 2 61" xfId="10103" xr:uid="{D8F2EF4B-9B84-47F1-B6E7-2C0CB8C768B3}"/>
    <cellStyle name="Millares 2 61 2" xfId="10104" xr:uid="{936584D4-2F99-4C90-B091-9AFF9782577D}"/>
    <cellStyle name="Millares 2 62" xfId="10105" xr:uid="{8A3EF209-E228-4E06-A467-87FA80595268}"/>
    <cellStyle name="Millares 2 62 2" xfId="10106" xr:uid="{B12D34AF-065F-4C01-852E-9B9C57144587}"/>
    <cellStyle name="Millares 2 63" xfId="10107" xr:uid="{9740AFA3-94CE-4737-B310-EE12D16BB5B9}"/>
    <cellStyle name="Millares 2 63 2" xfId="10108" xr:uid="{46D0BD3D-B690-4170-B893-2CCF4CFDB2CC}"/>
    <cellStyle name="Millares 2 64" xfId="10109" xr:uid="{CCC14AAF-7A34-4152-9852-CFB7D4E3D71A}"/>
    <cellStyle name="Millares 2 64 2" xfId="10110" xr:uid="{9A0824D3-240E-4775-B922-987FB1AD75B2}"/>
    <cellStyle name="Millares 2 65" xfId="10111" xr:uid="{C64B8F0D-8C58-4FA8-B64D-89264FF11B81}"/>
    <cellStyle name="Millares 2 65 2" xfId="10112" xr:uid="{B90AC144-86B6-4694-A485-F05ECF546283}"/>
    <cellStyle name="Millares 2 66" xfId="10113" xr:uid="{9E2745B1-BE51-4542-99FC-52645CD5ACF6}"/>
    <cellStyle name="Millares 2 66 2" xfId="10114" xr:uid="{502ACA84-12DD-4640-9B92-4AA772DDB24C}"/>
    <cellStyle name="Millares 2 67" xfId="10115" xr:uid="{C0A58F01-852E-4FA4-A8B7-09FB01DE2718}"/>
    <cellStyle name="Millares 2 67 2" xfId="10116" xr:uid="{1A8EBF11-9E8C-41ED-9898-DCF386D55C29}"/>
    <cellStyle name="Millares 2 68" xfId="10117" xr:uid="{15365FCC-8F1F-492D-8950-FDA55B86CFF1}"/>
    <cellStyle name="Millares 2 68 2" xfId="10118" xr:uid="{DA8BA180-028C-42A6-BEE6-952A24B08C13}"/>
    <cellStyle name="Millares 2 69" xfId="10119" xr:uid="{1A95CA61-F625-40A9-83E1-5832CBD98AC4}"/>
    <cellStyle name="Millares 2 69 2" xfId="10120" xr:uid="{FA1E8795-C46C-41C8-A07E-21A3987B3470}"/>
    <cellStyle name="Millares 2 7" xfId="92" xr:uid="{D8A4C692-18F7-4322-9AED-D6F771B0799C}"/>
    <cellStyle name="Millares 2 7 10" xfId="10122" xr:uid="{C2AE2B89-C182-4BDE-ADE4-97A934DF15DF}"/>
    <cellStyle name="Millares 2 7 10 2" xfId="10123" xr:uid="{21596CBD-D904-45EE-9C1A-E0265F34ACDB}"/>
    <cellStyle name="Millares 2 7 11" xfId="10124" xr:uid="{1B8ED778-781B-4AEC-BE7B-78125C90721E}"/>
    <cellStyle name="Millares 2 7 11 2" xfId="10125" xr:uid="{9DF991EB-87E4-48AF-AE01-9E04C2E93313}"/>
    <cellStyle name="Millares 2 7 12" xfId="10126" xr:uid="{AD16F66B-A5C5-41E6-A280-C6D7F04F5F31}"/>
    <cellStyle name="Millares 2 7 12 2" xfId="10127" xr:uid="{01E52D70-E853-4045-97F1-BF8C45B3003F}"/>
    <cellStyle name="Millares 2 7 13" xfId="10128" xr:uid="{F13B1CA0-0F7E-4B7D-8C12-F6AF8B6FC30E}"/>
    <cellStyle name="Millares 2 7 13 2" xfId="10129" xr:uid="{31078788-515C-4B7E-8037-20E652DE4ADA}"/>
    <cellStyle name="Millares 2 7 14" xfId="10130" xr:uid="{9720CACA-FD72-40AA-884C-B4B39F598F61}"/>
    <cellStyle name="Millares 2 7 14 2" xfId="10131" xr:uid="{10198B26-B98A-4E47-9423-42A675B01464}"/>
    <cellStyle name="Millares 2 7 15" xfId="10132" xr:uid="{D93D4C11-7996-4A77-8DA2-8B8CBAF0D0CD}"/>
    <cellStyle name="Millares 2 7 16" xfId="10133" xr:uid="{BFF663FA-23D1-447E-AB56-846592090EA4}"/>
    <cellStyle name="Millares 2 7 17" xfId="10134" xr:uid="{FEFBC4FE-7ECF-4080-96C5-3CD25823DF6E}"/>
    <cellStyle name="Millares 2 7 18" xfId="10135" xr:uid="{6D3FF283-68AC-4372-AF86-2F4D1DB2F300}"/>
    <cellStyle name="Millares 2 7 19" xfId="10121" xr:uid="{7DD523FF-B496-4D18-9397-79227561CC61}"/>
    <cellStyle name="Millares 2 7 2" xfId="10136" xr:uid="{A602ED53-A28B-4535-A30D-995749CFCE17}"/>
    <cellStyle name="Millares 2 7 2 2" xfId="10137" xr:uid="{5A80AE64-D547-4A0A-8B42-1FC22EFFE3F9}"/>
    <cellStyle name="Millares 2 7 2 2 2" xfId="10138" xr:uid="{F62A090D-F72C-4FA8-A154-2646ACE91480}"/>
    <cellStyle name="Millares 2 7 2 3" xfId="10139" xr:uid="{A0902784-2CF4-48F1-B9CF-8FC9738D84DA}"/>
    <cellStyle name="Millares 2 7 2 3 2" xfId="10140" xr:uid="{89F34D0D-4B49-4055-9AD1-CE31E6463F70}"/>
    <cellStyle name="Millares 2 7 2 4" xfId="10141" xr:uid="{3121B9E2-FA4E-48F2-9A13-4F4AE6AAC07E}"/>
    <cellStyle name="Millares 2 7 2 4 2" xfId="10142" xr:uid="{3D3384C5-303B-4CBB-91A7-D124CC3A6FB6}"/>
    <cellStyle name="Millares 2 7 2 5" xfId="10143" xr:uid="{C50C8DB4-8ED9-407E-8463-93F627899D4D}"/>
    <cellStyle name="Millares 2 7 2 5 2" xfId="10144" xr:uid="{B34AC03E-3593-4676-B1A1-4C38421A0113}"/>
    <cellStyle name="Millares 2 7 2 6" xfId="10145" xr:uid="{5E58A424-EDBC-42EC-8327-A00AA2AD3B7A}"/>
    <cellStyle name="Millares 2 7 2 6 2" xfId="10146" xr:uid="{26F24486-58CB-481F-8C4C-9593BF922ED4}"/>
    <cellStyle name="Millares 2 7 2 7" xfId="10147" xr:uid="{43A5CE06-7644-4ABB-817B-ABC0B81A8EF5}"/>
    <cellStyle name="Millares 2 7 2 7 2" xfId="10148" xr:uid="{E0BB03CC-35BA-4F6C-BEEA-6168FA9A4CF9}"/>
    <cellStyle name="Millares 2 7 2 8" xfId="10149" xr:uid="{016EC2A1-6565-4633-BB78-E97734395160}"/>
    <cellStyle name="Millares 2 7 2 9" xfId="44427" xr:uid="{391AC819-E625-4D86-A418-1D3A6BB638D0}"/>
    <cellStyle name="Millares 2 7 3" xfId="10150" xr:uid="{247C3EE4-1890-4864-BFF5-448C7795E1A3}"/>
    <cellStyle name="Millares 2 7 3 2" xfId="10151" xr:uid="{DE40D9F1-F5E7-42DB-ADA2-363723D063E1}"/>
    <cellStyle name="Millares 2 7 3 2 2" xfId="10152" xr:uid="{1DF81976-14EC-4D59-A619-6A99485C9067}"/>
    <cellStyle name="Millares 2 7 3 3" xfId="10153" xr:uid="{766FAE4F-A59E-45D6-9CF4-586A34C557F2}"/>
    <cellStyle name="Millares 2 7 3 3 2" xfId="10154" xr:uid="{3007F73F-8006-44B1-B80A-1B67FED2E224}"/>
    <cellStyle name="Millares 2 7 3 4" xfId="10155" xr:uid="{C762B82C-8DB4-4B6B-8850-5C9C77E23F00}"/>
    <cellStyle name="Millares 2 7 3 4 2" xfId="10156" xr:uid="{39943EDD-FC1B-4BC9-BA87-55AEAC5A68BF}"/>
    <cellStyle name="Millares 2 7 3 5" xfId="10157" xr:uid="{1F603B9E-5181-4CF3-976A-860843520F22}"/>
    <cellStyle name="Millares 2 7 3 5 2" xfId="10158" xr:uid="{8055CD85-803F-473B-968F-7EC70773D6B4}"/>
    <cellStyle name="Millares 2 7 3 6" xfId="10159" xr:uid="{215CEC45-F29C-43CC-AC1C-5BFAFF0B4F29}"/>
    <cellStyle name="Millares 2 7 3 6 2" xfId="10160" xr:uid="{3A7CA580-7F18-4E80-8D2B-246D4BE363FD}"/>
    <cellStyle name="Millares 2 7 3 7" xfId="10161" xr:uid="{A47837EC-A2F2-40A7-8149-6DF2CDFDFA18}"/>
    <cellStyle name="Millares 2 7 3 7 2" xfId="10162" xr:uid="{15D376D2-E6BA-45A7-ADED-AD54ACE12E0F}"/>
    <cellStyle name="Millares 2 7 3 8" xfId="10163" xr:uid="{01F78CD3-DEB9-4E23-AD73-8D6D3CEE5EEF}"/>
    <cellStyle name="Millares 2 7 4" xfId="10164" xr:uid="{160382EE-C5F3-4616-B625-62903745AC21}"/>
    <cellStyle name="Millares 2 7 4 2" xfId="10165" xr:uid="{B2C610F9-3F95-4E64-ADBF-DCBC358F6D88}"/>
    <cellStyle name="Millares 2 7 4 2 2" xfId="10166" xr:uid="{7FB24BED-CC60-4931-B717-AF6A1C74099E}"/>
    <cellStyle name="Millares 2 7 4 3" xfId="10167" xr:uid="{15571763-36CD-4E02-A483-2E6D3971D30F}"/>
    <cellStyle name="Millares 2 7 4 3 2" xfId="10168" xr:uid="{4C3C078D-7D18-4E3B-B7D8-A7AA564F8345}"/>
    <cellStyle name="Millares 2 7 4 4" xfId="10169" xr:uid="{D8717727-F4B1-4D93-8DFE-39650272AF2E}"/>
    <cellStyle name="Millares 2 7 4 4 2" xfId="10170" xr:uid="{7860916E-F3A5-477C-AD0F-4CB1CBF5793D}"/>
    <cellStyle name="Millares 2 7 4 5" xfId="10171" xr:uid="{6BB0A679-5AE2-481D-8B2F-3305AEDFEE74}"/>
    <cellStyle name="Millares 2 7 4 5 2" xfId="10172" xr:uid="{6DC59343-43E4-440B-B917-54BB88AAA4EE}"/>
    <cellStyle name="Millares 2 7 4 6" xfId="10173" xr:uid="{3D46D2FF-9F8B-4F4A-986D-FCC0E24A63B2}"/>
    <cellStyle name="Millares 2 7 4 6 2" xfId="10174" xr:uid="{DDBCCB8D-7D1B-49FB-B416-D9532BF62893}"/>
    <cellStyle name="Millares 2 7 4 7" xfId="10175" xr:uid="{348A62CD-29D7-4F5B-9863-379D8BED3CC0}"/>
    <cellStyle name="Millares 2 7 4 7 2" xfId="10176" xr:uid="{FEFEAA48-44DA-4DF8-AB94-FA75F6A3927C}"/>
    <cellStyle name="Millares 2 7 4 8" xfId="10177" xr:uid="{51E7DCD4-8E52-4E43-A125-09BD6F393EE7}"/>
    <cellStyle name="Millares 2 7 5" xfId="10178" xr:uid="{4B2D7001-51A4-4E2D-A3B0-FBC10E498F99}"/>
    <cellStyle name="Millares 2 7 5 2" xfId="10179" xr:uid="{B6F2F9E1-612D-40B5-8199-47AC4C87373C}"/>
    <cellStyle name="Millares 2 7 5 2 2" xfId="10180" xr:uid="{B9783749-C0AE-41FF-BBCE-947E418FD4D8}"/>
    <cellStyle name="Millares 2 7 5 3" xfId="10181" xr:uid="{C04755FF-25FA-49DD-A0C8-AEAA8D56DE39}"/>
    <cellStyle name="Millares 2 7 5 3 2" xfId="10182" xr:uid="{A9C7924B-B6E4-4DE4-B6AB-DEF7252F9CDF}"/>
    <cellStyle name="Millares 2 7 5 4" xfId="10183" xr:uid="{F5C74A27-6663-4D81-80B6-9EAE39BB6032}"/>
    <cellStyle name="Millares 2 7 5 4 2" xfId="10184" xr:uid="{1B5DD115-BA14-4B49-8F63-077582EFDCE6}"/>
    <cellStyle name="Millares 2 7 5 5" xfId="10185" xr:uid="{35290003-FC41-4310-A5FA-C3F9AFAD4BFF}"/>
    <cellStyle name="Millares 2 7 5 5 2" xfId="10186" xr:uid="{AF14EECD-A992-462F-B9BC-F1A28217E2F6}"/>
    <cellStyle name="Millares 2 7 5 6" xfId="10187" xr:uid="{5AB25B73-FBD3-47F9-AA36-77B091EDFAC8}"/>
    <cellStyle name="Millares 2 7 5 6 2" xfId="10188" xr:uid="{4E68047B-1840-4A39-8BCF-8168E3FBE453}"/>
    <cellStyle name="Millares 2 7 5 7" xfId="10189" xr:uid="{5A98C5B2-9B52-4D53-BCC7-5FD429AEAA07}"/>
    <cellStyle name="Millares 2 7 5 7 2" xfId="10190" xr:uid="{58F9B46A-B684-4C42-A628-5484991C350A}"/>
    <cellStyle name="Millares 2 7 5 8" xfId="10191" xr:uid="{2A879584-EA7D-48A2-BE14-19053BB41A19}"/>
    <cellStyle name="Millares 2 7 6" xfId="10192" xr:uid="{FC262C95-63A6-4F1C-A59F-8A1CA8F05A63}"/>
    <cellStyle name="Millares 2 7 6 2" xfId="10193" xr:uid="{60BAA5C4-B55C-4F81-A345-88A4B1150C1D}"/>
    <cellStyle name="Millares 2 7 6 2 2" xfId="10194" xr:uid="{F292CA2A-6259-44C6-A301-E5282F242E32}"/>
    <cellStyle name="Millares 2 7 6 3" xfId="10195" xr:uid="{6707D1F1-B1EC-416E-AD01-68B15AD1E1B5}"/>
    <cellStyle name="Millares 2 7 6 3 2" xfId="10196" xr:uid="{5754268C-F85E-448E-A954-15E79FB13E22}"/>
    <cellStyle name="Millares 2 7 6 4" xfId="10197" xr:uid="{C25B97E5-649A-4F77-837B-F1FAAEF35236}"/>
    <cellStyle name="Millares 2 7 6 4 2" xfId="10198" xr:uid="{C54FE289-FBC0-41D8-A52C-4C1268BC0B62}"/>
    <cellStyle name="Millares 2 7 6 5" xfId="10199" xr:uid="{C470D8BF-3DB4-452A-96B3-3CF97CD9498F}"/>
    <cellStyle name="Millares 2 7 6 5 2" xfId="10200" xr:uid="{3583D14A-7C6D-4635-B9A6-097A73FF18B9}"/>
    <cellStyle name="Millares 2 7 6 6" xfId="10201" xr:uid="{F55B1891-CEF7-4492-9F36-18A0A1C165A3}"/>
    <cellStyle name="Millares 2 7 6 6 2" xfId="10202" xr:uid="{CD262E55-4E50-44C9-BAA9-21C68A307846}"/>
    <cellStyle name="Millares 2 7 6 7" xfId="10203" xr:uid="{D1836BD8-4422-4E0F-89E1-55D083548134}"/>
    <cellStyle name="Millares 2 7 6 7 2" xfId="10204" xr:uid="{112E0E6A-60CE-4639-998E-C9574D3EE1CE}"/>
    <cellStyle name="Millares 2 7 6 8" xfId="10205" xr:uid="{3553D9F3-679C-4D04-AEBE-DA8BE26D8188}"/>
    <cellStyle name="Millares 2 7 7" xfId="10206" xr:uid="{8748A248-068B-4D46-9FF9-5E3E0E0D8809}"/>
    <cellStyle name="Millares 2 7 7 2" xfId="10207" xr:uid="{58EDF6C8-B0AF-4C6E-8541-31A595D5DE39}"/>
    <cellStyle name="Millares 2 7 7 2 2" xfId="10208" xr:uid="{DE02D5A2-7A20-450F-B2F7-C4D1F8DC1FB2}"/>
    <cellStyle name="Millares 2 7 7 3" xfId="10209" xr:uid="{4E6CC852-9CFC-4EC2-AF3F-7C47AD01D186}"/>
    <cellStyle name="Millares 2 7 7 3 2" xfId="10210" xr:uid="{D8520ED6-0FFF-447B-8C39-A179FCC64AE3}"/>
    <cellStyle name="Millares 2 7 7 4" xfId="10211" xr:uid="{39D0964C-01B5-43CD-8EA5-B9BEB9DBF117}"/>
    <cellStyle name="Millares 2 7 7 4 2" xfId="10212" xr:uid="{E145D7B9-D3A1-4AA5-BBF7-73AF5BCBBC82}"/>
    <cellStyle name="Millares 2 7 7 5" xfId="10213" xr:uid="{F76ABD52-1CD5-48D0-88B8-2B52605221FB}"/>
    <cellStyle name="Millares 2 7 7 5 2" xfId="10214" xr:uid="{56632BF6-0C00-46B1-BDC0-0DC2BCD22FD6}"/>
    <cellStyle name="Millares 2 7 7 6" xfId="10215" xr:uid="{316D8C11-829B-459C-8769-D08F44D8DB70}"/>
    <cellStyle name="Millares 2 7 7 6 2" xfId="10216" xr:uid="{0283C21E-85A0-492E-93E8-31ED5D0A61A7}"/>
    <cellStyle name="Millares 2 7 7 7" xfId="10217" xr:uid="{FE760E84-6F7E-4718-8066-94BAF5BA21D5}"/>
    <cellStyle name="Millares 2 7 7 7 2" xfId="10218" xr:uid="{8518E8B2-2237-441B-AA4B-1CC9218A5D64}"/>
    <cellStyle name="Millares 2 7 7 8" xfId="10219" xr:uid="{B6DA004E-092B-4BCF-9A06-01347685D68D}"/>
    <cellStyle name="Millares 2 7 8" xfId="10220" xr:uid="{D11B4AE5-D2BD-4C47-9AB3-653C97A4F942}"/>
    <cellStyle name="Millares 2 7 8 2" xfId="10221" xr:uid="{6BD639FA-FED3-433E-9781-E5B1BF5C207D}"/>
    <cellStyle name="Millares 2 7 8 2 2" xfId="10222" xr:uid="{892615C7-9B28-4E7A-AA54-8B0866DCAE16}"/>
    <cellStyle name="Millares 2 7 8 3" xfId="10223" xr:uid="{7876821A-FFE9-416A-8DD3-ADBEDA68F97E}"/>
    <cellStyle name="Millares 2 7 8 3 2" xfId="10224" xr:uid="{682AC69E-4871-4458-ADBF-58AAD66C967C}"/>
    <cellStyle name="Millares 2 7 8 4" xfId="10225" xr:uid="{434D1314-6405-4BD6-A31E-8D034AF4FAA7}"/>
    <cellStyle name="Millares 2 7 8 4 2" xfId="10226" xr:uid="{D003FF93-252B-4EAA-9C08-E10258496320}"/>
    <cellStyle name="Millares 2 7 8 5" xfId="10227" xr:uid="{7409CB13-79BF-4D7A-9E49-B9C3F234AC6C}"/>
    <cellStyle name="Millares 2 7 8 5 2" xfId="10228" xr:uid="{2B460A38-8323-46A7-AF66-05B10005D4AE}"/>
    <cellStyle name="Millares 2 7 8 6" xfId="10229" xr:uid="{7D7CEB46-EF0D-403E-8144-34D85BFC00C1}"/>
    <cellStyle name="Millares 2 7 8 6 2" xfId="10230" xr:uid="{644A3952-3919-4830-955D-BF84F2F140EC}"/>
    <cellStyle name="Millares 2 7 8 7" xfId="10231" xr:uid="{0C9DB65C-1D1E-4485-8433-D118394F0A86}"/>
    <cellStyle name="Millares 2 7 8 7 2" xfId="10232" xr:uid="{C19BCEC0-A69E-49DD-92EE-21503B6EE805}"/>
    <cellStyle name="Millares 2 7 8 8" xfId="10233" xr:uid="{D885A2F1-7DF9-4818-A344-AA16C4862BA5}"/>
    <cellStyle name="Millares 2 7 9" xfId="10234" xr:uid="{C33164BD-C67F-45D2-A3A7-8E921B4B5BE2}"/>
    <cellStyle name="Millares 2 7 9 2" xfId="10235" xr:uid="{CF74B688-B231-4793-88CA-0A7EA8F15ABD}"/>
    <cellStyle name="Millares 2 70" xfId="10236" xr:uid="{4C63E8E8-EFF2-49ED-8D81-452295C94E73}"/>
    <cellStyle name="Millares 2 70 2" xfId="10237" xr:uid="{13664035-3E5C-4B85-A00B-F10D2F98DC05}"/>
    <cellStyle name="Millares 2 71" xfId="10238" xr:uid="{61708BBE-331A-4578-A890-0FFB03373D0B}"/>
    <cellStyle name="Millares 2 71 2" xfId="10239" xr:uid="{C6465DCF-0B8F-4D8C-AAC3-015F35C6CD9B}"/>
    <cellStyle name="Millares 2 72" xfId="10240" xr:uid="{72514208-9375-4860-810A-05A26D53C82C}"/>
    <cellStyle name="Millares 2 72 2" xfId="10241" xr:uid="{B5242986-B7BC-45E9-805B-E43157B57DF4}"/>
    <cellStyle name="Millares 2 73" xfId="10242" xr:uid="{86EB46B7-50AF-4A0E-AE63-87F97AACADB4}"/>
    <cellStyle name="Millares 2 73 2" xfId="10243" xr:uid="{124D7ED3-2C31-4B20-AB56-630025D12633}"/>
    <cellStyle name="Millares 2 74" xfId="10244" xr:uid="{A2500C44-DE53-463F-A9DF-50F5472C843A}"/>
    <cellStyle name="Millares 2 74 2" xfId="10245" xr:uid="{6566947A-8C0A-4A80-882A-DE1E9C4E24F9}"/>
    <cellStyle name="Millares 2 75" xfId="10246" xr:uid="{00F07FF1-67B3-4F4E-A5EC-77BA72058F11}"/>
    <cellStyle name="Millares 2 75 2" xfId="10247" xr:uid="{F29C54E4-06E5-4957-AFA9-FA6E3DD497C8}"/>
    <cellStyle name="Millares 2 76" xfId="10248" xr:uid="{90B9590F-2977-489E-B4C1-5019B2629DDA}"/>
    <cellStyle name="Millares 2 76 2" xfId="10249" xr:uid="{8116D45D-1181-49EC-8842-0CC864BCC817}"/>
    <cellStyle name="Millares 2 77" xfId="10250" xr:uid="{3E200E34-D0D6-48B1-B1E5-A538126D5363}"/>
    <cellStyle name="Millares 2 77 2" xfId="10251" xr:uid="{26B7701C-DC04-4A66-B9DF-60625485AA33}"/>
    <cellStyle name="Millares 2 78" xfId="10252" xr:uid="{9C793274-9774-40B5-B28E-6A56B6487CCD}"/>
    <cellStyle name="Millares 2 79" xfId="24" xr:uid="{44AB96DB-3DB0-4DD9-9FFD-D9C5A36E6E6F}"/>
    <cellStyle name="Millares 2 8" xfId="66" xr:uid="{FBB1D6EB-D630-436E-A8B2-7890EADE523B}"/>
    <cellStyle name="Millares 2 8 2" xfId="10254" xr:uid="{FE75F29D-2879-4BDA-8905-F36AAB452EB3}"/>
    <cellStyle name="Millares 2 8 2 2" xfId="44426" xr:uid="{C4DED891-7405-47DC-ADDD-38A888B57D66}"/>
    <cellStyle name="Millares 2 8 3" xfId="10253" xr:uid="{F3D6E20D-E795-4E9B-BFBA-6B4E225B298F}"/>
    <cellStyle name="Millares 2 9" xfId="94" xr:uid="{83F74FA5-58C1-4A20-9127-AF79C7F6FA43}"/>
    <cellStyle name="Millares 2 9 2" xfId="10256" xr:uid="{D511316C-DDEB-418A-8589-DEE19ADA4CD8}"/>
    <cellStyle name="Millares 2 9 2 2" xfId="44425" xr:uid="{D2B79788-E350-4B50-BDC7-75F8A8BD2450}"/>
    <cellStyle name="Millares 2 9 3" xfId="10255" xr:uid="{CEB1BECF-7BAA-4C48-A772-97A358E390CE}"/>
    <cellStyle name="Millares 20" xfId="37" xr:uid="{CCC5E94E-3817-4700-B793-E00517143D3C}"/>
    <cellStyle name="Millares 20 10" xfId="10257" xr:uid="{03285F02-63A7-494B-AFAC-4894D2081BCE}"/>
    <cellStyle name="Millares 20 10 2" xfId="42454" xr:uid="{2EF076A4-3876-4553-953E-72B8A8C32DF3}"/>
    <cellStyle name="Millares 20 2" xfId="5416" xr:uid="{07C873C0-3B93-4B40-A1AE-2DAB4E3DCDC1}"/>
    <cellStyle name="Millares 20 2 2" xfId="10259" xr:uid="{B65492F0-474B-487D-9BE4-C6C7D141593B}"/>
    <cellStyle name="Millares 20 2 2 2" xfId="42455" xr:uid="{21060AA3-349B-4CBA-92C3-84A3BBFB57FA}"/>
    <cellStyle name="Millares 20 2 3" xfId="10258" xr:uid="{5C0CB37B-F279-4991-8325-BF309187432B}"/>
    <cellStyle name="Millares 20 2 3 2" xfId="42456" xr:uid="{4F92913B-5A76-4540-A5A3-63BD1141A2DA}"/>
    <cellStyle name="Millares 20 3" xfId="5417" xr:uid="{354883F9-0008-4C8C-8476-A5DB41D13E51}"/>
    <cellStyle name="Millares 20 3 2" xfId="10261" xr:uid="{22E5FA94-C002-4D1C-A9CE-D9C38FC5902D}"/>
    <cellStyle name="Millares 20 3 2 2" xfId="42457" xr:uid="{0D79AF9F-C359-4143-B0C1-B2FCA5FD6A00}"/>
    <cellStyle name="Millares 20 3 3" xfId="10260" xr:uid="{48434C81-3575-4505-99DF-2342F4913074}"/>
    <cellStyle name="Millares 20 4" xfId="5418" xr:uid="{0FDE6D0C-5D90-462E-A542-3737A426DD35}"/>
    <cellStyle name="Millares 20 4 2" xfId="10263" xr:uid="{704F7B68-994A-4113-9718-BF7B21715951}"/>
    <cellStyle name="Millares 20 4 3" xfId="10262" xr:uid="{2E8F4351-35CB-4F0C-8643-22238B2A3B0C}"/>
    <cellStyle name="Millares 20 5" xfId="5419" xr:uid="{D8FFC6D4-C8B0-4911-8DFE-0C6704FE067C}"/>
    <cellStyle name="Millares 20 5 2" xfId="10265" xr:uid="{4FBED74C-4176-4820-BB3D-4BC18683EAE1}"/>
    <cellStyle name="Millares 20 5 3" xfId="10264" xr:uid="{64C1B8A5-22CB-4B4E-A647-1A4414FABA93}"/>
    <cellStyle name="Millares 20 6" xfId="5420" xr:uid="{1264754E-9425-419C-86F7-C933D2F0D7C3}"/>
    <cellStyle name="Millares 20 6 2" xfId="10267" xr:uid="{72A29CDA-C681-4C32-8D99-D7351581D464}"/>
    <cellStyle name="Millares 20 6 3" xfId="10266" xr:uid="{7D5D521D-628A-441B-9BB0-6DF74F0D34E1}"/>
    <cellStyle name="Millares 20 7" xfId="5421" xr:uid="{9A4330CE-2B06-40FE-ACFB-4F62DB8B4069}"/>
    <cellStyle name="Millares 20 7 2" xfId="10269" xr:uid="{042763E4-7A8B-4DE6-A6FB-968FA7607D05}"/>
    <cellStyle name="Millares 20 7 3" xfId="10268" xr:uid="{0DAD9898-8584-42FB-B8E1-D305E3CEBBB0}"/>
    <cellStyle name="Millares 20 8" xfId="5422" xr:uid="{4A494AD0-4D03-4B90-9663-3E5B8249BFB7}"/>
    <cellStyle name="Millares 20 8 2" xfId="10270" xr:uid="{36637A59-F336-4AA8-81E2-58764AB2A110}"/>
    <cellStyle name="Millares 20 9" xfId="5423" xr:uid="{D43E707B-7E4C-4BE4-86BD-2ED10C108CD1}"/>
    <cellStyle name="Millares 21" xfId="64" xr:uid="{2F27D726-C248-406D-8221-51CBAACB6D3C}"/>
    <cellStyle name="Millares 21 2" xfId="5425" xr:uid="{A6E6D387-B1B2-4898-B802-8CFC76EA9075}"/>
    <cellStyle name="Millares 21 2 2" xfId="10273" xr:uid="{2F67B7A8-D95B-4115-B6D6-742AF2643C10}"/>
    <cellStyle name="Millares 21 2 2 2" xfId="43794" xr:uid="{55E818BA-E882-4771-8618-13C82DFE5F2B}"/>
    <cellStyle name="Millares 21 2 3" xfId="10272" xr:uid="{57222C7E-7712-461D-904A-D6740CFF9A91}"/>
    <cellStyle name="Millares 21 3" xfId="5426" xr:uid="{034F43F7-7D37-4283-B3CA-3FBE41F34A75}"/>
    <cellStyle name="Millares 21 3 2" xfId="10275" xr:uid="{AD0B0E03-F25E-435D-9FD8-4D51FF762F95}"/>
    <cellStyle name="Millares 21 3 3" xfId="10274" xr:uid="{83BE3D5D-A2C8-4475-9904-1A5AE4675AD1}"/>
    <cellStyle name="Millares 21 4" xfId="5427" xr:uid="{71BAC67F-2D68-4C10-B303-BA48E7A39852}"/>
    <cellStyle name="Millares 21 4 2" xfId="10277" xr:uid="{BCCB3C5A-4200-4A04-AE08-6984CC30763D}"/>
    <cellStyle name="Millares 21 4 3" xfId="10276" xr:uid="{A0577DEE-AD7C-44EE-997E-868036B9A310}"/>
    <cellStyle name="Millares 21 5" xfId="5428" xr:uid="{3A6DD95A-10B1-4C72-A388-2FE8CCF69D96}"/>
    <cellStyle name="Millares 21 5 2" xfId="10279" xr:uid="{5D78864B-75E3-4359-9DED-BAD68FDE9706}"/>
    <cellStyle name="Millares 21 5 3" xfId="10278" xr:uid="{6E8C85E2-96B8-4743-8C4B-97CDFC7E43C1}"/>
    <cellStyle name="Millares 21 6" xfId="5429" xr:uid="{0284C327-E2B5-40BC-9061-7D3A7A11CCA6}"/>
    <cellStyle name="Millares 21 6 2" xfId="10281" xr:uid="{0151EF0E-8F4C-4B73-8331-BDFA46EEECEA}"/>
    <cellStyle name="Millares 21 6 3" xfId="10280" xr:uid="{9EB4E332-9987-4C1F-B79F-039C529D1D28}"/>
    <cellStyle name="Millares 21 7" xfId="5424" xr:uid="{D343EA7C-4149-4F21-BE56-4D20E741AD0F}"/>
    <cellStyle name="Millares 21 7 2" xfId="10283" xr:uid="{2CA6470A-A393-4902-9C4D-DBFE3AC6EE05}"/>
    <cellStyle name="Millares 21 7 3" xfId="10282" xr:uid="{3FD9A8DD-C53D-4482-8F75-022B4B8B0994}"/>
    <cellStyle name="Millares 21 8" xfId="10284" xr:uid="{5C44FDAE-D1EE-495C-8FE4-94BEBBA827DC}"/>
    <cellStyle name="Millares 21 9" xfId="10271" xr:uid="{D94A019F-58DC-45BF-9EC4-FBF70B989523}"/>
    <cellStyle name="Millares 22" xfId="102" xr:uid="{C5A7129F-BB28-4E2C-8D30-7C28D61A54BE}"/>
    <cellStyle name="Millares 22 2" xfId="5431" xr:uid="{C33BAD4E-E5C5-43AD-A704-B69237134533}"/>
    <cellStyle name="Millares 22 2 2" xfId="10287" xr:uid="{1AF90025-8105-4030-BACB-21324194950D}"/>
    <cellStyle name="Millares 22 2 2 2" xfId="43795" xr:uid="{8DF4968F-BA59-481E-9316-4BB53617A594}"/>
    <cellStyle name="Millares 22 2 3" xfId="10286" xr:uid="{8131690D-2A29-44A6-9BB3-9AC849E4C038}"/>
    <cellStyle name="Millares 22 3" xfId="5432" xr:uid="{C5269137-8A20-400D-ADBE-AF7DF27F6C62}"/>
    <cellStyle name="Millares 22 3 2" xfId="10289" xr:uid="{D733C245-EBA2-4BCE-99F7-BC5F52422467}"/>
    <cellStyle name="Millares 22 3 3" xfId="10288" xr:uid="{8CD8F2FB-7B0D-486B-986F-18D63E7926BE}"/>
    <cellStyle name="Millares 22 4" xfId="5433" xr:uid="{E49CA661-89F3-4C67-BCD3-05D30F2E4849}"/>
    <cellStyle name="Millares 22 4 2" xfId="10291" xr:uid="{1BCE9DDB-B572-4F82-AB2D-33A1A87763D7}"/>
    <cellStyle name="Millares 22 4 3" xfId="10290" xr:uid="{A1DC0039-0A08-4B97-A681-24197F32D111}"/>
    <cellStyle name="Millares 22 5" xfId="5434" xr:uid="{CEEDAC06-3EAC-461D-8276-0F1A5E71EAA1}"/>
    <cellStyle name="Millares 22 5 2" xfId="10293" xr:uid="{BAD5E2F0-144A-4D99-B593-16CA4A87EC29}"/>
    <cellStyle name="Millares 22 5 3" xfId="10292" xr:uid="{505C0F3D-FD4E-414D-B8C9-47397E8F0209}"/>
    <cellStyle name="Millares 22 6" xfId="5435" xr:uid="{DDA8F2C0-71DB-4D23-AA3D-FE83E5EE9B8C}"/>
    <cellStyle name="Millares 22 6 2" xfId="10295" xr:uid="{5A14AC74-D32A-4108-8108-B94C1C7509CA}"/>
    <cellStyle name="Millares 22 6 3" xfId="10294" xr:uid="{6C41E019-3C4D-45EE-9445-26ABDB363095}"/>
    <cellStyle name="Millares 22 7" xfId="5436" xr:uid="{8885094B-A7CB-4E21-9BA4-1CEF7256AAC6}"/>
    <cellStyle name="Millares 22 7 2" xfId="10297" xr:uid="{EF26F19D-CD82-40C9-8A4F-926BDCFC43F5}"/>
    <cellStyle name="Millares 22 7 3" xfId="10296" xr:uid="{D9928AED-BB52-4950-9593-A9AF9E062EDE}"/>
    <cellStyle name="Millares 22 8" xfId="5430" xr:uid="{BD4AB667-D387-4569-8F44-6639F36C00FC}"/>
    <cellStyle name="Millares 22 8 2" xfId="10298" xr:uid="{B81A0C83-C116-49EC-BE94-323F819A17AC}"/>
    <cellStyle name="Millares 22 9" xfId="10285" xr:uid="{FECE97ED-BE2C-4C10-BCA3-A23F3048ACC6}"/>
    <cellStyle name="Millares 23" xfId="105" xr:uid="{B2578FEF-AF2F-4F81-B6D1-F282A8480698}"/>
    <cellStyle name="Millares 23 2" xfId="5438" xr:uid="{0D28012B-4A1B-48A5-815C-036E97780861}"/>
    <cellStyle name="Millares 23 2 2" xfId="10299" xr:uid="{F9197263-2947-490D-AC13-9B1AF417A487}"/>
    <cellStyle name="Millares 23 3" xfId="5439" xr:uid="{37219E02-BB81-4207-AAF4-4001BD4F1D75}"/>
    <cellStyle name="Millares 23 3 2" xfId="10300" xr:uid="{C2CD50F7-2FC5-46A4-BD10-AAB1081505A4}"/>
    <cellStyle name="Millares 23 4" xfId="5440" xr:uid="{EC687CC3-1329-4889-B87B-8AA69862EEC3}"/>
    <cellStyle name="Millares 23 4 2" xfId="10302" xr:uid="{F0A7B223-BD4E-4E82-AE82-1AE2696A386C}"/>
    <cellStyle name="Millares 23 4 2 2" xfId="43796" xr:uid="{661A5071-8417-4554-82FE-F4BBE558A3F0}"/>
    <cellStyle name="Millares 23 4 3" xfId="10301" xr:uid="{A8D71633-4DFB-45AF-A1E8-BA9CC270CBE5}"/>
    <cellStyle name="Millares 23 5" xfId="5441" xr:uid="{CEF308A8-1593-47C4-BAA1-041E0AFB78B7}"/>
    <cellStyle name="Millares 23 5 2" xfId="10304" xr:uid="{489B7E2F-A78F-476F-AC1C-171D62F4DF3E}"/>
    <cellStyle name="Millares 23 5 2 2" xfId="43797" xr:uid="{69DEB275-7135-4F03-8F0F-C63A65A8E327}"/>
    <cellStyle name="Millares 23 5 3" xfId="10303" xr:uid="{4DFC60DD-9F29-4077-BF25-F9DAD53BF5CA}"/>
    <cellStyle name="Millares 23 6" xfId="5442" xr:uid="{3302759A-6B71-4EA3-9FB8-16D2442518F1}"/>
    <cellStyle name="Millares 23 6 2" xfId="10306" xr:uid="{339540D4-A02F-41CB-89EF-46792B1BC098}"/>
    <cellStyle name="Millares 23 6 2 2" xfId="43798" xr:uid="{C161F918-9CD0-45A0-B3B4-3750C4F9F15A}"/>
    <cellStyle name="Millares 23 6 3" xfId="10305" xr:uid="{F3F252A1-D89B-4046-88A6-C9CE3E00E05E}"/>
    <cellStyle name="Millares 23 7" xfId="5443" xr:uid="{EB5656DA-D494-4232-A65D-B40AE5CB5810}"/>
    <cellStyle name="Millares 23 7 2" xfId="10308" xr:uid="{7E257A9B-A735-4655-9CB2-C9860267063E}"/>
    <cellStyle name="Millares 23 7 2 2" xfId="43799" xr:uid="{D9241FD7-6D02-4149-9B14-532C7631815D}"/>
    <cellStyle name="Millares 23 7 3" xfId="10307" xr:uid="{E264AFBB-7413-44B1-8E69-7EFB23CA475D}"/>
    <cellStyle name="Millares 23 8" xfId="5437" xr:uid="{10CFC8C8-0A5D-4D30-BBA5-7272CF06D18D}"/>
    <cellStyle name="Millares 24" xfId="103" xr:uid="{538EFF38-C5A8-4A15-8B66-81587A214DAA}"/>
    <cellStyle name="Millares 24 2" xfId="5445" xr:uid="{816A7551-DDA7-4661-B006-4177DBA5A920}"/>
    <cellStyle name="Millares 24 2 2" xfId="10309" xr:uid="{1DA2A0F1-A7D8-4944-B94B-CE75F9B06A0F}"/>
    <cellStyle name="Millares 24 3" xfId="5446" xr:uid="{93E7B5B1-C3BC-4227-839C-7F56FE0CB1EE}"/>
    <cellStyle name="Millares 24 3 2" xfId="10310" xr:uid="{F062083F-16B7-41FE-B7DE-522F1DE63561}"/>
    <cellStyle name="Millares 24 4" xfId="5447" xr:uid="{454A1B15-0749-43E4-9170-299CAB9CB409}"/>
    <cellStyle name="Millares 24 4 2" xfId="10312" xr:uid="{F736B167-AF54-4B2A-B1B5-2A4D5F3C88C6}"/>
    <cellStyle name="Millares 24 4 3" xfId="10311" xr:uid="{E14860AC-DC1B-4DA3-A094-517582280EF5}"/>
    <cellStyle name="Millares 24 5" xfId="5448" xr:uid="{6CE6EBEA-914D-483C-B41F-44C3F03BA0C3}"/>
    <cellStyle name="Millares 24 5 2" xfId="10314" xr:uid="{F5306F5D-F525-4930-954F-D1444CF628A9}"/>
    <cellStyle name="Millares 24 5 3" xfId="10313" xr:uid="{DE6D25A7-0ECA-4A72-8985-B68EA6A39D1B}"/>
    <cellStyle name="Millares 24 6" xfId="5449" xr:uid="{9BDCFAA0-1F19-4F1A-B296-62E9E6199EEE}"/>
    <cellStyle name="Millares 24 6 2" xfId="10316" xr:uid="{87EA07DE-73D5-4B1B-B90B-66A83910AC48}"/>
    <cellStyle name="Millares 24 6 3" xfId="10315" xr:uid="{3E4C5916-43D8-4606-A69A-A6B4CB26C4E4}"/>
    <cellStyle name="Millares 24 7" xfId="5450" xr:uid="{26499D48-9494-44E4-B41F-C8C5C6B1B4F3}"/>
    <cellStyle name="Millares 24 7 2" xfId="10318" xr:uid="{E8884BA5-3C9D-4DC3-92FC-393672C220BA}"/>
    <cellStyle name="Millares 24 7 3" xfId="10317" xr:uid="{D38C7201-8409-40B7-BA10-217FFC12FD24}"/>
    <cellStyle name="Millares 24 8" xfId="5444" xr:uid="{901343BB-C917-4F94-A5DF-00BD3697DB17}"/>
    <cellStyle name="Millares 25" xfId="125" xr:uid="{59E50F9C-36A4-4BAA-B4BE-45992CD7B053}"/>
    <cellStyle name="Millares 25 2" xfId="5452" xr:uid="{47A13739-ABD7-4D59-B0CB-C2FA2B7005A0}"/>
    <cellStyle name="Millares 25 2 2" xfId="10319" xr:uid="{46E1F113-5FE3-48CE-9280-3BD21885D520}"/>
    <cellStyle name="Millares 25 3" xfId="5453" xr:uid="{8A206BE3-B399-40FB-A5B2-D84AB5859990}"/>
    <cellStyle name="Millares 25 3 2" xfId="10320" xr:uid="{3FAABBBF-FFAD-40CB-8A18-523CC3DE67B1}"/>
    <cellStyle name="Millares 25 4" xfId="5454" xr:uid="{AD06E57E-BC36-4E1C-8FB4-E323653751B7}"/>
    <cellStyle name="Millares 25 4 2" xfId="10322" xr:uid="{23BD0972-5E63-4F5A-9EAB-B321CFBF10C5}"/>
    <cellStyle name="Millares 25 4 2 2" xfId="43800" xr:uid="{164CFB47-DDA0-4D32-8F00-71555BDBE1B6}"/>
    <cellStyle name="Millares 25 4 3" xfId="10321" xr:uid="{39C9EDBA-3DDF-47B5-99BA-F890848B3F4C}"/>
    <cellStyle name="Millares 25 5" xfId="5455" xr:uid="{2CC7D1E7-1ED6-4A21-B61E-22F37C2BF63B}"/>
    <cellStyle name="Millares 25 5 2" xfId="10324" xr:uid="{7E022568-6C16-49EE-A64C-7E07C28BDAC5}"/>
    <cellStyle name="Millares 25 5 2 2" xfId="43801" xr:uid="{5C3EC3F7-A511-48DF-BD88-7336CF586720}"/>
    <cellStyle name="Millares 25 5 3" xfId="10323" xr:uid="{CFA8AEB2-F00A-4D8D-8868-0ED5E6A3E939}"/>
    <cellStyle name="Millares 25 6" xfId="5456" xr:uid="{DF809D59-E79C-4D27-9AA7-B2BB8CCD7183}"/>
    <cellStyle name="Millares 25 6 2" xfId="10326" xr:uid="{F2294CE3-226D-4DA7-8FCB-46D41EF772B6}"/>
    <cellStyle name="Millares 25 6 2 2" xfId="43802" xr:uid="{701CB20D-DD2C-4613-94CB-26EFCBC8364B}"/>
    <cellStyle name="Millares 25 6 3" xfId="10325" xr:uid="{DB2A188B-8C82-4E2E-8BE3-F11CB31DA54D}"/>
    <cellStyle name="Millares 25 7" xfId="5457" xr:uid="{A6F03BCA-E067-4200-8545-14610F3605E4}"/>
    <cellStyle name="Millares 25 7 2" xfId="10328" xr:uid="{A505D0A0-98A0-422E-89B4-77D88209F42F}"/>
    <cellStyle name="Millares 25 7 2 2" xfId="43803" xr:uid="{25787A8E-3482-4B5F-ABE3-5DEA76436D40}"/>
    <cellStyle name="Millares 25 7 3" xfId="10327" xr:uid="{C3988663-3AC4-4050-BD7F-58E67689D224}"/>
    <cellStyle name="Millares 25 8" xfId="5451" xr:uid="{891D9429-7DA3-4756-9402-5625F77E2C96}"/>
    <cellStyle name="Millares 26" xfId="130" xr:uid="{45A9125B-793B-440D-8963-67E11B307342}"/>
    <cellStyle name="Millares 26 2" xfId="5459" xr:uid="{BB71312B-CC9E-4E0A-ABA6-A370354B9B0C}"/>
    <cellStyle name="Millares 26 3" xfId="5460" xr:uid="{FE9DEF30-3D22-459F-A326-78D83F122673}"/>
    <cellStyle name="Millares 26 4" xfId="5461" xr:uid="{BBAFC4FC-BAA8-4597-84C8-F556D6F1330E}"/>
    <cellStyle name="Millares 26 5" xfId="5462" xr:uid="{5D7A825B-88B2-4CE6-B94A-67FC28307CE9}"/>
    <cellStyle name="Millares 26 6" xfId="5463" xr:uid="{66CF9E41-30FD-4D8C-B312-98F98444AB0E}"/>
    <cellStyle name="Millares 26 7" xfId="5464" xr:uid="{D705AD61-F90A-49B9-854A-8FFC9134DA47}"/>
    <cellStyle name="Millares 26 8" xfId="5458" xr:uid="{B2AE4AA2-9F7C-4B39-BEA5-E6F6DF8D7D76}"/>
    <cellStyle name="Millares 27" xfId="5465" xr:uid="{461E697F-CCD3-4499-87B2-7E703EBCAE60}"/>
    <cellStyle name="Millares 27 2" xfId="5466" xr:uid="{5C0A1C7C-2EB9-4894-8011-80A3C9422048}"/>
    <cellStyle name="Millares 27 3" xfId="5467" xr:uid="{46D4830F-6AED-45F8-A816-2C4DE817C54F}"/>
    <cellStyle name="Millares 28" xfId="5468" xr:uid="{2E689A6C-3BA2-49DC-99C1-1C69EB352C42}"/>
    <cellStyle name="Millares 28 2" xfId="5469" xr:uid="{10EBE0E2-D6F1-439A-A83E-6FF6FB79E92D}"/>
    <cellStyle name="Millares 28 3" xfId="5470" xr:uid="{E3B622F5-300C-489E-9581-96607F08FF32}"/>
    <cellStyle name="Millares 29" xfId="5471" xr:uid="{DAE3B3D6-0E05-448F-B197-9F7974981C37}"/>
    <cellStyle name="Millares 29 2" xfId="5472" xr:uid="{C48956C4-C8BE-4793-85E0-2BACDE1DE2C0}"/>
    <cellStyle name="Millares 29 3" xfId="5473" xr:uid="{A10AC025-0DC2-4BC6-B6F9-79E0555ED5AC}"/>
    <cellStyle name="Millares 3" xfId="11" xr:uid="{581A9CCD-0FD0-4511-9DB3-9F3CF08DBA93}"/>
    <cellStyle name="Millares 3 10" xfId="5474" xr:uid="{48050ECF-AA7A-41B2-97BA-32A7A2BD4BE6}"/>
    <cellStyle name="Millares 3 10 2" xfId="43804" xr:uid="{8062900D-65F8-403F-A1A6-E632F6423378}"/>
    <cellStyle name="Millares 3 11" xfId="10330" xr:uid="{4D94EC36-5AF8-4D91-82AC-01D30CF7EE1C}"/>
    <cellStyle name="Millares 3 11 2" xfId="42458" xr:uid="{68F24F56-4A71-4A28-BB83-091878BA21B8}"/>
    <cellStyle name="Millares 3 12" xfId="10331" xr:uid="{3D39D50E-B236-420B-A3C2-1287F2C1C481}"/>
    <cellStyle name="Millares 3 12 2" xfId="44424" xr:uid="{314D43FD-F55B-4D57-BA30-B128032A9C69}"/>
    <cellStyle name="Millares 3 13" xfId="10332" xr:uid="{979B3FCF-9B1C-4544-B813-9BA37CD3DAFD}"/>
    <cellStyle name="Millares 3 14" xfId="10333" xr:uid="{073662C6-7788-492A-8DE6-ABCEA15D610E}"/>
    <cellStyle name="Millares 3 15" xfId="10334" xr:uid="{E46E5FE6-4CCB-4F12-B3FE-6C1FF82CD869}"/>
    <cellStyle name="Millares 3 16" xfId="10335" xr:uid="{835A0365-A3EC-4BC1-9E50-418482A151BA}"/>
    <cellStyle name="Millares 3 17" xfId="10336" xr:uid="{CCA3D196-5363-4FD8-BDF2-1A1F8591E02E}"/>
    <cellStyle name="Millares 3 18" xfId="10337" xr:uid="{92BADB9E-E35B-4096-966A-EBA1BE9E12DA}"/>
    <cellStyle name="Millares 3 19" xfId="10338" xr:uid="{C4F741CF-4A60-4009-AFC3-3BA65860C1B3}"/>
    <cellStyle name="Millares 3 2" xfId="12" xr:uid="{3E538C19-D8AD-4084-9D89-D6601DBDE609}"/>
    <cellStyle name="Millares 3 2 10" xfId="10340" xr:uid="{5FE8CD4B-5CB8-4BAD-914D-9FEA89C65740}"/>
    <cellStyle name="Millares 3 2 10 2" xfId="10341" xr:uid="{BFA15C5F-DB99-4FAB-94E0-A60A2AFC6D7B}"/>
    <cellStyle name="Millares 3 2 10 2 2" xfId="10342" xr:uid="{0C471BEF-E391-45D9-BC05-549E18A8FB40}"/>
    <cellStyle name="Millares 3 2 10 3" xfId="10343" xr:uid="{A6FE947E-9D12-408D-893F-A7AF7B36A17F}"/>
    <cellStyle name="Millares 3 2 10 3 2" xfId="10344" xr:uid="{EE016DB0-98C6-4A51-8EBC-02396FF9339C}"/>
    <cellStyle name="Millares 3 2 10 4" xfId="10345" xr:uid="{659C3B2C-B3D4-482C-9EB5-D60DED21D99D}"/>
    <cellStyle name="Millares 3 2 10 4 2" xfId="10346" xr:uid="{20121BE1-AC64-40B1-9DDD-D2F62E8C1C25}"/>
    <cellStyle name="Millares 3 2 10 5" xfId="10347" xr:uid="{83970814-2147-428C-A386-A0FB1292C384}"/>
    <cellStyle name="Millares 3 2 10 5 2" xfId="10348" xr:uid="{B43987F8-355F-48EE-AEE5-8D57A5938721}"/>
    <cellStyle name="Millares 3 2 10 6" xfId="10349" xr:uid="{DC591D4B-2B1B-47D0-A8C7-34676E924E42}"/>
    <cellStyle name="Millares 3 2 10 6 2" xfId="10350" xr:uid="{679A79AD-FA0B-44EF-9259-5A8EA7C7F37F}"/>
    <cellStyle name="Millares 3 2 10 7" xfId="10351" xr:uid="{25AE41C0-BE34-4A88-AD50-EDC9DD881706}"/>
    <cellStyle name="Millares 3 2 10 7 2" xfId="10352" xr:uid="{6564BED8-E691-47EF-A190-F7EB8704B30B}"/>
    <cellStyle name="Millares 3 2 10 8" xfId="10353" xr:uid="{EF1418AF-37F5-44F9-A9F4-B9A6C1615394}"/>
    <cellStyle name="Millares 3 2 11" xfId="10354" xr:uid="{CC092E1F-E14E-44DD-AE8B-EC9B1551B161}"/>
    <cellStyle name="Millares 3 2 11 2" xfId="10355" xr:uid="{7BE5B2DA-3623-4D26-8BE7-B4B217456891}"/>
    <cellStyle name="Millares 3 2 12" xfId="10356" xr:uid="{23772C49-52F6-473D-AEF0-95CFC8706EFB}"/>
    <cellStyle name="Millares 3 2 12 2" xfId="10357" xr:uid="{1649C61A-1265-4558-9DD4-0AB5B4AFA863}"/>
    <cellStyle name="Millares 3 2 13" xfId="10358" xr:uid="{7FD65B46-4EDB-4BE9-985D-BC0078B65624}"/>
    <cellStyle name="Millares 3 2 13 2" xfId="10359" xr:uid="{6DD89E89-3A93-4E3F-B3A7-68340BDF993C}"/>
    <cellStyle name="Millares 3 2 14" xfId="10360" xr:uid="{5D07D731-E5B5-435B-824A-F264EC5175FB}"/>
    <cellStyle name="Millares 3 2 14 2" xfId="10361" xr:uid="{66626427-4BA6-4756-A522-685E89238041}"/>
    <cellStyle name="Millares 3 2 15" xfId="10362" xr:uid="{0791D5E4-73C3-49CC-B269-B680695443EF}"/>
    <cellStyle name="Millares 3 2 15 2" xfId="10363" xr:uid="{0B5B20D0-F842-47DC-A743-967587F5F34D}"/>
    <cellStyle name="Millares 3 2 16" xfId="10364" xr:uid="{D46D5316-05F2-4551-83F5-A0A4538881EF}"/>
    <cellStyle name="Millares 3 2 16 2" xfId="10365" xr:uid="{53D0038F-D490-44D1-8E0D-555FA84D0FC5}"/>
    <cellStyle name="Millares 3 2 17" xfId="10366" xr:uid="{353FBA94-26DF-4122-A0E8-D3C7A19E181A}"/>
    <cellStyle name="Millares 3 2 17 2" xfId="10367" xr:uid="{0523704A-4C94-4F03-8CAB-6C1D447BACB4}"/>
    <cellStyle name="Millares 3 2 18" xfId="10368" xr:uid="{DC4B866A-EE96-4E12-903B-682D7BF5D701}"/>
    <cellStyle name="Millares 3 2 18 2" xfId="10369" xr:uid="{0D8650A3-AD6F-444F-AB0A-8E0E72BCE681}"/>
    <cellStyle name="Millares 3 2 19" xfId="10370" xr:uid="{0A76195B-A93E-425E-8153-459B940C91D0}"/>
    <cellStyle name="Millares 3 2 19 2" xfId="10371" xr:uid="{48B46216-29B2-4128-B5A3-E02628C23763}"/>
    <cellStyle name="Millares 3 2 2" xfId="10372" xr:uid="{852C6EB5-32DE-4612-927A-8DB6DF356BB2}"/>
    <cellStyle name="Millares 3 2 2 10" xfId="10373" xr:uid="{B5107D3F-3CD5-4BE1-8215-17A85E552F16}"/>
    <cellStyle name="Millares 3 2 2 10 2" xfId="10374" xr:uid="{BDC9905B-C357-4C6F-8018-9D404659BE4F}"/>
    <cellStyle name="Millares 3 2 2 11" xfId="10375" xr:uid="{BA1AC9BF-CDA1-43A4-B245-67D6CD08154F}"/>
    <cellStyle name="Millares 3 2 2 11 2" xfId="10376" xr:uid="{09F6229B-BAE7-472B-B51F-9EC35E1B0A3A}"/>
    <cellStyle name="Millares 3 2 2 12" xfId="10377" xr:uid="{7676603D-285C-4F99-A380-C3E11F54A90A}"/>
    <cellStyle name="Millares 3 2 2 12 2" xfId="10378" xr:uid="{68038CAE-6E26-4C37-8EB7-C4FE9930EDB8}"/>
    <cellStyle name="Millares 3 2 2 13" xfId="10379" xr:uid="{2B6C188B-086C-4F03-9B8C-DDBC6D06CE0D}"/>
    <cellStyle name="Millares 3 2 2 13 2" xfId="10380" xr:uid="{949C1314-ABF3-49E1-826C-C0E4774A67EC}"/>
    <cellStyle name="Millares 3 2 2 14" xfId="10381" xr:uid="{6D0CB58F-C5A0-46E1-9750-0A9C89C10C7C}"/>
    <cellStyle name="Millares 3 2 2 14 2" xfId="10382" xr:uid="{5D18F712-62D3-44E4-A1AA-0867C932642B}"/>
    <cellStyle name="Millares 3 2 2 15" xfId="10383" xr:uid="{DA637990-C50B-4B1E-966C-C43868B99E59}"/>
    <cellStyle name="Millares 3 2 2 15 2" xfId="10384" xr:uid="{3402214D-1008-4DEA-9351-31409B1D2FF8}"/>
    <cellStyle name="Millares 3 2 2 16" xfId="10385" xr:uid="{4BE1836E-4EF8-4981-9893-93DBE3D06BD9}"/>
    <cellStyle name="Millares 3 2 2 16 2" xfId="10386" xr:uid="{25CC74B7-F716-4560-BF63-1F3C8AAFBB56}"/>
    <cellStyle name="Millares 3 2 2 17" xfId="10387" xr:uid="{4BF2D9B0-A64D-4F28-A130-800BCB1BBDD9}"/>
    <cellStyle name="Millares 3 2 2 17 2" xfId="10388" xr:uid="{22BA60D8-5525-4AC6-9C8C-F49C00891DEF}"/>
    <cellStyle name="Millares 3 2 2 18" xfId="10389" xr:uid="{0D48A5F2-2CF1-49E2-8463-26A500102529}"/>
    <cellStyle name="Millares 3 2 2 18 2" xfId="10390" xr:uid="{36E9B50A-C1C6-4280-BA3F-2A5E55A6D0A2}"/>
    <cellStyle name="Millares 3 2 2 19" xfId="10391" xr:uid="{D3B52FAD-02D9-46E7-8579-9EB587FFF4C6}"/>
    <cellStyle name="Millares 3 2 2 19 2" xfId="10392" xr:uid="{C66B9050-7A59-4947-ADE0-34BB4DD45F6B}"/>
    <cellStyle name="Millares 3 2 2 2" xfId="10393" xr:uid="{E2F8B832-3E4B-479F-80E1-B2730C853354}"/>
    <cellStyle name="Millares 3 2 2 2 2" xfId="10394" xr:uid="{104E661B-536A-4825-94EA-4BE11E2A017D}"/>
    <cellStyle name="Millares 3 2 2 2 2 2" xfId="10395" xr:uid="{165A0185-6E84-43A4-B05D-C57375D7D150}"/>
    <cellStyle name="Millares 3 2 2 2 3" xfId="10396" xr:uid="{83AB0C19-9D8D-4C85-8912-564FBA147AF3}"/>
    <cellStyle name="Millares 3 2 2 2 3 2" xfId="10397" xr:uid="{E49A56A2-F958-450B-AE6F-78BF0B70AE47}"/>
    <cellStyle name="Millares 3 2 2 2 4" xfId="10398" xr:uid="{BA8C8B80-9494-4B60-A6F1-98D68603547E}"/>
    <cellStyle name="Millares 3 2 2 2 4 2" xfId="10399" xr:uid="{EE3CB577-B3A9-40EC-83A6-C92DA9156F3C}"/>
    <cellStyle name="Millares 3 2 2 2 5" xfId="10400" xr:uid="{40748EAE-4AFF-4AC1-AA25-9EDF5F21998A}"/>
    <cellStyle name="Millares 3 2 2 2 5 2" xfId="10401" xr:uid="{A9DF3879-90ED-426F-9A92-CEEAE42EB42A}"/>
    <cellStyle name="Millares 3 2 2 2 6" xfId="10402" xr:uid="{6722B9C9-FADE-4C6E-A21F-6C7B2D20004B}"/>
    <cellStyle name="Millares 3 2 2 2 6 2" xfId="10403" xr:uid="{7D84ADEB-50E2-495E-8870-CAF74B8BEB01}"/>
    <cellStyle name="Millares 3 2 2 2 7" xfId="10404" xr:uid="{18C95EE5-9910-42BB-9249-15C0047B4BCB}"/>
    <cellStyle name="Millares 3 2 2 2 7 2" xfId="10405" xr:uid="{AC45CFF0-5B85-48DB-81AB-A372F63F8631}"/>
    <cellStyle name="Millares 3 2 2 2 8" xfId="10406" xr:uid="{152410A4-E705-41C0-9B10-E44F1ABEA7ED}"/>
    <cellStyle name="Millares 3 2 2 20" xfId="10407" xr:uid="{5BA0CBF8-DD8F-4FB1-BC15-3295674D0A9A}"/>
    <cellStyle name="Millares 3 2 2 20 2" xfId="10408" xr:uid="{30BD0ED9-0699-44E6-A894-5C8555E6FE99}"/>
    <cellStyle name="Millares 3 2 2 21" xfId="10409" xr:uid="{646E0EA0-AB52-42CD-B71D-B8EF9F58F3B7}"/>
    <cellStyle name="Millares 3 2 2 21 2" xfId="10410" xr:uid="{8744FE77-25B9-4EE2-96AD-997DD57AD5D0}"/>
    <cellStyle name="Millares 3 2 2 22" xfId="10411" xr:uid="{FA139645-DF60-4CEB-9407-222996DA5446}"/>
    <cellStyle name="Millares 3 2 2 22 2" xfId="10412" xr:uid="{BDADB562-EE60-4FC2-AEDA-5A86B3980F0A}"/>
    <cellStyle name="Millares 3 2 2 23" xfId="10413" xr:uid="{1B84B718-45CE-4F6F-981F-388CE24A4721}"/>
    <cellStyle name="Millares 3 2 2 23 2" xfId="10414" xr:uid="{2F18563D-33E4-40E1-8262-3BF27DD64D9A}"/>
    <cellStyle name="Millares 3 2 2 24" xfId="10415" xr:uid="{38A3493D-6ECB-41B1-85F2-A4A26D2090EA}"/>
    <cellStyle name="Millares 3 2 2 24 2" xfId="10416" xr:uid="{B14C49E4-0093-4C46-8E55-6275771FCA34}"/>
    <cellStyle name="Millares 3 2 2 25" xfId="10417" xr:uid="{10548E56-3FA2-45C3-83C0-BBAAEFDAF422}"/>
    <cellStyle name="Millares 3 2 2 25 2" xfId="10418" xr:uid="{01D7B504-7816-43BC-8F9F-77C8965039EE}"/>
    <cellStyle name="Millares 3 2 2 26" xfId="10419" xr:uid="{42AAFE57-6553-4B31-AC0D-262A1F11D01F}"/>
    <cellStyle name="Millares 3 2 2 26 2" xfId="10420" xr:uid="{AD729550-8CF8-4900-B89C-D20682946884}"/>
    <cellStyle name="Millares 3 2 2 27" xfId="10421" xr:uid="{F7C77923-AB03-4C35-B5B3-9D018B4E7E21}"/>
    <cellStyle name="Millares 3 2 2 27 2" xfId="10422" xr:uid="{A399F546-A287-48C2-BF30-A9ABCB8487B0}"/>
    <cellStyle name="Millares 3 2 2 28" xfId="10423" xr:uid="{78CEBB5B-C39D-4487-80D3-02E15171F80C}"/>
    <cellStyle name="Millares 3 2 2 28 2" xfId="10424" xr:uid="{7C1D35BD-5D2F-403B-AA07-29A410469A8E}"/>
    <cellStyle name="Millares 3 2 2 29" xfId="10425" xr:uid="{29CA2C00-4971-4464-B799-446742B7731C}"/>
    <cellStyle name="Millares 3 2 2 29 2" xfId="10426" xr:uid="{1E52F293-F261-4FAE-9218-C597BAC37030}"/>
    <cellStyle name="Millares 3 2 2 3" xfId="10427" xr:uid="{357C8DC3-E998-4C31-8F17-A73B61EA9590}"/>
    <cellStyle name="Millares 3 2 2 3 2" xfId="10428" xr:uid="{AA8DDE8B-8FDC-4C92-B6C3-FA5A54554FA6}"/>
    <cellStyle name="Millares 3 2 2 3 2 2" xfId="10429" xr:uid="{F468DCA6-14E6-4343-8E5B-F785BC995E16}"/>
    <cellStyle name="Millares 3 2 2 3 3" xfId="10430" xr:uid="{3F01A4B8-1C7A-4434-996D-C29E39FAFCFA}"/>
    <cellStyle name="Millares 3 2 2 3 3 2" xfId="10431" xr:uid="{C0525F37-DA5D-4780-AE3F-355DC5307B47}"/>
    <cellStyle name="Millares 3 2 2 3 4" xfId="10432" xr:uid="{24B7BDE8-0124-4FA1-BA11-B63284A89DCD}"/>
    <cellStyle name="Millares 3 2 2 3 4 2" xfId="10433" xr:uid="{C7B34F98-5645-41D4-AB02-6B5A7F7E905A}"/>
    <cellStyle name="Millares 3 2 2 3 5" xfId="10434" xr:uid="{FE85804E-2456-4C86-AD2D-65E6FAC25C3E}"/>
    <cellStyle name="Millares 3 2 2 3 5 2" xfId="10435" xr:uid="{330E0E78-1025-47DB-BDCF-C409E70F64F4}"/>
    <cellStyle name="Millares 3 2 2 3 6" xfId="10436" xr:uid="{D2CE9AD0-D609-4708-9D49-F230B455ACC8}"/>
    <cellStyle name="Millares 3 2 2 3 6 2" xfId="10437" xr:uid="{D82AD455-4505-4162-9152-4AB8C8498D29}"/>
    <cellStyle name="Millares 3 2 2 3 7" xfId="10438" xr:uid="{373F12B5-E0E4-45AF-90E6-34A48A04969D}"/>
    <cellStyle name="Millares 3 2 2 3 7 2" xfId="10439" xr:uid="{56CDCCB6-3648-4980-84FB-636F509EC559}"/>
    <cellStyle name="Millares 3 2 2 3 8" xfId="10440" xr:uid="{CB56BC1A-B2D9-42E4-B33D-9F983F2417DE}"/>
    <cellStyle name="Millares 3 2 2 30" xfId="10441" xr:uid="{D07661A1-9CC9-4426-817B-BBF0DC2ECE5D}"/>
    <cellStyle name="Millares 3 2 2 30 2" xfId="10442" xr:uid="{0B21C768-3C3E-40B6-BEC0-4575A251FBB1}"/>
    <cellStyle name="Millares 3 2 2 31" xfId="10443" xr:uid="{15FE84D6-AB9A-4DF6-963F-8952CA31B532}"/>
    <cellStyle name="Millares 3 2 2 31 2" xfId="10444" xr:uid="{B39A15A7-BEC1-4127-B802-B1B6BB7CF44F}"/>
    <cellStyle name="Millares 3 2 2 32" xfId="10445" xr:uid="{2D957FBB-C74C-4D11-B1C2-58BC70D54915}"/>
    <cellStyle name="Millares 3 2 2 32 2" xfId="10446" xr:uid="{3F7E249B-A620-4374-80E4-CB4AC3D15D7A}"/>
    <cellStyle name="Millares 3 2 2 33" xfId="10447" xr:uid="{49B979A3-A562-4B2F-9FBD-6D70A0BA133C}"/>
    <cellStyle name="Millares 3 2 2 33 2" xfId="10448" xr:uid="{84C58AED-A482-45A6-9C3F-9DE6BC641F8A}"/>
    <cellStyle name="Millares 3 2 2 34" xfId="10449" xr:uid="{0DE29E8F-99E3-4831-BC81-882DC3C3F1FB}"/>
    <cellStyle name="Millares 3 2 2 34 2" xfId="10450" xr:uid="{4DC1EA1B-137C-4074-9B1F-9FE605B4EF06}"/>
    <cellStyle name="Millares 3 2 2 35" xfId="10451" xr:uid="{E0BD8946-794A-4969-9CC9-7AFD392A11FD}"/>
    <cellStyle name="Millares 3 2 2 35 2" xfId="10452" xr:uid="{C60A74AD-0764-4A50-85CB-554E64252CFB}"/>
    <cellStyle name="Millares 3 2 2 36" xfId="10453" xr:uid="{559BD8B8-2DA0-40E7-8A36-7ADCC8FBF93C}"/>
    <cellStyle name="Millares 3 2 2 36 2" xfId="10454" xr:uid="{112A63D1-95B9-4650-A33B-B256C529D6BD}"/>
    <cellStyle name="Millares 3 2 2 37" xfId="10455" xr:uid="{1B6C52FE-57E7-4767-A5AA-EA3BF5A131F1}"/>
    <cellStyle name="Millares 3 2 2 37 2" xfId="10456" xr:uid="{4881A7FA-F0EA-46A7-AC95-3AD74A3B3BF3}"/>
    <cellStyle name="Millares 3 2 2 38" xfId="10457" xr:uid="{A2DAB748-9B1C-4DE2-92B7-73ABE099C590}"/>
    <cellStyle name="Millares 3 2 2 38 2" xfId="10458" xr:uid="{D9E89743-38B6-4735-8AA0-5461B5ECE239}"/>
    <cellStyle name="Millares 3 2 2 39" xfId="10459" xr:uid="{D3194F4D-BCFE-44AA-A18B-0F2A3F0047FD}"/>
    <cellStyle name="Millares 3 2 2 39 2" xfId="10460" xr:uid="{B8CABA3B-2AF7-4E60-B6DC-00B08E7332A9}"/>
    <cellStyle name="Millares 3 2 2 4" xfId="10461" xr:uid="{A2C81597-7086-463C-8226-E5AEDD42CE1C}"/>
    <cellStyle name="Millares 3 2 2 4 2" xfId="10462" xr:uid="{8A3515C6-BE39-4808-854A-33A9CB880CFC}"/>
    <cellStyle name="Millares 3 2 2 4 2 2" xfId="10463" xr:uid="{9F985CA9-71CF-4EF5-9182-26F31D010165}"/>
    <cellStyle name="Millares 3 2 2 4 3" xfId="10464" xr:uid="{8D09674B-053F-4A76-A76D-F732263B2957}"/>
    <cellStyle name="Millares 3 2 2 4 3 2" xfId="10465" xr:uid="{81DB1FA7-BCE6-4E60-B64A-9C45ABB08354}"/>
    <cellStyle name="Millares 3 2 2 4 4" xfId="10466" xr:uid="{740D3E5F-D596-40E8-9F84-57E54BFD8F17}"/>
    <cellStyle name="Millares 3 2 2 4 4 2" xfId="10467" xr:uid="{5C56A8A2-67EB-4875-9144-055D72D07706}"/>
    <cellStyle name="Millares 3 2 2 4 5" xfId="10468" xr:uid="{670445DB-41E9-455D-BF78-7A6161B4974D}"/>
    <cellStyle name="Millares 3 2 2 4 5 2" xfId="10469" xr:uid="{37EEAF5A-7378-44A8-BEB8-D3B43B0C1045}"/>
    <cellStyle name="Millares 3 2 2 4 6" xfId="10470" xr:uid="{259F8940-325C-44D4-A27F-9FCAD671715D}"/>
    <cellStyle name="Millares 3 2 2 4 6 2" xfId="10471" xr:uid="{B8193016-73F5-4B2E-9F48-DC72ADD4EA8B}"/>
    <cellStyle name="Millares 3 2 2 4 7" xfId="10472" xr:uid="{E3AAAC7C-A539-4B59-A12E-8D6214B64799}"/>
    <cellStyle name="Millares 3 2 2 4 7 2" xfId="10473" xr:uid="{BAEA5988-836F-4FA3-A994-42AEA3C1C07A}"/>
    <cellStyle name="Millares 3 2 2 4 8" xfId="10474" xr:uid="{4ECE3B63-0FF4-44F1-93B2-36BB215F0CC7}"/>
    <cellStyle name="Millares 3 2 2 40" xfId="10475" xr:uid="{C3940107-4BC8-4FDD-8109-F378FB76F13F}"/>
    <cellStyle name="Millares 3 2 2 40 2" xfId="10476" xr:uid="{954A334D-007F-4E1E-AB83-2B50D5DBEB3A}"/>
    <cellStyle name="Millares 3 2 2 41" xfId="10477" xr:uid="{2FAEFDC9-EF3B-4231-9DF5-95CDB032B982}"/>
    <cellStyle name="Millares 3 2 2 41 2" xfId="10478" xr:uid="{40786B7F-D602-44F9-90F4-7A4168E92870}"/>
    <cellStyle name="Millares 3 2 2 42" xfId="10479" xr:uid="{B3356040-5CA4-4848-A6BD-45546A23ACB8}"/>
    <cellStyle name="Millares 3 2 2 42 2" xfId="10480" xr:uid="{CD5359F2-C4C3-44F1-A96E-2EB7647915EC}"/>
    <cellStyle name="Millares 3 2 2 43" xfId="10481" xr:uid="{201BFAB1-DF35-4F22-A771-CEDECCCC6FF6}"/>
    <cellStyle name="Millares 3 2 2 43 2" xfId="10482" xr:uid="{6B82584B-8250-4C50-91D1-39E65C236BC5}"/>
    <cellStyle name="Millares 3 2 2 44" xfId="10483" xr:uid="{B9412856-FF61-4EB4-9A3F-ED85039FC83A}"/>
    <cellStyle name="Millares 3 2 2 44 2" xfId="10484" xr:uid="{674E0E84-9AAA-41E8-B7F2-CC43CDF348B7}"/>
    <cellStyle name="Millares 3 2 2 45" xfId="10485" xr:uid="{6FD319E8-3C56-431D-8A5C-F64FED99A8C7}"/>
    <cellStyle name="Millares 3 2 2 45 2" xfId="10486" xr:uid="{158DD1C4-E826-47FF-9B54-564F0FE44B1A}"/>
    <cellStyle name="Millares 3 2 2 46" xfId="10487" xr:uid="{9488AEBE-826D-40C6-A4D3-6F9E0E172D49}"/>
    <cellStyle name="Millares 3 2 2 46 2" xfId="10488" xr:uid="{EFE01A14-78CB-4700-9CA8-A8E495B736DA}"/>
    <cellStyle name="Millares 3 2 2 47" xfId="10489" xr:uid="{2EEA8201-AF95-4B4E-AFD6-F552953F6C3D}"/>
    <cellStyle name="Millares 3 2 2 47 2" xfId="10490" xr:uid="{893C45AB-AC13-415A-9D3C-ED2075E0DC56}"/>
    <cellStyle name="Millares 3 2 2 48" xfId="10491" xr:uid="{CAEDB9D6-EA6F-478E-8085-36384C424A75}"/>
    <cellStyle name="Millares 3 2 2 48 2" xfId="10492" xr:uid="{120B9B3C-DF78-4A1C-9050-81FED41044FB}"/>
    <cellStyle name="Millares 3 2 2 49" xfId="10493" xr:uid="{43808BC4-FCC2-424D-AC2F-09D55D3C0E13}"/>
    <cellStyle name="Millares 3 2 2 49 2" xfId="10494" xr:uid="{F7A67F5D-B9D5-4D23-A8A9-49A403D942C1}"/>
    <cellStyle name="Millares 3 2 2 5" xfId="10495" xr:uid="{8D146770-7B38-4140-9AFD-E85A57BCB9CA}"/>
    <cellStyle name="Millares 3 2 2 5 2" xfId="10496" xr:uid="{41743748-3194-47D9-A8FC-3DB12476F619}"/>
    <cellStyle name="Millares 3 2 2 5 2 2" xfId="10497" xr:uid="{B03059C9-E824-4B62-AC4D-4E01AF753500}"/>
    <cellStyle name="Millares 3 2 2 5 3" xfId="10498" xr:uid="{BAE67635-7515-43F9-B381-101C3E544400}"/>
    <cellStyle name="Millares 3 2 2 5 3 2" xfId="10499" xr:uid="{435E286F-6E85-465F-AAC3-3C465BBEE7C5}"/>
    <cellStyle name="Millares 3 2 2 5 4" xfId="10500" xr:uid="{3F33084E-A995-48B7-A6D7-9AF13ED05557}"/>
    <cellStyle name="Millares 3 2 2 5 4 2" xfId="10501" xr:uid="{F52C096C-701A-43CF-9F05-7CE916140588}"/>
    <cellStyle name="Millares 3 2 2 5 5" xfId="10502" xr:uid="{7A74E38E-A9AE-405F-9287-D1E8B78997C1}"/>
    <cellStyle name="Millares 3 2 2 5 5 2" xfId="10503" xr:uid="{91104CAF-F2DE-4F3C-9A07-0E14A3894744}"/>
    <cellStyle name="Millares 3 2 2 5 6" xfId="10504" xr:uid="{06AFAA55-2704-45E7-AD2B-761C0175DB51}"/>
    <cellStyle name="Millares 3 2 2 5 6 2" xfId="10505" xr:uid="{E231EA8D-E6DB-4212-A16C-4E4BD17BE02E}"/>
    <cellStyle name="Millares 3 2 2 5 7" xfId="10506" xr:uid="{C81F0E44-B4CA-4A51-90C1-92A7F970FC07}"/>
    <cellStyle name="Millares 3 2 2 5 7 2" xfId="10507" xr:uid="{5EF6ABE2-BC3E-498B-9824-5D61F30B0151}"/>
    <cellStyle name="Millares 3 2 2 5 8" xfId="10508" xr:uid="{A3FA8360-E230-4969-A142-114A2883B090}"/>
    <cellStyle name="Millares 3 2 2 50" xfId="10509" xr:uid="{FF4C8AB9-8C9A-40C5-B951-6CEC77CB9C29}"/>
    <cellStyle name="Millares 3 2 2 50 2" xfId="10510" xr:uid="{3DECA68D-DE18-4BE5-AE56-BB182596E6A6}"/>
    <cellStyle name="Millares 3 2 2 51" xfId="10511" xr:uid="{33D1E885-6707-45A3-B808-194B0DBB8247}"/>
    <cellStyle name="Millares 3 2 2 51 2" xfId="10512" xr:uid="{2836262B-0E1C-410C-BB76-47261653CBFA}"/>
    <cellStyle name="Millares 3 2 2 52" xfId="10513" xr:uid="{B9208F79-C5D8-4248-9A3F-073966CCDB9A}"/>
    <cellStyle name="Millares 3 2 2 52 2" xfId="10514" xr:uid="{24EA7912-DC34-4876-8120-15AFF533E1E9}"/>
    <cellStyle name="Millares 3 2 2 53" xfId="10515" xr:uid="{00165FCB-4EEB-4F84-B30B-FA48369DC2AA}"/>
    <cellStyle name="Millares 3 2 2 53 2" xfId="10516" xr:uid="{483D98F1-99EE-4E73-B3DA-28B65918E7A7}"/>
    <cellStyle name="Millares 3 2 2 54" xfId="10517" xr:uid="{EEF0A12E-749D-4E38-9E25-617D9A9C4692}"/>
    <cellStyle name="Millares 3 2 2 54 2" xfId="10518" xr:uid="{0E6C4EF1-0BDF-46C6-A67B-875C8FD8D790}"/>
    <cellStyle name="Millares 3 2 2 55" xfId="10519" xr:uid="{E53F333A-C6EE-46A9-8565-A3BC6AA23062}"/>
    <cellStyle name="Millares 3 2 2 55 2" xfId="10520" xr:uid="{3DADB851-6F10-4236-A223-F74971B0EF21}"/>
    <cellStyle name="Millares 3 2 2 56" xfId="10521" xr:uid="{D5357293-A438-4A9E-8E3F-E3731A967DE0}"/>
    <cellStyle name="Millares 3 2 2 56 2" xfId="10522" xr:uid="{C26B3449-CFCD-4C12-B59A-57410077F83E}"/>
    <cellStyle name="Millares 3 2 2 57" xfId="10523" xr:uid="{F7506225-8D7C-49C6-B1D6-A1131ED29FE1}"/>
    <cellStyle name="Millares 3 2 2 57 2" xfId="10524" xr:uid="{5DBBD3D9-2BF7-4CAC-8D0C-DF59BE61CF1B}"/>
    <cellStyle name="Millares 3 2 2 58" xfId="10525" xr:uid="{CCADAF5E-B206-4F28-8F4A-8D517BEB7FD2}"/>
    <cellStyle name="Millares 3 2 2 58 2" xfId="10526" xr:uid="{559576A3-6F59-489C-8B5B-59D461553F06}"/>
    <cellStyle name="Millares 3 2 2 59" xfId="10527" xr:uid="{A1FA93F9-1947-41BC-AE5F-FF471A984A88}"/>
    <cellStyle name="Millares 3 2 2 59 2" xfId="10528" xr:uid="{EE07F5B8-AF36-4DD7-B789-2508BD09B532}"/>
    <cellStyle name="Millares 3 2 2 6" xfId="10529" xr:uid="{2DA860DC-7CBF-474E-B637-A655DF59182F}"/>
    <cellStyle name="Millares 3 2 2 6 2" xfId="10530" xr:uid="{8C334817-849C-4E8C-A29A-82B54FC0571F}"/>
    <cellStyle name="Millares 3 2 2 6 2 2" xfId="10531" xr:uid="{88155071-A120-48DC-A843-DFC6CF5C1466}"/>
    <cellStyle name="Millares 3 2 2 6 3" xfId="10532" xr:uid="{33BD4B80-9E39-4FFE-A0AA-26E7061FC7B0}"/>
    <cellStyle name="Millares 3 2 2 6 3 2" xfId="10533" xr:uid="{118834A1-8410-4F06-A0C5-0D31CC802690}"/>
    <cellStyle name="Millares 3 2 2 6 4" xfId="10534" xr:uid="{AAFD137E-66B6-4F40-AD8A-466E179B76DE}"/>
    <cellStyle name="Millares 3 2 2 6 4 2" xfId="10535" xr:uid="{841D7979-F55C-469B-94C2-DCB2A381EC74}"/>
    <cellStyle name="Millares 3 2 2 6 5" xfId="10536" xr:uid="{FE327051-9BB6-48B3-BC56-328E786410FC}"/>
    <cellStyle name="Millares 3 2 2 6 5 2" xfId="10537" xr:uid="{1647FBFF-3F31-4782-9490-2C7483DDCBA6}"/>
    <cellStyle name="Millares 3 2 2 6 6" xfId="10538" xr:uid="{32E2D37F-1F93-495F-9C2F-ABBBA60F5ED6}"/>
    <cellStyle name="Millares 3 2 2 6 6 2" xfId="10539" xr:uid="{4DB96479-5945-4827-A6AB-6BA067B04F6E}"/>
    <cellStyle name="Millares 3 2 2 6 7" xfId="10540" xr:uid="{C67D744A-6EA5-4C66-8898-81AB55825984}"/>
    <cellStyle name="Millares 3 2 2 6 7 2" xfId="10541" xr:uid="{F511A5F4-E70F-4BE5-87DC-58A4BC305530}"/>
    <cellStyle name="Millares 3 2 2 6 8" xfId="10542" xr:uid="{8827A7BB-4B95-41D6-BF2B-56274D46D3BD}"/>
    <cellStyle name="Millares 3 2 2 60" xfId="10543" xr:uid="{313AAF97-6478-44C5-ABD1-35912F55BB23}"/>
    <cellStyle name="Millares 3 2 2 60 2" xfId="10544" xr:uid="{30976450-8203-4958-9308-E866D86CBAE4}"/>
    <cellStyle name="Millares 3 2 2 61" xfId="10545" xr:uid="{B3F6A1ED-5DF6-49A8-B422-2E78B7BBC950}"/>
    <cellStyle name="Millares 3 2 2 61 2" xfId="10546" xr:uid="{AEFDCE69-DB80-4356-9ED7-C56D845133E7}"/>
    <cellStyle name="Millares 3 2 2 62" xfId="10547" xr:uid="{E46150F1-AC06-4978-9467-663D429788E5}"/>
    <cellStyle name="Millares 3 2 2 62 2" xfId="10548" xr:uid="{AAD81AEC-90D3-420D-B56A-487CD38DF1B1}"/>
    <cellStyle name="Millares 3 2 2 63" xfId="10549" xr:uid="{48907AE2-5909-47B7-9EDB-40598CA97E8F}"/>
    <cellStyle name="Millares 3 2 2 63 2" xfId="10550" xr:uid="{8EB20A90-834B-4223-8D88-CECBC0739320}"/>
    <cellStyle name="Millares 3 2 2 64" xfId="10551" xr:uid="{0550B02B-6657-41D7-80D0-F93BA1F88B63}"/>
    <cellStyle name="Millares 3 2 2 64 2" xfId="10552" xr:uid="{3EE6E965-E278-46F9-98F1-2A7EC89462AF}"/>
    <cellStyle name="Millares 3 2 2 65" xfId="10553" xr:uid="{F04A0747-4331-4DBE-8998-452214D15C08}"/>
    <cellStyle name="Millares 3 2 2 65 2" xfId="10554" xr:uid="{312AD92B-75CA-4DB8-8A00-B285365C7963}"/>
    <cellStyle name="Millares 3 2 2 66" xfId="10555" xr:uid="{8190DED2-A287-4FBB-A7CE-B36AE7E209E6}"/>
    <cellStyle name="Millares 3 2 2 66 2" xfId="10556" xr:uid="{5372C41A-BB65-47D6-8F95-741BB7AAFB88}"/>
    <cellStyle name="Millares 3 2 2 67" xfId="10557" xr:uid="{8B6ABFF7-B02A-4D3C-ADD9-BE91BC593BE4}"/>
    <cellStyle name="Millares 3 2 2 68" xfId="43766" xr:uid="{A4DC8A97-BE13-48B9-A18F-3F502667E234}"/>
    <cellStyle name="Millares 3 2 2 7" xfId="10558" xr:uid="{5F472CE2-2EB2-4ED2-BEF0-80A343DF11CA}"/>
    <cellStyle name="Millares 3 2 2 7 2" xfId="10559" xr:uid="{230DA547-1015-4103-838F-A178921B0529}"/>
    <cellStyle name="Millares 3 2 2 7 2 2" xfId="10560" xr:uid="{A721692D-BFDA-46E5-9A65-846F890A6156}"/>
    <cellStyle name="Millares 3 2 2 7 3" xfId="10561" xr:uid="{332DBADF-FE4D-4B07-8BAD-5D98A33E96DF}"/>
    <cellStyle name="Millares 3 2 2 7 3 2" xfId="10562" xr:uid="{EA7EA034-E5B5-43A8-8C98-1429AF6B0383}"/>
    <cellStyle name="Millares 3 2 2 7 4" xfId="10563" xr:uid="{9884A7FA-2091-48D0-B404-C62683C47511}"/>
    <cellStyle name="Millares 3 2 2 7 4 2" xfId="10564" xr:uid="{BADBA487-5B31-455F-8E5F-E4CA73D5CD3C}"/>
    <cellStyle name="Millares 3 2 2 7 5" xfId="10565" xr:uid="{90FB2BC2-6EED-4C60-8ED8-B2607660B8C2}"/>
    <cellStyle name="Millares 3 2 2 7 5 2" xfId="10566" xr:uid="{CA2DFF20-4163-473D-A959-31A1CD1D0890}"/>
    <cellStyle name="Millares 3 2 2 7 6" xfId="10567" xr:uid="{7ACD612C-F907-4B46-980D-34E47DE4B010}"/>
    <cellStyle name="Millares 3 2 2 7 6 2" xfId="10568" xr:uid="{276DDE66-1ED1-482D-825A-442D96C4B61C}"/>
    <cellStyle name="Millares 3 2 2 7 7" xfId="10569" xr:uid="{E8A9B04B-9496-42E5-A00A-3927610B36FF}"/>
    <cellStyle name="Millares 3 2 2 7 7 2" xfId="10570" xr:uid="{9092C81D-5E5D-4F3D-AEF8-3F988595787A}"/>
    <cellStyle name="Millares 3 2 2 7 8" xfId="10571" xr:uid="{88595B82-FC94-4928-9BFB-8949A19859B3}"/>
    <cellStyle name="Millares 3 2 2 8" xfId="10572" xr:uid="{E7F3630F-D58F-4187-8D38-E0752032D0FF}"/>
    <cellStyle name="Millares 3 2 2 8 2" xfId="10573" xr:uid="{A0AE3730-7DA7-4F04-A1DE-05B63FA007FB}"/>
    <cellStyle name="Millares 3 2 2 8 2 2" xfId="10574" xr:uid="{A39E07B8-0902-438D-A7EE-1DC4B084E372}"/>
    <cellStyle name="Millares 3 2 2 8 3" xfId="10575" xr:uid="{3C7811FC-2416-4D23-BE53-EF7006C02996}"/>
    <cellStyle name="Millares 3 2 2 8 3 2" xfId="10576" xr:uid="{2E7F1A8C-969A-4076-8E87-098B1C573C67}"/>
    <cellStyle name="Millares 3 2 2 8 4" xfId="10577" xr:uid="{74F00C89-AD71-49A6-AE1F-479275F39939}"/>
    <cellStyle name="Millares 3 2 2 8 4 2" xfId="10578" xr:uid="{2014230E-E3CE-4E53-A90E-F4515660E20E}"/>
    <cellStyle name="Millares 3 2 2 8 5" xfId="10579" xr:uid="{71B790D9-F2BC-4C64-85B4-C217EEE0E6F0}"/>
    <cellStyle name="Millares 3 2 2 8 5 2" xfId="10580" xr:uid="{08C82C2F-0BA3-4AA8-BB29-53A37CA55EC7}"/>
    <cellStyle name="Millares 3 2 2 8 6" xfId="10581" xr:uid="{328F5830-495F-4AE9-A947-EA1D361826B7}"/>
    <cellStyle name="Millares 3 2 2 8 6 2" xfId="10582" xr:uid="{A8F1E849-34FD-46C0-8EFD-B665A41B4AC9}"/>
    <cellStyle name="Millares 3 2 2 8 7" xfId="10583" xr:uid="{ED9EDB2E-0B9A-46B3-A938-29E72EC15F76}"/>
    <cellStyle name="Millares 3 2 2 8 7 2" xfId="10584" xr:uid="{D4A82081-BF17-4707-AAF6-0B8E04F78302}"/>
    <cellStyle name="Millares 3 2 2 8 8" xfId="10585" xr:uid="{2F0E7270-3833-4011-8F8C-15129A3E163C}"/>
    <cellStyle name="Millares 3 2 2 9" xfId="10586" xr:uid="{B043CD62-EEE3-4324-8EF2-C22B7F348E0A}"/>
    <cellStyle name="Millares 3 2 2 9 2" xfId="10587" xr:uid="{11786E48-E576-400B-B726-F4661553B065}"/>
    <cellStyle name="Millares 3 2 2 9 2 2" xfId="10588" xr:uid="{1ECA8110-C760-48BA-BBAD-904EECFA684F}"/>
    <cellStyle name="Millares 3 2 2 9 3" xfId="10589" xr:uid="{B6521DD2-FB8C-4C80-BB7B-3338F0224E65}"/>
    <cellStyle name="Millares 3 2 2 9 3 2" xfId="10590" xr:uid="{2468D66B-309F-46C9-B45D-60B0F2F6A32E}"/>
    <cellStyle name="Millares 3 2 2 9 4" xfId="10591" xr:uid="{01F83D21-5C27-401C-9456-08DE9F9B2061}"/>
    <cellStyle name="Millares 3 2 2 9 4 2" xfId="10592" xr:uid="{8D48F33C-5C4A-410C-9F8D-B3411D37B045}"/>
    <cellStyle name="Millares 3 2 2 9 5" xfId="10593" xr:uid="{1CE5C34B-4C01-4521-92FE-F49B074CD691}"/>
    <cellStyle name="Millares 3 2 2 9 5 2" xfId="10594" xr:uid="{FAA5F436-86CC-4AA6-A4D0-AEAD24188829}"/>
    <cellStyle name="Millares 3 2 2 9 6" xfId="10595" xr:uid="{E3B2C140-B731-4D14-B7B4-831F8D3FF093}"/>
    <cellStyle name="Millares 3 2 2 9 6 2" xfId="10596" xr:uid="{856F6F3D-D88D-46A2-8949-5139AD958C94}"/>
    <cellStyle name="Millares 3 2 2 9 7" xfId="10597" xr:uid="{71A0D02D-B1B3-43F9-A72F-3A02F715DFED}"/>
    <cellStyle name="Millares 3 2 2 9 7 2" xfId="10598" xr:uid="{94BBFB56-28A9-49A1-9949-BC9DE206FD93}"/>
    <cellStyle name="Millares 3 2 2 9 8" xfId="10599" xr:uid="{5AD8ECB7-B976-4D9C-8C26-5CF15AE67779}"/>
    <cellStyle name="Millares 3 2 20" xfId="10600" xr:uid="{217C93A1-625F-4B38-A64E-FB3D838BC37B}"/>
    <cellStyle name="Millares 3 2 20 2" xfId="10601" xr:uid="{B3C90663-28B6-4DFF-977E-8AA86AB5602D}"/>
    <cellStyle name="Millares 3 2 21" xfId="10602" xr:uid="{FCE58E95-8573-49D3-81F9-02EE0DC8204D}"/>
    <cellStyle name="Millares 3 2 21 2" xfId="10603" xr:uid="{7B2E4D13-C617-47BF-929C-60322B8F865A}"/>
    <cellStyle name="Millares 3 2 22" xfId="10604" xr:uid="{340C8392-F486-4037-BC1A-D51DE7EBB741}"/>
    <cellStyle name="Millares 3 2 22 2" xfId="10605" xr:uid="{3C781C59-8309-4102-86C7-F688A9582125}"/>
    <cellStyle name="Millares 3 2 23" xfId="10606" xr:uid="{932523EA-82F5-452A-B2BE-333D2168707D}"/>
    <cellStyle name="Millares 3 2 23 2" xfId="10607" xr:uid="{29A9009D-7A2A-4947-AC4E-DF38A4A13CAE}"/>
    <cellStyle name="Millares 3 2 24" xfId="10608" xr:uid="{D430B2D8-1D4A-4AE7-B8B6-FFE68A30B089}"/>
    <cellStyle name="Millares 3 2 24 2" xfId="10609" xr:uid="{A35F8C06-1343-47CB-85CC-E2537AEFA824}"/>
    <cellStyle name="Millares 3 2 25" xfId="10610" xr:uid="{BD524A11-DFCE-423D-8BEE-4D671B80F153}"/>
    <cellStyle name="Millares 3 2 25 2" xfId="10611" xr:uid="{5706D871-63E7-49F2-B5D6-B5378CB1B775}"/>
    <cellStyle name="Millares 3 2 26" xfId="10612" xr:uid="{284AB9FA-ABCC-4257-8E76-B5C504C83E14}"/>
    <cellStyle name="Millares 3 2 26 2" xfId="10613" xr:uid="{EAA2B69A-0E3F-4619-A10F-54835246A175}"/>
    <cellStyle name="Millares 3 2 27" xfId="10614" xr:uid="{BC60520F-A34B-442B-90FA-B74C0286B1F2}"/>
    <cellStyle name="Millares 3 2 27 2" xfId="10615" xr:uid="{6D85CAB0-011E-466E-A4DC-2C2DA06D46A8}"/>
    <cellStyle name="Millares 3 2 28" xfId="10616" xr:uid="{3FCB99BB-9306-4CE4-B86F-43EE2BF59A62}"/>
    <cellStyle name="Millares 3 2 28 2" xfId="10617" xr:uid="{26996DEC-6C7B-4B51-A218-442806523E77}"/>
    <cellStyle name="Millares 3 2 29" xfId="10618" xr:uid="{5EBB8974-6C44-4A0A-B0B5-F483C2DD5D9F}"/>
    <cellStyle name="Millares 3 2 29 2" xfId="10619" xr:uid="{F55BE911-FB61-452E-AC92-7E69B26F9270}"/>
    <cellStyle name="Millares 3 2 3" xfId="10620" xr:uid="{583DB0E7-AF4F-46AD-8606-02A5257B5135}"/>
    <cellStyle name="Millares 3 2 3 2" xfId="10621" xr:uid="{B5A814FF-9F44-48F8-8D98-590C2C019104}"/>
    <cellStyle name="Millares 3 2 3 2 2" xfId="10622" xr:uid="{4338A710-44B2-4D4F-953A-DE7665D1F4DE}"/>
    <cellStyle name="Millares 3 2 3 3" xfId="10623" xr:uid="{8ABC67BA-70D9-4C7B-B75D-35CA8D809B86}"/>
    <cellStyle name="Millares 3 2 3 3 2" xfId="10624" xr:uid="{739EE967-9813-44B1-8F54-7D9F1A3CA980}"/>
    <cellStyle name="Millares 3 2 3 4" xfId="10625" xr:uid="{604A9ED6-8A23-4869-A32D-F7E957783467}"/>
    <cellStyle name="Millares 3 2 3 4 2" xfId="10626" xr:uid="{6C19FCBB-CAF2-4510-B1A2-D2569AD57896}"/>
    <cellStyle name="Millares 3 2 3 5" xfId="10627" xr:uid="{15A7CFE6-E37F-464B-A40D-313A0F3A6746}"/>
    <cellStyle name="Millares 3 2 3 5 2" xfId="10628" xr:uid="{FF088A2F-E963-4D1E-A8F7-722CA928A427}"/>
    <cellStyle name="Millares 3 2 3 6" xfId="10629" xr:uid="{A6FFE998-3792-4131-B820-DE56AF2628CD}"/>
    <cellStyle name="Millares 3 2 3 6 2" xfId="10630" xr:uid="{58E22DC4-0494-496D-BD4E-CECBD716A43C}"/>
    <cellStyle name="Millares 3 2 3 7" xfId="10631" xr:uid="{A4262BE6-A532-4B62-A4B5-B6AF784491E4}"/>
    <cellStyle name="Millares 3 2 3 7 2" xfId="10632" xr:uid="{AC79DE79-4CDB-435F-B89D-A6779F9DF61E}"/>
    <cellStyle name="Millares 3 2 3 8" xfId="10633" xr:uid="{4AEA3392-CF5C-4C66-A1C3-EE3E4A5F9996}"/>
    <cellStyle name="Millares 3 2 3 9" xfId="44423" xr:uid="{41BFEFAB-312F-48F1-82E7-A2BE39F232DA}"/>
    <cellStyle name="Millares 3 2 30" xfId="10634" xr:uid="{1914C2FF-43F1-4FB3-B0A2-B13A6F2C4599}"/>
    <cellStyle name="Millares 3 2 30 2" xfId="10635" xr:uid="{93408CAD-77D7-4AC5-8459-55C27EEEEABC}"/>
    <cellStyle name="Millares 3 2 31" xfId="10636" xr:uid="{1E62DC0C-C925-4A8C-A97C-5E5471561B07}"/>
    <cellStyle name="Millares 3 2 31 2" xfId="10637" xr:uid="{AD7B17C4-80ED-4631-9FED-D928A7C3952B}"/>
    <cellStyle name="Millares 3 2 32" xfId="10638" xr:uid="{69763605-9C81-4E8D-A877-A0AD0DC56887}"/>
    <cellStyle name="Millares 3 2 32 2" xfId="10639" xr:uid="{12EB2658-FAA1-404E-9731-3D2029E399FC}"/>
    <cellStyle name="Millares 3 2 33" xfId="10640" xr:uid="{0C4D2281-48CA-4C8E-949D-0D54D9B13F18}"/>
    <cellStyle name="Millares 3 2 33 2" xfId="10641" xr:uid="{4BDD7521-7754-4C96-9F01-64E5F1DE0F81}"/>
    <cellStyle name="Millares 3 2 34" xfId="10642" xr:uid="{7C6A39A8-0C93-4A16-836A-47844CCC5756}"/>
    <cellStyle name="Millares 3 2 34 2" xfId="10643" xr:uid="{E282EDAA-4AF8-4E7B-B617-5058E59DC86C}"/>
    <cellStyle name="Millares 3 2 35" xfId="10644" xr:uid="{F8E93B4E-76E6-42EE-8610-0A67FDE03EBD}"/>
    <cellStyle name="Millares 3 2 35 2" xfId="10645" xr:uid="{03A6CD12-F2F5-48CD-8538-F84D5ECD1A7C}"/>
    <cellStyle name="Millares 3 2 36" xfId="10646" xr:uid="{3281043F-9444-4452-9D4B-A0B00B1AE99B}"/>
    <cellStyle name="Millares 3 2 36 2" xfId="10647" xr:uid="{509E2C5D-4C7C-43C8-ABE4-32168C4E2437}"/>
    <cellStyle name="Millares 3 2 37" xfId="10648" xr:uid="{D78D7625-213D-4AAF-9B5D-03C92C497DA5}"/>
    <cellStyle name="Millares 3 2 37 2" xfId="10649" xr:uid="{9C93FC8B-D1D5-4EC7-B123-4F951C03E90A}"/>
    <cellStyle name="Millares 3 2 38" xfId="10650" xr:uid="{A8609F15-6F78-4144-A904-D5B2DDE00526}"/>
    <cellStyle name="Millares 3 2 38 2" xfId="10651" xr:uid="{F09FE8E9-92B9-43DC-A202-91087B71AE55}"/>
    <cellStyle name="Millares 3 2 39" xfId="10652" xr:uid="{FE7816DC-0E09-4FA0-A007-E97F8CBC33F9}"/>
    <cellStyle name="Millares 3 2 39 2" xfId="10653" xr:uid="{5C47C1FA-5F49-478C-AE08-B6A19973117A}"/>
    <cellStyle name="Millares 3 2 4" xfId="10654" xr:uid="{4EA6DF0D-010B-4DD0-A657-FF1F5389A03B}"/>
    <cellStyle name="Millares 3 2 4 2" xfId="10655" xr:uid="{8F2610AA-322A-43A2-A769-AA7EA12D9B2E}"/>
    <cellStyle name="Millares 3 2 4 2 2" xfId="10656" xr:uid="{3A5BCAF5-C257-45AC-8223-A423895E0AA5}"/>
    <cellStyle name="Millares 3 2 4 3" xfId="10657" xr:uid="{B88D25F1-B7DD-4D95-9D23-D6D7C320AD79}"/>
    <cellStyle name="Millares 3 2 4 3 2" xfId="10658" xr:uid="{31C74806-FE18-4D86-A6D7-B21F04857EF4}"/>
    <cellStyle name="Millares 3 2 4 4" xfId="10659" xr:uid="{D5238114-EFF9-4961-B8EA-61F91A425709}"/>
    <cellStyle name="Millares 3 2 4 4 2" xfId="10660" xr:uid="{4A3FE293-7A00-4A17-97E7-393DC991E766}"/>
    <cellStyle name="Millares 3 2 4 5" xfId="10661" xr:uid="{EAB9256F-DBE5-45B4-AABD-4F43D00712CE}"/>
    <cellStyle name="Millares 3 2 4 5 2" xfId="10662" xr:uid="{45B25D30-B332-4ED3-BA50-36E330322170}"/>
    <cellStyle name="Millares 3 2 4 6" xfId="10663" xr:uid="{5B7D5BA7-C05B-47CD-9AC4-177158A9D339}"/>
    <cellStyle name="Millares 3 2 4 6 2" xfId="10664" xr:uid="{25488B6D-3573-4A13-AB24-3BAB78783A3C}"/>
    <cellStyle name="Millares 3 2 4 7" xfId="10665" xr:uid="{A77A0E02-CB24-4C2D-9EE8-0F477719768D}"/>
    <cellStyle name="Millares 3 2 4 7 2" xfId="10666" xr:uid="{5E0B7ED3-257D-4C6D-9B26-20D035702D01}"/>
    <cellStyle name="Millares 3 2 4 8" xfId="10667" xr:uid="{13EBBE58-6236-4D04-A81F-25CD3F0518EB}"/>
    <cellStyle name="Millares 3 2 40" xfId="10668" xr:uid="{DBBDEA3E-AA9D-45FA-9172-D37929B9ED32}"/>
    <cellStyle name="Millares 3 2 40 2" xfId="10669" xr:uid="{17062AEA-1D13-48F7-BC50-2221C9165250}"/>
    <cellStyle name="Millares 3 2 41" xfId="10670" xr:uid="{E5FD476B-51A8-49AF-B74C-BFBF6D90ED42}"/>
    <cellStyle name="Millares 3 2 41 2" xfId="10671" xr:uid="{E19F6453-2B24-4EDA-8867-409EC2824071}"/>
    <cellStyle name="Millares 3 2 42" xfId="10672" xr:uid="{CFEDFB38-A28A-4773-A436-77FE65BCC3E0}"/>
    <cellStyle name="Millares 3 2 42 2" xfId="10673" xr:uid="{621E8F93-D730-44C7-943B-E69E9726A191}"/>
    <cellStyle name="Millares 3 2 43" xfId="10674" xr:uid="{349C263D-DBE6-4D66-8A54-302A7464E7D5}"/>
    <cellStyle name="Millares 3 2 43 2" xfId="10675" xr:uid="{1A1FEE4B-9FB8-4FB9-A5B5-EB64F1D9AFD1}"/>
    <cellStyle name="Millares 3 2 44" xfId="10676" xr:uid="{E4B404E8-1363-47C9-9862-AF6AD79AAC6C}"/>
    <cellStyle name="Millares 3 2 44 2" xfId="10677" xr:uid="{F84132F4-1A90-470F-80A8-C797905686A1}"/>
    <cellStyle name="Millares 3 2 45" xfId="10678" xr:uid="{0C916CBB-9FE6-4240-BAD1-59D7ADF0839B}"/>
    <cellStyle name="Millares 3 2 45 2" xfId="10679" xr:uid="{0C1950F3-673A-4DC0-A269-8D1748B79963}"/>
    <cellStyle name="Millares 3 2 46" xfId="10680" xr:uid="{339067AA-B3E7-4FBE-A082-57563D644BEE}"/>
    <cellStyle name="Millares 3 2 46 2" xfId="10681" xr:uid="{BDC75EF1-B781-47EF-AF0A-ABFE495F2F4E}"/>
    <cellStyle name="Millares 3 2 47" xfId="10682" xr:uid="{E57EA99A-111D-4F7C-9A98-F6496B9E1550}"/>
    <cellStyle name="Millares 3 2 47 2" xfId="10683" xr:uid="{3B3E775C-AF86-4C2B-A6EB-367DBAC815B1}"/>
    <cellStyle name="Millares 3 2 48" xfId="10684" xr:uid="{9A1807FA-0057-4017-A0DB-C4FA889DC387}"/>
    <cellStyle name="Millares 3 2 48 2" xfId="10685" xr:uid="{B685F498-9F46-472A-90A4-173026771EDC}"/>
    <cellStyle name="Millares 3 2 49" xfId="10686" xr:uid="{6E997932-B748-4470-8959-65D5A950BD1D}"/>
    <cellStyle name="Millares 3 2 49 2" xfId="10687" xr:uid="{E9BF466B-CF2B-4658-977F-3B4E787D5969}"/>
    <cellStyle name="Millares 3 2 5" xfId="10688" xr:uid="{C9AD865D-5BBB-4CDA-8A34-6BAC65B3F842}"/>
    <cellStyle name="Millares 3 2 5 2" xfId="10689" xr:uid="{BAF1E0CC-A21C-41F6-A5A8-8945329C9FC8}"/>
    <cellStyle name="Millares 3 2 5 2 2" xfId="10690" xr:uid="{3E1DC657-1807-4F48-932A-4B10BB086C1F}"/>
    <cellStyle name="Millares 3 2 5 3" xfId="10691" xr:uid="{C0EAB749-A969-479E-99C2-595B47D8C3E1}"/>
    <cellStyle name="Millares 3 2 5 3 2" xfId="10692" xr:uid="{D5B3E849-F55D-4368-82CB-E0A6A629F956}"/>
    <cellStyle name="Millares 3 2 5 4" xfId="10693" xr:uid="{EFBA9518-8FB8-4947-ACAE-6BF2E6542D5B}"/>
    <cellStyle name="Millares 3 2 5 4 2" xfId="10694" xr:uid="{4181EF58-AEF7-407E-93BE-A2610EBE62AD}"/>
    <cellStyle name="Millares 3 2 5 5" xfId="10695" xr:uid="{5D5DF9D0-7D24-42EB-9871-DDC11CB85545}"/>
    <cellStyle name="Millares 3 2 5 5 2" xfId="10696" xr:uid="{7D5B7C3E-F09C-48C2-8ED9-0DBC2E6B2C4D}"/>
    <cellStyle name="Millares 3 2 5 6" xfId="10697" xr:uid="{0B09B17A-ED5D-4121-9454-0E4E6B5007B8}"/>
    <cellStyle name="Millares 3 2 5 6 2" xfId="10698" xr:uid="{D0A19F28-8DFD-4BAA-8B6C-BA2D390DBDBA}"/>
    <cellStyle name="Millares 3 2 5 7" xfId="10699" xr:uid="{F9EA9A22-AE1F-40D9-A1CA-D74EC96142A6}"/>
    <cellStyle name="Millares 3 2 5 7 2" xfId="10700" xr:uid="{7B430910-6E76-460C-B54D-7A79B42F17BB}"/>
    <cellStyle name="Millares 3 2 5 8" xfId="10701" xr:uid="{40AA92C0-E574-483F-8199-58DCA249EA68}"/>
    <cellStyle name="Millares 3 2 50" xfId="10702" xr:uid="{0BC1338D-3273-4F8E-8271-27F6027BD306}"/>
    <cellStyle name="Millares 3 2 50 2" xfId="10703" xr:uid="{A16B2893-CC7A-4F0B-ADEE-EE75A8109421}"/>
    <cellStyle name="Millares 3 2 51" xfId="10704" xr:uid="{7F6AE7DE-4754-4396-BF78-BD455D53F4F0}"/>
    <cellStyle name="Millares 3 2 51 2" xfId="10705" xr:uid="{675A87A0-9D75-4401-A837-DB06E4A3380B}"/>
    <cellStyle name="Millares 3 2 52" xfId="10706" xr:uid="{3787340A-9AF3-4190-9A81-BAC2167C8106}"/>
    <cellStyle name="Millares 3 2 52 2" xfId="10707" xr:uid="{B4807B5B-605C-45C4-8A0B-9CA034A0FACA}"/>
    <cellStyle name="Millares 3 2 53" xfId="10708" xr:uid="{C0F7AEC6-B92C-49D7-9AB0-56492CA0BC3F}"/>
    <cellStyle name="Millares 3 2 53 2" xfId="10709" xr:uid="{2F939C37-2CA9-4B22-8B0D-A1E50C4356EA}"/>
    <cellStyle name="Millares 3 2 54" xfId="10710" xr:uid="{6B1FB417-D7CD-4146-90E5-5D8FC356D732}"/>
    <cellStyle name="Millares 3 2 54 2" xfId="10711" xr:uid="{7BB22E87-FC81-4740-8FF8-E42E25A52DE7}"/>
    <cellStyle name="Millares 3 2 55" xfId="10712" xr:uid="{9B82DD82-A36B-4B39-8526-383755B6911C}"/>
    <cellStyle name="Millares 3 2 55 2" xfId="10713" xr:uid="{0B0C4648-4038-4C92-A0FA-35ACBC5BE131}"/>
    <cellStyle name="Millares 3 2 56" xfId="10714" xr:uid="{F26D5EFB-0610-4042-9DE9-E7F87AD5C315}"/>
    <cellStyle name="Millares 3 2 56 2" xfId="10715" xr:uid="{27CB71FE-72E4-41EE-B168-928B632A0AC1}"/>
    <cellStyle name="Millares 3 2 57" xfId="10716" xr:uid="{3E9B04F6-0D6C-4BC4-9041-631F0E2CA2D9}"/>
    <cellStyle name="Millares 3 2 57 2" xfId="10717" xr:uid="{B63F7993-C01F-4EC7-9002-0217DB602EB8}"/>
    <cellStyle name="Millares 3 2 58" xfId="10718" xr:uid="{EDE0E4D8-D08F-4620-A225-3E26FD4008E2}"/>
    <cellStyle name="Millares 3 2 58 2" xfId="10719" xr:uid="{8A11BB7D-0310-425E-8DC2-CB9C0247709F}"/>
    <cellStyle name="Millares 3 2 59" xfId="10720" xr:uid="{09C35E7E-091D-426B-8C82-2B9D4955E595}"/>
    <cellStyle name="Millares 3 2 59 2" xfId="10721" xr:uid="{368E0BAE-8D3B-4181-A616-E3AD8B2DF762}"/>
    <cellStyle name="Millares 3 2 6" xfId="10722" xr:uid="{B1EBF8F0-E010-4217-88B4-F46D3546F95C}"/>
    <cellStyle name="Millares 3 2 6 2" xfId="10723" xr:uid="{0E66A246-2C38-4FD4-BFEE-CC6499FAC7C5}"/>
    <cellStyle name="Millares 3 2 6 2 2" xfId="10724" xr:uid="{768B2C28-84BF-412A-8D2C-CFB744E249F2}"/>
    <cellStyle name="Millares 3 2 6 3" xfId="10725" xr:uid="{627A24EC-B978-40D0-B7C0-660C1F1AF7F7}"/>
    <cellStyle name="Millares 3 2 6 3 2" xfId="10726" xr:uid="{2F0D428F-5024-4D58-A1A3-B563FD438B95}"/>
    <cellStyle name="Millares 3 2 6 4" xfId="10727" xr:uid="{44BA95AF-A874-47F9-9CE9-C2595F2A0254}"/>
    <cellStyle name="Millares 3 2 6 4 2" xfId="10728" xr:uid="{1641D2C6-5B59-4608-BCC9-BC92455876FE}"/>
    <cellStyle name="Millares 3 2 6 5" xfId="10729" xr:uid="{44CF39FB-A356-4651-927A-F6763B8FAB8D}"/>
    <cellStyle name="Millares 3 2 6 5 2" xfId="10730" xr:uid="{C18CFB9A-F723-4A57-B1C2-F7E26E3E2813}"/>
    <cellStyle name="Millares 3 2 6 6" xfId="10731" xr:uid="{EFD8FE3E-B68C-4032-8865-A359C7BACE40}"/>
    <cellStyle name="Millares 3 2 6 6 2" xfId="10732" xr:uid="{A9B30195-860A-43A8-93E5-61A1522BCEDF}"/>
    <cellStyle name="Millares 3 2 6 7" xfId="10733" xr:uid="{403D4C6A-858B-4B74-8B61-35CDF8B5407E}"/>
    <cellStyle name="Millares 3 2 6 7 2" xfId="10734" xr:uid="{27B85417-EF9A-49C5-96BB-16F3C12EE8A9}"/>
    <cellStyle name="Millares 3 2 6 8" xfId="10735" xr:uid="{9D471776-7283-4752-8B0B-6AB422305E61}"/>
    <cellStyle name="Millares 3 2 60" xfId="10736" xr:uid="{29888961-AC9C-46E8-8798-2C9D870F08BD}"/>
    <cellStyle name="Millares 3 2 60 2" xfId="10737" xr:uid="{7D481B42-BA69-4CD4-97C5-AE764DEBFA01}"/>
    <cellStyle name="Millares 3 2 61" xfId="10738" xr:uid="{AD96E5E9-0A96-469A-83FF-B0E509B33393}"/>
    <cellStyle name="Millares 3 2 61 2" xfId="10739" xr:uid="{ACF4E27A-43F9-4E05-9BC4-678896DEE54A}"/>
    <cellStyle name="Millares 3 2 62" xfId="10740" xr:uid="{4FC74CF6-DAAB-4D27-8A03-341EF3E10637}"/>
    <cellStyle name="Millares 3 2 62 2" xfId="10741" xr:uid="{E72C20DA-80FF-47F4-9C92-FA494E7C330C}"/>
    <cellStyle name="Millares 3 2 63" xfId="10742" xr:uid="{33D22C60-9E62-4553-A982-B9691FC75405}"/>
    <cellStyle name="Millares 3 2 63 2" xfId="10743" xr:uid="{0B220F4D-6395-48C2-ABF1-9A27B56E4773}"/>
    <cellStyle name="Millares 3 2 64" xfId="10744" xr:uid="{51095776-A51C-4514-93AB-EF2F1C231D11}"/>
    <cellStyle name="Millares 3 2 64 2" xfId="10745" xr:uid="{43BF228D-ABD8-44A4-BA0D-8697EB1E5FC1}"/>
    <cellStyle name="Millares 3 2 65" xfId="10746" xr:uid="{B509BED1-75A9-4E7F-AAA3-3EDDD1CD9FD1}"/>
    <cellStyle name="Millares 3 2 65 2" xfId="10747" xr:uid="{E5350F51-56E2-4459-8BF2-552F4093F288}"/>
    <cellStyle name="Millares 3 2 66" xfId="10748" xr:uid="{964E9A41-C3B8-4E3F-BF3B-7A1CE6026D0D}"/>
    <cellStyle name="Millares 3 2 66 2" xfId="10749" xr:uid="{26B5F551-4F20-48D4-BE4E-C9B885F29753}"/>
    <cellStyle name="Millares 3 2 67" xfId="10750" xr:uid="{5ADB1DD3-82D8-449D-AEC4-D6085AD44FA2}"/>
    <cellStyle name="Millares 3 2 67 2" xfId="10751" xr:uid="{A306E320-4E9D-4CA1-A8C8-656B0E8C21D6}"/>
    <cellStyle name="Millares 3 2 68" xfId="10752" xr:uid="{EEA32746-E3DF-4F68-8D4C-D5C662965E1C}"/>
    <cellStyle name="Millares 3 2 68 2" xfId="10753" xr:uid="{B3D3F39D-266A-41D3-BB58-F7DCD6B1C7B8}"/>
    <cellStyle name="Millares 3 2 69" xfId="10754" xr:uid="{4C41D971-3DBC-4D94-9E27-D37CC602F31C}"/>
    <cellStyle name="Millares 3 2 7" xfId="10755" xr:uid="{79E625F3-BED1-4DD7-9ADA-328BA27AC1F3}"/>
    <cellStyle name="Millares 3 2 7 2" xfId="10756" xr:uid="{E0FD4CF9-CF10-411C-9109-A10066C7A6A5}"/>
    <cellStyle name="Millares 3 2 7 2 2" xfId="10757" xr:uid="{CA28EF80-573D-4771-9DB1-FBDB9A45B0E2}"/>
    <cellStyle name="Millares 3 2 7 3" xfId="10758" xr:uid="{46D15A5C-1030-4BF8-B611-C1E6B384AAFA}"/>
    <cellStyle name="Millares 3 2 7 3 2" xfId="10759" xr:uid="{342992A6-E94A-4FBB-BC1A-8059ED7B4F8E}"/>
    <cellStyle name="Millares 3 2 7 4" xfId="10760" xr:uid="{103F355A-DAC0-435E-9AB3-A67251A798CC}"/>
    <cellStyle name="Millares 3 2 7 4 2" xfId="10761" xr:uid="{83D6C7EA-D633-4203-BC77-07CA86F4B239}"/>
    <cellStyle name="Millares 3 2 7 5" xfId="10762" xr:uid="{EB4962B1-C71B-447C-B328-264FF93944F2}"/>
    <cellStyle name="Millares 3 2 7 5 2" xfId="10763" xr:uid="{FA8B4729-9ADD-4362-9764-0CFE9490D11D}"/>
    <cellStyle name="Millares 3 2 7 6" xfId="10764" xr:uid="{04244229-F8FD-479A-850D-56696B97A099}"/>
    <cellStyle name="Millares 3 2 7 6 2" xfId="10765" xr:uid="{81DE8826-9B69-493E-87B2-B066BD61A61D}"/>
    <cellStyle name="Millares 3 2 7 7" xfId="10766" xr:uid="{FE7611FC-D9F8-4891-8876-F6387E5F955A}"/>
    <cellStyle name="Millares 3 2 7 7 2" xfId="10767" xr:uid="{3B8522AA-F7AF-4486-B6F8-B8D7C98A2101}"/>
    <cellStyle name="Millares 3 2 7 8" xfId="10768" xr:uid="{1F0EF6F3-5B2A-41DF-B1EF-76BCAFDCF5FE}"/>
    <cellStyle name="Millares 3 2 70" xfId="10339" xr:uid="{62CA1982-F579-4968-83FB-9B6E5D684EA2}"/>
    <cellStyle name="Millares 3 2 8" xfId="10769" xr:uid="{7726F50D-E9CC-447E-BDFA-4A39B4CE7204}"/>
    <cellStyle name="Millares 3 2 8 2" xfId="10770" xr:uid="{B1B30E22-5BD3-490B-BFA9-932B78318D67}"/>
    <cellStyle name="Millares 3 2 8 2 2" xfId="10771" xr:uid="{FDC9E865-0B44-40F6-8C07-56000F0B148C}"/>
    <cellStyle name="Millares 3 2 8 3" xfId="10772" xr:uid="{A250EEE9-EDA7-4A22-BA7D-DD269758570E}"/>
    <cellStyle name="Millares 3 2 8 3 2" xfId="10773" xr:uid="{8B1A7668-660D-41DE-9CFA-F1B6AF28C2B5}"/>
    <cellStyle name="Millares 3 2 8 4" xfId="10774" xr:uid="{E72E21FA-E510-43D2-9CFC-CA4383FE5BC2}"/>
    <cellStyle name="Millares 3 2 8 4 2" xfId="10775" xr:uid="{AED708F9-E385-4B9E-84C0-981111D762AE}"/>
    <cellStyle name="Millares 3 2 8 5" xfId="10776" xr:uid="{EE42EC5B-CF26-4536-A8C8-80107D7B7DEE}"/>
    <cellStyle name="Millares 3 2 8 5 2" xfId="10777" xr:uid="{95739526-6BFD-42C6-ACD2-86018113522D}"/>
    <cellStyle name="Millares 3 2 8 6" xfId="10778" xr:uid="{05227C78-4463-4749-96DD-35E1A0278D86}"/>
    <cellStyle name="Millares 3 2 8 6 2" xfId="10779" xr:uid="{3B5EC842-62ED-468B-ACB3-4376065E6D91}"/>
    <cellStyle name="Millares 3 2 8 7" xfId="10780" xr:uid="{E856994F-8820-423B-9DBF-2A6B5F63B972}"/>
    <cellStyle name="Millares 3 2 8 7 2" xfId="10781" xr:uid="{6B10B9CE-3EA7-4A87-9DA3-951ADDF7BA1B}"/>
    <cellStyle name="Millares 3 2 8 8" xfId="10782" xr:uid="{F48A7419-EAE1-4C68-A1E3-190B70477F5C}"/>
    <cellStyle name="Millares 3 2 9" xfId="10783" xr:uid="{3B8DEB27-B342-4AFF-B369-B633A1A8F7B2}"/>
    <cellStyle name="Millares 3 2 9 2" xfId="10784" xr:uid="{2D0E2855-3AE0-423B-BFA8-895B87A46850}"/>
    <cellStyle name="Millares 3 2 9 2 2" xfId="10785" xr:uid="{B6459F46-B36D-4335-9A3D-DA008B8823DA}"/>
    <cellStyle name="Millares 3 2 9 3" xfId="10786" xr:uid="{34A37840-7F19-4D59-A52B-A2ED07A3D725}"/>
    <cellStyle name="Millares 3 2 9 3 2" xfId="10787" xr:uid="{E721B920-D63A-4AA3-8726-0C6B7112F26C}"/>
    <cellStyle name="Millares 3 2 9 4" xfId="10788" xr:uid="{31D22385-89B0-4AF5-AED0-D3C96A827CAB}"/>
    <cellStyle name="Millares 3 2 9 4 2" xfId="10789" xr:uid="{FD1F199F-A5B8-4867-AD6B-5EE9C327A16F}"/>
    <cellStyle name="Millares 3 2 9 5" xfId="10790" xr:uid="{BA72D3F5-0ABE-4C28-AB26-8A7286DCE6FC}"/>
    <cellStyle name="Millares 3 2 9 5 2" xfId="10791" xr:uid="{A87D7813-6199-470F-907B-A10D1EFA0C06}"/>
    <cellStyle name="Millares 3 2 9 6" xfId="10792" xr:uid="{1EA20E83-6F56-4D3B-8A7D-C86EEDE4B623}"/>
    <cellStyle name="Millares 3 2 9 6 2" xfId="10793" xr:uid="{5C7658C4-3F48-42B9-A120-9DD51761F9FB}"/>
    <cellStyle name="Millares 3 2 9 7" xfId="10794" xr:uid="{08574FE7-A01F-4965-81F4-3044BFBB67CD}"/>
    <cellStyle name="Millares 3 2 9 7 2" xfId="10795" xr:uid="{518928A7-F167-4285-B129-C52371D41B23}"/>
    <cellStyle name="Millares 3 2 9 8" xfId="10796" xr:uid="{28D63646-48D1-4346-9605-1D4C68136058}"/>
    <cellStyle name="Millares 3 20" xfId="10797" xr:uid="{3226A335-690D-4A6D-A9A6-F2C2E1080D07}"/>
    <cellStyle name="Millares 3 21" xfId="10798" xr:uid="{1F91C233-88C8-453A-8CA4-38A2EEEBC4FD}"/>
    <cellStyle name="Millares 3 22" xfId="10799" xr:uid="{34B4CF26-69F7-4FC8-906D-AC5608E4FBC9}"/>
    <cellStyle name="Millares 3 23" xfId="10800" xr:uid="{F05822B5-D40C-4089-97A2-361C8FD72E93}"/>
    <cellStyle name="Millares 3 24" xfId="10801" xr:uid="{6D7D2CF4-0D05-4993-A282-7C794C5E88AC}"/>
    <cellStyle name="Millares 3 25" xfId="10802" xr:uid="{D6797302-2828-474D-BBA3-F08343D1B351}"/>
    <cellStyle name="Millares 3 26" xfId="10803" xr:uid="{BB3DCE15-9B4E-4BA8-B078-13C06EAAF6B1}"/>
    <cellStyle name="Millares 3 27" xfId="10804" xr:uid="{754BE39F-760D-466C-B7E9-87243A3D5259}"/>
    <cellStyle name="Millares 3 28" xfId="10805" xr:uid="{0879E2AD-8FBE-4FDD-A58E-AA8A00B0CA2E}"/>
    <cellStyle name="Millares 3 29" xfId="10806" xr:uid="{6D9A087D-E651-4CEC-BC2B-F9707A1BC21D}"/>
    <cellStyle name="Millares 3 3" xfId="5475" xr:uid="{FBB2936F-9AEB-4B04-9AA3-3C813E9FC88A}"/>
    <cellStyle name="Millares 3 3 10" xfId="10808" xr:uid="{F9EDAA50-8996-4893-A995-D5A6897830DE}"/>
    <cellStyle name="Millares 3 3 11" xfId="10809" xr:uid="{C787788B-0020-4B26-BE1B-52C86DFB49B7}"/>
    <cellStyle name="Millares 3 3 12" xfId="10810" xr:uid="{39D9CA5F-6964-4A72-8233-86DEBD39046A}"/>
    <cellStyle name="Millares 3 3 13" xfId="10811" xr:uid="{64C55901-B9D0-4005-BBDB-8DCC4753F9F8}"/>
    <cellStyle name="Millares 3 3 14" xfId="10812" xr:uid="{64F010D4-9497-411C-B404-3DCD05FFD2D2}"/>
    <cellStyle name="Millares 3 3 15" xfId="10813" xr:uid="{B950DBF2-E951-4E36-9071-CA003C60DF79}"/>
    <cellStyle name="Millares 3 3 16" xfId="10814" xr:uid="{8E9E35E0-8E23-45FE-A5E2-40A00630E8A6}"/>
    <cellStyle name="Millares 3 3 17" xfId="10815" xr:uid="{196AEA5D-5D68-423D-8564-88D36D0041B2}"/>
    <cellStyle name="Millares 3 3 18" xfId="10816" xr:uid="{C7A92F82-4433-4722-B3BE-D873DB61CEED}"/>
    <cellStyle name="Millares 3 3 19" xfId="10817" xr:uid="{1152A9D1-E3D6-4AA8-8259-4A88398AB517}"/>
    <cellStyle name="Millares 3 3 2" xfId="10818" xr:uid="{A09C648E-45D0-4369-B9B8-D44AD5455022}"/>
    <cellStyle name="Millares 3 3 2 2" xfId="10819" xr:uid="{5D6453F7-48F9-4A88-9142-0E4592F22409}"/>
    <cellStyle name="Millares 3 3 2 2 2" xfId="10820" xr:uid="{DA2B1E9A-58B7-4730-8656-7793AE053C26}"/>
    <cellStyle name="Millares 3 3 2 2 3" xfId="10821" xr:uid="{70457EE1-B378-4F42-A6E3-46877D08493B}"/>
    <cellStyle name="Millares 3 3 2 2 4" xfId="10822" xr:uid="{D16D068C-C81D-404A-B245-E7FF5235C9BF}"/>
    <cellStyle name="Millares 3 3 2 3" xfId="10823" xr:uid="{37C31E8F-27A9-42F6-8F56-E37D4B408279}"/>
    <cellStyle name="Millares 3 3 2 4" xfId="10824" xr:uid="{9A741391-2092-4685-8633-BDABF15BCBEB}"/>
    <cellStyle name="Millares 3 3 20" xfId="10825" xr:uid="{0ED8040E-84EF-4D8A-A53C-B56770917F7B}"/>
    <cellStyle name="Millares 3 3 20 2" xfId="10826" xr:uid="{E4DEA64C-1CF5-4C4C-8D05-A8650003BEA0}"/>
    <cellStyle name="Millares 3 3 20 3" xfId="10827" xr:uid="{B980B738-C238-4028-9780-95704149E0F2}"/>
    <cellStyle name="Millares 3 3 20 4" xfId="10828" xr:uid="{261F29A1-B783-40F1-8399-85895BD58F99}"/>
    <cellStyle name="Millares 3 3 21" xfId="10829" xr:uid="{35907A5B-936C-4507-985D-86038CAE7928}"/>
    <cellStyle name="Millares 3 3 22" xfId="10830" xr:uid="{A0896430-62C2-4823-B7D8-CF1DE27A3E47}"/>
    <cellStyle name="Millares 3 3 23" xfId="10831" xr:uid="{1EF3D716-3CFE-4F74-8C3C-49A92522C4C9}"/>
    <cellStyle name="Millares 3 3 24" xfId="10832" xr:uid="{87122D99-1600-4861-8A40-8A550EFF3FB4}"/>
    <cellStyle name="Millares 3 3 25" xfId="10833" xr:uid="{A8324FB1-C576-480F-88A1-48727425BA00}"/>
    <cellStyle name="Millares 3 3 26" xfId="10834" xr:uid="{B4FEA1E6-1D3D-41E6-A368-79DAD0EB69DA}"/>
    <cellStyle name="Millares 3 3 27" xfId="10835" xr:uid="{C0A12047-9997-4748-AB4E-1CD879520961}"/>
    <cellStyle name="Millares 3 3 28" xfId="10836" xr:uid="{743867B6-6FCF-4C38-A521-E6F4E60D8299}"/>
    <cellStyle name="Millares 3 3 29" xfId="10837" xr:uid="{33D0E2C8-4EFC-4641-BBE0-98D971A3753C}"/>
    <cellStyle name="Millares 3 3 3" xfId="10838" xr:uid="{794B1749-764B-48C8-8532-7357483660B5}"/>
    <cellStyle name="Millares 3 3 3 2" xfId="44422" xr:uid="{A0218A2D-2854-4FE2-B715-D5C863016D49}"/>
    <cellStyle name="Millares 3 3 30" xfId="10839" xr:uid="{A19BEF5B-6F26-436A-A928-34D134B75C48}"/>
    <cellStyle name="Millares 3 3 31" xfId="10840" xr:uid="{C8E344B5-3D5F-4B10-A1F0-FD7003DD8195}"/>
    <cellStyle name="Millares 3 3 32" xfId="10841" xr:uid="{FB0CAA81-045A-4EBB-A871-039C53D1E070}"/>
    <cellStyle name="Millares 3 3 33" xfId="10842" xr:uid="{8EB4B740-A909-41F1-8601-8B60744608F3}"/>
    <cellStyle name="Millares 3 3 34" xfId="10843" xr:uid="{DEE10AE0-1AF9-4D92-9BB7-6BCD1C5BF37E}"/>
    <cellStyle name="Millares 3 3 35" xfId="10844" xr:uid="{D3871B44-A66C-4D0D-8F6E-73F876B1AB5E}"/>
    <cellStyle name="Millares 3 3 36" xfId="10845" xr:uid="{03933EA7-FA5C-44AE-B1F5-361B4EF07789}"/>
    <cellStyle name="Millares 3 3 37" xfId="10846" xr:uid="{1501F5DE-6E98-49B9-8CE3-3B89F85FE5E3}"/>
    <cellStyle name="Millares 3 3 38" xfId="10847" xr:uid="{295EF349-11B1-4B78-914F-DC301F3D566E}"/>
    <cellStyle name="Millares 3 3 39" xfId="10848" xr:uid="{D05C3D03-BFD4-449F-945D-111D397455EB}"/>
    <cellStyle name="Millares 3 3 4" xfId="10849" xr:uid="{C9C15911-A373-4E58-983C-943CEE830E65}"/>
    <cellStyle name="Millares 3 3 40" xfId="10850" xr:uid="{7B1BCFC4-01C1-44E4-BAA1-D59700B2BEF8}"/>
    <cellStyle name="Millares 3 3 41" xfId="10851" xr:uid="{98F0BD98-63E0-4063-90A7-ACD8BC3F2C0B}"/>
    <cellStyle name="Millares 3 3 42" xfId="10852" xr:uid="{E2409EA4-AE0E-49CC-BA00-72281D01B1B9}"/>
    <cellStyle name="Millares 3 3 43" xfId="10853" xr:uid="{411E8EA5-7863-4374-AF6F-EBBABC5CA708}"/>
    <cellStyle name="Millares 3 3 44" xfId="10854" xr:uid="{A08CBC7A-C83B-401B-8D4F-BFD23CD73F7A}"/>
    <cellStyle name="Millares 3 3 45" xfId="10855" xr:uid="{1F9ACA23-EF79-4FD4-A061-5CF1CE1B408B}"/>
    <cellStyle name="Millares 3 3 46" xfId="10856" xr:uid="{15249B82-3708-4714-AA15-DC47CE310172}"/>
    <cellStyle name="Millares 3 3 47" xfId="10857" xr:uid="{DFAD12E9-138E-4E7A-B9EA-C5E0C3B5BCE8}"/>
    <cellStyle name="Millares 3 3 48" xfId="10858" xr:uid="{7A877762-541F-49DA-ABCA-1A81BFA8E587}"/>
    <cellStyle name="Millares 3 3 49" xfId="10859" xr:uid="{945C9FD1-F282-4B31-B596-9453F308C449}"/>
    <cellStyle name="Millares 3 3 5" xfId="10860" xr:uid="{B65898BD-AC0E-4B30-B313-37383C43A0E0}"/>
    <cellStyle name="Millares 3 3 50" xfId="10861" xr:uid="{28A5093E-28D8-4FF2-8EB9-A785BBEB9F45}"/>
    <cellStyle name="Millares 3 3 51" xfId="10862" xr:uid="{49CF30C9-E0CA-4FE7-B974-FBE7A7F9873E}"/>
    <cellStyle name="Millares 3 3 52" xfId="10863" xr:uid="{777B4943-6BC3-44CF-8146-6EA79F53039F}"/>
    <cellStyle name="Millares 3 3 53" xfId="10864" xr:uid="{76406FBF-A6ED-4AC8-8086-3DAAF1CF94B7}"/>
    <cellStyle name="Millares 3 3 54" xfId="10865" xr:uid="{EBD0E323-A9E2-46F0-9D8E-BC5C3D446439}"/>
    <cellStyle name="Millares 3 3 55" xfId="10866" xr:uid="{987C9713-9272-4C88-8AAA-4C34800F6D98}"/>
    <cellStyle name="Millares 3 3 56" xfId="10867" xr:uid="{BFA3F04E-7878-46BA-8697-DC330CB5F8C7}"/>
    <cellStyle name="Millares 3 3 57" xfId="10868" xr:uid="{21A43550-C304-4656-BE00-F6FBEA2C4461}"/>
    <cellStyle name="Millares 3 3 58" xfId="10869" xr:uid="{FB00C359-94AF-4172-AB52-8741F642C8A7}"/>
    <cellStyle name="Millares 3 3 59" xfId="10870" xr:uid="{5D932A00-0AEC-4677-BFDB-B50E78224774}"/>
    <cellStyle name="Millares 3 3 6" xfId="10871" xr:uid="{00BAA48E-6ED0-43CC-BBE6-C00DF50F9187}"/>
    <cellStyle name="Millares 3 3 60" xfId="10872" xr:uid="{317C7457-F085-4947-B4B2-DE7614BA131A}"/>
    <cellStyle name="Millares 3 3 61" xfId="10873" xr:uid="{30C7650B-38D2-44B4-9BB4-6F1711B33651}"/>
    <cellStyle name="Millares 3 3 62" xfId="10874" xr:uid="{2A9C5629-122D-44A9-AE2F-3C01A346AA5B}"/>
    <cellStyle name="Millares 3 3 63" xfId="10875" xr:uid="{E9D91EE1-8B10-4400-A9BF-FE52DFB5FBFA}"/>
    <cellStyle name="Millares 3 3 64" xfId="10876" xr:uid="{42303717-1F26-478B-B2E5-932383FDA47C}"/>
    <cellStyle name="Millares 3 3 65" xfId="10877" xr:uid="{A7BF42E8-34CA-4C12-8AA8-7E4996DDDD47}"/>
    <cellStyle name="Millares 3 3 66" xfId="10878" xr:uid="{A0D9742C-B314-4641-A988-897C69B91F98}"/>
    <cellStyle name="Millares 3 3 67" xfId="10879" xr:uid="{EBAC8E78-844B-456F-A71C-2E34F05FE5D1}"/>
    <cellStyle name="Millares 3 3 68" xfId="10880" xr:uid="{1FE3B72E-DDED-4CC1-A895-20AC43DF227C}"/>
    <cellStyle name="Millares 3 3 69" xfId="10881" xr:uid="{41B5F170-ED41-42AC-AF62-3079CE43F4E1}"/>
    <cellStyle name="Millares 3 3 7" xfId="10882" xr:uid="{8F2F3FCE-7E09-4272-92CB-A4444C540664}"/>
    <cellStyle name="Millares 3 3 70" xfId="10883" xr:uid="{973DE675-8168-4251-A20B-55536F41F5B6}"/>
    <cellStyle name="Millares 3 3 71" xfId="10884" xr:uid="{8CBD1E65-C03D-4CB5-9C70-82321FFA421F}"/>
    <cellStyle name="Millares 3 3 72" xfId="10885" xr:uid="{536B8AFE-26EC-4CEA-8108-A9115E5A7C37}"/>
    <cellStyle name="Millares 3 3 73" xfId="10886" xr:uid="{921E9AB6-D685-4501-9238-419E6B932658}"/>
    <cellStyle name="Millares 3 3 74" xfId="10807" xr:uid="{8472747A-C1C4-476D-92BC-B82A0F10DC93}"/>
    <cellStyle name="Millares 3 3 8" xfId="10887" xr:uid="{F1CB55AA-2481-4228-9BD3-69DC57EC5CE7}"/>
    <cellStyle name="Millares 3 3 9" xfId="10888" xr:uid="{64305CBC-37EF-4F76-B928-191F87021089}"/>
    <cellStyle name="Millares 3 30" xfId="10889" xr:uid="{1D7FEF44-E2A1-4DE9-9BC5-5E7CA4836681}"/>
    <cellStyle name="Millares 3 31" xfId="10890" xr:uid="{7E38F906-B75B-4702-871E-55BAD402FDE6}"/>
    <cellStyle name="Millares 3 32" xfId="10891" xr:uid="{31CDC51E-1FC3-4874-A5FA-FD4D70DF7BE1}"/>
    <cellStyle name="Millares 3 33" xfId="10892" xr:uid="{CF30E74F-BA24-415E-9972-65614B7C9272}"/>
    <cellStyle name="Millares 3 34" xfId="10893" xr:uid="{16929E44-2E6E-4663-B7EC-C5E9FA10FD88}"/>
    <cellStyle name="Millares 3 35" xfId="10894" xr:uid="{CC94D300-D348-4D74-B7C7-FB0B3BDB121F}"/>
    <cellStyle name="Millares 3 36" xfId="10895" xr:uid="{44037FA5-05E5-448F-891A-51C6E313A0B8}"/>
    <cellStyle name="Millares 3 37" xfId="10896" xr:uid="{B0603609-7ADE-4028-9FF3-ED507F717256}"/>
    <cellStyle name="Millares 3 38" xfId="10897" xr:uid="{C359E290-8A0D-4E82-A14A-9DCB5467B9CF}"/>
    <cellStyle name="Millares 3 39" xfId="10898" xr:uid="{E51F494D-2018-428A-82A0-D4B699FD3845}"/>
    <cellStyle name="Millares 3 4" xfId="5476" xr:uid="{5F73E814-46FC-4A95-BBF4-97F042E24E1C}"/>
    <cellStyle name="Millares 3 4 10" xfId="10900" xr:uid="{FCD40580-B32F-48BA-BA94-9003937E7E5C}"/>
    <cellStyle name="Millares 3 4 11" xfId="10901" xr:uid="{04B76A1D-8006-4BB3-A6B5-1970BC271FB7}"/>
    <cellStyle name="Millares 3 4 12" xfId="10902" xr:uid="{8382B49D-4E7D-4613-80B2-8453C7261206}"/>
    <cellStyle name="Millares 3 4 13" xfId="10903" xr:uid="{C453BB8E-1AB2-41BD-AEF5-4BFB58DA395B}"/>
    <cellStyle name="Millares 3 4 14" xfId="10904" xr:uid="{D6E299DE-8011-4BC3-969D-E85F3F197E4C}"/>
    <cellStyle name="Millares 3 4 15" xfId="10905" xr:uid="{D394A97C-E4D5-4240-85A9-17E120810F2D}"/>
    <cellStyle name="Millares 3 4 16" xfId="10906" xr:uid="{C2E4D810-9249-4946-8C94-3FB356D7A288}"/>
    <cellStyle name="Millares 3 4 17" xfId="10907" xr:uid="{16E1A941-B9A6-40BD-BCF8-31A57E39507A}"/>
    <cellStyle name="Millares 3 4 18" xfId="10908" xr:uid="{BC9505A1-EC90-411C-8F43-C7A517FB950D}"/>
    <cellStyle name="Millares 3 4 19" xfId="10909" xr:uid="{4BA00E8C-5B4E-417A-BF64-35817C534CC0}"/>
    <cellStyle name="Millares 3 4 2" xfId="10910" xr:uid="{E6586647-9D2F-4AFE-A32A-6E00F048F815}"/>
    <cellStyle name="Millares 3 4 2 2" xfId="10911" xr:uid="{3B35C533-FDF8-4356-9B6F-B55AEFCDDC43}"/>
    <cellStyle name="Millares 3 4 2 3" xfId="10912" xr:uid="{6B64600C-5D24-40C3-86A5-574B807C439C}"/>
    <cellStyle name="Millares 3 4 2 4" xfId="10913" xr:uid="{33D85BEE-2C8F-4969-9F76-9CA15D45D0CA}"/>
    <cellStyle name="Millares 3 4 20" xfId="10914" xr:uid="{6D03EAAD-BFB4-4EF7-9CD9-CCF58080F734}"/>
    <cellStyle name="Millares 3 4 21" xfId="10915" xr:uid="{273E4DBA-8402-4311-93CF-F47F85FDBD6D}"/>
    <cellStyle name="Millares 3 4 22" xfId="10916" xr:uid="{D54F116D-A265-442A-B542-5CC60D6D97C1}"/>
    <cellStyle name="Millares 3 4 23" xfId="10917" xr:uid="{561F6ED0-5174-4362-8BF4-F7A74EE01C13}"/>
    <cellStyle name="Millares 3 4 24" xfId="10918" xr:uid="{9D3C77BA-7713-4C71-8A2C-D42A6EB1FFD3}"/>
    <cellStyle name="Millares 3 4 25" xfId="10919" xr:uid="{2A2D259A-1C9A-474C-83DD-683F06F7C443}"/>
    <cellStyle name="Millares 3 4 26" xfId="10920" xr:uid="{D2786C9B-EEED-44E3-9335-65EE1EC689DC}"/>
    <cellStyle name="Millares 3 4 27" xfId="10921" xr:uid="{5E5F00F8-DDDD-4048-8A63-09DE3AD67E2D}"/>
    <cellStyle name="Millares 3 4 28" xfId="10922" xr:uid="{37E5A400-2ED2-44DE-82C2-200BFEEEFA2C}"/>
    <cellStyle name="Millares 3 4 29" xfId="10923" xr:uid="{F847D98C-CFF5-466E-8022-B8E5940D08E8}"/>
    <cellStyle name="Millares 3 4 3" xfId="10924" xr:uid="{D29B520D-BD8B-4D15-9AF5-E19ED3938F11}"/>
    <cellStyle name="Millares 3 4 3 2" xfId="44421" xr:uid="{BE420A21-0F03-4F68-904E-0FA143FB3845}"/>
    <cellStyle name="Millares 3 4 30" xfId="10925" xr:uid="{6AE17CC1-6E72-4513-B72F-F458FFBAD629}"/>
    <cellStyle name="Millares 3 4 31" xfId="10926" xr:uid="{410A9B6D-E2A1-41C1-B1C3-56A3F7982A1C}"/>
    <cellStyle name="Millares 3 4 32" xfId="10927" xr:uid="{486D551A-EF24-4DCD-8EC2-C6E4AC00D2DA}"/>
    <cellStyle name="Millares 3 4 33" xfId="10928" xr:uid="{C5502D5B-EBA0-4F37-B229-4545153F966E}"/>
    <cellStyle name="Millares 3 4 34" xfId="10929" xr:uid="{E1EC0BDA-F7C5-4C90-BF92-F1470D508F36}"/>
    <cellStyle name="Millares 3 4 35" xfId="10930" xr:uid="{C842026E-499F-44CE-92B6-7D5B382B7432}"/>
    <cellStyle name="Millares 3 4 36" xfId="10931" xr:uid="{2D36EC07-D6A6-4A68-8D95-7A8CA3D586C8}"/>
    <cellStyle name="Millares 3 4 37" xfId="10932" xr:uid="{F6429C5C-3BC5-4168-B4AE-2B2F0CD0C529}"/>
    <cellStyle name="Millares 3 4 38" xfId="10933" xr:uid="{3247221A-C75A-4C2B-AA66-E538030238B0}"/>
    <cellStyle name="Millares 3 4 39" xfId="10934" xr:uid="{1B1A26F1-DA4F-4170-BB91-47176FFEB5EF}"/>
    <cellStyle name="Millares 3 4 4" xfId="10935" xr:uid="{67FE3B5D-E200-4FFA-AAC9-B6271663D9F1}"/>
    <cellStyle name="Millares 3 4 40" xfId="10936" xr:uid="{F058A026-F4E6-4B35-BEA1-56D1ED4FA765}"/>
    <cellStyle name="Millares 3 4 41" xfId="10937" xr:uid="{181F98DC-D5F6-4733-9977-9A3C2C1588F8}"/>
    <cellStyle name="Millares 3 4 42" xfId="10938" xr:uid="{CDF135CC-9477-4429-BB91-2A6DE1E54DCD}"/>
    <cellStyle name="Millares 3 4 43" xfId="10939" xr:uid="{88AE358F-1B0B-4B88-9EF9-00274732E533}"/>
    <cellStyle name="Millares 3 4 44" xfId="10940" xr:uid="{4C9F169D-A721-4541-B7A7-E3284EDF3053}"/>
    <cellStyle name="Millares 3 4 45" xfId="10941" xr:uid="{543AF9C3-2EF4-465F-865E-F1A5EBF10587}"/>
    <cellStyle name="Millares 3 4 46" xfId="10942" xr:uid="{3D0B0B1C-852B-4641-B6F8-27E6A1736C10}"/>
    <cellStyle name="Millares 3 4 47" xfId="10943" xr:uid="{9E16298B-5B9B-4E5E-8EAE-DDB31B2025AD}"/>
    <cellStyle name="Millares 3 4 48" xfId="10944" xr:uid="{EDE609A8-F523-494E-9CDC-90BCA44B1526}"/>
    <cellStyle name="Millares 3 4 49" xfId="10945" xr:uid="{4791665B-2FB4-4F13-BF73-1B52912C6E2E}"/>
    <cellStyle name="Millares 3 4 5" xfId="10946" xr:uid="{279380A3-6DE6-417E-B352-F61A8D097F99}"/>
    <cellStyle name="Millares 3 4 50" xfId="10947" xr:uid="{1AABACA1-2950-448E-9E9D-3E35FEEC623D}"/>
    <cellStyle name="Millares 3 4 51" xfId="10948" xr:uid="{C39ABCA4-2882-4D05-9132-E5AE0DE5B7C9}"/>
    <cellStyle name="Millares 3 4 52" xfId="10949" xr:uid="{0EBB124A-C89A-4240-9BE6-3B291E8E5B8A}"/>
    <cellStyle name="Millares 3 4 53" xfId="10950" xr:uid="{302113EC-E1AF-489E-8B06-8B54BBE64C1A}"/>
    <cellStyle name="Millares 3 4 54" xfId="10951" xr:uid="{1B4427CF-64F6-4C22-9462-74CD93D2BE60}"/>
    <cellStyle name="Millares 3 4 55" xfId="10952" xr:uid="{E9942A84-F7C1-45ED-BEE4-5CE9771362A2}"/>
    <cellStyle name="Millares 3 4 56" xfId="10953" xr:uid="{E7784E7B-2A24-4C40-A5FD-03B792CA2042}"/>
    <cellStyle name="Millares 3 4 57" xfId="10899" xr:uid="{D009DE27-F87A-4859-A7F7-30580CF05B35}"/>
    <cellStyle name="Millares 3 4 6" xfId="10954" xr:uid="{04F20590-020F-4219-867C-40F291988DA2}"/>
    <cellStyle name="Millares 3 4 7" xfId="10955" xr:uid="{9B8C3408-E1F6-4467-8CD0-5C9CF2AA008C}"/>
    <cellStyle name="Millares 3 4 8" xfId="10956" xr:uid="{BA520DAC-B1D2-4AA5-93BA-B3DDAE2F4D05}"/>
    <cellStyle name="Millares 3 4 9" xfId="10957" xr:uid="{C269C49A-95E8-4DC8-800E-C6C92B3FC261}"/>
    <cellStyle name="Millares 3 40" xfId="10958" xr:uid="{A6F3A96B-7E86-4153-9B6D-528502707E99}"/>
    <cellStyle name="Millares 3 41" xfId="10959" xr:uid="{002692B9-853A-4EFB-BB7C-8B872FE04556}"/>
    <cellStyle name="Millares 3 42" xfId="10960" xr:uid="{DD946CB1-A670-4894-BC60-C2F03C7BD22F}"/>
    <cellStyle name="Millares 3 43" xfId="10961" xr:uid="{B1FC3F65-9C6E-4E67-9957-68A85AF4FE4C}"/>
    <cellStyle name="Millares 3 44" xfId="10962" xr:uid="{8B48C824-49BB-487C-A733-58F8D54E9F2F}"/>
    <cellStyle name="Millares 3 45" xfId="10963" xr:uid="{B3EFC18F-7FAA-4EBF-BCE8-14C0F430E370}"/>
    <cellStyle name="Millares 3 46" xfId="10964" xr:uid="{6420C12A-5BAF-4A72-AF56-0CEA9EE251F6}"/>
    <cellStyle name="Millares 3 47" xfId="10965" xr:uid="{4C4115D2-787F-4226-A5C5-A2F28D75A35B}"/>
    <cellStyle name="Millares 3 48" xfId="10966" xr:uid="{D534BF4A-02ED-472D-AE93-708737FF4A66}"/>
    <cellStyle name="Millares 3 49" xfId="10967" xr:uid="{C102ED8E-F2B8-4901-9B00-A407568EF612}"/>
    <cellStyle name="Millares 3 5" xfId="5477" xr:uid="{37C2FF79-D76B-4495-9CC8-FB4B7A4D6B67}"/>
    <cellStyle name="Millares 3 5 2" xfId="10968" xr:uid="{29395289-CAE8-438E-BB19-B6C0CFF68310}"/>
    <cellStyle name="Millares 3 5 2 2" xfId="43805" xr:uid="{6B1E85DA-8C68-49AA-9B60-B7680620B098}"/>
    <cellStyle name="Millares 3 5 3" xfId="10969" xr:uid="{04080381-0DBF-409A-B06D-3963A5CC3345}"/>
    <cellStyle name="Millares 3 5 3 2" xfId="44420" xr:uid="{92CD52D7-E79E-493E-B4B3-699278BF6BA1}"/>
    <cellStyle name="Millares 3 50" xfId="10970" xr:uid="{94D0D645-53DE-4549-A158-D0CBC60ECDA4}"/>
    <cellStyle name="Millares 3 51" xfId="10971" xr:uid="{24FDD12A-73B8-4E5B-938F-329DBC88FD3F}"/>
    <cellStyle name="Millares 3 52" xfId="10972" xr:uid="{403A3715-E4DE-419B-80DA-B7C7EB9FFAF1}"/>
    <cellStyle name="Millares 3 53" xfId="10973" xr:uid="{A757CA43-97B4-4D52-9782-BEB9A908F36B}"/>
    <cellStyle name="Millares 3 54" xfId="10974" xr:uid="{A2224FB6-EF85-4610-BC8E-301FA42B6FD7}"/>
    <cellStyle name="Millares 3 55" xfId="10975" xr:uid="{FB2935A7-8327-473F-8FFB-2656F4689EFD}"/>
    <cellStyle name="Millares 3 56" xfId="10976" xr:uid="{D6F9405F-C4C3-4ECA-9A41-C249EF20D1DB}"/>
    <cellStyle name="Millares 3 57" xfId="10977" xr:uid="{CACBEF5A-A0EF-44DF-941B-00551651352A}"/>
    <cellStyle name="Millares 3 58" xfId="10978" xr:uid="{A9AC89AF-6848-43DC-9FCC-8E12DF62B94C}"/>
    <cellStyle name="Millares 3 59" xfId="10979" xr:uid="{62B97CB9-AA9A-4D78-B256-2B83125E9735}"/>
    <cellStyle name="Millares 3 6" xfId="5478" xr:uid="{39E609A2-27C1-4992-9794-8CC31D3E6853}"/>
    <cellStyle name="Millares 3 6 2" xfId="43806" xr:uid="{1EDF2926-F22D-4C76-88E6-37E671E0CDD1}"/>
    <cellStyle name="Millares 3 6 3" xfId="44074" xr:uid="{765671CD-3E86-4C90-9C81-3092F6617D04}"/>
    <cellStyle name="Millares 3 60" xfId="10980" xr:uid="{031CF7DB-F49F-454A-BF2C-DB73A96272C2}"/>
    <cellStyle name="Millares 3 61" xfId="10981" xr:uid="{3BDBFFEA-4180-4116-A4AF-12AAAE077232}"/>
    <cellStyle name="Millares 3 62" xfId="10982" xr:uid="{32BED2AC-91D4-45DB-BCAF-00633FC4A994}"/>
    <cellStyle name="Millares 3 63" xfId="10983" xr:uid="{018D9F30-8C97-4983-9E07-6B700F403419}"/>
    <cellStyle name="Millares 3 64" xfId="10984" xr:uid="{5AFD9C86-C6B4-4004-8025-4DA0B957D8D4}"/>
    <cellStyle name="Millares 3 65" xfId="10985" xr:uid="{DB556620-D88D-4CEE-9F49-4679CBED8C24}"/>
    <cellStyle name="Millares 3 66" xfId="10986" xr:uid="{84116926-FF4C-4251-AB7F-D5ACBB68CC54}"/>
    <cellStyle name="Millares 3 67" xfId="10987" xr:uid="{7911A6A0-92E1-4C97-B1B1-8F891F418149}"/>
    <cellStyle name="Millares 3 68" xfId="10988" xr:uid="{3CD34035-9287-4BDC-AFE6-AAD1BFAC2839}"/>
    <cellStyle name="Millares 3 69" xfId="10989" xr:uid="{C22F1DD7-62AF-44A5-A9A1-D110AB3697D7}"/>
    <cellStyle name="Millares 3 7" xfId="5479" xr:uid="{76C58AA3-D158-4B5B-928E-363732EFCA99}"/>
    <cellStyle name="Millares 3 7 2" xfId="43807" xr:uid="{953E3454-9D5B-463D-A815-C44C3F202C23}"/>
    <cellStyle name="Millares 3 70" xfId="10990" xr:uid="{A0FC0706-6A0A-4A15-9DA9-A38BE85ED21A}"/>
    <cellStyle name="Millares 3 71" xfId="10991" xr:uid="{CD07053A-CB6A-411C-9500-F64FE22A7509}"/>
    <cellStyle name="Millares 3 72" xfId="10992" xr:uid="{4E3712D0-DACA-47B4-8490-7D66DB79D77C}"/>
    <cellStyle name="Millares 3 73" xfId="10993" xr:uid="{4FFA7890-817B-4902-883A-C0EE4F8CB1B3}"/>
    <cellStyle name="Millares 3 74" xfId="10994" xr:uid="{BD7AC80E-E399-41AE-97E7-ED601EA0374D}"/>
    <cellStyle name="Millares 3 74 2" xfId="10995" xr:uid="{62718D70-5458-43EE-BF60-B03D3306D0CC}"/>
    <cellStyle name="Millares 3 75" xfId="10996" xr:uid="{52660BEB-67BB-4DD7-8DFD-F964110DF12C}"/>
    <cellStyle name="Millares 3 76" xfId="10329" xr:uid="{1BFCB998-0FE5-41CB-8244-8E0F1A5A0565}"/>
    <cellStyle name="Millares 3 77" xfId="35014" xr:uid="{2D729974-EB00-4C9C-8D43-AF84F6909441}"/>
    <cellStyle name="Millares 3 8" xfId="5480" xr:uid="{1F038710-3AEA-49E8-BEE7-8FC6A2C608E5}"/>
    <cellStyle name="Millares 3 8 2" xfId="43808" xr:uid="{55AE42C9-4937-4794-9439-CBA313E46E02}"/>
    <cellStyle name="Millares 3 9" xfId="5481" xr:uid="{C894583C-36EB-4E92-B562-ABB4AD17AA40}"/>
    <cellStyle name="Millares 3 9 2" xfId="43809" xr:uid="{B9ADE52B-1825-423A-BBE8-D6A17C378B8C}"/>
    <cellStyle name="Millares 30" xfId="5482" xr:uid="{8B0D0CD5-391F-49B3-9A35-E64FD26D661B}"/>
    <cellStyle name="Millares 30 2" xfId="5483" xr:uid="{400D21F3-63FE-4506-9A20-71D3CBC811EF}"/>
    <cellStyle name="Millares 30 2 2" xfId="43810" xr:uid="{DB062BF6-8547-4798-801B-7261ABB6B573}"/>
    <cellStyle name="Millares 31" xfId="5484" xr:uid="{C48B41DE-D321-456D-9976-92B10C90A64A}"/>
    <cellStyle name="Millares 31 2" xfId="5485" xr:uid="{07CDCC3F-A2F9-41AA-9CDE-E9078E5EF0BA}"/>
    <cellStyle name="Millares 31 2 2" xfId="43811" xr:uid="{1D94807E-3FBD-4F0E-824B-FF2C4CB674E2}"/>
    <cellStyle name="Millares 32" xfId="5486" xr:uid="{FA1478FF-DDA5-43D4-A791-6D5FE3A15F14}"/>
    <cellStyle name="Millares 33" xfId="101" xr:uid="{8897974F-1499-4ED4-BE4B-EF5E8C2FE6A6}"/>
    <cellStyle name="Millares 33 2" xfId="5488" xr:uid="{8712F9AC-2C7D-409C-A7B7-26A645C60046}"/>
    <cellStyle name="Millares 33 2 2" xfId="43812" xr:uid="{93C12A8B-5AE1-4DC0-8614-E807983E6ED6}"/>
    <cellStyle name="Millares 33 3" xfId="5489" xr:uid="{94FB87F4-FCBC-4C7F-B57D-4D97F11104FC}"/>
    <cellStyle name="Millares 33 3 2" xfId="43813" xr:uid="{5FF0E798-FB10-4DA9-8D82-E03C05F3B963}"/>
    <cellStyle name="Millares 33 4" xfId="5490" xr:uid="{A20C5FDA-45A7-4F9B-8230-1D34FCB95D5D}"/>
    <cellStyle name="Millares 33 4 2" xfId="43814" xr:uid="{7C870124-2CB5-4569-AD81-EE11691620B1}"/>
    <cellStyle name="Millares 33 5" xfId="5491" xr:uid="{C6508B5C-C474-4ADB-87F8-6B9B990A26B3}"/>
    <cellStyle name="Millares 33 5 2" xfId="43815" xr:uid="{BFDEA014-7FB3-49F2-B3FF-18411BE127BF}"/>
    <cellStyle name="Millares 33 6" xfId="5487" xr:uid="{0AC45CCA-62FF-4B29-87FC-D3AD5D967ED4}"/>
    <cellStyle name="Millares 34" xfId="5492" xr:uid="{9888F970-C422-49D5-B383-4D05A80F3DE2}"/>
    <cellStyle name="Millares 35" xfId="5493" xr:uid="{36273448-2765-49BF-B9AF-68280ABAF766}"/>
    <cellStyle name="Millares 36" xfId="5494" xr:uid="{0F778165-9E67-4E74-B106-80615A6215C3}"/>
    <cellStyle name="Millares 37" xfId="5495" xr:uid="{178FD92B-E0A9-4E1E-A65E-ECE47207BD26}"/>
    <cellStyle name="Millares 38" xfId="5496" xr:uid="{A2BD550E-376F-4D37-B729-D4E7C645A3E2}"/>
    <cellStyle name="Millares 39" xfId="174" xr:uid="{6E5F219A-E684-4942-A361-77D953421E82}"/>
    <cellStyle name="Millares 39 2" xfId="43755" xr:uid="{7D5CADF6-A983-430B-B7B6-094C8999C4DC}"/>
    <cellStyle name="Millares 4" xfId="23" xr:uid="{0B585094-0823-41C0-821C-534FAA5A2115}"/>
    <cellStyle name="Millares 4 10" xfId="65" xr:uid="{930FCC23-8253-469D-AE2D-1D2F52FC3D90}"/>
    <cellStyle name="Millares 4 10 2" xfId="43816" xr:uid="{CE085638-577C-4D0A-A9E2-D56CB3B9D312}"/>
    <cellStyle name="Millares 4 11" xfId="93" xr:uid="{302C1678-F747-4B95-BAFE-0ED2E6C6BAAA}"/>
    <cellStyle name="Millares 4 11 2" xfId="43817" xr:uid="{680C167E-E6C1-4997-9355-5A54963114A9}"/>
    <cellStyle name="Millares 4 12" xfId="68" xr:uid="{71C794B2-CFC1-4056-8A30-23B0154E86FD}"/>
    <cellStyle name="Millares 4 12 2" xfId="43818" xr:uid="{7FB6F9B2-EF13-4E3F-9DB9-6C04B281E3BA}"/>
    <cellStyle name="Millares 4 13" xfId="95" xr:uid="{1C2E3866-C52A-472C-9444-58F610D27258}"/>
    <cellStyle name="Millares 4 13 2" xfId="43819" xr:uid="{07FA40D2-FEEB-4184-B2A8-AD29129743B8}"/>
    <cellStyle name="Millares 4 14" xfId="82" xr:uid="{13256144-59F6-4F46-AC22-F918057B7144}"/>
    <cellStyle name="Millares 4 14 2" xfId="43820" xr:uid="{5C1B73A5-E9A5-4EAB-919C-3AFB2EE0F74F}"/>
    <cellStyle name="Millares 4 15" xfId="109" xr:uid="{D5E99960-438A-4539-B8DB-D53B9AE83FBA}"/>
    <cellStyle name="Millares 4 15 2" xfId="43821" xr:uid="{A7545560-DBC8-4D0D-85B6-B6BB4A9F6D23}"/>
    <cellStyle name="Millares 4 16" xfId="113" xr:uid="{EA703740-6D62-487D-9CA3-90378C331949}"/>
    <cellStyle name="Millares 4 16 2" xfId="43822" xr:uid="{A85A0E2F-C00D-457C-9745-BB68F7527414}"/>
    <cellStyle name="Millares 4 17" xfId="108" xr:uid="{09FFA268-13E4-4F41-97F4-50F9EBB8F269}"/>
    <cellStyle name="Millares 4 17 2" xfId="43823" xr:uid="{F31CFC62-E03F-40F7-8A17-2A9E89392951}"/>
    <cellStyle name="Millares 4 18" xfId="120" xr:uid="{64B331C4-C971-4133-8DF9-4923F4C28D7D}"/>
    <cellStyle name="Millares 4 18 2" xfId="43824" xr:uid="{4BED0DB7-60C8-4167-B247-CA76F45DA5D8}"/>
    <cellStyle name="Millares 4 19" xfId="121" xr:uid="{A5A44C5C-1B07-4E8F-972F-FF0FC2A7ECD9}"/>
    <cellStyle name="Millares 4 19 2" xfId="43825" xr:uid="{923130E6-9C93-4A4A-B25C-03C5F6419795}"/>
    <cellStyle name="Millares 4 2" xfId="38" xr:uid="{6F0A0C85-50F2-40B5-A088-7EC1C0E0B822}"/>
    <cellStyle name="Millares 4 2 10" xfId="10999" xr:uid="{B53661B7-1B2A-48D6-8DCC-1781075C68F6}"/>
    <cellStyle name="Millares 4 2 11" xfId="11000" xr:uid="{C288E028-7656-4A67-9599-07330ACB0B30}"/>
    <cellStyle name="Millares 4 2 12" xfId="11001" xr:uid="{4B9FFBB6-236C-498B-B14A-D25A4A411ABA}"/>
    <cellStyle name="Millares 4 2 13" xfId="11002" xr:uid="{BA26F0EE-419C-4B13-B544-B3EF9DA133EC}"/>
    <cellStyle name="Millares 4 2 14" xfId="11003" xr:uid="{61B83DF3-D037-4EF9-822F-1A3A706009E1}"/>
    <cellStyle name="Millares 4 2 15" xfId="11004" xr:uid="{6DDACDA4-A473-49C8-A103-CCA6B1D21B0B}"/>
    <cellStyle name="Millares 4 2 16" xfId="11005" xr:uid="{96EE9AF1-3E0A-4C8C-8C91-AF72DE4B9E11}"/>
    <cellStyle name="Millares 4 2 17" xfId="11006" xr:uid="{20ACB13A-D568-4E45-B0CC-E639EAEDADBE}"/>
    <cellStyle name="Millares 4 2 18" xfId="11007" xr:uid="{58745BC7-5F87-4B2E-99D0-9ADED6AA6696}"/>
    <cellStyle name="Millares 4 2 19" xfId="11008" xr:uid="{DD5020ED-AADF-4F16-B600-2B2982FF0633}"/>
    <cellStyle name="Millares 4 2 2" xfId="11009" xr:uid="{EDD24261-AB86-4439-A1A6-C2F9DD210CDD}"/>
    <cellStyle name="Millares 4 2 2 2" xfId="11010" xr:uid="{46DA9875-BBC5-4BD1-A070-8A5E2FD0AD7D}"/>
    <cellStyle name="Millares 4 2 2 2 2" xfId="42460" xr:uid="{13ACEB6E-EF04-4865-82AF-8B7199E65F91}"/>
    <cellStyle name="Millares 4 2 2 2 2 2" xfId="42461" xr:uid="{2C3D83F0-9286-49B8-AB5C-9C0E49B9481C}"/>
    <cellStyle name="Millares 4 2 2 2 3" xfId="42462" xr:uid="{A31D746E-C57E-4AF9-99B5-0D542040F015}"/>
    <cellStyle name="Millares 4 2 2 2 4" xfId="42463" xr:uid="{7F5C4753-F2C6-42D1-BE1B-1A8AC527BD92}"/>
    <cellStyle name="Millares 4 2 2 2 5" xfId="42459" xr:uid="{39FBFC9C-CB32-4512-9692-17F4E43D5CF8}"/>
    <cellStyle name="Millares 4 2 2 3" xfId="11011" xr:uid="{245D116D-25FD-4F43-A7EE-9573B0E1C4D1}"/>
    <cellStyle name="Millares 4 2 2 3 2" xfId="42465" xr:uid="{692E089C-6291-401C-9820-D9C600E41893}"/>
    <cellStyle name="Millares 4 2 2 3 3" xfId="42464" xr:uid="{A857029D-B63F-4C20-B213-38DD59147B4E}"/>
    <cellStyle name="Millares 4 2 2 4" xfId="11012" xr:uid="{613903AA-555F-49CF-8C4D-85D6CF38309A}"/>
    <cellStyle name="Millares 4 2 2 4 2" xfId="42466" xr:uid="{43F47048-E823-459A-81D9-AC1219777266}"/>
    <cellStyle name="Millares 4 2 2 5" xfId="42467" xr:uid="{8F3C9FB4-40EF-4527-B003-7AD833661E0C}"/>
    <cellStyle name="Millares 4 2 2 6" xfId="42468" xr:uid="{B6777C1A-AE6D-4AC3-8E53-2CEB3EA36BD7}"/>
    <cellStyle name="Millares 4 2 2 7" xfId="35044" xr:uid="{70A695D1-F143-4C2A-8D7B-8E24F740F8DB}"/>
    <cellStyle name="Millares 4 2 20" xfId="11013" xr:uid="{83675886-9896-43F7-AB87-11B072DBF6A8}"/>
    <cellStyle name="Millares 4 2 21" xfId="11014" xr:uid="{CCE6DBFA-336F-49A8-9E21-7980F807585C}"/>
    <cellStyle name="Millares 4 2 22" xfId="11015" xr:uid="{2323D32E-7E85-4521-A652-7FEE8E245B51}"/>
    <cellStyle name="Millares 4 2 23" xfId="11016" xr:uid="{9999310E-BA57-4EA9-AF07-4AD1EA33BE9A}"/>
    <cellStyle name="Millares 4 2 24" xfId="11017" xr:uid="{A7171A9F-0469-413E-A341-CD156961254A}"/>
    <cellStyle name="Millares 4 2 25" xfId="11018" xr:uid="{B49DA503-F417-40BB-9881-BD8C09F84208}"/>
    <cellStyle name="Millares 4 2 26" xfId="11019" xr:uid="{C8D2AD1E-5D64-43B1-BB14-2E4DA78DB3B3}"/>
    <cellStyle name="Millares 4 2 27" xfId="11020" xr:uid="{6D66B20F-B64D-4D37-8CD4-931A3C5F6A3F}"/>
    <cellStyle name="Millares 4 2 28" xfId="11021" xr:uid="{85C1025B-163F-4FCF-85F7-8DC011D7D85C}"/>
    <cellStyle name="Millares 4 2 29" xfId="11022" xr:uid="{6F5CCE89-5FF3-436D-9886-B9D28B9F7C7F}"/>
    <cellStyle name="Millares 4 2 3" xfId="11023" xr:uid="{D9FC7C6E-70FA-45FF-99D0-FC2A35AE1071}"/>
    <cellStyle name="Millares 4 2 3 2" xfId="42470" xr:uid="{781EAE6D-3104-4D10-B5ED-A0EE6A9D9591}"/>
    <cellStyle name="Millares 4 2 3 2 2" xfId="42471" xr:uid="{541DC84D-1548-4540-9B32-1D86B0A3CB1A}"/>
    <cellStyle name="Millares 4 2 3 3" xfId="42472" xr:uid="{CBD19924-72BC-49BE-9633-6D36A154724E}"/>
    <cellStyle name="Millares 4 2 3 4" xfId="42473" xr:uid="{B9162E73-EA88-46A9-AFA1-C6A285E43E79}"/>
    <cellStyle name="Millares 4 2 3 5" xfId="42469" xr:uid="{08498D58-53FB-4747-8920-ABB85D5A174F}"/>
    <cellStyle name="Millares 4 2 30" xfId="11024" xr:uid="{6CAE0CE9-5AE5-404B-87EC-84B166467E18}"/>
    <cellStyle name="Millares 4 2 31" xfId="11025" xr:uid="{EA81CA51-62F9-4542-A8EE-621DA4CCC01F}"/>
    <cellStyle name="Millares 4 2 32" xfId="11026" xr:uid="{8F7E90AF-B498-4CA2-A4FD-8CA09C72B6BF}"/>
    <cellStyle name="Millares 4 2 33" xfId="11027" xr:uid="{625EB72F-343E-48AB-9ADC-A06B9713B32F}"/>
    <cellStyle name="Millares 4 2 34" xfId="11028" xr:uid="{DBFB5AA7-F71D-4F99-A350-1AB83A23B318}"/>
    <cellStyle name="Millares 4 2 35" xfId="11029" xr:uid="{F4543649-8095-4A87-A6D1-891ED0E48ACA}"/>
    <cellStyle name="Millares 4 2 36" xfId="11030" xr:uid="{F4F441DC-42D4-4E35-B20C-1F28FECB5493}"/>
    <cellStyle name="Millares 4 2 37" xfId="11031" xr:uid="{7A8E604B-BA69-4D02-B619-BDCB4D6D06EA}"/>
    <cellStyle name="Millares 4 2 38" xfId="11032" xr:uid="{51B50238-7C6B-47EF-87B1-B56857477860}"/>
    <cellStyle name="Millares 4 2 39" xfId="11033" xr:uid="{54059EB8-1953-48EB-B5DA-35EA20A0B9FC}"/>
    <cellStyle name="Millares 4 2 4" xfId="11034" xr:uid="{147763AE-66E7-4870-887F-32779A72D239}"/>
    <cellStyle name="Millares 4 2 4 2" xfId="42475" xr:uid="{BEF5CA8B-EA71-4A24-B1CA-5D82505DED4D}"/>
    <cellStyle name="Millares 4 2 4 3" xfId="42474" xr:uid="{80396217-25DC-444A-9B89-FCA4230440BC}"/>
    <cellStyle name="Millares 4 2 40" xfId="11035" xr:uid="{18543A7A-BBE8-4CEF-94A0-46CA1DF4F6B5}"/>
    <cellStyle name="Millares 4 2 41" xfId="11036" xr:uid="{44A54778-937D-4608-8466-49DF42634444}"/>
    <cellStyle name="Millares 4 2 42" xfId="11037" xr:uid="{063FCAED-C940-45DB-BFBF-B5F568F156AA}"/>
    <cellStyle name="Millares 4 2 43" xfId="11038" xr:uid="{91B77A9A-3707-4493-BABD-6CE42D36780E}"/>
    <cellStyle name="Millares 4 2 44" xfId="11039" xr:uid="{71520CDF-5174-46F5-9265-D5E8461EAC37}"/>
    <cellStyle name="Millares 4 2 45" xfId="11040" xr:uid="{BD1703B3-CE47-4EBF-966B-3A39307F3274}"/>
    <cellStyle name="Millares 4 2 46" xfId="11041" xr:uid="{0FB04666-BC77-4E0B-8ECC-239DF38A2F3B}"/>
    <cellStyle name="Millares 4 2 47" xfId="11042" xr:uid="{9A9415F8-B943-424E-8C77-08DCBCF3A118}"/>
    <cellStyle name="Millares 4 2 48" xfId="11043" xr:uid="{15D3EB94-5280-4DD8-9F9E-670DE344C0D7}"/>
    <cellStyle name="Millares 4 2 49" xfId="11044" xr:uid="{0D42DEE5-3BE7-41A0-A3F6-9335624F45FA}"/>
    <cellStyle name="Millares 4 2 5" xfId="11045" xr:uid="{139FA0EE-8631-4362-93AB-ED1AF00B15BF}"/>
    <cellStyle name="Millares 4 2 5 2" xfId="42476" xr:uid="{D9DFD58E-CBF1-4127-9DD8-73B7BA314809}"/>
    <cellStyle name="Millares 4 2 50" xfId="11046" xr:uid="{D78095C8-BD76-4A88-8E2F-617005ED8A91}"/>
    <cellStyle name="Millares 4 2 51" xfId="11047" xr:uid="{2DF8576E-D5CA-4984-A6C0-121DA6D83FDA}"/>
    <cellStyle name="Millares 4 2 52" xfId="11048" xr:uid="{524A55C4-7991-4B91-9B86-268C077BDBC7}"/>
    <cellStyle name="Millares 4 2 53" xfId="11049" xr:uid="{0C46E2B3-FB3E-4FC9-9995-E9B939EC85C4}"/>
    <cellStyle name="Millares 4 2 54" xfId="11050" xr:uid="{28296227-3181-4A98-8E76-98FB539C3688}"/>
    <cellStyle name="Millares 4 2 55" xfId="11051" xr:uid="{34F7541E-4AD2-42EB-8332-07FE48627E6E}"/>
    <cellStyle name="Millares 4 2 56" xfId="11052" xr:uid="{677170F8-E7C8-4F58-BA13-D80849AEA5EE}"/>
    <cellStyle name="Millares 4 2 57" xfId="10998" xr:uid="{56952F3C-A08F-4087-9C3D-8E94D4D08650}"/>
    <cellStyle name="Millares 4 2 58" xfId="35028" xr:uid="{D352ABE3-E133-419E-B910-E9C9D9A47504}"/>
    <cellStyle name="Millares 4 2 6" xfId="11053" xr:uid="{ED6B2E39-0B83-4999-8424-A60A085A3542}"/>
    <cellStyle name="Millares 4 2 6 2" xfId="42477" xr:uid="{B11F0348-C84F-4BD6-95D6-7F81CD41D759}"/>
    <cellStyle name="Millares 4 2 7" xfId="11054" xr:uid="{C3F62C8D-D3FF-40F7-8757-78F82598EBC1}"/>
    <cellStyle name="Millares 4 2 7 2" xfId="43826" xr:uid="{8D5EA914-5B46-4484-B5E7-062B8C27DDA6}"/>
    <cellStyle name="Millares 4 2 8" xfId="11055" xr:uid="{47B8C987-6775-40A3-93EB-8D64D44C1037}"/>
    <cellStyle name="Millares 4 2 8 2" xfId="44418" xr:uid="{00895FA3-7C01-4B89-AA74-59F71988B916}"/>
    <cellStyle name="Millares 4 2 9" xfId="11056" xr:uid="{7DC435D0-711B-441F-A3D4-F44DDB775598}"/>
    <cellStyle name="Millares 4 20" xfId="128" xr:uid="{E2B33351-1F1E-4814-A5F7-BE0297A14AD1}"/>
    <cellStyle name="Millares 4 20 2" xfId="43827" xr:uid="{DD25B9D1-3B7D-425A-9029-65C65419FDB3}"/>
    <cellStyle name="Millares 4 21" xfId="5497" xr:uid="{03314797-5394-4049-B955-35AFF46B934F}"/>
    <cellStyle name="Millares 4 21 2" xfId="11057" xr:uid="{957A306E-AFC8-4A54-9BCA-B1293FCB94D0}"/>
    <cellStyle name="Millares 4 22" xfId="5498" xr:uid="{DD319AD3-0BDE-4355-86DA-BB9ADC61FA8A}"/>
    <cellStyle name="Millares 4 22 2" xfId="11059" xr:uid="{63B7993A-4BF5-463F-A57D-80E1F1CC1685}"/>
    <cellStyle name="Millares 4 22 3" xfId="11060" xr:uid="{66990D7C-BC60-4347-B012-3ADF939BA4AB}"/>
    <cellStyle name="Millares 4 22 4" xfId="11061" xr:uid="{4246C097-7266-4008-92CB-84F0340127FC}"/>
    <cellStyle name="Millares 4 22 5" xfId="11058" xr:uid="{BB17C825-C633-424B-95B1-37A713F26DAD}"/>
    <cellStyle name="Millares 4 23" xfId="5499" xr:uid="{AA048B1C-37ED-4991-BE3F-23865D531FFE}"/>
    <cellStyle name="Millares 4 23 2" xfId="11062" xr:uid="{545A3F3F-12B2-4DA1-8772-BA6C9B1F984F}"/>
    <cellStyle name="Millares 4 24" xfId="11063" xr:uid="{2E88AB30-5029-4768-A072-BCE6B9C35E0E}"/>
    <cellStyle name="Millares 4 24 2" xfId="42478" xr:uid="{E32DEC26-EFC0-4945-B78E-87CD117F13DC}"/>
    <cellStyle name="Millares 4 25" xfId="11064" xr:uid="{9586563F-D24E-484F-973E-66A7D5BCD512}"/>
    <cellStyle name="Millares 4 25 2" xfId="43828" xr:uid="{491DF135-0AD6-4480-9D79-A18D5D637F8D}"/>
    <cellStyle name="Millares 4 26" xfId="11065" xr:uid="{7403D219-E032-4683-AD4C-6F25D47124C1}"/>
    <cellStyle name="Millares 4 26 2" xfId="44419" xr:uid="{EE5C023C-BB8D-46F1-AF3F-1382D2F1159E}"/>
    <cellStyle name="Millares 4 27" xfId="11066" xr:uid="{67A4E01A-78D2-423C-9026-12C5B75A0425}"/>
    <cellStyle name="Millares 4 28" xfId="11067" xr:uid="{454E38FE-7949-4B2F-A5E9-F0BBB72394A7}"/>
    <cellStyle name="Millares 4 29" xfId="11068" xr:uid="{74B0FFFC-1D20-421B-858B-CE048896C477}"/>
    <cellStyle name="Millares 4 3" xfId="70" xr:uid="{15C8A768-3DD9-4E3C-8C07-87B0D15EDF70}"/>
    <cellStyle name="Millares 4 3 10" xfId="11069" xr:uid="{AF8E928D-4D43-4C51-A305-80632F63FC12}"/>
    <cellStyle name="Millares 4 3 11" xfId="11070" xr:uid="{C13934C0-50A0-4A24-BA9D-10BD3342B2A1}"/>
    <cellStyle name="Millares 4 3 12" xfId="11071" xr:uid="{F4AF7475-E282-4E88-B8DF-B91FF362238C}"/>
    <cellStyle name="Millares 4 3 13" xfId="11072" xr:uid="{3FE1E2ED-7B44-4989-A875-F43E5AEABAF2}"/>
    <cellStyle name="Millares 4 3 14" xfId="11073" xr:uid="{3DD06115-D34C-476A-8691-C4F8D2BFA76C}"/>
    <cellStyle name="Millares 4 3 15" xfId="11074" xr:uid="{F85C4151-95A9-4521-980F-D18073B5F959}"/>
    <cellStyle name="Millares 4 3 16" xfId="11075" xr:uid="{96AAC42E-AFDF-418D-B703-F0BD4DA06D18}"/>
    <cellStyle name="Millares 4 3 17" xfId="11076" xr:uid="{FA55610A-7F04-4F37-8D97-A9D94EDD2C00}"/>
    <cellStyle name="Millares 4 3 18" xfId="11077" xr:uid="{FDB058D6-CC72-44DF-9A42-6ABB8BE65A59}"/>
    <cellStyle name="Millares 4 3 19" xfId="11078" xr:uid="{BEC7C566-3620-4238-86B2-E9595E3DA882}"/>
    <cellStyle name="Millares 4 3 2" xfId="5501" xr:uid="{575ECA28-53B6-440A-BF8E-23D673DD2C8E}"/>
    <cellStyle name="Millares 4 3 2 2" xfId="43829" xr:uid="{C62B3C98-C73D-42CB-B2E1-1DC2998421A4}"/>
    <cellStyle name="Millares 4 3 20" xfId="11079" xr:uid="{E6364481-3499-4FB1-A81B-500005AFE2CC}"/>
    <cellStyle name="Millares 4 3 21" xfId="11080" xr:uid="{9DFD118D-7742-4823-9DAF-7E7A8ED7F4A5}"/>
    <cellStyle name="Millares 4 3 22" xfId="11081" xr:uid="{C0B38A71-41E0-460F-9DCD-EA7863A70632}"/>
    <cellStyle name="Millares 4 3 23" xfId="11082" xr:uid="{CC200530-44C2-48FC-8BB7-C8FB506AB50F}"/>
    <cellStyle name="Millares 4 3 24" xfId="11083" xr:uid="{AB48FAEF-8BB6-4B7E-92A7-410BFD1D6253}"/>
    <cellStyle name="Millares 4 3 25" xfId="11084" xr:uid="{149A88B4-5478-4975-8555-D0349694EF96}"/>
    <cellStyle name="Millares 4 3 26" xfId="11085" xr:uid="{CB256E10-3248-4893-B6E4-F550E5360012}"/>
    <cellStyle name="Millares 4 3 27" xfId="11086" xr:uid="{C3067518-E986-408F-A2BA-B6CA674FDD17}"/>
    <cellStyle name="Millares 4 3 28" xfId="11087" xr:uid="{7F4835E7-0BC2-4B74-9729-50489926F9E4}"/>
    <cellStyle name="Millares 4 3 29" xfId="11088" xr:uid="{FDA235C2-78B0-4ADC-893F-AB50ED1DE66F}"/>
    <cellStyle name="Millares 4 3 3" xfId="5502" xr:uid="{F834DFA5-B5B7-4270-A0A6-37A8968E8A91}"/>
    <cellStyle name="Millares 4 3 3 2" xfId="43830" xr:uid="{9388E80B-1FE4-4414-8857-24DED73252A1}"/>
    <cellStyle name="Millares 4 3 30" xfId="11089" xr:uid="{B489CF72-BE91-455A-883F-5C27E45D7A3D}"/>
    <cellStyle name="Millares 4 3 31" xfId="11090" xr:uid="{44B56C47-5FEE-459A-B56E-7E8E68938921}"/>
    <cellStyle name="Millares 4 3 32" xfId="11091" xr:uid="{B9B7CB35-3069-4B28-A222-E6569D0C4C18}"/>
    <cellStyle name="Millares 4 3 33" xfId="11092" xr:uid="{37E96C86-8FDB-4580-8B61-86C42903A8A3}"/>
    <cellStyle name="Millares 4 3 34" xfId="11093" xr:uid="{17998597-9CC2-417C-A690-8C46E844BD72}"/>
    <cellStyle name="Millares 4 3 35" xfId="11094" xr:uid="{EC389092-C82A-4C95-AC65-2C7C9E4BF2CC}"/>
    <cellStyle name="Millares 4 3 36" xfId="11095" xr:uid="{9C8B1B94-ABFA-4893-808A-912F2188BF20}"/>
    <cellStyle name="Millares 4 3 37" xfId="11096" xr:uid="{05C1F736-7991-4532-B03A-0A2C26FFA5FD}"/>
    <cellStyle name="Millares 4 3 38" xfId="11097" xr:uid="{9ADC23F8-DE65-4775-9AE2-F632DD8735FE}"/>
    <cellStyle name="Millares 4 3 39" xfId="11098" xr:uid="{DF9A4C99-5F12-4408-B0B7-A61915F04CCA}"/>
    <cellStyle name="Millares 4 3 4" xfId="5503" xr:uid="{EB3D777D-75E8-47ED-90BD-8ED0072ADF25}"/>
    <cellStyle name="Millares 4 3 4 2" xfId="43831" xr:uid="{9CFD78DF-F14D-417C-983A-9505AA3A1D2D}"/>
    <cellStyle name="Millares 4 3 40" xfId="11099" xr:uid="{6470D773-AC71-422C-BA19-86D9664E33E8}"/>
    <cellStyle name="Millares 4 3 41" xfId="11100" xr:uid="{1A9BB741-1BDA-4EB9-8261-EE45E0C04519}"/>
    <cellStyle name="Millares 4 3 42" xfId="11101" xr:uid="{4C691ABE-8689-40FC-AD31-2B22E0949535}"/>
    <cellStyle name="Millares 4 3 43" xfId="11102" xr:uid="{E53723F3-5476-4923-8C14-628DFAE3D0F6}"/>
    <cellStyle name="Millares 4 3 44" xfId="11103" xr:uid="{C3481A2A-B2AC-49F7-BC5E-DBE9C2F0B655}"/>
    <cellStyle name="Millares 4 3 45" xfId="11104" xr:uid="{0C90B90C-DF5E-4D1E-AA5D-482A55C7A618}"/>
    <cellStyle name="Millares 4 3 46" xfId="11105" xr:uid="{43A49B1C-D448-45AF-A59E-D4BCBD7B3B4A}"/>
    <cellStyle name="Millares 4 3 47" xfId="11106" xr:uid="{2655FCB4-4EFF-42CD-BFD1-225F38B289CD}"/>
    <cellStyle name="Millares 4 3 48" xfId="11107" xr:uid="{0207BB3F-EF7E-4EFE-805B-70E449BFD032}"/>
    <cellStyle name="Millares 4 3 49" xfId="11108" xr:uid="{E7589055-FED7-499D-8C59-7537312E4071}"/>
    <cellStyle name="Millares 4 3 5" xfId="5504" xr:uid="{C9AAA4AA-D807-4B0B-9F23-621942E2721C}"/>
    <cellStyle name="Millares 4 3 5 2" xfId="43832" xr:uid="{99F63025-BC0D-4C49-A6BD-D667A00A27C6}"/>
    <cellStyle name="Millares 4 3 50" xfId="11109" xr:uid="{A7E0633D-6FC1-4409-85B0-E8E25FFE4907}"/>
    <cellStyle name="Millares 4 3 51" xfId="11110" xr:uid="{021297CC-0746-4E9C-AA65-33126AB20576}"/>
    <cellStyle name="Millares 4 3 52" xfId="11111" xr:uid="{5EB8B91F-57BB-489D-B924-C61CD7C1DC86}"/>
    <cellStyle name="Millares 4 3 53" xfId="11112" xr:uid="{B2F6C61C-5A98-42C7-B84A-D1D00EA94334}"/>
    <cellStyle name="Millares 4 3 54" xfId="11113" xr:uid="{270BE53C-33CC-4CFC-B98E-A012A3477C4E}"/>
    <cellStyle name="Millares 4 3 55" xfId="11114" xr:uid="{7C674123-6BD0-4DC7-B7B2-413DBA5D3132}"/>
    <cellStyle name="Millares 4 3 56" xfId="11115" xr:uid="{3D1DA74F-29F3-4FE1-8B90-4CCE470F1C3C}"/>
    <cellStyle name="Millares 4 3 57" xfId="11116" xr:uid="{5E4346A1-65D4-492C-81AA-10D92F7EE19E}"/>
    <cellStyle name="Millares 4 3 58" xfId="11117" xr:uid="{02457D80-3100-4BEC-88F0-07AEF4102379}"/>
    <cellStyle name="Millares 4 3 59" xfId="11118" xr:uid="{E86C1E7D-D806-40E4-9E9E-06C06E23227F}"/>
    <cellStyle name="Millares 4 3 6" xfId="5500" xr:uid="{3BE16183-41E9-4E7F-AD64-7646EFC5D55A}"/>
    <cellStyle name="Millares 4 3 6 2" xfId="11119" xr:uid="{89B656BE-4C48-470B-BC1A-0A6FC29054A8}"/>
    <cellStyle name="Millares 4 3 6 3" xfId="44417" xr:uid="{688D2069-FA0B-4559-85CC-EE1D001031D2}"/>
    <cellStyle name="Millares 4 3 60" xfId="11120" xr:uid="{3844EBB4-A11C-4853-9BE0-F56910D8E1CA}"/>
    <cellStyle name="Millares 4 3 61" xfId="11121" xr:uid="{30B71D02-8344-4F9E-AE46-F0442A09DDD7}"/>
    <cellStyle name="Millares 4 3 62" xfId="11122" xr:uid="{7A4FD871-3427-49EA-AB03-ACE857149AE8}"/>
    <cellStyle name="Millares 4 3 63" xfId="11123" xr:uid="{BEB982F3-074B-4F5F-ADD6-6E41750CB9CE}"/>
    <cellStyle name="Millares 4 3 64" xfId="11124" xr:uid="{08F77A78-3941-4068-A776-3648CEFDAE54}"/>
    <cellStyle name="Millares 4 3 65" xfId="11125" xr:uid="{F400B8AF-4AAE-4B52-975E-A3E8FCE9B681}"/>
    <cellStyle name="Millares 4 3 66" xfId="11126" xr:uid="{C7B3DBC6-C6A7-4C46-BD15-191686DD7EFE}"/>
    <cellStyle name="Millares 4 3 67" xfId="11127" xr:uid="{4689B3DE-C394-4061-A05A-497663A84448}"/>
    <cellStyle name="Millares 4 3 68" xfId="11128" xr:uid="{BB90E169-DE73-4873-9461-092C15F794DA}"/>
    <cellStyle name="Millares 4 3 69" xfId="11129" xr:uid="{51277099-2B2B-4FC3-9266-A9BBB0775623}"/>
    <cellStyle name="Millares 4 3 7" xfId="11130" xr:uid="{5B90E1A4-0B64-4C63-9B03-367D6CDE4171}"/>
    <cellStyle name="Millares 4 3 70" xfId="11131" xr:uid="{6F55B625-7424-42B5-819C-A434EAF20826}"/>
    <cellStyle name="Millares 4 3 8" xfId="11132" xr:uid="{615F504C-2A58-47F6-8582-D7EA834D0039}"/>
    <cellStyle name="Millares 4 3 9" xfId="11133" xr:uid="{D5526827-8DD7-43B4-8CA3-86B58C27BE30}"/>
    <cellStyle name="Millares 4 30" xfId="11134" xr:uid="{E678DF2E-69D9-4713-B022-0051C36E6B49}"/>
    <cellStyle name="Millares 4 31" xfId="11135" xr:uid="{6AD6E719-6B4A-4BC4-8035-5F2CDDBE14ED}"/>
    <cellStyle name="Millares 4 32" xfId="11136" xr:uid="{DFB8364F-C280-4740-8B22-70953BF62EF5}"/>
    <cellStyle name="Millares 4 33" xfId="11137" xr:uid="{ED9D63A0-A67D-4316-BCC8-34636FEC4EFC}"/>
    <cellStyle name="Millares 4 34" xfId="11138" xr:uid="{53C1BC27-A144-4A7E-BD0F-678F3FE37038}"/>
    <cellStyle name="Millares 4 35" xfId="11139" xr:uid="{94966297-18D2-43C5-BEEE-7B567ACF188C}"/>
    <cellStyle name="Millares 4 36" xfId="11140" xr:uid="{1F99539A-420A-4FB5-8659-76231A3EF5B7}"/>
    <cellStyle name="Millares 4 37" xfId="11141" xr:uid="{54E15900-B4A0-4742-9492-37326C7933C9}"/>
    <cellStyle name="Millares 4 38" xfId="11142" xr:uid="{C2A3598D-E2A2-4AA3-83A9-2A040A7BB3B1}"/>
    <cellStyle name="Millares 4 39" xfId="11143" xr:uid="{8BBEC881-69BF-4591-BD5D-765F8D376831}"/>
    <cellStyle name="Millares 4 4" xfId="80" xr:uid="{BEC219CA-CDCA-4357-9F96-CC6BFA8EDB30}"/>
    <cellStyle name="Millares 4 4 2" xfId="43833" xr:uid="{E67107FF-0936-4CBE-AE17-602BCD4B27C5}"/>
    <cellStyle name="Millares 4 4 3" xfId="44416" xr:uid="{D42E5F62-02B1-4C55-8615-A17524E213BF}"/>
    <cellStyle name="Millares 4 40" xfId="11144" xr:uid="{7102CCD8-8E5B-48AF-A44B-95E0C1D1EA24}"/>
    <cellStyle name="Millares 4 41" xfId="11145" xr:uid="{057A8507-CE23-4677-B25B-998732D1CA14}"/>
    <cellStyle name="Millares 4 42" xfId="11146" xr:uid="{23BFF016-241D-4BC4-8E05-ECBCEB53C231}"/>
    <cellStyle name="Millares 4 43" xfId="11147" xr:uid="{CC6D8733-02CC-44D9-87C6-7E8D9B9FDBDC}"/>
    <cellStyle name="Millares 4 44" xfId="11148" xr:uid="{A021FED4-D487-4CDA-9EE6-AAB7C9BC12EE}"/>
    <cellStyle name="Millares 4 45" xfId="11149" xr:uid="{3E457566-E4C1-4E77-8785-90C2B9DDACD1}"/>
    <cellStyle name="Millares 4 46" xfId="11150" xr:uid="{73E452E7-C729-4859-B412-58F9FA23B23F}"/>
    <cellStyle name="Millares 4 47" xfId="11151" xr:uid="{00EB62AA-20C9-49BD-8E49-CC4E5850987F}"/>
    <cellStyle name="Millares 4 48" xfId="11152" xr:uid="{7A21810F-B534-4591-AC30-DB2A03771859}"/>
    <cellStyle name="Millares 4 49" xfId="11153" xr:uid="{F3C48015-82F6-4950-8EA3-7865974D9636}"/>
    <cellStyle name="Millares 4 5" xfId="86" xr:uid="{2A0A66DF-4BD0-4584-9B5E-E0D622272737}"/>
    <cellStyle name="Millares 4 5 2" xfId="43834" xr:uid="{7D257747-2F39-429A-B53F-743194F15064}"/>
    <cellStyle name="Millares 4 50" xfId="11154" xr:uid="{B8AF068E-C15B-4E10-AC68-38F7BE2603A6}"/>
    <cellStyle name="Millares 4 51" xfId="11155" xr:uid="{CEFD0F4E-45F7-40C1-AECC-D08E129EE153}"/>
    <cellStyle name="Millares 4 52" xfId="11156" xr:uid="{28AAD6C4-E4CA-4484-9985-840BFCF9B5E2}"/>
    <cellStyle name="Millares 4 53" xfId="11157" xr:uid="{6698F1C4-D358-456D-8AF4-4A8446762424}"/>
    <cellStyle name="Millares 4 54" xfId="11158" xr:uid="{6E317576-7A28-45DF-92A1-5631C77B7110}"/>
    <cellStyle name="Millares 4 55" xfId="11159" xr:uid="{4996212F-862F-4126-B83C-7A2DE253569B}"/>
    <cellStyle name="Millares 4 56" xfId="11160" xr:uid="{722AEE8C-0B4A-4F64-886C-2159A6683A1F}"/>
    <cellStyle name="Millares 4 57" xfId="11161" xr:uid="{0A9F0774-1A42-4891-8C19-A8457AC7F103}"/>
    <cellStyle name="Millares 4 58" xfId="11162" xr:uid="{BB0506B0-9FE6-4CA7-AACE-07B4A2E34A1E}"/>
    <cellStyle name="Millares 4 59" xfId="11163" xr:uid="{7E72D2C9-B0D4-4C07-8714-BCC6D9C643BA}"/>
    <cellStyle name="Millares 4 6" xfId="75" xr:uid="{A9C75FB1-E7C8-46E2-89D9-D462F1A26583}"/>
    <cellStyle name="Millares 4 6 2" xfId="43835" xr:uid="{4D8DE669-CB1C-4B26-9C3F-55522988F0F7}"/>
    <cellStyle name="Millares 4 60" xfId="11164" xr:uid="{00D11963-E20C-4C72-8505-A0ACA3D1A1D2}"/>
    <cellStyle name="Millares 4 61" xfId="11165" xr:uid="{16BC1CFF-DBD9-4AE1-9865-062490BC2834}"/>
    <cellStyle name="Millares 4 62" xfId="11166" xr:uid="{53AE0F7A-7434-4178-A0EC-DDC91448166F}"/>
    <cellStyle name="Millares 4 63" xfId="11167" xr:uid="{10917310-1F41-4EE9-8018-DD6E2BB77DBE}"/>
    <cellStyle name="Millares 4 64" xfId="11168" xr:uid="{7986329A-BA80-4B51-99FF-7365F8FF6174}"/>
    <cellStyle name="Millares 4 65" xfId="11169" xr:uid="{CE5AB503-5C11-4F2B-811F-D7EC3B16AE1A}"/>
    <cellStyle name="Millares 4 66" xfId="11170" xr:uid="{55E6BFE7-DB22-4F57-B269-DEDD92CEFD16}"/>
    <cellStyle name="Millares 4 67" xfId="11171" xr:uid="{6709485B-2AAA-4486-B7E1-CBA6515E635A}"/>
    <cellStyle name="Millares 4 68" xfId="11172" xr:uid="{A818ED1C-B6F3-4F34-ACC3-5409B05D7C44}"/>
    <cellStyle name="Millares 4 69" xfId="11173" xr:uid="{993B3455-C164-4A31-B56E-6DE930D68E80}"/>
    <cellStyle name="Millares 4 7" xfId="88" xr:uid="{DAA5E98A-4286-4A8B-8209-4DFC37D8D610}"/>
    <cellStyle name="Millares 4 7 2" xfId="43836" xr:uid="{13DBB104-5FFD-4204-97BA-E4E7A8BAA361}"/>
    <cellStyle name="Millares 4 70" xfId="11174" xr:uid="{AE9BE067-136A-434C-9C9C-E0FF0B92FD80}"/>
    <cellStyle name="Millares 4 71" xfId="11175" xr:uid="{A5462978-7812-4045-B7E6-A766B98FE77A}"/>
    <cellStyle name="Millares 4 72" xfId="11176" xr:uid="{652A3B3E-BBFD-4013-99D6-881F12203196}"/>
    <cellStyle name="Millares 4 73" xfId="11177" xr:uid="{E53EA64F-D311-4E83-BD0A-2CED61BD26FD}"/>
    <cellStyle name="Millares 4 74" xfId="11178" xr:uid="{54D10C60-9805-4EAD-8513-442176E0D2D6}"/>
    <cellStyle name="Millares 4 75" xfId="11179" xr:uid="{FA9271E9-69AE-47BD-809A-12FBD55A0B26}"/>
    <cellStyle name="Millares 4 76" xfId="10997" xr:uid="{E04AE123-C7F2-40DD-9293-82A56AF2E727}"/>
    <cellStyle name="Millares 4 77" xfId="35015" xr:uid="{9FEE2423-F956-4DD5-A578-8C50D2A06F03}"/>
    <cellStyle name="Millares 4 8" xfId="73" xr:uid="{D597FAAC-5700-4230-BDED-1E1491126EB7}"/>
    <cellStyle name="Millares 4 8 2" xfId="43837" xr:uid="{19BD2F23-0B2D-45C6-8189-BA590AF0B55E}"/>
    <cellStyle name="Millares 4 9" xfId="91" xr:uid="{1AC1F84B-93DB-4F3A-A4B9-57896FC3CC5C}"/>
    <cellStyle name="Millares 4 9 2" xfId="43838" xr:uid="{CE9AE859-4559-4DAB-B65A-A9D941F17919}"/>
    <cellStyle name="Millares 40" xfId="43759" xr:uid="{85E8D118-4308-437C-9EC6-731CC3786C7B}"/>
    <cellStyle name="Millares 41" xfId="44062" xr:uid="{F52235AE-F8DA-406C-A693-7A49963B236E}"/>
    <cellStyle name="Millares 5" xfId="39" xr:uid="{ECC6A087-D29C-488F-A685-6A0D5E609C37}"/>
    <cellStyle name="Millares 5 10" xfId="5506" xr:uid="{011BE9FA-A5F5-47FA-9BC8-DF15F8D4A403}"/>
    <cellStyle name="Millares 5 10 2" xfId="43839" xr:uid="{7F046804-7EEB-4437-BB8C-8B40296B79D6}"/>
    <cellStyle name="Millares 5 11" xfId="5505" xr:uid="{EA825ED1-A790-4015-AB1D-86CF55F10CB5}"/>
    <cellStyle name="Millares 5 11 2" xfId="11180" xr:uid="{0E7FCCCB-5846-4833-B4EB-97A813BA72C8}"/>
    <cellStyle name="Millares 5 11 3" xfId="42479" xr:uid="{52119DC1-B387-4229-88A4-50F5EF24EA4F}"/>
    <cellStyle name="Millares 5 12" xfId="11181" xr:uid="{A085A35D-BFE5-4B5E-A42E-EB0B9FE6091F}"/>
    <cellStyle name="Millares 5 12 2" xfId="42480" xr:uid="{57CAA76B-70A9-4AD4-9410-DD8F7A1F86F9}"/>
    <cellStyle name="Millares 5 13" xfId="11182" xr:uid="{AE030C05-09CD-4B09-9126-93E80CD90D5F}"/>
    <cellStyle name="Millares 5 14" xfId="11183" xr:uid="{35107DED-7A86-4142-B273-CC4A981DA08D}"/>
    <cellStyle name="Millares 5 15" xfId="11184" xr:uid="{1DA9C011-FB8B-49FF-935D-381CC3A0B20D}"/>
    <cellStyle name="Millares 5 16" xfId="11185" xr:uid="{D317BD73-7C3B-409A-9105-0A40CF853162}"/>
    <cellStyle name="Millares 5 17" xfId="11186" xr:uid="{00CCAC43-F94B-4A36-AAFE-DA5034DEA6E1}"/>
    <cellStyle name="Millares 5 18" xfId="11187" xr:uid="{2FB1639A-0239-4867-968F-02833344BF4A}"/>
    <cellStyle name="Millares 5 19" xfId="11188" xr:uid="{9B44FB11-69DD-43CC-A1AC-81B5DF2A0772}"/>
    <cellStyle name="Millares 5 2" xfId="5507" xr:uid="{403EBEF3-2D78-4066-862A-607FA41935D1}"/>
    <cellStyle name="Millares 5 2 2" xfId="43840" xr:uid="{05745B08-025D-482F-8E63-568588C61DEA}"/>
    <cellStyle name="Millares 5 20" xfId="11189" xr:uid="{DDCA97D5-AFCC-474C-93A2-2509539764CD}"/>
    <cellStyle name="Millares 5 21" xfId="11190" xr:uid="{8A7F022F-9375-4878-9EA3-89D2589940C0}"/>
    <cellStyle name="Millares 5 22" xfId="11191" xr:uid="{0E4E4F6D-F395-4917-865D-A13F8AF9BBCD}"/>
    <cellStyle name="Millares 5 3" xfId="5508" xr:uid="{7A89513B-E785-41ED-BA9F-F0692A658E8F}"/>
    <cellStyle name="Millares 5 3 2" xfId="5509" xr:uid="{73EA9280-CC9B-471A-B5B0-25E0A4042DF2}"/>
    <cellStyle name="Millares 5 3 3" xfId="5510" xr:uid="{01A40266-EE6A-436E-8E89-F6322E8E4968}"/>
    <cellStyle name="Millares 5 3 4" xfId="11192" xr:uid="{55449A28-98D0-4FF1-89B3-24AB42D7B2FF}"/>
    <cellStyle name="Millares 5 4" xfId="5511" xr:uid="{6D1DDBC9-8F3D-4530-8643-D836D2A185F3}"/>
    <cellStyle name="Millares 5 4 2" xfId="5512" xr:uid="{C1D2BCE3-E043-403C-8C5F-0A01A9C636F4}"/>
    <cellStyle name="Millares 5 4 3" xfId="11193" xr:uid="{A49A5E20-F21A-430C-A95E-9AE332D16A30}"/>
    <cellStyle name="Millares 5 5" xfId="5513" xr:uid="{FDD6FD39-4A9C-4232-899B-FDC7E7E3D135}"/>
    <cellStyle name="Millares 5 5 2" xfId="43841" xr:uid="{110E0A53-78B9-41AB-B3CD-1AC7E9FA64BD}"/>
    <cellStyle name="Millares 5 6" xfId="5514" xr:uid="{BF58ED2E-7BD7-462D-BF74-963C08C9383E}"/>
    <cellStyle name="Millares 5 6 2" xfId="43842" xr:uid="{97443A3B-0B7A-40E6-B03E-4B07E9117EE3}"/>
    <cellStyle name="Millares 5 7" xfId="5515" xr:uid="{F65A4C09-82B5-4D60-BE42-F81822633212}"/>
    <cellStyle name="Millares 5 7 2" xfId="43843" xr:uid="{AC7BF3BE-AEDB-4DB6-8DEA-48C27BB88D2C}"/>
    <cellStyle name="Millares 5 8" xfId="5516" xr:uid="{C4E219A5-BCEC-4895-B845-5E6085845A92}"/>
    <cellStyle name="Millares 5 8 2" xfId="43844" xr:uid="{6CEAA4BA-53B4-4903-9302-5B621952E780}"/>
    <cellStyle name="Millares 5 9" xfId="5517" xr:uid="{ACB0A401-9FE5-47E2-BEA5-70CEF1C4550A}"/>
    <cellStyle name="Millares 5 9 2" xfId="43845" xr:uid="{ECBC8B64-8E5E-4ABA-8DA1-F29693911B2D}"/>
    <cellStyle name="Millares 6" xfId="40" xr:uid="{4E4E3DE9-9DBB-409E-8C26-5C39300A5A00}"/>
    <cellStyle name="Millares 6 10" xfId="11194" xr:uid="{6460BF53-0788-49B5-B4EA-DB53BE46EB63}"/>
    <cellStyle name="Millares 6 11" xfId="11195" xr:uid="{E00B51A2-F09B-4A74-AEB9-BE77EE5E503D}"/>
    <cellStyle name="Millares 6 12" xfId="11196" xr:uid="{78059BBF-AE96-46C0-AC35-B4093A3E1A40}"/>
    <cellStyle name="Millares 6 13" xfId="11197" xr:uid="{869B232E-2CBD-440B-9A84-141B5AD1FC0A}"/>
    <cellStyle name="Millares 6 14" xfId="11198" xr:uid="{B4D5A774-F0D1-4EC9-B813-AC1703BEC6FA}"/>
    <cellStyle name="Millares 6 15" xfId="11199" xr:uid="{3F1648C2-3A9B-4544-90D8-43A850166F3B}"/>
    <cellStyle name="Millares 6 16" xfId="11200" xr:uid="{6BBA1AB6-4F8D-467A-AAD0-3D608B60549B}"/>
    <cellStyle name="Millares 6 17" xfId="11201" xr:uid="{FE4D316D-80BA-4F98-909F-8EE212EB61EA}"/>
    <cellStyle name="Millares 6 18" xfId="11202" xr:uid="{F767DCE1-20C2-4506-8885-0CFB90241B35}"/>
    <cellStyle name="Millares 6 19" xfId="11203" xr:uid="{C38CD511-9EC9-4D4F-AF7E-77A05E4A1876}"/>
    <cellStyle name="Millares 6 2" xfId="5518" xr:uid="{40158B7B-C264-4C2E-BFB6-5940ABD9D4CB}"/>
    <cellStyle name="Millares 6 2 2" xfId="35046" xr:uid="{37DABAC7-A4D5-405F-916C-B7D4FC0D257E}"/>
    <cellStyle name="Millares 6 2 2 2" xfId="42481" xr:uid="{A014D893-9F5A-412A-9E17-0EF0F3C71A47}"/>
    <cellStyle name="Millares 6 2 2 2 2" xfId="42482" xr:uid="{A8CAD9C3-0135-4B4D-943C-6FC063EBF4EB}"/>
    <cellStyle name="Millares 6 2 2 2 2 2" xfId="42483" xr:uid="{4391E593-85A7-4783-9AED-3FC65D5C0DEB}"/>
    <cellStyle name="Millares 6 2 2 2 3" xfId="42484" xr:uid="{5F2538F6-7CBD-4D07-A431-776B4C97E249}"/>
    <cellStyle name="Millares 6 2 2 2 4" xfId="42485" xr:uid="{606C86E6-5951-4CEB-A64C-D9F015F431E0}"/>
    <cellStyle name="Millares 6 2 2 3" xfId="42486" xr:uid="{9A509928-1839-4581-BEB8-B3886C432399}"/>
    <cellStyle name="Millares 6 2 2 3 2" xfId="42487" xr:uid="{066D0284-6F83-44BA-91CC-BD9A28E98C59}"/>
    <cellStyle name="Millares 6 2 2 4" xfId="42488" xr:uid="{457B5098-0242-42FC-970C-68A89E5F73E0}"/>
    <cellStyle name="Millares 6 2 2 5" xfId="42489" xr:uid="{A7F56D01-FC7F-4DC5-8320-BE123CE74917}"/>
    <cellStyle name="Millares 6 2 2 6" xfId="42490" xr:uid="{50BB68D3-10C1-4E04-A0C3-2FB43F4B9E0C}"/>
    <cellStyle name="Millares 6 2 3" xfId="42491" xr:uid="{B1610487-294D-46FC-AA3F-4EE7FC31F9BB}"/>
    <cellStyle name="Millares 6 2 3 2" xfId="42492" xr:uid="{0A5F2D28-E53D-43E7-849A-540518C0B71F}"/>
    <cellStyle name="Millares 6 2 3 2 2" xfId="42493" xr:uid="{09191F9B-71B8-4096-BA98-479E099E0AE1}"/>
    <cellStyle name="Millares 6 2 3 3" xfId="42494" xr:uid="{19B5F54B-5E3B-4002-A08B-7E051EDD27E5}"/>
    <cellStyle name="Millares 6 2 3 4" xfId="42495" xr:uid="{8E7DA847-B637-4B58-B91C-EAF32E1DD1E7}"/>
    <cellStyle name="Millares 6 2 4" xfId="42496" xr:uid="{688F1225-C837-43DF-BBA2-131401CCCFCB}"/>
    <cellStyle name="Millares 6 2 4 2" xfId="42497" xr:uid="{6DDF64CD-949A-4E78-A227-432739D47021}"/>
    <cellStyle name="Millares 6 2 5" xfId="42498" xr:uid="{50371FCA-F1BD-4469-A40F-B4B37AED59E7}"/>
    <cellStyle name="Millares 6 2 6" xfId="42499" xr:uid="{6EF64C6F-92D5-4C9F-8818-D02CBC8E8C9D}"/>
    <cellStyle name="Millares 6 2 7" xfId="42500" xr:uid="{4127402B-D2AC-4B1D-8892-A6015D7EF63F}"/>
    <cellStyle name="Millares 6 2 7 2" xfId="43846" xr:uid="{04D5AEA7-F711-44F6-B59F-0702046909CE}"/>
    <cellStyle name="Millares 6 2 8" xfId="35030" xr:uid="{55AF69AE-8857-4676-8A3A-444AE10F9C12}"/>
    <cellStyle name="Millares 6 20" xfId="35029" xr:uid="{DE8948AE-320A-4345-8DC2-53D721A92907}"/>
    <cellStyle name="Millares 6 3" xfId="11204" xr:uid="{0F39A9B5-DDDB-4E9F-9A87-3FCA1B06497E}"/>
    <cellStyle name="Millares 6 3 2" xfId="42501" xr:uid="{D4901833-60E8-43F9-B953-C23196430286}"/>
    <cellStyle name="Millares 6 3 2 2" xfId="42502" xr:uid="{DEEEA54B-611B-4492-85E1-26C53B558CF6}"/>
    <cellStyle name="Millares 6 3 2 2 2" xfId="42503" xr:uid="{73EA340D-4615-46E3-B80A-58825524D49D}"/>
    <cellStyle name="Millares 6 3 2 3" xfId="42504" xr:uid="{1CA894E6-7FF7-4495-9926-4DA18AE11B6F}"/>
    <cellStyle name="Millares 6 3 3" xfId="42505" xr:uid="{F15A7735-2A5E-40C1-A48D-22D3A9F5086C}"/>
    <cellStyle name="Millares 6 3 3 2" xfId="42506" xr:uid="{7EC1CAB2-3D53-4C1A-9C9B-9B2FD19E25C5}"/>
    <cellStyle name="Millares 6 3 4" xfId="42507" xr:uid="{F6B3B376-BDEA-4E5C-8B4C-74683CD3EAAB}"/>
    <cellStyle name="Millares 6 3 5" xfId="42508" xr:uid="{2D7267E4-018B-478B-BAC5-2C1D4C3E675D}"/>
    <cellStyle name="Millares 6 3 6" xfId="42509" xr:uid="{CC658E78-8216-411A-939C-052E81FB01F0}"/>
    <cellStyle name="Millares 6 3 7" xfId="35045" xr:uid="{0573DE3D-B2D8-462A-9616-2881F6E1C54F}"/>
    <cellStyle name="Millares 6 4" xfId="11205" xr:uid="{2DCEAA5B-E53C-4B49-BD09-0237EA52F6C5}"/>
    <cellStyle name="Millares 6 4 2" xfId="42511" xr:uid="{AA019973-5990-4814-9B83-16782847E052}"/>
    <cellStyle name="Millares 6 4 2 2" xfId="42512" xr:uid="{D184BD8D-B833-430E-A55F-1D5AFC8CD9F6}"/>
    <cellStyle name="Millares 6 4 3" xfId="42513" xr:uid="{2589F4D8-ACE7-4018-AED3-081E15E27A66}"/>
    <cellStyle name="Millares 6 4 4" xfId="42510" xr:uid="{B1E16C43-0D79-45B4-A648-E64B25F6EDB9}"/>
    <cellStyle name="Millares 6 5" xfId="11206" xr:uid="{D0AEA99C-D3AD-4E4D-BC2E-97FA2228CFE4}"/>
    <cellStyle name="Millares 6 5 2" xfId="42515" xr:uid="{8EE0D31A-CEC0-4FBE-ABD9-600370440933}"/>
    <cellStyle name="Millares 6 5 3" xfId="42514" xr:uid="{FFF77F8F-8F06-420B-BE89-DD2F9741BD29}"/>
    <cellStyle name="Millares 6 6" xfId="11207" xr:uid="{4EC0D9CD-72F1-4A60-85BA-CF2E25933A1D}"/>
    <cellStyle name="Millares 6 6 2" xfId="42516" xr:uid="{D0031782-9FD1-44A0-9000-3C66175928F1}"/>
    <cellStyle name="Millares 6 7" xfId="11208" xr:uid="{37B46D99-C989-4B9E-807E-9DF61081D122}"/>
    <cellStyle name="Millares 6 7 2" xfId="42517" xr:uid="{BC59A4DF-6CE9-4BED-8F02-557AD0FA280B}"/>
    <cellStyle name="Millares 6 8" xfId="11209" xr:uid="{1808B5BC-2137-4CA1-8DD6-F2921E1C308F}"/>
    <cellStyle name="Millares 6 8 2" xfId="43847" xr:uid="{69C337DC-8F1D-4774-8A39-8FCE0B37376E}"/>
    <cellStyle name="Millares 6 9" xfId="11210" xr:uid="{86A94E2D-1FD4-4FA1-BEDA-2C915677977A}"/>
    <cellStyle name="Millares 6 9 2" xfId="44415" xr:uid="{38E948FE-3688-44C8-840C-37A815F6CBD6}"/>
    <cellStyle name="Millares 7" xfId="41" xr:uid="{614E3F28-ED09-43E1-AFCC-6AB412394123}"/>
    <cellStyle name="Millares 7 10" xfId="11212" xr:uid="{AAF5D52E-413B-44E9-B211-0C67094C0E64}"/>
    <cellStyle name="Millares 7 10 2" xfId="11213" xr:uid="{072D62F2-C0DF-4862-A4C1-A71CE72CF526}"/>
    <cellStyle name="Millares 7 11" xfId="11214" xr:uid="{164B2344-D478-46F1-B236-410CC1A0DDD8}"/>
    <cellStyle name="Millares 7 11 2" xfId="11215" xr:uid="{736469E7-B89F-4C58-9B06-C2D7BCA39F2D}"/>
    <cellStyle name="Millares 7 12" xfId="11216" xr:uid="{BB852FDA-F896-47EE-8DD3-EA5EE019A241}"/>
    <cellStyle name="Millares 7 12 2" xfId="11217" xr:uid="{CEE383C4-20CF-4EA4-97F4-81762C7D27A0}"/>
    <cellStyle name="Millares 7 13" xfId="11218" xr:uid="{5C8D960E-77EE-4276-BB25-F921664E55A9}"/>
    <cellStyle name="Millares 7 13 2" xfId="11219" xr:uid="{9DEEC877-7A01-412A-B168-A4126A6980BE}"/>
    <cellStyle name="Millares 7 14" xfId="11220" xr:uid="{685ACB08-8411-4BD0-AEFD-7F53F0F52EF2}"/>
    <cellStyle name="Millares 7 14 2" xfId="11221" xr:uid="{86752054-2ED2-4A52-8036-5827F5DDD808}"/>
    <cellStyle name="Millares 7 15" xfId="11222" xr:uid="{F1778DDA-32B8-48E3-8666-7A60156C381F}"/>
    <cellStyle name="Millares 7 15 2" xfId="11223" xr:uid="{A54878D4-5CE9-499F-8402-191568957E2B}"/>
    <cellStyle name="Millares 7 16" xfId="11224" xr:uid="{0C41E202-8D1B-4913-8E94-D9F84A3677C6}"/>
    <cellStyle name="Millares 7 16 2" xfId="11225" xr:uid="{91DDED24-4563-4983-9D37-01DEF7712748}"/>
    <cellStyle name="Millares 7 17" xfId="11226" xr:uid="{8EA8F3C0-9559-443F-B1B3-C3FD7E5AE791}"/>
    <cellStyle name="Millares 7 17 2" xfId="11227" xr:uid="{3217AD63-9BAB-4B2D-BEA7-D1992A8262D2}"/>
    <cellStyle name="Millares 7 18" xfId="11228" xr:uid="{0DD8BE19-000A-47AA-B68C-E831B73F05FF}"/>
    <cellStyle name="Millares 7 18 2" xfId="11229" xr:uid="{D6528C92-6309-41AF-8829-0E8A05D9304D}"/>
    <cellStyle name="Millares 7 19" xfId="11230" xr:uid="{EE03B12A-D7F3-4FF7-BE19-3485A65A7FE6}"/>
    <cellStyle name="Millares 7 19 2" xfId="11231" xr:uid="{DB5B0BD0-7F2A-4C41-8A3E-756631AC6699}"/>
    <cellStyle name="Millares 7 2" xfId="11232" xr:uid="{86DD6DC2-79A7-4B0D-B401-158AF548AF9C}"/>
    <cellStyle name="Millares 7 2 2" xfId="11233" xr:uid="{18AD34AD-C35D-48D5-9D13-713E406DBE65}"/>
    <cellStyle name="Millares 7 2 2 2" xfId="11234" xr:uid="{5AA46734-10DF-482E-BDC1-28341AADDA8B}"/>
    <cellStyle name="Millares 7 2 2 2 2" xfId="42518" xr:uid="{2371966D-F14C-4FEF-A2E5-B08DEFFC55D3}"/>
    <cellStyle name="Millares 7 2 2 2 2 2" xfId="42519" xr:uid="{73F64EB8-A684-4DC4-88D6-F81246DFE6A1}"/>
    <cellStyle name="Millares 7 2 2 2 3" xfId="42520" xr:uid="{299238C0-9318-49DF-AFCF-187EB1E7C1DC}"/>
    <cellStyle name="Millares 7 2 2 2 4" xfId="42521" xr:uid="{AB9C2C08-4893-42F2-BFF9-9EDAE7E55608}"/>
    <cellStyle name="Millares 7 2 2 3" xfId="42522" xr:uid="{9E632840-8F48-47D8-8858-0F00BCEDA056}"/>
    <cellStyle name="Millares 7 2 2 3 2" xfId="42523" xr:uid="{0B4C3D13-B28B-40A2-A8A2-615EFDB527AA}"/>
    <cellStyle name="Millares 7 2 2 4" xfId="42524" xr:uid="{FAB1F3CA-B9AA-4D05-A191-9AEABD435265}"/>
    <cellStyle name="Millares 7 2 2 5" xfId="42525" xr:uid="{83B4EFC2-8552-4C2F-9538-B9E541C7D717}"/>
    <cellStyle name="Millares 7 2 2 6" xfId="42526" xr:uid="{80F8E7E1-79C5-41F5-86BB-2AF9B250E351}"/>
    <cellStyle name="Millares 7 2 3" xfId="11235" xr:uid="{68CDF8B3-6B29-41FE-9BBA-283FFFE2EA12}"/>
    <cellStyle name="Millares 7 2 3 2" xfId="11236" xr:uid="{8FBE8D53-2FAC-4E89-B9F0-AFFA9836270A}"/>
    <cellStyle name="Millares 7 2 3 2 2" xfId="42527" xr:uid="{916FB66E-F432-40C8-A96F-6902735363EC}"/>
    <cellStyle name="Millares 7 2 3 3" xfId="42528" xr:uid="{54CEAFCF-9D86-47A8-B1AE-FF1CF05F2844}"/>
    <cellStyle name="Millares 7 2 3 4" xfId="42529" xr:uid="{FD2183EF-CB5E-4493-A768-FB83A6FDFE66}"/>
    <cellStyle name="Millares 7 2 4" xfId="11237" xr:uid="{27C1256D-B748-4D03-BF84-B8603A1036DA}"/>
    <cellStyle name="Millares 7 2 4 2" xfId="11238" xr:uid="{9D60C332-45F0-4D01-B255-481AF93B4DEB}"/>
    <cellStyle name="Millares 7 2 5" xfId="11239" xr:uid="{20CAE17D-9307-4D81-8DED-183A1E1312E7}"/>
    <cellStyle name="Millares 7 2 5 2" xfId="11240" xr:uid="{32A21166-CF16-47C1-A390-0D7027FEC827}"/>
    <cellStyle name="Millares 7 2 6" xfId="11241" xr:uid="{422D2CA4-F6F9-410D-BD95-21E6C6A9D999}"/>
    <cellStyle name="Millares 7 2 6 2" xfId="11242" xr:uid="{F3F6E720-CB4A-4991-8E8C-A911B9B56CB8}"/>
    <cellStyle name="Millares 7 2 7" xfId="11243" xr:uid="{F8CA4C66-FE52-4B6D-883B-9E9E710DB782}"/>
    <cellStyle name="Millares 7 2 7 2" xfId="11244" xr:uid="{7B40AB4D-19CF-42B9-9A8E-16333D056C14}"/>
    <cellStyle name="Millares 7 2 8" xfId="11245" xr:uid="{E6134EDB-3A77-4A1F-AF22-57F1AF34AABA}"/>
    <cellStyle name="Millares 7 20" xfId="11246" xr:uid="{09BD6173-8533-401A-B68D-0B35197B67DC}"/>
    <cellStyle name="Millares 7 20 2" xfId="11247" xr:uid="{82E7D7EA-D675-4488-A90B-CAF1D44239BE}"/>
    <cellStyle name="Millares 7 21" xfId="11248" xr:uid="{C7E0DD2E-8275-4324-A3CB-6D1E132A529C}"/>
    <cellStyle name="Millares 7 21 2" xfId="11249" xr:uid="{72186D86-82A4-42B7-87F7-5CDFBE9599D0}"/>
    <cellStyle name="Millares 7 22" xfId="11250" xr:uid="{6FEC1602-3655-4F19-B086-6966DC75AD33}"/>
    <cellStyle name="Millares 7 22 2" xfId="11251" xr:uid="{EABD29A9-58B2-4D9B-A313-1199863FC371}"/>
    <cellStyle name="Millares 7 23" xfId="11252" xr:uid="{C5FB68EA-1762-4B0B-921F-57D4498C8062}"/>
    <cellStyle name="Millares 7 23 2" xfId="11253" xr:uid="{DF384596-576D-4CF1-9DA3-676E5E9B987E}"/>
    <cellStyle name="Millares 7 24" xfId="11254" xr:uid="{365430BE-ED7D-4721-8FCE-7CDA957E4F79}"/>
    <cellStyle name="Millares 7 24 2" xfId="11255" xr:uid="{9538936A-FE54-48CF-ADAB-8F4F028C46A3}"/>
    <cellStyle name="Millares 7 25" xfId="11256" xr:uid="{7A709AE1-0172-4F24-A5DB-5536530D44DC}"/>
    <cellStyle name="Millares 7 25 2" xfId="11257" xr:uid="{F3CBDC38-0020-4E20-9D84-BEFB633EF05C}"/>
    <cellStyle name="Millares 7 26" xfId="11258" xr:uid="{C56A6C49-938B-4E04-8CC1-8E781979B61E}"/>
    <cellStyle name="Millares 7 26 2" xfId="11259" xr:uid="{CD1BBA6E-DE9D-4E39-915C-1F8FB75F065B}"/>
    <cellStyle name="Millares 7 27" xfId="11260" xr:uid="{39B78467-E36D-46D8-8BF0-C49041BCBC07}"/>
    <cellStyle name="Millares 7 28" xfId="11211" xr:uid="{EF4B6499-080D-4378-929A-3EC8EB999E44}"/>
    <cellStyle name="Millares 7 3" xfId="11261" xr:uid="{A70411E9-82EA-4AEE-AAD0-0BF286F89184}"/>
    <cellStyle name="Millares 7 3 2" xfId="11262" xr:uid="{FE3466E3-E7C8-4B3A-89BD-7885291919B5}"/>
    <cellStyle name="Millares 7 3 2 2" xfId="11263" xr:uid="{9EF51DDC-E807-4609-A5AC-8BB2FE19AAFE}"/>
    <cellStyle name="Millares 7 3 2 2 2" xfId="42530" xr:uid="{E76F4136-EE00-4D5D-95B5-D60E85EBED70}"/>
    <cellStyle name="Millares 7 3 2 3" xfId="42531" xr:uid="{CCD33810-3E0E-470F-8F28-0C492DB57F90}"/>
    <cellStyle name="Millares 7 3 3" xfId="11264" xr:uid="{EAF11C86-22C6-40FB-BC25-63CC76E1731B}"/>
    <cellStyle name="Millares 7 3 3 2" xfId="11265" xr:uid="{9DDA88EE-76E9-4C7E-BC14-4F4F3159B85E}"/>
    <cellStyle name="Millares 7 3 4" xfId="11266" xr:uid="{CE98CE03-CCFD-4B98-AB2E-B3C4B70097CF}"/>
    <cellStyle name="Millares 7 3 4 2" xfId="11267" xr:uid="{8E483F9C-6936-4632-8158-2C688D0054E8}"/>
    <cellStyle name="Millares 7 3 5" xfId="11268" xr:uid="{CB898BB5-9AE7-4E74-B539-22AB8FC721D6}"/>
    <cellStyle name="Millares 7 3 5 2" xfId="11269" xr:uid="{C0ABCB3E-238B-4E58-A203-8EE882A9A4AD}"/>
    <cellStyle name="Millares 7 3 6" xfId="11270" xr:uid="{65BC3340-3359-432D-AB63-35304E7E0A7F}"/>
    <cellStyle name="Millares 7 3 6 2" xfId="11271" xr:uid="{CA5AF51A-C29F-4344-A374-FCFB6D0185ED}"/>
    <cellStyle name="Millares 7 3 7" xfId="11272" xr:uid="{43B8D178-A52C-45F0-805F-283E9A27C926}"/>
    <cellStyle name="Millares 7 3 7 2" xfId="11273" xr:uid="{8FD45D75-AD30-4EAD-ACFA-039A53F83E55}"/>
    <cellStyle name="Millares 7 3 8" xfId="11274" xr:uid="{49F3B440-C502-47C4-BAA5-E38BDEE900EA}"/>
    <cellStyle name="Millares 7 4" xfId="11275" xr:uid="{B3A22749-86E6-4965-AFB3-0007BD6C00D3}"/>
    <cellStyle name="Millares 7 4 2" xfId="11276" xr:uid="{0DFB3C61-AFB5-40BE-9A7A-A390434F3E2C}"/>
    <cellStyle name="Millares 7 4 2 2" xfId="11277" xr:uid="{B974C19B-F371-40AE-8190-9B54A3B26059}"/>
    <cellStyle name="Millares 7 4 3" xfId="11278" xr:uid="{D659F695-D780-492E-9572-DD5D21164105}"/>
    <cellStyle name="Millares 7 4 3 2" xfId="11279" xr:uid="{F9D45406-D5ED-42BE-A565-D328184D19C8}"/>
    <cellStyle name="Millares 7 4 4" xfId="11280" xr:uid="{13A66B7B-91D4-46EE-81E2-FC64DDF8021E}"/>
    <cellStyle name="Millares 7 4 4 2" xfId="11281" xr:uid="{5447D91B-9752-4AAB-A23B-3E6C69227FC5}"/>
    <cellStyle name="Millares 7 4 5" xfId="11282" xr:uid="{988EA4A9-3D9E-4850-940E-1D68CA7CF950}"/>
    <cellStyle name="Millares 7 4 5 2" xfId="11283" xr:uid="{0091F918-A505-4EDA-AB3E-FEBD15BFF5A2}"/>
    <cellStyle name="Millares 7 4 6" xfId="11284" xr:uid="{0F2C49F7-E810-4869-A696-CC0FEB9EC7C9}"/>
    <cellStyle name="Millares 7 4 6 2" xfId="11285" xr:uid="{0CAEF3E0-82C8-495E-90D8-88046C0DAC70}"/>
    <cellStyle name="Millares 7 4 7" xfId="11286" xr:uid="{0BF76FF2-503C-4DB4-9E1A-CEAAC94BE8F4}"/>
    <cellStyle name="Millares 7 4 7 2" xfId="11287" xr:uid="{313254B4-9A5B-4096-99CA-5D727575678F}"/>
    <cellStyle name="Millares 7 4 8" xfId="11288" xr:uid="{9E513134-E8B9-439B-92C9-05F0EA535877}"/>
    <cellStyle name="Millares 7 5" xfId="11289" xr:uid="{9C5493E4-2BED-429F-85B7-5714CBD8C88F}"/>
    <cellStyle name="Millares 7 5 2" xfId="11290" xr:uid="{86676F8C-8E24-44E7-B59E-4DE6E7AB6F54}"/>
    <cellStyle name="Millares 7 5 2 2" xfId="11291" xr:uid="{1AD53669-5C4C-4717-9393-0E7D19B3F1FE}"/>
    <cellStyle name="Millares 7 5 3" xfId="11292" xr:uid="{9562E7F4-76EF-41C6-96BE-E3F38B4ADBC5}"/>
    <cellStyle name="Millares 7 5 3 2" xfId="11293" xr:uid="{7A1E1F5E-0211-4115-8730-354248D75858}"/>
    <cellStyle name="Millares 7 5 4" xfId="11294" xr:uid="{C80369EF-AFF1-4FAE-8CC4-798C8DDF8122}"/>
    <cellStyle name="Millares 7 5 4 2" xfId="11295" xr:uid="{99A3680E-7B8A-47C4-88FB-F887B52D5F1A}"/>
    <cellStyle name="Millares 7 5 5" xfId="11296" xr:uid="{0CD6BCB4-0D2D-4F75-A97A-A3ED37A42130}"/>
    <cellStyle name="Millares 7 5 5 2" xfId="11297" xr:uid="{C20AB9CF-A4E4-4866-90E0-2F904339D8BC}"/>
    <cellStyle name="Millares 7 5 6" xfId="11298" xr:uid="{E0052509-13F8-4C83-9302-8786A2B0161D}"/>
    <cellStyle name="Millares 7 5 6 2" xfId="11299" xr:uid="{A2296DD3-146C-4292-8D3A-30C08E83813A}"/>
    <cellStyle name="Millares 7 5 7" xfId="11300" xr:uid="{CBAE5300-AFB2-48F0-8B9B-C56C94A9A4D5}"/>
    <cellStyle name="Millares 7 5 7 2" xfId="11301" xr:uid="{EB43A9D0-94FC-416C-953F-C61B2E83B1DE}"/>
    <cellStyle name="Millares 7 5 8" xfId="11302" xr:uid="{B15C91D6-D215-426C-80BD-F00FCC2FE2A2}"/>
    <cellStyle name="Millares 7 6" xfId="11303" xr:uid="{1E83D511-CD25-4EA9-9818-A76B61AD618E}"/>
    <cellStyle name="Millares 7 6 2" xfId="11304" xr:uid="{FCC78680-72F7-4696-88D0-596A7290A718}"/>
    <cellStyle name="Millares 7 6 2 2" xfId="11305" xr:uid="{098D77F9-A20D-47F8-900D-10A43CC3E32E}"/>
    <cellStyle name="Millares 7 6 3" xfId="11306" xr:uid="{9A9F658E-7C9D-493A-810B-CD33F02BD6BA}"/>
    <cellStyle name="Millares 7 6 3 2" xfId="11307" xr:uid="{B36A41C2-A5A8-44F0-A803-D9842B0F2032}"/>
    <cellStyle name="Millares 7 6 4" xfId="11308" xr:uid="{222DFADC-BCDA-40E6-B3DE-B69990DCC35E}"/>
    <cellStyle name="Millares 7 6 4 2" xfId="11309" xr:uid="{D98B231C-CD30-4B72-8977-A09CE9454CD2}"/>
    <cellStyle name="Millares 7 6 5" xfId="11310" xr:uid="{72A09218-2047-499E-9EC8-99C91277265D}"/>
    <cellStyle name="Millares 7 6 5 2" xfId="11311" xr:uid="{76EAAFA0-BE28-46B4-BB6D-7E0ADAF989EC}"/>
    <cellStyle name="Millares 7 6 6" xfId="11312" xr:uid="{D8A0C37D-0F64-4401-B3EB-B2803AF2DEA5}"/>
    <cellStyle name="Millares 7 6 6 2" xfId="11313" xr:uid="{C0E4B4D0-062E-42C0-8845-5D617DC4F961}"/>
    <cellStyle name="Millares 7 6 7" xfId="11314" xr:uid="{C6A25D63-B551-48AE-A8B9-914F2138099C}"/>
    <cellStyle name="Millares 7 6 7 2" xfId="11315" xr:uid="{8C314A7C-A0ED-45A4-A5CF-75914A49412E}"/>
    <cellStyle name="Millares 7 6 8" xfId="11316" xr:uid="{A01DF9A8-2E28-47C9-B5FE-35DBE652F8D8}"/>
    <cellStyle name="Millares 7 7" xfId="11317" xr:uid="{160E7EAE-B48E-4244-BC78-ADEB0BC49E08}"/>
    <cellStyle name="Millares 7 7 2" xfId="11318" xr:uid="{9BEF52E7-3CF4-4A8F-AA72-2167EFDE4B68}"/>
    <cellStyle name="Millares 7 7 2 2" xfId="11319" xr:uid="{DECBAA61-2637-464E-8F07-D6D4F767B200}"/>
    <cellStyle name="Millares 7 7 3" xfId="11320" xr:uid="{4F7CEF6B-0B1D-44FA-9EE8-BB1479F5CBE3}"/>
    <cellStyle name="Millares 7 7 3 2" xfId="11321" xr:uid="{68E8815D-9119-4888-BFDA-718220F1AA2F}"/>
    <cellStyle name="Millares 7 7 4" xfId="11322" xr:uid="{35F0D8CC-F584-46EB-BBB8-BF0B39D4D8BD}"/>
    <cellStyle name="Millares 7 7 4 2" xfId="11323" xr:uid="{DC59F185-1F38-46D7-B49E-3A8925D1FD9E}"/>
    <cellStyle name="Millares 7 7 5" xfId="11324" xr:uid="{2083DA70-7346-43AA-983D-9B5468B0A11D}"/>
    <cellStyle name="Millares 7 7 5 2" xfId="11325" xr:uid="{CEC0129D-A554-4181-B16F-E2CB3273ECF8}"/>
    <cellStyle name="Millares 7 7 6" xfId="11326" xr:uid="{0069A4F0-FBEA-4387-A74F-471ECC0F422F}"/>
    <cellStyle name="Millares 7 7 6 2" xfId="11327" xr:uid="{E5C7EC64-F0B7-449D-9539-801396F5214E}"/>
    <cellStyle name="Millares 7 7 7" xfId="11328" xr:uid="{2DB0E578-2E26-45A8-9125-26D5E1CDD5ED}"/>
    <cellStyle name="Millares 7 7 7 2" xfId="11329" xr:uid="{32B3F51F-3D1B-414D-9FCA-BAF12EFF173B}"/>
    <cellStyle name="Millares 7 7 8" xfId="11330" xr:uid="{F9A7E638-1315-4C2A-9722-F33B8883C8D4}"/>
    <cellStyle name="Millares 7 8" xfId="11331" xr:uid="{87D9C852-1216-41C7-87AF-8C5856012AD3}"/>
    <cellStyle name="Millares 7 8 2" xfId="11332" xr:uid="{9C19C38D-3E0B-4A4E-B20C-4FC30C76B7FD}"/>
    <cellStyle name="Millares 7 8 2 2" xfId="11333" xr:uid="{A64ED25B-7D82-4F35-AA41-39B60FCB55AF}"/>
    <cellStyle name="Millares 7 8 2 3" xfId="43848" xr:uid="{6E986D52-C6A1-48C7-B3EC-522469CC0329}"/>
    <cellStyle name="Millares 7 8 3" xfId="11334" xr:uid="{1CADF21C-130D-466A-A7B5-AA9253CC79D2}"/>
    <cellStyle name="Millares 7 8 3 2" xfId="11335" xr:uid="{56495D9D-4958-47F2-9EDC-F6E5208C925D}"/>
    <cellStyle name="Millares 7 8 4" xfId="11336" xr:uid="{52EB959A-E930-4040-BB24-45117446B318}"/>
    <cellStyle name="Millares 7 8 4 2" xfId="11337" xr:uid="{EE2B4D7E-3206-4710-A0AD-07D0F3F4962C}"/>
    <cellStyle name="Millares 7 8 5" xfId="11338" xr:uid="{D05DE12C-96B1-4FBA-9ED6-F9B2F1B7D762}"/>
    <cellStyle name="Millares 7 8 5 2" xfId="11339" xr:uid="{1CFCC8C2-CCA1-4886-B9A6-5BECA799A1BD}"/>
    <cellStyle name="Millares 7 8 6" xfId="11340" xr:uid="{999649A5-8ADF-44D3-BA2F-B6FBF743E74D}"/>
    <cellStyle name="Millares 7 8 6 2" xfId="11341" xr:uid="{DF8A54FA-124B-4AC4-AB94-C7EFCDA9A06A}"/>
    <cellStyle name="Millares 7 8 7" xfId="11342" xr:uid="{B612F5CB-12C2-4433-9494-F608C4EAD9F1}"/>
    <cellStyle name="Millares 7 8 7 2" xfId="11343" xr:uid="{C2FD2A3D-EBB1-4050-A18F-C678FC2AF288}"/>
    <cellStyle name="Millares 7 8 8" xfId="11344" xr:uid="{E54FD711-69D3-4CCF-AF0F-12043D48DE92}"/>
    <cellStyle name="Millares 7 8 9" xfId="42532" xr:uid="{21BB469F-4D69-4D9A-A39D-9B69709D9EFB}"/>
    <cellStyle name="Millares 7 9" xfId="11345" xr:uid="{9F41267C-652E-433C-89F9-C2FE89FBAE3A}"/>
    <cellStyle name="Millares 7 9 2" xfId="11346" xr:uid="{0878BFF8-C8FE-4944-BC6C-E0F1885E6998}"/>
    <cellStyle name="Millares 7 9 2 2" xfId="11347" xr:uid="{AEC5E3B0-99CC-42EC-9220-7886A5FBA72E}"/>
    <cellStyle name="Millares 7 9 3" xfId="11348" xr:uid="{C7D68F8D-7F34-4E31-825B-4F8E180D8C37}"/>
    <cellStyle name="Millares 7 9 3 2" xfId="11349" xr:uid="{312ED37B-14A1-4908-8C95-70C4ECEA8769}"/>
    <cellStyle name="Millares 7 9 4" xfId="11350" xr:uid="{68FE6004-2610-4395-B057-821D983D2FB2}"/>
    <cellStyle name="Millares 7 9 4 2" xfId="11351" xr:uid="{82ED77FB-3870-43D8-B491-C98E78D73498}"/>
    <cellStyle name="Millares 7 9 5" xfId="11352" xr:uid="{DBC1766B-EFB5-4F0F-B76E-D235CC4DF744}"/>
    <cellStyle name="Millares 7 9 5 2" xfId="11353" xr:uid="{B945B513-0851-498E-9936-7B9126499A0C}"/>
    <cellStyle name="Millares 7 9 6" xfId="11354" xr:uid="{801BB235-195A-404D-9545-43A9ECC0FDB6}"/>
    <cellStyle name="Millares 7 9 6 2" xfId="11355" xr:uid="{02B552C6-CD17-40CA-B1BE-8676F1553CFC}"/>
    <cellStyle name="Millares 7 9 7" xfId="11356" xr:uid="{D8A97412-97E6-4F77-80D6-6F1026664C82}"/>
    <cellStyle name="Millares 7 9 7 2" xfId="11357" xr:uid="{8E727BA5-32A4-48FF-BF68-2974C8CF99D7}"/>
    <cellStyle name="Millares 7 9 8" xfId="11358" xr:uid="{A123EAFA-B3F3-4F1C-9A0E-0A62CE0C9F07}"/>
    <cellStyle name="Millares 7 9 9" xfId="44071" xr:uid="{B882397C-7C72-4F66-8721-D60B00274548}"/>
    <cellStyle name="Millares 8" xfId="42" xr:uid="{99024A14-5CA9-43E7-90D8-8A4CE1C9BCB4}"/>
    <cellStyle name="Millares 8 10" xfId="11360" xr:uid="{D579DC4B-A8FD-49E2-8993-71FEA8D0D18A}"/>
    <cellStyle name="Millares 8 10 2" xfId="11361" xr:uid="{952808D9-2045-46C3-95B8-9E7439501E7B}"/>
    <cellStyle name="Millares 8 11" xfId="11362" xr:uid="{BCCA959D-A65E-4173-A36F-9C164AE93989}"/>
    <cellStyle name="Millares 8 11 2" xfId="11363" xr:uid="{99D7CB20-3F0D-432F-AD8F-CD84B8AEB30E}"/>
    <cellStyle name="Millares 8 12" xfId="11364" xr:uid="{AE1E8F16-1F47-44C4-AE79-4C1F6686FE50}"/>
    <cellStyle name="Millares 8 12 2" xfId="11365" xr:uid="{FF03849D-2BBA-4B8F-866D-714464FE417D}"/>
    <cellStyle name="Millares 8 13" xfId="11366" xr:uid="{F0E334FA-A899-4CA0-8AA4-77170D949BF0}"/>
    <cellStyle name="Millares 8 13 2" xfId="11367" xr:uid="{518A4E0E-C063-4BFC-BBFB-7F7AC3BD945F}"/>
    <cellStyle name="Millares 8 14" xfId="11368" xr:uid="{6174E0BF-E82C-4E88-845A-9F255A69638B}"/>
    <cellStyle name="Millares 8 14 2" xfId="11369" xr:uid="{18BB2C57-86EC-4A83-8EA6-07549C6A61D7}"/>
    <cellStyle name="Millares 8 15" xfId="11370" xr:uid="{7695043A-9ABE-4421-8A47-105680DF104C}"/>
    <cellStyle name="Millares 8 15 2" xfId="11371" xr:uid="{F8596E75-F79E-42AE-8DED-A7A6AE60AAEC}"/>
    <cellStyle name="Millares 8 16" xfId="11372" xr:uid="{494F3A5E-6169-4E4A-BB49-A1F999A70E76}"/>
    <cellStyle name="Millares 8 17" xfId="11373" xr:uid="{AE1391EB-2896-479D-BA6C-47E35F5F9A64}"/>
    <cellStyle name="Millares 8 18" xfId="11374" xr:uid="{6CAE1D30-FD40-4A03-B196-AAC1CB7C0BE6}"/>
    <cellStyle name="Millares 8 19" xfId="11375" xr:uid="{5D00EB39-5915-42C8-A2B9-E7E90C68642B}"/>
    <cellStyle name="Millares 8 2" xfId="5519" xr:uid="{1066B828-D982-4680-93CF-739CDF62ACCF}"/>
    <cellStyle name="Millares 8 2 2" xfId="11377" xr:uid="{29518EED-003A-40CF-B12A-262210FC1885}"/>
    <cellStyle name="Millares 8 2 2 2" xfId="11378" xr:uid="{97B2B669-48D0-4963-BE6F-51CFE6148D2B}"/>
    <cellStyle name="Millares 8 2 2 2 2" xfId="42533" xr:uid="{DCE1C59F-B939-4F09-8336-9AAFBE6F3573}"/>
    <cellStyle name="Millares 8 2 2 2 2 2" xfId="42534" xr:uid="{FAD9E152-BD83-468A-AFF6-9F78378B21D8}"/>
    <cellStyle name="Millares 8 2 2 2 3" xfId="42535" xr:uid="{AE038979-16DD-4A17-A08C-DACAB51E6957}"/>
    <cellStyle name="Millares 8 2 2 2 4" xfId="42536" xr:uid="{49E3D28F-E089-4828-A29B-1E1DFEFC3C7B}"/>
    <cellStyle name="Millares 8 2 2 3" xfId="42537" xr:uid="{30B88114-C835-4F9C-9B2A-EE06F2089C22}"/>
    <cellStyle name="Millares 8 2 2 3 2" xfId="42538" xr:uid="{543D790F-1771-4FAD-B8D4-ACCB3856B92F}"/>
    <cellStyle name="Millares 8 2 2 4" xfId="42539" xr:uid="{809240FE-8889-4F4B-8BAA-A769583AEBE3}"/>
    <cellStyle name="Millares 8 2 2 5" xfId="42540" xr:uid="{F9C16017-B7E0-46AC-8896-EB51DB742986}"/>
    <cellStyle name="Millares 8 2 2 6" xfId="42541" xr:uid="{EB709C8B-E890-47E1-B655-30851EC35B4A}"/>
    <cellStyle name="Millares 8 2 3" xfId="11379" xr:uid="{E701251C-06BA-4B61-B5AA-0ADB67FC3CA9}"/>
    <cellStyle name="Millares 8 2 3 2" xfId="11380" xr:uid="{47F3C7D3-180B-418A-8701-3E5E1C9D3789}"/>
    <cellStyle name="Millares 8 2 3 2 2" xfId="42542" xr:uid="{935A6B2F-DAED-486F-872D-AD686C98914D}"/>
    <cellStyle name="Millares 8 2 3 3" xfId="42543" xr:uid="{05A70714-5F6F-4D6C-9EEF-3A93CBB16E29}"/>
    <cellStyle name="Millares 8 2 3 4" xfId="42544" xr:uid="{0B2D70AA-F9DB-48F0-9D72-270CDAAEA1EE}"/>
    <cellStyle name="Millares 8 2 4" xfId="11381" xr:uid="{4C65A59D-E287-4E80-BB89-6E9D4E695ED1}"/>
    <cellStyle name="Millares 8 2 4 2" xfId="11382" xr:uid="{7BD41B5D-5EA1-48A4-97EF-447FB06238B6}"/>
    <cellStyle name="Millares 8 2 5" xfId="11383" xr:uid="{DCDBE9B9-AD3C-4161-9DB3-42667EF059DF}"/>
    <cellStyle name="Millares 8 2 5 2" xfId="11384" xr:uid="{82306C1B-82C6-4821-88D1-032ACDE3B865}"/>
    <cellStyle name="Millares 8 2 6" xfId="11385" xr:uid="{2867D85B-B907-4434-A3B6-8566A2B71A29}"/>
    <cellStyle name="Millares 8 2 6 2" xfId="11386" xr:uid="{6DD343F4-23E4-4A9E-83A2-AD7AAFD02406}"/>
    <cellStyle name="Millares 8 2 7" xfId="11387" xr:uid="{B7A44F09-4433-4496-98A7-8B4F1FBFBF83}"/>
    <cellStyle name="Millares 8 2 7 2" xfId="11388" xr:uid="{150F4E50-E8D0-448C-8B9D-0B7184F802E7}"/>
    <cellStyle name="Millares 8 2 7 2 2" xfId="43849" xr:uid="{EB4926F7-8C22-4C1D-B4BD-B2E666E46C35}"/>
    <cellStyle name="Millares 8 2 7 3" xfId="42545" xr:uid="{7026262F-127D-4F78-8D7E-860D5CD3895A}"/>
    <cellStyle name="Millares 8 2 8" xfId="11389" xr:uid="{959A7788-F70B-4A0D-B5EE-0F9601DAD0CA}"/>
    <cellStyle name="Millares 8 2 9" xfId="11376" xr:uid="{D5E47001-C5B3-4507-95CA-902DB9A9F947}"/>
    <cellStyle name="Millares 8 20" xfId="11359" xr:uid="{5531DCA6-82C7-455B-B374-305D2D6D2C09}"/>
    <cellStyle name="Millares 8 3" xfId="11390" xr:uid="{12E16E93-A9EF-495D-9EAA-CF853B80C461}"/>
    <cellStyle name="Millares 8 3 2" xfId="11391" xr:uid="{B8BA0498-6578-4447-A966-42CDF66B8AD4}"/>
    <cellStyle name="Millares 8 3 2 2" xfId="11392" xr:uid="{61E9E1F6-C7B1-4DE3-9389-33B5171B8DD6}"/>
    <cellStyle name="Millares 8 3 2 2 2" xfId="42546" xr:uid="{730F1CC8-B56D-4924-9559-4D2271085B61}"/>
    <cellStyle name="Millares 8 3 2 3" xfId="42547" xr:uid="{C3FD0112-E96D-4F10-8861-BEED2E6F880F}"/>
    <cellStyle name="Millares 8 3 3" xfId="11393" xr:uid="{0E9BB970-B18A-4E50-85CF-35C37F92D6F1}"/>
    <cellStyle name="Millares 8 3 3 2" xfId="11394" xr:uid="{C6429232-44EE-4FE1-8E95-4C106C1F4D16}"/>
    <cellStyle name="Millares 8 3 4" xfId="11395" xr:uid="{B8A3D1F7-6173-4F13-9EC7-667BFCECBC80}"/>
    <cellStyle name="Millares 8 3 4 2" xfId="11396" xr:uid="{656231DD-9FC7-4F9A-AE71-2E671DFFA5BB}"/>
    <cellStyle name="Millares 8 3 5" xfId="11397" xr:uid="{FDAD0E41-DB9F-4289-A3D6-70C44E0C97A6}"/>
    <cellStyle name="Millares 8 3 5 2" xfId="11398" xr:uid="{09E19575-57ED-4D20-BEC0-75959E97814F}"/>
    <cellStyle name="Millares 8 3 6" xfId="11399" xr:uid="{19FCE5AB-5DA0-4395-BA9C-69C71CD8B786}"/>
    <cellStyle name="Millares 8 3 6 2" xfId="11400" xr:uid="{D37985CD-11BC-4C90-8D96-3CCCEE96B37E}"/>
    <cellStyle name="Millares 8 3 7" xfId="11401" xr:uid="{487F276D-E606-4D05-8497-D594B11BC962}"/>
    <cellStyle name="Millares 8 3 7 2" xfId="11402" xr:uid="{0647C8A8-CBDD-438A-8614-205F946680C3}"/>
    <cellStyle name="Millares 8 3 8" xfId="11403" xr:uid="{E82A7116-1D6E-44E4-B283-9BD915635F02}"/>
    <cellStyle name="Millares 8 4" xfId="11404" xr:uid="{B611BB0D-16C1-4462-96BC-BACDE75B256E}"/>
    <cellStyle name="Millares 8 4 2" xfId="11405" xr:uid="{A993588A-9DE2-4538-9E8F-D8733203AA8B}"/>
    <cellStyle name="Millares 8 4 2 2" xfId="11406" xr:uid="{F1F40103-03CF-4FF2-B7A1-0CF0C4B64F63}"/>
    <cellStyle name="Millares 8 4 3" xfId="11407" xr:uid="{F016BF20-0B72-4215-8413-72958D0F5D6E}"/>
    <cellStyle name="Millares 8 4 3 2" xfId="11408" xr:uid="{F29E9FED-961A-4B67-889B-FB99487E4DB5}"/>
    <cellStyle name="Millares 8 4 4" xfId="11409" xr:uid="{4D428F71-C08A-4D9B-8605-06B8708D61D5}"/>
    <cellStyle name="Millares 8 4 4 2" xfId="11410" xr:uid="{4FB592CD-9F88-41A2-9715-AFDB53A294E6}"/>
    <cellStyle name="Millares 8 4 5" xfId="11411" xr:uid="{02CA6BBC-936A-4CF6-B1E8-1D4C96B39997}"/>
    <cellStyle name="Millares 8 4 5 2" xfId="11412" xr:uid="{C236DE58-8926-4E93-9450-67838A83070E}"/>
    <cellStyle name="Millares 8 4 6" xfId="11413" xr:uid="{32BCB36A-70D5-4937-8B95-07BFF923D55F}"/>
    <cellStyle name="Millares 8 4 6 2" xfId="11414" xr:uid="{98DDB093-B138-488C-918B-30C25B49A26B}"/>
    <cellStyle name="Millares 8 4 7" xfId="11415" xr:uid="{19A65741-4EE4-4B7E-8A5D-C5F46B6D5274}"/>
    <cellStyle name="Millares 8 4 7 2" xfId="11416" xr:uid="{8A6E5344-DD2D-42BD-9657-9777770A5AC4}"/>
    <cellStyle name="Millares 8 4 8" xfId="11417" xr:uid="{83DD5364-E817-4D5E-AE32-3642325C77EF}"/>
    <cellStyle name="Millares 8 5" xfId="11418" xr:uid="{E68B9D9B-C9B6-456A-8842-5481F812C55B}"/>
    <cellStyle name="Millares 8 5 2" xfId="11419" xr:uid="{3C94C394-2B3F-4E45-AB4C-7B85FCE7C019}"/>
    <cellStyle name="Millares 8 5 2 2" xfId="11420" xr:uid="{A6E4D09C-0D25-4E14-950C-515439F37562}"/>
    <cellStyle name="Millares 8 5 3" xfId="11421" xr:uid="{72FB10B1-65EE-4CC6-B66C-811552A71B08}"/>
    <cellStyle name="Millares 8 5 3 2" xfId="11422" xr:uid="{52629147-BEED-43D5-8892-B1DB0D924FC3}"/>
    <cellStyle name="Millares 8 5 4" xfId="11423" xr:uid="{71A17D3F-6EA3-4427-86D2-C76845CE3F1B}"/>
    <cellStyle name="Millares 8 5 4 2" xfId="11424" xr:uid="{9EA62CFA-3C06-4B4E-8CB6-21B3FF552811}"/>
    <cellStyle name="Millares 8 5 5" xfId="11425" xr:uid="{FC5FCC94-6F31-4661-8E1A-4D5D7BCC96A1}"/>
    <cellStyle name="Millares 8 5 5 2" xfId="11426" xr:uid="{C6CE1059-7BF5-4218-8D9B-255945D3E072}"/>
    <cellStyle name="Millares 8 5 6" xfId="11427" xr:uid="{79FCEC01-8318-4C01-9536-2501A2635326}"/>
    <cellStyle name="Millares 8 5 6 2" xfId="11428" xr:uid="{D3E06BB0-A26D-4E9A-84A8-7E7E6D2DA42C}"/>
    <cellStyle name="Millares 8 5 7" xfId="11429" xr:uid="{EEED6275-91C3-4B36-94EF-2468CD1294C2}"/>
    <cellStyle name="Millares 8 5 7 2" xfId="11430" xr:uid="{DA8714DF-F7AB-4B0B-AD3C-8608A95170AF}"/>
    <cellStyle name="Millares 8 5 8" xfId="11431" xr:uid="{22A36185-0B43-4A1E-B922-48D3165D30D8}"/>
    <cellStyle name="Millares 8 6" xfId="11432" xr:uid="{4BAB2463-5245-4C43-82BF-A33930B46ECF}"/>
    <cellStyle name="Millares 8 6 2" xfId="11433" xr:uid="{77A0B093-F624-466F-B007-8124EED3A101}"/>
    <cellStyle name="Millares 8 6 2 2" xfId="11434" xr:uid="{4336B379-CEA7-416D-B6D7-D20980CA97DA}"/>
    <cellStyle name="Millares 8 6 3" xfId="11435" xr:uid="{73F1346B-D50F-419C-B53A-04ABD56B5A9C}"/>
    <cellStyle name="Millares 8 6 3 2" xfId="11436" xr:uid="{526A6F39-BFA5-480D-A8EC-D06F78622140}"/>
    <cellStyle name="Millares 8 6 4" xfId="11437" xr:uid="{4D20B455-9A3E-4F2B-98E8-3890ABDF07BB}"/>
    <cellStyle name="Millares 8 6 4 2" xfId="11438" xr:uid="{13ECCFF2-6413-42ED-BC33-EF10D2E56897}"/>
    <cellStyle name="Millares 8 6 5" xfId="11439" xr:uid="{A22A6EA4-92E5-4830-A902-7627CB6B2D53}"/>
    <cellStyle name="Millares 8 6 5 2" xfId="11440" xr:uid="{2932D23E-AFC7-4932-9BBC-FFECC278F138}"/>
    <cellStyle name="Millares 8 6 6" xfId="11441" xr:uid="{F27A85E9-0B0B-4966-8226-770FBDD710F1}"/>
    <cellStyle name="Millares 8 6 6 2" xfId="11442" xr:uid="{761C5CFA-E3A3-4F8A-8879-CAE40335D1AA}"/>
    <cellStyle name="Millares 8 6 7" xfId="11443" xr:uid="{38DB5556-7F95-4C18-B646-BC03DCFC8F57}"/>
    <cellStyle name="Millares 8 6 7 2" xfId="11444" xr:uid="{43A96614-20C6-486F-84D1-17AFB3B7FB12}"/>
    <cellStyle name="Millares 8 6 8" xfId="11445" xr:uid="{B1256A52-F5E9-4017-A1EA-70F57AC83420}"/>
    <cellStyle name="Millares 8 7" xfId="11446" xr:uid="{4AE5D86F-64BE-4FBF-82FC-572D02B0563D}"/>
    <cellStyle name="Millares 8 7 2" xfId="11447" xr:uid="{6AD09A29-B5AF-41F6-AEF6-E7D7BE4EA38A}"/>
    <cellStyle name="Millares 8 7 2 2" xfId="11448" xr:uid="{EDD1C8F7-E281-4D96-94CE-9B1BBF73302C}"/>
    <cellStyle name="Millares 8 7 3" xfId="11449" xr:uid="{2B155EF4-8151-4DE8-A241-8FC9A4B9F5B5}"/>
    <cellStyle name="Millares 8 7 3 2" xfId="11450" xr:uid="{B868A29E-4AE3-423A-A66C-3471FACAAC72}"/>
    <cellStyle name="Millares 8 7 4" xfId="11451" xr:uid="{375E2F80-67E8-40D9-9D4D-05023988D0CB}"/>
    <cellStyle name="Millares 8 7 4 2" xfId="11452" xr:uid="{C1D8CCC7-1423-4B7C-BBCD-9807555B1A48}"/>
    <cellStyle name="Millares 8 7 5" xfId="11453" xr:uid="{079122AD-5FFD-4D6D-8A64-A9F34FA3B2E2}"/>
    <cellStyle name="Millares 8 7 5 2" xfId="11454" xr:uid="{93923355-D383-4CAF-B7F9-5AD3980FFF4D}"/>
    <cellStyle name="Millares 8 7 6" xfId="11455" xr:uid="{14F2FC89-C89A-4E3E-A976-2F435B965B94}"/>
    <cellStyle name="Millares 8 7 6 2" xfId="11456" xr:uid="{44D3EFB8-0D16-4E16-88F0-870D31292258}"/>
    <cellStyle name="Millares 8 7 7" xfId="11457" xr:uid="{5CC1CD23-DEB1-4CE9-96C7-2A779782B752}"/>
    <cellStyle name="Millares 8 7 7 2" xfId="11458" xr:uid="{25D987D7-3D60-4CDC-B8FA-D5940256B688}"/>
    <cellStyle name="Millares 8 7 8" xfId="11459" xr:uid="{D555456B-638A-4B5D-BA2E-3EE861CCF1BD}"/>
    <cellStyle name="Millares 8 8" xfId="11460" xr:uid="{76763D9F-60F2-421E-8F32-86B1FEEE2B8E}"/>
    <cellStyle name="Millares 8 8 2" xfId="11461" xr:uid="{0F742F7F-4FF4-41AF-858F-AAC250A3CBBD}"/>
    <cellStyle name="Millares 8 8 2 2" xfId="11462" xr:uid="{3A278543-A74A-4380-B772-B12239193E14}"/>
    <cellStyle name="Millares 8 8 2 3" xfId="43850" xr:uid="{BC85F4BE-1C26-4EE7-8131-503BC2943245}"/>
    <cellStyle name="Millares 8 8 3" xfId="11463" xr:uid="{ADA6A349-07A9-4331-A049-3AB89A95E0E1}"/>
    <cellStyle name="Millares 8 8 3 2" xfId="11464" xr:uid="{351DDC39-1460-4D4A-A4AD-99A904755889}"/>
    <cellStyle name="Millares 8 8 4" xfId="11465" xr:uid="{729EBFF5-6A71-45AF-9654-A867A45DA8C3}"/>
    <cellStyle name="Millares 8 8 4 2" xfId="11466" xr:uid="{09BDBC9A-C0A6-47A3-97E2-F2604F2F5ADD}"/>
    <cellStyle name="Millares 8 8 5" xfId="11467" xr:uid="{8404A21C-A98E-4098-8324-04BF8CC85412}"/>
    <cellStyle name="Millares 8 8 5 2" xfId="11468" xr:uid="{FED6B0CF-8F35-40C5-B766-35958EA09170}"/>
    <cellStyle name="Millares 8 8 6" xfId="11469" xr:uid="{80732E03-D746-41AD-A86E-4B96816CB56D}"/>
    <cellStyle name="Millares 8 8 6 2" xfId="11470" xr:uid="{D34DEF45-6DA0-45C5-BE6B-4718A7DB8F26}"/>
    <cellStyle name="Millares 8 8 7" xfId="11471" xr:uid="{3C1DE1C8-CBD4-48D1-96E1-89AE9275BA8C}"/>
    <cellStyle name="Millares 8 8 7 2" xfId="11472" xr:uid="{4D249E7A-DC5B-4FBB-BAE6-4DA1640A9719}"/>
    <cellStyle name="Millares 8 8 8" xfId="11473" xr:uid="{D7D34540-4055-46DD-B55E-ED602B49B716}"/>
    <cellStyle name="Millares 8 8 9" xfId="42548" xr:uid="{414B1A91-646B-4375-88F7-C8F941D22E1D}"/>
    <cellStyle name="Millares 8 9" xfId="11474" xr:uid="{72463ED4-1CCF-4168-860D-E0DEFD553B53}"/>
    <cellStyle name="Millares 8 9 2" xfId="11475" xr:uid="{3B72490E-553B-4BA2-A285-B538707BBC26}"/>
    <cellStyle name="Millares 8 9 2 2" xfId="11476" xr:uid="{80096D04-4104-48A6-85F9-1D26DAF580B8}"/>
    <cellStyle name="Millares 8 9 3" xfId="11477" xr:uid="{7E8ECF77-2580-4EBF-A14E-A2D1583586DD}"/>
    <cellStyle name="Millares 8 9 3 2" xfId="11478" xr:uid="{17A12074-A682-4347-AFE0-6F98280446DD}"/>
    <cellStyle name="Millares 8 9 4" xfId="11479" xr:uid="{CD873E98-791F-49DD-B93D-19CEECEBA434}"/>
    <cellStyle name="Millares 8 9 4 2" xfId="11480" xr:uid="{835AD6F1-F6BB-47EF-BB12-0BEF9E24951B}"/>
    <cellStyle name="Millares 8 9 5" xfId="11481" xr:uid="{D123D338-574F-46DE-97E7-5FDE0521ED66}"/>
    <cellStyle name="Millares 8 9 5 2" xfId="11482" xr:uid="{C8E4C714-280D-4A82-BF27-F8026AED34BD}"/>
    <cellStyle name="Millares 8 9 6" xfId="11483" xr:uid="{883ECBFB-DC29-4690-AFCC-B5ED159F2A2A}"/>
    <cellStyle name="Millares 8 9 6 2" xfId="11484" xr:uid="{90E945EA-5B92-4FA9-B21C-6DA7BD76797B}"/>
    <cellStyle name="Millares 8 9 7" xfId="11485" xr:uid="{753A6DB2-A321-4FED-9B18-1952B2A96D5C}"/>
    <cellStyle name="Millares 8 9 7 2" xfId="11486" xr:uid="{35CFFAAB-51B9-49A1-AD19-F9E6A40ABB2B}"/>
    <cellStyle name="Millares 8 9 8" xfId="11487" xr:uid="{14780927-C1CB-4308-A1B9-D1CBABDD48DA}"/>
    <cellStyle name="Millares 9" xfId="43" xr:uid="{76D36719-9A01-4355-B8FE-9D7BD6E26637}"/>
    <cellStyle name="Millares 9 10" xfId="11489" xr:uid="{E6D737B3-C14D-473F-A3F4-63DB62898958}"/>
    <cellStyle name="Millares 9 10 2" xfId="11490" xr:uid="{CAC9D5A5-6560-44CD-82FB-724FE9C24FB4}"/>
    <cellStyle name="Millares 9 11" xfId="11491" xr:uid="{2318C73E-9883-4B06-A316-636714D8FFBC}"/>
    <cellStyle name="Millares 9 11 2" xfId="11492" xr:uid="{7B3D0E9D-0020-4602-90B6-84A2122394A1}"/>
    <cellStyle name="Millares 9 12" xfId="11493" xr:uid="{50E5B078-2C0D-4397-B1FF-EAFA36AFC6DA}"/>
    <cellStyle name="Millares 9 12 2" xfId="11494" xr:uid="{A00A35C3-6BB4-4600-ACBB-694C7CCF66AE}"/>
    <cellStyle name="Millares 9 13" xfId="11495" xr:uid="{5581CCCB-8164-43A2-A654-A825B7E06D83}"/>
    <cellStyle name="Millares 9 13 2" xfId="11496" xr:uid="{8BA472B8-AA96-4B67-8FB2-CE1BA2A88878}"/>
    <cellStyle name="Millares 9 14" xfId="11497" xr:uid="{90B444C4-E393-4D77-A776-362E88A905E5}"/>
    <cellStyle name="Millares 9 14 2" xfId="11498" xr:uid="{28BC47CC-D220-4C8C-9439-0105723A5661}"/>
    <cellStyle name="Millares 9 15" xfId="11499" xr:uid="{7BD5A88E-3F1E-44AF-B12B-CDC0226118DD}"/>
    <cellStyle name="Millares 9 15 2" xfId="11500" xr:uid="{562CD99E-1BC3-435A-AEC3-9690148DE429}"/>
    <cellStyle name="Millares 9 16" xfId="11501" xr:uid="{00DDF138-964E-4FE3-B27A-38FDB9C7EA2A}"/>
    <cellStyle name="Millares 9 17" xfId="11502" xr:uid="{2D99B69A-14B7-4B26-9D5D-45DAAC705711}"/>
    <cellStyle name="Millares 9 18" xfId="11503" xr:uid="{CB9EE992-DD38-4FCA-A4FB-254221769C05}"/>
    <cellStyle name="Millares 9 19" xfId="11504" xr:uid="{9EACD05E-3EE7-4CD0-9CE1-03451E296367}"/>
    <cellStyle name="Millares 9 2" xfId="5520" xr:uid="{46ACEE5A-FADD-42DD-BF18-F7B9189D1963}"/>
    <cellStyle name="Millares 9 2 2" xfId="11506" xr:uid="{2A393E09-E9E4-4F77-AB93-45C8FAE3C16B}"/>
    <cellStyle name="Millares 9 2 2 2" xfId="11507" xr:uid="{F1BAFF93-00FB-48F7-8CCD-B7B799FEF83F}"/>
    <cellStyle name="Millares 9 2 2 2 2" xfId="42549" xr:uid="{37060F5B-F361-43DA-BDAF-C43A471E0F57}"/>
    <cellStyle name="Millares 9 2 2 2 2 2" xfId="42550" xr:uid="{CD047841-3158-4CDD-9B18-7672BFF58DF0}"/>
    <cellStyle name="Millares 9 2 2 2 3" xfId="42551" xr:uid="{65B583EC-9740-45B8-B2A6-0C9FCDB69C62}"/>
    <cellStyle name="Millares 9 2 2 2 4" xfId="42552" xr:uid="{4F076AC7-1428-45C8-BE79-D1FCEA3D989F}"/>
    <cellStyle name="Millares 9 2 2 3" xfId="42553" xr:uid="{815513DD-5F97-495C-B081-B012844AF611}"/>
    <cellStyle name="Millares 9 2 2 3 2" xfId="42554" xr:uid="{113921DE-7165-4869-AFF1-EE9E7BAC069C}"/>
    <cellStyle name="Millares 9 2 2 4" xfId="42555" xr:uid="{1B342CE1-0D9A-4B94-9DCA-7780E3883268}"/>
    <cellStyle name="Millares 9 2 2 5" xfId="42556" xr:uid="{3342BA28-974A-4C45-9E29-074B4C65206C}"/>
    <cellStyle name="Millares 9 2 2 6" xfId="42557" xr:uid="{BEFE2656-5847-47F3-B2DC-0AA772BBA189}"/>
    <cellStyle name="Millares 9 2 3" xfId="11508" xr:uid="{5056176D-D1E7-456F-B843-E1A8D514D05A}"/>
    <cellStyle name="Millares 9 2 3 2" xfId="11509" xr:uid="{800622A7-BBB8-4A13-8440-6EAF8CDFEBD0}"/>
    <cellStyle name="Millares 9 2 3 2 2" xfId="42558" xr:uid="{7E6C8910-5773-481D-A60C-A708AE8248C0}"/>
    <cellStyle name="Millares 9 2 3 3" xfId="42559" xr:uid="{0C83E216-A073-4483-9710-D35364BF8626}"/>
    <cellStyle name="Millares 9 2 3 4" xfId="42560" xr:uid="{E3B2246B-837A-41D7-9B21-926E6DF21760}"/>
    <cellStyle name="Millares 9 2 4" xfId="11510" xr:uid="{7008B66F-D295-44D9-BFAC-713066CB6958}"/>
    <cellStyle name="Millares 9 2 4 2" xfId="11511" xr:uid="{5D7EE9C4-1F82-4747-83DF-47F2A0DCABFF}"/>
    <cellStyle name="Millares 9 2 5" xfId="11512" xr:uid="{A166B9F7-E80A-4E90-9994-A251057B1487}"/>
    <cellStyle name="Millares 9 2 5 2" xfId="11513" xr:uid="{4E624448-2628-4A16-A248-87C288EBD05F}"/>
    <cellStyle name="Millares 9 2 6" xfId="11514" xr:uid="{13BDAE4F-AE6B-4B22-A23C-0C82BB149C22}"/>
    <cellStyle name="Millares 9 2 6 2" xfId="11515" xr:uid="{63A64CF9-2679-4311-93FB-89512494E27F}"/>
    <cellStyle name="Millares 9 2 7" xfId="11516" xr:uid="{D3A547D2-EA7F-411F-A7CE-C8DF2AE7D31D}"/>
    <cellStyle name="Millares 9 2 7 2" xfId="11517" xr:uid="{958B3481-8621-403E-BC45-1BD610C5D654}"/>
    <cellStyle name="Millares 9 2 7 2 2" xfId="43851" xr:uid="{2C1E715F-37FC-45BF-B6FD-B9DC7A8A38CE}"/>
    <cellStyle name="Millares 9 2 7 3" xfId="42561" xr:uid="{9FAEF368-03BC-4BFE-9F9D-F44F0E81927D}"/>
    <cellStyle name="Millares 9 2 8" xfId="11518" xr:uid="{92A016C6-2BFC-4C0D-8E0F-3A6233C70A84}"/>
    <cellStyle name="Millares 9 2 9" xfId="11505" xr:uid="{5FB4C20D-2F12-4E04-938F-765A3D986EE5}"/>
    <cellStyle name="Millares 9 20" xfId="11488" xr:uid="{D11C4901-43F6-4764-BD2C-BC71DE28830D}"/>
    <cellStyle name="Millares 9 3" xfId="11519" xr:uid="{65E648CB-AC5E-4AE9-9BAA-B382D2A46787}"/>
    <cellStyle name="Millares 9 3 2" xfId="11520" xr:uid="{4F945BD5-0182-4928-9C92-0489D3EB076E}"/>
    <cellStyle name="Millares 9 3 2 2" xfId="11521" xr:uid="{2621F993-EFFC-4712-B175-123EA7FD7B37}"/>
    <cellStyle name="Millares 9 3 2 2 2" xfId="42562" xr:uid="{B7114089-C9C8-4F4E-B03B-68C901A2A7A5}"/>
    <cellStyle name="Millares 9 3 2 3" xfId="42563" xr:uid="{B73B9174-4C03-4173-B5A4-82DC3BB5D0D4}"/>
    <cellStyle name="Millares 9 3 3" xfId="11522" xr:uid="{68D08B0E-F7C1-4BEE-85D0-B67F5C6F0F15}"/>
    <cellStyle name="Millares 9 3 3 2" xfId="11523" xr:uid="{B9C9EDF1-FE8F-4957-8E4B-CE15F4445696}"/>
    <cellStyle name="Millares 9 3 4" xfId="11524" xr:uid="{EA9862D3-63EE-4491-8872-3BE42C717355}"/>
    <cellStyle name="Millares 9 3 4 2" xfId="11525" xr:uid="{BAACF8F5-925F-4860-B4E0-1EECFCE80C99}"/>
    <cellStyle name="Millares 9 3 5" xfId="11526" xr:uid="{91159E32-EB77-49B0-AE28-0C4FC72DB5AC}"/>
    <cellStyle name="Millares 9 3 5 2" xfId="11527" xr:uid="{D47F9EDE-E52D-4EE3-AEA1-A4FE69C8EC69}"/>
    <cellStyle name="Millares 9 3 6" xfId="11528" xr:uid="{29F989FA-EF91-44F3-AF1D-4030E11E09E3}"/>
    <cellStyle name="Millares 9 3 6 2" xfId="11529" xr:uid="{2D5B9237-AE8F-4A7D-8AE3-720E015F1615}"/>
    <cellStyle name="Millares 9 3 7" xfId="11530" xr:uid="{0D28C8CB-8CBB-42A1-9757-8AC3A67A0F74}"/>
    <cellStyle name="Millares 9 3 7 2" xfId="11531" xr:uid="{49DEA38B-877F-49DF-8380-1BC668A76D2D}"/>
    <cellStyle name="Millares 9 3 8" xfId="11532" xr:uid="{BE664F03-9B00-42FD-9A2F-AC6E9B89AD6A}"/>
    <cellStyle name="Millares 9 4" xfId="11533" xr:uid="{9EA03F59-BCEF-44F5-BC26-4EC6E60E67AE}"/>
    <cellStyle name="Millares 9 4 2" xfId="11534" xr:uid="{FB747B24-29CF-4C12-9084-27372FFE32A1}"/>
    <cellStyle name="Millares 9 4 2 2" xfId="11535" xr:uid="{407D5AEB-D42C-4CD1-9F88-E10EF5C6D827}"/>
    <cellStyle name="Millares 9 4 3" xfId="11536" xr:uid="{9063ED69-10F4-4171-B2D1-B8ACFE84AA39}"/>
    <cellStyle name="Millares 9 4 3 2" xfId="11537" xr:uid="{E71AE770-8F02-4665-A96B-20437574ED0F}"/>
    <cellStyle name="Millares 9 4 4" xfId="11538" xr:uid="{826598D1-32C6-462C-8AE4-7A415653E2C0}"/>
    <cellStyle name="Millares 9 4 4 2" xfId="11539" xr:uid="{AF52EFF8-C776-4EDD-BAAF-89D884A47998}"/>
    <cellStyle name="Millares 9 4 5" xfId="11540" xr:uid="{A5070D48-5BAE-4364-8236-2599846530CC}"/>
    <cellStyle name="Millares 9 4 5 2" xfId="11541" xr:uid="{766532A8-57E5-41FC-B33F-FB36F908802E}"/>
    <cellStyle name="Millares 9 4 6" xfId="11542" xr:uid="{9B517154-BEB7-4DC6-AD1F-9B5675BC18BC}"/>
    <cellStyle name="Millares 9 4 6 2" xfId="11543" xr:uid="{3D865A5F-8A03-422C-B8C4-14EBEEAEB98C}"/>
    <cellStyle name="Millares 9 4 7" xfId="11544" xr:uid="{C667E733-1EB7-43C5-BDE4-EF0028675EFF}"/>
    <cellStyle name="Millares 9 4 7 2" xfId="11545" xr:uid="{E03F3D1E-D05D-43E8-BA0F-9A7848FE4FDC}"/>
    <cellStyle name="Millares 9 4 8" xfId="11546" xr:uid="{AC654C76-C444-47E6-B4EA-69FF57522CC2}"/>
    <cellStyle name="Millares 9 4 9" xfId="42564" xr:uid="{6DA32B8D-D2E2-4189-9689-A561E3FBFD7E}"/>
    <cellStyle name="Millares 9 5" xfId="11547" xr:uid="{6BA9B5EB-0C2C-43A9-ACB5-0A2E777CD660}"/>
    <cellStyle name="Millares 9 5 2" xfId="11548" xr:uid="{F961C12E-96CC-4C7B-97C3-547EA3471610}"/>
    <cellStyle name="Millares 9 5 2 2" xfId="11549" xr:uid="{B59FC86F-3662-4F78-BD2B-1BFC0266F4B7}"/>
    <cellStyle name="Millares 9 5 3" xfId="11550" xr:uid="{0A62B6EE-87F7-436A-B4B0-9375117F44BF}"/>
    <cellStyle name="Millares 9 5 3 2" xfId="11551" xr:uid="{51C0FC9E-3242-4943-A524-545CEF9D5357}"/>
    <cellStyle name="Millares 9 5 4" xfId="11552" xr:uid="{7A1E760F-DA33-40BC-9993-02EB8B84B89C}"/>
    <cellStyle name="Millares 9 5 4 2" xfId="11553" xr:uid="{F4E6133C-147D-4FD9-A623-EB78F46CF9EC}"/>
    <cellStyle name="Millares 9 5 5" xfId="11554" xr:uid="{1F159351-683B-4491-B12F-66BF9FBB0BA3}"/>
    <cellStyle name="Millares 9 5 5 2" xfId="11555" xr:uid="{11ABB415-31B0-46BC-A48D-2A0449700FD5}"/>
    <cellStyle name="Millares 9 5 6" xfId="11556" xr:uid="{DE9396C8-434F-4F2E-8BAF-1816F27D0471}"/>
    <cellStyle name="Millares 9 5 6 2" xfId="11557" xr:uid="{DE0CA86A-E2B4-4012-906D-22354D054144}"/>
    <cellStyle name="Millares 9 5 7" xfId="11558" xr:uid="{F06D14BC-B2A6-4756-9C5B-4FD385ED1063}"/>
    <cellStyle name="Millares 9 5 7 2" xfId="11559" xr:uid="{180B2A7A-D0C0-40B5-8EF7-FD9F949CC3E2}"/>
    <cellStyle name="Millares 9 5 8" xfId="11560" xr:uid="{4111BB31-CAE2-4BD3-B1A4-BEE3FC402960}"/>
    <cellStyle name="Millares 9 6" xfId="11561" xr:uid="{F5949987-26C3-422A-A59E-24BF329E9915}"/>
    <cellStyle name="Millares 9 6 2" xfId="11562" xr:uid="{B73441D8-020E-4FA8-8E0D-27743A1BCBD8}"/>
    <cellStyle name="Millares 9 6 2 2" xfId="11563" xr:uid="{CDC4A1E7-36A9-4064-BD55-39B8B0CFC3A1}"/>
    <cellStyle name="Millares 9 6 3" xfId="11564" xr:uid="{F8462132-3CD4-4C34-98FA-25DEF652DD23}"/>
    <cellStyle name="Millares 9 6 3 2" xfId="11565" xr:uid="{0FDAC5B8-2D92-4D90-8BFE-8D884ECA6CAA}"/>
    <cellStyle name="Millares 9 6 4" xfId="11566" xr:uid="{5F90D60F-47A2-4471-AD31-7642F1248E7C}"/>
    <cellStyle name="Millares 9 6 4 2" xfId="11567" xr:uid="{15267A12-67A2-455C-AC93-3AFDB3EF1A31}"/>
    <cellStyle name="Millares 9 6 5" xfId="11568" xr:uid="{406F2FF7-9344-4D56-94A1-32BFBB7AE045}"/>
    <cellStyle name="Millares 9 6 5 2" xfId="11569" xr:uid="{908910D7-A632-41B8-BDF7-FABB92A46D0F}"/>
    <cellStyle name="Millares 9 6 6" xfId="11570" xr:uid="{C95C35C4-6592-494E-8344-F0056F879C88}"/>
    <cellStyle name="Millares 9 6 6 2" xfId="11571" xr:uid="{25EB3F37-D3C1-44C6-B00A-9394907031EA}"/>
    <cellStyle name="Millares 9 6 7" xfId="11572" xr:uid="{91BB9B7E-50CD-46D4-9030-84B0F88350E0}"/>
    <cellStyle name="Millares 9 6 7 2" xfId="11573" xr:uid="{F5A155D4-24E4-4B2E-A72E-7AFE37ED3B48}"/>
    <cellStyle name="Millares 9 6 8" xfId="11574" xr:uid="{EA6D51D0-CA5A-4787-8234-7B31BB18F48B}"/>
    <cellStyle name="Millares 9 7" xfId="11575" xr:uid="{2AE22F62-7941-4164-9467-3CCAFF3F2C0D}"/>
    <cellStyle name="Millares 9 7 2" xfId="11576" xr:uid="{C45D3EDE-7A5F-4E0A-9BF9-58565EA6B514}"/>
    <cellStyle name="Millares 9 7 2 2" xfId="11577" xr:uid="{090881F3-445D-40C6-8E11-8E3612E9ECF8}"/>
    <cellStyle name="Millares 9 7 3" xfId="11578" xr:uid="{9755CD6F-9819-407C-8DCC-723CBE2B7AC6}"/>
    <cellStyle name="Millares 9 7 3 2" xfId="11579" xr:uid="{E5B8C7AA-3C53-4A04-86FC-331FBC699AA3}"/>
    <cellStyle name="Millares 9 7 4" xfId="11580" xr:uid="{109D0F94-1712-46D1-955B-B46D7D4901AE}"/>
    <cellStyle name="Millares 9 7 4 2" xfId="11581" xr:uid="{2A990761-4FD3-4253-952A-3F2D47351933}"/>
    <cellStyle name="Millares 9 7 5" xfId="11582" xr:uid="{23611FE2-ADF5-4E8F-A9C0-1897CCD5A59C}"/>
    <cellStyle name="Millares 9 7 5 2" xfId="11583" xr:uid="{50B9DA06-7FDA-4AC4-96AC-6010FDBF5446}"/>
    <cellStyle name="Millares 9 7 6" xfId="11584" xr:uid="{C60D5FC4-49F9-4D0B-A1EA-5637163552C5}"/>
    <cellStyle name="Millares 9 7 6 2" xfId="11585" xr:uid="{AE19DF0C-FB3A-4EF6-A6AC-1413CA0063F7}"/>
    <cellStyle name="Millares 9 7 7" xfId="11586" xr:uid="{2D2A01D4-5AA2-4882-B484-4C6A94EF8D5A}"/>
    <cellStyle name="Millares 9 7 7 2" xfId="11587" xr:uid="{46FA1F62-E117-4323-AF13-9D2B045E519A}"/>
    <cellStyle name="Millares 9 7 8" xfId="11588" xr:uid="{F43E2E5F-FAF6-4D66-B1F4-29DBCF149B3D}"/>
    <cellStyle name="Millares 9 8" xfId="11589" xr:uid="{2E9EA350-8571-4B80-B2EA-3A2533579E77}"/>
    <cellStyle name="Millares 9 8 2" xfId="11590" xr:uid="{A62CAF25-B141-4D01-8973-E56503BFBA51}"/>
    <cellStyle name="Millares 9 8 2 2" xfId="11591" xr:uid="{A2979A21-FFC8-495B-9E08-C8B8A43856D9}"/>
    <cellStyle name="Millares 9 8 3" xfId="11592" xr:uid="{4DB5EF6E-23F2-4D55-8DC2-B3C71F27F8BB}"/>
    <cellStyle name="Millares 9 8 3 2" xfId="11593" xr:uid="{A202C306-833B-46FD-AF65-DB4707293584}"/>
    <cellStyle name="Millares 9 8 4" xfId="11594" xr:uid="{4F267F8E-6C6B-43C7-ABCF-675F3E90A21D}"/>
    <cellStyle name="Millares 9 8 4 2" xfId="11595" xr:uid="{5AAE7A37-B4D6-4E93-833D-9BD76418FFEF}"/>
    <cellStyle name="Millares 9 8 5" xfId="11596" xr:uid="{0D8F15E2-D06F-4048-89C0-9DC1818BD009}"/>
    <cellStyle name="Millares 9 8 5 2" xfId="11597" xr:uid="{28E15CA9-9E00-4754-AA8F-924F80192CDF}"/>
    <cellStyle name="Millares 9 8 6" xfId="11598" xr:uid="{839FFA44-A96E-40D8-BECB-DFDDF1147853}"/>
    <cellStyle name="Millares 9 8 6 2" xfId="11599" xr:uid="{90B3BEF5-CB9D-4C11-A6B5-FF73CA3E5A0F}"/>
    <cellStyle name="Millares 9 8 7" xfId="11600" xr:uid="{D1328F39-CD57-4F21-AB22-2255BF8F1383}"/>
    <cellStyle name="Millares 9 8 7 2" xfId="11601" xr:uid="{CE33C013-21E4-4244-9BEE-7A4537A538F3}"/>
    <cellStyle name="Millares 9 8 8" xfId="11602" xr:uid="{D4E5B97F-1B71-453C-AE37-2BED0E0207CE}"/>
    <cellStyle name="Millares 9 9" xfId="11603" xr:uid="{8BDEB948-ED55-4F2E-AB28-324D4E583BFC}"/>
    <cellStyle name="Millares 9 9 2" xfId="11604" xr:uid="{C8982B4B-4290-450D-9980-42946690CC5E}"/>
    <cellStyle name="Millares 9 9 2 2" xfId="11605" xr:uid="{97F4F63C-3667-41F9-A23F-D11E6C88EA09}"/>
    <cellStyle name="Millares 9 9 2 3" xfId="43852" xr:uid="{2F0922F2-F90A-405B-94AE-66229B2800F4}"/>
    <cellStyle name="Millares 9 9 3" xfId="11606" xr:uid="{985500E6-6E83-4533-B5B8-DF1A61A73485}"/>
    <cellStyle name="Millares 9 9 3 2" xfId="11607" xr:uid="{B4AC87B1-ABFF-47F3-96C7-869BF0C134E8}"/>
    <cellStyle name="Millares 9 9 4" xfId="11608" xr:uid="{EF32FA46-1705-4CAE-8592-78B88C24929F}"/>
    <cellStyle name="Millares 9 9 4 2" xfId="11609" xr:uid="{BA320338-3BE9-46AB-9392-132283B0B278}"/>
    <cellStyle name="Millares 9 9 5" xfId="11610" xr:uid="{A289631F-CDD1-4660-8B34-B70BAFA2C2E4}"/>
    <cellStyle name="Millares 9 9 5 2" xfId="11611" xr:uid="{6F9CF900-9F3C-44CF-9B47-A96E566279CE}"/>
    <cellStyle name="Millares 9 9 6" xfId="11612" xr:uid="{00B88A61-C972-42B1-98B5-30FF6C0BC89D}"/>
    <cellStyle name="Millares 9 9 6 2" xfId="11613" xr:uid="{C4920340-8B21-4561-8FBA-2193E32D2984}"/>
    <cellStyle name="Millares 9 9 7" xfId="11614" xr:uid="{0293F93E-791B-4D2E-9D87-CD8659DA7E8A}"/>
    <cellStyle name="Millares 9 9 7 2" xfId="11615" xr:uid="{A40B0E29-52CE-4BBE-83A3-CAEAD91D19AC}"/>
    <cellStyle name="Millares 9 9 8" xfId="11616" xr:uid="{070CD207-4176-4EF9-AF3E-FB5DF659E410}"/>
    <cellStyle name="Millares 9 9 9" xfId="42565" xr:uid="{763CF25F-16EE-45D0-8ADE-BB531BB42267}"/>
    <cellStyle name="MLComma0" xfId="44414" xr:uid="{2E49387E-928E-4BD1-BCEF-4218347B7F77}"/>
    <cellStyle name="MLDollar0" xfId="44413" xr:uid="{467995A9-CD34-4C01-9D33-C5BBE23CE516}"/>
    <cellStyle name="MLEuro0" xfId="44412" xr:uid="{5BEAFAE6-0668-4EDF-8870-6A2F4D6E00C0}"/>
    <cellStyle name="MLMultiple0" xfId="44411" xr:uid="{8010FB30-F693-4A15-A70B-EE0104818DB2}"/>
    <cellStyle name="MLPercent0" xfId="44410" xr:uid="{8231C9B0-58FE-4AEE-A89D-B3CE27791CE8}"/>
    <cellStyle name="MLPound0" xfId="44409" xr:uid="{131446EE-70F4-48F5-ABEC-198B55F45A6B}"/>
    <cellStyle name="MLYen0" xfId="44408" xr:uid="{B905D90D-AB07-4AEE-A133-6131542D88D6}"/>
    <cellStyle name="Moneda [0]" xfId="44547" builtinId="7"/>
    <cellStyle name="Moneda [0] 2" xfId="43752" xr:uid="{714DECF7-B6BD-46AE-A18A-CFAA07DA33FF}"/>
    <cellStyle name="Moneda [0] 2 2" xfId="44520" xr:uid="{C30B5534-0E43-40A9-B175-203029BEA876}"/>
    <cellStyle name="Moneda [0] 3" xfId="44513" xr:uid="{230BAED5-DA7E-4859-B3B3-761971EB764E}"/>
    <cellStyle name="Moneda [0] 3 2" xfId="44521" xr:uid="{A52C73B0-C70C-4687-9F51-BE254DA2DC77}"/>
    <cellStyle name="Moneda [0] 4" xfId="44528" xr:uid="{EEBBFA0A-555B-4BD5-B0C9-562FBE397C43}"/>
    <cellStyle name="Moneda [0] 5" xfId="44529" xr:uid="{15738F2C-E296-4FE5-B0A4-5C01C8400983}"/>
    <cellStyle name="Moneda [0] 6" xfId="44535" xr:uid="{10AD714A-D6D8-4E66-A9F6-288A5C0299CB}"/>
    <cellStyle name="Moneda 10" xfId="11617" xr:uid="{00328C01-83B7-4B58-9548-73C67582D12D}"/>
    <cellStyle name="Moneda 11" xfId="11618" xr:uid="{8610483E-E31F-4FF1-9E2C-7C990CA43DD4}"/>
    <cellStyle name="Moneda 12" xfId="11619" xr:uid="{5877CC9D-24BE-4CE5-ACEF-4FE21751A76A}"/>
    <cellStyle name="Moneda 13" xfId="11620" xr:uid="{CC01B347-BFB7-4B4A-9221-B8AF077B3275}"/>
    <cellStyle name="Moneda 14" xfId="11621" xr:uid="{08D9CDD1-173E-424B-AAAA-AE607AD9F7D6}"/>
    <cellStyle name="Moneda 15" xfId="11622" xr:uid="{5ED1F83F-1B8A-4F1E-8ED1-EFAEA79E541A}"/>
    <cellStyle name="Moneda 16" xfId="11623" xr:uid="{A88991CD-A872-49DB-AFFB-8AE96DCEE122}"/>
    <cellStyle name="Moneda 17" xfId="11624" xr:uid="{58A5E083-8361-4ADF-9D30-F4343C5B573A}"/>
    <cellStyle name="Moneda 18" xfId="11625" xr:uid="{41FC5593-D8BD-40BA-B404-71286EBFC733}"/>
    <cellStyle name="Moneda 19" xfId="11626" xr:uid="{82F53B33-4FF4-4CF9-9A1B-FAFAAE672357}"/>
    <cellStyle name="Moneda 2" xfId="6" xr:uid="{AC2CAB95-E4DD-48B1-AA06-7329F9D5CD3E}"/>
    <cellStyle name="Moneda 2 2" xfId="11627" xr:uid="{3AB8F31A-4E98-4122-955F-09B2DE93B820}"/>
    <cellStyle name="Moneda 2 2 2" xfId="44406" xr:uid="{3D1F37A9-251B-4CDE-A6CA-4942C94C64E0}"/>
    <cellStyle name="Moneda 2 3" xfId="11628" xr:uid="{0DD058BF-3060-4CAD-814C-AC21E1DDB69C}"/>
    <cellStyle name="Moneda 2 3 2" xfId="44407" xr:uid="{A97BE08D-309D-4FE5-BDFA-A08DFFFAFEFE}"/>
    <cellStyle name="Moneda 2 4" xfId="7537" xr:uid="{FCD1FA42-CF05-4C7F-888A-8245E025BCEB}"/>
    <cellStyle name="Moneda 2 5" xfId="5521" xr:uid="{040FE5F0-AC81-41DC-9BC3-27E8FB132F80}"/>
    <cellStyle name="Moneda 20" xfId="11629" xr:uid="{F79F6BE7-877A-4287-A76C-BC66532DBE23}"/>
    <cellStyle name="Moneda 21" xfId="11630" xr:uid="{41D9BD6E-3A69-492B-BA88-7210EAE49507}"/>
    <cellStyle name="Moneda 22" xfId="11631" xr:uid="{452E0518-FBD3-45B2-9B0C-B0FE83726022}"/>
    <cellStyle name="Moneda 23" xfId="11632" xr:uid="{3D2EC5C3-F9E3-41E7-9D64-173D9DDA0AB4}"/>
    <cellStyle name="Moneda 24" xfId="11633" xr:uid="{D7AB5604-F8D9-4C02-9BE5-EF5486B42D4A}"/>
    <cellStyle name="Moneda 25" xfId="11634" xr:uid="{8F3B70BA-B9B4-4178-B497-2513B0AF4BB6}"/>
    <cellStyle name="Moneda 26" xfId="11635" xr:uid="{1F832247-A3C1-46F4-8128-CB258F42677D}"/>
    <cellStyle name="Moneda 27" xfId="44534" xr:uid="{5CDA3707-416A-4350-818D-50CFFF3AE168}"/>
    <cellStyle name="Moneda 28" xfId="44537" xr:uid="{815CF730-197F-46E8-BA96-4497D00EE866}"/>
    <cellStyle name="Moneda 29" xfId="44536" xr:uid="{A6A4A694-635A-4758-89C8-57CE619E7079}"/>
    <cellStyle name="Moneda 3" xfId="5522" xr:uid="{22622A33-3154-461E-834E-8EAC2789891A}"/>
    <cellStyle name="Moneda 3 10" xfId="11637" xr:uid="{FDA38781-0AA9-445F-9B56-36E6035B66C9}"/>
    <cellStyle name="Moneda 3 10 2" xfId="11638" xr:uid="{0094F6E0-DCCB-4048-825F-12FC543258F3}"/>
    <cellStyle name="Moneda 3 11" xfId="11639" xr:uid="{03F94A38-40FA-4F76-A04C-97D1D6DE5592}"/>
    <cellStyle name="Moneda 3 11 2" xfId="11640" xr:uid="{86D8CAD3-EE51-49E0-893F-6CBD665DEBF7}"/>
    <cellStyle name="Moneda 3 12" xfId="11641" xr:uid="{35316D2B-4012-4CB1-A652-ECD185066CB7}"/>
    <cellStyle name="Moneda 3 12 2" xfId="11642" xr:uid="{6E44651B-0523-4A96-9781-C389BB46B80E}"/>
    <cellStyle name="Moneda 3 13" xfId="11643" xr:uid="{A12EC5F5-4742-446A-A947-38D73308EBEB}"/>
    <cellStyle name="Moneda 3 13 2" xfId="11644" xr:uid="{2A1E6C0A-DAEB-40FE-B958-F28BB0FC9056}"/>
    <cellStyle name="Moneda 3 14" xfId="11645" xr:uid="{389C4F64-6662-4469-8663-43A67EFF0C8E}"/>
    <cellStyle name="Moneda 3 14 2" xfId="11646" xr:uid="{90562A7C-0389-4B8A-A5F7-21643265CD11}"/>
    <cellStyle name="Moneda 3 15" xfId="11647" xr:uid="{BC7EDBB0-28F9-4E1B-B362-A82EC1100699}"/>
    <cellStyle name="Moneda 3 15 2" xfId="11648" xr:uid="{A1E96A0B-7977-411D-A8EC-B909B61AD6C8}"/>
    <cellStyle name="Moneda 3 16" xfId="11649" xr:uid="{1CF05F6A-F3F3-437B-B092-3EFB9E88DF4B}"/>
    <cellStyle name="Moneda 3 16 2" xfId="11650" xr:uid="{5295ECB9-9460-4EC0-8676-E77752C1C2DA}"/>
    <cellStyle name="Moneda 3 17" xfId="11651" xr:uid="{30490F4D-5E71-46E4-9294-42EF33B4670B}"/>
    <cellStyle name="Moneda 3 17 2" xfId="11652" xr:uid="{336E16BF-146D-4B68-AED8-8838497307D1}"/>
    <cellStyle name="Moneda 3 18" xfId="11653" xr:uid="{A4A06B5E-560F-4561-8F39-0FD5330E2A40}"/>
    <cellStyle name="Moneda 3 18 2" xfId="11654" xr:uid="{3EDC0FDB-DEB0-408D-BEE5-12BD944D271D}"/>
    <cellStyle name="Moneda 3 19" xfId="11655" xr:uid="{892E616E-40F7-43FA-958A-71C9300CBD16}"/>
    <cellStyle name="Moneda 3 19 2" xfId="11656" xr:uid="{915D8B5A-ACCF-43F3-8A59-DFB14E83CCDF}"/>
    <cellStyle name="Moneda 3 2" xfId="11657" xr:uid="{60ED7BF9-F97C-4773-8291-847D887AC5C5}"/>
    <cellStyle name="Moneda 3 2 10" xfId="11658" xr:uid="{0F8BCAD3-FB26-4FEC-835C-442FF7487803}"/>
    <cellStyle name="Moneda 3 2 10 2" xfId="11659" xr:uid="{29F670A2-9EC9-4D50-8B0B-D04071E771B4}"/>
    <cellStyle name="Moneda 3 2 10 2 2" xfId="11660" xr:uid="{2481C762-2374-4339-ACB5-A5C79A0D8C5F}"/>
    <cellStyle name="Moneda 3 2 10 3" xfId="11661" xr:uid="{8039862F-571A-478B-BE6F-0788430C5B8B}"/>
    <cellStyle name="Moneda 3 2 10 3 2" xfId="11662" xr:uid="{969C026A-4CC4-4286-B5FF-50911FC85270}"/>
    <cellStyle name="Moneda 3 2 10 4" xfId="11663" xr:uid="{485E29E9-9018-453F-B6F0-86B562DFFF1C}"/>
    <cellStyle name="Moneda 3 2 10 4 2" xfId="11664" xr:uid="{31CF96BA-3901-492A-B662-CDF65695848A}"/>
    <cellStyle name="Moneda 3 2 10 5" xfId="11665" xr:uid="{2AD307F7-2E7F-4AD6-8772-F7C3410C3F03}"/>
    <cellStyle name="Moneda 3 2 10 5 2" xfId="11666" xr:uid="{4A6B7C91-0DA9-4C05-9F02-30D83EC36E99}"/>
    <cellStyle name="Moneda 3 2 10 6" xfId="11667" xr:uid="{580F6BF4-FDBC-4664-8372-48B99D1D2DB9}"/>
    <cellStyle name="Moneda 3 2 10 6 2" xfId="11668" xr:uid="{D032B39A-5433-45BA-A9FB-F5A93753BEC6}"/>
    <cellStyle name="Moneda 3 2 10 7" xfId="11669" xr:uid="{4CA9CB63-A13B-456F-8F21-3AC8C250E361}"/>
    <cellStyle name="Moneda 3 2 10 7 2" xfId="11670" xr:uid="{C83B96E2-6C95-4F13-B9AC-9530F6F4AA5C}"/>
    <cellStyle name="Moneda 3 2 10 8" xfId="11671" xr:uid="{071E0737-51C2-45FC-9BB8-BC665B1327B0}"/>
    <cellStyle name="Moneda 3 2 11" xfId="11672" xr:uid="{855BB0F0-4A1F-4691-A4A0-4B1571A45494}"/>
    <cellStyle name="Moneda 3 2 11 2" xfId="11673" xr:uid="{0F53F3B5-CF2E-4915-9940-9C65D559818C}"/>
    <cellStyle name="Moneda 3 2 12" xfId="11674" xr:uid="{0CA7C9BB-1F12-4D66-A216-382845CD6DAE}"/>
    <cellStyle name="Moneda 3 2 12 2" xfId="11675" xr:uid="{08188583-3034-469E-A531-5B29F5DB2080}"/>
    <cellStyle name="Moneda 3 2 13" xfId="11676" xr:uid="{D9F69D19-EEEA-49E6-9DC8-6F8CA3D68643}"/>
    <cellStyle name="Moneda 3 2 13 2" xfId="11677" xr:uid="{F9BA05A1-9C2C-464E-B399-4A14E24420A2}"/>
    <cellStyle name="Moneda 3 2 14" xfId="11678" xr:uid="{E5C8EAD0-7886-407D-9E04-81A351B9CC28}"/>
    <cellStyle name="Moneda 3 2 14 2" xfId="11679" xr:uid="{F16EB843-6316-43C5-9FFA-CEE1FB9A56C0}"/>
    <cellStyle name="Moneda 3 2 15" xfId="11680" xr:uid="{775FC21B-86AD-4BFC-953A-CD916C126B83}"/>
    <cellStyle name="Moneda 3 2 15 2" xfId="11681" xr:uid="{37542280-8387-4B2D-B618-0BB444F06795}"/>
    <cellStyle name="Moneda 3 2 16" xfId="11682" xr:uid="{7A59AC60-5687-4115-95F7-C5AEF9081414}"/>
    <cellStyle name="Moneda 3 2 16 2" xfId="11683" xr:uid="{C3433E9C-2691-49D7-BD5F-0FC6D3EABDD2}"/>
    <cellStyle name="Moneda 3 2 17" xfId="11684" xr:uid="{4F5E07E6-2BEF-460E-AB6D-32735057E015}"/>
    <cellStyle name="Moneda 3 2 17 2" xfId="11685" xr:uid="{6C4D8287-32C5-40A6-8EDF-2AC00F2A0B82}"/>
    <cellStyle name="Moneda 3 2 18" xfId="11686" xr:uid="{069D2938-FB9C-46FA-B43B-4FC728DE973C}"/>
    <cellStyle name="Moneda 3 2 18 2" xfId="11687" xr:uid="{C7D8FA24-1AF8-4B15-8C5B-75F706D1E44D}"/>
    <cellStyle name="Moneda 3 2 19" xfId="11688" xr:uid="{AC3B4003-A38E-4385-888B-4235BF2ACF12}"/>
    <cellStyle name="Moneda 3 2 19 2" xfId="11689" xr:uid="{A9AD3BCC-D801-4D12-A2F7-3EE20CCA8C5B}"/>
    <cellStyle name="Moneda 3 2 2" xfId="11690" xr:uid="{F1DAA184-33AD-41B7-BB49-EEA9B6D045E3}"/>
    <cellStyle name="Moneda 3 2 2 10" xfId="11691" xr:uid="{2AC9D796-8810-4A51-B8A9-5ECBD97AB318}"/>
    <cellStyle name="Moneda 3 2 2 10 2" xfId="11692" xr:uid="{81939ADC-9DFD-47C7-83C0-851AFCF554E1}"/>
    <cellStyle name="Moneda 3 2 2 11" xfId="11693" xr:uid="{E5376E18-C930-4281-AE3A-E1F6FC2E4200}"/>
    <cellStyle name="Moneda 3 2 2 11 2" xfId="11694" xr:uid="{9F601EAD-4648-4D7C-9565-AA1724209615}"/>
    <cellStyle name="Moneda 3 2 2 12" xfId="11695" xr:uid="{C7CB5821-567E-4651-86D8-7CC7CBF863F6}"/>
    <cellStyle name="Moneda 3 2 2 12 2" xfId="11696" xr:uid="{BA2894AA-025C-431D-861F-5DC2347E92E8}"/>
    <cellStyle name="Moneda 3 2 2 13" xfId="11697" xr:uid="{310E7EF8-0BF0-44C6-A4F7-E029A8E0834C}"/>
    <cellStyle name="Moneda 3 2 2 13 2" xfId="11698" xr:uid="{3D9C7BBE-05DA-4307-9157-5598BBF355DD}"/>
    <cellStyle name="Moneda 3 2 2 14" xfId="11699" xr:uid="{1E8C29D3-05F0-4E24-8C50-976E6095F648}"/>
    <cellStyle name="Moneda 3 2 2 14 2" xfId="11700" xr:uid="{F602768E-3614-45A7-B4E1-BD01E5CB3C29}"/>
    <cellStyle name="Moneda 3 2 2 15" xfId="11701" xr:uid="{8104ABC2-8D06-4701-B9FB-A5C7A58C3C4D}"/>
    <cellStyle name="Moneda 3 2 2 15 2" xfId="11702" xr:uid="{8EAF8606-563A-435C-BC3E-7CE6DF34AF0C}"/>
    <cellStyle name="Moneda 3 2 2 16" xfId="11703" xr:uid="{3ABEEA30-D00A-4E39-880C-D110C50A24CD}"/>
    <cellStyle name="Moneda 3 2 2 16 2" xfId="11704" xr:uid="{453041F9-59DC-4F48-AAD3-2CF814FD5333}"/>
    <cellStyle name="Moneda 3 2 2 17" xfId="11705" xr:uid="{3CDA6FB3-6B14-4BB2-8B63-81592433516F}"/>
    <cellStyle name="Moneda 3 2 2 17 2" xfId="11706" xr:uid="{0FE3B7A7-ECB3-4C16-B229-FED68A74B593}"/>
    <cellStyle name="Moneda 3 2 2 18" xfId="11707" xr:uid="{FAE0E311-47F7-49AA-A541-C0ECAF1163BC}"/>
    <cellStyle name="Moneda 3 2 2 18 2" xfId="11708" xr:uid="{370597A2-E388-426A-8313-C43F315D0EC8}"/>
    <cellStyle name="Moneda 3 2 2 19" xfId="11709" xr:uid="{6D51BEA0-40CD-47DF-8B7B-24C45C1B3D79}"/>
    <cellStyle name="Moneda 3 2 2 19 2" xfId="11710" xr:uid="{DEE8B59E-54A0-4E2D-81DA-91F5A006EF6A}"/>
    <cellStyle name="Moneda 3 2 2 2" xfId="11711" xr:uid="{EDB19DAF-5B05-49D5-80CE-6776E8F5F35F}"/>
    <cellStyle name="Moneda 3 2 2 2 2" xfId="11712" xr:uid="{B5EA1773-D104-4485-8274-F67D9B551BD0}"/>
    <cellStyle name="Moneda 3 2 2 2 2 2" xfId="11713" xr:uid="{3DEAE581-10A4-4A06-8372-928B13210BBD}"/>
    <cellStyle name="Moneda 3 2 2 2 3" xfId="11714" xr:uid="{CEC7DDAC-5BE9-440E-819C-D68972407294}"/>
    <cellStyle name="Moneda 3 2 2 2 3 2" xfId="11715" xr:uid="{1604691F-7BDB-49B4-BDEF-FB41639FB4D5}"/>
    <cellStyle name="Moneda 3 2 2 2 4" xfId="11716" xr:uid="{83D3EDC3-7BA9-42E7-85A4-09E827A41029}"/>
    <cellStyle name="Moneda 3 2 2 2 4 2" xfId="11717" xr:uid="{AA082E9C-040E-4917-AEB8-EA9B09DE0DB3}"/>
    <cellStyle name="Moneda 3 2 2 2 5" xfId="11718" xr:uid="{F9FA32F7-F63F-490E-98A0-F768C625875E}"/>
    <cellStyle name="Moneda 3 2 2 2 5 2" xfId="11719" xr:uid="{5B29DB10-3AE3-450B-82F0-B91FC287DE8D}"/>
    <cellStyle name="Moneda 3 2 2 2 6" xfId="11720" xr:uid="{4B17D259-AB6B-428E-B874-42182829EFCE}"/>
    <cellStyle name="Moneda 3 2 2 2 6 2" xfId="11721" xr:uid="{193ADBAB-3442-4068-9163-46FF2AF02223}"/>
    <cellStyle name="Moneda 3 2 2 2 7" xfId="11722" xr:uid="{B29504D2-0E59-4ADD-BAF0-5138E5A9CE55}"/>
    <cellStyle name="Moneda 3 2 2 2 7 2" xfId="11723" xr:uid="{6E274E7A-D7B4-4660-A601-2CD46FDAC7CE}"/>
    <cellStyle name="Moneda 3 2 2 2 8" xfId="11724" xr:uid="{8C3B7216-10C1-4DBB-A942-96E88465CA1D}"/>
    <cellStyle name="Moneda 3 2 2 20" xfId="11725" xr:uid="{CB5FCFCD-ADF8-48FF-86D9-5B7A15CE1E38}"/>
    <cellStyle name="Moneda 3 2 2 20 2" xfId="11726" xr:uid="{8BD09ED2-DB62-474A-88EC-1B48034F096A}"/>
    <cellStyle name="Moneda 3 2 2 21" xfId="11727" xr:uid="{782281CA-C554-4632-940F-B39FE3D234B1}"/>
    <cellStyle name="Moneda 3 2 2 21 2" xfId="11728" xr:uid="{A498F304-8812-4790-B4FA-19D5FCFA2F4A}"/>
    <cellStyle name="Moneda 3 2 2 22" xfId="11729" xr:uid="{54B123F7-385E-451A-A2E2-3DC604929F74}"/>
    <cellStyle name="Moneda 3 2 2 22 2" xfId="11730" xr:uid="{19C6EDB6-7CD7-45A7-A9D9-B562ED9190A3}"/>
    <cellStyle name="Moneda 3 2 2 23" xfId="11731" xr:uid="{22787CAF-5DC1-42A6-992A-0165A2B1469E}"/>
    <cellStyle name="Moneda 3 2 2 23 2" xfId="11732" xr:uid="{C791F752-AAF0-4A75-9EF1-E45A45633501}"/>
    <cellStyle name="Moneda 3 2 2 24" xfId="11733" xr:uid="{4C127105-A8BE-449E-A0AD-7A106B92C7C4}"/>
    <cellStyle name="Moneda 3 2 2 24 2" xfId="11734" xr:uid="{6C6E674C-C4BA-4600-A03E-994BD2BB4A62}"/>
    <cellStyle name="Moneda 3 2 2 25" xfId="11735" xr:uid="{30689028-F821-4FCB-A5D2-B675A81899F6}"/>
    <cellStyle name="Moneda 3 2 2 25 2" xfId="11736" xr:uid="{9271DAE7-F88A-44BA-9DF1-2BE62C8B0BC8}"/>
    <cellStyle name="Moneda 3 2 2 26" xfId="11737" xr:uid="{C8D8C059-BAB0-4B33-ACD3-53AAB635851E}"/>
    <cellStyle name="Moneda 3 2 2 26 2" xfId="11738" xr:uid="{4A4F1048-B53F-43C4-A619-C759E21B341F}"/>
    <cellStyle name="Moneda 3 2 2 27" xfId="11739" xr:uid="{5C7B0647-C738-4449-9F16-17BB2D6CDF2A}"/>
    <cellStyle name="Moneda 3 2 2 27 2" xfId="11740" xr:uid="{AA1A26B0-9A9F-481C-A124-77793B67EF3A}"/>
    <cellStyle name="Moneda 3 2 2 28" xfId="11741" xr:uid="{27E6D7EC-5686-4588-AD0D-21C6FA5EF703}"/>
    <cellStyle name="Moneda 3 2 2 28 2" xfId="11742" xr:uid="{EE245AD1-9688-4E84-8017-80075B5326D7}"/>
    <cellStyle name="Moneda 3 2 2 29" xfId="11743" xr:uid="{0229A53A-E339-436F-AB7D-821EE6DA79BE}"/>
    <cellStyle name="Moneda 3 2 2 29 2" xfId="11744" xr:uid="{77753FD3-53D0-40ED-8097-75D805AB5AE9}"/>
    <cellStyle name="Moneda 3 2 2 3" xfId="11745" xr:uid="{6DBA9041-32E0-4FEB-B29A-A2E4E9B44FCF}"/>
    <cellStyle name="Moneda 3 2 2 3 2" xfId="11746" xr:uid="{10860533-56B5-40A0-A74F-04662EF9C32C}"/>
    <cellStyle name="Moneda 3 2 2 3 2 2" xfId="11747" xr:uid="{F38C8C18-5F4D-48A6-9FA4-F4ECE5EFAA99}"/>
    <cellStyle name="Moneda 3 2 2 3 3" xfId="11748" xr:uid="{DEB25D5A-0817-4B28-B765-A37BB16ECD61}"/>
    <cellStyle name="Moneda 3 2 2 3 3 2" xfId="11749" xr:uid="{A738951D-8B8F-4E97-9A10-03434C44C23E}"/>
    <cellStyle name="Moneda 3 2 2 3 4" xfId="11750" xr:uid="{730CD21A-C9E6-4DB6-B744-5293A015A916}"/>
    <cellStyle name="Moneda 3 2 2 3 4 2" xfId="11751" xr:uid="{8622DDA7-1653-48B7-A0F0-7160CE83463B}"/>
    <cellStyle name="Moneda 3 2 2 3 5" xfId="11752" xr:uid="{4E217D13-3616-41F3-9651-3758B2214E36}"/>
    <cellStyle name="Moneda 3 2 2 3 5 2" xfId="11753" xr:uid="{EF375EF4-10B6-490C-B6A4-834F740DA90F}"/>
    <cellStyle name="Moneda 3 2 2 3 6" xfId="11754" xr:uid="{5DDD1963-9E29-4154-9C61-2DAD374D0F3B}"/>
    <cellStyle name="Moneda 3 2 2 3 6 2" xfId="11755" xr:uid="{4928EDF7-D0F7-4AC4-8FCC-D557E0C5B58B}"/>
    <cellStyle name="Moneda 3 2 2 3 7" xfId="11756" xr:uid="{517661AB-3A6E-473B-9461-F30359DF6C0B}"/>
    <cellStyle name="Moneda 3 2 2 3 7 2" xfId="11757" xr:uid="{BBE4D691-8AF1-4F26-8DB1-F30DFE6715D9}"/>
    <cellStyle name="Moneda 3 2 2 3 8" xfId="11758" xr:uid="{3D9C3C40-93A8-4F13-B133-C7A90BF87E09}"/>
    <cellStyle name="Moneda 3 2 2 30" xfId="11759" xr:uid="{D65AE1ED-BA10-4253-886B-990D70214A17}"/>
    <cellStyle name="Moneda 3 2 2 30 2" xfId="11760" xr:uid="{271DDAC1-26DA-4E51-ABF0-E299DC46B1F7}"/>
    <cellStyle name="Moneda 3 2 2 31" xfId="11761" xr:uid="{11EDD781-A109-4B56-9A37-43F4527E98DB}"/>
    <cellStyle name="Moneda 3 2 2 31 2" xfId="11762" xr:uid="{5EC9FB16-3C35-4F86-A3CB-A76D9E21431B}"/>
    <cellStyle name="Moneda 3 2 2 32" xfId="11763" xr:uid="{95E46A36-652A-4A35-9C78-A4645BE5FC5C}"/>
    <cellStyle name="Moneda 3 2 2 32 2" xfId="11764" xr:uid="{68CEB5AD-020E-47B3-95F4-C0A45117D10C}"/>
    <cellStyle name="Moneda 3 2 2 33" xfId="11765" xr:uid="{CF3F1F1D-19BF-4DE8-90E0-4670F68AA310}"/>
    <cellStyle name="Moneda 3 2 2 33 2" xfId="11766" xr:uid="{80280FC4-7A7A-4CE0-BE0A-B1CBFF54C6A1}"/>
    <cellStyle name="Moneda 3 2 2 34" xfId="11767" xr:uid="{3C1194E1-3967-410B-A0C8-C61FB1F07078}"/>
    <cellStyle name="Moneda 3 2 2 34 2" xfId="11768" xr:uid="{9E26EC7D-73A0-4658-AF8D-4AACA001BA18}"/>
    <cellStyle name="Moneda 3 2 2 35" xfId="11769" xr:uid="{52567182-0F57-45BE-9BA5-A3047CCCF567}"/>
    <cellStyle name="Moneda 3 2 2 35 2" xfId="11770" xr:uid="{B15C8D48-EF75-4C5F-95AB-09DFD025356D}"/>
    <cellStyle name="Moneda 3 2 2 36" xfId="11771" xr:uid="{372C584C-6F2C-4E79-8ECA-6DF470CCAB34}"/>
    <cellStyle name="Moneda 3 2 2 36 2" xfId="11772" xr:uid="{2E669592-B46A-4FF5-98E0-C24AC1EB4384}"/>
    <cellStyle name="Moneda 3 2 2 37" xfId="11773" xr:uid="{A1A08051-F86E-454C-8DBC-E55E749F53F1}"/>
    <cellStyle name="Moneda 3 2 2 37 2" xfId="11774" xr:uid="{CE3F49DB-8303-4D2F-8ED9-7BAA9B6C48DA}"/>
    <cellStyle name="Moneda 3 2 2 38" xfId="11775" xr:uid="{54B15D8E-18DD-4A72-B3B6-D031609F513E}"/>
    <cellStyle name="Moneda 3 2 2 38 2" xfId="11776" xr:uid="{5B13605B-9A35-41E4-B4F6-A8BB96D7F9C5}"/>
    <cellStyle name="Moneda 3 2 2 39" xfId="11777" xr:uid="{E8E69052-5A1C-4C01-A144-A13B8DB1E725}"/>
    <cellStyle name="Moneda 3 2 2 39 2" xfId="11778" xr:uid="{BC736E59-4D5A-46B5-8011-57E358714906}"/>
    <cellStyle name="Moneda 3 2 2 4" xfId="11779" xr:uid="{E46564CE-D264-41CC-94A3-CB79CFF763B9}"/>
    <cellStyle name="Moneda 3 2 2 4 2" xfId="11780" xr:uid="{C3682B91-6A1C-412B-8605-ACFE86512035}"/>
    <cellStyle name="Moneda 3 2 2 4 2 2" xfId="11781" xr:uid="{81A71057-AF3A-4DBB-BA5C-5C007F47E485}"/>
    <cellStyle name="Moneda 3 2 2 4 3" xfId="11782" xr:uid="{62F2D830-63FF-4587-82C0-F873CBA8E1F6}"/>
    <cellStyle name="Moneda 3 2 2 4 3 2" xfId="11783" xr:uid="{0A3030A5-56C9-4F62-B9B0-F9E68637FEBA}"/>
    <cellStyle name="Moneda 3 2 2 4 4" xfId="11784" xr:uid="{CDD6C4E9-FCF4-43F6-A5CA-C94A0C3C443C}"/>
    <cellStyle name="Moneda 3 2 2 4 4 2" xfId="11785" xr:uid="{AAE47F70-4357-4D63-8913-43F41C079C06}"/>
    <cellStyle name="Moneda 3 2 2 4 5" xfId="11786" xr:uid="{89240ECC-BDCD-4F71-A441-611B2DE82AE2}"/>
    <cellStyle name="Moneda 3 2 2 4 5 2" xfId="11787" xr:uid="{C3659DD8-4650-4996-B396-C4810FBD12FF}"/>
    <cellStyle name="Moneda 3 2 2 4 6" xfId="11788" xr:uid="{C189466D-1316-43FB-9FC8-6CA8F1B50D07}"/>
    <cellStyle name="Moneda 3 2 2 4 6 2" xfId="11789" xr:uid="{065E8C65-2C92-4BE4-86C9-11E2CFE4617B}"/>
    <cellStyle name="Moneda 3 2 2 4 7" xfId="11790" xr:uid="{037E2C3F-BCF7-410F-937A-9F7DA87FBBD6}"/>
    <cellStyle name="Moneda 3 2 2 4 7 2" xfId="11791" xr:uid="{4DE9FB1E-D998-4B82-A11E-775DF7B15E10}"/>
    <cellStyle name="Moneda 3 2 2 4 8" xfId="11792" xr:uid="{EC09B751-3888-443E-9B08-1880F5E25A5B}"/>
    <cellStyle name="Moneda 3 2 2 40" xfId="11793" xr:uid="{08E1E9BD-3268-434C-80DB-BD5BBA83413D}"/>
    <cellStyle name="Moneda 3 2 2 40 2" xfId="11794" xr:uid="{25B32FD7-1547-4F30-9C02-1F92B0CDE5D5}"/>
    <cellStyle name="Moneda 3 2 2 41" xfId="11795" xr:uid="{705C05B1-3A37-4199-B306-A32E6ECC8928}"/>
    <cellStyle name="Moneda 3 2 2 41 2" xfId="11796" xr:uid="{C0F5A751-E70B-4853-9407-4F1CC450F24B}"/>
    <cellStyle name="Moneda 3 2 2 42" xfId="11797" xr:uid="{520BE026-5642-4E53-B3F4-76754238C987}"/>
    <cellStyle name="Moneda 3 2 2 42 2" xfId="11798" xr:uid="{34379B44-D17D-4E70-AA91-E778506143E2}"/>
    <cellStyle name="Moneda 3 2 2 43" xfId="11799" xr:uid="{CB60E266-60C6-43D7-86F3-1B41C5C595B6}"/>
    <cellStyle name="Moneda 3 2 2 43 2" xfId="11800" xr:uid="{FE634E03-15B1-4A08-A664-18AB33EDFFA3}"/>
    <cellStyle name="Moneda 3 2 2 44" xfId="11801" xr:uid="{1E8EC580-84AD-4B6D-8445-8E5AA1A6C12E}"/>
    <cellStyle name="Moneda 3 2 2 44 2" xfId="11802" xr:uid="{841D44A7-716A-4DCF-AE72-9A27511F4BE5}"/>
    <cellStyle name="Moneda 3 2 2 45" xfId="11803" xr:uid="{685DDE54-1C0A-41E2-8D87-0CDEC8F81640}"/>
    <cellStyle name="Moneda 3 2 2 45 2" xfId="11804" xr:uid="{5AD048CB-2E81-43AA-98F5-80DA5BE0CB01}"/>
    <cellStyle name="Moneda 3 2 2 46" xfId="11805" xr:uid="{04FCB5CF-7FC8-4FB8-92A1-B6A53F9C94FB}"/>
    <cellStyle name="Moneda 3 2 2 46 2" xfId="11806" xr:uid="{FAB5D8E0-EA2B-4860-9479-5A83FAE558DB}"/>
    <cellStyle name="Moneda 3 2 2 47" xfId="11807" xr:uid="{AB888F70-8AC4-49A4-8CF9-A56E2C3775FA}"/>
    <cellStyle name="Moneda 3 2 2 47 2" xfId="11808" xr:uid="{45FEA43F-B32E-439D-ABE7-3B497A8114FA}"/>
    <cellStyle name="Moneda 3 2 2 48" xfId="11809" xr:uid="{F21CDDAE-7D43-4B46-9EFE-51978464F881}"/>
    <cellStyle name="Moneda 3 2 2 48 2" xfId="11810" xr:uid="{7251E653-169F-457E-B269-706FF5A08E72}"/>
    <cellStyle name="Moneda 3 2 2 49" xfId="11811" xr:uid="{BF266F28-7D0C-4605-A665-7A7D08190047}"/>
    <cellStyle name="Moneda 3 2 2 49 2" xfId="11812" xr:uid="{EA18DB20-1292-418D-8098-A1513C9D4589}"/>
    <cellStyle name="Moneda 3 2 2 5" xfId="11813" xr:uid="{6DE6BAEE-B97B-4374-968D-17F416BEB628}"/>
    <cellStyle name="Moneda 3 2 2 5 2" xfId="11814" xr:uid="{90D20EF3-B273-4FC3-869D-76AAD5E41553}"/>
    <cellStyle name="Moneda 3 2 2 5 2 2" xfId="11815" xr:uid="{EC46CD4C-BEED-43D6-898A-0D1DF5E99BE6}"/>
    <cellStyle name="Moneda 3 2 2 5 3" xfId="11816" xr:uid="{F3472F1C-B764-4687-8AFE-EA2B849F0387}"/>
    <cellStyle name="Moneda 3 2 2 5 3 2" xfId="11817" xr:uid="{2D06AACB-08D1-4BDF-A1FA-99605DABE052}"/>
    <cellStyle name="Moneda 3 2 2 5 4" xfId="11818" xr:uid="{4F6169C0-B494-4A2E-A256-4098445D8C48}"/>
    <cellStyle name="Moneda 3 2 2 5 4 2" xfId="11819" xr:uid="{E3F05262-F602-4470-AC08-226F44AF81FD}"/>
    <cellStyle name="Moneda 3 2 2 5 5" xfId="11820" xr:uid="{6B1C103C-DF0D-4A95-B435-132B79369CEE}"/>
    <cellStyle name="Moneda 3 2 2 5 5 2" xfId="11821" xr:uid="{4B634A0A-23DA-40DB-8FC0-569C7DD3A20C}"/>
    <cellStyle name="Moneda 3 2 2 5 6" xfId="11822" xr:uid="{1D217C75-BD26-4B61-A8FB-E2F93FD751FF}"/>
    <cellStyle name="Moneda 3 2 2 5 6 2" xfId="11823" xr:uid="{6851785F-2268-4DA2-A4A9-12CEA2E4ABB5}"/>
    <cellStyle name="Moneda 3 2 2 5 7" xfId="11824" xr:uid="{298EA070-1A50-434B-A4C9-CADB82CA0710}"/>
    <cellStyle name="Moneda 3 2 2 5 7 2" xfId="11825" xr:uid="{D1344717-6F12-45BA-A089-25C8899C1A6E}"/>
    <cellStyle name="Moneda 3 2 2 5 8" xfId="11826" xr:uid="{E1545FA5-D763-43ED-8A14-8E8449C6C446}"/>
    <cellStyle name="Moneda 3 2 2 50" xfId="11827" xr:uid="{082CE88A-128C-4A7F-8A33-9BDAB006EF56}"/>
    <cellStyle name="Moneda 3 2 2 50 2" xfId="11828" xr:uid="{C26BF0B5-569B-48BF-8792-29F2AEE8EB2E}"/>
    <cellStyle name="Moneda 3 2 2 51" xfId="11829" xr:uid="{5AB3CCA1-D176-4BD7-8855-580200E62E45}"/>
    <cellStyle name="Moneda 3 2 2 51 2" xfId="11830" xr:uid="{1BF507E6-5286-4595-B0EC-83DA9D410D6D}"/>
    <cellStyle name="Moneda 3 2 2 52" xfId="11831" xr:uid="{7361459D-A569-4908-B842-09C417B3B1CE}"/>
    <cellStyle name="Moneda 3 2 2 52 2" xfId="11832" xr:uid="{5A8C28BE-8AFE-41E3-9064-EB8DF0642541}"/>
    <cellStyle name="Moneda 3 2 2 53" xfId="11833" xr:uid="{A660653D-27C1-41A3-8885-84C8446A7248}"/>
    <cellStyle name="Moneda 3 2 2 53 2" xfId="11834" xr:uid="{A14EFF9C-CC5B-41E1-9106-0AB0E270025B}"/>
    <cellStyle name="Moneda 3 2 2 54" xfId="11835" xr:uid="{658D9A69-A2E9-4DCB-8F3F-28F679859DB2}"/>
    <cellStyle name="Moneda 3 2 2 54 2" xfId="11836" xr:uid="{A7553417-D4C1-40E3-A535-DF54AD56E597}"/>
    <cellStyle name="Moneda 3 2 2 55" xfId="11837" xr:uid="{AE897497-A892-4232-AE7F-FCD4C69D9C0C}"/>
    <cellStyle name="Moneda 3 2 2 55 2" xfId="11838" xr:uid="{D59C6F93-91A2-43D7-91FA-1FCEC27711C0}"/>
    <cellStyle name="Moneda 3 2 2 56" xfId="11839" xr:uid="{39333780-ACA7-4E06-BE90-C9F305C24237}"/>
    <cellStyle name="Moneda 3 2 2 56 2" xfId="11840" xr:uid="{BCDF0795-FDD9-4B31-A2CE-02AE690711CC}"/>
    <cellStyle name="Moneda 3 2 2 57" xfId="11841" xr:uid="{5674AACF-C4F5-4818-AF54-66768F42F6BE}"/>
    <cellStyle name="Moneda 3 2 2 57 2" xfId="11842" xr:uid="{41D3D3B6-326F-4462-9930-4AC14B43E373}"/>
    <cellStyle name="Moneda 3 2 2 58" xfId="11843" xr:uid="{DF859C10-AF2C-4DB9-A418-ED6C27C75C40}"/>
    <cellStyle name="Moneda 3 2 2 58 2" xfId="11844" xr:uid="{6FDF6315-38BD-4120-B21F-720877385249}"/>
    <cellStyle name="Moneda 3 2 2 59" xfId="11845" xr:uid="{0B625CD8-518E-4FBB-83A3-8F4B2B548FE1}"/>
    <cellStyle name="Moneda 3 2 2 59 2" xfId="11846" xr:uid="{5F2C4DB0-C0A9-4D27-A344-BEC607A6B4EF}"/>
    <cellStyle name="Moneda 3 2 2 6" xfId="11847" xr:uid="{58FCB47F-5698-49B6-B2AA-8BD00BEA71B8}"/>
    <cellStyle name="Moneda 3 2 2 6 2" xfId="11848" xr:uid="{5C4A080F-618D-4DDE-8A28-FE3B7223D345}"/>
    <cellStyle name="Moneda 3 2 2 6 2 2" xfId="11849" xr:uid="{88AA5B7B-DD94-4683-A0F2-77F8CCA38B22}"/>
    <cellStyle name="Moneda 3 2 2 6 3" xfId="11850" xr:uid="{79A1E56D-7614-4CA3-82C9-A2C70240941C}"/>
    <cellStyle name="Moneda 3 2 2 6 3 2" xfId="11851" xr:uid="{006A7D64-3936-433B-A472-C395807A4F0A}"/>
    <cellStyle name="Moneda 3 2 2 6 4" xfId="11852" xr:uid="{D104D92E-287C-4731-A6FB-A84D0875CE3D}"/>
    <cellStyle name="Moneda 3 2 2 6 4 2" xfId="11853" xr:uid="{403EB2BE-CF3F-4BE5-BB9D-FED6C30ACC09}"/>
    <cellStyle name="Moneda 3 2 2 6 5" xfId="11854" xr:uid="{B70E6D8A-85AF-443B-B132-3292E8DE8EA5}"/>
    <cellStyle name="Moneda 3 2 2 6 5 2" xfId="11855" xr:uid="{4B6A21DC-31C6-4618-BBA2-0E602D2D347F}"/>
    <cellStyle name="Moneda 3 2 2 6 6" xfId="11856" xr:uid="{056F9757-715D-4772-BA27-5FD8B6BD28D7}"/>
    <cellStyle name="Moneda 3 2 2 6 6 2" xfId="11857" xr:uid="{C62C5C7F-D537-40D1-9761-56B42B3D8A52}"/>
    <cellStyle name="Moneda 3 2 2 6 7" xfId="11858" xr:uid="{21CC53F2-D7D2-4FC2-8289-D52C9DB6223E}"/>
    <cellStyle name="Moneda 3 2 2 6 7 2" xfId="11859" xr:uid="{B3AD7280-114B-4494-8FC2-117272D51AF2}"/>
    <cellStyle name="Moneda 3 2 2 6 8" xfId="11860" xr:uid="{663D03A8-7B57-4EFB-9A6F-3311FDE5426B}"/>
    <cellStyle name="Moneda 3 2 2 60" xfId="11861" xr:uid="{D0987757-5A1F-4AF6-BC36-41EA2E2D292C}"/>
    <cellStyle name="Moneda 3 2 2 60 2" xfId="11862" xr:uid="{04745897-3919-49A7-A974-34F9635C0DF0}"/>
    <cellStyle name="Moneda 3 2 2 61" xfId="11863" xr:uid="{21BDE57D-3E16-434B-AD43-8231FE90C081}"/>
    <cellStyle name="Moneda 3 2 2 61 2" xfId="11864" xr:uid="{0A77F37D-89D6-4B8A-8EB8-80A432DD9997}"/>
    <cellStyle name="Moneda 3 2 2 62" xfId="11865" xr:uid="{56AA2E8E-CEA0-4DE4-93EA-23E8F63FC8E0}"/>
    <cellStyle name="Moneda 3 2 2 62 2" xfId="11866" xr:uid="{26E5C4EE-549C-4115-B7AD-534B74386CF4}"/>
    <cellStyle name="Moneda 3 2 2 63" xfId="11867" xr:uid="{3337206C-E576-45A3-A3AA-39EDF51AAF02}"/>
    <cellStyle name="Moneda 3 2 2 63 2" xfId="11868" xr:uid="{D52477EF-6D35-46F6-9C3C-17566E7A773D}"/>
    <cellStyle name="Moneda 3 2 2 64" xfId="11869" xr:uid="{3DFDE008-914C-4A72-B4C7-4481595653F7}"/>
    <cellStyle name="Moneda 3 2 2 64 2" xfId="11870" xr:uid="{48748DB0-37E6-4820-A5B7-68031E1C447D}"/>
    <cellStyle name="Moneda 3 2 2 65" xfId="11871" xr:uid="{0A854957-52E6-4B1F-9422-8CE063227FDE}"/>
    <cellStyle name="Moneda 3 2 2 65 2" xfId="11872" xr:uid="{982D89F5-0DF8-438A-9B23-0F0F11C4C1BF}"/>
    <cellStyle name="Moneda 3 2 2 66" xfId="11873" xr:uid="{62D95FE3-AF01-4120-B86E-0506C43EAB73}"/>
    <cellStyle name="Moneda 3 2 2 66 2" xfId="11874" xr:uid="{A6FD7227-464F-4157-B852-DA1DEB0C4211}"/>
    <cellStyle name="Moneda 3 2 2 67" xfId="11875" xr:uid="{1E3D405C-7B94-48DF-B5C3-8133E994692E}"/>
    <cellStyle name="Moneda 3 2 2 7" xfId="11876" xr:uid="{12CBDC72-0633-429B-946C-A8A9E4D4572D}"/>
    <cellStyle name="Moneda 3 2 2 7 2" xfId="11877" xr:uid="{F7B04347-B1F4-41B1-A33B-F5B0E6B4DFCA}"/>
    <cellStyle name="Moneda 3 2 2 7 2 2" xfId="11878" xr:uid="{2AD32742-F70D-4597-A1B0-0D29C4010B0C}"/>
    <cellStyle name="Moneda 3 2 2 7 3" xfId="11879" xr:uid="{8A0FDD8C-033C-4FDE-85C7-44C9B85AF869}"/>
    <cellStyle name="Moneda 3 2 2 7 3 2" xfId="11880" xr:uid="{779AE80D-3003-45EB-81D5-67335C05C1EE}"/>
    <cellStyle name="Moneda 3 2 2 7 4" xfId="11881" xr:uid="{896E8A8D-DED7-470A-B312-7D5248C83F85}"/>
    <cellStyle name="Moneda 3 2 2 7 4 2" xfId="11882" xr:uid="{9BF6A9AD-2612-42E4-AADB-2CE212F0B7ED}"/>
    <cellStyle name="Moneda 3 2 2 7 5" xfId="11883" xr:uid="{04D3DE3D-8329-404B-86CB-E6E06FBF2912}"/>
    <cellStyle name="Moneda 3 2 2 7 5 2" xfId="11884" xr:uid="{B3AA4189-6D1A-412D-B121-19BE6920FBCD}"/>
    <cellStyle name="Moneda 3 2 2 7 6" xfId="11885" xr:uid="{BE50900B-2063-4551-A32D-94E67C525F1C}"/>
    <cellStyle name="Moneda 3 2 2 7 6 2" xfId="11886" xr:uid="{36010D76-D182-48FC-A303-E77872A4DC4A}"/>
    <cellStyle name="Moneda 3 2 2 7 7" xfId="11887" xr:uid="{7C67A17C-E55B-47E4-B32A-4607D7D72943}"/>
    <cellStyle name="Moneda 3 2 2 7 7 2" xfId="11888" xr:uid="{C106E74D-87B3-4D2D-B25F-72AA1CD1D87E}"/>
    <cellStyle name="Moneda 3 2 2 7 8" xfId="11889" xr:uid="{10E803AE-F682-40A4-B063-EB358DA624DF}"/>
    <cellStyle name="Moneda 3 2 2 8" xfId="11890" xr:uid="{CF679036-00FE-4558-A3A6-394D9C7A2509}"/>
    <cellStyle name="Moneda 3 2 2 8 2" xfId="11891" xr:uid="{4AEE3728-18BF-4D0D-8EA2-4C5870EC6386}"/>
    <cellStyle name="Moneda 3 2 2 8 2 2" xfId="11892" xr:uid="{63222FBE-8010-451A-92B4-B60D8058AA5F}"/>
    <cellStyle name="Moneda 3 2 2 8 3" xfId="11893" xr:uid="{A46BD1FE-4957-4EB8-A107-50EE91516981}"/>
    <cellStyle name="Moneda 3 2 2 8 3 2" xfId="11894" xr:uid="{636D8A2F-9A81-497D-B8AD-A47E6ACD517E}"/>
    <cellStyle name="Moneda 3 2 2 8 4" xfId="11895" xr:uid="{1CD91401-601B-4846-880E-8B9C388EF3E8}"/>
    <cellStyle name="Moneda 3 2 2 8 4 2" xfId="11896" xr:uid="{6DB2ED5F-F275-4BA4-BDB6-B8683FA0A515}"/>
    <cellStyle name="Moneda 3 2 2 8 5" xfId="11897" xr:uid="{6A52F68E-614D-49EE-A2FC-01EE89EFA1EA}"/>
    <cellStyle name="Moneda 3 2 2 8 5 2" xfId="11898" xr:uid="{341BF6D2-0D02-4A9E-8639-EC7F53B1E701}"/>
    <cellStyle name="Moneda 3 2 2 8 6" xfId="11899" xr:uid="{2F58307A-0DCD-403F-995D-7910DD2A263D}"/>
    <cellStyle name="Moneda 3 2 2 8 6 2" xfId="11900" xr:uid="{8F81AB3F-EC81-45CC-B246-36D55A0824A6}"/>
    <cellStyle name="Moneda 3 2 2 8 7" xfId="11901" xr:uid="{51822F4E-D2B2-4610-86FB-3177D41571CA}"/>
    <cellStyle name="Moneda 3 2 2 8 7 2" xfId="11902" xr:uid="{EB2FCD2B-8802-4256-87BD-A4BE18506DEE}"/>
    <cellStyle name="Moneda 3 2 2 8 8" xfId="11903" xr:uid="{AF80CC57-B447-49ED-A529-CCC1353D8AD6}"/>
    <cellStyle name="Moneda 3 2 2 9" xfId="11904" xr:uid="{7AFCC351-7786-49D4-BDBE-E3CC5C08F886}"/>
    <cellStyle name="Moneda 3 2 2 9 2" xfId="11905" xr:uid="{DE019832-863D-48C3-B7DA-2F556B8910D1}"/>
    <cellStyle name="Moneda 3 2 2 9 2 2" xfId="11906" xr:uid="{CCADE60A-62A8-40AF-97FC-D8AAFD46F3DB}"/>
    <cellStyle name="Moneda 3 2 2 9 3" xfId="11907" xr:uid="{33EE5B22-E2BB-4622-89B2-BC776D52B06C}"/>
    <cellStyle name="Moneda 3 2 2 9 3 2" xfId="11908" xr:uid="{83CB7093-CE2F-4E8A-9549-789C9190F40B}"/>
    <cellStyle name="Moneda 3 2 2 9 4" xfId="11909" xr:uid="{E4538F41-8DC2-43CB-BE07-7F71D6088F01}"/>
    <cellStyle name="Moneda 3 2 2 9 4 2" xfId="11910" xr:uid="{E4CDEAEE-0488-4129-AF01-42E765AAE327}"/>
    <cellStyle name="Moneda 3 2 2 9 5" xfId="11911" xr:uid="{B4B40FFB-452E-42DF-B393-A6A8FC86E9C0}"/>
    <cellStyle name="Moneda 3 2 2 9 5 2" xfId="11912" xr:uid="{BAB15B68-3C0A-47E5-AA49-4DB9C1F5A1DB}"/>
    <cellStyle name="Moneda 3 2 2 9 6" xfId="11913" xr:uid="{25EDA6B4-D765-426E-84E4-E80906106FE5}"/>
    <cellStyle name="Moneda 3 2 2 9 6 2" xfId="11914" xr:uid="{D9C03A2E-66C2-42AC-B604-274C6A681ED3}"/>
    <cellStyle name="Moneda 3 2 2 9 7" xfId="11915" xr:uid="{AB4BBF8B-2AF0-468D-A670-9FF1E083535C}"/>
    <cellStyle name="Moneda 3 2 2 9 7 2" xfId="11916" xr:uid="{60AF004F-BE2A-49A0-88EC-FA5B7423DB66}"/>
    <cellStyle name="Moneda 3 2 2 9 8" xfId="11917" xr:uid="{98929D63-0438-4E93-9EE4-D49E6E9C30FC}"/>
    <cellStyle name="Moneda 3 2 20" xfId="11918" xr:uid="{88A0A2B5-E765-4430-AA31-EF0FDC32B05F}"/>
    <cellStyle name="Moneda 3 2 20 2" xfId="11919" xr:uid="{8BB153B6-FFD0-4B54-AA31-A371098DB3DB}"/>
    <cellStyle name="Moneda 3 2 21" xfId="11920" xr:uid="{E74D683A-2830-4351-8572-574B98DCDE1A}"/>
    <cellStyle name="Moneda 3 2 21 2" xfId="11921" xr:uid="{C4BAC36D-7F65-4584-8183-9E0CF2E44701}"/>
    <cellStyle name="Moneda 3 2 22" xfId="11922" xr:uid="{0E56B576-DA50-4638-9CD0-4DA40843FFA9}"/>
    <cellStyle name="Moneda 3 2 22 2" xfId="11923" xr:uid="{8549254F-0DEA-4D5A-A159-0BDDD8837874}"/>
    <cellStyle name="Moneda 3 2 23" xfId="11924" xr:uid="{8140363A-6561-4EA7-BF91-5A11C91D5930}"/>
    <cellStyle name="Moneda 3 2 23 2" xfId="11925" xr:uid="{9B110DDA-8E26-4819-BB03-0FC027519D85}"/>
    <cellStyle name="Moneda 3 2 24" xfId="11926" xr:uid="{A8CE8C67-1329-445D-B633-00A23AAB0BA1}"/>
    <cellStyle name="Moneda 3 2 24 2" xfId="11927" xr:uid="{D3FC0055-0677-44B3-AC6A-2FA6BADA2841}"/>
    <cellStyle name="Moneda 3 2 25" xfId="11928" xr:uid="{1EF4695F-7A8F-4C47-A1A2-7C47685B88D1}"/>
    <cellStyle name="Moneda 3 2 25 2" xfId="11929" xr:uid="{54751DD0-0B3F-475A-BDCF-E989BD2A0DC3}"/>
    <cellStyle name="Moneda 3 2 26" xfId="11930" xr:uid="{557705EA-55F7-4C09-A20F-C9878BEED117}"/>
    <cellStyle name="Moneda 3 2 26 2" xfId="11931" xr:uid="{9A0D335A-AFAF-4E14-8FE7-496702F0187C}"/>
    <cellStyle name="Moneda 3 2 27" xfId="11932" xr:uid="{5ADA827E-CD06-4196-9C5A-307C787A0BDA}"/>
    <cellStyle name="Moneda 3 2 27 2" xfId="11933" xr:uid="{ABBDB37D-17D8-4C33-806B-5F0A1CB3E7B4}"/>
    <cellStyle name="Moneda 3 2 28" xfId="11934" xr:uid="{71062303-F13E-4386-815E-ACB7683F5676}"/>
    <cellStyle name="Moneda 3 2 28 2" xfId="11935" xr:uid="{32C62B9F-3917-4318-830B-D38A9F588598}"/>
    <cellStyle name="Moneda 3 2 29" xfId="11936" xr:uid="{E59449E8-23DD-4D6C-A741-FF6968ACDBE5}"/>
    <cellStyle name="Moneda 3 2 29 2" xfId="11937" xr:uid="{AE99455C-608E-4DFF-AC20-5461FE8F36EE}"/>
    <cellStyle name="Moneda 3 2 3" xfId="11938" xr:uid="{22396FF7-34C8-422A-A0C2-965428B898E3}"/>
    <cellStyle name="Moneda 3 2 3 2" xfId="11939" xr:uid="{235046A1-2A72-40A1-8C21-1EFB49A2945B}"/>
    <cellStyle name="Moneda 3 2 3 2 2" xfId="11940" xr:uid="{A5159582-21C4-44FE-A55D-8317C9B253CE}"/>
    <cellStyle name="Moneda 3 2 3 3" xfId="11941" xr:uid="{A6235EBA-284F-4A24-89B2-8C56D3A97455}"/>
    <cellStyle name="Moneda 3 2 3 3 2" xfId="11942" xr:uid="{D6285575-48BC-4227-A49E-5C11770D0BB1}"/>
    <cellStyle name="Moneda 3 2 3 4" xfId="11943" xr:uid="{2800C8FA-BC16-4446-8683-F8662065D14F}"/>
    <cellStyle name="Moneda 3 2 3 4 2" xfId="11944" xr:uid="{597ABA98-8230-4A24-AFC4-73294E018327}"/>
    <cellStyle name="Moneda 3 2 3 5" xfId="11945" xr:uid="{A12FD23E-1FB2-40A5-8A3B-32F1537EE272}"/>
    <cellStyle name="Moneda 3 2 3 5 2" xfId="11946" xr:uid="{B8BBF7E7-0E19-41AD-82DE-76457923E11B}"/>
    <cellStyle name="Moneda 3 2 3 6" xfId="11947" xr:uid="{FF31345F-D554-48C4-A2D8-9EE2AA65CD59}"/>
    <cellStyle name="Moneda 3 2 3 6 2" xfId="11948" xr:uid="{93359ED1-A5B6-4C0E-83B4-BC51FF836D38}"/>
    <cellStyle name="Moneda 3 2 3 7" xfId="11949" xr:uid="{C49F3A49-DEE0-4489-9FA6-E1E128BA1E93}"/>
    <cellStyle name="Moneda 3 2 3 7 2" xfId="11950" xr:uid="{9A2BEC40-0E7B-4FBA-A845-5FC767325866}"/>
    <cellStyle name="Moneda 3 2 3 8" xfId="11951" xr:uid="{DE2297B0-7917-4129-B1DA-271ACC250AA3}"/>
    <cellStyle name="Moneda 3 2 30" xfId="11952" xr:uid="{792E4327-9C8E-441B-8EF7-C801A5A88018}"/>
    <cellStyle name="Moneda 3 2 30 2" xfId="11953" xr:uid="{0F028987-F5DD-4F33-8CDE-B2C4DCA57CB4}"/>
    <cellStyle name="Moneda 3 2 31" xfId="11954" xr:uid="{20C45B20-3B4D-4EA5-B3A3-7CB7700B756F}"/>
    <cellStyle name="Moneda 3 2 31 2" xfId="11955" xr:uid="{DD316FF7-7DCB-48F9-9A9C-7DC4EE7652B8}"/>
    <cellStyle name="Moneda 3 2 32" xfId="11956" xr:uid="{6D6B7BAE-1826-4C37-96F0-9B54F170AC67}"/>
    <cellStyle name="Moneda 3 2 32 2" xfId="11957" xr:uid="{0526F5CE-CC04-49FD-A761-61ED38F02254}"/>
    <cellStyle name="Moneda 3 2 33" xfId="11958" xr:uid="{AF2EE5F7-9FE7-4E91-80EC-749AE926CB53}"/>
    <cellStyle name="Moneda 3 2 33 2" xfId="11959" xr:uid="{DC715AE1-52C8-4600-BB00-EF6F8B590F40}"/>
    <cellStyle name="Moneda 3 2 34" xfId="11960" xr:uid="{E3531FA9-2EB5-46F1-9602-22417EF6123C}"/>
    <cellStyle name="Moneda 3 2 34 2" xfId="11961" xr:uid="{AA775ECB-7420-43F3-9450-A20A6D258286}"/>
    <cellStyle name="Moneda 3 2 35" xfId="11962" xr:uid="{578AA2D4-DD68-469F-8580-3BA9C33194FE}"/>
    <cellStyle name="Moneda 3 2 35 2" xfId="11963" xr:uid="{3A375C58-14FC-40D5-8500-C0000C23544F}"/>
    <cellStyle name="Moneda 3 2 36" xfId="11964" xr:uid="{E3BAA90D-A496-4836-A51E-A0BCA2A008FF}"/>
    <cellStyle name="Moneda 3 2 36 2" xfId="11965" xr:uid="{4750AD2C-6DCB-4BEB-AF9A-3FEB24318BAA}"/>
    <cellStyle name="Moneda 3 2 37" xfId="11966" xr:uid="{D47C499B-B221-4126-AFB2-4D5B48392C56}"/>
    <cellStyle name="Moneda 3 2 37 2" xfId="11967" xr:uid="{133DEA63-8C1C-4164-BF3F-3B754A7634F8}"/>
    <cellStyle name="Moneda 3 2 38" xfId="11968" xr:uid="{A8E3469C-FD11-40A2-880B-F5B4CF895317}"/>
    <cellStyle name="Moneda 3 2 38 2" xfId="11969" xr:uid="{F1160BE1-A3D8-4F1D-9407-62E56842C97C}"/>
    <cellStyle name="Moneda 3 2 39" xfId="11970" xr:uid="{40E900F1-E82F-4B77-9D25-18E8F16D928F}"/>
    <cellStyle name="Moneda 3 2 39 2" xfId="11971" xr:uid="{69500430-B62A-4433-9484-484B413E6AEE}"/>
    <cellStyle name="Moneda 3 2 4" xfId="11972" xr:uid="{17363110-70F2-47BD-899E-D691D19DF6B0}"/>
    <cellStyle name="Moneda 3 2 4 2" xfId="11973" xr:uid="{E1FE0706-0914-4935-A80B-BEF6AFB52C67}"/>
    <cellStyle name="Moneda 3 2 4 2 2" xfId="11974" xr:uid="{4FC5598A-92EB-478A-AE8B-ACECBF762934}"/>
    <cellStyle name="Moneda 3 2 4 3" xfId="11975" xr:uid="{C1D40F55-1A96-4BB2-9FDE-37B9D5AC8F62}"/>
    <cellStyle name="Moneda 3 2 4 3 2" xfId="11976" xr:uid="{57CDB460-7EA1-4E3D-890B-EC88D7ED084C}"/>
    <cellStyle name="Moneda 3 2 4 4" xfId="11977" xr:uid="{6583EB51-D057-4FC0-9078-73E8F2A1FB0B}"/>
    <cellStyle name="Moneda 3 2 4 4 2" xfId="11978" xr:uid="{43A9808C-84F5-463E-901D-2176D0ECFF78}"/>
    <cellStyle name="Moneda 3 2 4 5" xfId="11979" xr:uid="{7F23E9C0-8B27-4DCE-9B35-C34A0B8627E1}"/>
    <cellStyle name="Moneda 3 2 4 5 2" xfId="11980" xr:uid="{0671374E-24A1-4DD6-8901-39A24B330619}"/>
    <cellStyle name="Moneda 3 2 4 6" xfId="11981" xr:uid="{BDEC4C55-166D-423F-8107-2A431D1745ED}"/>
    <cellStyle name="Moneda 3 2 4 6 2" xfId="11982" xr:uid="{449EDC62-4959-4EF2-BBCA-1B36DFD0144B}"/>
    <cellStyle name="Moneda 3 2 4 7" xfId="11983" xr:uid="{35D76C44-1016-4D1F-8272-21605DC1EEE8}"/>
    <cellStyle name="Moneda 3 2 4 7 2" xfId="11984" xr:uid="{68B63817-A9F8-4BAF-BF60-9097288A3618}"/>
    <cellStyle name="Moneda 3 2 4 8" xfId="11985" xr:uid="{A36FBD3A-C080-4BE4-9255-3B5E72AFCF62}"/>
    <cellStyle name="Moneda 3 2 40" xfId="11986" xr:uid="{747E47E1-2FB4-448A-9205-F2D96033F0A7}"/>
    <cellStyle name="Moneda 3 2 40 2" xfId="11987" xr:uid="{8594E362-D874-4B2C-8072-79601F9E1B71}"/>
    <cellStyle name="Moneda 3 2 41" xfId="11988" xr:uid="{F8FD7CF7-C2DC-418A-AF8B-8E2E46501C79}"/>
    <cellStyle name="Moneda 3 2 41 2" xfId="11989" xr:uid="{3C2D9B05-B767-4075-A366-F25B7F013807}"/>
    <cellStyle name="Moneda 3 2 42" xfId="11990" xr:uid="{76E6EEE0-B884-48FF-A031-2799A8C6B461}"/>
    <cellStyle name="Moneda 3 2 42 2" xfId="11991" xr:uid="{4E2E2E95-E1AA-45DB-9255-7E6E3631A2FD}"/>
    <cellStyle name="Moneda 3 2 43" xfId="11992" xr:uid="{996E87ED-AE4E-43A7-AE46-587F082787AA}"/>
    <cellStyle name="Moneda 3 2 43 2" xfId="11993" xr:uid="{6DCE6D27-6413-4CB1-A17F-E1379421578E}"/>
    <cellStyle name="Moneda 3 2 44" xfId="11994" xr:uid="{252D8DC5-B16C-4FE1-9961-8E7A4355D71C}"/>
    <cellStyle name="Moneda 3 2 44 2" xfId="11995" xr:uid="{DA0E5D8D-7368-4FEB-B4B8-F7F71EBB3B3D}"/>
    <cellStyle name="Moneda 3 2 45" xfId="11996" xr:uid="{813E1272-6CC0-41E7-9342-39D7A7616B35}"/>
    <cellStyle name="Moneda 3 2 45 2" xfId="11997" xr:uid="{FB46C485-29D8-4F25-8D2D-4C7C7B099330}"/>
    <cellStyle name="Moneda 3 2 46" xfId="11998" xr:uid="{C6D4EBE5-A662-4593-8AF8-A95735218197}"/>
    <cellStyle name="Moneda 3 2 46 2" xfId="11999" xr:uid="{7A6ACD39-C766-43B5-949F-C3EAA48C991A}"/>
    <cellStyle name="Moneda 3 2 47" xfId="12000" xr:uid="{15061A68-42A8-42D0-960C-0A9A866FBA1E}"/>
    <cellStyle name="Moneda 3 2 47 2" xfId="12001" xr:uid="{C7CDA47D-64D3-4730-9E2A-2C5B3B2B0459}"/>
    <cellStyle name="Moneda 3 2 48" xfId="12002" xr:uid="{E5490608-0292-4DAE-82B8-DAC0389B1E72}"/>
    <cellStyle name="Moneda 3 2 48 2" xfId="12003" xr:uid="{EB5A91FA-A58E-4068-BEA9-EF25DD804E49}"/>
    <cellStyle name="Moneda 3 2 49" xfId="12004" xr:uid="{FC2EE9F8-4DA7-4060-9392-6533FDD88767}"/>
    <cellStyle name="Moneda 3 2 49 2" xfId="12005" xr:uid="{A2D5B614-D81F-4595-B3CC-B4CF21F2F4E1}"/>
    <cellStyle name="Moneda 3 2 5" xfId="12006" xr:uid="{B39996A0-2D5F-4EE3-97F9-16AB408DD825}"/>
    <cellStyle name="Moneda 3 2 5 2" xfId="12007" xr:uid="{711CB7DF-4E24-41C9-8D6B-27C869BD117F}"/>
    <cellStyle name="Moneda 3 2 5 2 2" xfId="12008" xr:uid="{1D1F2818-9973-4045-8601-AD2024D2A633}"/>
    <cellStyle name="Moneda 3 2 5 3" xfId="12009" xr:uid="{212905F0-AC6B-44FC-B515-1460E06C63B1}"/>
    <cellStyle name="Moneda 3 2 5 3 2" xfId="12010" xr:uid="{779E368B-0E08-44E2-9294-1CA62F5F4975}"/>
    <cellStyle name="Moneda 3 2 5 4" xfId="12011" xr:uid="{E3FDA27B-25B6-43AA-A0AC-3D74E2572BE9}"/>
    <cellStyle name="Moneda 3 2 5 4 2" xfId="12012" xr:uid="{214FCB86-E56E-4012-9ECD-031C74DF34BE}"/>
    <cellStyle name="Moneda 3 2 5 5" xfId="12013" xr:uid="{259BE447-9F80-4E25-A0ED-86F63855D0AD}"/>
    <cellStyle name="Moneda 3 2 5 5 2" xfId="12014" xr:uid="{0FBA96B5-3882-47EE-AB2B-7594EA2BC64B}"/>
    <cellStyle name="Moneda 3 2 5 6" xfId="12015" xr:uid="{6BD4B037-4180-4604-BBA6-43C095A1F11A}"/>
    <cellStyle name="Moneda 3 2 5 6 2" xfId="12016" xr:uid="{0F17F416-F67C-491C-9900-2E2BCC5BAD83}"/>
    <cellStyle name="Moneda 3 2 5 7" xfId="12017" xr:uid="{4761C9C7-9F32-472D-A5B7-CF1DA858150A}"/>
    <cellStyle name="Moneda 3 2 5 7 2" xfId="12018" xr:uid="{715529B6-AF3A-4E61-BBF5-1B78E2FF5B1C}"/>
    <cellStyle name="Moneda 3 2 5 8" xfId="12019" xr:uid="{FA554737-3260-4498-AE80-EBCA2B79E78E}"/>
    <cellStyle name="Moneda 3 2 50" xfId="12020" xr:uid="{228F0045-9A92-4D7A-96E2-0B61252A78CF}"/>
    <cellStyle name="Moneda 3 2 50 2" xfId="12021" xr:uid="{14B01A66-C449-4357-A81D-B39FA10F23E2}"/>
    <cellStyle name="Moneda 3 2 51" xfId="12022" xr:uid="{B8596857-3241-436D-A3A0-19F8854A1DDE}"/>
    <cellStyle name="Moneda 3 2 51 2" xfId="12023" xr:uid="{0B695481-F956-4721-9AD6-07C922160672}"/>
    <cellStyle name="Moneda 3 2 52" xfId="12024" xr:uid="{2FF8B101-6345-409C-AE8B-6FB8C6DF6854}"/>
    <cellStyle name="Moneda 3 2 52 2" xfId="12025" xr:uid="{3B57EF9A-B09E-4EDC-B980-D2A2581C14A0}"/>
    <cellStyle name="Moneda 3 2 53" xfId="12026" xr:uid="{1BF9796D-2EBE-40A5-AB16-3B194777E834}"/>
    <cellStyle name="Moneda 3 2 53 2" xfId="12027" xr:uid="{411A9FDB-A08D-478E-86C2-732F5857B6A3}"/>
    <cellStyle name="Moneda 3 2 54" xfId="12028" xr:uid="{84389B47-CF2F-42C4-B173-190901E1CBBC}"/>
    <cellStyle name="Moneda 3 2 54 2" xfId="12029" xr:uid="{094F8F97-C898-43E5-B830-A49B785B6F6D}"/>
    <cellStyle name="Moneda 3 2 55" xfId="12030" xr:uid="{25B0CE71-41ED-45ED-85D1-20DD2FAC63D0}"/>
    <cellStyle name="Moneda 3 2 55 2" xfId="12031" xr:uid="{62144DA8-DC40-49A1-960D-045B343467E9}"/>
    <cellStyle name="Moneda 3 2 56" xfId="12032" xr:uid="{271B600C-C74A-40A5-9850-E96ABE00E529}"/>
    <cellStyle name="Moneda 3 2 56 2" xfId="12033" xr:uid="{7A9F83FC-9910-463D-A955-DF14E4ACC225}"/>
    <cellStyle name="Moneda 3 2 57" xfId="12034" xr:uid="{E0859102-5303-4E09-BB98-C77C451C4EF2}"/>
    <cellStyle name="Moneda 3 2 57 2" xfId="12035" xr:uid="{FB7A44E8-B7CD-4931-B36C-2317A1FA7DE7}"/>
    <cellStyle name="Moneda 3 2 58" xfId="12036" xr:uid="{662A46E3-C315-4FB5-B3A1-2023CFFE2C78}"/>
    <cellStyle name="Moneda 3 2 58 2" xfId="12037" xr:uid="{55337241-B389-4766-9BDF-C1CF0EB95E7A}"/>
    <cellStyle name="Moneda 3 2 59" xfId="12038" xr:uid="{D0345269-11FF-479A-AEBA-D2C93B5B92EC}"/>
    <cellStyle name="Moneda 3 2 59 2" xfId="12039" xr:uid="{7F81CD91-A7C4-4285-88CE-C48FA0D3CBA3}"/>
    <cellStyle name="Moneda 3 2 6" xfId="12040" xr:uid="{B6F8BC36-2416-43E4-A316-77A452BB03EA}"/>
    <cellStyle name="Moneda 3 2 6 2" xfId="12041" xr:uid="{3EDC1A05-2561-42F4-BC15-A489CC3092F3}"/>
    <cellStyle name="Moneda 3 2 6 2 2" xfId="12042" xr:uid="{D017584C-620D-4C7C-ACC6-2A7D70797974}"/>
    <cellStyle name="Moneda 3 2 6 3" xfId="12043" xr:uid="{A02F1525-B99F-4778-B0DD-812D2231976C}"/>
    <cellStyle name="Moneda 3 2 6 3 2" xfId="12044" xr:uid="{7CDDA847-0A62-4539-9284-1787B18A0697}"/>
    <cellStyle name="Moneda 3 2 6 4" xfId="12045" xr:uid="{134C4EB1-3702-404B-A125-11B8007F5CC5}"/>
    <cellStyle name="Moneda 3 2 6 4 2" xfId="12046" xr:uid="{B576D6AF-ED80-41AB-B8EB-F8E4735F8DF7}"/>
    <cellStyle name="Moneda 3 2 6 5" xfId="12047" xr:uid="{80ECDF51-EDB1-4614-B01A-AEAE5A58AE63}"/>
    <cellStyle name="Moneda 3 2 6 5 2" xfId="12048" xr:uid="{E437756A-6D30-4477-AA88-69B90697C126}"/>
    <cellStyle name="Moneda 3 2 6 6" xfId="12049" xr:uid="{A286055B-693A-4872-8BF0-89471DCAEDDB}"/>
    <cellStyle name="Moneda 3 2 6 6 2" xfId="12050" xr:uid="{2CD19ABA-7943-4823-862B-E78F7694DC9A}"/>
    <cellStyle name="Moneda 3 2 6 7" xfId="12051" xr:uid="{B3FD3136-076E-4DCD-8CA3-BF165E69B026}"/>
    <cellStyle name="Moneda 3 2 6 7 2" xfId="12052" xr:uid="{8264B6F4-E93F-48F4-B681-332769F37353}"/>
    <cellStyle name="Moneda 3 2 6 8" xfId="12053" xr:uid="{CC33119C-81E9-47CE-9116-3E0F0CA5EADD}"/>
    <cellStyle name="Moneda 3 2 60" xfId="12054" xr:uid="{CEA3F6F9-DC1F-4E5F-A436-069CBEE962D7}"/>
    <cellStyle name="Moneda 3 2 60 2" xfId="12055" xr:uid="{C544211E-52FB-4DFB-AB75-E7A24F7E6641}"/>
    <cellStyle name="Moneda 3 2 61" xfId="12056" xr:uid="{4300CC26-FA6C-42DF-85D2-6DCA98A7C9CA}"/>
    <cellStyle name="Moneda 3 2 61 2" xfId="12057" xr:uid="{563D85DE-F4E9-43BD-BCB7-ABBB0B20E360}"/>
    <cellStyle name="Moneda 3 2 62" xfId="12058" xr:uid="{B44EDE6A-BFBF-4E17-BE84-3CED4BD2492E}"/>
    <cellStyle name="Moneda 3 2 62 2" xfId="12059" xr:uid="{808CB6A7-E70C-46CB-A8D1-DF6B43C2E7D5}"/>
    <cellStyle name="Moneda 3 2 63" xfId="12060" xr:uid="{F1DE354C-F174-4602-94C2-A976EB69A09F}"/>
    <cellStyle name="Moneda 3 2 63 2" xfId="12061" xr:uid="{4B37A4D1-8DCA-46E1-A14B-A1EC6A706494}"/>
    <cellStyle name="Moneda 3 2 64" xfId="12062" xr:uid="{9647E0C4-C758-40DD-AD30-15D897A3C3F6}"/>
    <cellStyle name="Moneda 3 2 64 2" xfId="12063" xr:uid="{746EC15F-730D-444E-92A2-51C17271D872}"/>
    <cellStyle name="Moneda 3 2 65" xfId="12064" xr:uid="{8BA63C12-9EB2-4043-87C8-C7BF8B071302}"/>
    <cellStyle name="Moneda 3 2 65 2" xfId="12065" xr:uid="{B9463941-BA0B-4B81-B288-706BC6A2ADA9}"/>
    <cellStyle name="Moneda 3 2 66" xfId="12066" xr:uid="{E9762680-EFBE-40E5-A88C-9616CB59CCED}"/>
    <cellStyle name="Moneda 3 2 66 2" xfId="12067" xr:uid="{DBB9A649-6DA8-4664-B80D-867B76BF2C05}"/>
    <cellStyle name="Moneda 3 2 67" xfId="12068" xr:uid="{30F45F7C-1EC2-4756-8C26-813A6EA10E9E}"/>
    <cellStyle name="Moneda 3 2 67 2" xfId="12069" xr:uid="{0704E012-ACF9-49D6-A31B-56AC20E52322}"/>
    <cellStyle name="Moneda 3 2 68" xfId="12070" xr:uid="{1D7D052D-3B95-4A46-8237-4048C0FAA7E8}"/>
    <cellStyle name="Moneda 3 2 68 2" xfId="12071" xr:uid="{1AAE1F8E-892A-477B-AA30-BE8D149996F8}"/>
    <cellStyle name="Moneda 3 2 69" xfId="12072" xr:uid="{BCB1894C-0E2A-4909-B00B-CEF649D8D99C}"/>
    <cellStyle name="Moneda 3 2 7" xfId="12073" xr:uid="{E83BB5D3-653E-45AB-9804-34B93881E30F}"/>
    <cellStyle name="Moneda 3 2 7 2" xfId="12074" xr:uid="{619C552D-705D-4D52-9B9E-285B55DEEC48}"/>
    <cellStyle name="Moneda 3 2 7 2 2" xfId="12075" xr:uid="{C35A6898-A44B-4F15-BC26-B257E5A2C141}"/>
    <cellStyle name="Moneda 3 2 7 3" xfId="12076" xr:uid="{E63660F1-2AEB-451C-ACA0-642EA7E6F59D}"/>
    <cellStyle name="Moneda 3 2 7 3 2" xfId="12077" xr:uid="{01DEF77F-6289-4874-935F-F81D32040C59}"/>
    <cellStyle name="Moneda 3 2 7 4" xfId="12078" xr:uid="{F59B8596-7983-4656-A1B9-20B389D4A21D}"/>
    <cellStyle name="Moneda 3 2 7 4 2" xfId="12079" xr:uid="{C06562FB-85FC-4657-A7D2-7876377AC44B}"/>
    <cellStyle name="Moneda 3 2 7 5" xfId="12080" xr:uid="{FD3F82F1-639C-4AE3-A436-F21D202B1BF7}"/>
    <cellStyle name="Moneda 3 2 7 5 2" xfId="12081" xr:uid="{7D4A518E-51FA-4739-9803-FFDED1208BC3}"/>
    <cellStyle name="Moneda 3 2 7 6" xfId="12082" xr:uid="{DE374D00-A4A7-419E-A7F0-176690BE7744}"/>
    <cellStyle name="Moneda 3 2 7 6 2" xfId="12083" xr:uid="{9AFCEC75-AC0E-4B5B-BFBD-A0A40348E8F3}"/>
    <cellStyle name="Moneda 3 2 7 7" xfId="12084" xr:uid="{92CB42E6-866B-46E6-A74C-CA4AED4CA5D2}"/>
    <cellStyle name="Moneda 3 2 7 7 2" xfId="12085" xr:uid="{79BEEA45-A1BB-4975-A548-109B59153413}"/>
    <cellStyle name="Moneda 3 2 7 8" xfId="12086" xr:uid="{258DF363-175A-42E9-A62C-794B22B08786}"/>
    <cellStyle name="Moneda 3 2 70" xfId="43853" xr:uid="{39B0E453-B5A0-4F2C-8A26-DAF6F47FC600}"/>
    <cellStyle name="Moneda 3 2 8" xfId="12087" xr:uid="{1010C2EF-9D6D-4D76-984F-519A537E7AA3}"/>
    <cellStyle name="Moneda 3 2 8 2" xfId="12088" xr:uid="{C0ABCE45-6D2B-4CF9-ACEE-1D63AD210012}"/>
    <cellStyle name="Moneda 3 2 8 2 2" xfId="12089" xr:uid="{8070C488-9020-4A0F-A70B-6FE6BA61F4FB}"/>
    <cellStyle name="Moneda 3 2 8 3" xfId="12090" xr:uid="{71A2AA73-B86B-4F5D-9308-5BBB548D3A1F}"/>
    <cellStyle name="Moneda 3 2 8 3 2" xfId="12091" xr:uid="{D5DE9C4C-2314-4781-AA47-A6E9C9D601F8}"/>
    <cellStyle name="Moneda 3 2 8 4" xfId="12092" xr:uid="{54441CCA-1731-47C7-904B-E0AC84DE15F7}"/>
    <cellStyle name="Moneda 3 2 8 4 2" xfId="12093" xr:uid="{BA46FE4E-03F3-46ED-99A3-AF14F44835BB}"/>
    <cellStyle name="Moneda 3 2 8 5" xfId="12094" xr:uid="{FAC2B2F4-ABD5-4620-8645-ACD76741ABC2}"/>
    <cellStyle name="Moneda 3 2 8 5 2" xfId="12095" xr:uid="{6635455E-ED26-475C-87AD-DCD4FC625F4B}"/>
    <cellStyle name="Moneda 3 2 8 6" xfId="12096" xr:uid="{E3684256-7783-49B1-B4BC-2CC9D8187825}"/>
    <cellStyle name="Moneda 3 2 8 6 2" xfId="12097" xr:uid="{153D171A-334D-4201-8014-12CBC6524FEC}"/>
    <cellStyle name="Moneda 3 2 8 7" xfId="12098" xr:uid="{8B994B2A-8CB4-4DAA-934B-9E8BCDC373F2}"/>
    <cellStyle name="Moneda 3 2 8 7 2" xfId="12099" xr:uid="{65549257-E045-47AE-BA33-D05B1B4860CD}"/>
    <cellStyle name="Moneda 3 2 8 8" xfId="12100" xr:uid="{C3018B93-B883-4E55-A964-B009F89097C9}"/>
    <cellStyle name="Moneda 3 2 9" xfId="12101" xr:uid="{705203F2-34BA-422C-BAC0-6F239E7EF5F3}"/>
    <cellStyle name="Moneda 3 2 9 2" xfId="12102" xr:uid="{269C53C7-CA00-4C1E-AD76-14C5E4030596}"/>
    <cellStyle name="Moneda 3 2 9 2 2" xfId="12103" xr:uid="{40C7664D-387C-42F1-83D6-39B4C090AFFC}"/>
    <cellStyle name="Moneda 3 2 9 3" xfId="12104" xr:uid="{CC62324B-4C65-441F-9E46-C151CA24BFF6}"/>
    <cellStyle name="Moneda 3 2 9 3 2" xfId="12105" xr:uid="{75F15AAB-D9DC-4329-AA61-DF94A3D92718}"/>
    <cellStyle name="Moneda 3 2 9 4" xfId="12106" xr:uid="{2210E7E4-D83F-4A0B-BDA9-85E172AE287A}"/>
    <cellStyle name="Moneda 3 2 9 4 2" xfId="12107" xr:uid="{C3AA6017-8347-44F6-8537-3DCA7E93B40D}"/>
    <cellStyle name="Moneda 3 2 9 5" xfId="12108" xr:uid="{B0B7EFA3-5671-4247-933E-1EECE15A84D0}"/>
    <cellStyle name="Moneda 3 2 9 5 2" xfId="12109" xr:uid="{07AFB7FD-63B9-4291-99A3-EBEC840C498E}"/>
    <cellStyle name="Moneda 3 2 9 6" xfId="12110" xr:uid="{3F71D02E-0F2B-4F62-893B-1C51834E805B}"/>
    <cellStyle name="Moneda 3 2 9 6 2" xfId="12111" xr:uid="{5AD9AEDF-2D85-40F8-98E0-8F3DE23885D9}"/>
    <cellStyle name="Moneda 3 2 9 7" xfId="12112" xr:uid="{B254363D-D7CF-4590-9CB7-228336E21BBB}"/>
    <cellStyle name="Moneda 3 2 9 7 2" xfId="12113" xr:uid="{FCF56C41-B503-48E6-A616-8AB844B95041}"/>
    <cellStyle name="Moneda 3 2 9 8" xfId="12114" xr:uid="{C56D1BE5-B455-4891-9D54-C2E2FA95F2E1}"/>
    <cellStyle name="Moneda 3 20" xfId="12115" xr:uid="{B5420303-2361-46D8-BF85-A782138C70F6}"/>
    <cellStyle name="Moneda 3 20 2" xfId="12116" xr:uid="{90FF35C0-F3BE-4F87-89F0-3AC0B25F1D87}"/>
    <cellStyle name="Moneda 3 21" xfId="12117" xr:uid="{9DEEB9B2-CBA2-44DC-9238-4C15E5ED5246}"/>
    <cellStyle name="Moneda 3 21 2" xfId="12118" xr:uid="{03F7D051-A691-42E4-ABD7-0B030FACD5CD}"/>
    <cellStyle name="Moneda 3 22" xfId="12119" xr:uid="{3992A886-E09A-474B-933A-AC7BBB1605DC}"/>
    <cellStyle name="Moneda 3 22 2" xfId="12120" xr:uid="{1EA04D9E-A4AE-4404-92CA-A2596F9FB886}"/>
    <cellStyle name="Moneda 3 23" xfId="12121" xr:uid="{05FFB35B-F3E0-49A4-90E4-ABD08C508479}"/>
    <cellStyle name="Moneda 3 23 2" xfId="12122" xr:uid="{0946A23E-D754-43B1-B8BE-AE02F9082A7D}"/>
    <cellStyle name="Moneda 3 24" xfId="12123" xr:uid="{184F8B3C-29CD-4443-ACF7-D4797B6E067C}"/>
    <cellStyle name="Moneda 3 24 2" xfId="12124" xr:uid="{5325C359-A788-44E8-B508-1CDDCFE40F08}"/>
    <cellStyle name="Moneda 3 25" xfId="12125" xr:uid="{48C9327C-1B3E-4E2D-997B-85BFC6FB1ABC}"/>
    <cellStyle name="Moneda 3 25 2" xfId="12126" xr:uid="{21FEF3D7-94EB-45AD-B834-081D5CC21D90}"/>
    <cellStyle name="Moneda 3 26" xfId="12127" xr:uid="{A8834097-F086-41F8-B3D2-411A12FEA728}"/>
    <cellStyle name="Moneda 3 26 2" xfId="12128" xr:uid="{C6CB6DC5-27B1-4029-A524-DAA1FEF4DB35}"/>
    <cellStyle name="Moneda 3 27" xfId="12129" xr:uid="{E022066D-D47C-416F-8CE9-60E8AD5C248B}"/>
    <cellStyle name="Moneda 3 27 2" xfId="12130" xr:uid="{C426E532-A82A-4FF1-9890-926E591E6598}"/>
    <cellStyle name="Moneda 3 28" xfId="12131" xr:uid="{1DD6A3E4-1583-4310-A9B3-4473F3174542}"/>
    <cellStyle name="Moneda 3 28 2" xfId="12132" xr:uid="{9BAC7045-1DC5-4084-B229-87E49BFA71B6}"/>
    <cellStyle name="Moneda 3 29" xfId="12133" xr:uid="{578E18AF-8D83-4219-ADF5-8013E444DBB2}"/>
    <cellStyle name="Moneda 3 29 2" xfId="12134" xr:uid="{B1327DFC-B2C1-4750-84C6-06ACF5113BFB}"/>
    <cellStyle name="Moneda 3 3" xfId="12135" xr:uid="{72612DB6-8913-4333-8641-85DFB9845302}"/>
    <cellStyle name="Moneda 3 3 10" xfId="12136" xr:uid="{F33CF0A8-508E-4C25-9A81-85102EBB4361}"/>
    <cellStyle name="Moneda 3 3 11" xfId="12137" xr:uid="{1D529A20-8D8C-4FF2-A921-48BB453AAE2A}"/>
    <cellStyle name="Moneda 3 3 12" xfId="12138" xr:uid="{22D3101D-7CB4-448F-A796-CBA6296080B1}"/>
    <cellStyle name="Moneda 3 3 13" xfId="12139" xr:uid="{506C39B7-851A-4D35-982F-26073DE7603A}"/>
    <cellStyle name="Moneda 3 3 14" xfId="12140" xr:uid="{8C7F9E2B-7439-41E3-A497-1909FE6246DC}"/>
    <cellStyle name="Moneda 3 3 15" xfId="12141" xr:uid="{A9693F5D-7B63-4B7D-92E3-2955A3F36F8A}"/>
    <cellStyle name="Moneda 3 3 16" xfId="12142" xr:uid="{D49901D2-7257-4FFE-A02A-DD214831E8F9}"/>
    <cellStyle name="Moneda 3 3 17" xfId="12143" xr:uid="{C40123B2-B533-4917-BA63-1B4C70C98CBF}"/>
    <cellStyle name="Moneda 3 3 18" xfId="12144" xr:uid="{428426F6-CA86-4BA7-A324-57057C1137BA}"/>
    <cellStyle name="Moneda 3 3 19" xfId="12145" xr:uid="{293ADEF1-1CE7-407D-AC36-5E7C761FB84E}"/>
    <cellStyle name="Moneda 3 3 2" xfId="12146" xr:uid="{75E0CE1D-3B56-4FAC-875C-5A2DC64C072E}"/>
    <cellStyle name="Moneda 3 3 2 2" xfId="12147" xr:uid="{2F69F1B4-F193-4429-B098-8133883F238C}"/>
    <cellStyle name="Moneda 3 3 2 3" xfId="12148" xr:uid="{B2D84607-A3ED-4321-8234-053FE4D81369}"/>
    <cellStyle name="Moneda 3 3 2 4" xfId="12149" xr:uid="{5415E2C5-D3F4-4291-BC32-68A5214D6662}"/>
    <cellStyle name="Moneda 3 3 20" xfId="12150" xr:uid="{40B4902B-ECF4-4CE1-9EBC-7AB6551AB111}"/>
    <cellStyle name="Moneda 3 3 21" xfId="12151" xr:uid="{BEB3C591-1ADF-4019-8CAA-14027A05D68C}"/>
    <cellStyle name="Moneda 3 3 22" xfId="12152" xr:uid="{58A38C72-1D72-456A-9557-3D9E7FC3A399}"/>
    <cellStyle name="Moneda 3 3 23" xfId="12153" xr:uid="{A2B51717-F032-4F5E-B95E-1DE89E2B4BA2}"/>
    <cellStyle name="Moneda 3 3 24" xfId="12154" xr:uid="{0DA19215-DA00-41E6-A717-8B552E57CA6F}"/>
    <cellStyle name="Moneda 3 3 25" xfId="12155" xr:uid="{DE981EAE-211C-4CB1-BC63-9702E376C082}"/>
    <cellStyle name="Moneda 3 3 26" xfId="12156" xr:uid="{0B154444-FB4C-48A4-A362-8B9A943B19DE}"/>
    <cellStyle name="Moneda 3 3 27" xfId="12157" xr:uid="{707BAD56-260A-4439-B09A-E094FE3C79DA}"/>
    <cellStyle name="Moneda 3 3 28" xfId="12158" xr:uid="{511D8F91-79FA-4C1D-BAA1-9D96BC8C6A56}"/>
    <cellStyle name="Moneda 3 3 29" xfId="12159" xr:uid="{621741A1-D1F1-4804-AB3A-F3EF90F8864B}"/>
    <cellStyle name="Moneda 3 3 3" xfId="12160" xr:uid="{25DC697E-48E9-4B89-99DD-ABC48E5CD2B1}"/>
    <cellStyle name="Moneda 3 3 30" xfId="12161" xr:uid="{C89CEF80-924F-48D8-ACE4-424DA068978A}"/>
    <cellStyle name="Moneda 3 3 31" xfId="12162" xr:uid="{2D884E47-F292-422B-BCE5-60CF43160568}"/>
    <cellStyle name="Moneda 3 3 32" xfId="12163" xr:uid="{92A9DB2D-F678-4508-AAF1-24D877888E2B}"/>
    <cellStyle name="Moneda 3 3 33" xfId="12164" xr:uid="{DC4CE407-44C7-4C1E-848B-BF99CA88FD45}"/>
    <cellStyle name="Moneda 3 3 34" xfId="12165" xr:uid="{BDC156B7-6BA2-4F3C-AB12-DFA2A0ABDBF3}"/>
    <cellStyle name="Moneda 3 3 35" xfId="12166" xr:uid="{266E15B7-A312-4DAD-8504-8EF70AD8A3EF}"/>
    <cellStyle name="Moneda 3 3 36" xfId="12167" xr:uid="{117EC3B4-75E1-4AB3-AF0B-45C0A49E9033}"/>
    <cellStyle name="Moneda 3 3 37" xfId="12168" xr:uid="{2CCDD958-050C-4451-AA35-1F917364FB16}"/>
    <cellStyle name="Moneda 3 3 38" xfId="12169" xr:uid="{4AB7C0BA-E639-44A0-AF64-B4528B61F1EF}"/>
    <cellStyle name="Moneda 3 3 39" xfId="12170" xr:uid="{EDABB2C4-BD93-4671-B8BA-6919E8252EFC}"/>
    <cellStyle name="Moneda 3 3 4" xfId="12171" xr:uid="{315F3507-6612-45B5-B9CB-123E22A8B129}"/>
    <cellStyle name="Moneda 3 3 40" xfId="12172" xr:uid="{2380526E-C6AA-4176-8320-5984BE4EC893}"/>
    <cellStyle name="Moneda 3 3 41" xfId="12173" xr:uid="{1A0CE88F-EC66-45A4-B43F-4E0C8318929C}"/>
    <cellStyle name="Moneda 3 3 42" xfId="12174" xr:uid="{0DC062CE-C603-4F5C-B2DC-3278B99897FF}"/>
    <cellStyle name="Moneda 3 3 43" xfId="12175" xr:uid="{9FD59064-80DA-4B0B-86A3-16C2CBC4407E}"/>
    <cellStyle name="Moneda 3 3 44" xfId="12176" xr:uid="{AFEFA81E-AEF0-4D3F-BB37-163AA429876B}"/>
    <cellStyle name="Moneda 3 3 45" xfId="12177" xr:uid="{4F6F4E61-45BB-4780-BD4C-13450984F8FE}"/>
    <cellStyle name="Moneda 3 3 46" xfId="12178" xr:uid="{0D06EEEB-6CAB-4A42-A873-3083F94F7F32}"/>
    <cellStyle name="Moneda 3 3 47" xfId="12179" xr:uid="{D28D5492-B049-4E00-AB4E-DF84F9A11A11}"/>
    <cellStyle name="Moneda 3 3 48" xfId="12180" xr:uid="{E216705A-0989-4806-BCA0-F08649998328}"/>
    <cellStyle name="Moneda 3 3 49" xfId="12181" xr:uid="{F9D3E5D9-DC34-4154-84F8-2EEAB1BDB63A}"/>
    <cellStyle name="Moneda 3 3 5" xfId="12182" xr:uid="{7D77B7E1-A2E4-4B6A-8B27-9F7BDC4288B8}"/>
    <cellStyle name="Moneda 3 3 50" xfId="12183" xr:uid="{F3B263CF-A678-4A6C-88C0-23ABFFD8D0D4}"/>
    <cellStyle name="Moneda 3 3 51" xfId="12184" xr:uid="{796351BF-57BE-4714-97F1-3700AB0F542D}"/>
    <cellStyle name="Moneda 3 3 52" xfId="12185" xr:uid="{06485B61-B843-42F5-83FF-084A7DDE1B35}"/>
    <cellStyle name="Moneda 3 3 53" xfId="12186" xr:uid="{0D73D570-808E-465E-922C-A1B3BB3A1ACF}"/>
    <cellStyle name="Moneda 3 3 54" xfId="12187" xr:uid="{CEB662CC-506F-4D6D-8634-8E48B8D54044}"/>
    <cellStyle name="Moneda 3 3 55" xfId="12188" xr:uid="{4186F2D1-B15F-46C5-8D2A-56757509CF4A}"/>
    <cellStyle name="Moneda 3 3 56" xfId="12189" xr:uid="{6E3A610A-5D9A-48DF-9878-6F1D5ACDFFBB}"/>
    <cellStyle name="Moneda 3 3 6" xfId="12190" xr:uid="{72017FE6-BF2D-4766-A620-F1180C7DE5ED}"/>
    <cellStyle name="Moneda 3 3 7" xfId="12191" xr:uid="{6C2A7F19-A8AC-4DE3-85F7-286BF96125BC}"/>
    <cellStyle name="Moneda 3 3 8" xfId="12192" xr:uid="{4BD79686-641F-47EC-BC07-4B2E22F038EB}"/>
    <cellStyle name="Moneda 3 3 9" xfId="12193" xr:uid="{D3992DA7-360E-4AF5-8572-EAE9781AF61A}"/>
    <cellStyle name="Moneda 3 30" xfId="12194" xr:uid="{A71B6777-6F91-48A8-B518-FFCD0587594D}"/>
    <cellStyle name="Moneda 3 30 2" xfId="12195" xr:uid="{79B59CD4-1F06-4CBF-B10F-1816C7F0AAA5}"/>
    <cellStyle name="Moneda 3 31" xfId="12196" xr:uid="{A069B081-05CC-402E-B746-98E64805BA5A}"/>
    <cellStyle name="Moneda 3 31 2" xfId="12197" xr:uid="{672B0CA0-4AD7-4060-9243-A8C111B29158}"/>
    <cellStyle name="Moneda 3 32" xfId="12198" xr:uid="{2B1A42ED-476B-420C-8408-8AFFB9807141}"/>
    <cellStyle name="Moneda 3 32 2" xfId="12199" xr:uid="{CFE574C2-F40A-49BA-AB82-D574ED1EB8DF}"/>
    <cellStyle name="Moneda 3 33" xfId="12200" xr:uid="{F63679E9-4DE5-4EA4-88C2-55B576F5CA01}"/>
    <cellStyle name="Moneda 3 33 2" xfId="12201" xr:uid="{0AA306FA-349A-428C-957A-F6A84C745693}"/>
    <cellStyle name="Moneda 3 34" xfId="12202" xr:uid="{9E1E8096-2ADA-4820-AC1D-612841622ADA}"/>
    <cellStyle name="Moneda 3 34 2" xfId="12203" xr:uid="{0ED60873-23C3-4DCE-BA2C-44FC5346100C}"/>
    <cellStyle name="Moneda 3 35" xfId="12204" xr:uid="{99F56DD9-B55D-461B-86EE-2943061FDFC4}"/>
    <cellStyle name="Moneda 3 35 2" xfId="12205" xr:uid="{8E4E98C3-45A2-4728-ACB1-322D71668137}"/>
    <cellStyle name="Moneda 3 36" xfId="12206" xr:uid="{37AC9C50-5F79-4FEC-B0CF-4C89C995B979}"/>
    <cellStyle name="Moneda 3 36 2" xfId="12207" xr:uid="{C23A8976-614E-4CE7-897E-17B3AB0C970B}"/>
    <cellStyle name="Moneda 3 37" xfId="12208" xr:uid="{7695B0E5-BF0A-4095-BE07-7CB3365971AB}"/>
    <cellStyle name="Moneda 3 37 2" xfId="12209" xr:uid="{66DCE33B-C7A7-4059-9011-F14F4E01428A}"/>
    <cellStyle name="Moneda 3 38" xfId="12210" xr:uid="{952EE2CD-D4AD-492F-A893-F482210FBA2F}"/>
    <cellStyle name="Moneda 3 38 2" xfId="12211" xr:uid="{238CC5AB-515E-4235-BB56-EBD751F25E55}"/>
    <cellStyle name="Moneda 3 39" xfId="12212" xr:uid="{3833D55A-9557-4586-83A2-633D622E1E4D}"/>
    <cellStyle name="Moneda 3 39 2" xfId="12213" xr:uid="{52F5CF02-6B59-475C-9966-468D52C9482D}"/>
    <cellStyle name="Moneda 3 4" xfId="12214" xr:uid="{9F96D5B5-5C2A-46D9-A515-1A083D1F1686}"/>
    <cellStyle name="Moneda 3 4 10" xfId="12215" xr:uid="{14D38F43-463C-48F8-984F-1FE1563CB18D}"/>
    <cellStyle name="Moneda 3 4 10 2" xfId="12216" xr:uid="{723C4312-6EB2-413A-8B8A-16443C28EEF8}"/>
    <cellStyle name="Moneda 3 4 11" xfId="12217" xr:uid="{D0551972-37BE-4EA8-BD2A-9410A9E741CE}"/>
    <cellStyle name="Moneda 3 4 11 2" xfId="12218" xr:uid="{C80430C5-E794-4A3B-ADB9-F7F54C34B6DD}"/>
    <cellStyle name="Moneda 3 4 12" xfId="12219" xr:uid="{E2DA5AE7-9FDB-458C-9A6E-413363BFE372}"/>
    <cellStyle name="Moneda 3 4 12 2" xfId="12220" xr:uid="{2D130FE3-E05E-4BAF-A650-AB2B7131372C}"/>
    <cellStyle name="Moneda 3 4 13" xfId="12221" xr:uid="{2D7E6012-2E75-40D2-B204-D867B43D5C3C}"/>
    <cellStyle name="Moneda 3 4 13 2" xfId="12222" xr:uid="{C4325BAE-A460-463A-B8F7-6FEFBF287FFA}"/>
    <cellStyle name="Moneda 3 4 14" xfId="12223" xr:uid="{74FA800B-9F2C-4B55-8DF8-2D06F23CAEC3}"/>
    <cellStyle name="Moneda 3 4 14 2" xfId="12224" xr:uid="{1986CE65-A177-4F29-80C4-3B0D16E16AAF}"/>
    <cellStyle name="Moneda 3 4 15" xfId="12225" xr:uid="{70B1F759-9991-4A31-A7A2-551866766A5D}"/>
    <cellStyle name="Moneda 3 4 15 2" xfId="12226" xr:uid="{69C1B9D6-D86E-44CA-BABD-A27FC838AF98}"/>
    <cellStyle name="Moneda 3 4 16" xfId="12227" xr:uid="{E72CA8A8-2238-4E84-81A4-91583231B081}"/>
    <cellStyle name="Moneda 3 4 17" xfId="12228" xr:uid="{2ADFE937-EC99-47CE-9EFA-B892391CA3AE}"/>
    <cellStyle name="Moneda 3 4 18" xfId="12229" xr:uid="{255D2D42-A10D-4725-9FFE-54DC6DCDB347}"/>
    <cellStyle name="Moneda 3 4 19" xfId="12230" xr:uid="{C95CDD7F-CDC7-46DB-81C8-17C034709C14}"/>
    <cellStyle name="Moneda 3 4 2" xfId="12231" xr:uid="{456593CA-97C6-4070-A343-BFBF386BC2EA}"/>
    <cellStyle name="Moneda 3 4 2 2" xfId="12232" xr:uid="{216BDD8F-56EE-41CA-9BC7-E02CC3F4E3BD}"/>
    <cellStyle name="Moneda 3 4 2 2 2" xfId="12233" xr:uid="{59ECAD8C-1D44-4F44-AED8-27E930433AD6}"/>
    <cellStyle name="Moneda 3 4 2 3" xfId="12234" xr:uid="{710E1AE6-77DD-4C63-ABB2-500A90CB75AC}"/>
    <cellStyle name="Moneda 3 4 2 3 2" xfId="12235" xr:uid="{3BDD16AE-83C4-4B52-85A1-8871E2B525A0}"/>
    <cellStyle name="Moneda 3 4 2 4" xfId="12236" xr:uid="{900B627B-1086-4AF3-ABB7-492B4B1E75DA}"/>
    <cellStyle name="Moneda 3 4 2 4 2" xfId="12237" xr:uid="{5A9DEE9B-0F39-4552-AAB8-D1E0F8398C3C}"/>
    <cellStyle name="Moneda 3 4 2 5" xfId="12238" xr:uid="{CE54959C-7C74-412D-91E4-50CCD0F0C511}"/>
    <cellStyle name="Moneda 3 4 2 5 2" xfId="12239" xr:uid="{D262CBA2-5DE1-4C4B-B254-8E863D59E762}"/>
    <cellStyle name="Moneda 3 4 2 6" xfId="12240" xr:uid="{3398FD35-C178-494D-9D65-E108B60AEFB2}"/>
    <cellStyle name="Moneda 3 4 2 6 2" xfId="12241" xr:uid="{2B770CA1-6BB4-42AE-8069-FE7B748A1735}"/>
    <cellStyle name="Moneda 3 4 2 7" xfId="12242" xr:uid="{FE0E8409-38DA-41A8-A9B4-F37E1A483F16}"/>
    <cellStyle name="Moneda 3 4 2 7 2" xfId="12243" xr:uid="{B7143754-1BF9-4882-A3E1-CF9C159C15EB}"/>
    <cellStyle name="Moneda 3 4 2 8" xfId="12244" xr:uid="{1F10CEFF-853A-48F3-9EC4-04DEBBA8391E}"/>
    <cellStyle name="Moneda 3 4 3" xfId="12245" xr:uid="{A8FBFA4D-9111-465F-B2D2-D93DA3F57A2D}"/>
    <cellStyle name="Moneda 3 4 3 2" xfId="12246" xr:uid="{5412F0FD-7325-488B-80EE-E8A265DB88ED}"/>
    <cellStyle name="Moneda 3 4 3 2 2" xfId="12247" xr:uid="{0A09C746-2F73-4BDF-A8BA-7B8B0AB4C850}"/>
    <cellStyle name="Moneda 3 4 3 3" xfId="12248" xr:uid="{D1087616-FAEE-4C7B-806A-A0A998A57A0D}"/>
    <cellStyle name="Moneda 3 4 3 3 2" xfId="12249" xr:uid="{88E2752A-FA2B-45C2-9552-FC18B866F6C0}"/>
    <cellStyle name="Moneda 3 4 3 4" xfId="12250" xr:uid="{896DA8DB-0AAE-4522-9E83-08CF090D9910}"/>
    <cellStyle name="Moneda 3 4 3 4 2" xfId="12251" xr:uid="{B3041CDA-A192-44D2-90A3-254F70437B86}"/>
    <cellStyle name="Moneda 3 4 3 5" xfId="12252" xr:uid="{F43FE545-8C1C-4CFC-A2EA-7641C9BC5FB5}"/>
    <cellStyle name="Moneda 3 4 3 5 2" xfId="12253" xr:uid="{D5007B01-0ADE-4851-AE13-3267255E0D86}"/>
    <cellStyle name="Moneda 3 4 3 6" xfId="12254" xr:uid="{01EB6BE3-F93F-4162-B6BB-0062C6037BF0}"/>
    <cellStyle name="Moneda 3 4 3 6 2" xfId="12255" xr:uid="{F7C56048-07C5-41B2-93E2-9E1DA1599E33}"/>
    <cellStyle name="Moneda 3 4 3 7" xfId="12256" xr:uid="{1E97E1F3-72EE-483E-BA7F-7947C0317C75}"/>
    <cellStyle name="Moneda 3 4 3 7 2" xfId="12257" xr:uid="{21252DAE-A08B-478E-805D-21D6DC6FF5F6}"/>
    <cellStyle name="Moneda 3 4 3 8" xfId="12258" xr:uid="{D09F77FC-EB06-4B89-B8DA-5DCA3EDD5178}"/>
    <cellStyle name="Moneda 3 4 4" xfId="12259" xr:uid="{078C8BAC-7CD0-41C1-8DA8-5369BC6B8160}"/>
    <cellStyle name="Moneda 3 4 4 2" xfId="12260" xr:uid="{EE2A3AB8-B2C8-48CF-BE1E-7B0B1E24D1F8}"/>
    <cellStyle name="Moneda 3 4 4 2 2" xfId="12261" xr:uid="{4BC50A66-676B-4773-9366-09E510064535}"/>
    <cellStyle name="Moneda 3 4 4 3" xfId="12262" xr:uid="{CDAADBEE-E776-4E43-B42F-7C899817F30D}"/>
    <cellStyle name="Moneda 3 4 4 3 2" xfId="12263" xr:uid="{A4DA30B6-D8E1-4BBB-A328-077D4178AF7D}"/>
    <cellStyle name="Moneda 3 4 4 4" xfId="12264" xr:uid="{0AD18978-DD08-4F7B-AE71-5A0059D9D1EC}"/>
    <cellStyle name="Moneda 3 4 4 4 2" xfId="12265" xr:uid="{38663BEA-E258-47E3-9F79-81D6A0B08EEE}"/>
    <cellStyle name="Moneda 3 4 4 5" xfId="12266" xr:uid="{DF543CAE-332A-41BF-84ED-433471E0C55B}"/>
    <cellStyle name="Moneda 3 4 4 5 2" xfId="12267" xr:uid="{69ECA05D-7CAE-4E65-B838-7492EB009AF8}"/>
    <cellStyle name="Moneda 3 4 4 6" xfId="12268" xr:uid="{549FD769-9FE3-4D7F-97E8-CB6D960ACB40}"/>
    <cellStyle name="Moneda 3 4 4 6 2" xfId="12269" xr:uid="{568F74C0-CDC3-4933-B393-5B09D951EA4F}"/>
    <cellStyle name="Moneda 3 4 4 7" xfId="12270" xr:uid="{3F34A6BF-5AF9-4DBB-8198-30038D601A62}"/>
    <cellStyle name="Moneda 3 4 4 7 2" xfId="12271" xr:uid="{19B0F615-F906-4CE9-B5CF-2785B2A814D5}"/>
    <cellStyle name="Moneda 3 4 4 8" xfId="12272" xr:uid="{A4B4001C-55F9-4009-BD71-6E49E1B4B5EE}"/>
    <cellStyle name="Moneda 3 4 5" xfId="12273" xr:uid="{7A9396E3-84D9-4BF5-A7B1-B2D6F4BFDB5B}"/>
    <cellStyle name="Moneda 3 4 5 2" xfId="12274" xr:uid="{4CC7D70A-49F9-43CD-9BEC-FA8831BAF600}"/>
    <cellStyle name="Moneda 3 4 5 2 2" xfId="12275" xr:uid="{62759324-9775-4BB9-BA06-141DCD807D67}"/>
    <cellStyle name="Moneda 3 4 5 3" xfId="12276" xr:uid="{E494CE60-AA46-4B16-A3AF-C1A5DB36D811}"/>
    <cellStyle name="Moneda 3 4 5 3 2" xfId="12277" xr:uid="{F9A2F051-9634-41DC-B025-914C3A47054F}"/>
    <cellStyle name="Moneda 3 4 5 4" xfId="12278" xr:uid="{360BD104-31D6-4B4A-828B-50B5E120ED8C}"/>
    <cellStyle name="Moneda 3 4 5 4 2" xfId="12279" xr:uid="{8D94B796-4F9D-4482-A7FD-3E1E3D9C7AA5}"/>
    <cellStyle name="Moneda 3 4 5 5" xfId="12280" xr:uid="{F3BBDA7E-21CD-4B15-8093-81555D23FBFC}"/>
    <cellStyle name="Moneda 3 4 5 5 2" xfId="12281" xr:uid="{776669F2-1298-487F-B41A-D29DB9870818}"/>
    <cellStyle name="Moneda 3 4 5 6" xfId="12282" xr:uid="{3C543C2E-9318-4D01-AF6C-069717B95A4A}"/>
    <cellStyle name="Moneda 3 4 5 6 2" xfId="12283" xr:uid="{90849755-8228-430D-B365-27263E90598B}"/>
    <cellStyle name="Moneda 3 4 5 7" xfId="12284" xr:uid="{CF3E431A-3AAA-4C84-8E8D-7D57DCDB569C}"/>
    <cellStyle name="Moneda 3 4 5 7 2" xfId="12285" xr:uid="{6B3F63C1-8FF1-4B27-9FB4-49D2D29044C2}"/>
    <cellStyle name="Moneda 3 4 5 8" xfId="12286" xr:uid="{319BA929-B49C-4659-ACAF-CEF6C07649F6}"/>
    <cellStyle name="Moneda 3 4 6" xfId="12287" xr:uid="{9E6D3154-6FF5-407C-AD02-E32D42F3EC6A}"/>
    <cellStyle name="Moneda 3 4 6 2" xfId="12288" xr:uid="{B9701993-9FC3-4C26-9178-57CE99DE880E}"/>
    <cellStyle name="Moneda 3 4 6 2 2" xfId="12289" xr:uid="{50D7371E-82F1-44B3-9D9F-F88543ECBB4D}"/>
    <cellStyle name="Moneda 3 4 6 3" xfId="12290" xr:uid="{84B90A45-F125-4053-8579-00BA8389EB5C}"/>
    <cellStyle name="Moneda 3 4 6 3 2" xfId="12291" xr:uid="{6AF025A7-7032-4EF1-A0F6-36728B7372CA}"/>
    <cellStyle name="Moneda 3 4 6 4" xfId="12292" xr:uid="{D16E96ED-9FCB-4686-9745-ACC4B9E0068B}"/>
    <cellStyle name="Moneda 3 4 6 4 2" xfId="12293" xr:uid="{05D028B1-EAA2-4380-8BD5-90422578C041}"/>
    <cellStyle name="Moneda 3 4 6 5" xfId="12294" xr:uid="{CD3D54E8-431B-4B31-B066-196353ADB9C7}"/>
    <cellStyle name="Moneda 3 4 6 5 2" xfId="12295" xr:uid="{E1AD9C23-B9BB-4C1C-ABA3-2D3F3D5AD58F}"/>
    <cellStyle name="Moneda 3 4 6 6" xfId="12296" xr:uid="{0A4B6DD3-5E79-4D07-8AB0-99E924312484}"/>
    <cellStyle name="Moneda 3 4 6 6 2" xfId="12297" xr:uid="{1D3824E7-27D9-4176-9732-4FC15E6B3966}"/>
    <cellStyle name="Moneda 3 4 6 7" xfId="12298" xr:uid="{BE1B14EA-76D9-4134-A063-E1CDD567FDD3}"/>
    <cellStyle name="Moneda 3 4 6 7 2" xfId="12299" xr:uid="{F8BF265F-A968-48A3-B7AC-B2E93031CE72}"/>
    <cellStyle name="Moneda 3 4 6 8" xfId="12300" xr:uid="{89B2ABC9-E066-40FE-9180-6C6ED9AB00A8}"/>
    <cellStyle name="Moneda 3 4 7" xfId="12301" xr:uid="{D186F90F-578D-4000-A306-F8204571A33F}"/>
    <cellStyle name="Moneda 3 4 7 2" xfId="12302" xr:uid="{39682056-5566-42F6-97E4-7901D48884DC}"/>
    <cellStyle name="Moneda 3 4 7 2 2" xfId="12303" xr:uid="{561B6630-D20F-4C27-96DA-FB011CE2E9BC}"/>
    <cellStyle name="Moneda 3 4 7 3" xfId="12304" xr:uid="{F1A1B288-2AD0-4EA9-B3C7-970DD8ACD61C}"/>
    <cellStyle name="Moneda 3 4 7 3 2" xfId="12305" xr:uid="{B4756FA1-6F64-44D0-A3D3-9CAB8A7BB4AE}"/>
    <cellStyle name="Moneda 3 4 7 4" xfId="12306" xr:uid="{47687DA1-9007-42EB-A495-3D38437097C1}"/>
    <cellStyle name="Moneda 3 4 7 4 2" xfId="12307" xr:uid="{F122E1E7-200B-4CA9-A599-A503162A142B}"/>
    <cellStyle name="Moneda 3 4 7 5" xfId="12308" xr:uid="{E44D44B0-5FCB-4F76-B6A7-B8C11F2B9607}"/>
    <cellStyle name="Moneda 3 4 7 5 2" xfId="12309" xr:uid="{A953C4A5-C275-406E-9515-C0364C2CED11}"/>
    <cellStyle name="Moneda 3 4 7 6" xfId="12310" xr:uid="{F5711118-18C7-41C2-B348-6B63E1663096}"/>
    <cellStyle name="Moneda 3 4 7 6 2" xfId="12311" xr:uid="{AF005324-4D2C-4CF6-A235-B805DF93E5F2}"/>
    <cellStyle name="Moneda 3 4 7 7" xfId="12312" xr:uid="{B2B18727-4A77-44EA-9182-6A7E3A215E65}"/>
    <cellStyle name="Moneda 3 4 7 7 2" xfId="12313" xr:uid="{1177F8D3-961B-452E-B815-230389064227}"/>
    <cellStyle name="Moneda 3 4 7 8" xfId="12314" xr:uid="{A5D00A00-98ED-4E33-AAFD-60D5DE302139}"/>
    <cellStyle name="Moneda 3 4 8" xfId="12315" xr:uid="{D81AD8AF-0524-4A19-80C6-B09DF1C502E0}"/>
    <cellStyle name="Moneda 3 4 8 2" xfId="12316" xr:uid="{02D02FDD-A493-4C9C-9694-0BA3C0DFD18D}"/>
    <cellStyle name="Moneda 3 4 8 2 2" xfId="12317" xr:uid="{1A44E7D8-17EB-4009-B144-92A00ECB8412}"/>
    <cellStyle name="Moneda 3 4 8 3" xfId="12318" xr:uid="{904E61B6-1B14-4C52-B276-DB398C1BC286}"/>
    <cellStyle name="Moneda 3 4 8 3 2" xfId="12319" xr:uid="{CC1A5111-F1A6-4493-9A26-748D2505B80F}"/>
    <cellStyle name="Moneda 3 4 8 4" xfId="12320" xr:uid="{6BA41F7C-2534-4F3D-9576-9BA1A6F9D073}"/>
    <cellStyle name="Moneda 3 4 8 4 2" xfId="12321" xr:uid="{9E5FD4B2-7FF2-4E17-9B0E-50D40C6FBFDB}"/>
    <cellStyle name="Moneda 3 4 8 5" xfId="12322" xr:uid="{DFFEFE93-F99C-410B-97C5-D7D9C62D4D86}"/>
    <cellStyle name="Moneda 3 4 8 5 2" xfId="12323" xr:uid="{19E7897F-410B-4A1E-BA25-7EA9CD03D85A}"/>
    <cellStyle name="Moneda 3 4 8 6" xfId="12324" xr:uid="{0F88847F-E797-459A-A6EF-145C1663C7A2}"/>
    <cellStyle name="Moneda 3 4 8 6 2" xfId="12325" xr:uid="{9B4AD5EE-B9D3-4087-98AE-77F13157EED3}"/>
    <cellStyle name="Moneda 3 4 8 7" xfId="12326" xr:uid="{E054B6C3-3396-4597-94D3-B7DAF2361F6E}"/>
    <cellStyle name="Moneda 3 4 8 7 2" xfId="12327" xr:uid="{B15CA135-031E-473F-8A33-EE0CE9BB32F5}"/>
    <cellStyle name="Moneda 3 4 8 8" xfId="12328" xr:uid="{4784CB48-4EEF-41B6-BE40-7EBC938D207E}"/>
    <cellStyle name="Moneda 3 4 9" xfId="12329" xr:uid="{0AD9206D-90CD-4B4E-9225-720060C57E5D}"/>
    <cellStyle name="Moneda 3 4 9 2" xfId="12330" xr:uid="{4DF1A17C-133E-4CCE-82EF-661B2AB9DC03}"/>
    <cellStyle name="Moneda 3 4 9 2 2" xfId="12331" xr:uid="{2459AA68-13FD-4BAE-B91A-D3B3A7D25B83}"/>
    <cellStyle name="Moneda 3 4 9 3" xfId="12332" xr:uid="{46DFC86F-80B3-4C2F-B541-E39E0539BF3C}"/>
    <cellStyle name="Moneda 3 4 9 3 2" xfId="12333" xr:uid="{614BCDF6-E187-42D9-9754-3B2340D82170}"/>
    <cellStyle name="Moneda 3 4 9 4" xfId="12334" xr:uid="{60D722B4-DC0E-4DC1-A6F1-71A4583981BA}"/>
    <cellStyle name="Moneda 3 4 9 4 2" xfId="12335" xr:uid="{ADBDDB5D-043F-413A-B458-CE0D22BEEFF2}"/>
    <cellStyle name="Moneda 3 4 9 5" xfId="12336" xr:uid="{A7D9FE1F-17DC-4A13-9D88-499CAE22169C}"/>
    <cellStyle name="Moneda 3 4 9 5 2" xfId="12337" xr:uid="{1D8DD0C4-F2C6-4924-A7E6-52D6622F2BAD}"/>
    <cellStyle name="Moneda 3 4 9 6" xfId="12338" xr:uid="{A8C9F466-54AB-41CC-9290-87E9E1D102C5}"/>
    <cellStyle name="Moneda 3 4 9 6 2" xfId="12339" xr:uid="{957A872E-1C54-4367-82B3-23D658A10C50}"/>
    <cellStyle name="Moneda 3 4 9 7" xfId="12340" xr:uid="{05F35241-4589-4F06-B9AA-CE48711EBD25}"/>
    <cellStyle name="Moneda 3 4 9 7 2" xfId="12341" xr:uid="{8C03DC6F-1837-4715-A301-CF1F4E758B2F}"/>
    <cellStyle name="Moneda 3 4 9 8" xfId="12342" xr:uid="{8A578974-BB2A-4DFD-8E2F-B811A57966FA}"/>
    <cellStyle name="Moneda 3 40" xfId="12343" xr:uid="{6CEAB751-F20F-4157-BDD8-8499236A6FA4}"/>
    <cellStyle name="Moneda 3 40 2" xfId="12344" xr:uid="{25FA011F-BD71-4517-BFD5-EA08D2BB400A}"/>
    <cellStyle name="Moneda 3 41" xfId="12345" xr:uid="{1B3EBF06-208F-4389-83B0-E15536340DA2}"/>
    <cellStyle name="Moneda 3 41 2" xfId="12346" xr:uid="{EEBCBBDB-BA35-4EB1-8B04-7BB4F4AB6236}"/>
    <cellStyle name="Moneda 3 42" xfId="12347" xr:uid="{55C6B0D2-6F3E-4971-883D-04D145EDCEFD}"/>
    <cellStyle name="Moneda 3 42 2" xfId="12348" xr:uid="{B0086235-4684-4F0D-B54B-610F69385452}"/>
    <cellStyle name="Moneda 3 43" xfId="12349" xr:uid="{DA44A673-EAAD-4A1C-AD82-A71F3C3AED6B}"/>
    <cellStyle name="Moneda 3 43 2" xfId="12350" xr:uid="{B82CA41B-BDC5-4C9B-99E2-C7157391A7D2}"/>
    <cellStyle name="Moneda 3 44" xfId="12351" xr:uid="{16C18ACE-5497-4B04-914E-433820FBBE8D}"/>
    <cellStyle name="Moneda 3 44 2" xfId="12352" xr:uid="{42B02A68-5207-4432-B10D-DF0651479A53}"/>
    <cellStyle name="Moneda 3 45" xfId="12353" xr:uid="{9C1624EC-1F63-4151-AA4D-29E63B952B42}"/>
    <cellStyle name="Moneda 3 45 2" xfId="12354" xr:uid="{F8B197AF-120D-469E-87FE-20A5E3B534C4}"/>
    <cellStyle name="Moneda 3 46" xfId="12355" xr:uid="{C92FC101-4448-4ADC-B0B1-9F35F166141C}"/>
    <cellStyle name="Moneda 3 46 2" xfId="12356" xr:uid="{EE71E069-FEA6-4CD1-970F-87C37E7F18FE}"/>
    <cellStyle name="Moneda 3 47" xfId="12357" xr:uid="{90CDBC03-B099-455D-9C7E-EDDB0664C513}"/>
    <cellStyle name="Moneda 3 47 2" xfId="12358" xr:uid="{2158F640-EA0A-44E4-9572-11ADB9B03B2D}"/>
    <cellStyle name="Moneda 3 48" xfId="12359" xr:uid="{3C330F1C-499B-4A0E-BA09-C3899ED9E0BB}"/>
    <cellStyle name="Moneda 3 48 2" xfId="12360" xr:uid="{F397DB6C-37B1-458A-AE0D-E55B43C0100B}"/>
    <cellStyle name="Moneda 3 49" xfId="12361" xr:uid="{D50C5D8A-6C80-41A1-83E2-7577784909BA}"/>
    <cellStyle name="Moneda 3 49 2" xfId="12362" xr:uid="{717DF128-4107-484C-9E91-0865D9F43C46}"/>
    <cellStyle name="Moneda 3 5" xfId="12363" xr:uid="{FBA9E0C5-F5D6-4F0F-99CE-D72F96FBC100}"/>
    <cellStyle name="Moneda 3 5 10" xfId="12364" xr:uid="{B144EA0B-87F2-48CD-92A2-F58DA6926B72}"/>
    <cellStyle name="Moneda 3 5 10 2" xfId="12365" xr:uid="{A55C7FCA-DEA7-4333-ABA2-85D4BCA64FFA}"/>
    <cellStyle name="Moneda 3 5 11" xfId="12366" xr:uid="{29020BF7-BDD9-402B-9264-6141ABE995F8}"/>
    <cellStyle name="Moneda 3 5 11 2" xfId="12367" xr:uid="{13961B95-A1EE-4D8F-9FD7-B5ECC8E83F8F}"/>
    <cellStyle name="Moneda 3 5 12" xfId="12368" xr:uid="{5D60A4D9-4C2B-47C3-ACD6-AE89A760BC43}"/>
    <cellStyle name="Moneda 3 5 12 2" xfId="12369" xr:uid="{564076C3-5785-422A-8B68-EF7B2071B328}"/>
    <cellStyle name="Moneda 3 5 13" xfId="12370" xr:uid="{4E967780-1778-4B52-98F2-721249CB19BF}"/>
    <cellStyle name="Moneda 3 5 13 2" xfId="12371" xr:uid="{B60D8D4B-965E-4475-AC3C-DE68AA8E2D48}"/>
    <cellStyle name="Moneda 3 5 14" xfId="12372" xr:uid="{95CEC500-FF4B-4A37-A98F-D9CDC178DD27}"/>
    <cellStyle name="Moneda 3 5 14 2" xfId="12373" xr:uid="{1C16F7D8-551A-47DE-BB8D-D0F3E2EBF81D}"/>
    <cellStyle name="Moneda 3 5 15" xfId="12374" xr:uid="{DE72FBE9-E5A8-422F-BC34-CD3B14066B55}"/>
    <cellStyle name="Moneda 3 5 16" xfId="12375" xr:uid="{AAB8075B-9C52-48B3-BAF5-0ABFCE6C1B41}"/>
    <cellStyle name="Moneda 3 5 17" xfId="12376" xr:uid="{123F2A16-CD6A-4299-ADF4-B4412B99F148}"/>
    <cellStyle name="Moneda 3 5 18" xfId="12377" xr:uid="{D7A6F670-1C61-47B0-ABAE-F383F687D5A9}"/>
    <cellStyle name="Moneda 3 5 2" xfId="12378" xr:uid="{C62B2629-1D26-4875-B806-28C7BD49FE55}"/>
    <cellStyle name="Moneda 3 5 2 2" xfId="12379" xr:uid="{408B0FAD-7BDB-492F-96AE-55F43299D345}"/>
    <cellStyle name="Moneda 3 5 2 2 2" xfId="12380" xr:uid="{916A4D9A-18C3-464C-BD5A-F4561C206E49}"/>
    <cellStyle name="Moneda 3 5 2 3" xfId="12381" xr:uid="{908C1925-E4F1-4650-A7B3-E7C904B903CF}"/>
    <cellStyle name="Moneda 3 5 2 3 2" xfId="12382" xr:uid="{92B328DD-1AF2-4729-A9E3-99B4F7FC07F5}"/>
    <cellStyle name="Moneda 3 5 2 4" xfId="12383" xr:uid="{AE83136E-E584-4BA3-BF17-0FC6E06BFB1B}"/>
    <cellStyle name="Moneda 3 5 2 4 2" xfId="12384" xr:uid="{443AE10E-4292-45D6-A949-4EB8608AA347}"/>
    <cellStyle name="Moneda 3 5 2 5" xfId="12385" xr:uid="{F575FB47-6056-40EA-AC8C-AFB987895911}"/>
    <cellStyle name="Moneda 3 5 2 5 2" xfId="12386" xr:uid="{C42E54BD-0C9E-42ED-A040-AD08C3D485C6}"/>
    <cellStyle name="Moneda 3 5 2 6" xfId="12387" xr:uid="{77792E63-16B7-4A33-839A-4754F1528B79}"/>
    <cellStyle name="Moneda 3 5 2 6 2" xfId="12388" xr:uid="{F364DA46-AE47-4FC4-B27F-56AE105C2189}"/>
    <cellStyle name="Moneda 3 5 2 7" xfId="12389" xr:uid="{2B073B54-4103-45B0-9889-78127AF731AB}"/>
    <cellStyle name="Moneda 3 5 2 7 2" xfId="12390" xr:uid="{DEA9B2E8-E0DD-48B2-B4BC-6463FA939E3D}"/>
    <cellStyle name="Moneda 3 5 2 8" xfId="12391" xr:uid="{F1A1C63B-942F-4104-A121-3696ED21CF38}"/>
    <cellStyle name="Moneda 3 5 3" xfId="12392" xr:uid="{1406DAA1-9A21-4A89-ACD2-54E1809BDFA5}"/>
    <cellStyle name="Moneda 3 5 3 2" xfId="12393" xr:uid="{47EABC2F-CEA3-44F6-84E7-EC5FFB1F78B8}"/>
    <cellStyle name="Moneda 3 5 3 2 2" xfId="12394" xr:uid="{5DD5754E-A445-4B4E-A719-860D1372FC21}"/>
    <cellStyle name="Moneda 3 5 3 3" xfId="12395" xr:uid="{8BFFB240-3DEA-4565-AF4C-B73CE459C812}"/>
    <cellStyle name="Moneda 3 5 3 3 2" xfId="12396" xr:uid="{DB3C3876-8E53-4B3E-B10B-515CFF4E8C73}"/>
    <cellStyle name="Moneda 3 5 3 4" xfId="12397" xr:uid="{3CAF17FA-FCD6-472A-A3A7-4D0D294C6D6F}"/>
    <cellStyle name="Moneda 3 5 3 4 2" xfId="12398" xr:uid="{5169ACF5-95A1-4817-B908-A3AEAE6B2B04}"/>
    <cellStyle name="Moneda 3 5 3 5" xfId="12399" xr:uid="{21628F12-2696-44C8-9BCD-D16659886689}"/>
    <cellStyle name="Moneda 3 5 3 5 2" xfId="12400" xr:uid="{B2ED59B1-9959-4973-A24A-B529B725BBC4}"/>
    <cellStyle name="Moneda 3 5 3 6" xfId="12401" xr:uid="{343C9AF9-5581-4ECE-AC6C-8320B962A10C}"/>
    <cellStyle name="Moneda 3 5 3 6 2" xfId="12402" xr:uid="{44E948DD-FF1B-46F5-9C66-54017EE36386}"/>
    <cellStyle name="Moneda 3 5 3 7" xfId="12403" xr:uid="{9E56D228-60C1-4D42-BE47-EDFAE907CA2D}"/>
    <cellStyle name="Moneda 3 5 3 7 2" xfId="12404" xr:uid="{894F5C8D-BCBD-4224-A17D-A844D47F7790}"/>
    <cellStyle name="Moneda 3 5 3 8" xfId="12405" xr:uid="{9B5B9C7A-CF17-4458-A11B-56640B661916}"/>
    <cellStyle name="Moneda 3 5 4" xfId="12406" xr:uid="{2EC3598F-FB5F-477F-97DC-78FA9C8C00AC}"/>
    <cellStyle name="Moneda 3 5 4 2" xfId="12407" xr:uid="{72E90987-9E2D-423B-943C-AED0A5F1754E}"/>
    <cellStyle name="Moneda 3 5 4 2 2" xfId="12408" xr:uid="{38649ABB-5286-42A0-9D05-2EE47EA9C745}"/>
    <cellStyle name="Moneda 3 5 4 3" xfId="12409" xr:uid="{4381020C-F139-41B4-9C42-1E1F813C9D00}"/>
    <cellStyle name="Moneda 3 5 4 3 2" xfId="12410" xr:uid="{EBB0175C-D671-473B-BDC5-1939C6CE27DA}"/>
    <cellStyle name="Moneda 3 5 4 4" xfId="12411" xr:uid="{EFC08525-9D77-409E-BBB8-BB04C1D7EE99}"/>
    <cellStyle name="Moneda 3 5 4 4 2" xfId="12412" xr:uid="{DEED4F7E-4F90-4DFC-A95C-7A6432614336}"/>
    <cellStyle name="Moneda 3 5 4 5" xfId="12413" xr:uid="{5ACAB904-87F1-49AC-8AD3-218A107EFDE3}"/>
    <cellStyle name="Moneda 3 5 4 5 2" xfId="12414" xr:uid="{354BA170-0516-41C8-93D1-48F2D22E7026}"/>
    <cellStyle name="Moneda 3 5 4 6" xfId="12415" xr:uid="{52B132AB-C630-4D64-9B8A-9FBE07DB8DFA}"/>
    <cellStyle name="Moneda 3 5 4 6 2" xfId="12416" xr:uid="{63CBD95E-AF79-4A33-BF28-0D9A6959C854}"/>
    <cellStyle name="Moneda 3 5 4 7" xfId="12417" xr:uid="{55529606-112A-4F0D-9BEA-9A1CA7685CE4}"/>
    <cellStyle name="Moneda 3 5 4 7 2" xfId="12418" xr:uid="{F0F18372-9183-4022-B33A-C900F14C385B}"/>
    <cellStyle name="Moneda 3 5 4 8" xfId="12419" xr:uid="{6848CC5D-8BE9-4FC2-A813-1E8BFDE45CEA}"/>
    <cellStyle name="Moneda 3 5 5" xfId="12420" xr:uid="{629FD228-DB4C-46B3-97B5-CBA33C787685}"/>
    <cellStyle name="Moneda 3 5 5 2" xfId="12421" xr:uid="{BCA2AB0C-255F-461B-B698-172DC9FDDA40}"/>
    <cellStyle name="Moneda 3 5 5 2 2" xfId="12422" xr:uid="{B86FF455-4749-4687-BFDF-2080EFFFA29F}"/>
    <cellStyle name="Moneda 3 5 5 3" xfId="12423" xr:uid="{B2569497-C8C5-44D5-8C22-71050E5472EF}"/>
    <cellStyle name="Moneda 3 5 5 3 2" xfId="12424" xr:uid="{329ED838-ECEE-4B1E-8031-59802408815C}"/>
    <cellStyle name="Moneda 3 5 5 4" xfId="12425" xr:uid="{D86BA1A3-301B-4069-80B2-57BAF8B7475E}"/>
    <cellStyle name="Moneda 3 5 5 4 2" xfId="12426" xr:uid="{36742D85-207B-43BD-AC2F-62991B5356D7}"/>
    <cellStyle name="Moneda 3 5 5 5" xfId="12427" xr:uid="{05181DCD-6FDA-4FE2-9883-552ACA6864A8}"/>
    <cellStyle name="Moneda 3 5 5 5 2" xfId="12428" xr:uid="{C53B97E6-5216-41EE-8161-9C447482542D}"/>
    <cellStyle name="Moneda 3 5 5 6" xfId="12429" xr:uid="{BE576E4D-1BC7-4A87-B480-A199685A7044}"/>
    <cellStyle name="Moneda 3 5 5 6 2" xfId="12430" xr:uid="{338C4613-F63A-4236-B8AA-BCB9CBDAEE88}"/>
    <cellStyle name="Moneda 3 5 5 7" xfId="12431" xr:uid="{26D23581-487B-40A7-BF97-F96B6E47BBFE}"/>
    <cellStyle name="Moneda 3 5 5 7 2" xfId="12432" xr:uid="{CB74C587-D896-45E3-9188-6A37A2D7B718}"/>
    <cellStyle name="Moneda 3 5 5 8" xfId="12433" xr:uid="{C8800BE3-582F-42F6-A740-BB56E61C9943}"/>
    <cellStyle name="Moneda 3 5 6" xfId="12434" xr:uid="{6F9F6DCA-A4F5-4344-987E-2A81DAAAB12A}"/>
    <cellStyle name="Moneda 3 5 6 2" xfId="12435" xr:uid="{8A079ABA-0230-43BA-A23E-8FFBA4C17720}"/>
    <cellStyle name="Moneda 3 5 6 2 2" xfId="12436" xr:uid="{64EAE65C-8679-4C8B-98E7-8638807719D0}"/>
    <cellStyle name="Moneda 3 5 6 3" xfId="12437" xr:uid="{89DCFE1B-02C9-42A7-99F1-6BD46146A1B6}"/>
    <cellStyle name="Moneda 3 5 6 3 2" xfId="12438" xr:uid="{DB1571E3-3FA0-4707-8816-26892F8B8CE4}"/>
    <cellStyle name="Moneda 3 5 6 4" xfId="12439" xr:uid="{AAE04E94-31F1-49FA-B593-773E8A74C7D6}"/>
    <cellStyle name="Moneda 3 5 6 4 2" xfId="12440" xr:uid="{3A104594-2B02-4017-A5CF-4F2A013F0A45}"/>
    <cellStyle name="Moneda 3 5 6 5" xfId="12441" xr:uid="{5F3CFAA5-E334-4ACF-84BF-7A42FBE46A7C}"/>
    <cellStyle name="Moneda 3 5 6 5 2" xfId="12442" xr:uid="{FE9693F2-AF5E-4A61-8DAF-088A98AD338C}"/>
    <cellStyle name="Moneda 3 5 6 6" xfId="12443" xr:uid="{9CC4F8E9-619E-4FF6-9E60-1192BFC16A37}"/>
    <cellStyle name="Moneda 3 5 6 6 2" xfId="12444" xr:uid="{0676F132-C55F-4815-AF20-17061230AE34}"/>
    <cellStyle name="Moneda 3 5 6 7" xfId="12445" xr:uid="{4A98376C-1481-45DB-9CC1-D33EAABDB1AF}"/>
    <cellStyle name="Moneda 3 5 6 7 2" xfId="12446" xr:uid="{081DF152-58FD-42C9-AE33-8F4611B0B20C}"/>
    <cellStyle name="Moneda 3 5 6 8" xfId="12447" xr:uid="{BC7C1124-C244-4103-9EDA-129CA1B87883}"/>
    <cellStyle name="Moneda 3 5 7" xfId="12448" xr:uid="{DD0EB210-450C-4A2B-A8EC-F1CFBA3EED04}"/>
    <cellStyle name="Moneda 3 5 7 2" xfId="12449" xr:uid="{81B7D27A-10D3-45E5-B12E-D41085BC9A5F}"/>
    <cellStyle name="Moneda 3 5 7 2 2" xfId="12450" xr:uid="{AB4E0B31-9C4A-4AEE-9FCB-4584E76F8BC7}"/>
    <cellStyle name="Moneda 3 5 7 3" xfId="12451" xr:uid="{8067AEB9-F02A-4007-9227-2984BCFCEC57}"/>
    <cellStyle name="Moneda 3 5 7 3 2" xfId="12452" xr:uid="{F28F167B-9402-40EF-AA08-1607C9EB80BD}"/>
    <cellStyle name="Moneda 3 5 7 4" xfId="12453" xr:uid="{8989DE84-60F7-4C89-A24A-58A53EC726C1}"/>
    <cellStyle name="Moneda 3 5 7 4 2" xfId="12454" xr:uid="{52FDBA96-5AA2-466C-814B-BAD84D1210FE}"/>
    <cellStyle name="Moneda 3 5 7 5" xfId="12455" xr:uid="{DD81D6CC-AC06-48F5-932E-A9B05311284F}"/>
    <cellStyle name="Moneda 3 5 7 5 2" xfId="12456" xr:uid="{3A7618BC-7D15-4C4B-8CC1-23FA4BB38B71}"/>
    <cellStyle name="Moneda 3 5 7 6" xfId="12457" xr:uid="{817D481B-F913-4AE5-BF48-03DEE28AB38D}"/>
    <cellStyle name="Moneda 3 5 7 6 2" xfId="12458" xr:uid="{17475CF1-E014-42B8-91E9-6347412C423D}"/>
    <cellStyle name="Moneda 3 5 7 7" xfId="12459" xr:uid="{0E47BE30-3649-4CBE-AE47-A7A8E52B1B63}"/>
    <cellStyle name="Moneda 3 5 7 7 2" xfId="12460" xr:uid="{D2BBF5F7-45F2-436E-A804-0CA69690C617}"/>
    <cellStyle name="Moneda 3 5 7 8" xfId="12461" xr:uid="{FF56D52D-B0F1-4919-BB10-17072AC02ADF}"/>
    <cellStyle name="Moneda 3 5 8" xfId="12462" xr:uid="{A5CD2526-6F98-4007-B69B-BBA3D391D612}"/>
    <cellStyle name="Moneda 3 5 8 2" xfId="12463" xr:uid="{B6483D87-5FA7-4898-A714-F1BBE64E900A}"/>
    <cellStyle name="Moneda 3 5 8 2 2" xfId="12464" xr:uid="{F57DDB14-20CE-4988-81C5-37CF441C4E9B}"/>
    <cellStyle name="Moneda 3 5 8 3" xfId="12465" xr:uid="{E25820F7-2F4F-40FB-8917-FF9459BD174C}"/>
    <cellStyle name="Moneda 3 5 8 3 2" xfId="12466" xr:uid="{A7EEC7C9-1BBE-4548-9236-EE918694F98C}"/>
    <cellStyle name="Moneda 3 5 8 4" xfId="12467" xr:uid="{E56DD353-A1CC-4430-B726-C05BC4C9B8C4}"/>
    <cellStyle name="Moneda 3 5 8 4 2" xfId="12468" xr:uid="{C595DED1-C5D1-42A7-B5DA-5D322BDB5149}"/>
    <cellStyle name="Moneda 3 5 8 5" xfId="12469" xr:uid="{F839F581-6CD7-4BAD-A3B4-AC1CAB0F9C72}"/>
    <cellStyle name="Moneda 3 5 8 5 2" xfId="12470" xr:uid="{3968B907-A16E-4B89-BE3A-B0AB34927CCE}"/>
    <cellStyle name="Moneda 3 5 8 6" xfId="12471" xr:uid="{57F9E082-7914-4A5D-A3FB-02F764D8B926}"/>
    <cellStyle name="Moneda 3 5 8 6 2" xfId="12472" xr:uid="{658DBF0D-3C48-42EA-B399-4C177B129D93}"/>
    <cellStyle name="Moneda 3 5 8 7" xfId="12473" xr:uid="{966AADC8-5C9D-4EE4-80D8-24D130C7E54C}"/>
    <cellStyle name="Moneda 3 5 8 7 2" xfId="12474" xr:uid="{6F043DE0-942C-4D63-9274-98649C6BDB79}"/>
    <cellStyle name="Moneda 3 5 8 8" xfId="12475" xr:uid="{F13D43C9-C9C9-43D3-A316-925D995CF996}"/>
    <cellStyle name="Moneda 3 5 9" xfId="12476" xr:uid="{B10ED5F3-9DC8-4A61-A7C7-6A39FA206230}"/>
    <cellStyle name="Moneda 3 5 9 2" xfId="12477" xr:uid="{CB88777D-9504-45E6-920D-EA2959C4DF23}"/>
    <cellStyle name="Moneda 3 50" xfId="12478" xr:uid="{01A87264-43AF-4ABC-A3F8-392FE098128F}"/>
    <cellStyle name="Moneda 3 50 2" xfId="12479" xr:uid="{860E2E13-22CB-4FD3-A1CD-2EB7C4475F3B}"/>
    <cellStyle name="Moneda 3 51" xfId="12480" xr:uid="{CC30E2AE-20CD-4166-999E-10D2D9E020D6}"/>
    <cellStyle name="Moneda 3 51 2" xfId="12481" xr:uid="{282388FA-24E1-4206-A5BB-5CA4DC4D3243}"/>
    <cellStyle name="Moneda 3 52" xfId="12482" xr:uid="{0A92C86D-6D1E-4C57-A4CD-CBE2AC7A5AE9}"/>
    <cellStyle name="Moneda 3 52 2" xfId="12483" xr:uid="{93680063-E40F-4C92-8170-7C6AFBE1BBAD}"/>
    <cellStyle name="Moneda 3 53" xfId="12484" xr:uid="{569633F4-F32D-4ABD-9286-5BDAE97150E5}"/>
    <cellStyle name="Moneda 3 53 2" xfId="12485" xr:uid="{AFCBBF64-9F7C-4079-8897-C196DB64B2A3}"/>
    <cellStyle name="Moneda 3 54" xfId="12486" xr:uid="{541FD279-942F-464B-AB71-D4E8A20CA224}"/>
    <cellStyle name="Moneda 3 54 2" xfId="12487" xr:uid="{BD61A61D-10D2-4D40-859E-2D21C74C6DBC}"/>
    <cellStyle name="Moneda 3 55" xfId="12488" xr:uid="{70889463-CAFC-41A3-A95F-070E5FD2CF77}"/>
    <cellStyle name="Moneda 3 55 2" xfId="12489" xr:uid="{0D31C31A-02C0-409F-A4F0-F8E385653AD8}"/>
    <cellStyle name="Moneda 3 56" xfId="12490" xr:uid="{A92F3CE0-745B-452A-AF88-E73005BABAF2}"/>
    <cellStyle name="Moneda 3 56 2" xfId="12491" xr:uid="{62C0D3AB-EF64-45FA-BB72-C4B02F443E6F}"/>
    <cellStyle name="Moneda 3 57" xfId="12492" xr:uid="{FB6382EB-9074-41B4-90DB-A04E14141DCF}"/>
    <cellStyle name="Moneda 3 57 2" xfId="12493" xr:uid="{40D8A8F4-613F-4960-BFF8-5C7143C33BED}"/>
    <cellStyle name="Moneda 3 58" xfId="12494" xr:uid="{9FE1CBA7-C002-42D3-9D1E-125024F656D8}"/>
    <cellStyle name="Moneda 3 58 2" xfId="12495" xr:uid="{F8ED399B-529F-4CF2-9C36-455902242003}"/>
    <cellStyle name="Moneda 3 59" xfId="12496" xr:uid="{BD25BC10-1162-4E66-9240-62FBFEBD7FD2}"/>
    <cellStyle name="Moneda 3 59 2" xfId="12497" xr:uid="{E7459867-43CF-4D65-ACF9-E76AEEFB03CA}"/>
    <cellStyle name="Moneda 3 6" xfId="12498" xr:uid="{4818B3C0-00F9-4533-9B48-67F8B0A970DA}"/>
    <cellStyle name="Moneda 3 6 2" xfId="12499" xr:uid="{796C749E-2309-4B9C-ABC3-370C0EB50087}"/>
    <cellStyle name="Moneda 3 60" xfId="12500" xr:uid="{CE50DC05-76AB-422B-AD81-39079FF54349}"/>
    <cellStyle name="Moneda 3 60 2" xfId="12501" xr:uid="{F2810D79-B696-401C-A496-AFA2581CB179}"/>
    <cellStyle name="Moneda 3 61" xfId="12502" xr:uid="{C8C56297-FDE8-400F-8769-C5119E49A628}"/>
    <cellStyle name="Moneda 3 61 2" xfId="12503" xr:uid="{37E1E464-87DE-44A3-81A2-8B7C4D390721}"/>
    <cellStyle name="Moneda 3 62" xfId="12504" xr:uid="{C1F4A165-9C95-41AC-9587-9176CD7288AA}"/>
    <cellStyle name="Moneda 3 62 2" xfId="12505" xr:uid="{C0949892-F7E4-469C-BCA9-4FE6828E112D}"/>
    <cellStyle name="Moneda 3 63" xfId="12506" xr:uid="{AC516333-5A36-4FA2-8E23-2A6244A94410}"/>
    <cellStyle name="Moneda 3 63 2" xfId="12507" xr:uid="{572F6350-1D9D-4B71-8C53-160139D93308}"/>
    <cellStyle name="Moneda 3 64" xfId="12508" xr:uid="{759E2D97-A1F8-4BFF-9DB2-B833A6D2194A}"/>
    <cellStyle name="Moneda 3 65" xfId="11636" xr:uid="{196D8C75-E172-4034-9875-A03B9CE4E9CB}"/>
    <cellStyle name="Moneda 3 7" xfId="12509" xr:uid="{5D1262B5-4867-423F-BE60-4B76EA744580}"/>
    <cellStyle name="Moneda 3 7 2" xfId="12510" xr:uid="{5043AB31-7F25-4A3D-BBCE-6FCCB825FCFF}"/>
    <cellStyle name="Moneda 3 8" xfId="12511" xr:uid="{EA42BCE1-F6E6-4F9E-AD6E-11FAE9FCE480}"/>
    <cellStyle name="Moneda 3 8 2" xfId="12512" xr:uid="{8C60C891-35E8-42A6-94AC-0E60C1683F4B}"/>
    <cellStyle name="Moneda 3 9" xfId="12513" xr:uid="{038ED2C2-3520-49E7-9752-74CF5F4EF48A}"/>
    <cellStyle name="Moneda 3 9 2" xfId="12514" xr:uid="{4DA419FB-2318-4FC7-B77D-F9792FB2DB90}"/>
    <cellStyle name="Moneda 30" xfId="44538" xr:uid="{767BA797-CFAC-462D-BD2C-D79C4B5497BC}"/>
    <cellStyle name="Moneda 4" xfId="5523" xr:uid="{0F505E23-A7F4-47FA-B6AC-D504F58919B1}"/>
    <cellStyle name="Moneda 4 10" xfId="12515" xr:uid="{646151FA-7353-4E06-ADCA-7DEEFC5529D7}"/>
    <cellStyle name="Moneda 4 10 2" xfId="12516" xr:uid="{B64E77F6-B9E6-472B-BED8-42B07F442231}"/>
    <cellStyle name="Moneda 4 10 2 2" xfId="12517" xr:uid="{22198935-7CF4-4A3F-AA0A-675D132077AD}"/>
    <cellStyle name="Moneda 4 10 3" xfId="12518" xr:uid="{C4645E29-A579-4D13-A724-190B3CA4ABA4}"/>
    <cellStyle name="Moneda 4 10 3 2" xfId="12519" xr:uid="{83EE8C06-A827-47C4-AD10-433927C9CC5C}"/>
    <cellStyle name="Moneda 4 10 4" xfId="12520" xr:uid="{92F06712-93FC-47AF-B7A0-BB501C429831}"/>
    <cellStyle name="Moneda 4 10 4 2" xfId="12521" xr:uid="{BB6E29B7-13F6-4D56-8A89-E6CFC904FA3F}"/>
    <cellStyle name="Moneda 4 10 5" xfId="12522" xr:uid="{D460838C-A4AB-4609-B2D8-EABE88F4FA7E}"/>
    <cellStyle name="Moneda 4 10 5 2" xfId="12523" xr:uid="{7499815A-35C2-4DA6-8851-36E00F0A0457}"/>
    <cellStyle name="Moneda 4 10 6" xfId="12524" xr:uid="{D4B4FD57-ED11-4CCA-8DFB-3FBFA4B4AE73}"/>
    <cellStyle name="Moneda 4 10 6 2" xfId="12525" xr:uid="{506DCF2D-04D5-4194-8AA4-B6BF293716B9}"/>
    <cellStyle name="Moneda 4 10 7" xfId="12526" xr:uid="{81D8DA4F-0DDC-49CB-B4EB-663AC51422C0}"/>
    <cellStyle name="Moneda 4 10 7 2" xfId="12527" xr:uid="{AFD7AD49-E8F0-4269-A346-88ED3F9135D4}"/>
    <cellStyle name="Moneda 4 10 8" xfId="12528" xr:uid="{E1445FBE-B6D6-40AF-B852-36A0DBE62AA4}"/>
    <cellStyle name="Moneda 4 11" xfId="12529" xr:uid="{34F1BA16-8A36-4157-91DD-D1825674C5FA}"/>
    <cellStyle name="Moneda 4 11 2" xfId="12530" xr:uid="{C88B37DA-D713-4E22-AE47-B789C474D7EE}"/>
    <cellStyle name="Moneda 4 11 2 2" xfId="12531" xr:uid="{CCC46526-CAEA-4833-A077-FDB21E198FC5}"/>
    <cellStyle name="Moneda 4 11 3" xfId="12532" xr:uid="{4264FB9C-440B-455F-B263-E8A502420408}"/>
    <cellStyle name="Moneda 4 11 3 2" xfId="12533" xr:uid="{6128E76C-CED9-4345-B411-67627128D9CF}"/>
    <cellStyle name="Moneda 4 11 4" xfId="12534" xr:uid="{42D42887-CA80-4D32-A33A-66E434F91824}"/>
    <cellStyle name="Moneda 4 11 4 2" xfId="12535" xr:uid="{BAB4D1C2-8FE1-43C1-9CA1-F8DA1CC7292E}"/>
    <cellStyle name="Moneda 4 11 5" xfId="12536" xr:uid="{7AF5DA5E-37C4-4776-9CD2-2C3DA65289D9}"/>
    <cellStyle name="Moneda 4 11 5 2" xfId="12537" xr:uid="{702BC051-2893-4CB2-8095-E17969B78DAB}"/>
    <cellStyle name="Moneda 4 11 6" xfId="12538" xr:uid="{4EF4FE48-D57C-4F3F-ACB5-29BCD0882A76}"/>
    <cellStyle name="Moneda 4 11 6 2" xfId="12539" xr:uid="{B0DAF97D-DCB5-4899-9116-FA3CF1FEE89C}"/>
    <cellStyle name="Moneda 4 11 7" xfId="12540" xr:uid="{2C47882B-2814-42A1-89AE-913F1AA0E8D5}"/>
    <cellStyle name="Moneda 4 11 7 2" xfId="12541" xr:uid="{DF2A6620-7597-4E61-A45D-4CC2ED0875D2}"/>
    <cellStyle name="Moneda 4 11 8" xfId="12542" xr:uid="{C6524DEE-77B2-45C2-B83B-51FD2FB81093}"/>
    <cellStyle name="Moneda 4 12" xfId="12543" xr:uid="{60420136-45F9-4AAC-80A9-741D074B4B8B}"/>
    <cellStyle name="Moneda 4 12 2" xfId="12544" xr:uid="{F6409CB6-FE5F-4E3F-9BB0-EA15FAB2E9C3}"/>
    <cellStyle name="Moneda 4 13" xfId="12545" xr:uid="{64E081BF-A677-43C5-AA18-40DFBF28DECC}"/>
    <cellStyle name="Moneda 4 13 2" xfId="12546" xr:uid="{92171883-122F-42FE-AFFB-DE468FFD813B}"/>
    <cellStyle name="Moneda 4 14" xfId="12547" xr:uid="{C004D8F3-E6A6-4B3C-ADAE-6922D5CEC036}"/>
    <cellStyle name="Moneda 4 14 2" xfId="12548" xr:uid="{09DFFB9B-1DDA-482A-AAB8-1D949FA2E8B4}"/>
    <cellStyle name="Moneda 4 15" xfId="12549" xr:uid="{6BB82F8A-1546-40A6-911B-394AB5BE4EB2}"/>
    <cellStyle name="Moneda 4 15 2" xfId="12550" xr:uid="{93EE5902-98D7-436C-A9C8-F3703420911A}"/>
    <cellStyle name="Moneda 4 16" xfId="12551" xr:uid="{A8FB1370-DEAA-4914-9218-C05F3037D1A9}"/>
    <cellStyle name="Moneda 4 16 2" xfId="12552" xr:uid="{282452DC-99D3-4902-8F1F-ACF095AFF33B}"/>
    <cellStyle name="Moneda 4 17" xfId="12553" xr:uid="{8E95B283-B4D8-4F04-8402-BB56BF0EE327}"/>
    <cellStyle name="Moneda 4 17 2" xfId="12554" xr:uid="{CD4C6CFD-E17F-4284-82CC-DF8334AAE364}"/>
    <cellStyle name="Moneda 4 18" xfId="12555" xr:uid="{D107FEA6-CB8E-43C1-870B-3F587F9A63E1}"/>
    <cellStyle name="Moneda 4 18 2" xfId="12556" xr:uid="{BF5E8FEE-5F12-4542-85D8-92322DE65733}"/>
    <cellStyle name="Moneda 4 19" xfId="12557" xr:uid="{9ED80D73-F6BF-4529-8B57-633A3E08973F}"/>
    <cellStyle name="Moneda 4 19 2" xfId="12558" xr:uid="{9DA1E3FE-3B5D-415C-9CF4-3BC0184EEBEE}"/>
    <cellStyle name="Moneda 4 2" xfId="5524" xr:uid="{1774AD1E-D0F0-443E-9BD7-DBC519227E01}"/>
    <cellStyle name="Moneda 4 2 10" xfId="12559" xr:uid="{F0E44E5F-0435-477E-8305-D766612EEB40}"/>
    <cellStyle name="Moneda 4 2 10 2" xfId="12560" xr:uid="{44AA6416-2285-4D3B-8F86-2EA974450AE0}"/>
    <cellStyle name="Moneda 4 2 10 2 2" xfId="12561" xr:uid="{8D7ABCEA-8A6C-404B-BD0D-88AF7D298934}"/>
    <cellStyle name="Moneda 4 2 10 3" xfId="12562" xr:uid="{7ED31905-8564-4CC3-B958-19E93787FCC9}"/>
    <cellStyle name="Moneda 4 2 10 3 2" xfId="12563" xr:uid="{0CC7E360-9920-4E45-9B02-42E6D6828D85}"/>
    <cellStyle name="Moneda 4 2 10 4" xfId="12564" xr:uid="{3EA10B9B-0540-43E2-86AF-84EC624C382A}"/>
    <cellStyle name="Moneda 4 2 10 4 2" xfId="12565" xr:uid="{80A9B795-7A56-47C1-BD9A-0B0394E0E87A}"/>
    <cellStyle name="Moneda 4 2 10 5" xfId="12566" xr:uid="{3614F2D3-4AFB-44DF-AB4D-AA2D3E8A8DDB}"/>
    <cellStyle name="Moneda 4 2 10 5 2" xfId="12567" xr:uid="{727645E9-0A25-40F6-B38B-90506643D4D8}"/>
    <cellStyle name="Moneda 4 2 10 6" xfId="12568" xr:uid="{7A3571E6-51CE-44F1-A5CD-087EC48BB025}"/>
    <cellStyle name="Moneda 4 2 10 6 2" xfId="12569" xr:uid="{55E63A7C-5A08-4CBD-8D26-5020B531010A}"/>
    <cellStyle name="Moneda 4 2 10 7" xfId="12570" xr:uid="{62589736-F834-4746-ABF6-5E3D78429FB4}"/>
    <cellStyle name="Moneda 4 2 10 7 2" xfId="12571" xr:uid="{F47816A9-5F6A-4520-8BA9-7575D763DF13}"/>
    <cellStyle name="Moneda 4 2 10 8" xfId="12572" xr:uid="{BC80FF89-A483-4FDF-ADC6-72B05174223F}"/>
    <cellStyle name="Moneda 4 2 11" xfId="12573" xr:uid="{FF98F5E2-0491-4FA4-B813-622852EC9461}"/>
    <cellStyle name="Moneda 4 2 11 2" xfId="12574" xr:uid="{A72250DB-B421-433D-98BC-122DB3286816}"/>
    <cellStyle name="Moneda 4 2 12" xfId="12575" xr:uid="{64F1BFE1-D0A9-48A7-8E92-33AA303BA96F}"/>
    <cellStyle name="Moneda 4 2 12 2" xfId="12576" xr:uid="{159DAB25-6ED4-4903-B3F5-4393213D4592}"/>
    <cellStyle name="Moneda 4 2 13" xfId="12577" xr:uid="{3B260A8F-C005-40AC-B6D4-F8E5E1DE5046}"/>
    <cellStyle name="Moneda 4 2 13 2" xfId="12578" xr:uid="{143E05AE-5D25-4DBA-8A41-C0D7626F4CE7}"/>
    <cellStyle name="Moneda 4 2 14" xfId="12579" xr:uid="{2809BCB1-2DD1-4AA1-933E-AFCF4FC1AD40}"/>
    <cellStyle name="Moneda 4 2 14 2" xfId="12580" xr:uid="{9E53F9B1-6786-4C16-8149-DAFFF590117E}"/>
    <cellStyle name="Moneda 4 2 15" xfId="12581" xr:uid="{E895765C-387B-4AD5-8DA3-02AEAB8C5578}"/>
    <cellStyle name="Moneda 4 2 15 2" xfId="12582" xr:uid="{10952BA2-653A-47E2-B748-6C530A714C6E}"/>
    <cellStyle name="Moneda 4 2 16" xfId="12583" xr:uid="{A0ABB005-20E2-41C4-A040-D30241E4318E}"/>
    <cellStyle name="Moneda 4 2 16 2" xfId="12584" xr:uid="{36DC40CB-1149-4A44-80F6-52172F368205}"/>
    <cellStyle name="Moneda 4 2 17" xfId="12585" xr:uid="{E2548D56-A986-4561-8057-8DD376AD9A20}"/>
    <cellStyle name="Moneda 4 2 17 2" xfId="12586" xr:uid="{1410ABEC-EB4C-40D6-9EB1-42D09564101E}"/>
    <cellStyle name="Moneda 4 2 18" xfId="12587" xr:uid="{9FA73C62-B8D4-43BA-B54B-B3D67030ED84}"/>
    <cellStyle name="Moneda 4 2 18 2" xfId="12588" xr:uid="{8FC62A30-3D12-41D4-8B03-B0366CECB737}"/>
    <cellStyle name="Moneda 4 2 19" xfId="12589" xr:uid="{DFCC3F65-F8EF-463F-BD25-B99F5B7605CD}"/>
    <cellStyle name="Moneda 4 2 19 2" xfId="12590" xr:uid="{C5FC88F5-6FA4-4AE3-B1F7-628F263F8BBD}"/>
    <cellStyle name="Moneda 4 2 2" xfId="12591" xr:uid="{E8F3D222-C1C3-4D99-9E16-0EDCA19D5F22}"/>
    <cellStyle name="Moneda 4 2 2 10" xfId="12592" xr:uid="{D89FAE60-7831-4D5D-9127-CC13141547C1}"/>
    <cellStyle name="Moneda 4 2 2 10 2" xfId="12593" xr:uid="{2C541E60-D5AC-43DE-B94D-1D4E17BB063B}"/>
    <cellStyle name="Moneda 4 2 2 11" xfId="12594" xr:uid="{6FA83954-CE72-4388-89DF-9CCA149A268B}"/>
    <cellStyle name="Moneda 4 2 2 11 2" xfId="12595" xr:uid="{09D46304-0BEE-4F3E-A0C6-449C9BC8D8A0}"/>
    <cellStyle name="Moneda 4 2 2 12" xfId="12596" xr:uid="{57487653-2FCF-4094-BB4C-B2DEC503D207}"/>
    <cellStyle name="Moneda 4 2 2 12 2" xfId="12597" xr:uid="{A99BAB49-EDC9-494B-B456-1EF5380AF52C}"/>
    <cellStyle name="Moneda 4 2 2 13" xfId="12598" xr:uid="{CC60F08F-2E63-443B-999A-D123584251D0}"/>
    <cellStyle name="Moneda 4 2 2 13 2" xfId="12599" xr:uid="{EFED3EB7-DAEE-49E1-A9ED-96234C935D8D}"/>
    <cellStyle name="Moneda 4 2 2 14" xfId="12600" xr:uid="{85371A77-F4AD-4310-B7A6-556DE3D366BA}"/>
    <cellStyle name="Moneda 4 2 2 14 2" xfId="12601" xr:uid="{4E6B2B63-D356-437C-9D84-220760ACA63E}"/>
    <cellStyle name="Moneda 4 2 2 15" xfId="12602" xr:uid="{C94CAFB9-53BB-406E-814A-3803EBE83CBD}"/>
    <cellStyle name="Moneda 4 2 2 15 2" xfId="12603" xr:uid="{FB4B5832-74A1-4790-972D-41EE4AA5026F}"/>
    <cellStyle name="Moneda 4 2 2 16" xfId="12604" xr:uid="{5A9645C2-A496-4DCC-A1CB-D504A8CB4773}"/>
    <cellStyle name="Moneda 4 2 2 16 2" xfId="12605" xr:uid="{022F38A2-1C01-4A88-BC73-6974CE16E206}"/>
    <cellStyle name="Moneda 4 2 2 17" xfId="12606" xr:uid="{03338146-B83F-495A-A37C-538D1AE0D261}"/>
    <cellStyle name="Moneda 4 2 2 17 2" xfId="12607" xr:uid="{DF644552-9972-4354-A25A-BDBBC96F0E2E}"/>
    <cellStyle name="Moneda 4 2 2 18" xfId="12608" xr:uid="{961F7061-17F5-4670-8C36-D17C8E9AF66F}"/>
    <cellStyle name="Moneda 4 2 2 18 2" xfId="12609" xr:uid="{FD6C9F17-F608-48E9-AABC-2DDCB88F6AD2}"/>
    <cellStyle name="Moneda 4 2 2 19" xfId="12610" xr:uid="{36922FF6-8615-435A-89C0-8BFF4365996A}"/>
    <cellStyle name="Moneda 4 2 2 19 2" xfId="12611" xr:uid="{4507B12F-F6E0-43A7-920A-D5C9F64FBC03}"/>
    <cellStyle name="Moneda 4 2 2 2" xfId="12612" xr:uid="{23548979-AE62-43A3-AA35-EE1326105D1F}"/>
    <cellStyle name="Moneda 4 2 2 2 2" xfId="12613" xr:uid="{0CBCAA94-2C53-4028-8519-838EBE285AD8}"/>
    <cellStyle name="Moneda 4 2 2 2 2 2" xfId="12614" xr:uid="{1D79690C-3239-4646-8ED1-A9C8B750A0F3}"/>
    <cellStyle name="Moneda 4 2 2 2 3" xfId="12615" xr:uid="{A9325D2C-FCC4-467E-801F-F5BD3F711F11}"/>
    <cellStyle name="Moneda 4 2 2 2 3 2" xfId="12616" xr:uid="{A630C804-815C-4C2D-A96C-E77CA54FAE2D}"/>
    <cellStyle name="Moneda 4 2 2 2 4" xfId="12617" xr:uid="{F4D5E4C0-FA9D-42EF-B691-138A85309F8D}"/>
    <cellStyle name="Moneda 4 2 2 2 4 2" xfId="12618" xr:uid="{30BE8C81-5899-43E8-A7B0-CCADEC4E42E5}"/>
    <cellStyle name="Moneda 4 2 2 2 5" xfId="12619" xr:uid="{6B563A18-EBB6-4E67-9B73-A6ED8B135B13}"/>
    <cellStyle name="Moneda 4 2 2 2 5 2" xfId="12620" xr:uid="{1FA56721-8467-4CBB-A21D-11A464407C3A}"/>
    <cellStyle name="Moneda 4 2 2 2 6" xfId="12621" xr:uid="{96D1D158-869B-497A-B9E4-FF80B421DA13}"/>
    <cellStyle name="Moneda 4 2 2 2 6 2" xfId="12622" xr:uid="{E7525D22-1A3B-43E8-B69A-360535E976A4}"/>
    <cellStyle name="Moneda 4 2 2 2 7" xfId="12623" xr:uid="{AF243CAE-FF5E-4673-890E-31D174F85B35}"/>
    <cellStyle name="Moneda 4 2 2 2 7 2" xfId="12624" xr:uid="{F69F0DBF-B0E6-4E60-B8B6-C6779D04FEA9}"/>
    <cellStyle name="Moneda 4 2 2 2 8" xfId="12625" xr:uid="{61062FF4-5346-4D3C-B280-1DFA0DC30A19}"/>
    <cellStyle name="Moneda 4 2 2 20" xfId="12626" xr:uid="{17DFE7A1-4D33-48F6-902E-A343948E2B64}"/>
    <cellStyle name="Moneda 4 2 2 20 2" xfId="12627" xr:uid="{0B2E2C70-FBC7-4BC8-84B2-BB02DF1862C2}"/>
    <cellStyle name="Moneda 4 2 2 21" xfId="12628" xr:uid="{8B481C40-0F62-4829-85B0-7995EAA40734}"/>
    <cellStyle name="Moneda 4 2 2 21 2" xfId="12629" xr:uid="{9D3DEDB4-8A01-4DFB-BB43-793C8F8C07C0}"/>
    <cellStyle name="Moneda 4 2 2 22" xfId="12630" xr:uid="{0BD05C51-774C-4B22-9693-C8C0654963F4}"/>
    <cellStyle name="Moneda 4 2 2 22 2" xfId="12631" xr:uid="{52993FB2-3B23-42C8-969E-363BB88552AF}"/>
    <cellStyle name="Moneda 4 2 2 23" xfId="12632" xr:uid="{C23CBAE6-DD40-47D4-A6A0-FAE1D1DD493C}"/>
    <cellStyle name="Moneda 4 2 2 23 2" xfId="12633" xr:uid="{72CAC747-86FA-4845-B1E6-35089A2D2222}"/>
    <cellStyle name="Moneda 4 2 2 24" xfId="12634" xr:uid="{A9DD25E5-C996-4340-98EC-D6EB470FCFFC}"/>
    <cellStyle name="Moneda 4 2 2 24 2" xfId="12635" xr:uid="{F23F4BDC-427B-4871-9ABB-E71FB53AAB11}"/>
    <cellStyle name="Moneda 4 2 2 25" xfId="12636" xr:uid="{58728285-3B64-4920-8377-96848A9620B4}"/>
    <cellStyle name="Moneda 4 2 2 25 2" xfId="12637" xr:uid="{4BF7BAAD-D049-4A3F-BB01-CDD8B6564F09}"/>
    <cellStyle name="Moneda 4 2 2 26" xfId="12638" xr:uid="{0630F518-58E8-410A-8FD7-412554ED1D26}"/>
    <cellStyle name="Moneda 4 2 2 26 2" xfId="12639" xr:uid="{5C0C5F9C-A6AF-4568-BF94-64C80708E4CC}"/>
    <cellStyle name="Moneda 4 2 2 27" xfId="12640" xr:uid="{3003F714-9B7B-4741-BBD6-35A469D43CB1}"/>
    <cellStyle name="Moneda 4 2 2 27 2" xfId="12641" xr:uid="{213E6FC0-59EB-4E46-8B97-8B4D19F01DB9}"/>
    <cellStyle name="Moneda 4 2 2 28" xfId="12642" xr:uid="{C0F3BDFD-46E9-44E7-AA3E-5F018E22EBA6}"/>
    <cellStyle name="Moneda 4 2 2 28 2" xfId="12643" xr:uid="{7028EB77-DA3E-4EC5-9E7A-B81C899611BA}"/>
    <cellStyle name="Moneda 4 2 2 29" xfId="12644" xr:uid="{7E0D45DE-F00C-4429-82D9-EFA35AE60974}"/>
    <cellStyle name="Moneda 4 2 2 29 2" xfId="12645" xr:uid="{E97B6F31-9511-435C-A5DF-6859FCBE167E}"/>
    <cellStyle name="Moneda 4 2 2 3" xfId="12646" xr:uid="{E0E9E7DA-E6F9-4885-A19A-8A66F81D5D81}"/>
    <cellStyle name="Moneda 4 2 2 3 2" xfId="12647" xr:uid="{EAC36945-86BC-4848-BD1B-968148E070FD}"/>
    <cellStyle name="Moneda 4 2 2 3 2 2" xfId="12648" xr:uid="{D10F6C30-FB66-4D6E-B68D-28434E21F458}"/>
    <cellStyle name="Moneda 4 2 2 3 3" xfId="12649" xr:uid="{7FEE1AEA-8C77-4962-A853-F1B0B6C9E28C}"/>
    <cellStyle name="Moneda 4 2 2 3 3 2" xfId="12650" xr:uid="{DE4FF8FB-9EF1-45D9-A175-F8B04E8484F2}"/>
    <cellStyle name="Moneda 4 2 2 3 4" xfId="12651" xr:uid="{077DA574-2CDF-4E42-B5D2-AE2B69515623}"/>
    <cellStyle name="Moneda 4 2 2 3 4 2" xfId="12652" xr:uid="{6B0BC047-CEE4-4E82-970C-3F0D1D82255A}"/>
    <cellStyle name="Moneda 4 2 2 3 5" xfId="12653" xr:uid="{0A0D3F51-6744-40B6-9D22-3B5DACA54143}"/>
    <cellStyle name="Moneda 4 2 2 3 5 2" xfId="12654" xr:uid="{E7DB9DA7-927F-46C2-B3AC-E3FFE089E0A3}"/>
    <cellStyle name="Moneda 4 2 2 3 6" xfId="12655" xr:uid="{A171BF35-10E5-4984-855D-F9B54054A37F}"/>
    <cellStyle name="Moneda 4 2 2 3 6 2" xfId="12656" xr:uid="{EECB23DC-8D9E-44F8-A7C0-69FF495299D2}"/>
    <cellStyle name="Moneda 4 2 2 3 7" xfId="12657" xr:uid="{00B20F09-E566-44B6-BDFE-987109019C03}"/>
    <cellStyle name="Moneda 4 2 2 3 7 2" xfId="12658" xr:uid="{261503F2-C3D4-47EE-BDEB-2A114253CAA4}"/>
    <cellStyle name="Moneda 4 2 2 3 8" xfId="12659" xr:uid="{E160DA1A-D320-46F3-8B34-41698DA55FC0}"/>
    <cellStyle name="Moneda 4 2 2 30" xfId="12660" xr:uid="{5156E29D-49DD-4DB8-B4E4-C4DE5C027D08}"/>
    <cellStyle name="Moneda 4 2 2 30 2" xfId="12661" xr:uid="{5508196A-09B4-4617-87EB-2134F1DAE7C6}"/>
    <cellStyle name="Moneda 4 2 2 31" xfId="12662" xr:uid="{0ABCB7CE-A627-4DC8-87CE-4D5CD13A0F69}"/>
    <cellStyle name="Moneda 4 2 2 31 2" xfId="12663" xr:uid="{FFAE0722-7EA9-44F7-A5DF-4B0329BDF182}"/>
    <cellStyle name="Moneda 4 2 2 32" xfId="12664" xr:uid="{593B4906-38B9-47C3-B5AD-C7A3CBD683E3}"/>
    <cellStyle name="Moneda 4 2 2 32 2" xfId="12665" xr:uid="{EC33FF86-302C-48B1-A1F0-DF4732BA33D1}"/>
    <cellStyle name="Moneda 4 2 2 33" xfId="12666" xr:uid="{E09329F5-3313-4B23-9E7F-7F63D1FB9ED9}"/>
    <cellStyle name="Moneda 4 2 2 33 2" xfId="12667" xr:uid="{F15ECBB5-89CB-4504-8F91-47E61341287E}"/>
    <cellStyle name="Moneda 4 2 2 34" xfId="12668" xr:uid="{0807D439-3660-402D-A52C-02C9F29943BB}"/>
    <cellStyle name="Moneda 4 2 2 34 2" xfId="12669" xr:uid="{724226E9-68D5-4FBE-AFC2-D24102283270}"/>
    <cellStyle name="Moneda 4 2 2 35" xfId="12670" xr:uid="{695DBDE6-4497-4389-A13F-6F703256B14B}"/>
    <cellStyle name="Moneda 4 2 2 35 2" xfId="12671" xr:uid="{E9780753-C7C5-4C27-B89C-A7F4CFF3B082}"/>
    <cellStyle name="Moneda 4 2 2 36" xfId="12672" xr:uid="{714ACD64-8C82-4DEE-9DBB-88A703DA3060}"/>
    <cellStyle name="Moneda 4 2 2 36 2" xfId="12673" xr:uid="{12B4EB90-D1D8-4427-ACA2-44BCB6F6951C}"/>
    <cellStyle name="Moneda 4 2 2 37" xfId="12674" xr:uid="{845DE841-6CEE-4206-8E78-C3978FEF2F08}"/>
    <cellStyle name="Moneda 4 2 2 37 2" xfId="12675" xr:uid="{5FB0E392-116A-4C94-8A34-B43E96D83906}"/>
    <cellStyle name="Moneda 4 2 2 38" xfId="12676" xr:uid="{AC35B81E-E83E-417A-B3A4-91C2DCC2D33C}"/>
    <cellStyle name="Moneda 4 2 2 38 2" xfId="12677" xr:uid="{1B7D8256-1913-4253-8557-790F276D9ABA}"/>
    <cellStyle name="Moneda 4 2 2 39" xfId="12678" xr:uid="{7A0B99DE-DE76-43A0-8D5E-B4F57E0C15E5}"/>
    <cellStyle name="Moneda 4 2 2 39 2" xfId="12679" xr:uid="{3A3D766C-0D17-488B-A6CF-5B023CD6C63B}"/>
    <cellStyle name="Moneda 4 2 2 4" xfId="12680" xr:uid="{1C58032C-64D9-442A-B3B1-9C8261F297BF}"/>
    <cellStyle name="Moneda 4 2 2 4 2" xfId="12681" xr:uid="{BE8E7FB8-2267-44C1-BD35-6C3998DCBE25}"/>
    <cellStyle name="Moneda 4 2 2 4 2 2" xfId="12682" xr:uid="{F412F88D-14B8-4819-814F-BF4B626F57BF}"/>
    <cellStyle name="Moneda 4 2 2 4 3" xfId="12683" xr:uid="{830D3DB0-D8D1-48CA-9112-E5DC9F75FFA3}"/>
    <cellStyle name="Moneda 4 2 2 4 3 2" xfId="12684" xr:uid="{16176817-CD5F-4F0E-A5A3-F08CB905B388}"/>
    <cellStyle name="Moneda 4 2 2 4 4" xfId="12685" xr:uid="{6343C67C-649F-4CB9-B07D-A1450BD9DC07}"/>
    <cellStyle name="Moneda 4 2 2 4 4 2" xfId="12686" xr:uid="{D2E2B261-BDCA-4BCE-90D6-EB5FA6B65386}"/>
    <cellStyle name="Moneda 4 2 2 4 5" xfId="12687" xr:uid="{6E737123-2EEF-4738-AE4D-D3E7EEC2ADCA}"/>
    <cellStyle name="Moneda 4 2 2 4 5 2" xfId="12688" xr:uid="{CB2C3162-FB98-4473-956B-6CAE4627848C}"/>
    <cellStyle name="Moneda 4 2 2 4 6" xfId="12689" xr:uid="{2303B11D-E1BD-4E80-9596-75C5F147999A}"/>
    <cellStyle name="Moneda 4 2 2 4 6 2" xfId="12690" xr:uid="{52295DC8-4987-491F-A66F-86A49B778393}"/>
    <cellStyle name="Moneda 4 2 2 4 7" xfId="12691" xr:uid="{71E51570-C5D4-4445-A954-AC7D78D2A0D4}"/>
    <cellStyle name="Moneda 4 2 2 4 7 2" xfId="12692" xr:uid="{A6143817-644C-4D68-A05B-EAC3230D3FCB}"/>
    <cellStyle name="Moneda 4 2 2 4 8" xfId="12693" xr:uid="{725A292E-A2C4-4815-886D-0AE4D1CFE6E1}"/>
    <cellStyle name="Moneda 4 2 2 40" xfId="12694" xr:uid="{4E29485F-15BD-47E9-8C03-C4314114DCD4}"/>
    <cellStyle name="Moneda 4 2 2 40 2" xfId="12695" xr:uid="{449CE754-6B9A-4117-9231-AAE9C9CD1AAB}"/>
    <cellStyle name="Moneda 4 2 2 41" xfId="12696" xr:uid="{68A8A1E2-FB79-41A1-81E9-B1D368E4238E}"/>
    <cellStyle name="Moneda 4 2 2 41 2" xfId="12697" xr:uid="{65CB81F5-C3C7-4FAE-AB94-7834C5EDC8FA}"/>
    <cellStyle name="Moneda 4 2 2 42" xfId="12698" xr:uid="{AC882866-A664-4AA0-AC81-C26252EC7FF7}"/>
    <cellStyle name="Moneda 4 2 2 42 2" xfId="12699" xr:uid="{3B354789-A36D-4F2B-BE15-02DE9B3E483B}"/>
    <cellStyle name="Moneda 4 2 2 43" xfId="12700" xr:uid="{99E78618-01DC-457F-AA76-B0DC0CC3501D}"/>
    <cellStyle name="Moneda 4 2 2 43 2" xfId="12701" xr:uid="{CA9A2073-0EFA-4537-B45D-5EC144DFD095}"/>
    <cellStyle name="Moneda 4 2 2 44" xfId="12702" xr:uid="{A78303ED-904A-4E65-9006-2708A97D212C}"/>
    <cellStyle name="Moneda 4 2 2 44 2" xfId="12703" xr:uid="{1CE37C04-02AF-40F3-9E1C-1D1ABE659D7C}"/>
    <cellStyle name="Moneda 4 2 2 45" xfId="12704" xr:uid="{C94E74BC-A17D-461E-B972-7183B9742AF7}"/>
    <cellStyle name="Moneda 4 2 2 45 2" xfId="12705" xr:uid="{56C082B5-74D4-45BA-AD06-5AA22D9BF87D}"/>
    <cellStyle name="Moneda 4 2 2 46" xfId="12706" xr:uid="{5497323E-BD61-4465-8B19-7D9A8C649ABD}"/>
    <cellStyle name="Moneda 4 2 2 46 2" xfId="12707" xr:uid="{E32A0419-4C55-44D6-892C-7C7C8A5A6866}"/>
    <cellStyle name="Moneda 4 2 2 47" xfId="12708" xr:uid="{FD485F1C-1BCD-48FB-94F7-58677735154E}"/>
    <cellStyle name="Moneda 4 2 2 47 2" xfId="12709" xr:uid="{1AAF24CB-F140-478E-BBBC-BBF5DB32F782}"/>
    <cellStyle name="Moneda 4 2 2 48" xfId="12710" xr:uid="{E5910DB6-22AC-4669-B612-A50A8EBC62F2}"/>
    <cellStyle name="Moneda 4 2 2 48 2" xfId="12711" xr:uid="{3C61210C-BE40-4876-9713-AE1291F2856D}"/>
    <cellStyle name="Moneda 4 2 2 49" xfId="12712" xr:uid="{8DFCE30C-A37F-42DD-8080-1D0E738B99EA}"/>
    <cellStyle name="Moneda 4 2 2 49 2" xfId="12713" xr:uid="{F934D6D1-4225-45E4-B74A-6D568AD1C1D3}"/>
    <cellStyle name="Moneda 4 2 2 5" xfId="12714" xr:uid="{0EBA6C70-082D-4865-8797-19E55CE1E2B2}"/>
    <cellStyle name="Moneda 4 2 2 5 2" xfId="12715" xr:uid="{7E5EFB3E-51A0-429D-8756-D32F2094C3E6}"/>
    <cellStyle name="Moneda 4 2 2 5 2 2" xfId="12716" xr:uid="{65E31AF4-E648-4138-83AE-CF6F284725B1}"/>
    <cellStyle name="Moneda 4 2 2 5 3" xfId="12717" xr:uid="{8F239269-E95D-401E-B4A4-A22F7CF87D0D}"/>
    <cellStyle name="Moneda 4 2 2 5 3 2" xfId="12718" xr:uid="{650BC586-769E-46BF-92C0-4ED9846ABBEB}"/>
    <cellStyle name="Moneda 4 2 2 5 4" xfId="12719" xr:uid="{F502DBBB-89D8-4F27-88C6-F98178B8F487}"/>
    <cellStyle name="Moneda 4 2 2 5 4 2" xfId="12720" xr:uid="{72CDFEED-75A0-4EB7-91D8-6D6365F636DC}"/>
    <cellStyle name="Moneda 4 2 2 5 5" xfId="12721" xr:uid="{6018129E-9EEC-4BBF-8098-9F505252891B}"/>
    <cellStyle name="Moneda 4 2 2 5 5 2" xfId="12722" xr:uid="{76BAC3F0-8942-4B62-A2C2-0569840FD492}"/>
    <cellStyle name="Moneda 4 2 2 5 6" xfId="12723" xr:uid="{62DA8ACB-735D-4137-946E-E9A1D9138F27}"/>
    <cellStyle name="Moneda 4 2 2 5 6 2" xfId="12724" xr:uid="{D82A91CF-CB7A-4823-8628-2B1208F983C7}"/>
    <cellStyle name="Moneda 4 2 2 5 7" xfId="12725" xr:uid="{43BEA422-2F35-41B8-8559-BB431721FB35}"/>
    <cellStyle name="Moneda 4 2 2 5 7 2" xfId="12726" xr:uid="{F648BBC5-7C34-40C2-A05F-A892B89D65B1}"/>
    <cellStyle name="Moneda 4 2 2 5 8" xfId="12727" xr:uid="{C4B66D85-DF75-4D0C-A67B-E29E44249BE9}"/>
    <cellStyle name="Moneda 4 2 2 50" xfId="12728" xr:uid="{38DE8CC8-8DE6-4155-AC26-83BCBC3C79C0}"/>
    <cellStyle name="Moneda 4 2 2 50 2" xfId="12729" xr:uid="{31A4305A-823F-4FA7-BA6C-313B616745A2}"/>
    <cellStyle name="Moneda 4 2 2 51" xfId="12730" xr:uid="{26E935E7-DCC7-43E7-9046-07D8347BC58E}"/>
    <cellStyle name="Moneda 4 2 2 51 2" xfId="12731" xr:uid="{F17326A0-1A1C-4978-82F0-17F79A0799C5}"/>
    <cellStyle name="Moneda 4 2 2 52" xfId="12732" xr:uid="{C8BC061A-5536-4771-AB9B-5A18316E4269}"/>
    <cellStyle name="Moneda 4 2 2 52 2" xfId="12733" xr:uid="{762B15D8-9C39-44D3-B968-9807AD10CD5A}"/>
    <cellStyle name="Moneda 4 2 2 53" xfId="12734" xr:uid="{33E1FC2A-2D1E-4726-B5C8-D3142A440E8D}"/>
    <cellStyle name="Moneda 4 2 2 53 2" xfId="12735" xr:uid="{BE1C2F17-D9F8-4344-9530-0DAF57AE93FA}"/>
    <cellStyle name="Moneda 4 2 2 54" xfId="12736" xr:uid="{488D33F0-3B6F-451A-854D-F275CE93471E}"/>
    <cellStyle name="Moneda 4 2 2 54 2" xfId="12737" xr:uid="{AC2A1C99-C70F-4E1D-B7CB-87B474789BE0}"/>
    <cellStyle name="Moneda 4 2 2 55" xfId="12738" xr:uid="{EF89AA38-8FD9-4A39-883C-56BB34FC83A5}"/>
    <cellStyle name="Moneda 4 2 2 55 2" xfId="12739" xr:uid="{FF4698C3-36C2-4DA3-8CA0-B8496DE8CED0}"/>
    <cellStyle name="Moneda 4 2 2 56" xfId="12740" xr:uid="{3BE42852-5BAA-48D8-B399-CCA785F2C292}"/>
    <cellStyle name="Moneda 4 2 2 56 2" xfId="12741" xr:uid="{426204DC-FC02-404C-8AEB-6D8654DDF4F4}"/>
    <cellStyle name="Moneda 4 2 2 57" xfId="12742" xr:uid="{FC01FF75-5190-4CB8-86BC-EEE0BB3DA5F0}"/>
    <cellStyle name="Moneda 4 2 2 57 2" xfId="12743" xr:uid="{E8327A81-E43D-401B-A55F-5569501220A6}"/>
    <cellStyle name="Moneda 4 2 2 58" xfId="12744" xr:uid="{65B0A4C1-7F6A-4444-9217-DA3ABC9F650D}"/>
    <cellStyle name="Moneda 4 2 2 58 2" xfId="12745" xr:uid="{538C797F-1D9E-42AF-9BB0-F41BDC69083C}"/>
    <cellStyle name="Moneda 4 2 2 59" xfId="12746" xr:uid="{5AC0408C-4786-4A54-BDB1-589CC9FD4486}"/>
    <cellStyle name="Moneda 4 2 2 59 2" xfId="12747" xr:uid="{13CDD228-3031-41CA-B57E-923A9ABDE732}"/>
    <cellStyle name="Moneda 4 2 2 6" xfId="12748" xr:uid="{42BFDA35-203C-4CFE-8620-3549CFBB32BC}"/>
    <cellStyle name="Moneda 4 2 2 6 2" xfId="12749" xr:uid="{7AACA341-6640-44C3-8F56-DB58E850B46E}"/>
    <cellStyle name="Moneda 4 2 2 6 2 2" xfId="12750" xr:uid="{954F15D6-6CD4-436D-95A3-A9F759AA507E}"/>
    <cellStyle name="Moneda 4 2 2 6 3" xfId="12751" xr:uid="{8413A8FF-D69B-4B66-B278-8A73A6234612}"/>
    <cellStyle name="Moneda 4 2 2 6 3 2" xfId="12752" xr:uid="{56D2158E-D62F-479A-82A7-83F2B53C7D7C}"/>
    <cellStyle name="Moneda 4 2 2 6 4" xfId="12753" xr:uid="{958E2F84-DF4E-4622-805F-9D87706E253B}"/>
    <cellStyle name="Moneda 4 2 2 6 4 2" xfId="12754" xr:uid="{3BCB9DDA-9125-46F6-BCC0-78A87213E967}"/>
    <cellStyle name="Moneda 4 2 2 6 5" xfId="12755" xr:uid="{51D92F53-FD22-4204-B46F-0A4696B9EB68}"/>
    <cellStyle name="Moneda 4 2 2 6 5 2" xfId="12756" xr:uid="{969E0350-1748-4919-8CAF-3A2DED9B65AE}"/>
    <cellStyle name="Moneda 4 2 2 6 6" xfId="12757" xr:uid="{6B083B5B-2E13-4646-9DFB-BB179AFF042C}"/>
    <cellStyle name="Moneda 4 2 2 6 6 2" xfId="12758" xr:uid="{B6705A43-2A3A-47F8-8F66-E91A468D4EFE}"/>
    <cellStyle name="Moneda 4 2 2 6 7" xfId="12759" xr:uid="{DEE9E065-79E2-41AD-8C13-AE65345C316F}"/>
    <cellStyle name="Moneda 4 2 2 6 7 2" xfId="12760" xr:uid="{1E6D9292-A4F0-4886-AF0A-48CFD36C365F}"/>
    <cellStyle name="Moneda 4 2 2 6 8" xfId="12761" xr:uid="{3CE6CCF7-9376-4ABE-8C09-A29B0B5D7F8D}"/>
    <cellStyle name="Moneda 4 2 2 60" xfId="12762" xr:uid="{5517FB7D-7F1C-4794-8EB1-528A4219F2F3}"/>
    <cellStyle name="Moneda 4 2 2 60 2" xfId="12763" xr:uid="{029C4FB2-4B5F-4756-A78A-B1F146963DF8}"/>
    <cellStyle name="Moneda 4 2 2 61" xfId="12764" xr:uid="{85E479AD-E89D-48DB-AF50-005A99C9A69F}"/>
    <cellStyle name="Moneda 4 2 2 61 2" xfId="12765" xr:uid="{68989241-986B-49EE-B6E4-C88DFC085AE9}"/>
    <cellStyle name="Moneda 4 2 2 62" xfId="12766" xr:uid="{4CA9C7E4-86E4-46BA-BB1E-54DA45483575}"/>
    <cellStyle name="Moneda 4 2 2 62 2" xfId="12767" xr:uid="{32145066-78CA-451A-9A3C-DC7E48819DF1}"/>
    <cellStyle name="Moneda 4 2 2 63" xfId="12768" xr:uid="{F2CD0F43-BF2E-4C9C-965D-93D8EFB170E1}"/>
    <cellStyle name="Moneda 4 2 2 63 2" xfId="12769" xr:uid="{F8BC0468-54A5-4EFA-8853-55C3070CED11}"/>
    <cellStyle name="Moneda 4 2 2 64" xfId="12770" xr:uid="{7447A13E-94F8-4B23-B225-65EA0A6BCB12}"/>
    <cellStyle name="Moneda 4 2 2 64 2" xfId="12771" xr:uid="{48B6EBE5-0000-422F-9E7F-1E0D17C7998C}"/>
    <cellStyle name="Moneda 4 2 2 65" xfId="12772" xr:uid="{9327F84F-F973-4EA9-A698-62CB90E43142}"/>
    <cellStyle name="Moneda 4 2 2 65 2" xfId="12773" xr:uid="{226267D2-DB70-4ABA-A2AF-C67ABBF449F6}"/>
    <cellStyle name="Moneda 4 2 2 66" xfId="12774" xr:uid="{95542EC8-42A9-41A8-8BB1-80EC7DC7CE58}"/>
    <cellStyle name="Moneda 4 2 2 66 2" xfId="12775" xr:uid="{73C1E1E6-B585-427A-92C2-3D17F3936ACF}"/>
    <cellStyle name="Moneda 4 2 2 67" xfId="12776" xr:uid="{897B04BF-6F60-4A73-8544-E0A25D0D7B43}"/>
    <cellStyle name="Moneda 4 2 2 7" xfId="12777" xr:uid="{2FBDB4D9-D8BE-42D0-80FD-68E67B44EEDB}"/>
    <cellStyle name="Moneda 4 2 2 7 2" xfId="12778" xr:uid="{F64B43ED-9195-4762-A8E3-C49164DD38B0}"/>
    <cellStyle name="Moneda 4 2 2 7 2 2" xfId="12779" xr:uid="{F677F1B0-7C25-4B3D-B40D-5440A9A906DD}"/>
    <cellStyle name="Moneda 4 2 2 7 3" xfId="12780" xr:uid="{D1FDA5D4-FB34-442D-923B-5F8D5C6FFA12}"/>
    <cellStyle name="Moneda 4 2 2 7 3 2" xfId="12781" xr:uid="{A4B4B5AC-B315-4910-8A4F-EF988AFCAA7A}"/>
    <cellStyle name="Moneda 4 2 2 7 4" xfId="12782" xr:uid="{F144CA77-F2E7-45C4-A777-6482CF819D2A}"/>
    <cellStyle name="Moneda 4 2 2 7 4 2" xfId="12783" xr:uid="{3BEC7BA9-792C-423A-BCCC-E4B2EACE40BD}"/>
    <cellStyle name="Moneda 4 2 2 7 5" xfId="12784" xr:uid="{01E1B509-BDD2-45E8-9351-FDFF00D3C315}"/>
    <cellStyle name="Moneda 4 2 2 7 5 2" xfId="12785" xr:uid="{422D1162-2B84-49F7-8429-7B55379EE06C}"/>
    <cellStyle name="Moneda 4 2 2 7 6" xfId="12786" xr:uid="{379320D4-4212-4C7E-B38B-6923C57EFB27}"/>
    <cellStyle name="Moneda 4 2 2 7 6 2" xfId="12787" xr:uid="{9F64D834-2BB0-4335-A5DD-F206EB4D1BFE}"/>
    <cellStyle name="Moneda 4 2 2 7 7" xfId="12788" xr:uid="{BADE3649-525C-439C-A96D-D863E97C4469}"/>
    <cellStyle name="Moneda 4 2 2 7 7 2" xfId="12789" xr:uid="{C35E6D04-B0AA-4BE6-BD40-57382DA19B1F}"/>
    <cellStyle name="Moneda 4 2 2 7 8" xfId="12790" xr:uid="{30C99ADD-C99E-4F9A-B21E-17653292470E}"/>
    <cellStyle name="Moneda 4 2 2 8" xfId="12791" xr:uid="{2698A649-60EE-42A5-BBCB-D67655B54751}"/>
    <cellStyle name="Moneda 4 2 2 8 2" xfId="12792" xr:uid="{C023A400-6F69-4EEE-9EAF-ED1A226A5926}"/>
    <cellStyle name="Moneda 4 2 2 8 2 2" xfId="12793" xr:uid="{0729651D-CA7F-4963-8C96-ECCF0196DBA3}"/>
    <cellStyle name="Moneda 4 2 2 8 3" xfId="12794" xr:uid="{488F6281-DE18-4FAE-AAC9-B86BA2BC9F4F}"/>
    <cellStyle name="Moneda 4 2 2 8 3 2" xfId="12795" xr:uid="{D0473EAE-ADA5-4D35-AD2B-6F203DAAF30B}"/>
    <cellStyle name="Moneda 4 2 2 8 4" xfId="12796" xr:uid="{1E5F02DB-C766-4E14-A886-FC4497AF2F75}"/>
    <cellStyle name="Moneda 4 2 2 8 4 2" xfId="12797" xr:uid="{945B44B8-78B3-4629-96AC-3487C706F3AC}"/>
    <cellStyle name="Moneda 4 2 2 8 5" xfId="12798" xr:uid="{8472A232-A0EB-431F-91EA-8C5553BF34BF}"/>
    <cellStyle name="Moneda 4 2 2 8 5 2" xfId="12799" xr:uid="{4D2ABF34-6BDD-4EA4-8BCC-4E2EB7815261}"/>
    <cellStyle name="Moneda 4 2 2 8 6" xfId="12800" xr:uid="{2BA75C3B-1331-4230-AD82-DA8B1E43612F}"/>
    <cellStyle name="Moneda 4 2 2 8 6 2" xfId="12801" xr:uid="{E953F4FA-5ADD-44B5-84CA-00F1B89A9CE8}"/>
    <cellStyle name="Moneda 4 2 2 8 7" xfId="12802" xr:uid="{0C1635E6-5367-4C9B-8B47-AB5D262F4A2E}"/>
    <cellStyle name="Moneda 4 2 2 8 7 2" xfId="12803" xr:uid="{9E598F33-ADC2-4D2D-8D20-BB6F0ECCBD9A}"/>
    <cellStyle name="Moneda 4 2 2 8 8" xfId="12804" xr:uid="{4939190E-1D7C-49FE-B254-AA9BBC5B32B4}"/>
    <cellStyle name="Moneda 4 2 2 9" xfId="12805" xr:uid="{AF61B547-DB28-4F3F-8D63-CF845EB741CD}"/>
    <cellStyle name="Moneda 4 2 2 9 2" xfId="12806" xr:uid="{A09BF22F-ACBB-49B2-B9CE-4B10E6FF8667}"/>
    <cellStyle name="Moneda 4 2 2 9 2 2" xfId="12807" xr:uid="{186084F7-151D-4272-A458-C72FF3589645}"/>
    <cellStyle name="Moneda 4 2 2 9 3" xfId="12808" xr:uid="{E777E3B2-6A1A-43A9-BFE9-CBB799B72DDE}"/>
    <cellStyle name="Moneda 4 2 2 9 3 2" xfId="12809" xr:uid="{1FC418B7-FCE7-436B-86EE-92E0671B976C}"/>
    <cellStyle name="Moneda 4 2 2 9 4" xfId="12810" xr:uid="{5D6EA04A-1EEC-4A8A-AA35-CD37F9652E25}"/>
    <cellStyle name="Moneda 4 2 2 9 4 2" xfId="12811" xr:uid="{16F256FA-16B0-4F35-B83F-13E2B7872D0C}"/>
    <cellStyle name="Moneda 4 2 2 9 5" xfId="12812" xr:uid="{0540FB6C-0BDA-4AED-A019-3BBC34B970FD}"/>
    <cellStyle name="Moneda 4 2 2 9 5 2" xfId="12813" xr:uid="{0408CC9C-6B2E-412F-8BC6-08D157664B92}"/>
    <cellStyle name="Moneda 4 2 2 9 6" xfId="12814" xr:uid="{435D6DF5-4C78-4387-AA59-F252321E8BCA}"/>
    <cellStyle name="Moneda 4 2 2 9 6 2" xfId="12815" xr:uid="{89CCAACA-456C-4B19-B67A-6F4CA50E2DD1}"/>
    <cellStyle name="Moneda 4 2 2 9 7" xfId="12816" xr:uid="{377A0BF7-CB3E-41B2-BE05-4AD31BDA2C93}"/>
    <cellStyle name="Moneda 4 2 2 9 7 2" xfId="12817" xr:uid="{D734E4C4-471B-4829-AC74-CC4E526CCC5D}"/>
    <cellStyle name="Moneda 4 2 2 9 8" xfId="12818" xr:uid="{6786C87C-B0D0-4BC5-A18F-1272B08E0C7B}"/>
    <cellStyle name="Moneda 4 2 20" xfId="12819" xr:uid="{0DDA1840-4B2F-4649-81FA-36ED266ABD17}"/>
    <cellStyle name="Moneda 4 2 20 2" xfId="12820" xr:uid="{8B9A0E08-EAF9-400D-9867-8F390F413BB4}"/>
    <cellStyle name="Moneda 4 2 21" xfId="12821" xr:uid="{C4CABF00-F8D1-4BAA-B712-2EB8E5FE43F0}"/>
    <cellStyle name="Moneda 4 2 21 2" xfId="12822" xr:uid="{9400DCFA-2361-40B7-ADE5-F1D96974184A}"/>
    <cellStyle name="Moneda 4 2 22" xfId="12823" xr:uid="{35A593D5-5F7F-4AE3-82AC-B438FD48EA33}"/>
    <cellStyle name="Moneda 4 2 22 2" xfId="12824" xr:uid="{58F7D258-CFD0-40CC-9714-575F77BBDFE8}"/>
    <cellStyle name="Moneda 4 2 23" xfId="12825" xr:uid="{677C6DFF-EAEA-4745-932F-CF607B2D1C01}"/>
    <cellStyle name="Moneda 4 2 23 2" xfId="12826" xr:uid="{B2D75900-625B-40E2-AAF4-34B55A4E0ECD}"/>
    <cellStyle name="Moneda 4 2 24" xfId="12827" xr:uid="{11619FE9-4EA6-47CF-9CC7-475D28BE4BAD}"/>
    <cellStyle name="Moneda 4 2 24 2" xfId="12828" xr:uid="{B1C50934-FA72-4D1E-9FA5-4C86EC0CAF49}"/>
    <cellStyle name="Moneda 4 2 25" xfId="12829" xr:uid="{C2F466B0-0835-434F-96D9-F7525D9CC6D9}"/>
    <cellStyle name="Moneda 4 2 25 2" xfId="12830" xr:uid="{BE941D04-839C-4A1D-9FC7-7390C9DEC62E}"/>
    <cellStyle name="Moneda 4 2 26" xfId="12831" xr:uid="{A635EF7A-AECD-4F72-8BE2-239487E60F3D}"/>
    <cellStyle name="Moneda 4 2 26 2" xfId="12832" xr:uid="{0D55AE6E-46B7-4DF7-8853-15A0B88ABA8C}"/>
    <cellStyle name="Moneda 4 2 27" xfId="12833" xr:uid="{256F5592-EC16-4E8B-9A3B-48122508487F}"/>
    <cellStyle name="Moneda 4 2 27 2" xfId="12834" xr:uid="{8E197010-3858-4346-AFB9-3E78CBB3C396}"/>
    <cellStyle name="Moneda 4 2 28" xfId="12835" xr:uid="{7773BA6A-4D95-4D5D-8720-26DC2A18D53D}"/>
    <cellStyle name="Moneda 4 2 28 2" xfId="12836" xr:uid="{2382E5EA-2F41-4F14-BEF4-2981039F761C}"/>
    <cellStyle name="Moneda 4 2 29" xfId="12837" xr:uid="{DE74275F-62BC-4049-9878-09C1671E737C}"/>
    <cellStyle name="Moneda 4 2 29 2" xfId="12838" xr:uid="{0F113922-B359-46E0-95FD-2E8D71B44101}"/>
    <cellStyle name="Moneda 4 2 3" xfId="12839" xr:uid="{314D92DB-3754-4177-9383-773406602BE9}"/>
    <cellStyle name="Moneda 4 2 3 2" xfId="12840" xr:uid="{2A17AB8C-9E16-43EA-B972-DCD5BE9C114A}"/>
    <cellStyle name="Moneda 4 2 3 2 2" xfId="12841" xr:uid="{2FD015C8-EFF9-48BC-9603-B5527257040B}"/>
    <cellStyle name="Moneda 4 2 3 3" xfId="12842" xr:uid="{8E05E7CD-FE43-434A-8B07-79A7C1B6BBE8}"/>
    <cellStyle name="Moneda 4 2 3 3 2" xfId="12843" xr:uid="{213AE2BA-87FA-47F5-B979-B1CF727A4469}"/>
    <cellStyle name="Moneda 4 2 3 4" xfId="12844" xr:uid="{13C74ECA-392C-41BF-9C8A-3D475BBEE486}"/>
    <cellStyle name="Moneda 4 2 3 4 2" xfId="12845" xr:uid="{2334B8D5-9E02-47CB-8AEF-A2CFC37F90A3}"/>
    <cellStyle name="Moneda 4 2 3 5" xfId="12846" xr:uid="{4264B690-4C4F-4BE3-B2B0-D70B920251DE}"/>
    <cellStyle name="Moneda 4 2 3 5 2" xfId="12847" xr:uid="{AE2AE6E3-0B29-4A23-AAFF-0FB9B61E9437}"/>
    <cellStyle name="Moneda 4 2 3 6" xfId="12848" xr:uid="{13CB9C91-E194-4E69-B1F5-AE557F488735}"/>
    <cellStyle name="Moneda 4 2 3 6 2" xfId="12849" xr:uid="{9E651439-652A-409A-B0B3-629D10B3E2AC}"/>
    <cellStyle name="Moneda 4 2 3 7" xfId="12850" xr:uid="{637C4CF7-1337-4C20-9866-E62E708E167B}"/>
    <cellStyle name="Moneda 4 2 3 7 2" xfId="12851" xr:uid="{92C3E521-AD0D-4688-8704-2ABB84A8591F}"/>
    <cellStyle name="Moneda 4 2 3 8" xfId="12852" xr:uid="{66693B74-325C-4857-A5A2-FA8A6CC1A582}"/>
    <cellStyle name="Moneda 4 2 30" xfId="12853" xr:uid="{2F1A6890-C139-4F36-86DF-5C7CDBA6B901}"/>
    <cellStyle name="Moneda 4 2 30 2" xfId="12854" xr:uid="{D8ACEC4A-4065-4516-B881-8FC8B0901FEF}"/>
    <cellStyle name="Moneda 4 2 31" xfId="12855" xr:uid="{B6FF9393-E617-4123-84E1-3E90C753AF10}"/>
    <cellStyle name="Moneda 4 2 31 2" xfId="12856" xr:uid="{968EA95C-C702-4A0F-98C5-68F70D6356C3}"/>
    <cellStyle name="Moneda 4 2 32" xfId="12857" xr:uid="{728E3D85-8E87-4D9B-99AE-317838D6DBC6}"/>
    <cellStyle name="Moneda 4 2 32 2" xfId="12858" xr:uid="{A1EACBFA-8255-4772-A2E8-EEBE72A0AF1F}"/>
    <cellStyle name="Moneda 4 2 33" xfId="12859" xr:uid="{C847C9D4-3B42-4D2D-A894-DB3F0BFA3811}"/>
    <cellStyle name="Moneda 4 2 33 2" xfId="12860" xr:uid="{8110B622-1DA9-4908-AA14-D339EC20DAF8}"/>
    <cellStyle name="Moneda 4 2 34" xfId="12861" xr:uid="{B927C811-1F3E-4281-A9EA-0139CC6F37A3}"/>
    <cellStyle name="Moneda 4 2 34 2" xfId="12862" xr:uid="{FC6C20FB-7771-4899-826A-B6BD2E308349}"/>
    <cellStyle name="Moneda 4 2 35" xfId="12863" xr:uid="{455DA773-BC2F-4FAF-BACF-1A499EA2EEF9}"/>
    <cellStyle name="Moneda 4 2 35 2" xfId="12864" xr:uid="{07A05EA3-350C-4C1F-AA08-545949D5B5A4}"/>
    <cellStyle name="Moneda 4 2 36" xfId="12865" xr:uid="{6479DB40-2915-4ADF-BE58-A44DF5339C12}"/>
    <cellStyle name="Moneda 4 2 36 2" xfId="12866" xr:uid="{D12AF37C-1BFE-4DE6-9087-6F6B2B2AED19}"/>
    <cellStyle name="Moneda 4 2 37" xfId="12867" xr:uid="{2C020A0B-9469-44DD-8AC2-BDFB7C94A2CB}"/>
    <cellStyle name="Moneda 4 2 37 2" xfId="12868" xr:uid="{FB840DB3-5B3C-44A5-AB9D-F3441E269616}"/>
    <cellStyle name="Moneda 4 2 38" xfId="12869" xr:uid="{E72CAFBE-CAB3-4F91-93B1-2517FB568475}"/>
    <cellStyle name="Moneda 4 2 38 2" xfId="12870" xr:uid="{BE37F84E-E7D8-43DF-8316-C2878FA7B21F}"/>
    <cellStyle name="Moneda 4 2 39" xfId="12871" xr:uid="{74C10385-8513-451E-8AA5-E848379BEBC0}"/>
    <cellStyle name="Moneda 4 2 39 2" xfId="12872" xr:uid="{A1504D35-9689-42D6-8933-7E10B7BC3551}"/>
    <cellStyle name="Moneda 4 2 4" xfId="12873" xr:uid="{C9C14873-A5CE-492B-A377-B04D79251665}"/>
    <cellStyle name="Moneda 4 2 4 2" xfId="12874" xr:uid="{8DEC6997-BBCC-4D79-BE34-67AE2209E01B}"/>
    <cellStyle name="Moneda 4 2 4 2 2" xfId="12875" xr:uid="{4244C510-AB74-4460-8D39-C0F2F3AB38E3}"/>
    <cellStyle name="Moneda 4 2 4 3" xfId="12876" xr:uid="{31A7BA5F-F680-4BCD-8BCA-EBB6C81F04D5}"/>
    <cellStyle name="Moneda 4 2 4 3 2" xfId="12877" xr:uid="{804FBF27-E1A0-45E6-B364-A817E8A6938A}"/>
    <cellStyle name="Moneda 4 2 4 4" xfId="12878" xr:uid="{16C32506-C48C-46B9-8D49-7A2DC1156784}"/>
    <cellStyle name="Moneda 4 2 4 4 2" xfId="12879" xr:uid="{8ACA6F89-645D-418E-A20B-FF411D90D640}"/>
    <cellStyle name="Moneda 4 2 4 5" xfId="12880" xr:uid="{2620CD89-2181-4B40-A17A-A2B049F31BCA}"/>
    <cellStyle name="Moneda 4 2 4 5 2" xfId="12881" xr:uid="{A11E981E-D841-4E89-903F-108D2E1B10E2}"/>
    <cellStyle name="Moneda 4 2 4 6" xfId="12882" xr:uid="{3E24A4BB-07C8-47AA-8EE8-91576C91D68C}"/>
    <cellStyle name="Moneda 4 2 4 6 2" xfId="12883" xr:uid="{F061DFBA-0EC6-4A9A-832B-A46C58256F97}"/>
    <cellStyle name="Moneda 4 2 4 7" xfId="12884" xr:uid="{82D8814C-186A-47CC-9323-CB7159421A72}"/>
    <cellStyle name="Moneda 4 2 4 7 2" xfId="12885" xr:uid="{B2276BEA-4B97-4F96-BE58-DBF983A45BA4}"/>
    <cellStyle name="Moneda 4 2 4 8" xfId="12886" xr:uid="{D7CBD79D-9EF2-44DF-AA55-964EFB92F8C0}"/>
    <cellStyle name="Moneda 4 2 40" xfId="12887" xr:uid="{4FF46A6B-9BA6-45F5-A408-F80795C62C36}"/>
    <cellStyle name="Moneda 4 2 40 2" xfId="12888" xr:uid="{A894EBA6-44FE-4378-856F-EAB26075251D}"/>
    <cellStyle name="Moneda 4 2 41" xfId="12889" xr:uid="{66F56EC1-EE56-4F27-B356-2892003AB2C0}"/>
    <cellStyle name="Moneda 4 2 41 2" xfId="12890" xr:uid="{35CC303F-0DE5-49A5-B6F5-D11DAC601C16}"/>
    <cellStyle name="Moneda 4 2 42" xfId="12891" xr:uid="{A6ABFD63-B043-44BC-AB43-FCD41CB84C43}"/>
    <cellStyle name="Moneda 4 2 42 2" xfId="12892" xr:uid="{956B9CEE-AE4A-4773-9A8D-5B25C18A820B}"/>
    <cellStyle name="Moneda 4 2 43" xfId="12893" xr:uid="{1F2AD2A5-E296-4E40-B06C-A090D313AB9F}"/>
    <cellStyle name="Moneda 4 2 43 2" xfId="12894" xr:uid="{44806F5F-DC49-4636-9550-989B9FF33844}"/>
    <cellStyle name="Moneda 4 2 44" xfId="12895" xr:uid="{7152838C-C460-4551-B45B-5B5DAF6B2919}"/>
    <cellStyle name="Moneda 4 2 44 2" xfId="12896" xr:uid="{9EE95C87-F50A-4E89-B0D4-3FF3FA000E02}"/>
    <cellStyle name="Moneda 4 2 45" xfId="12897" xr:uid="{FE499AB0-E560-4062-8467-34116806DEAD}"/>
    <cellStyle name="Moneda 4 2 45 2" xfId="12898" xr:uid="{C323AD39-06E0-4D10-A714-F25A5AA1A802}"/>
    <cellStyle name="Moneda 4 2 46" xfId="12899" xr:uid="{83D4F35B-3889-46D7-A835-8F7F91250C5B}"/>
    <cellStyle name="Moneda 4 2 46 2" xfId="12900" xr:uid="{2279DBEE-226C-4ACB-9DA7-C0F15002718E}"/>
    <cellStyle name="Moneda 4 2 47" xfId="12901" xr:uid="{5A0728B0-5DAC-46D1-95CA-5B86D71C6E3F}"/>
    <cellStyle name="Moneda 4 2 47 2" xfId="12902" xr:uid="{9638A89C-971C-4571-AC06-F7F8BC03C000}"/>
    <cellStyle name="Moneda 4 2 48" xfId="12903" xr:uid="{929C37FD-0628-40F3-95BB-ADF0C9E186AE}"/>
    <cellStyle name="Moneda 4 2 48 2" xfId="12904" xr:uid="{7762A44F-2434-481A-802A-4683B78B0E3D}"/>
    <cellStyle name="Moneda 4 2 49" xfId="12905" xr:uid="{570E7FC4-4397-4D8F-8E98-3788996372AB}"/>
    <cellStyle name="Moneda 4 2 49 2" xfId="12906" xr:uid="{2178C8F3-F625-4332-913E-571595F5E560}"/>
    <cellStyle name="Moneda 4 2 5" xfId="12907" xr:uid="{403C4A30-BFA0-4B0D-B1EE-8A0F3042ECED}"/>
    <cellStyle name="Moneda 4 2 5 2" xfId="12908" xr:uid="{C6016B2F-11F7-409D-A8F7-27C1B1B39804}"/>
    <cellStyle name="Moneda 4 2 5 2 2" xfId="12909" xr:uid="{E5B85CA1-EC1D-41EB-9E35-A1CB1FD1778F}"/>
    <cellStyle name="Moneda 4 2 5 3" xfId="12910" xr:uid="{6BA840E3-5A65-4D65-9CA5-6D50C1422FD4}"/>
    <cellStyle name="Moneda 4 2 5 3 2" xfId="12911" xr:uid="{5C91A87C-A948-4F36-95A2-3253E02A3B82}"/>
    <cellStyle name="Moneda 4 2 5 4" xfId="12912" xr:uid="{7F903F61-5DF4-4DDF-81FA-9481D064376E}"/>
    <cellStyle name="Moneda 4 2 5 4 2" xfId="12913" xr:uid="{DE96F5C6-389A-4CF8-BCA2-E96DBC7550E8}"/>
    <cellStyle name="Moneda 4 2 5 5" xfId="12914" xr:uid="{6D177749-9F38-4F3C-9EEC-35B9E6DD6D93}"/>
    <cellStyle name="Moneda 4 2 5 5 2" xfId="12915" xr:uid="{3B744DFE-E281-4ECC-ADE0-F6407BEFE7E9}"/>
    <cellStyle name="Moneda 4 2 5 6" xfId="12916" xr:uid="{EC50D4F4-8379-4BA4-99D0-DD2379E2DE7A}"/>
    <cellStyle name="Moneda 4 2 5 6 2" xfId="12917" xr:uid="{BA529EA6-B053-49F4-901A-12E09B82956F}"/>
    <cellStyle name="Moneda 4 2 5 7" xfId="12918" xr:uid="{8767A990-3831-48FC-AB28-6A3184F0946D}"/>
    <cellStyle name="Moneda 4 2 5 7 2" xfId="12919" xr:uid="{435C2C36-546A-44E6-A54F-3ED3560A62E7}"/>
    <cellStyle name="Moneda 4 2 5 8" xfId="12920" xr:uid="{817FEAFB-61D4-4FDF-BD4C-532202C393DE}"/>
    <cellStyle name="Moneda 4 2 50" xfId="12921" xr:uid="{E84F43E2-BA16-44FF-936D-3659C61B05D8}"/>
    <cellStyle name="Moneda 4 2 50 2" xfId="12922" xr:uid="{984B3926-C972-4471-8368-B832A51D057F}"/>
    <cellStyle name="Moneda 4 2 51" xfId="12923" xr:uid="{355DB5AB-A6C6-4B0E-9156-DA1546CAA6A2}"/>
    <cellStyle name="Moneda 4 2 51 2" xfId="12924" xr:uid="{1DC51AAD-15F1-445E-8035-3909F6E117FF}"/>
    <cellStyle name="Moneda 4 2 52" xfId="12925" xr:uid="{D523182D-4D08-4EB2-B0B1-ADEE15D5CBAC}"/>
    <cellStyle name="Moneda 4 2 52 2" xfId="12926" xr:uid="{0B7D0F06-356B-497D-9964-F5F971538D47}"/>
    <cellStyle name="Moneda 4 2 53" xfId="12927" xr:uid="{8C9367E9-FBEC-4028-8F00-02E203A6AEAE}"/>
    <cellStyle name="Moneda 4 2 53 2" xfId="12928" xr:uid="{E3B2D097-3BA2-4B97-81B9-B0AF18DF6568}"/>
    <cellStyle name="Moneda 4 2 54" xfId="12929" xr:uid="{75130F46-D943-4669-864A-C797A24830B9}"/>
    <cellStyle name="Moneda 4 2 54 2" xfId="12930" xr:uid="{297524F7-234B-46CB-AA8A-E9AC567343C0}"/>
    <cellStyle name="Moneda 4 2 55" xfId="12931" xr:uid="{A8AD999B-5DBC-40C1-81D4-7DF1D88C26CA}"/>
    <cellStyle name="Moneda 4 2 55 2" xfId="12932" xr:uid="{43FB38EB-2F6C-451D-AF4D-8DC5385EF9E7}"/>
    <cellStyle name="Moneda 4 2 56" xfId="12933" xr:uid="{0EF66A19-869D-4CB0-BF36-47ED9AC010EE}"/>
    <cellStyle name="Moneda 4 2 56 2" xfId="12934" xr:uid="{03883EF1-6439-4988-BDE8-77B9FEC4DAD9}"/>
    <cellStyle name="Moneda 4 2 57" xfId="12935" xr:uid="{5F76F56E-AD9D-4333-A6AC-E64259E4B5E3}"/>
    <cellStyle name="Moneda 4 2 57 2" xfId="12936" xr:uid="{384FC2D7-D176-4B6E-B3FF-C907B4B3F9D6}"/>
    <cellStyle name="Moneda 4 2 58" xfId="12937" xr:uid="{29E6C107-AF7B-4B99-9B8F-230228F51FFD}"/>
    <cellStyle name="Moneda 4 2 58 2" xfId="12938" xr:uid="{BDFE990D-6FED-4821-8677-19A9B29E4CEE}"/>
    <cellStyle name="Moneda 4 2 59" xfId="12939" xr:uid="{2E824E68-90F2-490E-8DDE-DDE0BDF3FCD1}"/>
    <cellStyle name="Moneda 4 2 59 2" xfId="12940" xr:uid="{FAEDE764-3559-470C-95D5-C4D7CF810D9A}"/>
    <cellStyle name="Moneda 4 2 6" xfId="12941" xr:uid="{CA9AC5A2-2E2D-4A0C-BB4E-0BB2B338F5F4}"/>
    <cellStyle name="Moneda 4 2 6 2" xfId="12942" xr:uid="{BACF8D4C-9605-4AB9-8366-90B4B75E732A}"/>
    <cellStyle name="Moneda 4 2 6 2 2" xfId="12943" xr:uid="{BF0AD773-9FEE-4090-B856-4D34D7BC4DCB}"/>
    <cellStyle name="Moneda 4 2 6 3" xfId="12944" xr:uid="{C537C5E4-E86B-4467-B3FC-F87462704E0A}"/>
    <cellStyle name="Moneda 4 2 6 3 2" xfId="12945" xr:uid="{74870DF5-FB50-456F-856A-D678EFF3101B}"/>
    <cellStyle name="Moneda 4 2 6 4" xfId="12946" xr:uid="{3E2772DC-575B-4DD1-9420-209160C7D3FC}"/>
    <cellStyle name="Moneda 4 2 6 4 2" xfId="12947" xr:uid="{7C7BEAFB-C24A-4ABC-AFA3-11135DA25DFE}"/>
    <cellStyle name="Moneda 4 2 6 5" xfId="12948" xr:uid="{751EE1C6-F34E-4C75-834B-1A8812628CDB}"/>
    <cellStyle name="Moneda 4 2 6 5 2" xfId="12949" xr:uid="{462F4526-AEA9-4019-836C-BB495AD27043}"/>
    <cellStyle name="Moneda 4 2 6 6" xfId="12950" xr:uid="{841478FD-CD92-49B2-8E24-8119E06DFAE6}"/>
    <cellStyle name="Moneda 4 2 6 6 2" xfId="12951" xr:uid="{0A20156F-4D6A-44FF-948C-3E1DA91E5DEB}"/>
    <cellStyle name="Moneda 4 2 6 7" xfId="12952" xr:uid="{970AD091-1210-472E-BD4A-CFE7A8D2C3D5}"/>
    <cellStyle name="Moneda 4 2 6 7 2" xfId="12953" xr:uid="{DD81F029-979E-468D-A5C4-9ED1DB7D18AB}"/>
    <cellStyle name="Moneda 4 2 6 8" xfId="12954" xr:uid="{85CBC58C-47CC-4898-9779-2B9C696C4F78}"/>
    <cellStyle name="Moneda 4 2 60" xfId="12955" xr:uid="{FE07F4FB-A5E5-4864-8535-E42C4ED41C64}"/>
    <cellStyle name="Moneda 4 2 60 2" xfId="12956" xr:uid="{2D8DB33F-1FED-479F-B860-9088FC1B730C}"/>
    <cellStyle name="Moneda 4 2 61" xfId="12957" xr:uid="{EB07F09D-15C5-44CF-968D-2C5EF9D43890}"/>
    <cellStyle name="Moneda 4 2 61 2" xfId="12958" xr:uid="{86F333F3-DD05-48C2-AFC0-07D72B1ABA3E}"/>
    <cellStyle name="Moneda 4 2 62" xfId="12959" xr:uid="{B2C91881-EECF-4AF8-B3A2-493992876688}"/>
    <cellStyle name="Moneda 4 2 62 2" xfId="12960" xr:uid="{9D1D8236-84FA-4A49-9F9D-CDDB2B9E231F}"/>
    <cellStyle name="Moneda 4 2 63" xfId="12961" xr:uid="{D87335C9-8F5C-4960-82DF-35916CE3F67F}"/>
    <cellStyle name="Moneda 4 2 63 2" xfId="12962" xr:uid="{1DF885FA-C9B9-4EB4-95CE-4586470C085B}"/>
    <cellStyle name="Moneda 4 2 64" xfId="12963" xr:uid="{ABBEB21C-6195-4AF1-8224-2D41D828259E}"/>
    <cellStyle name="Moneda 4 2 64 2" xfId="12964" xr:uid="{B6975105-A4C6-45BA-9447-A68E126A84B1}"/>
    <cellStyle name="Moneda 4 2 65" xfId="12965" xr:uid="{0E1AA67F-BF9F-4F58-9B5B-3BF0DFD4DF97}"/>
    <cellStyle name="Moneda 4 2 65 2" xfId="12966" xr:uid="{9DFEA6BC-F76C-4073-ADA8-B41DEC241473}"/>
    <cellStyle name="Moneda 4 2 66" xfId="12967" xr:uid="{CFE43B0A-A6D5-43BC-A939-9FA830947368}"/>
    <cellStyle name="Moneda 4 2 66 2" xfId="12968" xr:uid="{235F81D9-3F66-4D60-8690-3D6785C11E20}"/>
    <cellStyle name="Moneda 4 2 67" xfId="12969" xr:uid="{C26540CA-A7A9-487C-89F2-BAF4FDBD79A0}"/>
    <cellStyle name="Moneda 4 2 67 2" xfId="12970" xr:uid="{4C0718A7-5094-4B7B-977A-89DF7F941C25}"/>
    <cellStyle name="Moneda 4 2 68" xfId="12971" xr:uid="{DB9CE946-F4B3-4E27-98D2-30032137FC7C}"/>
    <cellStyle name="Moneda 4 2 68 2" xfId="12972" xr:uid="{2767F423-19AB-4239-9E56-24D828BC956C}"/>
    <cellStyle name="Moneda 4 2 69" xfId="12973" xr:uid="{65DAC9D4-F3D4-4A23-A793-AFAD506DEA72}"/>
    <cellStyle name="Moneda 4 2 7" xfId="12974" xr:uid="{71DF92C6-1469-4121-9E48-11F255190A6E}"/>
    <cellStyle name="Moneda 4 2 7 2" xfId="12975" xr:uid="{B46BF80E-F875-4B70-A2C9-FD2F3962D6D8}"/>
    <cellStyle name="Moneda 4 2 7 2 2" xfId="12976" xr:uid="{4A1AE25D-9A2A-4067-A6E9-24BBF6FAF5BF}"/>
    <cellStyle name="Moneda 4 2 7 3" xfId="12977" xr:uid="{A2F644BA-2094-49CA-A3BC-50A85D817C1C}"/>
    <cellStyle name="Moneda 4 2 7 3 2" xfId="12978" xr:uid="{BE4F5155-DDA8-4607-B583-94B3D81AA5F8}"/>
    <cellStyle name="Moneda 4 2 7 4" xfId="12979" xr:uid="{63291253-20EA-4168-B236-625A26EE7D5B}"/>
    <cellStyle name="Moneda 4 2 7 4 2" xfId="12980" xr:uid="{51706469-D665-43B5-AA62-3CF2D74A22E8}"/>
    <cellStyle name="Moneda 4 2 7 5" xfId="12981" xr:uid="{9A2ABF12-2E9A-49AE-92C2-99B459880D04}"/>
    <cellStyle name="Moneda 4 2 7 5 2" xfId="12982" xr:uid="{6EF926D0-2789-4A12-8419-4838C0DD9594}"/>
    <cellStyle name="Moneda 4 2 7 6" xfId="12983" xr:uid="{BF0D9165-5C15-40E6-95BF-409D1825B51A}"/>
    <cellStyle name="Moneda 4 2 7 6 2" xfId="12984" xr:uid="{9664F680-BADE-4051-ABF3-62B2D896068D}"/>
    <cellStyle name="Moneda 4 2 7 7" xfId="12985" xr:uid="{0535D833-A63C-46BA-9837-3A4BDA9609EF}"/>
    <cellStyle name="Moneda 4 2 7 7 2" xfId="12986" xr:uid="{5F9EED69-4AA4-43BD-9AFF-D0433D4081AA}"/>
    <cellStyle name="Moneda 4 2 7 8" xfId="12987" xr:uid="{A459668E-A038-40FB-B8F3-AA21210965A2}"/>
    <cellStyle name="Moneda 4 2 8" xfId="12988" xr:uid="{09A5AA97-84E0-4E8A-96B1-1AB80B06CD71}"/>
    <cellStyle name="Moneda 4 2 8 2" xfId="12989" xr:uid="{2AD5CF96-B6A2-471E-B030-2C944B94FD0A}"/>
    <cellStyle name="Moneda 4 2 8 2 2" xfId="12990" xr:uid="{85E3652D-AD0C-475A-B680-5C3B8051653E}"/>
    <cellStyle name="Moneda 4 2 8 3" xfId="12991" xr:uid="{6BE7D156-552B-4715-9055-D325EF902637}"/>
    <cellStyle name="Moneda 4 2 8 3 2" xfId="12992" xr:uid="{5B24FF08-BE14-4C36-8671-2913790B2DFA}"/>
    <cellStyle name="Moneda 4 2 8 4" xfId="12993" xr:uid="{1BF67551-1B2F-40C3-ADDC-76BFF4A981C4}"/>
    <cellStyle name="Moneda 4 2 8 4 2" xfId="12994" xr:uid="{9E3C0815-FAAF-473A-B683-D69385AF4412}"/>
    <cellStyle name="Moneda 4 2 8 5" xfId="12995" xr:uid="{6E6F42DF-C0C6-45BF-A980-B6B912C9E967}"/>
    <cellStyle name="Moneda 4 2 8 5 2" xfId="12996" xr:uid="{B4B4991E-50CD-4D31-9BB7-B18F2163B503}"/>
    <cellStyle name="Moneda 4 2 8 6" xfId="12997" xr:uid="{3DF091C1-57FC-420E-9C25-616871DFDDB4}"/>
    <cellStyle name="Moneda 4 2 8 6 2" xfId="12998" xr:uid="{9FB8EF7E-2328-41B8-817C-42881C2DE137}"/>
    <cellStyle name="Moneda 4 2 8 7" xfId="12999" xr:uid="{186971AD-4F6E-4D36-900C-59DA8702D741}"/>
    <cellStyle name="Moneda 4 2 8 7 2" xfId="13000" xr:uid="{381DB70C-8EDB-4113-A1B7-EE5C781B0187}"/>
    <cellStyle name="Moneda 4 2 8 8" xfId="13001" xr:uid="{FA30FB2E-6D57-412A-AF71-C4F18BEC1E82}"/>
    <cellStyle name="Moneda 4 2 9" xfId="13002" xr:uid="{36223D51-6516-47A2-8AC9-9CBCC144B23E}"/>
    <cellStyle name="Moneda 4 2 9 2" xfId="13003" xr:uid="{8BED4268-61ED-43F4-AB53-14C86C20DB9D}"/>
    <cellStyle name="Moneda 4 2 9 2 2" xfId="13004" xr:uid="{75536E77-5D5B-4A97-8261-580A606C35C7}"/>
    <cellStyle name="Moneda 4 2 9 3" xfId="13005" xr:uid="{B1B9E7FA-DA57-4DF7-9136-52406D9C13FD}"/>
    <cellStyle name="Moneda 4 2 9 3 2" xfId="13006" xr:uid="{AE7D1C83-FBD9-4F33-9083-6281D9669A04}"/>
    <cellStyle name="Moneda 4 2 9 4" xfId="13007" xr:uid="{C54E6698-6F46-4F2B-84A6-208EE467F8D7}"/>
    <cellStyle name="Moneda 4 2 9 4 2" xfId="13008" xr:uid="{2730287F-7E9C-49B4-B04F-916B1C8BCBE3}"/>
    <cellStyle name="Moneda 4 2 9 5" xfId="13009" xr:uid="{0418F420-EBD9-49BB-8C5D-752109BF43C8}"/>
    <cellStyle name="Moneda 4 2 9 5 2" xfId="13010" xr:uid="{CF6DF6B4-77BF-4354-AF99-C75D989F6E40}"/>
    <cellStyle name="Moneda 4 2 9 6" xfId="13011" xr:uid="{5BA02CEF-CB7C-450C-B4D0-347349227EC5}"/>
    <cellStyle name="Moneda 4 2 9 6 2" xfId="13012" xr:uid="{B1CF3748-793A-4CFE-B354-65728AAD4B0A}"/>
    <cellStyle name="Moneda 4 2 9 7" xfId="13013" xr:uid="{588CAB5A-1232-42E1-A822-4ED0332917ED}"/>
    <cellStyle name="Moneda 4 2 9 7 2" xfId="13014" xr:uid="{960C1346-B767-4111-8867-6A84260B09FD}"/>
    <cellStyle name="Moneda 4 2 9 8" xfId="13015" xr:uid="{852EACEC-D14E-44A4-9358-F8D23F0340B9}"/>
    <cellStyle name="Moneda 4 20" xfId="13016" xr:uid="{E515BA07-80B5-41E3-B6C9-0C10A1DFE77E}"/>
    <cellStyle name="Moneda 4 20 2" xfId="13017" xr:uid="{E0381DD7-1EAA-4375-9476-E0F516716D8E}"/>
    <cellStyle name="Moneda 4 21" xfId="13018" xr:uid="{C508D568-1BAA-4BAA-B9C7-00387D1F0122}"/>
    <cellStyle name="Moneda 4 21 2" xfId="13019" xr:uid="{783FBFDF-A5AB-458E-9DFC-748008433682}"/>
    <cellStyle name="Moneda 4 22" xfId="13020" xr:uid="{7FF9EC25-D705-4812-9B8F-E4CC63692FDE}"/>
    <cellStyle name="Moneda 4 22 2" xfId="13021" xr:uid="{4D70A2EF-30CF-4522-B26F-7C4A8DEEC9BE}"/>
    <cellStyle name="Moneda 4 23" xfId="13022" xr:uid="{236BD9C5-8F63-4CDD-9235-26D87FA442B9}"/>
    <cellStyle name="Moneda 4 23 2" xfId="13023" xr:uid="{1F30AA7B-1032-44EB-A2B2-A71D93B8A8A9}"/>
    <cellStyle name="Moneda 4 24" xfId="13024" xr:uid="{918493AD-1EED-4028-A5D6-612C8EBD22AC}"/>
    <cellStyle name="Moneda 4 24 2" xfId="13025" xr:uid="{4AA7AF76-8B9E-4964-B8D3-87DBBF261B70}"/>
    <cellStyle name="Moneda 4 25" xfId="13026" xr:uid="{1BA32EC0-1E68-4D24-BD9B-DA7556BF4B4E}"/>
    <cellStyle name="Moneda 4 25 2" xfId="13027" xr:uid="{DAFD9757-2BB8-40EB-A0F3-F12741D59C42}"/>
    <cellStyle name="Moneda 4 26" xfId="13028" xr:uid="{DB185E8F-B256-40CC-8848-0B0E84FBD1C2}"/>
    <cellStyle name="Moneda 4 26 2" xfId="13029" xr:uid="{FFF21AE9-F892-46C3-90C2-F0A2C4D67F0D}"/>
    <cellStyle name="Moneda 4 27" xfId="13030" xr:uid="{9D01B7B1-7527-4AE9-AAAA-FCBCC7D76C06}"/>
    <cellStyle name="Moneda 4 27 2" xfId="13031" xr:uid="{2FCC8833-558B-4690-B778-78CADEAFB462}"/>
    <cellStyle name="Moneda 4 28" xfId="13032" xr:uid="{39B68D36-C896-470B-B57E-7F1203AA10C9}"/>
    <cellStyle name="Moneda 4 28 2" xfId="13033" xr:uid="{B923EF80-18F3-456B-9D64-6FE67ADD7B1C}"/>
    <cellStyle name="Moneda 4 29" xfId="13034" xr:uid="{5F07CE8F-BAAF-4F7A-BF56-9035D374B809}"/>
    <cellStyle name="Moneda 4 29 2" xfId="13035" xr:uid="{F4CE2204-094F-4D3D-8944-CA5337349BA4}"/>
    <cellStyle name="Moneda 4 3" xfId="5525" xr:uid="{11AAC45B-F88A-493E-AA9F-3253628D19CF}"/>
    <cellStyle name="Moneda 4 3 10" xfId="13036" xr:uid="{9785050D-F57A-49BD-8C68-4F1EAF678746}"/>
    <cellStyle name="Moneda 4 3 10 2" xfId="13037" xr:uid="{ABA6C470-9508-49FB-83A2-8E19422A2BD2}"/>
    <cellStyle name="Moneda 4 3 11" xfId="13038" xr:uid="{7A960B1A-0A9F-469C-9C17-A79DCC1203FB}"/>
    <cellStyle name="Moneda 4 3 11 2" xfId="13039" xr:uid="{EB7D032A-9340-4639-B8B6-E7D1C32EE31D}"/>
    <cellStyle name="Moneda 4 3 12" xfId="13040" xr:uid="{47584F1E-3C5A-4C4C-A309-6714081C47D1}"/>
    <cellStyle name="Moneda 4 3 12 2" xfId="13041" xr:uid="{FEDA711C-04B7-418D-917C-E0E86B61C3B9}"/>
    <cellStyle name="Moneda 4 3 13" xfId="13042" xr:uid="{AF7A6176-2557-435D-A119-90B68AD435C2}"/>
    <cellStyle name="Moneda 4 3 13 2" xfId="13043" xr:uid="{E90E873B-8BBA-4C2A-921E-376A001F2840}"/>
    <cellStyle name="Moneda 4 3 14" xfId="13044" xr:uid="{B330E0A7-2650-4F93-9BF2-C19AEB804A6A}"/>
    <cellStyle name="Moneda 4 3 14 2" xfId="13045" xr:uid="{6FFC9D63-E7A5-448D-8C21-3AB580A52E3B}"/>
    <cellStyle name="Moneda 4 3 15" xfId="13046" xr:uid="{7A5F634A-C16E-4C36-AC02-754D23A61499}"/>
    <cellStyle name="Moneda 4 3 15 2" xfId="13047" xr:uid="{B5867595-7F21-4295-9A21-529ED1F389F8}"/>
    <cellStyle name="Moneda 4 3 16" xfId="13048" xr:uid="{6BD90062-EF23-45AA-92E0-662B82D5B2BB}"/>
    <cellStyle name="Moneda 4 3 16 2" xfId="13049" xr:uid="{0E24B6AC-CD2E-49BF-9CA7-7BF910F5CA2B}"/>
    <cellStyle name="Moneda 4 3 17" xfId="13050" xr:uid="{A2AF4306-BA8E-4213-B18C-A50EA385CCD3}"/>
    <cellStyle name="Moneda 4 3 17 2" xfId="13051" xr:uid="{9535A4CA-B796-453F-887B-90DF2C714D30}"/>
    <cellStyle name="Moneda 4 3 18" xfId="13052" xr:uid="{583D6A47-DC5E-487D-B772-48B5FAA413C9}"/>
    <cellStyle name="Moneda 4 3 18 2" xfId="13053" xr:uid="{A4E73953-310F-462B-BE85-203F4CB8B5F2}"/>
    <cellStyle name="Moneda 4 3 19" xfId="13054" xr:uid="{C3FF3034-333F-459D-A7A4-39554D3FC8E2}"/>
    <cellStyle name="Moneda 4 3 19 2" xfId="13055" xr:uid="{E101D422-C10F-430E-9977-69A60E64D9B7}"/>
    <cellStyle name="Moneda 4 3 2" xfId="13056" xr:uid="{A082A9E6-E00A-470E-B1FA-DFD4BA29A040}"/>
    <cellStyle name="Moneda 4 3 2 2" xfId="13057" xr:uid="{A48A2145-5B4B-430F-98FD-BAAC1055178A}"/>
    <cellStyle name="Moneda 4 3 2 2 2" xfId="13058" xr:uid="{CBA324F2-A269-41A9-A37F-88AD1A2FE3FC}"/>
    <cellStyle name="Moneda 4 3 2 3" xfId="13059" xr:uid="{AC4B0AD5-6E8E-460C-9461-2162C5313145}"/>
    <cellStyle name="Moneda 4 3 2 3 2" xfId="13060" xr:uid="{4B0C763B-3B74-4DF8-91FE-1C078B79ED2B}"/>
    <cellStyle name="Moneda 4 3 2 4" xfId="13061" xr:uid="{2421BE34-370C-4E95-8C3C-9C8D03BEF55A}"/>
    <cellStyle name="Moneda 4 3 2 4 2" xfId="13062" xr:uid="{AFC038AB-1B27-4A06-8D82-683632FF4439}"/>
    <cellStyle name="Moneda 4 3 2 5" xfId="13063" xr:uid="{07753104-DEBA-4D01-85E0-DAD0375A6995}"/>
    <cellStyle name="Moneda 4 3 2 5 2" xfId="13064" xr:uid="{4064CDEE-D1BE-4D40-870D-BFE75106C984}"/>
    <cellStyle name="Moneda 4 3 2 6" xfId="13065" xr:uid="{2AD1B003-7B24-4662-8218-D9956FBADB0D}"/>
    <cellStyle name="Moneda 4 3 2 6 2" xfId="13066" xr:uid="{CFDEBFFD-586B-49C7-8F69-2C5F9F2B7DD6}"/>
    <cellStyle name="Moneda 4 3 2 7" xfId="13067" xr:uid="{3053B19C-FE4C-4403-9EA8-8ED25AC77410}"/>
    <cellStyle name="Moneda 4 3 2 7 2" xfId="13068" xr:uid="{A633A931-2AB1-4B4D-8E68-D420AB858635}"/>
    <cellStyle name="Moneda 4 3 2 8" xfId="13069" xr:uid="{BE47DEC3-B875-415E-8C11-0448F61F8AB1}"/>
    <cellStyle name="Moneda 4 3 20" xfId="13070" xr:uid="{8CC0B456-2748-41BA-99A2-4EEA9C262280}"/>
    <cellStyle name="Moneda 4 3 20 2" xfId="13071" xr:uid="{74EBCFBA-4DCC-4433-8CBD-D884EDCE08AB}"/>
    <cellStyle name="Moneda 4 3 21" xfId="13072" xr:uid="{D9189B73-81E8-4917-9431-3C0C818F30C2}"/>
    <cellStyle name="Moneda 4 3 21 2" xfId="13073" xr:uid="{CBBB2F6C-1762-4182-A9C6-20B1B8B62F70}"/>
    <cellStyle name="Moneda 4 3 22" xfId="13074" xr:uid="{15627765-6873-4E19-88FB-D782A851A11C}"/>
    <cellStyle name="Moneda 4 3 22 2" xfId="13075" xr:uid="{8FFD8B16-411B-4A8C-A070-323D55658745}"/>
    <cellStyle name="Moneda 4 3 23" xfId="13076" xr:uid="{2E644C07-16EC-4833-8C0A-DABC0D70A87C}"/>
    <cellStyle name="Moneda 4 3 23 2" xfId="13077" xr:uid="{61EC93F6-F6DF-4B67-A87E-0E32AE4CDE82}"/>
    <cellStyle name="Moneda 4 3 24" xfId="13078" xr:uid="{F89A1C96-F0F4-4D24-9251-B85C930F555C}"/>
    <cellStyle name="Moneda 4 3 24 2" xfId="13079" xr:uid="{C7143342-EF4F-4437-B970-3F69AACA6C92}"/>
    <cellStyle name="Moneda 4 3 25" xfId="13080" xr:uid="{48E11BF3-C15B-48D9-B0F4-BF7423E51FA1}"/>
    <cellStyle name="Moneda 4 3 25 2" xfId="13081" xr:uid="{7DB860E6-7EC5-4BEB-A991-C336594EC789}"/>
    <cellStyle name="Moneda 4 3 26" xfId="13082" xr:uid="{BE4BF79D-4281-41E3-BA6D-5A0B96E56AAD}"/>
    <cellStyle name="Moneda 4 3 26 2" xfId="13083" xr:uid="{2549BB87-E967-4A0B-9C56-A2ECF0B119A9}"/>
    <cellStyle name="Moneda 4 3 27" xfId="13084" xr:uid="{1D43A6CC-8969-4B50-93DA-E676EA39BA48}"/>
    <cellStyle name="Moneda 4 3 27 2" xfId="13085" xr:uid="{741F2E78-2A5E-46C6-B21B-F5D407535C4F}"/>
    <cellStyle name="Moneda 4 3 28" xfId="13086" xr:uid="{18E233F0-6D3D-4B9B-90F5-03C459482FD5}"/>
    <cellStyle name="Moneda 4 3 28 2" xfId="13087" xr:uid="{883761DC-B76E-443C-B292-01F8BB1F39DC}"/>
    <cellStyle name="Moneda 4 3 29" xfId="13088" xr:uid="{D55212C9-B9ED-4D88-BB99-F9DFCF15648F}"/>
    <cellStyle name="Moneda 4 3 29 2" xfId="13089" xr:uid="{6660DCF3-6284-417E-AA53-174C796973EF}"/>
    <cellStyle name="Moneda 4 3 3" xfId="13090" xr:uid="{92022003-7225-4B65-B917-9D78D69077A8}"/>
    <cellStyle name="Moneda 4 3 3 2" xfId="13091" xr:uid="{811D1E4C-5A13-4464-B4DE-C73DC9CE3686}"/>
    <cellStyle name="Moneda 4 3 3 2 2" xfId="13092" xr:uid="{432E9B7C-B0E6-41E4-B1F7-5F9DE0EE1B48}"/>
    <cellStyle name="Moneda 4 3 3 3" xfId="13093" xr:uid="{A11F50EC-B055-4C85-AFA1-EA23A8E5282D}"/>
    <cellStyle name="Moneda 4 3 3 3 2" xfId="13094" xr:uid="{F1716D00-15DE-4C35-9552-8595AEB9788C}"/>
    <cellStyle name="Moneda 4 3 3 4" xfId="13095" xr:uid="{68CE20E6-C3FD-4BBB-9233-104E718A932C}"/>
    <cellStyle name="Moneda 4 3 3 4 2" xfId="13096" xr:uid="{DFB6E37F-FF2F-4307-B503-C6AFC64161FD}"/>
    <cellStyle name="Moneda 4 3 3 5" xfId="13097" xr:uid="{5AB89FCE-7EC6-4951-96CA-100EA6DACC38}"/>
    <cellStyle name="Moneda 4 3 3 5 2" xfId="13098" xr:uid="{FD65CCDB-42F0-449C-9FDD-53158939BBE5}"/>
    <cellStyle name="Moneda 4 3 3 6" xfId="13099" xr:uid="{5AE9A5BB-DDD2-4386-98FE-B4D8A29515F0}"/>
    <cellStyle name="Moneda 4 3 3 6 2" xfId="13100" xr:uid="{946680C5-FDE6-4C4C-ABFC-DAF907295305}"/>
    <cellStyle name="Moneda 4 3 3 7" xfId="13101" xr:uid="{E39321DD-0E35-4EEB-9150-AFE1C55F09D6}"/>
    <cellStyle name="Moneda 4 3 3 7 2" xfId="13102" xr:uid="{11912666-0594-4191-AE77-0A068E6CE5E8}"/>
    <cellStyle name="Moneda 4 3 3 8" xfId="13103" xr:uid="{E607BA2B-358C-47AA-99D9-B2867141F540}"/>
    <cellStyle name="Moneda 4 3 30" xfId="13104" xr:uid="{3915F05A-FEFC-4FD3-806A-EE5BE98DA188}"/>
    <cellStyle name="Moneda 4 3 30 2" xfId="13105" xr:uid="{BFE53F6F-ADD8-4520-B2C9-4B686BD4332C}"/>
    <cellStyle name="Moneda 4 3 31" xfId="13106" xr:uid="{82F68328-A62F-4DF9-A1E3-C6C6E236F564}"/>
    <cellStyle name="Moneda 4 3 31 2" xfId="13107" xr:uid="{48627357-12F0-4453-9873-65A8FD4B1809}"/>
    <cellStyle name="Moneda 4 3 32" xfId="13108" xr:uid="{3E0BBF31-76C9-4AEB-A422-06A80A438499}"/>
    <cellStyle name="Moneda 4 3 32 2" xfId="13109" xr:uid="{4EA23259-B493-41FE-A200-5F1B725B13A4}"/>
    <cellStyle name="Moneda 4 3 33" xfId="13110" xr:uid="{07521CE3-F6CA-4666-A15A-285F12D400EF}"/>
    <cellStyle name="Moneda 4 3 33 2" xfId="13111" xr:uid="{BA3C5960-2237-4520-8D69-CA20974B0EB9}"/>
    <cellStyle name="Moneda 4 3 34" xfId="13112" xr:uid="{B2B6EE72-442C-43FA-A808-CCE925D2BE6B}"/>
    <cellStyle name="Moneda 4 3 34 2" xfId="13113" xr:uid="{102F9414-201A-471B-AB8F-C303ACB2CA0B}"/>
    <cellStyle name="Moneda 4 3 35" xfId="13114" xr:uid="{B3FA30D5-0503-4F80-BD6C-9E7550546010}"/>
    <cellStyle name="Moneda 4 3 35 2" xfId="13115" xr:uid="{C0F473F6-7E94-475A-8BCD-2E8BA60A77C2}"/>
    <cellStyle name="Moneda 4 3 36" xfId="13116" xr:uid="{97F5BA98-D87F-41D1-9B93-74FFECF24C2B}"/>
    <cellStyle name="Moneda 4 3 36 2" xfId="13117" xr:uid="{AD2EC3C0-B25A-4138-B643-D2F5AECC2CD7}"/>
    <cellStyle name="Moneda 4 3 37" xfId="13118" xr:uid="{E426E531-28AC-4E11-8177-A64424FCCF6F}"/>
    <cellStyle name="Moneda 4 3 37 2" xfId="13119" xr:uid="{7F236818-7D0F-4A78-AFA1-32141C2388CD}"/>
    <cellStyle name="Moneda 4 3 38" xfId="13120" xr:uid="{7A5A6480-2C8A-4181-BE4B-7327C9DF8590}"/>
    <cellStyle name="Moneda 4 3 38 2" xfId="13121" xr:uid="{6B0DD353-D265-4D6A-BE1E-778B98419EA7}"/>
    <cellStyle name="Moneda 4 3 39" xfId="13122" xr:uid="{714B4CF6-30C4-409E-A2D8-099F850DA2C1}"/>
    <cellStyle name="Moneda 4 3 39 2" xfId="13123" xr:uid="{8B755130-5D0B-4CDE-A5E5-3F7C5C8464CF}"/>
    <cellStyle name="Moneda 4 3 4" xfId="13124" xr:uid="{D9E669B6-AF88-4F17-9682-F1F150D22106}"/>
    <cellStyle name="Moneda 4 3 4 2" xfId="13125" xr:uid="{F0CE0FF9-85A8-48CF-BEF8-12509530F106}"/>
    <cellStyle name="Moneda 4 3 4 2 2" xfId="13126" xr:uid="{B4F82190-AB1C-4C39-AD9D-4990A29A0FD0}"/>
    <cellStyle name="Moneda 4 3 4 3" xfId="13127" xr:uid="{CF123CF1-3797-42B4-8B28-9D0CF35E59A5}"/>
    <cellStyle name="Moneda 4 3 4 3 2" xfId="13128" xr:uid="{430F1558-250C-4428-9EF1-7F2D8E3C0344}"/>
    <cellStyle name="Moneda 4 3 4 4" xfId="13129" xr:uid="{13927364-4C0D-4061-A643-9388F73F86BE}"/>
    <cellStyle name="Moneda 4 3 4 4 2" xfId="13130" xr:uid="{9C458518-C9EA-4A91-869B-BD6E02B90AA2}"/>
    <cellStyle name="Moneda 4 3 4 5" xfId="13131" xr:uid="{9482712F-35AB-4296-84BC-0958658338E5}"/>
    <cellStyle name="Moneda 4 3 4 5 2" xfId="13132" xr:uid="{26AFBC24-E45C-4B8F-8AE9-29CA87A71433}"/>
    <cellStyle name="Moneda 4 3 4 6" xfId="13133" xr:uid="{BB0CED10-A012-4608-A9AC-123086B9F9C2}"/>
    <cellStyle name="Moneda 4 3 4 6 2" xfId="13134" xr:uid="{3239812E-1941-415E-8950-5AA92A73FE66}"/>
    <cellStyle name="Moneda 4 3 4 7" xfId="13135" xr:uid="{5890839F-F58A-44EF-80B8-1756ED2BD0C9}"/>
    <cellStyle name="Moneda 4 3 4 7 2" xfId="13136" xr:uid="{D4BFBAB4-747E-4DA2-A635-F39CF00C34C3}"/>
    <cellStyle name="Moneda 4 3 4 8" xfId="13137" xr:uid="{3FC1A6D8-363B-4FD0-8DA2-58415DD0F4EA}"/>
    <cellStyle name="Moneda 4 3 40" xfId="13138" xr:uid="{9A18C7E2-6F86-468C-B8B9-540B702C6CEA}"/>
    <cellStyle name="Moneda 4 3 40 2" xfId="13139" xr:uid="{5CDEF1C2-1715-4599-8913-486A168994C8}"/>
    <cellStyle name="Moneda 4 3 41" xfId="13140" xr:uid="{3A54F1B5-F6C1-419B-BE8B-0B736A06CEC1}"/>
    <cellStyle name="Moneda 4 3 41 2" xfId="13141" xr:uid="{BD941A25-74E0-46E5-B181-49B0A423A238}"/>
    <cellStyle name="Moneda 4 3 42" xfId="13142" xr:uid="{1D956614-F629-4719-91F4-07BE62A533FB}"/>
    <cellStyle name="Moneda 4 3 42 2" xfId="13143" xr:uid="{3074C4BA-C6B9-4D6B-B54E-2A17672C4150}"/>
    <cellStyle name="Moneda 4 3 43" xfId="13144" xr:uid="{4A24602D-237E-4626-940A-7AD6B46B2087}"/>
    <cellStyle name="Moneda 4 3 43 2" xfId="13145" xr:uid="{51066643-F3F0-455C-9258-98605D5E826B}"/>
    <cellStyle name="Moneda 4 3 44" xfId="13146" xr:uid="{63ACCBC3-8EB0-464B-97D3-3379814E6415}"/>
    <cellStyle name="Moneda 4 3 44 2" xfId="13147" xr:uid="{0F9AA045-00D7-466A-8560-E5D424E1F690}"/>
    <cellStyle name="Moneda 4 3 45" xfId="13148" xr:uid="{3116C16D-5373-42DD-B52F-2F3CA0FBE5A5}"/>
    <cellStyle name="Moneda 4 3 45 2" xfId="13149" xr:uid="{04F7099D-A28E-4C31-87F8-9290F40771B0}"/>
    <cellStyle name="Moneda 4 3 46" xfId="13150" xr:uid="{52CE7A8B-8B78-4E3D-8A13-CFD17823806B}"/>
    <cellStyle name="Moneda 4 3 46 2" xfId="13151" xr:uid="{D65CA30C-7A37-40BB-8DF7-AEB055CFD262}"/>
    <cellStyle name="Moneda 4 3 47" xfId="13152" xr:uid="{CB8E2D9B-849F-464A-A17F-ABCA9F155B35}"/>
    <cellStyle name="Moneda 4 3 47 2" xfId="13153" xr:uid="{E4688870-DBA2-4C6B-870A-C535E97A2A16}"/>
    <cellStyle name="Moneda 4 3 48" xfId="13154" xr:uid="{A379A5FF-F899-4818-B642-7563B756CBD3}"/>
    <cellStyle name="Moneda 4 3 48 2" xfId="13155" xr:uid="{76252C4E-82B6-44C0-89DA-9C45F78A4CCD}"/>
    <cellStyle name="Moneda 4 3 49" xfId="13156" xr:uid="{6AE90B83-5381-4997-9018-129CF28E07CF}"/>
    <cellStyle name="Moneda 4 3 49 2" xfId="13157" xr:uid="{62CD03DA-EE57-4096-9CD3-BE1EC042772B}"/>
    <cellStyle name="Moneda 4 3 5" xfId="13158" xr:uid="{51B9FDB2-B92A-46C0-BAEC-BA8079B4505F}"/>
    <cellStyle name="Moneda 4 3 5 2" xfId="13159" xr:uid="{34377505-B73A-40D9-92F3-1DED4A3CBE61}"/>
    <cellStyle name="Moneda 4 3 5 2 2" xfId="13160" xr:uid="{EF2936CA-8C90-4D29-928D-BCDC7096EFF2}"/>
    <cellStyle name="Moneda 4 3 5 3" xfId="13161" xr:uid="{E38EED0C-8483-48E0-AECC-07F5451D2A78}"/>
    <cellStyle name="Moneda 4 3 5 3 2" xfId="13162" xr:uid="{D83E6850-207C-4A64-9DF5-51C51F1E2FBA}"/>
    <cellStyle name="Moneda 4 3 5 4" xfId="13163" xr:uid="{63AC9A78-6D80-4759-B105-A802B93717BE}"/>
    <cellStyle name="Moneda 4 3 5 4 2" xfId="13164" xr:uid="{C5AA340F-E178-4957-B365-D3B6E715AD46}"/>
    <cellStyle name="Moneda 4 3 5 5" xfId="13165" xr:uid="{8BA8750E-5589-4638-9F56-58D968D0B44F}"/>
    <cellStyle name="Moneda 4 3 5 5 2" xfId="13166" xr:uid="{BDC9A78B-CAF5-4881-A8F4-861F5B882BB9}"/>
    <cellStyle name="Moneda 4 3 5 6" xfId="13167" xr:uid="{DB9B41C8-5172-4F9C-9D6F-706EF6E7D156}"/>
    <cellStyle name="Moneda 4 3 5 6 2" xfId="13168" xr:uid="{DBB03666-DE48-4A6F-AF4B-AE2782EFBD3B}"/>
    <cellStyle name="Moneda 4 3 5 7" xfId="13169" xr:uid="{EA99F3EB-F3B5-4FE9-A76C-3421CE66863E}"/>
    <cellStyle name="Moneda 4 3 5 7 2" xfId="13170" xr:uid="{23865925-DDED-41BB-B917-60201BB9F576}"/>
    <cellStyle name="Moneda 4 3 5 8" xfId="13171" xr:uid="{0C3D9135-15DB-48D5-8F5F-7F2C249D8F9B}"/>
    <cellStyle name="Moneda 4 3 50" xfId="13172" xr:uid="{82DBA9E2-7D33-470D-B1A3-4DB408B3D294}"/>
    <cellStyle name="Moneda 4 3 50 2" xfId="13173" xr:uid="{E96F07C2-D798-4EC7-BA7F-4B095D18E786}"/>
    <cellStyle name="Moneda 4 3 51" xfId="13174" xr:uid="{0523A64C-2945-4ECD-A297-40ECED108932}"/>
    <cellStyle name="Moneda 4 3 51 2" xfId="13175" xr:uid="{5E025C35-D81E-44B7-BFB5-2414E450165B}"/>
    <cellStyle name="Moneda 4 3 52" xfId="13176" xr:uid="{C3EBFDAB-6C7F-49A2-9FFA-C8794010F27F}"/>
    <cellStyle name="Moneda 4 3 52 2" xfId="13177" xr:uid="{94661915-7F9B-4381-96DA-780459B8E901}"/>
    <cellStyle name="Moneda 4 3 53" xfId="13178" xr:uid="{B8A39F96-6B9E-48AD-B929-D3C89A7C4EDF}"/>
    <cellStyle name="Moneda 4 3 53 2" xfId="13179" xr:uid="{F21BF987-0D54-4EEA-9AA6-DCB7C65D51A8}"/>
    <cellStyle name="Moneda 4 3 54" xfId="13180" xr:uid="{CC7C2622-0E89-47EA-B0BF-544434752E64}"/>
    <cellStyle name="Moneda 4 3 54 2" xfId="13181" xr:uid="{CE92D1BA-E6EB-4FF2-A36E-D0E8A62D50C6}"/>
    <cellStyle name="Moneda 4 3 55" xfId="13182" xr:uid="{A8B24DCF-C8F5-47B5-BF08-7D6B48AA0D16}"/>
    <cellStyle name="Moneda 4 3 55 2" xfId="13183" xr:uid="{894DFACA-1C45-44E8-B8D9-18EF1B639B27}"/>
    <cellStyle name="Moneda 4 3 56" xfId="13184" xr:uid="{CEA6A45C-E413-40CE-8080-7A287B1E3CF8}"/>
    <cellStyle name="Moneda 4 3 56 2" xfId="13185" xr:uid="{037C0062-CB74-4B87-B417-A64B9EA51FA7}"/>
    <cellStyle name="Moneda 4 3 57" xfId="13186" xr:uid="{93C5084D-4152-48BB-9A0F-7930D258EA52}"/>
    <cellStyle name="Moneda 4 3 57 2" xfId="13187" xr:uid="{D174B2DB-F5F9-4288-B5CF-9DA66AD6B5A7}"/>
    <cellStyle name="Moneda 4 3 58" xfId="13188" xr:uid="{A8F0A512-AE27-4796-9CE0-40157093EB7A}"/>
    <cellStyle name="Moneda 4 3 58 2" xfId="13189" xr:uid="{ADC9A1B2-1F21-469A-B54E-B0998DF47E67}"/>
    <cellStyle name="Moneda 4 3 59" xfId="13190" xr:uid="{4EBDB6DE-EC16-4AD2-9505-7F3ABEDCE91B}"/>
    <cellStyle name="Moneda 4 3 59 2" xfId="13191" xr:uid="{F4F2E9BD-4044-4012-A6FF-F7EF569C64B8}"/>
    <cellStyle name="Moneda 4 3 6" xfId="13192" xr:uid="{84E9A466-75EC-4D97-9274-6D702025D138}"/>
    <cellStyle name="Moneda 4 3 6 2" xfId="13193" xr:uid="{BEEA965A-499D-49BE-A7E4-A387D0C4CB42}"/>
    <cellStyle name="Moneda 4 3 6 2 2" xfId="13194" xr:uid="{D7E6619C-9D7A-46AC-9DD9-AC9866809F2D}"/>
    <cellStyle name="Moneda 4 3 6 3" xfId="13195" xr:uid="{7FA5666C-8EF6-49E8-AC9F-F053733D7767}"/>
    <cellStyle name="Moneda 4 3 6 3 2" xfId="13196" xr:uid="{BCCB4599-7AFB-4410-90A6-7BCA31CCE2C5}"/>
    <cellStyle name="Moneda 4 3 6 4" xfId="13197" xr:uid="{D6E17728-10C5-48D4-806C-FB8B78C085D2}"/>
    <cellStyle name="Moneda 4 3 6 4 2" xfId="13198" xr:uid="{93FF0EDF-5F91-493C-B67F-44488744417E}"/>
    <cellStyle name="Moneda 4 3 6 5" xfId="13199" xr:uid="{A34EAA38-8991-4923-BA0F-7FBEC4BF6258}"/>
    <cellStyle name="Moneda 4 3 6 5 2" xfId="13200" xr:uid="{0CF7CB4F-6EAA-4A6B-BB3F-4FA12706EF9C}"/>
    <cellStyle name="Moneda 4 3 6 6" xfId="13201" xr:uid="{083FD6C3-E873-47DC-B793-2F91543AF8D1}"/>
    <cellStyle name="Moneda 4 3 6 6 2" xfId="13202" xr:uid="{2F87DEE2-D110-4D6D-8290-FAC62F1A6568}"/>
    <cellStyle name="Moneda 4 3 6 7" xfId="13203" xr:uid="{47319305-A1B4-4805-BCDF-2AE4D4C01D1E}"/>
    <cellStyle name="Moneda 4 3 6 7 2" xfId="13204" xr:uid="{C327093A-8AD9-4A6E-BE54-9C23A669E4D9}"/>
    <cellStyle name="Moneda 4 3 6 8" xfId="13205" xr:uid="{7F23CCFF-A255-4569-9F41-08CE05CE12EF}"/>
    <cellStyle name="Moneda 4 3 60" xfId="13206" xr:uid="{92E5A771-43E3-40D2-8C0A-06A64845C775}"/>
    <cellStyle name="Moneda 4 3 60 2" xfId="13207" xr:uid="{D6EBA1F1-26E5-4682-9535-A2725A09EFF4}"/>
    <cellStyle name="Moneda 4 3 61" xfId="13208" xr:uid="{F9162E7B-DA20-42B9-9E66-030691E5FD3B}"/>
    <cellStyle name="Moneda 4 3 61 2" xfId="13209" xr:uid="{D445A7AC-5040-4F5C-A694-89F6A3558263}"/>
    <cellStyle name="Moneda 4 3 62" xfId="13210" xr:uid="{F765341E-AB93-40D5-A890-4C6CE5764C11}"/>
    <cellStyle name="Moneda 4 3 62 2" xfId="13211" xr:uid="{1CCD0263-C0C7-4462-B98C-1877D25FDC0C}"/>
    <cellStyle name="Moneda 4 3 63" xfId="13212" xr:uid="{91DE4EC3-FD41-4D94-A9FF-6805BB873979}"/>
    <cellStyle name="Moneda 4 3 63 2" xfId="13213" xr:uid="{731BED6C-EEF0-4BD4-8F62-39B195DFBB2F}"/>
    <cellStyle name="Moneda 4 3 64" xfId="13214" xr:uid="{A33C6F8A-01DD-4F22-B8D3-114EEC0209D4}"/>
    <cellStyle name="Moneda 4 3 64 2" xfId="13215" xr:uid="{C352EAC1-4B5A-451E-90C3-B30501D4E8A9}"/>
    <cellStyle name="Moneda 4 3 65" xfId="13216" xr:uid="{E168F3D0-8177-4D6E-AF8C-8CF7408E0000}"/>
    <cellStyle name="Moneda 4 3 65 2" xfId="13217" xr:uid="{22ABCB80-6E22-42E8-B08F-322C4EDAA250}"/>
    <cellStyle name="Moneda 4 3 66" xfId="13218" xr:uid="{93A5DBAE-189C-48C2-83D8-F40894B4AB57}"/>
    <cellStyle name="Moneda 4 3 66 2" xfId="13219" xr:uid="{F4CD5FB2-9958-4FA2-B347-58BEA83095C6}"/>
    <cellStyle name="Moneda 4 3 67" xfId="13220" xr:uid="{A16B0CBD-1EAE-4FF1-BF80-31B77CB81375}"/>
    <cellStyle name="Moneda 4 3 7" xfId="13221" xr:uid="{D8F05CBF-9193-47BF-8FB1-5F29730C69C8}"/>
    <cellStyle name="Moneda 4 3 7 2" xfId="13222" xr:uid="{3EA0B937-2EFE-4A54-BF4B-5EAB9FA3D071}"/>
    <cellStyle name="Moneda 4 3 7 2 2" xfId="13223" xr:uid="{2B9DB2BE-9742-4306-B14B-848B8F5B4A5F}"/>
    <cellStyle name="Moneda 4 3 7 3" xfId="13224" xr:uid="{3A1C225E-5498-493F-ABBB-2F65AF01B261}"/>
    <cellStyle name="Moneda 4 3 7 3 2" xfId="13225" xr:uid="{CB3D1CDF-F7C6-4961-A3FC-F70F65B9A851}"/>
    <cellStyle name="Moneda 4 3 7 4" xfId="13226" xr:uid="{B1F9760C-603B-4C53-B5D1-DFB381A8821A}"/>
    <cellStyle name="Moneda 4 3 7 4 2" xfId="13227" xr:uid="{17E3BF80-5541-469A-9024-7897371BFEE9}"/>
    <cellStyle name="Moneda 4 3 7 5" xfId="13228" xr:uid="{4755159F-9E3A-4CBE-B177-233DCE696C5F}"/>
    <cellStyle name="Moneda 4 3 7 5 2" xfId="13229" xr:uid="{3C4FE115-0363-473E-B73B-40540227C3EB}"/>
    <cellStyle name="Moneda 4 3 7 6" xfId="13230" xr:uid="{C41684CF-E987-4D5A-A7CA-AE4E3CB03B9E}"/>
    <cellStyle name="Moneda 4 3 7 6 2" xfId="13231" xr:uid="{204A8FAF-0F82-44C9-992D-AC8CDC78B29B}"/>
    <cellStyle name="Moneda 4 3 7 7" xfId="13232" xr:uid="{B4FFA07C-E4B4-4CFA-A879-215A6A918742}"/>
    <cellStyle name="Moneda 4 3 7 7 2" xfId="13233" xr:uid="{CE331D3A-70A0-4B27-86EF-35429CAFACC9}"/>
    <cellStyle name="Moneda 4 3 7 8" xfId="13234" xr:uid="{DC064274-35B4-471A-9C34-873A7A9FD03C}"/>
    <cellStyle name="Moneda 4 3 8" xfId="13235" xr:uid="{36DE7614-5C4B-4F71-A79C-7F5DAA3B138B}"/>
    <cellStyle name="Moneda 4 3 8 2" xfId="13236" xr:uid="{CEB6EE7D-D60E-4200-ABBB-78921E99B5EA}"/>
    <cellStyle name="Moneda 4 3 8 2 2" xfId="13237" xr:uid="{5732CDAC-AE04-4CF6-8E71-FBBC3AEE8DC1}"/>
    <cellStyle name="Moneda 4 3 8 3" xfId="13238" xr:uid="{2E4F6C7B-83DB-4991-AE2D-2B76148236E0}"/>
    <cellStyle name="Moneda 4 3 8 3 2" xfId="13239" xr:uid="{E3138E8B-9AEE-4111-A69B-7CFA82028A31}"/>
    <cellStyle name="Moneda 4 3 8 4" xfId="13240" xr:uid="{8D99D8FE-E9E8-4D5A-88B5-F49316CF95D9}"/>
    <cellStyle name="Moneda 4 3 8 4 2" xfId="13241" xr:uid="{7B0E6A7B-06C8-412B-8F31-B8CDA64F80E5}"/>
    <cellStyle name="Moneda 4 3 8 5" xfId="13242" xr:uid="{63651E06-2F46-48C1-AFBC-72CF388AE447}"/>
    <cellStyle name="Moneda 4 3 8 5 2" xfId="13243" xr:uid="{E9CA2DCD-3F04-43EF-882F-2DF19DAB1165}"/>
    <cellStyle name="Moneda 4 3 8 6" xfId="13244" xr:uid="{7758DD4E-F72F-4087-A564-0DFAAD2FC481}"/>
    <cellStyle name="Moneda 4 3 8 6 2" xfId="13245" xr:uid="{195F4F2A-3D45-497F-AA42-46112BA44E97}"/>
    <cellStyle name="Moneda 4 3 8 7" xfId="13246" xr:uid="{93B254CA-61DB-4DB0-9CF8-DD0AD9522B63}"/>
    <cellStyle name="Moneda 4 3 8 7 2" xfId="13247" xr:uid="{4E07689A-2453-4C4C-BA16-FD21B6EA2A74}"/>
    <cellStyle name="Moneda 4 3 8 8" xfId="13248" xr:uid="{2C07DB28-41B1-4A21-8156-4FA52A4265F4}"/>
    <cellStyle name="Moneda 4 3 9" xfId="13249" xr:uid="{9A647D74-B576-4058-B36D-7AAAE391CA5C}"/>
    <cellStyle name="Moneda 4 3 9 2" xfId="13250" xr:uid="{063F2025-E7E0-46A4-8BB6-F9B32F0FB468}"/>
    <cellStyle name="Moneda 4 3 9 2 2" xfId="13251" xr:uid="{303548EB-645D-4344-ACDE-DDC63F9312E0}"/>
    <cellStyle name="Moneda 4 3 9 3" xfId="13252" xr:uid="{8FA5CD73-F380-4651-8B7F-2BEF1619721E}"/>
    <cellStyle name="Moneda 4 3 9 3 2" xfId="13253" xr:uid="{78CD83AF-803E-434D-84F6-CC841D19B3A7}"/>
    <cellStyle name="Moneda 4 3 9 4" xfId="13254" xr:uid="{D2877701-A974-46A9-9EAD-B0C5C9362BDA}"/>
    <cellStyle name="Moneda 4 3 9 4 2" xfId="13255" xr:uid="{430D3438-3E08-480A-A515-E8ED59A826C8}"/>
    <cellStyle name="Moneda 4 3 9 5" xfId="13256" xr:uid="{BFE2A096-0B3A-4210-A828-1EE73A15C4D7}"/>
    <cellStyle name="Moneda 4 3 9 5 2" xfId="13257" xr:uid="{FD67A9F0-C487-40D3-9519-81F357E76B51}"/>
    <cellStyle name="Moneda 4 3 9 6" xfId="13258" xr:uid="{AD72CD7C-C46F-4B03-BE82-B1F5B9126BC4}"/>
    <cellStyle name="Moneda 4 3 9 6 2" xfId="13259" xr:uid="{02E7F8FB-0F4C-4325-B403-3180C9CA22BC}"/>
    <cellStyle name="Moneda 4 3 9 7" xfId="13260" xr:uid="{9779ADD0-2B3F-43B4-A70D-631ED1E2FA21}"/>
    <cellStyle name="Moneda 4 3 9 7 2" xfId="13261" xr:uid="{013B242C-BE0C-4993-B4B3-FB47B77B64B5}"/>
    <cellStyle name="Moneda 4 3 9 8" xfId="13262" xr:uid="{3F997E02-5B17-4C6E-9588-6B37578AA6B4}"/>
    <cellStyle name="Moneda 4 30" xfId="13263" xr:uid="{435E7DAA-4398-4AA3-9F73-1A9BC9681EA0}"/>
    <cellStyle name="Moneda 4 30 2" xfId="13264" xr:uid="{ADBC4C0A-2719-4242-95DA-7476E651B63A}"/>
    <cellStyle name="Moneda 4 31" xfId="13265" xr:uid="{2647D1EB-01B8-4B89-BFF5-40F997E877B0}"/>
    <cellStyle name="Moneda 4 31 2" xfId="13266" xr:uid="{DCDF59C7-558F-47F1-830B-D4D3724FB45E}"/>
    <cellStyle name="Moneda 4 32" xfId="13267" xr:uid="{4F42F73E-E46C-4EB2-B91E-3FD5318B651F}"/>
    <cellStyle name="Moneda 4 32 2" xfId="13268" xr:uid="{B5F293EE-1C1C-4E44-9D16-C7E9BCCC9718}"/>
    <cellStyle name="Moneda 4 33" xfId="13269" xr:uid="{2BE52CE8-CF56-4D4E-8B40-7FF23BA45C12}"/>
    <cellStyle name="Moneda 4 33 2" xfId="13270" xr:uid="{FEBEFD6C-DF19-4984-8F17-FDD4F908C96C}"/>
    <cellStyle name="Moneda 4 34" xfId="13271" xr:uid="{EDA7236D-F95B-4999-BC47-6D9E49424E3F}"/>
    <cellStyle name="Moneda 4 34 2" xfId="13272" xr:uid="{546229B7-8E0D-4F52-B18A-CB07E5153995}"/>
    <cellStyle name="Moneda 4 35" xfId="13273" xr:uid="{C88E00BB-4239-4FF6-A233-7755FE14A855}"/>
    <cellStyle name="Moneda 4 35 2" xfId="13274" xr:uid="{7DB9B7D0-185A-415D-972B-A423B805F88F}"/>
    <cellStyle name="Moneda 4 36" xfId="13275" xr:uid="{3B17B567-BEC1-4EBA-810A-6CB9D16526A8}"/>
    <cellStyle name="Moneda 4 36 2" xfId="13276" xr:uid="{EC25B4FE-657A-4059-94BF-E035F1C0A698}"/>
    <cellStyle name="Moneda 4 37" xfId="13277" xr:uid="{1FA2083D-0BCA-4A69-B666-91F751CE983A}"/>
    <cellStyle name="Moneda 4 37 2" xfId="13278" xr:uid="{731A8964-19C8-4564-848C-03DABD93125E}"/>
    <cellStyle name="Moneda 4 38" xfId="13279" xr:uid="{017234CF-F590-4D0E-B8CE-B5660E20E33F}"/>
    <cellStyle name="Moneda 4 38 2" xfId="13280" xr:uid="{08A20055-5315-4E1E-86D7-30215DE4107A}"/>
    <cellStyle name="Moneda 4 39" xfId="13281" xr:uid="{B061E8A8-B318-4A7B-A45F-C96D298C5460}"/>
    <cellStyle name="Moneda 4 39 2" xfId="13282" xr:uid="{1E3383D8-07EE-4C67-AFB8-597C367E0664}"/>
    <cellStyle name="Moneda 4 4" xfId="13283" xr:uid="{C9592880-AA52-46AC-A596-18298EA15874}"/>
    <cellStyle name="Moneda 4 4 2" xfId="13284" xr:uid="{9842F5CF-7452-4188-9AC2-3AEAAC526CA3}"/>
    <cellStyle name="Moneda 4 4 2 2" xfId="13285" xr:uid="{F7F04F27-593F-4BC5-A057-81D0EF6A685D}"/>
    <cellStyle name="Moneda 4 4 3" xfId="13286" xr:uid="{513198DE-569C-431A-AE83-A1CD1D9B4E26}"/>
    <cellStyle name="Moneda 4 4 3 2" xfId="13287" xr:uid="{5C513DEF-7D7B-4AA6-8198-C3C87F43CACE}"/>
    <cellStyle name="Moneda 4 4 4" xfId="13288" xr:uid="{08B1071E-58AE-4269-BCFE-9942922B2A62}"/>
    <cellStyle name="Moneda 4 4 4 2" xfId="13289" xr:uid="{0F3B4ED6-DEE7-4FAE-992E-5F7E1BDF438F}"/>
    <cellStyle name="Moneda 4 4 5" xfId="13290" xr:uid="{F5D6415D-6C11-4C2B-A981-1102DAB8046E}"/>
    <cellStyle name="Moneda 4 4 5 2" xfId="13291" xr:uid="{3C501270-3283-4FDD-9288-6F59CD91E8CF}"/>
    <cellStyle name="Moneda 4 4 6" xfId="13292" xr:uid="{59EBE21C-29C9-4E9C-9568-C01851E5E87D}"/>
    <cellStyle name="Moneda 4 4 6 2" xfId="13293" xr:uid="{02590342-7F95-4F22-A635-890E0E7C1DB2}"/>
    <cellStyle name="Moneda 4 4 7" xfId="13294" xr:uid="{D79D5FE0-FFC6-49BA-B50D-8C17A86DDDD8}"/>
    <cellStyle name="Moneda 4 4 7 2" xfId="13295" xr:uid="{39AB8156-1282-4433-AD0F-16E3E2F7128B}"/>
    <cellStyle name="Moneda 4 4 8" xfId="13296" xr:uid="{89BF214C-8EC6-4377-8A08-A4144C872FD4}"/>
    <cellStyle name="Moneda 4 40" xfId="13297" xr:uid="{AEF83F9E-B02E-46B0-8466-A1C971964997}"/>
    <cellStyle name="Moneda 4 40 2" xfId="13298" xr:uid="{DCF9DA01-9BCF-4ADC-81BA-C0C71726CDA5}"/>
    <cellStyle name="Moneda 4 41" xfId="13299" xr:uid="{051EA1C3-8A40-4A7E-9256-CFE47F4A3CDC}"/>
    <cellStyle name="Moneda 4 41 2" xfId="13300" xr:uid="{445C5CF4-6387-4901-A533-74441C6D2D11}"/>
    <cellStyle name="Moneda 4 42" xfId="13301" xr:uid="{D348F99D-40DB-4DDC-8066-50839A344787}"/>
    <cellStyle name="Moneda 4 42 2" xfId="13302" xr:uid="{0C0EB946-D692-4FE2-8BEE-3A44BFBC9AB4}"/>
    <cellStyle name="Moneda 4 43" xfId="13303" xr:uid="{A5DE712E-120D-4551-9B74-11F01FFB9430}"/>
    <cellStyle name="Moneda 4 43 2" xfId="13304" xr:uid="{2CBA33C9-F4CF-47B2-8FAD-8E94F2A75544}"/>
    <cellStyle name="Moneda 4 44" xfId="13305" xr:uid="{7AE89733-F975-4E9B-B82A-74BE1BC91446}"/>
    <cellStyle name="Moneda 4 44 2" xfId="13306" xr:uid="{5E71FEEF-0721-4A2C-8B01-F89476C62EC8}"/>
    <cellStyle name="Moneda 4 45" xfId="13307" xr:uid="{D4187036-0F50-49CE-84B0-2A44422AD12F}"/>
    <cellStyle name="Moneda 4 45 2" xfId="13308" xr:uid="{B006CD2C-CF1C-4307-A70E-C8AEB50AA5A3}"/>
    <cellStyle name="Moneda 4 46" xfId="13309" xr:uid="{554FE49A-3E90-4377-B502-C777A248B0DB}"/>
    <cellStyle name="Moneda 4 46 2" xfId="13310" xr:uid="{04497A25-3D08-47CD-A691-A8DBF8367CE6}"/>
    <cellStyle name="Moneda 4 47" xfId="13311" xr:uid="{50838A62-7381-4082-B93E-B11240D6E558}"/>
    <cellStyle name="Moneda 4 47 2" xfId="13312" xr:uid="{EB236CD9-B928-4755-B97E-999F55FC7EF9}"/>
    <cellStyle name="Moneda 4 48" xfId="13313" xr:uid="{B9464207-EA00-4A06-A6AA-C8533CF6B127}"/>
    <cellStyle name="Moneda 4 48 2" xfId="13314" xr:uid="{9388F285-A6D6-459D-82E8-45A4BC648E28}"/>
    <cellStyle name="Moneda 4 49" xfId="13315" xr:uid="{691F73AC-A4DB-450B-9C17-3C298D3D712C}"/>
    <cellStyle name="Moneda 4 49 2" xfId="13316" xr:uid="{CB6C0211-0D04-4033-98E3-F07CA36E9D24}"/>
    <cellStyle name="Moneda 4 5" xfId="13317" xr:uid="{F168D2EF-0583-45F3-9A2C-2A200F335C68}"/>
    <cellStyle name="Moneda 4 5 2" xfId="13318" xr:uid="{FE51D150-8639-464B-9F4A-A8A9FCB892A0}"/>
    <cellStyle name="Moneda 4 5 2 2" xfId="13319" xr:uid="{DB1852ED-D46A-4FA4-9A61-95C006741974}"/>
    <cellStyle name="Moneda 4 5 3" xfId="13320" xr:uid="{DDA56F52-C538-4ADA-BF68-ABD6F28F2A13}"/>
    <cellStyle name="Moneda 4 5 3 2" xfId="13321" xr:uid="{CA41AF43-36FB-4BA7-838F-8D6A02EE7107}"/>
    <cellStyle name="Moneda 4 5 4" xfId="13322" xr:uid="{BC17A195-21DE-4FCD-B90C-84119B07A65B}"/>
    <cellStyle name="Moneda 4 5 4 2" xfId="13323" xr:uid="{083E653F-1996-42A8-BA5F-89EE69B1C074}"/>
    <cellStyle name="Moneda 4 5 5" xfId="13324" xr:uid="{E2BC46E0-653E-4F43-94A9-D98EF7C164B8}"/>
    <cellStyle name="Moneda 4 5 5 2" xfId="13325" xr:uid="{88959091-CD05-4895-A6B6-3DB94BA5A4B3}"/>
    <cellStyle name="Moneda 4 5 6" xfId="13326" xr:uid="{CFDFED90-DFEC-4216-8C91-C0D2F8D0782F}"/>
    <cellStyle name="Moneda 4 5 6 2" xfId="13327" xr:uid="{8973EAD6-467D-4B96-9710-0ED37A709EBB}"/>
    <cellStyle name="Moneda 4 5 7" xfId="13328" xr:uid="{26253595-E660-408C-A60C-FEF6A421E9B0}"/>
    <cellStyle name="Moneda 4 5 7 2" xfId="13329" xr:uid="{279460D8-452B-4242-97DC-3C87309A3F6A}"/>
    <cellStyle name="Moneda 4 5 8" xfId="13330" xr:uid="{9B9B4A85-6E69-4EFF-9B45-A9C4B739D211}"/>
    <cellStyle name="Moneda 4 50" xfId="13331" xr:uid="{E8E19456-0D13-4C72-BD81-69B7861676B0}"/>
    <cellStyle name="Moneda 4 50 2" xfId="13332" xr:uid="{F827C4E9-3785-4F85-80B2-5172C450949E}"/>
    <cellStyle name="Moneda 4 51" xfId="13333" xr:uid="{D330F7C8-5E1E-42F4-BA26-8C12A286A344}"/>
    <cellStyle name="Moneda 4 51 2" xfId="13334" xr:uid="{FAC902C2-A5E8-49FB-A51D-FA76B7980140}"/>
    <cellStyle name="Moneda 4 52" xfId="13335" xr:uid="{7082C9CC-0BA6-41C5-AC55-A951AF0701BA}"/>
    <cellStyle name="Moneda 4 52 2" xfId="13336" xr:uid="{9EA6CFD7-D3C4-4D27-8907-D9A1A7CD7A6F}"/>
    <cellStyle name="Moneda 4 53" xfId="13337" xr:uid="{D84EAC27-E5BA-414B-8C00-99A87FDD7AC7}"/>
    <cellStyle name="Moneda 4 53 2" xfId="13338" xr:uid="{4AF1EC12-833E-4682-99C8-37A158FCE455}"/>
    <cellStyle name="Moneda 4 54" xfId="13339" xr:uid="{D286719E-96C6-43CF-8137-AB56C4F68806}"/>
    <cellStyle name="Moneda 4 54 2" xfId="13340" xr:uid="{DA2DA6DB-A90E-4CF1-B892-BCCF1F2C4DE3}"/>
    <cellStyle name="Moneda 4 55" xfId="13341" xr:uid="{8232BDE4-7CA9-4D47-A2E0-A4203D18CDBC}"/>
    <cellStyle name="Moneda 4 55 2" xfId="13342" xr:uid="{FA59A611-BF90-4E33-B85F-5A76C0B89725}"/>
    <cellStyle name="Moneda 4 56" xfId="13343" xr:uid="{E432A6C3-44E5-4FEC-86A4-9D32E5A63C59}"/>
    <cellStyle name="Moneda 4 56 2" xfId="13344" xr:uid="{E4113D66-B118-4B51-94C4-B4D25A9F46D5}"/>
    <cellStyle name="Moneda 4 57" xfId="13345" xr:uid="{654C3661-0639-454D-BC20-B2CFEAA4EDE4}"/>
    <cellStyle name="Moneda 4 57 2" xfId="13346" xr:uid="{7E7680F1-C195-4B03-9C34-210E32A7F9BA}"/>
    <cellStyle name="Moneda 4 58" xfId="13347" xr:uid="{695BD81B-ABC9-4528-B297-9C84EE23AC74}"/>
    <cellStyle name="Moneda 4 58 2" xfId="13348" xr:uid="{597DFA62-3E75-43E4-B937-637A51AC1064}"/>
    <cellStyle name="Moneda 4 59" xfId="13349" xr:uid="{387CCAEE-16D5-431E-BD0A-52A8AD916FB0}"/>
    <cellStyle name="Moneda 4 59 2" xfId="13350" xr:uid="{BB9A7968-B97B-4B9A-9EF1-C1203861136B}"/>
    <cellStyle name="Moneda 4 6" xfId="13351" xr:uid="{78558F9D-C900-4D0C-9825-961C82D3E5DC}"/>
    <cellStyle name="Moneda 4 6 2" xfId="13352" xr:uid="{0EB84C6D-3D8D-413B-8E66-7884DE9564E3}"/>
    <cellStyle name="Moneda 4 6 2 2" xfId="13353" xr:uid="{E838CDE6-3E17-482B-B3C8-7B6BA543FE0D}"/>
    <cellStyle name="Moneda 4 6 3" xfId="13354" xr:uid="{10D79300-B299-45E1-8D44-87A413C18454}"/>
    <cellStyle name="Moneda 4 6 3 2" xfId="13355" xr:uid="{21C41847-55DE-4024-8C7D-67A59E60F5D0}"/>
    <cellStyle name="Moneda 4 6 4" xfId="13356" xr:uid="{7E8306FC-ABC6-4CD4-9293-3AA00242C2EC}"/>
    <cellStyle name="Moneda 4 6 4 2" xfId="13357" xr:uid="{F1044872-8EC9-45F5-9413-B1B27F81B3DD}"/>
    <cellStyle name="Moneda 4 6 5" xfId="13358" xr:uid="{FAE23563-0F1C-48E5-9264-7CCCEE812979}"/>
    <cellStyle name="Moneda 4 6 5 2" xfId="13359" xr:uid="{A5C31D61-6535-41EC-B429-659F0BD4A95C}"/>
    <cellStyle name="Moneda 4 6 6" xfId="13360" xr:uid="{965A4534-1870-4307-930E-A73204ACEE47}"/>
    <cellStyle name="Moneda 4 6 6 2" xfId="13361" xr:uid="{348364CB-A018-4EAF-8540-EDAFC926A3EB}"/>
    <cellStyle name="Moneda 4 6 7" xfId="13362" xr:uid="{A88AE74D-CACF-436E-B023-B2497FC4AF9F}"/>
    <cellStyle name="Moneda 4 6 7 2" xfId="13363" xr:uid="{90690AD2-CC47-46C5-BCB7-F65B34EDAC93}"/>
    <cellStyle name="Moneda 4 6 8" xfId="13364" xr:uid="{A8C72612-887B-4BE8-B314-5F4B3BB1ABCC}"/>
    <cellStyle name="Moneda 4 60" xfId="13365" xr:uid="{0F7B0F2C-037A-475A-A50E-938B253019ED}"/>
    <cellStyle name="Moneda 4 60 2" xfId="13366" xr:uid="{DD553B82-06FF-4121-BB98-8D1F5D84B9AF}"/>
    <cellStyle name="Moneda 4 61" xfId="13367" xr:uid="{4970FDE4-3C47-44BA-8052-D53EE2D90A93}"/>
    <cellStyle name="Moneda 4 61 2" xfId="13368" xr:uid="{1E5E0312-393C-4446-8A34-4826955EA62E}"/>
    <cellStyle name="Moneda 4 62" xfId="13369" xr:uid="{F670929C-B831-4194-B4BA-5BC25B39A4D3}"/>
    <cellStyle name="Moneda 4 62 2" xfId="13370" xr:uid="{04600A98-0D22-4721-A3A3-EFF836A20CD3}"/>
    <cellStyle name="Moneda 4 63" xfId="13371" xr:uid="{5284375F-EB75-444D-8E06-A797BA0E7DCC}"/>
    <cellStyle name="Moneda 4 63 2" xfId="13372" xr:uid="{2AE76663-456B-405E-A8FF-2A3DA5D395E8}"/>
    <cellStyle name="Moneda 4 64" xfId="13373" xr:uid="{BA344BC9-C00F-4CFB-8BD9-3664984A8827}"/>
    <cellStyle name="Moneda 4 64 2" xfId="13374" xr:uid="{8B22278A-5588-4760-97B8-2DAAB8B937F2}"/>
    <cellStyle name="Moneda 4 65" xfId="13375" xr:uid="{B703B857-9F9F-48BF-8305-786125D9B6A7}"/>
    <cellStyle name="Moneda 4 65 2" xfId="13376" xr:uid="{06F48FE3-0E4A-4C05-BC64-02AABF479A91}"/>
    <cellStyle name="Moneda 4 66" xfId="13377" xr:uid="{838B69F7-4D98-49AD-8934-7B40F3F99194}"/>
    <cellStyle name="Moneda 4 66 2" xfId="13378" xr:uid="{D95E9576-9AFB-4C45-8664-7201794BB200}"/>
    <cellStyle name="Moneda 4 67" xfId="13379" xr:uid="{9E2235B1-DA74-41F0-8B6D-934A3059ECC5}"/>
    <cellStyle name="Moneda 4 67 2" xfId="13380" xr:uid="{BAD9B722-25BE-4B32-B886-F3ECF830BE00}"/>
    <cellStyle name="Moneda 4 68" xfId="13381" xr:uid="{44A35DFA-5598-48FE-9487-3A8F22A6C99A}"/>
    <cellStyle name="Moneda 4 68 2" xfId="13382" xr:uid="{F1C68D66-58AE-42CE-867A-3FE01236E27D}"/>
    <cellStyle name="Moneda 4 69" xfId="13383" xr:uid="{8D73B394-B38A-45F9-8DCB-BA3398738770}"/>
    <cellStyle name="Moneda 4 69 2" xfId="13384" xr:uid="{1FE51A32-154D-42AC-82C7-662948074098}"/>
    <cellStyle name="Moneda 4 7" xfId="13385" xr:uid="{DD275B07-8C5D-40A9-B2C6-E6C287CE5B9D}"/>
    <cellStyle name="Moneda 4 7 2" xfId="13386" xr:uid="{EDFBABD9-BC78-49EC-AE6B-6B2A291C763B}"/>
    <cellStyle name="Moneda 4 7 2 2" xfId="13387" xr:uid="{72686092-D816-4091-8706-DB20489E8AAF}"/>
    <cellStyle name="Moneda 4 7 3" xfId="13388" xr:uid="{FDC057C6-BD6E-42DA-94C3-F499C1CC1644}"/>
    <cellStyle name="Moneda 4 7 3 2" xfId="13389" xr:uid="{6ACF28A7-2FF2-4110-BC12-32D7C9D9BFA2}"/>
    <cellStyle name="Moneda 4 7 4" xfId="13390" xr:uid="{3ABEB849-5DEA-4289-9E5A-DFD3F7A9D6D0}"/>
    <cellStyle name="Moneda 4 7 4 2" xfId="13391" xr:uid="{6AD13AD9-3250-4796-8FCD-9C5BB4CB13ED}"/>
    <cellStyle name="Moneda 4 7 5" xfId="13392" xr:uid="{1C263A22-1675-474A-8D68-B468B90CC2ED}"/>
    <cellStyle name="Moneda 4 7 5 2" xfId="13393" xr:uid="{713A362F-9F07-4588-BD05-695D421C3E06}"/>
    <cellStyle name="Moneda 4 7 6" xfId="13394" xr:uid="{35F5CE89-57CA-44CB-B763-40D1ACEA9F27}"/>
    <cellStyle name="Moneda 4 7 6 2" xfId="13395" xr:uid="{D488C1AC-C038-4889-ABF4-0754193A839C}"/>
    <cellStyle name="Moneda 4 7 7" xfId="13396" xr:uid="{0AC8374E-C514-40BA-984A-D4F87DE79E37}"/>
    <cellStyle name="Moneda 4 7 7 2" xfId="13397" xr:uid="{617050B2-A830-4982-A5F5-FE16F546663E}"/>
    <cellStyle name="Moneda 4 7 8" xfId="13398" xr:uid="{3F3991B4-70FE-4735-A21C-47F426BFDB59}"/>
    <cellStyle name="Moneda 4 70" xfId="13399" xr:uid="{3156E241-B6C0-4424-B640-7C39B93034F6}"/>
    <cellStyle name="Moneda 4 8" xfId="13400" xr:uid="{DD3761A6-097C-4964-ABE9-CFFB64252A6B}"/>
    <cellStyle name="Moneda 4 8 2" xfId="13401" xr:uid="{00EA95FC-7DC4-4765-A054-CC25223BD3E5}"/>
    <cellStyle name="Moneda 4 8 2 2" xfId="13402" xr:uid="{E74BD480-B04A-4612-A1C5-280AF9ACDD86}"/>
    <cellStyle name="Moneda 4 8 3" xfId="13403" xr:uid="{979A6DB9-129E-4CA5-A7A7-3AE41A591125}"/>
    <cellStyle name="Moneda 4 8 3 2" xfId="13404" xr:uid="{16CC6FB5-13BC-40E2-87DC-1DD845B9A43B}"/>
    <cellStyle name="Moneda 4 8 4" xfId="13405" xr:uid="{52078D85-2E0F-4125-B192-95880C7C31C9}"/>
    <cellStyle name="Moneda 4 8 4 2" xfId="13406" xr:uid="{C0641425-9043-48FF-8DE4-89D73B5F97B6}"/>
    <cellStyle name="Moneda 4 8 5" xfId="13407" xr:uid="{E28C8418-7B34-46EF-833B-687C8602E9BC}"/>
    <cellStyle name="Moneda 4 8 5 2" xfId="13408" xr:uid="{E22FC1B3-BB23-458E-B3D5-87B4C2972FBB}"/>
    <cellStyle name="Moneda 4 8 6" xfId="13409" xr:uid="{2747190E-3D8A-488C-9470-4D442608A477}"/>
    <cellStyle name="Moneda 4 8 6 2" xfId="13410" xr:uid="{10B215FE-AAA5-4621-9966-EFF50D42978F}"/>
    <cellStyle name="Moneda 4 8 7" xfId="13411" xr:uid="{66A7B5EB-4C77-463F-AFD1-11272725098E}"/>
    <cellStyle name="Moneda 4 8 7 2" xfId="13412" xr:uid="{12294DEC-BEF5-4AAA-B18E-43ABD96423C1}"/>
    <cellStyle name="Moneda 4 8 8" xfId="13413" xr:uid="{E82C3028-035F-4480-BB2E-361FD5B7CFD3}"/>
    <cellStyle name="Moneda 4 9" xfId="13414" xr:uid="{67B8D30D-4BFC-4D66-B118-2D16F193B244}"/>
    <cellStyle name="Moneda 4 9 2" xfId="13415" xr:uid="{3CF53AEC-6588-4306-81FF-27733ABB41B2}"/>
    <cellStyle name="Moneda 4 9 2 2" xfId="13416" xr:uid="{2C2733CE-4582-4BAA-877A-C6F1CF5A860F}"/>
    <cellStyle name="Moneda 4 9 3" xfId="13417" xr:uid="{03E65424-BCE2-4DA2-AC00-DE270E6E2407}"/>
    <cellStyle name="Moneda 4 9 3 2" xfId="13418" xr:uid="{CEFDF4C6-4C17-4FAC-A35C-3CF0238A4697}"/>
    <cellStyle name="Moneda 4 9 4" xfId="13419" xr:uid="{B2258EB0-EB49-448B-9965-ECE7B24EE37C}"/>
    <cellStyle name="Moneda 4 9 4 2" xfId="13420" xr:uid="{19B07C4D-1ED8-4AAD-BFF6-CB6C6D457002}"/>
    <cellStyle name="Moneda 4 9 5" xfId="13421" xr:uid="{6DC0627F-CC87-41FE-AA1E-74EE8805C8F1}"/>
    <cellStyle name="Moneda 4 9 5 2" xfId="13422" xr:uid="{BCB39A95-1A11-4E33-9AD5-DF38B3E999A2}"/>
    <cellStyle name="Moneda 4 9 6" xfId="13423" xr:uid="{9A0CA63C-82B5-4291-AC79-E8E110696045}"/>
    <cellStyle name="Moneda 4 9 6 2" xfId="13424" xr:uid="{602E3909-2E37-4BBC-A6AA-3BD07CC550DA}"/>
    <cellStyle name="Moneda 4 9 7" xfId="13425" xr:uid="{B33DB627-61ED-4128-B70F-D44FC436C63D}"/>
    <cellStyle name="Moneda 4 9 7 2" xfId="13426" xr:uid="{DF128D3A-BE1D-41D1-B5D7-ABA14933ECC9}"/>
    <cellStyle name="Moneda 4 9 8" xfId="13427" xr:uid="{4C665810-FA81-4E5B-8281-95BAF71B4C2A}"/>
    <cellStyle name="Moneda 5" xfId="5526" xr:uid="{69213997-7F03-48D3-A8D4-44DED4B4581B}"/>
    <cellStyle name="Moneda 5 2" xfId="13428" xr:uid="{D972B1B0-8955-4E65-9D5A-049ECD92D692}"/>
    <cellStyle name="Moneda 6" xfId="5527" xr:uid="{4B15D137-DDFF-4B3A-8848-89F0BE796653}"/>
    <cellStyle name="Moneda 6 2" xfId="13429" xr:uid="{02043F2D-851C-4735-AFDB-DEEB39212667}"/>
    <cellStyle name="Moneda 7" xfId="13430" xr:uid="{E3096D0B-827C-4751-9DB0-4E6AB45854F7}"/>
    <cellStyle name="Moneda 8" xfId="44533" xr:uid="{1E6770EF-D52F-476F-9E15-8E57FBF4912E}"/>
    <cellStyle name="Moneda 9" xfId="44532" xr:uid="{DE1AF037-6133-438F-8E5E-E6AAC093DA3E}"/>
    <cellStyle name="Neutral 2" xfId="5528" xr:uid="{3EF4B786-4113-4E7C-8CEA-C234F751FD20}"/>
    <cellStyle name="Neutral 3" xfId="42566" xr:uid="{907F1D49-0CF5-49FA-905D-F72975A98B2C}"/>
    <cellStyle name="Normal" xfId="0" builtinId="0"/>
    <cellStyle name="Normal 10" xfId="25" xr:uid="{AFCECBBC-84B5-4D10-B94C-A989613FDA15}"/>
    <cellStyle name="Normal 10 10" xfId="5530" xr:uid="{EBBB4C66-4A24-4184-841E-51CFB68E954D}"/>
    <cellStyle name="Normal 10 10 2" xfId="9" xr:uid="{159DCE48-65C9-4848-AA54-2E0A879850C3}"/>
    <cellStyle name="Normal 10 11" xfId="5531" xr:uid="{9EC54F48-39D2-4E9B-A8EF-0A737D02E0A9}"/>
    <cellStyle name="Normal 10 11 2" xfId="43854" xr:uid="{8CAA2817-7E92-46CC-89C5-15E7619AF455}"/>
    <cellStyle name="Normal 10 12" xfId="5529" xr:uid="{072CAB75-B596-472C-AD14-CDD53CB84972}"/>
    <cellStyle name="Normal 10 13" xfId="13431" xr:uid="{2FACE7A2-FB1B-46FE-A6AD-A9665DA4DC7F}"/>
    <cellStyle name="Normal 10 13 2" xfId="42567" xr:uid="{A37C6111-BB21-4257-8BD9-2632824A9D03}"/>
    <cellStyle name="Normal 10 14" xfId="44405" xr:uid="{74CF6EE9-70CA-4A0A-ACB1-12342A682676}"/>
    <cellStyle name="Normal 10 2" xfId="5532" xr:uid="{6B6B19AA-3131-44E6-89B4-6E8F327934FF}"/>
    <cellStyle name="Normal 10 2 2" xfId="5533" xr:uid="{E2E277A4-0218-4330-965B-866CC4D12D24}"/>
    <cellStyle name="Normal 10 2 2 2" xfId="5534" xr:uid="{37D21CDF-E34C-48C6-B30F-2A83D0276205}"/>
    <cellStyle name="Normal 10 2 2 2 2" xfId="42568" xr:uid="{49C04DA2-807F-421D-A27D-035F65ACFB1B}"/>
    <cellStyle name="Normal 10 2 2 2 2 2" xfId="42569" xr:uid="{2BC68CAF-D49C-42BA-96DD-DB676D68F87D}"/>
    <cellStyle name="Normal 10 2 2 2 3" xfId="42570" xr:uid="{FBE5F81A-9DF3-407D-8891-E36AEA67DBEA}"/>
    <cellStyle name="Normal 10 2 2 2 4" xfId="42571" xr:uid="{C46120C6-48A6-4838-A751-1EE17873A79F}"/>
    <cellStyle name="Normal 10 2 2 2 5" xfId="42572" xr:uid="{B81A303F-D53B-4880-8AB7-2F17C11AF1C4}"/>
    <cellStyle name="Normal 10 2 2 3" xfId="5535" xr:uid="{62AF2AD9-640B-43EC-B63A-FCA8D719DD05}"/>
    <cellStyle name="Normal 10 2 2 3 2" xfId="42573" xr:uid="{8FFF6B3F-9DC8-47D1-8812-33010CFDA705}"/>
    <cellStyle name="Normal 10 2 2 3 3" xfId="42574" xr:uid="{B599FBAA-F353-44D1-AC81-B3CE5D962E05}"/>
    <cellStyle name="Normal 10 2 2 4" xfId="42575" xr:uid="{397E11D6-D96F-49CE-8741-7F037A60423F}"/>
    <cellStyle name="Normal 10 2 2 5" xfId="42576" xr:uid="{EC3AAA88-038C-498F-8F42-AEDBA0CD513C}"/>
    <cellStyle name="Normal 10 2 2 6" xfId="42577" xr:uid="{DFC5E603-B7CD-44DC-A824-039A2DC597D3}"/>
    <cellStyle name="Normal 10 2 2 7" xfId="42578" xr:uid="{307DB648-E0B2-4963-8379-9D8D147888F3}"/>
    <cellStyle name="Normal 10 2 2 8" xfId="44403" xr:uid="{ABE280DD-75BE-4F8E-BF4B-70BFD546CE63}"/>
    <cellStyle name="Normal 10 2 3" xfId="5536" xr:uid="{DC5349F1-0B99-42EF-AA4C-BB9D017634B4}"/>
    <cellStyle name="Normal 10 2 3 2" xfId="42579" xr:uid="{BAEB6C9B-DA10-4A53-8331-8B0CCF811E51}"/>
    <cellStyle name="Normal 10 2 3 2 2" xfId="42580" xr:uid="{16D0EEDD-2034-4ABA-884E-88AE2ED9B2EC}"/>
    <cellStyle name="Normal 10 2 3 3" xfId="42581" xr:uid="{098AAF9D-3207-4668-81CA-9B405F06BA48}"/>
    <cellStyle name="Normal 10 2 3 4" xfId="42582" xr:uid="{8663BE13-1198-4C53-80BF-258962FD9F1E}"/>
    <cellStyle name="Normal 10 2 3 5" xfId="42583" xr:uid="{069DC692-F15C-432C-94DF-F1817F21231F}"/>
    <cellStyle name="Normal 10 2 4" xfId="5537" xr:uid="{9C75E74A-33D4-412C-B2E5-0435FED42B39}"/>
    <cellStyle name="Normal 10 2 4 2" xfId="42584" xr:uid="{541D4BEC-6395-42DC-A9CC-AA187AAA7A83}"/>
    <cellStyle name="Normal 10 2 4 3" xfId="42585" xr:uid="{A60CAD2E-B79B-4E6B-B59A-DA1566093E5F}"/>
    <cellStyle name="Normal 10 2 5" xfId="13432" xr:uid="{EE88C239-908D-4141-BCCF-EA92E567DCFD}"/>
    <cellStyle name="Normal 10 2 5 2" xfId="42586" xr:uid="{C35E613F-D209-4D3C-B245-A8E945733939}"/>
    <cellStyle name="Normal 10 2 6" xfId="42587" xr:uid="{84128F68-FAAF-49BD-A486-4667DA844F66}"/>
    <cellStyle name="Normal 10 2 7" xfId="42588" xr:uid="{894ECE4A-BA05-48DB-B705-EFEDA818C8CB}"/>
    <cellStyle name="Normal 10 2 8" xfId="44404" xr:uid="{532124B7-ED4E-4AD3-855E-CEC49D50D5B5}"/>
    <cellStyle name="Normal 10 3" xfId="5538" xr:uid="{3FD2BF1D-A36E-4F6E-BC16-AC98DCBAE1EC}"/>
    <cellStyle name="Normal 10 3 2" xfId="13433" xr:uid="{4AFCA2AF-2EB9-4A03-97A4-58423DC586C8}"/>
    <cellStyle name="Normal 10 3 2 2" xfId="42590" xr:uid="{78AD534B-60E7-490C-AB04-E0744781BF8C}"/>
    <cellStyle name="Normal 10 3 2 2 2" xfId="42591" xr:uid="{1BB23DDA-94EA-4B0E-88B1-C2D9D80ED622}"/>
    <cellStyle name="Normal 10 3 2 3" xfId="42592" xr:uid="{365F13A6-E7E8-46C6-8211-0C704BE8AF4B}"/>
    <cellStyle name="Normal 10 3 2 4" xfId="42589" xr:uid="{5697A2A6-E3BC-4172-A2D4-6A0B3624C23C}"/>
    <cellStyle name="Normal 10 3 3" xfId="42593" xr:uid="{473A3BD2-672A-49BD-9600-183A647EF1C3}"/>
    <cellStyle name="Normal 10 3 3 2" xfId="42594" xr:uid="{161FE6C5-FD8F-48EC-A36D-EF50CA042DA9}"/>
    <cellStyle name="Normal 10 3 4" xfId="42595" xr:uid="{13472FE3-9DBF-4B62-A9C4-4899585EB154}"/>
    <cellStyle name="Normal 10 3 5" xfId="42596" xr:uid="{D2ED2F2C-4253-4F8B-8C13-5DBAF4B5E633}"/>
    <cellStyle name="Normal 10 3 6" xfId="42597" xr:uid="{640E2ED9-1350-4DB2-9D9A-3183E6A7DB97}"/>
    <cellStyle name="Normal 10 3 7" xfId="35047" xr:uid="{FBFF76DD-374D-483A-9910-20F823113BDC}"/>
    <cellStyle name="Normal 10 3 7 2" xfId="44402" xr:uid="{FE5522F5-5CDE-4B28-9FFE-A59A3B099FC5}"/>
    <cellStyle name="Normal 10 3 8" xfId="44506" xr:uid="{656EC668-D27F-4123-8BBA-07E314801E3B}"/>
    <cellStyle name="Normal 10 4" xfId="5539" xr:uid="{CADD5C6B-092A-4825-9B4D-2E6BC152BA46}"/>
    <cellStyle name="Normal 10 4 2" xfId="5540" xr:uid="{3913736A-4B8F-4681-B4F0-0E556A955043}"/>
    <cellStyle name="Normal 10 4 2 2" xfId="42598" xr:uid="{398D86F5-C26E-4548-A5E4-E5323DEC8748}"/>
    <cellStyle name="Normal 10 4 2 3" xfId="42599" xr:uid="{FEB3205A-C58F-4921-9026-9E038DCC24EB}"/>
    <cellStyle name="Normal 10 4 3" xfId="5541" xr:uid="{42175346-083F-4322-B23E-2733EEB26FC4}"/>
    <cellStyle name="Normal 10 4 3 2" xfId="42600" xr:uid="{869AB1DE-8769-44CB-A666-1CE5E421209F}"/>
    <cellStyle name="Normal 10 4 4" xfId="42601" xr:uid="{5E9ACD73-0C7B-4C66-B2B3-AABE42E0877E}"/>
    <cellStyle name="Normal 10 4 5" xfId="42602" xr:uid="{E411A690-89CE-48EA-B197-DC872772CDF4}"/>
    <cellStyle name="Normal 10 4 6" xfId="44401" xr:uid="{73E49184-E000-47E8-9B7A-AC1D6FEE3826}"/>
    <cellStyle name="Normal 10 5" xfId="5542" xr:uid="{802BD104-4627-4414-9CFE-5D189D4B9433}"/>
    <cellStyle name="Normal 10 5 2" xfId="5543" xr:uid="{A8CCAB2A-D541-490B-B9C6-619D7433E305}"/>
    <cellStyle name="Normal 10 5 2 2" xfId="42603" xr:uid="{21148120-2E3A-4541-B047-5FA7351FBDEC}"/>
    <cellStyle name="Normal 10 5 3" xfId="42604" xr:uid="{BC545E78-6823-46FE-A6F1-59EA481486F2}"/>
    <cellStyle name="Normal 10 5 4" xfId="44400" xr:uid="{D6C1D3CD-7864-4FFD-BEA7-C423AFD1F1A6}"/>
    <cellStyle name="Normal 10 6" xfId="5544" xr:uid="{EFF35C92-CF7D-42DE-B4F4-690CA392BC26}"/>
    <cellStyle name="Normal 10 6 2" xfId="42605" xr:uid="{D1185EE4-EC51-4479-855F-EF6E23252A29}"/>
    <cellStyle name="Normal 10 6 3" xfId="43855" xr:uid="{EF6FE55D-C827-424E-8CC0-585AF678CE2E}"/>
    <cellStyle name="Normal 10 7" xfId="5545" xr:uid="{B2741640-86EB-42D0-A040-B8A983473F23}"/>
    <cellStyle name="Normal 10 7 2" xfId="42606" xr:uid="{C72CE98A-50C0-4CD8-8070-987C40F8C429}"/>
    <cellStyle name="Normal 10 7 3" xfId="43856" xr:uid="{6E2641A2-91C9-44D4-8129-73BDAE9DEBBB}"/>
    <cellStyle name="Normal 10 8" xfId="5546" xr:uid="{D04F1F99-51BC-4FD5-8ECC-74EC8A74BF86}"/>
    <cellStyle name="Normal 10 8 2" xfId="43857" xr:uid="{7CE57BDD-A47F-4AA5-9815-10730D0FF11B}"/>
    <cellStyle name="Normal 10 9" xfId="5547" xr:uid="{155443DB-0BD0-444F-9667-9EB1C1551C13}"/>
    <cellStyle name="Normal 10 9 2" xfId="43858" xr:uid="{2B8BF1E1-0839-4FFB-BD89-5333B9FB20A2}"/>
    <cellStyle name="Normal 100" xfId="44527" xr:uid="{356668EA-30B1-4F81-B088-E26AEF188E0E}"/>
    <cellStyle name="Normal 11" xfId="44" xr:uid="{1E2D8F4D-EF51-45EF-878F-44D94A4A020A}"/>
    <cellStyle name="Normal 11 10" xfId="5549" xr:uid="{78A15D09-34C8-41E0-993F-535083156E1F}"/>
    <cellStyle name="Normal 11 10 2" xfId="43859" xr:uid="{E7585FC4-DB26-4C13-A67E-5A942F01B41A}"/>
    <cellStyle name="Normal 11 11" xfId="5550" xr:uid="{A47C51CE-BE10-4734-98EC-CD09E3968C52}"/>
    <cellStyle name="Normal 11 11 2" xfId="43860" xr:uid="{69D0305E-E773-4359-B3A3-5013C282E6BC}"/>
    <cellStyle name="Normal 11 12" xfId="5548" xr:uid="{0A3EE561-18BE-4056-8E34-B738EC7266FA}"/>
    <cellStyle name="Normal 11 13" xfId="13434" xr:uid="{B235851E-B0D8-4621-AD34-5985A301C41C}"/>
    <cellStyle name="Normal 11 13 2" xfId="42607" xr:uid="{ACCA6EC6-47A9-407F-9071-C45843BCA4A4}"/>
    <cellStyle name="Normal 11 14" xfId="44399" xr:uid="{7361A0FE-361E-4920-9B98-DBD7189DA040}"/>
    <cellStyle name="Normal 11 2" xfId="5551" xr:uid="{C1E0F4E4-BACA-47D9-AB66-E37ED81F0B9B}"/>
    <cellStyle name="Normal 11 2 10" xfId="13436" xr:uid="{37C7DE48-BA8D-437E-BD57-EFB9083429BD}"/>
    <cellStyle name="Normal 11 2 11" xfId="13437" xr:uid="{FD43D391-EC23-482E-B010-149C8FCFDE52}"/>
    <cellStyle name="Normal 11 2 12" xfId="13438" xr:uid="{1902D4C6-B0BB-4DD7-8533-D33E85183D0A}"/>
    <cellStyle name="Normal 11 2 13" xfId="13439" xr:uid="{B08A2DEA-4C84-4585-9360-27CAA1C0A687}"/>
    <cellStyle name="Normal 11 2 14" xfId="13440" xr:uid="{F472DB54-7CA8-4FE9-BF7E-448C46746590}"/>
    <cellStyle name="Normal 11 2 15" xfId="13441" xr:uid="{139B493F-1E4A-4F7C-9132-9E411F5049CD}"/>
    <cellStyle name="Normal 11 2 16" xfId="13442" xr:uid="{750C1089-CD54-414A-8F47-3B0EADC67F03}"/>
    <cellStyle name="Normal 11 2 17" xfId="13443" xr:uid="{97EE244F-D280-416B-90CA-10DEEE56A253}"/>
    <cellStyle name="Normal 11 2 18" xfId="13444" xr:uid="{CC4D8BB7-582D-439C-88D3-1796BF87AD6C}"/>
    <cellStyle name="Normal 11 2 19" xfId="13445" xr:uid="{8ED29DC9-9034-4B20-9ABA-1C1F4E0042CC}"/>
    <cellStyle name="Normal 11 2 2" xfId="5552" xr:uid="{F4739CA5-95A0-4DD9-84B3-AA43764949A5}"/>
    <cellStyle name="Normal 11 2 2 2" xfId="5553" xr:uid="{B40C8DBE-2F76-4D98-83AF-EE8495F019CF}"/>
    <cellStyle name="Normal 11 2 2 2 2" xfId="42608" xr:uid="{A792D3D4-ADF7-4CA8-883C-06D44C8B138A}"/>
    <cellStyle name="Normal 11 2 2 2 2 2" xfId="42609" xr:uid="{907F234D-1806-4DA4-83D3-F9F92EB4A217}"/>
    <cellStyle name="Normal 11 2 2 2 3" xfId="42610" xr:uid="{89D3555B-44F4-492C-AA18-DEE41F3CF778}"/>
    <cellStyle name="Normal 11 2 2 2 4" xfId="42611" xr:uid="{C64FBCE9-1882-4B19-A098-7B024FB37857}"/>
    <cellStyle name="Normal 11 2 2 2 5" xfId="42612" xr:uid="{44D1E0BC-92CA-4FA6-86F7-6A5FADBF4DDC}"/>
    <cellStyle name="Normal 11 2 2 3" xfId="5554" xr:uid="{4F04AE60-9990-4679-B16C-ACBE0535D8BC}"/>
    <cellStyle name="Normal 11 2 2 3 2" xfId="42613" xr:uid="{375145E3-548A-4857-860F-B637312D3659}"/>
    <cellStyle name="Normal 11 2 2 3 3" xfId="42614" xr:uid="{0BA98136-7B6E-4A45-8D60-B48EA0394CAF}"/>
    <cellStyle name="Normal 11 2 2 4" xfId="13446" xr:uid="{8A12409A-244F-4C3F-A688-2B97D6850FB2}"/>
    <cellStyle name="Normal 11 2 2 4 2" xfId="42615" xr:uid="{1CAF8370-D141-4D90-822A-F8821D10571D}"/>
    <cellStyle name="Normal 11 2 2 5" xfId="42616" xr:uid="{91C9F4A4-24B1-4FE8-96D8-1A2F80D09BD3}"/>
    <cellStyle name="Normal 11 2 2 6" xfId="42617" xr:uid="{53E8A769-1BB4-42B8-B169-BBB439016869}"/>
    <cellStyle name="Normal 11 2 2 7" xfId="42618" xr:uid="{67F84D09-83E1-4901-80C6-41AD4A366EA0}"/>
    <cellStyle name="Normal 11 2 2 8" xfId="44397" xr:uid="{96461C0F-083C-4F0B-A80A-9AD100586957}"/>
    <cellStyle name="Normal 11 2 20" xfId="13447" xr:uid="{61338378-0269-48A5-A99E-E17A721B023F}"/>
    <cellStyle name="Normal 11 2 21" xfId="13448" xr:uid="{64618C08-FDAC-45A6-921D-7669CF14F253}"/>
    <cellStyle name="Normal 11 2 22" xfId="13449" xr:uid="{D0EC380F-0B0E-4FA7-945A-E87FE25E2C7E}"/>
    <cellStyle name="Normal 11 2 23" xfId="13450" xr:uid="{B4BE20E1-BA4C-4C6C-9C1C-38555457CA12}"/>
    <cellStyle name="Normal 11 2 24" xfId="13451" xr:uid="{83831E93-CA26-4552-A97C-8E5A8282FA19}"/>
    <cellStyle name="Normal 11 2 25" xfId="13452" xr:uid="{AC49FA5A-6C48-4020-9AB7-AFEC00CE8B66}"/>
    <cellStyle name="Normal 11 2 26" xfId="13453" xr:uid="{FF63FFF9-F4DD-4ECB-94D3-A47A94B07735}"/>
    <cellStyle name="Normal 11 2 27" xfId="13454" xr:uid="{B3509B48-5BBB-4F3C-8E62-2EFAC75F15C3}"/>
    <cellStyle name="Normal 11 2 28" xfId="13455" xr:uid="{20D5A4EB-FDF3-434B-8D4B-19879A44C254}"/>
    <cellStyle name="Normal 11 2 29" xfId="13456" xr:uid="{E39D500F-A753-4C31-AA05-D431078C6BFC}"/>
    <cellStyle name="Normal 11 2 3" xfId="5555" xr:uid="{51F5D5C1-D4FE-46DD-910B-EACE2756D846}"/>
    <cellStyle name="Normal 11 2 3 2" xfId="13457" xr:uid="{14CD3339-35F1-4BE3-92F9-04A8419848D0}"/>
    <cellStyle name="Normal 11 2 3 2 2" xfId="42620" xr:uid="{782F3927-5E04-4BB9-8280-357C66F06CB2}"/>
    <cellStyle name="Normal 11 2 3 2 3" xfId="42619" xr:uid="{A43FE491-650F-4289-BEDC-E6F192E2EA53}"/>
    <cellStyle name="Normal 11 2 3 3" xfId="42621" xr:uid="{602515D9-FE24-48AD-9614-42EA281681F6}"/>
    <cellStyle name="Normal 11 2 3 4" xfId="42622" xr:uid="{21EDE7AF-3B03-4AA3-9828-BD50F4AA84A0}"/>
    <cellStyle name="Normal 11 2 3 5" xfId="42623" xr:uid="{653C5F27-02A6-4B77-AD60-6E45FD24F69A}"/>
    <cellStyle name="Normal 11 2 30" xfId="13458" xr:uid="{09A92E8B-EF15-4D63-8D8B-1EFF18688907}"/>
    <cellStyle name="Normal 11 2 31" xfId="13459" xr:uid="{9D1B8813-3607-47E2-8AD8-0EDBA60DBDA1}"/>
    <cellStyle name="Normal 11 2 32" xfId="13460" xr:uid="{C4EC1EB8-9DD6-493A-BFA5-3C8B32372032}"/>
    <cellStyle name="Normal 11 2 33" xfId="13461" xr:uid="{C1F9F6BF-C68C-496A-8EAD-D3EA842410A6}"/>
    <cellStyle name="Normal 11 2 34" xfId="13462" xr:uid="{6740FC48-599F-403D-87F1-42F37A8D0427}"/>
    <cellStyle name="Normal 11 2 35" xfId="13463" xr:uid="{4C19DD57-13A4-438F-884B-CAAAB3967F94}"/>
    <cellStyle name="Normal 11 2 36" xfId="13464" xr:uid="{7496C46D-F7F8-493D-8C08-67281AB21E87}"/>
    <cellStyle name="Normal 11 2 37" xfId="13465" xr:uid="{119F652E-8661-48CB-BD53-1D733E4CBA59}"/>
    <cellStyle name="Normal 11 2 38" xfId="13466" xr:uid="{13F6D786-8AB2-4A8A-96F6-10BF42038893}"/>
    <cellStyle name="Normal 11 2 39" xfId="13467" xr:uid="{A92ECF55-10B5-48A9-AAF9-AE7BA5D77FBB}"/>
    <cellStyle name="Normal 11 2 4" xfId="5556" xr:uid="{E200460E-92C8-492E-B9D3-2E22604EE4BE}"/>
    <cellStyle name="Normal 11 2 4 2" xfId="13468" xr:uid="{2909BBEC-C469-4023-AFDD-2CDC084A8DEC}"/>
    <cellStyle name="Normal 11 2 4 2 2" xfId="42624" xr:uid="{297D9FD6-3647-4BA9-8362-D6643F043E87}"/>
    <cellStyle name="Normal 11 2 4 3" xfId="42625" xr:uid="{71B6C417-9FE4-4B1D-9884-CCC5C9440368}"/>
    <cellStyle name="Normal 11 2 40" xfId="13469" xr:uid="{954DA347-E650-47E2-BADC-691587C1A60D}"/>
    <cellStyle name="Normal 11 2 41" xfId="13470" xr:uid="{CD60C733-35BC-4752-8014-BFA197841023}"/>
    <cellStyle name="Normal 11 2 42" xfId="13471" xr:uid="{A3AB6051-B513-4D2E-AA79-5EFF60BC1C3A}"/>
    <cellStyle name="Normal 11 2 43" xfId="13472" xr:uid="{03791EC4-4DFF-41E1-BB75-2B9AD0F6D795}"/>
    <cellStyle name="Normal 11 2 44" xfId="13473" xr:uid="{513AF377-F284-467E-8965-10E0B24FCABE}"/>
    <cellStyle name="Normal 11 2 45" xfId="13474" xr:uid="{B84D80C9-49C7-4882-9F9F-73687C069719}"/>
    <cellStyle name="Normal 11 2 46" xfId="13475" xr:uid="{40FEBF2E-77A1-44E6-BF59-1ECB23730715}"/>
    <cellStyle name="Normal 11 2 47" xfId="13476" xr:uid="{A44FA47A-CB91-484C-8A93-1D96A8683C69}"/>
    <cellStyle name="Normal 11 2 48" xfId="13477" xr:uid="{30138A9C-2964-449C-9490-03FC72D78A0B}"/>
    <cellStyle name="Normal 11 2 49" xfId="13478" xr:uid="{898ADA14-C171-4DF9-9158-40AC29F9762B}"/>
    <cellStyle name="Normal 11 2 5" xfId="13479" xr:uid="{6B060420-4843-4F6F-9518-1203286F0274}"/>
    <cellStyle name="Normal 11 2 5 2" xfId="42626" xr:uid="{ADE0E2D0-7853-4675-AF6C-9BDE50F0BA7E}"/>
    <cellStyle name="Normal 11 2 50" xfId="13480" xr:uid="{E0A46808-4EF8-404C-8FBB-F8F531599272}"/>
    <cellStyle name="Normal 11 2 51" xfId="13481" xr:uid="{C99D13BE-2970-4D61-8392-AC0A9B073EB9}"/>
    <cellStyle name="Normal 11 2 52" xfId="13482" xr:uid="{1C998DA2-832D-4155-A06A-7BCF26B71FA7}"/>
    <cellStyle name="Normal 11 2 53" xfId="13483" xr:uid="{60D1FFFC-2B58-4216-B6AC-412806116C7C}"/>
    <cellStyle name="Normal 11 2 54" xfId="13484" xr:uid="{BD7AF220-2E16-4A6D-A1F9-CB6A2D85C0F5}"/>
    <cellStyle name="Normal 11 2 55" xfId="13485" xr:uid="{989832FF-EC17-4C3B-80F5-05F5A5696A5C}"/>
    <cellStyle name="Normal 11 2 56" xfId="13486" xr:uid="{F15B02FE-D825-47D0-BBF2-FA4D3736FCC4}"/>
    <cellStyle name="Normal 11 2 57" xfId="13487" xr:uid="{D958478A-42DF-40E6-BCDA-4DDEF7453942}"/>
    <cellStyle name="Normal 11 2 58" xfId="13488" xr:uid="{70B0564B-7400-4BAD-A6B3-6EA2CD118871}"/>
    <cellStyle name="Normal 11 2 59" xfId="13489" xr:uid="{0963983B-0D73-4237-8AB6-79CB678C1190}"/>
    <cellStyle name="Normal 11 2 6" xfId="13490" xr:uid="{2F4BE460-4A72-428E-8717-A652645A5296}"/>
    <cellStyle name="Normal 11 2 6 2" xfId="42627" xr:uid="{6DCD5FC8-23E0-4A45-9425-B6A77786A7AC}"/>
    <cellStyle name="Normal 11 2 60" xfId="13491" xr:uid="{3E79CA29-9D85-41F3-ACA8-7AA6F037DD73}"/>
    <cellStyle name="Normal 11 2 61" xfId="13492" xr:uid="{D858EA48-2114-493A-9BA1-C7ED9D5FACF6}"/>
    <cellStyle name="Normal 11 2 62" xfId="13493" xr:uid="{C53030EF-836B-46A8-824D-9B438185EE41}"/>
    <cellStyle name="Normal 11 2 63" xfId="13494" xr:uid="{1C4426E1-46AE-42C2-91B4-CF9B6C739DD5}"/>
    <cellStyle name="Normal 11 2 64" xfId="13495" xr:uid="{EA318757-B93E-48D3-BBE8-AD9C48A83428}"/>
    <cellStyle name="Normal 11 2 65" xfId="13496" xr:uid="{9AA9B745-FD13-4C14-9A57-1BD4191DD576}"/>
    <cellStyle name="Normal 11 2 66" xfId="13497" xr:uid="{20521FF3-C6B7-423D-BB86-11138565492E}"/>
    <cellStyle name="Normal 11 2 67" xfId="13498" xr:uid="{DA9A6B31-EE5B-4CD7-B2D2-71A7CC5795A4}"/>
    <cellStyle name="Normal 11 2 68" xfId="13499" xr:uid="{66551E12-BD11-4738-AF0F-DAF536566B3B}"/>
    <cellStyle name="Normal 11 2 69" xfId="13500" xr:uid="{6F1C5CFF-993C-46AC-9E29-0249C959C321}"/>
    <cellStyle name="Normal 11 2 7" xfId="13501" xr:uid="{12E8F950-8894-4295-80E7-7CB1196CC124}"/>
    <cellStyle name="Normal 11 2 7 2" xfId="42628" xr:uid="{4FAA5E91-BD39-4266-B195-6B28E90CE5AB}"/>
    <cellStyle name="Normal 11 2 70" xfId="13502" xr:uid="{38EE5179-D414-4BA2-84ED-8BB3E005F3BB}"/>
    <cellStyle name="Normal 11 2 71" xfId="13435" xr:uid="{2052BADF-E99B-4CC3-B0F9-FA08A33293EA}"/>
    <cellStyle name="Normal 11 2 8" xfId="13503" xr:uid="{E4D88207-E613-4505-B3E3-DC9DA6E973B2}"/>
    <cellStyle name="Normal 11 2 8 2" xfId="44398" xr:uid="{C89A3A48-67EF-4260-B594-22280FDD4D27}"/>
    <cellStyle name="Normal 11 2 9" xfId="13504" xr:uid="{A6CFA859-C06F-430A-962D-F356B9A90068}"/>
    <cellStyle name="Normal 11 3" xfId="5557" xr:uid="{90158158-7CFD-42F0-AC5D-41964ADA0473}"/>
    <cellStyle name="Normal 11 3 2" xfId="42629" xr:uid="{58E01EC1-BD5C-49B5-AA82-FFC4A596CA1A}"/>
    <cellStyle name="Normal 11 3 2 2" xfId="42630" xr:uid="{205AC275-407A-4DF5-BD24-35BBFE7B37E1}"/>
    <cellStyle name="Normal 11 3 2 2 2" xfId="42631" xr:uid="{9FE19A27-7432-4C91-A16A-EE8D4BB2A613}"/>
    <cellStyle name="Normal 11 3 2 3" xfId="42632" xr:uid="{0FFAF7B2-AF4F-4CF8-8E9B-5B72ECD0F371}"/>
    <cellStyle name="Normal 11 3 3" xfId="42633" xr:uid="{22F748E7-054A-4DB1-9F96-80A359D28200}"/>
    <cellStyle name="Normal 11 3 3 2" xfId="42634" xr:uid="{4E424C21-B851-403E-8ED8-B362C860A210}"/>
    <cellStyle name="Normal 11 3 4" xfId="42635" xr:uid="{2FEAF639-D988-451C-8616-AFD8F89ED8FD}"/>
    <cellStyle name="Normal 11 3 5" xfId="42636" xr:uid="{0A8EF895-7968-4187-A1FE-AF030DEEFA1D}"/>
    <cellStyle name="Normal 11 3 6" xfId="42637" xr:uid="{03AF65C5-57C8-432C-9569-455DB59253C0}"/>
    <cellStyle name="Normal 11 3 7" xfId="42638" xr:uid="{CFDC50B6-5E81-41A7-9EBE-1605B9129F86}"/>
    <cellStyle name="Normal 11 3 7 2" xfId="43861" xr:uid="{715DE1F8-F137-4948-89BA-00F38E334EEC}"/>
    <cellStyle name="Normal 11 3 8" xfId="35048" xr:uid="{6C601B1A-5366-445F-B436-E26EBDEF812F}"/>
    <cellStyle name="Normal 11 3 8 2" xfId="44396" xr:uid="{93527395-1CFB-4A5F-95A8-FE98E8BCDA7D}"/>
    <cellStyle name="Normal 11 4" xfId="5558" xr:uid="{C82C256D-C286-4616-8051-DF5910255429}"/>
    <cellStyle name="Normal 11 4 2" xfId="5559" xr:uid="{AA57118D-3F89-4373-A5A6-E5D3468BC3BC}"/>
    <cellStyle name="Normal 11 4 2 2" xfId="42639" xr:uid="{C056FD99-B284-4672-BA61-EF90F055BA52}"/>
    <cellStyle name="Normal 11 4 2 3" xfId="42640" xr:uid="{6E26A12F-3DED-4391-B9F7-1701EBDB9ED0}"/>
    <cellStyle name="Normal 11 4 3" xfId="5560" xr:uid="{22A15928-3FEB-4041-95B1-D507855DB362}"/>
    <cellStyle name="Normal 11 4 3 2" xfId="42641" xr:uid="{F8F8E66C-DCF5-471A-9B5F-CF08677D2A75}"/>
    <cellStyle name="Normal 11 4 4" xfId="13505" xr:uid="{FFA9E6AC-D419-4C51-BD52-66421CFF9D8D}"/>
    <cellStyle name="Normal 11 4 4 2" xfId="42642" xr:uid="{ADF89089-4963-4AA9-A52A-EE02464351E6}"/>
    <cellStyle name="Normal 11 5" xfId="5561" xr:uid="{D6AD5FCC-8B69-4967-927C-F7FFD7A9C926}"/>
    <cellStyle name="Normal 11 5 2" xfId="5562" xr:uid="{451EF60B-67A3-4090-B0BB-289858BE34CB}"/>
    <cellStyle name="Normal 11 5 2 2" xfId="42643" xr:uid="{37C0ABCA-E305-4F4E-BBC1-F53DA220AD84}"/>
    <cellStyle name="Normal 11 5 3" xfId="42644" xr:uid="{5C2541C4-ECCE-4C7B-BEEB-2B77A58A1980}"/>
    <cellStyle name="Normal 11 6" xfId="5563" xr:uid="{4C652066-4A0A-4E16-9D6A-E5A20C1815E1}"/>
    <cellStyle name="Normal 11 6 2" xfId="42645" xr:uid="{941D17FC-2CD4-42BF-A7BE-A65C6CBFB3A1}"/>
    <cellStyle name="Normal 11 6 3" xfId="43862" xr:uid="{94A22080-C6EF-40FD-A864-F439BE0829F2}"/>
    <cellStyle name="Normal 11 7" xfId="5564" xr:uid="{4B9E85FF-D7A9-4C75-B5FF-D839275DC2B1}"/>
    <cellStyle name="Normal 11 7 2" xfId="42646" xr:uid="{E4E08079-7B6C-4640-805B-FE9B1FB3147A}"/>
    <cellStyle name="Normal 11 7 3" xfId="43863" xr:uid="{80F3A7C9-3E4A-4094-9FB8-9A8505578E3F}"/>
    <cellStyle name="Normal 11 8" xfId="5565" xr:uid="{69C38B3C-0EB1-4D4C-8753-9F06F6C01C05}"/>
    <cellStyle name="Normal 11 8 2" xfId="43864" xr:uid="{914F9251-F54F-467C-9A58-35029A8B6780}"/>
    <cellStyle name="Normal 11 9" xfId="5566" xr:uid="{6CD91A25-12BD-4D57-8EDD-CAA5E9539C45}"/>
    <cellStyle name="Normal 11 9 2" xfId="43865" xr:uid="{BC87C1A9-AF6D-4A62-8D1F-00EBFE10D4CC}"/>
    <cellStyle name="Normal 12" xfId="45" xr:uid="{A4BCF6E2-8FBA-4B2C-AEAD-3F6786514019}"/>
    <cellStyle name="Normal 12 10" xfId="13507" xr:uid="{D36A1371-8DAD-4817-923F-D6D2DE15AAA6}"/>
    <cellStyle name="Normal 12 10 2" xfId="13508" xr:uid="{D5C5637F-6CEE-4823-895A-108C543EE323}"/>
    <cellStyle name="Normal 12 11" xfId="13509" xr:uid="{3D7D82F4-D548-48F3-9FE7-6A13273E5733}"/>
    <cellStyle name="Normal 12 11 2" xfId="13510" xr:uid="{8E1CAE53-608E-4045-B2BB-35FF3AB4DC92}"/>
    <cellStyle name="Normal 12 12" xfId="13511" xr:uid="{35827213-0F40-4741-9913-B978A0E12C36}"/>
    <cellStyle name="Normal 12 12 2" xfId="13512" xr:uid="{87C4F475-7545-4455-90FC-ABC7DBE9A775}"/>
    <cellStyle name="Normal 12 13" xfId="13513" xr:uid="{CF66085B-E9F3-4505-B088-3DC5E1CC158E}"/>
    <cellStyle name="Normal 12 13 2" xfId="13514" xr:uid="{0075E67D-31DB-44C0-B882-8565B930CAE6}"/>
    <cellStyle name="Normal 12 14" xfId="13515" xr:uid="{4F5C8ADE-BBFF-4FE3-9040-72221DD61306}"/>
    <cellStyle name="Normal 12 14 2" xfId="13516" xr:uid="{FF0FADA5-8E91-413C-9BDD-4D2B4E105576}"/>
    <cellStyle name="Normal 12 15" xfId="13517" xr:uid="{2E7ED4F4-01AF-441B-933B-CE336C3773E7}"/>
    <cellStyle name="Normal 12 15 2" xfId="13518" xr:uid="{52BAE4E0-BC96-4772-B72B-D65DDBB8F5D1}"/>
    <cellStyle name="Normal 12 16" xfId="13519" xr:uid="{90F9C477-F10B-47A2-9851-C81C48CEDE61}"/>
    <cellStyle name="Normal 12 16 2" xfId="13520" xr:uid="{CFE40E45-D868-451B-80D2-84C32F6CF22F}"/>
    <cellStyle name="Normal 12 17" xfId="13521" xr:uid="{79071DA2-C8AB-4F71-8D2A-6B28928ECAF9}"/>
    <cellStyle name="Normal 12 17 2" xfId="13522" xr:uid="{63F1F243-5263-47DE-BDCE-A57D3D8037D4}"/>
    <cellStyle name="Normal 12 18" xfId="13523" xr:uid="{B0E42D51-EF51-4E55-BD46-368BD4E41BDE}"/>
    <cellStyle name="Normal 12 18 2" xfId="13524" xr:uid="{B4D6093C-4E6D-443E-8F96-2D51C4DE1C19}"/>
    <cellStyle name="Normal 12 19" xfId="13525" xr:uid="{3E42C7CF-2462-412D-9FCD-0971BC0EF1A0}"/>
    <cellStyle name="Normal 12 19 2" xfId="13526" xr:uid="{3D969D9A-4620-4AB8-AD1C-D09C95E09AE3}"/>
    <cellStyle name="Normal 12 2" xfId="5567" xr:uid="{5A44DCB3-B52C-4D8E-B53E-FA27E2F06E56}"/>
    <cellStyle name="Normal 12 2 10" xfId="13528" xr:uid="{3D1FE82B-AF1D-4901-9F63-A02176045F99}"/>
    <cellStyle name="Normal 12 2 10 2" xfId="13529" xr:uid="{FCFDCA90-E742-4E04-9904-0F294AE60A5A}"/>
    <cellStyle name="Normal 12 2 11" xfId="13530" xr:uid="{61364412-BCFC-4039-A810-9F847757BEE9}"/>
    <cellStyle name="Normal 12 2 11 2" xfId="13531" xr:uid="{DC3E8624-50C6-4535-9761-332F48562FAA}"/>
    <cellStyle name="Normal 12 2 12" xfId="13532" xr:uid="{B6E010BB-9E25-401B-A5C4-A50C4701B06A}"/>
    <cellStyle name="Normal 12 2 12 2" xfId="13533" xr:uid="{23D92B56-8A71-4AB4-9FAF-6A07B892A44A}"/>
    <cellStyle name="Normal 12 2 13" xfId="13534" xr:uid="{3A5994B1-183D-483E-A0F1-F4C262954BF4}"/>
    <cellStyle name="Normal 12 2 13 2" xfId="13535" xr:uid="{C647B840-75A7-44C7-837A-0A2C0329331A}"/>
    <cellStyle name="Normal 12 2 14" xfId="13536" xr:uid="{742623FF-1104-422E-BC43-C614893C3B57}"/>
    <cellStyle name="Normal 12 2 14 2" xfId="13537" xr:uid="{39DF57B3-1AFE-4FB4-B5C8-4C23B2318820}"/>
    <cellStyle name="Normal 12 2 15" xfId="13538" xr:uid="{7F91FDC5-3B1F-4DD9-9928-6CC26CA4CED9}"/>
    <cellStyle name="Normal 12 2 15 2" xfId="13539" xr:uid="{26D40FDB-C74E-4996-B449-122CB747B404}"/>
    <cellStyle name="Normal 12 2 16" xfId="13540" xr:uid="{F6CE256C-5C08-4090-A1DF-73E312185D18}"/>
    <cellStyle name="Normal 12 2 16 2" xfId="13541" xr:uid="{EFC29A79-2219-414D-9223-1698F117B2CE}"/>
    <cellStyle name="Normal 12 2 17" xfId="13542" xr:uid="{5918E40C-93D3-4345-B7A0-469666F76847}"/>
    <cellStyle name="Normal 12 2 17 2" xfId="13543" xr:uid="{6E85212D-AAC5-4528-8E9F-D0204915B8D5}"/>
    <cellStyle name="Normal 12 2 18" xfId="13544" xr:uid="{64223B02-BEDF-4EC4-9B61-6BBF908F8F2D}"/>
    <cellStyle name="Normal 12 2 18 2" xfId="13545" xr:uid="{1FE3246B-5542-43A4-914F-CCF75CA67BD7}"/>
    <cellStyle name="Normal 12 2 19" xfId="13546" xr:uid="{1F56568B-1630-493B-8A66-828A1A8C0EA4}"/>
    <cellStyle name="Normal 12 2 19 2" xfId="13547" xr:uid="{C56616A2-9812-4B09-9872-E56EFDE09042}"/>
    <cellStyle name="Normal 12 2 2" xfId="13548" xr:uid="{5E137066-7593-44F3-8D36-9343ADC857D1}"/>
    <cellStyle name="Normal 12 2 2 2" xfId="13549" xr:uid="{9CBEDB9D-36FD-491C-A0FD-64F7E06D7381}"/>
    <cellStyle name="Normal 12 2 2 2 2" xfId="42647" xr:uid="{E9B86556-0AED-417A-917D-1018E4C87F89}"/>
    <cellStyle name="Normal 12 2 2 2 2 2" xfId="42648" xr:uid="{63B05E91-4199-4CCF-BE29-1B298CD2EBA9}"/>
    <cellStyle name="Normal 12 2 2 2 3" xfId="42649" xr:uid="{2B57D776-42FC-4879-9142-4D40A0B9DEEF}"/>
    <cellStyle name="Normal 12 2 2 2 4" xfId="42650" xr:uid="{05B12316-F1B1-4DCC-AEE3-943B51FC8A98}"/>
    <cellStyle name="Normal 12 2 2 3" xfId="13550" xr:uid="{F4BA8C79-61AC-48BB-9CD1-81FD847D03C7}"/>
    <cellStyle name="Normal 12 2 2 3 2" xfId="42651" xr:uid="{8A6AE9A0-F5EA-4120-8E2B-7F280CB8C2F8}"/>
    <cellStyle name="Normal 12 2 2 4" xfId="13551" xr:uid="{4BF774A7-3F8D-4ABC-9260-719EC8107997}"/>
    <cellStyle name="Normal 12 2 2 5" xfId="42652" xr:uid="{950875C9-0E43-4F7E-8DC7-25E7086C3FF4}"/>
    <cellStyle name="Normal 12 2 2 6" xfId="42653" xr:uid="{C32644FC-4C19-4387-8BD9-1E3CAF27DD85}"/>
    <cellStyle name="Normal 12 2 20" xfId="13552" xr:uid="{28497AFF-AA9F-4C0B-A399-8A49C4F94D64}"/>
    <cellStyle name="Normal 12 2 20 2" xfId="13553" xr:uid="{6CDDDA6B-E313-40EE-BD1C-E4F2407BC1E8}"/>
    <cellStyle name="Normal 12 2 21" xfId="13554" xr:uid="{1A85F389-5117-49B7-8963-9CED3DBC7288}"/>
    <cellStyle name="Normal 12 2 21 2" xfId="13555" xr:uid="{483D5462-5156-4CA5-825A-5EF8AC8CCF0E}"/>
    <cellStyle name="Normal 12 2 22" xfId="13556" xr:uid="{01C30FEE-89B4-42F4-86E2-A184E72D0329}"/>
    <cellStyle name="Normal 12 2 22 2" xfId="13557" xr:uid="{11655453-D490-4992-B3C8-DFB8CC003869}"/>
    <cellStyle name="Normal 12 2 23" xfId="13558" xr:uid="{A7F208CC-0B80-4272-9D20-3975FEE98E90}"/>
    <cellStyle name="Normal 12 2 23 2" xfId="13559" xr:uid="{32862377-29A9-4FCD-92A8-B08BA9FD6E1F}"/>
    <cellStyle name="Normal 12 2 24" xfId="13560" xr:uid="{8A1D0E87-67C4-43F6-AE8E-8D5C2A5FC830}"/>
    <cellStyle name="Normal 12 2 24 2" xfId="13561" xr:uid="{D7FD9C62-65F4-45F2-B65C-275DBA82795D}"/>
    <cellStyle name="Normal 12 2 25" xfId="13562" xr:uid="{14466192-A0DD-45E2-BFAC-F21CDB4888A6}"/>
    <cellStyle name="Normal 12 2 25 2" xfId="13563" xr:uid="{7A5E7AC9-69F4-4ECE-BB21-1553D784D816}"/>
    <cellStyle name="Normal 12 2 26" xfId="13564" xr:uid="{D998724F-B0D1-49EB-A40F-7792F6333113}"/>
    <cellStyle name="Normal 12 2 26 2" xfId="13565" xr:uid="{8D44FE0F-C173-4C4F-A0D7-5D08F7C906A1}"/>
    <cellStyle name="Normal 12 2 27" xfId="13566" xr:uid="{253B1313-3115-47F5-862D-49DC7E036EEA}"/>
    <cellStyle name="Normal 12 2 27 2" xfId="13567" xr:uid="{4FA52052-2414-4F93-8228-56BE6A9AC9A5}"/>
    <cellStyle name="Normal 12 2 28" xfId="13568" xr:uid="{121970C3-37BE-4AA2-B13C-807BAA467186}"/>
    <cellStyle name="Normal 12 2 28 2" xfId="13569" xr:uid="{2171BF32-ECCE-47ED-8D35-33ABC8539D94}"/>
    <cellStyle name="Normal 12 2 29" xfId="13570" xr:uid="{28D22849-4A18-4E93-9524-7BCE079EDDCD}"/>
    <cellStyle name="Normal 12 2 29 2" xfId="13571" xr:uid="{08CDE3C1-F950-473B-98C6-DCA09685DDA5}"/>
    <cellStyle name="Normal 12 2 3" xfId="13572" xr:uid="{2AB6CCF4-421C-49C6-AED9-88C0C179C6D9}"/>
    <cellStyle name="Normal 12 2 3 2" xfId="13573" xr:uid="{AC4CFAB9-E6C9-4A8D-8955-440CF285B278}"/>
    <cellStyle name="Normal 12 2 3 2 2" xfId="42654" xr:uid="{1E197E6B-7FD2-4F8A-8C49-F8621FBB9C83}"/>
    <cellStyle name="Normal 12 2 3 3" xfId="42655" xr:uid="{E2F62C4C-83D5-4215-A47F-34FC3ED792BE}"/>
    <cellStyle name="Normal 12 2 3 4" xfId="42656" xr:uid="{A967CA8D-8725-4A80-AF74-0B47D10B6EB4}"/>
    <cellStyle name="Normal 12 2 30" xfId="13574" xr:uid="{42DAAFC8-1EB8-4826-9303-712132EBCD2D}"/>
    <cellStyle name="Normal 12 2 30 2" xfId="13575" xr:uid="{22C87643-4A64-46EF-A94F-7C32864EDF76}"/>
    <cellStyle name="Normal 12 2 31" xfId="13576" xr:uid="{F6EE657E-4EC8-4DF4-9325-BE1505B853DD}"/>
    <cellStyle name="Normal 12 2 31 2" xfId="13577" xr:uid="{0ED8DCC9-62FA-450D-9FC9-8A1D495D6D81}"/>
    <cellStyle name="Normal 12 2 32" xfId="13578" xr:uid="{4472D066-AD3C-4F01-85AE-F32A3696411E}"/>
    <cellStyle name="Normal 12 2 32 2" xfId="13579" xr:uid="{E513F4B1-ED49-4EAF-9ABB-8C6C45333522}"/>
    <cellStyle name="Normal 12 2 33" xfId="13580" xr:uid="{05010E45-136D-477F-BC17-58138CAF7CD0}"/>
    <cellStyle name="Normal 12 2 33 2" xfId="13581" xr:uid="{B7B334A0-E9E8-4627-9727-CABB7C2DCBE6}"/>
    <cellStyle name="Normal 12 2 34" xfId="13582" xr:uid="{A2DDABBD-E446-4A4E-A0D4-64BADE9AFF44}"/>
    <cellStyle name="Normal 12 2 34 2" xfId="13583" xr:uid="{A2674A71-FEFA-4B61-9118-4424CB61F8FA}"/>
    <cellStyle name="Normal 12 2 35" xfId="13584" xr:uid="{B72FCDC5-69CC-43F2-BE82-C00B85724D74}"/>
    <cellStyle name="Normal 12 2 35 2" xfId="13585" xr:uid="{8E3F0665-7313-4AEF-A06C-43AE409E2792}"/>
    <cellStyle name="Normal 12 2 36" xfId="13586" xr:uid="{3F586CD3-5525-4429-8343-808626F79D03}"/>
    <cellStyle name="Normal 12 2 36 2" xfId="13587" xr:uid="{B5713ADC-CE11-48E9-A543-BE403BA1F780}"/>
    <cellStyle name="Normal 12 2 37" xfId="13588" xr:uid="{474B6F83-92AC-4961-8B27-86DB8462DC1E}"/>
    <cellStyle name="Normal 12 2 37 2" xfId="13589" xr:uid="{495BCF19-8746-4071-9923-F155A36C7C91}"/>
    <cellStyle name="Normal 12 2 38" xfId="13590" xr:uid="{555A77C6-E613-45E6-8083-687FA4135705}"/>
    <cellStyle name="Normal 12 2 38 2" xfId="13591" xr:uid="{826B4CDA-BC8C-449A-AA14-3AAF345FD3C6}"/>
    <cellStyle name="Normal 12 2 39" xfId="13592" xr:uid="{F108CE07-DF56-4705-B61A-7803F3FA0DD8}"/>
    <cellStyle name="Normal 12 2 39 2" xfId="13593" xr:uid="{7202DF27-F542-4638-A2CF-CA7C97C7E538}"/>
    <cellStyle name="Normal 12 2 4" xfId="13594" xr:uid="{1587C35F-130E-4CBD-9821-18E45487FCBD}"/>
    <cellStyle name="Normal 12 2 4 2" xfId="13595" xr:uid="{CC8C0327-72F1-4197-8608-BCDACE9E502F}"/>
    <cellStyle name="Normal 12 2 40" xfId="13596" xr:uid="{8F197551-4B1B-4F42-9152-34E8AE92F6F8}"/>
    <cellStyle name="Normal 12 2 40 2" xfId="13597" xr:uid="{882FFE27-1BC0-4CF1-B531-860E263AE034}"/>
    <cellStyle name="Normal 12 2 41" xfId="13598" xr:uid="{B63AAC9D-152D-4FA6-8758-821837CDE5D2}"/>
    <cellStyle name="Normal 12 2 41 2" xfId="13599" xr:uid="{E18607BB-941A-4AE5-B143-2C6180348261}"/>
    <cellStyle name="Normal 12 2 42" xfId="13600" xr:uid="{39F459CE-9FBC-49C4-9050-3B1F9DE7A9BC}"/>
    <cellStyle name="Normal 12 2 42 2" xfId="13601" xr:uid="{B0AED4A1-C4A5-439A-B877-0CCDDB96C342}"/>
    <cellStyle name="Normal 12 2 43" xfId="13602" xr:uid="{7E06284E-D363-4E08-8900-FCAEE3CFAB65}"/>
    <cellStyle name="Normal 12 2 43 2" xfId="13603" xr:uid="{55907D1A-CF89-4E68-9849-C2D73510FBA9}"/>
    <cellStyle name="Normal 12 2 44" xfId="13604" xr:uid="{5165F2FC-A808-4FE2-B0B7-14CC263F2017}"/>
    <cellStyle name="Normal 12 2 44 2" xfId="13605" xr:uid="{B4DB9BFB-D361-4F9D-8A91-646BE23C6208}"/>
    <cellStyle name="Normal 12 2 45" xfId="13606" xr:uid="{1289357F-FA36-404E-A7D2-6E6213440FA2}"/>
    <cellStyle name="Normal 12 2 45 2" xfId="13607" xr:uid="{46BA0271-FA70-4DE2-9F7F-BA8429FA251C}"/>
    <cellStyle name="Normal 12 2 46" xfId="13608" xr:uid="{A025EB86-9500-4408-8847-7E86A638097E}"/>
    <cellStyle name="Normal 12 2 46 2" xfId="13609" xr:uid="{01A21678-3CF1-401E-83EC-27FFD7A1C475}"/>
    <cellStyle name="Normal 12 2 47" xfId="13610" xr:uid="{7024B0F4-20CE-4A67-A072-AC47C3C9886F}"/>
    <cellStyle name="Normal 12 2 47 2" xfId="13611" xr:uid="{9EAE129E-59F7-4BD2-B1D4-201C9AA73C64}"/>
    <cellStyle name="Normal 12 2 48" xfId="13612" xr:uid="{9B3F1D0C-42B0-4051-8356-501D888DC996}"/>
    <cellStyle name="Normal 12 2 48 2" xfId="13613" xr:uid="{F793F9FE-908B-4058-8A30-FE787B278B66}"/>
    <cellStyle name="Normal 12 2 49" xfId="13614" xr:uid="{0780D8C1-FE4C-481A-BD7D-E4F46DC4C2E8}"/>
    <cellStyle name="Normal 12 2 49 2" xfId="13615" xr:uid="{961CBDD4-7ACB-48AB-95F5-FDDB7A320521}"/>
    <cellStyle name="Normal 12 2 5" xfId="13616" xr:uid="{95162DBD-8F1D-43A6-AE7C-F2AFE4D30D06}"/>
    <cellStyle name="Normal 12 2 5 2" xfId="13617" xr:uid="{3F1BFAD0-C8A9-461D-9736-BD5DDCD1C3C1}"/>
    <cellStyle name="Normal 12 2 50" xfId="13618" xr:uid="{3ADCEC2F-17BF-4C7C-AF87-D8ED2819E51F}"/>
    <cellStyle name="Normal 12 2 50 2" xfId="13619" xr:uid="{292D065B-088C-4A2F-9DD8-A41CDF397B95}"/>
    <cellStyle name="Normal 12 2 51" xfId="13620" xr:uid="{DC4890DC-17AA-49DC-88DA-2299E175FFDC}"/>
    <cellStyle name="Normal 12 2 51 2" xfId="13621" xr:uid="{193F9A28-70E8-49D9-8C5E-4E5D6F861E99}"/>
    <cellStyle name="Normal 12 2 52" xfId="13622" xr:uid="{934E32B6-22FF-4F7E-99EB-54AEF134920E}"/>
    <cellStyle name="Normal 12 2 52 2" xfId="13623" xr:uid="{46649F3F-AA5B-4AA1-8B2E-7191B0D06CDE}"/>
    <cellStyle name="Normal 12 2 53" xfId="13624" xr:uid="{94D3CDA9-8992-449E-8E4E-3CC1CF751AE5}"/>
    <cellStyle name="Normal 12 2 53 2" xfId="13625" xr:uid="{9793F939-57F8-457E-8938-9291BC6C7212}"/>
    <cellStyle name="Normal 12 2 54" xfId="13626" xr:uid="{E25669C9-0485-4EFE-944C-E8F8CFACCFC0}"/>
    <cellStyle name="Normal 12 2 54 2" xfId="13627" xr:uid="{13C84B19-B887-43C4-A509-67C9414224F7}"/>
    <cellStyle name="Normal 12 2 55" xfId="13628" xr:uid="{4B426821-32B2-43FD-96B3-5C105DF4F772}"/>
    <cellStyle name="Normal 12 2 55 2" xfId="13629" xr:uid="{2EA3A54B-E93E-41F2-9662-8A7034113F4D}"/>
    <cellStyle name="Normal 12 2 56" xfId="13630" xr:uid="{B968CD58-FED2-4E91-A668-6CC22726948D}"/>
    <cellStyle name="Normal 12 2 56 2" xfId="13631" xr:uid="{88E8EB59-87AA-45C2-BD70-F7A6B620E989}"/>
    <cellStyle name="Normal 12 2 57" xfId="13632" xr:uid="{3761B55A-C83D-4B91-B11B-92CFDCA578BD}"/>
    <cellStyle name="Normal 12 2 57 2" xfId="13633" xr:uid="{EF82BE38-6985-443D-A12A-4248FEF33839}"/>
    <cellStyle name="Normal 12 2 58" xfId="13634" xr:uid="{AF339085-8792-4CE0-9D6F-889637F0ED36}"/>
    <cellStyle name="Normal 12 2 58 2" xfId="13635" xr:uid="{FA90C7C6-A78F-4EF2-86CC-7AA1D0034389}"/>
    <cellStyle name="Normal 12 2 59" xfId="13636" xr:uid="{18349F12-73A3-4612-85B8-1BCCCE26EF5A}"/>
    <cellStyle name="Normal 12 2 6" xfId="13637" xr:uid="{8803683E-2B29-4C75-AE05-8C38C9D7A935}"/>
    <cellStyle name="Normal 12 2 6 2" xfId="13638" xr:uid="{AE6BABD5-D540-4922-BA41-352EEA4D5DFC}"/>
    <cellStyle name="Normal 12 2 60" xfId="13639" xr:uid="{F03ECFDD-AA5A-4946-B8F7-2388EBDDDA4C}"/>
    <cellStyle name="Normal 12 2 61" xfId="13527" xr:uid="{63947E5C-6615-4816-9FA2-77A3234BD8B6}"/>
    <cellStyle name="Normal 12 2 7" xfId="13640" xr:uid="{0FE4D36B-C21A-469F-9BBA-2AF75AC88CDE}"/>
    <cellStyle name="Normal 12 2 7 2" xfId="13641" xr:uid="{287A6E60-71B7-42C7-8A48-ABC6C4997D20}"/>
    <cellStyle name="Normal 12 2 7 2 2" xfId="43866" xr:uid="{E1C62461-AC05-4595-963B-F3D4EA5BF2E7}"/>
    <cellStyle name="Normal 12 2 7 3" xfId="42657" xr:uid="{9AAAE660-28B2-4255-BFF4-82F7D99CBA8E}"/>
    <cellStyle name="Normal 12 2 8" xfId="13642" xr:uid="{13C51B08-15F7-4451-85B3-1CD269A65029}"/>
    <cellStyle name="Normal 12 2 8 2" xfId="13643" xr:uid="{75DAB0AC-61E4-403A-A398-48D641701374}"/>
    <cellStyle name="Normal 12 2 9" xfId="13644" xr:uid="{85F342F7-9B8B-436D-AC7A-6D2019851C69}"/>
    <cellStyle name="Normal 12 2 9 2" xfId="13645" xr:uid="{82C80786-5C9A-4D45-B61F-2E576076647C}"/>
    <cellStyle name="Normal 12 20" xfId="13646" xr:uid="{53B1B227-3A02-48F3-9FC0-C1915F64D21F}"/>
    <cellStyle name="Normal 12 20 2" xfId="13647" xr:uid="{B6C0FFEE-2741-4A3E-8CB1-02E45822BD77}"/>
    <cellStyle name="Normal 12 21" xfId="13648" xr:uid="{1C590A26-E797-4F0C-B530-D9305D0A9DEA}"/>
    <cellStyle name="Normal 12 21 2" xfId="13649" xr:uid="{EAF5ED65-36CD-45E9-81C5-D787A83AD8E0}"/>
    <cellStyle name="Normal 12 22" xfId="13650" xr:uid="{2E3A6201-BC6B-4C69-A961-9960DC507C41}"/>
    <cellStyle name="Normal 12 22 2" xfId="13651" xr:uid="{F01EF90D-FFA6-4703-AD2D-7F428E841F83}"/>
    <cellStyle name="Normal 12 23" xfId="13652" xr:uid="{5D5305F3-ACBD-433B-AA78-749A8A29D518}"/>
    <cellStyle name="Normal 12 23 2" xfId="13653" xr:uid="{B61FA44C-F6E6-4E6B-A88E-D345D22D9E56}"/>
    <cellStyle name="Normal 12 24" xfId="13654" xr:uid="{6DE035B3-1E1D-44A9-89CA-9F5E5ABC6FC9}"/>
    <cellStyle name="Normal 12 24 2" xfId="13655" xr:uid="{120229E0-8D01-4AA3-BFAB-E14E14EA69C2}"/>
    <cellStyle name="Normal 12 25" xfId="13656" xr:uid="{DEBD3EC4-9143-4760-8811-BDA9BB532C9F}"/>
    <cellStyle name="Normal 12 25 2" xfId="13657" xr:uid="{B94127FC-80B3-47BF-A544-9D158E7F8148}"/>
    <cellStyle name="Normal 12 26" xfId="13658" xr:uid="{06FE7330-588A-43AF-A203-C39893C1F8E5}"/>
    <cellStyle name="Normal 12 26 2" xfId="13659" xr:uid="{43FC4606-CDC5-4E34-A657-57205575766A}"/>
    <cellStyle name="Normal 12 27" xfId="13660" xr:uid="{D8220ADF-961A-4FE8-B863-B33C28DBA3FD}"/>
    <cellStyle name="Normal 12 27 2" xfId="13661" xr:uid="{9703E723-8130-4C57-ADF0-D7DE683954AD}"/>
    <cellStyle name="Normal 12 28" xfId="13662" xr:uid="{DAB43D5F-372E-48BF-83C3-753B37EA8D94}"/>
    <cellStyle name="Normal 12 28 2" xfId="13663" xr:uid="{D83C8C23-AC3C-497C-BB32-61391BCD1086}"/>
    <cellStyle name="Normal 12 29" xfId="13664" xr:uid="{18F4C922-FD11-4425-B3AD-FF23D1DD0A68}"/>
    <cellStyle name="Normal 12 29 2" xfId="13665" xr:uid="{7C163358-CA89-4722-8365-8EE03E21F75A}"/>
    <cellStyle name="Normal 12 3" xfId="13666" xr:uid="{0D724617-29C8-4375-8F1A-CA470F7EDEDE}"/>
    <cellStyle name="Normal 12 3 2" xfId="13667" xr:uid="{422BC488-2DE8-43BB-9373-9694A8B4A8E7}"/>
    <cellStyle name="Normal 12 3 2 2" xfId="13668" xr:uid="{E8173E3F-5A0B-4698-ADA9-9C034DED8863}"/>
    <cellStyle name="Normal 12 3 2 2 2" xfId="42658" xr:uid="{F280252A-AA30-4C9F-8288-FDA8172E7513}"/>
    <cellStyle name="Normal 12 3 2 3" xfId="42659" xr:uid="{FBF18A6F-9650-4211-81E6-82DD637862B4}"/>
    <cellStyle name="Normal 12 3 3" xfId="13669" xr:uid="{2A1E660E-1D9F-4635-A9AE-0C2742D25356}"/>
    <cellStyle name="Normal 12 3 3 2" xfId="13670" xr:uid="{8C6F9964-3134-40E4-B065-9D06772E2C67}"/>
    <cellStyle name="Normal 12 3 4" xfId="13671" xr:uid="{CDE6DB83-C4F2-4C31-B884-690F1A351E2E}"/>
    <cellStyle name="Normal 12 3 4 2" xfId="13672" xr:uid="{1B11AC1A-02A1-434C-A0CC-11926F8AFCAF}"/>
    <cellStyle name="Normal 12 3 5" xfId="13673" xr:uid="{AFD48254-E7D3-462E-925D-274D3AAA6662}"/>
    <cellStyle name="Normal 12 3 5 2" xfId="13674" xr:uid="{71B6EDD5-A7F8-4890-AA72-089027CCF418}"/>
    <cellStyle name="Normal 12 3 6" xfId="13675" xr:uid="{66CD2A68-C95C-450C-A2E0-C712222EFF6E}"/>
    <cellStyle name="Normal 12 3 6 2" xfId="13676" xr:uid="{F4425E42-72B3-4F2A-9D8F-FC641AE88ED7}"/>
    <cellStyle name="Normal 12 3 7" xfId="13677" xr:uid="{C70A805A-7D55-471E-B558-10D391F7831A}"/>
    <cellStyle name="Normal 12 3 7 2" xfId="13678" xr:uid="{EC9F53F5-9472-4B62-ACCD-254FF62C111F}"/>
    <cellStyle name="Normal 12 3 8" xfId="13679" xr:uid="{A497399E-E105-4B72-B156-D7C10A0E9C90}"/>
    <cellStyle name="Normal 12 30" xfId="13680" xr:uid="{C54C15E3-33CA-416D-846B-4B1AF5BBC1DA}"/>
    <cellStyle name="Normal 12 30 2" xfId="13681" xr:uid="{2F431BFD-84E7-471C-8C2E-634418C9AC7B}"/>
    <cellStyle name="Normal 12 31" xfId="13682" xr:uid="{5F56D780-B5B3-49C7-866A-F3F46C8F5183}"/>
    <cellStyle name="Normal 12 31 2" xfId="13683" xr:uid="{F98F1E7A-9C24-44BE-8416-31291B5E6F54}"/>
    <cellStyle name="Normal 12 32" xfId="13684" xr:uid="{AD2C1671-5249-4EC8-AB68-26C288B3CCA2}"/>
    <cellStyle name="Normal 12 32 2" xfId="13685" xr:uid="{92E485A5-926D-4C6A-81F1-A5554E28871D}"/>
    <cellStyle name="Normal 12 33" xfId="13686" xr:uid="{FE728CB9-D469-494D-B965-CE9427A1BBA6}"/>
    <cellStyle name="Normal 12 33 2" xfId="13687" xr:uid="{DB1FC680-9C79-4559-9EAA-14AC8622EE1C}"/>
    <cellStyle name="Normal 12 34" xfId="13688" xr:uid="{A0DD241F-5FEB-425D-8170-EB89F5A0EEB1}"/>
    <cellStyle name="Normal 12 34 2" xfId="13689" xr:uid="{3C8E4A9B-DED0-4831-B84C-F1D24782A672}"/>
    <cellStyle name="Normal 12 35" xfId="13690" xr:uid="{9B7E0630-DACF-4AFD-AA04-DE51271EB213}"/>
    <cellStyle name="Normal 12 35 2" xfId="13691" xr:uid="{396DFA08-6F26-43B4-8E3C-8A821C22DE0A}"/>
    <cellStyle name="Normal 12 36" xfId="13692" xr:uid="{0F09C1D5-B993-45FD-9031-E1B717C3CF5C}"/>
    <cellStyle name="Normal 12 36 2" xfId="13693" xr:uid="{92562800-C1EF-4C2F-9796-F163DED50AA5}"/>
    <cellStyle name="Normal 12 37" xfId="13694" xr:uid="{E850EB44-7CE9-411B-A1D8-36E7A7DF752A}"/>
    <cellStyle name="Normal 12 37 2" xfId="13695" xr:uid="{7828B112-EFDA-4DF7-91A3-C553D89CD048}"/>
    <cellStyle name="Normal 12 38" xfId="13696" xr:uid="{0A259F60-B183-4612-82E7-587A5B25C2CD}"/>
    <cellStyle name="Normal 12 38 2" xfId="13697" xr:uid="{5F487323-9A60-4CD7-B7A5-B37B785F971E}"/>
    <cellStyle name="Normal 12 39" xfId="13698" xr:uid="{C0250F67-9CDF-4055-A7D4-55D762BE1FDC}"/>
    <cellStyle name="Normal 12 39 2" xfId="13699" xr:uid="{9BEF34F8-C673-4BE3-891B-9FCD7BB89CEB}"/>
    <cellStyle name="Normal 12 4" xfId="13700" xr:uid="{A5B1CF7F-380F-4338-B1DD-4017815F35F5}"/>
    <cellStyle name="Normal 12 4 2" xfId="13701" xr:uid="{B3112112-606C-4B6B-9AF0-F12C48E0F4D8}"/>
    <cellStyle name="Normal 12 4 2 2" xfId="13702" xr:uid="{C81B72F3-5A80-451E-96E3-5172D4791E6A}"/>
    <cellStyle name="Normal 12 4 3" xfId="13703" xr:uid="{729D262E-D521-4AFD-81B2-0AFFCF21200E}"/>
    <cellStyle name="Normal 12 4 3 2" xfId="13704" xr:uid="{5019EA8E-913C-469A-85D5-E17B90E32E31}"/>
    <cellStyle name="Normal 12 4 4" xfId="13705" xr:uid="{9DE9DA64-B963-40C4-8F01-4896ABEF5481}"/>
    <cellStyle name="Normal 12 4 4 2" xfId="13706" xr:uid="{7E645572-1D5E-4B92-93F9-6EA6FD083E4D}"/>
    <cellStyle name="Normal 12 4 5" xfId="13707" xr:uid="{F8DFA67B-FBB8-44CE-B712-7C3215CD3AEB}"/>
    <cellStyle name="Normal 12 4 5 2" xfId="13708" xr:uid="{00B6D99B-E815-4D06-94EA-9A8979BAA369}"/>
    <cellStyle name="Normal 12 4 6" xfId="13709" xr:uid="{B0A7BB9A-548C-4AE2-9027-094DD4A54B8D}"/>
    <cellStyle name="Normal 12 4 6 2" xfId="13710" xr:uid="{A4F74DAC-4805-4A87-ABB5-48B20F36FD9C}"/>
    <cellStyle name="Normal 12 4 7" xfId="13711" xr:uid="{632D3459-B67A-4D03-9400-6695BFA641A8}"/>
    <cellStyle name="Normal 12 4 7 2" xfId="13712" xr:uid="{35C3DC9C-DD35-4880-90FA-FFD8255F8358}"/>
    <cellStyle name="Normal 12 4 8" xfId="13713" xr:uid="{FFB9DF00-AD98-4276-82F8-1B2079E4EF1F}"/>
    <cellStyle name="Normal 12 40" xfId="13714" xr:uid="{E9E0A267-8EA2-48FF-B6EB-B9D602E8C398}"/>
    <cellStyle name="Normal 12 40 2" xfId="13715" xr:uid="{467918FF-2057-4262-96F6-AC399CC1D5B6}"/>
    <cellStyle name="Normal 12 41" xfId="13716" xr:uid="{CCE26167-73DF-4325-B8F3-431DA0B81FF0}"/>
    <cellStyle name="Normal 12 41 2" xfId="13717" xr:uid="{64EFF20C-5473-455C-A234-22DAE6C299CF}"/>
    <cellStyle name="Normal 12 42" xfId="13718" xr:uid="{14EB393B-986F-4CDB-9B2F-0B7200628A07}"/>
    <cellStyle name="Normal 12 42 2" xfId="13719" xr:uid="{370E98B1-C2BD-47FF-A9BE-B5B09CA851B6}"/>
    <cellStyle name="Normal 12 43" xfId="13720" xr:uid="{243D7726-FCA4-4D25-B955-7A6328D05647}"/>
    <cellStyle name="Normal 12 43 2" xfId="13721" xr:uid="{AE6A821F-95B1-4BB2-80D5-7F08976255B3}"/>
    <cellStyle name="Normal 12 44" xfId="13722" xr:uid="{A94A8FE3-CB59-409B-9B00-D8712381F3FE}"/>
    <cellStyle name="Normal 12 44 2" xfId="13723" xr:uid="{D047E1B1-48A7-4992-91AF-C05BDD9B5BD0}"/>
    <cellStyle name="Normal 12 45" xfId="13724" xr:uid="{3DC64C17-5C8A-4E79-8ABD-E3267E6EF3EB}"/>
    <cellStyle name="Normal 12 45 2" xfId="13725" xr:uid="{7A097D70-950D-48CD-8BB9-F143CF5E83B4}"/>
    <cellStyle name="Normal 12 46" xfId="13726" xr:uid="{11187EC5-6CE0-486C-B9B8-3A214A0BBF73}"/>
    <cellStyle name="Normal 12 46 2" xfId="13727" xr:uid="{EFC19DD4-7E51-4F28-9B41-24ACDA988F5E}"/>
    <cellStyle name="Normal 12 47" xfId="13728" xr:uid="{BD3FEBB1-4DB3-4AF6-8BC6-A7994C4F7F86}"/>
    <cellStyle name="Normal 12 47 2" xfId="13729" xr:uid="{1B95167C-C5E9-4605-A63B-1B29D4363B67}"/>
    <cellStyle name="Normal 12 48" xfId="13730" xr:uid="{12CE69C5-3920-4846-867B-4B8D34343160}"/>
    <cellStyle name="Normal 12 48 2" xfId="13731" xr:uid="{5AA9C1ED-1B92-4D99-9B25-7BA9C873464A}"/>
    <cellStyle name="Normal 12 49" xfId="13732" xr:uid="{4A5E6103-DA71-41E4-985C-AC7FEA7CB0C4}"/>
    <cellStyle name="Normal 12 49 2" xfId="13733" xr:uid="{1EDDF273-50A3-4113-82A3-6D087304F47A}"/>
    <cellStyle name="Normal 12 5" xfId="13734" xr:uid="{2815AFD3-99D9-47D1-A2AF-A99C6E0B9D4A}"/>
    <cellStyle name="Normal 12 5 2" xfId="13735" xr:uid="{911C021C-6CDE-49F0-A74C-0190B1FA4A70}"/>
    <cellStyle name="Normal 12 5 2 2" xfId="13736" xr:uid="{96842678-B074-483F-9195-AE08A5299F21}"/>
    <cellStyle name="Normal 12 5 3" xfId="13737" xr:uid="{98FE8A6F-E459-4224-B3FD-49606E3BB557}"/>
    <cellStyle name="Normal 12 5 3 2" xfId="13738" xr:uid="{98382B71-1BA4-40C9-9C7D-2348F72C2F76}"/>
    <cellStyle name="Normal 12 5 4" xfId="13739" xr:uid="{02FF83D5-E90A-493B-A092-A79CAA31696F}"/>
    <cellStyle name="Normal 12 5 4 2" xfId="13740" xr:uid="{96046A31-B289-408A-9DEC-2C034E96DCB8}"/>
    <cellStyle name="Normal 12 5 5" xfId="13741" xr:uid="{88BFD0EB-0BA8-4FBC-9DFE-89FF8FC507E6}"/>
    <cellStyle name="Normal 12 5 5 2" xfId="13742" xr:uid="{E01C6392-C5D9-4A2D-990A-C0AE6DEEEEC2}"/>
    <cellStyle name="Normal 12 5 6" xfId="13743" xr:uid="{1DE07C5F-52E8-4C6D-93E8-021494DFFC1B}"/>
    <cellStyle name="Normal 12 5 6 2" xfId="13744" xr:uid="{5B348BB1-BB41-4120-92CB-8ECB7878F6A4}"/>
    <cellStyle name="Normal 12 5 7" xfId="13745" xr:uid="{2D5F86C9-AB9C-4113-BE81-FF0C44C8B118}"/>
    <cellStyle name="Normal 12 5 7 2" xfId="13746" xr:uid="{7D6A3F35-A595-47FC-9858-FB12C6B7B056}"/>
    <cellStyle name="Normal 12 5 8" xfId="13747" xr:uid="{88D3FB3C-4050-42F0-97FC-A8C27C766359}"/>
    <cellStyle name="Normal 12 50" xfId="13748" xr:uid="{DF59DD7C-9EF3-45F1-A244-0AA5D04F73F0}"/>
    <cellStyle name="Normal 12 50 2" xfId="13749" xr:uid="{1F9DC1C2-77B0-4B9E-99F0-A170FF82F042}"/>
    <cellStyle name="Normal 12 51" xfId="13750" xr:uid="{957FBDDA-A567-43A5-AC5F-6B165C5A4A8B}"/>
    <cellStyle name="Normal 12 51 2" xfId="13751" xr:uid="{7F62C84B-6FF3-40BD-9A6F-885EE6E1C865}"/>
    <cellStyle name="Normal 12 52" xfId="13752" xr:uid="{F73ECF3E-E695-446E-AEF0-F32C3F40048A}"/>
    <cellStyle name="Normal 12 52 2" xfId="13753" xr:uid="{505EAB4F-A8EC-4BF0-8190-FE698B6BBF2F}"/>
    <cellStyle name="Normal 12 53" xfId="13754" xr:uid="{EE1981D0-E9FD-47C5-9C51-5B4123BC4FF2}"/>
    <cellStyle name="Normal 12 53 2" xfId="13755" xr:uid="{456F7B44-9129-44E7-AF5E-0020D8C5987A}"/>
    <cellStyle name="Normal 12 54" xfId="13756" xr:uid="{DAA7E3B5-F931-4EE6-BE1E-06D8C9882045}"/>
    <cellStyle name="Normal 12 54 2" xfId="13757" xr:uid="{CB78E264-115C-4B4F-8A1B-49ED52932618}"/>
    <cellStyle name="Normal 12 55" xfId="13758" xr:uid="{52AA763A-EF39-4272-9E26-C4E3B70DA4F8}"/>
    <cellStyle name="Normal 12 55 2" xfId="13759" xr:uid="{D56D867B-4858-491E-85CB-F9F21B201FEE}"/>
    <cellStyle name="Normal 12 56" xfId="13760" xr:uid="{AE02FCC3-64B0-45A4-BFEF-3BF6C5918DF3}"/>
    <cellStyle name="Normal 12 56 2" xfId="13761" xr:uid="{EF4AD095-6BD9-4AF8-AE67-70191C5AB7C7}"/>
    <cellStyle name="Normal 12 57" xfId="13762" xr:uid="{2B4AEEED-2576-4978-B594-FAB6DD225785}"/>
    <cellStyle name="Normal 12 57 2" xfId="13763" xr:uid="{D29A7AA1-EAF3-4876-AD82-737C59891CCD}"/>
    <cellStyle name="Normal 12 58" xfId="13764" xr:uid="{A3BF6879-CEDC-43C3-B217-93459FE96C13}"/>
    <cellStyle name="Normal 12 58 2" xfId="13765" xr:uid="{0D95DDA6-C25F-427A-98B6-F3BF23B974E6}"/>
    <cellStyle name="Normal 12 59" xfId="13766" xr:uid="{5E79936F-EB44-413A-A441-310A3627E6AC}"/>
    <cellStyle name="Normal 12 59 2" xfId="13767" xr:uid="{7AFFA74C-D67E-4FE8-95D0-3F44714DC82E}"/>
    <cellStyle name="Normal 12 6" xfId="13768" xr:uid="{9CBFA00F-E1D5-49A7-9467-F7AC57F578D9}"/>
    <cellStyle name="Normal 12 6 2" xfId="13769" xr:uid="{5A4850B1-11CE-43D9-B8DB-A9AC5BF8157B}"/>
    <cellStyle name="Normal 12 6 2 2" xfId="13770" xr:uid="{07BC9D48-FE02-48B6-B270-E9ED22B85997}"/>
    <cellStyle name="Normal 12 6 3" xfId="13771" xr:uid="{BFB684B7-9649-412C-9F89-0A4CF5AC9C90}"/>
    <cellStyle name="Normal 12 6 3 2" xfId="13772" xr:uid="{5693AAD3-6DFA-4288-A610-680B038563AA}"/>
    <cellStyle name="Normal 12 6 4" xfId="13773" xr:uid="{D931C3B9-AECB-4836-8B1A-D0C904D8612C}"/>
    <cellStyle name="Normal 12 6 4 2" xfId="13774" xr:uid="{C47C8412-96FB-4E21-8C9F-1C2D124D2CAE}"/>
    <cellStyle name="Normal 12 6 5" xfId="13775" xr:uid="{F60D57FE-F93C-4548-B294-34B0D1E73B5C}"/>
    <cellStyle name="Normal 12 6 5 2" xfId="13776" xr:uid="{F55442D7-8B33-4969-A37F-9DE46E50C3FC}"/>
    <cellStyle name="Normal 12 6 6" xfId="13777" xr:uid="{56836AA5-E663-4622-822B-75555FA43039}"/>
    <cellStyle name="Normal 12 6 6 2" xfId="13778" xr:uid="{B45364C3-5ED2-4710-AE73-5DE91CC9D65B}"/>
    <cellStyle name="Normal 12 6 7" xfId="13779" xr:uid="{52D66CFD-5C85-40DF-91CF-28A147C7D004}"/>
    <cellStyle name="Normal 12 6 7 2" xfId="13780" xr:uid="{4BFB7C35-4861-4A72-A3A8-F320E3296267}"/>
    <cellStyle name="Normal 12 6 8" xfId="13781" xr:uid="{B927AF84-BCD6-4D6E-BC38-16BD6DAC84CC}"/>
    <cellStyle name="Normal 12 60" xfId="13782" xr:uid="{CC9EE957-A146-4E8A-8125-0F1B364A0E7D}"/>
    <cellStyle name="Normal 12 60 2" xfId="13783" xr:uid="{9FAFFF67-E08F-41CF-B961-B4FB3E673418}"/>
    <cellStyle name="Normal 12 61" xfId="13784" xr:uid="{C00F96B2-9A7F-4EB0-8CE2-13C1CB76C172}"/>
    <cellStyle name="Normal 12 61 2" xfId="13785" xr:uid="{FF922714-5A03-42CE-9C50-ACCB01735FD5}"/>
    <cellStyle name="Normal 12 62" xfId="13786" xr:uid="{22AAEF69-923B-4E87-A449-F79442A3270E}"/>
    <cellStyle name="Normal 12 62 2" xfId="13787" xr:uid="{D9ECF9DB-DDB9-4E92-A819-98211760006D}"/>
    <cellStyle name="Normal 12 63" xfId="13788" xr:uid="{467D48F5-2671-499C-8DFD-CB2028D9C1B4}"/>
    <cellStyle name="Normal 12 63 2" xfId="13789" xr:uid="{5B30C9B2-2378-4BE1-868E-E41FECCB509B}"/>
    <cellStyle name="Normal 12 64" xfId="13790" xr:uid="{38A3D0EA-A470-49BA-B166-D09A21339F4D}"/>
    <cellStyle name="Normal 12 64 2" xfId="13791" xr:uid="{90339A79-6F6D-4AF6-8526-5A36A25186F4}"/>
    <cellStyle name="Normal 12 65" xfId="13792" xr:uid="{D617F922-FAC6-4373-8A51-070F9E996B60}"/>
    <cellStyle name="Normal 12 65 2" xfId="13793" xr:uid="{83A5189E-0A41-44D0-8010-B2AA33752233}"/>
    <cellStyle name="Normal 12 66" xfId="13794" xr:uid="{C0B53280-3E9F-4900-8C7C-7D258E89115C}"/>
    <cellStyle name="Normal 12 66 2" xfId="13795" xr:uid="{C911067E-15AD-43FC-B60F-AA253F470850}"/>
    <cellStyle name="Normal 12 67" xfId="13796" xr:uid="{E65DF0EB-AE1A-45D2-B9AD-EDD74ADF7CCC}"/>
    <cellStyle name="Normal 12 67 2" xfId="13797" xr:uid="{C084EA2B-4A3E-44FE-B0CA-B36CB7542413}"/>
    <cellStyle name="Normal 12 68" xfId="13798" xr:uid="{4BB50F0E-FEEA-4608-BA31-DBC4A745A3A8}"/>
    <cellStyle name="Normal 12 68 2" xfId="13799" xr:uid="{9705D25D-3D62-4278-91DA-928C806EA68B}"/>
    <cellStyle name="Normal 12 69" xfId="13800" xr:uid="{44E13967-2A6F-4447-9FAB-E8EF7BD28F24}"/>
    <cellStyle name="Normal 12 69 2" xfId="13801" xr:uid="{3FAECF35-E487-43F3-8BDC-2CDE71EACDE6}"/>
    <cellStyle name="Normal 12 7" xfId="13802" xr:uid="{95A0B96E-967F-4679-A1A6-BE8D1B4A16DB}"/>
    <cellStyle name="Normal 12 7 2" xfId="13803" xr:uid="{0CFCF91F-5D88-4854-978C-021C35D0D651}"/>
    <cellStyle name="Normal 12 7 2 2" xfId="13804" xr:uid="{BE88B682-C22D-4060-8D9A-8EA61358572A}"/>
    <cellStyle name="Normal 12 7 3" xfId="13805" xr:uid="{41C1FB48-7018-41FB-A53B-4658098E2E46}"/>
    <cellStyle name="Normal 12 7 3 2" xfId="13806" xr:uid="{9BAFBB5B-CDFE-4A8C-B6C0-A2901F566178}"/>
    <cellStyle name="Normal 12 7 4" xfId="13807" xr:uid="{0D0FF87D-52E4-42E8-8FB5-DBCB69ACE046}"/>
    <cellStyle name="Normal 12 7 4 2" xfId="13808" xr:uid="{CCBD8857-6121-46C3-8960-A65718EB1606}"/>
    <cellStyle name="Normal 12 7 5" xfId="13809" xr:uid="{A7848AB9-239F-4F44-BD82-250706DBAB99}"/>
    <cellStyle name="Normal 12 7 5 2" xfId="13810" xr:uid="{F021BB92-5DD5-4ABB-A127-34A4477DA8D6}"/>
    <cellStyle name="Normal 12 7 6" xfId="13811" xr:uid="{D0E000C7-A8A3-4BF9-A794-D5F2E646ACB0}"/>
    <cellStyle name="Normal 12 7 6 2" xfId="13812" xr:uid="{A0DEFB9B-967F-4D17-B28D-EF171F5E0962}"/>
    <cellStyle name="Normal 12 7 7" xfId="13813" xr:uid="{AD93C881-F8F3-4592-899D-AE4E98D4171C}"/>
    <cellStyle name="Normal 12 7 7 2" xfId="13814" xr:uid="{34F4B234-CAB5-41DA-8810-25BB4DD32D0D}"/>
    <cellStyle name="Normal 12 7 8" xfId="13815" xr:uid="{099D0D4F-D7EA-4196-9BE2-6F67BEDE4A44}"/>
    <cellStyle name="Normal 12 70" xfId="13816" xr:uid="{4791CC57-6E5C-4A08-8E15-F43134A98969}"/>
    <cellStyle name="Normal 12 70 2" xfId="13817" xr:uid="{84B319EF-1EE6-4F2C-A35D-8E614A469750}"/>
    <cellStyle name="Normal 12 71" xfId="13818" xr:uid="{82A11CA0-F0AE-4222-8E17-AB9F41E1BA04}"/>
    <cellStyle name="Normal 12 71 2" xfId="13819" xr:uid="{4AC4E169-14AB-4938-8855-F4F4D4D9BEF2}"/>
    <cellStyle name="Normal 12 72" xfId="13820" xr:uid="{0E4B5FD0-8F23-446D-9065-D43C886A60D4}"/>
    <cellStyle name="Normal 12 72 2" xfId="13821" xr:uid="{976986BF-BBFF-4542-A335-07ABAE217057}"/>
    <cellStyle name="Normal 12 73" xfId="13822" xr:uid="{50D99945-C066-40D6-BF61-C2A25C728D8A}"/>
    <cellStyle name="Normal 12 73 2" xfId="13823" xr:uid="{FA86E2F5-AD46-4665-9713-EE1F3E009466}"/>
    <cellStyle name="Normal 12 74" xfId="13824" xr:uid="{BB48D8A2-B0DD-41E1-B086-428BBCDB1B0F}"/>
    <cellStyle name="Normal 12 74 2" xfId="13825" xr:uid="{7D420782-72BC-4ADA-9DE4-5701A5BF4794}"/>
    <cellStyle name="Normal 12 75" xfId="13826" xr:uid="{B6B508CC-5B5C-418F-B054-584A6776E74E}"/>
    <cellStyle name="Normal 12 75 2" xfId="13827" xr:uid="{FD9B4549-07B6-4062-8DC1-13B11F63B023}"/>
    <cellStyle name="Normal 12 76" xfId="13828" xr:uid="{32A5344E-92DE-4134-8BBE-00D2F78E101D}"/>
    <cellStyle name="Normal 12 76 2" xfId="13829" xr:uid="{40D1DF28-CA19-41F2-B3BE-A2A1ABA5C8B3}"/>
    <cellStyle name="Normal 12 77" xfId="13830" xr:uid="{792E5773-71D6-4916-BA1B-63B807DAB8CB}"/>
    <cellStyle name="Normal 12 77 2" xfId="13831" xr:uid="{275968AF-EB4D-43EA-BA8B-5100ED7B6E41}"/>
    <cellStyle name="Normal 12 78" xfId="13832" xr:uid="{142A0DE6-446D-4468-BF0C-6DC0CA13AD07}"/>
    <cellStyle name="Normal 12 78 2" xfId="13833" xr:uid="{9DC50FE1-AA80-483F-AB46-24E042D4F1F8}"/>
    <cellStyle name="Normal 12 79" xfId="13506" xr:uid="{1CF3BD55-CE15-49E7-884F-F86F6C96D932}"/>
    <cellStyle name="Normal 12 8" xfId="13834" xr:uid="{393EBB41-5F21-4A41-A6C3-3A066CF78091}"/>
    <cellStyle name="Normal 12 8 2" xfId="13835" xr:uid="{80E25915-1835-41B3-AF5C-AF92F093016E}"/>
    <cellStyle name="Normal 12 8 2 2" xfId="13836" xr:uid="{A2FCDB5A-42F1-4411-9822-CC1A7894E49C}"/>
    <cellStyle name="Normal 12 8 2 3" xfId="43867" xr:uid="{1646F304-5FE4-4719-A40E-4AA554B1A65A}"/>
    <cellStyle name="Normal 12 8 3" xfId="13837" xr:uid="{647E0E47-F777-458A-BB0F-4A40635DAC89}"/>
    <cellStyle name="Normal 12 8 3 2" xfId="13838" xr:uid="{460A2B4A-2150-40D3-A0B9-25B0E9A945F0}"/>
    <cellStyle name="Normal 12 8 4" xfId="13839" xr:uid="{2517A12A-62F1-43E9-9862-222618FDA491}"/>
    <cellStyle name="Normal 12 8 4 2" xfId="13840" xr:uid="{01A29794-2698-40B7-A8DE-748C6441328E}"/>
    <cellStyle name="Normal 12 8 5" xfId="13841" xr:uid="{87949DED-CB29-473C-98DA-1C49D6B1EADB}"/>
    <cellStyle name="Normal 12 8 5 2" xfId="13842" xr:uid="{0F7C435D-B670-4669-8C1B-68BBED0DDFAE}"/>
    <cellStyle name="Normal 12 8 6" xfId="13843" xr:uid="{C166BD8B-6E50-48CA-B89C-C746916A0521}"/>
    <cellStyle name="Normal 12 8 6 2" xfId="13844" xr:uid="{C3ED114C-C14B-4EF1-8BEF-6FB0BD67D019}"/>
    <cellStyle name="Normal 12 8 7" xfId="13845" xr:uid="{7BFBB0B0-5BC6-4189-ACB3-AA097D4DEFB0}"/>
    <cellStyle name="Normal 12 8 7 2" xfId="13846" xr:uid="{91D497E2-5ABB-41D5-B8D2-9588E2A461B4}"/>
    <cellStyle name="Normal 12 8 8" xfId="13847" xr:uid="{DFB764C7-E464-4BDA-BF22-9EF49C8D8B1A}"/>
    <cellStyle name="Normal 12 8 9" xfId="42660" xr:uid="{100C81B3-047A-471B-99F6-FF6E9275A648}"/>
    <cellStyle name="Normal 12 9" xfId="13848" xr:uid="{71E46424-7D9F-43F3-A2DE-604512C3651E}"/>
    <cellStyle name="Normal 12 9 2" xfId="13849" xr:uid="{79A2A722-3C49-4D1D-A688-59338026BDF1}"/>
    <cellStyle name="Normal 12 9 2 2" xfId="13850" xr:uid="{E0CCC87B-0033-4BB8-BAC7-B9B0DB3D6638}"/>
    <cellStyle name="Normal 12 9 3" xfId="13851" xr:uid="{09F7635E-5D39-4E32-9E9D-3198F6A94CAA}"/>
    <cellStyle name="Normal 12 9 3 2" xfId="13852" xr:uid="{0EF5C219-67B6-4FE1-BC08-BBD1D69AE023}"/>
    <cellStyle name="Normal 12 9 4" xfId="13853" xr:uid="{3D943665-8DF3-4432-B322-44082B29125C}"/>
    <cellStyle name="Normal 12 9 4 2" xfId="13854" xr:uid="{ABBE0DE4-71B0-41EF-A848-402CC2614FB8}"/>
    <cellStyle name="Normal 12 9 5" xfId="13855" xr:uid="{ABC8568A-218F-469C-B6EB-AE92398DB20D}"/>
    <cellStyle name="Normal 12 9 5 2" xfId="13856" xr:uid="{C94C9735-74E4-4FB5-8BE0-BE141C9107EA}"/>
    <cellStyle name="Normal 12 9 6" xfId="13857" xr:uid="{C192FBC9-6110-4195-BB6A-27AC950FE7C3}"/>
    <cellStyle name="Normal 12 9 6 2" xfId="13858" xr:uid="{DB1BEB27-B56E-4B2F-8AE9-2B9E2ED615E4}"/>
    <cellStyle name="Normal 12 9 7" xfId="13859" xr:uid="{521343F1-A4D5-4C2A-B99F-C561BA89AD1F}"/>
    <cellStyle name="Normal 12 9 7 2" xfId="13860" xr:uid="{D6F92672-44E2-4795-B79D-53AFB76A0C25}"/>
    <cellStyle name="Normal 12 9 8" xfId="13861" xr:uid="{1B8CC8F3-885D-42A2-9855-C01A57F6B660}"/>
    <cellStyle name="Normal 12 9 9" xfId="44072" xr:uid="{3187F5A6-BA76-4DF5-99EB-B78090C5229E}"/>
    <cellStyle name="Normal 13" xfId="46" xr:uid="{1F5CE6E3-8938-4967-AC10-B72FAB662679}"/>
    <cellStyle name="Normal 13 10" xfId="5569" xr:uid="{BE1AE892-F422-42D3-9ACF-1D16F900E698}"/>
    <cellStyle name="Normal 13 10 2" xfId="13864" xr:uid="{6CE383D5-9801-43CD-A905-34B8D25467FA}"/>
    <cellStyle name="Normal 13 10 2 2" xfId="43868" xr:uid="{E4A23684-A0CB-4460-9677-7522239B771F}"/>
    <cellStyle name="Normal 13 10 3" xfId="13863" xr:uid="{35919959-763D-4771-9D93-80AA9806F45C}"/>
    <cellStyle name="Normal 13 11" xfId="5570" xr:uid="{97E4B98E-598C-4C65-8ED8-CCC18360D198}"/>
    <cellStyle name="Normal 13 11 2" xfId="13866" xr:uid="{4AC27E77-89D3-4B7D-965D-3453CCC53995}"/>
    <cellStyle name="Normal 13 11 2 2" xfId="43869" xr:uid="{39BEB405-6503-4F97-BAAF-4EF2E88DE7D1}"/>
    <cellStyle name="Normal 13 11 3" xfId="13865" xr:uid="{66CD179F-8762-4008-91C5-B81BD9F409BD}"/>
    <cellStyle name="Normal 13 12" xfId="5568" xr:uid="{7B0CDABA-C0C7-4DC5-8853-42C3FFF65878}"/>
    <cellStyle name="Normal 13 12 2" xfId="13867" xr:uid="{B3A3B25F-7A40-4824-A101-7FA348C40346}"/>
    <cellStyle name="Normal 13 13" xfId="13868" xr:uid="{199EF92A-E312-443D-8BB3-2F2E91495516}"/>
    <cellStyle name="Normal 13 13 2" xfId="13869" xr:uid="{BB1CA977-C1B5-4B40-8819-4BF052A32ADE}"/>
    <cellStyle name="Normal 13 14" xfId="13870" xr:uid="{228211B0-6C5A-4428-BF56-4EEBB8880D24}"/>
    <cellStyle name="Normal 13 14 2" xfId="13871" xr:uid="{C27E3809-8D60-4CFA-9F1A-0484FC1B72AC}"/>
    <cellStyle name="Normal 13 14 3" xfId="44058" xr:uid="{F457FF15-12EE-42ED-B67A-5C654A876E6A}"/>
    <cellStyle name="Normal 13 15" xfId="13872" xr:uid="{41FBFD89-C105-455C-8C13-18D101BCA9EA}"/>
    <cellStyle name="Normal 13 15 2" xfId="13873" xr:uid="{D81C9FFE-494B-4499-A779-43A02789ED3A}"/>
    <cellStyle name="Normal 13 16" xfId="13874" xr:uid="{41D78D2E-3684-4185-8C13-B114407A7097}"/>
    <cellStyle name="Normal 13 16 2" xfId="13875" xr:uid="{98934AC5-012D-48BB-871E-9C22215F099E}"/>
    <cellStyle name="Normal 13 17" xfId="13876" xr:uid="{69D9CF54-6B1F-47C4-92C7-ED848D713EC2}"/>
    <cellStyle name="Normal 13 17 2" xfId="13877" xr:uid="{5A4C2F24-0A26-4285-8F05-B901A29640D0}"/>
    <cellStyle name="Normal 13 18" xfId="13878" xr:uid="{E83BCB09-3E94-482B-A336-A52D3EA1FFE2}"/>
    <cellStyle name="Normal 13 18 2" xfId="13879" xr:uid="{669C7616-2625-4CA9-AEBD-DFFEAE866DAB}"/>
    <cellStyle name="Normal 13 19" xfId="13880" xr:uid="{ABA091D4-F159-4F27-9122-7B83608C581C}"/>
    <cellStyle name="Normal 13 19 2" xfId="13881" xr:uid="{A16D18EE-8185-40E0-A01E-7C79C8F44149}"/>
    <cellStyle name="Normal 13 2" xfId="5571" xr:uid="{B6305DFC-FFEA-472A-950A-1905A6C669ED}"/>
    <cellStyle name="Normal 13 2 2" xfId="5572" xr:uid="{CFDEEDFD-0023-4A29-AE53-B97A7571EA0C}"/>
    <cellStyle name="Normal 13 2 2 2" xfId="5573" xr:uid="{B7C298EF-FC5F-4344-916E-DC26824551B0}"/>
    <cellStyle name="Normal 13 2 2 2 2" xfId="42661" xr:uid="{C0340601-E45E-40EA-90D7-0D28E014A4D8}"/>
    <cellStyle name="Normal 13 2 2 2 2 2" xfId="42662" xr:uid="{4674F5F2-A6DE-475F-AF4A-0F535ABAAF83}"/>
    <cellStyle name="Normal 13 2 2 2 3" xfId="42663" xr:uid="{98C3725A-4D67-4D85-92EE-F10DA9A179CF}"/>
    <cellStyle name="Normal 13 2 2 2 4" xfId="42664" xr:uid="{1A68BC55-77B8-420A-AA4C-34EED3CC9042}"/>
    <cellStyle name="Normal 13 2 2 2 5" xfId="42665" xr:uid="{63F6158A-C9CF-428A-9A2B-E6A36AB3ADDB}"/>
    <cellStyle name="Normal 13 2 2 3" xfId="5574" xr:uid="{A9B43504-1CF1-41D9-84BB-CDB97B64C065}"/>
    <cellStyle name="Normal 13 2 2 3 2" xfId="42666" xr:uid="{C1567DE1-E4B3-4059-8327-A783F51313B5}"/>
    <cellStyle name="Normal 13 2 2 3 3" xfId="42667" xr:uid="{60ACA7CC-3ABC-4695-870F-4E7C5C475C39}"/>
    <cellStyle name="Normal 13 2 2 4" xfId="42668" xr:uid="{D383D18F-2FCC-4411-B8C1-8881641DFC38}"/>
    <cellStyle name="Normal 13 2 2 5" xfId="42669" xr:uid="{A5C72DC2-7969-499C-85BF-025CCD448943}"/>
    <cellStyle name="Normal 13 2 2 6" xfId="42670" xr:uid="{F68D952D-BB26-400A-AAA4-225E442DE250}"/>
    <cellStyle name="Normal 13 2 2 7" xfId="42671" xr:uid="{BB27FCD1-9524-468C-8FD5-E61D94E4FE06}"/>
    <cellStyle name="Normal 13 2 3" xfId="5575" xr:uid="{171776E5-C2F1-4C2C-B477-7672228F8EA8}"/>
    <cellStyle name="Normal 13 2 3 2" xfId="13882" xr:uid="{632C13EE-3C82-4F17-9AB2-8194FB2E2BD0}"/>
    <cellStyle name="Normal 13 2 3 2 2" xfId="42672" xr:uid="{945AE44F-AA4C-451F-B2B2-07C715BDD2D1}"/>
    <cellStyle name="Normal 13 2 3 3" xfId="42673" xr:uid="{0F6E50AB-E792-459C-990A-F660FD25057C}"/>
    <cellStyle name="Normal 13 2 3 4" xfId="42674" xr:uid="{F1CD057D-EB3E-444B-918C-0F9AAE3A6C1E}"/>
    <cellStyle name="Normal 13 2 3 5" xfId="42675" xr:uid="{B2C3FFDB-A03A-44C0-B2EF-A306D5575ADA}"/>
    <cellStyle name="Normal 13 2 4" xfId="5576" xr:uid="{8F7A7E17-9BE5-40AE-9DF7-C0923A0DDE12}"/>
    <cellStyle name="Normal 13 2 4 2" xfId="13883" xr:uid="{B835F405-9224-46FC-99B0-B8C4164CF8AA}"/>
    <cellStyle name="Normal 13 2 4 3" xfId="42676" xr:uid="{39D42F60-C9C0-45E5-A065-3FE50E59525F}"/>
    <cellStyle name="Normal 13 2 5" xfId="13884" xr:uid="{889A7FD9-2C72-4224-A65E-902B8D012CE8}"/>
    <cellStyle name="Normal 13 2 5 2" xfId="13885" xr:uid="{06D33ED8-1D55-4494-860F-186EB1E4D38E}"/>
    <cellStyle name="Normal 13 2 6" xfId="13886" xr:uid="{7CA13A05-9867-4185-AF16-7B53AC21EAAE}"/>
    <cellStyle name="Normal 13 2 6 2" xfId="13887" xr:uid="{1B72CCEA-156E-4843-ABD6-0866F385EFC5}"/>
    <cellStyle name="Normal 13 2 7" xfId="13888" xr:uid="{5CD658CE-3045-417F-8527-D6E1B1D3B3E1}"/>
    <cellStyle name="Normal 13 2 7 2" xfId="13889" xr:uid="{FEAB6FD0-1B4D-4155-9C87-7C908452EEBF}"/>
    <cellStyle name="Normal 13 2 8" xfId="13890" xr:uid="{94E63DA1-6701-486A-9A82-BC8E5A609B27}"/>
    <cellStyle name="Normal 13 2 8 2" xfId="44395" xr:uid="{C0C1E0B9-835F-4D86-A58A-D898AFAD0F20}"/>
    <cellStyle name="Normal 13 20" xfId="13891" xr:uid="{8F1153A9-59D7-4F66-94FD-FF7F61CC38B7}"/>
    <cellStyle name="Normal 13 20 2" xfId="13892" xr:uid="{FE46ECE1-45FF-4D55-92E6-9A6522872AFD}"/>
    <cellStyle name="Normal 13 21" xfId="13893" xr:uid="{A61907CC-5AAF-4B75-9557-AE9072769378}"/>
    <cellStyle name="Normal 13 21 2" xfId="13894" xr:uid="{6A695515-E4D4-4C16-B91D-17F0AD653038}"/>
    <cellStyle name="Normal 13 22" xfId="13895" xr:uid="{F95CA5FB-E338-45AA-BFC1-5BF9815327FD}"/>
    <cellStyle name="Normal 13 22 2" xfId="13896" xr:uid="{288EC74B-D4A3-4AC7-BF6F-9EFE7008C727}"/>
    <cellStyle name="Normal 13 23" xfId="13897" xr:uid="{CE305835-869F-4003-A7E1-F3064193D98A}"/>
    <cellStyle name="Normal 13 23 2" xfId="13898" xr:uid="{982AEA5E-73C8-40B1-9739-7111CC6B4874}"/>
    <cellStyle name="Normal 13 24" xfId="13899" xr:uid="{DB4138BF-F24A-4526-9338-23F43B89ABFD}"/>
    <cellStyle name="Normal 13 24 2" xfId="13900" xr:uid="{7EF6151C-534F-4234-8548-A009F660BB66}"/>
    <cellStyle name="Normal 13 25" xfId="13901" xr:uid="{38C9ACF4-3B7B-442C-8A29-7AF86CFBD2DC}"/>
    <cellStyle name="Normal 13 25 2" xfId="13902" xr:uid="{119E7FB3-4B55-4C9D-87FF-C9E2A23E7B51}"/>
    <cellStyle name="Normal 13 26" xfId="13903" xr:uid="{C7C4CD52-EB48-4A4E-8E69-48EB61403978}"/>
    <cellStyle name="Normal 13 26 2" xfId="13904" xr:uid="{14365CB6-AB59-4760-8829-C883704CB8C1}"/>
    <cellStyle name="Normal 13 27" xfId="13905" xr:uid="{3944FC16-C5DE-45A8-97B8-96CFC98FD224}"/>
    <cellStyle name="Normal 13 27 2" xfId="13906" xr:uid="{A515B0AD-5B60-4264-A8B0-32490E59356F}"/>
    <cellStyle name="Normal 13 28" xfId="13907" xr:uid="{82609AD8-5B6E-43F0-99D3-50F2A9069C98}"/>
    <cellStyle name="Normal 13 28 2" xfId="13908" xr:uid="{E1DAF1A8-DD79-4695-9E8C-19121EB60F92}"/>
    <cellStyle name="Normal 13 29" xfId="13909" xr:uid="{467F85FF-39BE-4823-8B23-169B566B3196}"/>
    <cellStyle name="Normal 13 29 2" xfId="13910" xr:uid="{441560DB-779E-465E-86F7-114A2F880CD0}"/>
    <cellStyle name="Normal 13 3" xfId="5577" xr:uid="{F200DA9C-B469-4E48-B2DA-8D68C2635568}"/>
    <cellStyle name="Normal 13 3 2" xfId="13912" xr:uid="{1A634455-96F7-4B37-9426-496B64841F88}"/>
    <cellStyle name="Normal 13 3 2 2" xfId="13913" xr:uid="{A13B6E41-F6A4-4165-AE4E-21AC4E6A21AC}"/>
    <cellStyle name="Normal 13 3 2 2 2" xfId="42677" xr:uid="{04791E10-4710-40C5-BD87-96250BCE97C9}"/>
    <cellStyle name="Normal 13 3 2 2 2 2" xfId="42678" xr:uid="{D8556A21-3213-4730-975D-81E59774A2F0}"/>
    <cellStyle name="Normal 13 3 2 2 3" xfId="42679" xr:uid="{A56F5A86-1BDF-4C96-8F7D-120646FDDC28}"/>
    <cellStyle name="Normal 13 3 2 2 4" xfId="42680" xr:uid="{AE1BFF96-A4A5-44BA-8965-E9A5E7817E65}"/>
    <cellStyle name="Normal 13 3 2 3" xfId="42681" xr:uid="{CC7AE316-A540-4195-9359-05A1D7E1DCC9}"/>
    <cellStyle name="Normal 13 3 2 3 2" xfId="42682" xr:uid="{D75859F4-7700-44D5-B7D8-A48B1EC924BC}"/>
    <cellStyle name="Normal 13 3 2 4" xfId="42683" xr:uid="{8CFB2861-D559-4868-9DBF-38F19A145DC2}"/>
    <cellStyle name="Normal 13 3 2 5" xfId="42684" xr:uid="{D1867A22-5DC8-408B-AA89-617799BFCF25}"/>
    <cellStyle name="Normal 13 3 2 6" xfId="42685" xr:uid="{37D8055D-FF21-4217-B824-6355C1782082}"/>
    <cellStyle name="Normal 13 3 3" xfId="13914" xr:uid="{65A3DC64-D22A-48CF-A714-44FFD12255F0}"/>
    <cellStyle name="Normal 13 3 3 2" xfId="13915" xr:uid="{9D5B5B15-FFBB-4996-9B4A-F538729D526A}"/>
    <cellStyle name="Normal 13 3 3 2 2" xfId="42686" xr:uid="{C3E87900-6B5F-4932-966E-0D572A41DEB0}"/>
    <cellStyle name="Normal 13 3 3 3" xfId="42687" xr:uid="{10B98E53-B587-4096-86E8-B97BA8254D34}"/>
    <cellStyle name="Normal 13 3 3 4" xfId="42688" xr:uid="{B3BAF928-4393-42F2-827A-7BE80259685A}"/>
    <cellStyle name="Normal 13 3 4" xfId="13916" xr:uid="{F89877E8-B545-4E42-ADD9-FB4218B70AA4}"/>
    <cellStyle name="Normal 13 3 4 2" xfId="13917" xr:uid="{2716DA60-CC25-4851-A958-39DB55CF26D9}"/>
    <cellStyle name="Normal 13 3 5" xfId="13918" xr:uid="{4D031FDA-8BF5-4AEA-90A0-8169824E6A68}"/>
    <cellStyle name="Normal 13 3 5 2" xfId="13919" xr:uid="{0249EC66-3999-498A-961E-7F6FDC8DCA4D}"/>
    <cellStyle name="Normal 13 3 6" xfId="13920" xr:uid="{4DB0FC67-C1A5-4B4E-8212-96D9F70F9DFE}"/>
    <cellStyle name="Normal 13 3 6 2" xfId="13921" xr:uid="{9BEA3AC8-5ECE-4087-830C-F1E24E26C5D5}"/>
    <cellStyle name="Normal 13 3 7" xfId="13922" xr:uid="{F29AF3CA-FA7A-46C3-B824-445FB4F595EA}"/>
    <cellStyle name="Normal 13 3 7 2" xfId="13923" xr:uid="{C20D5B82-77A9-49A6-9A54-B2D4B820C532}"/>
    <cellStyle name="Normal 13 3 7 2 2" xfId="43870" xr:uid="{90B96D06-A89B-499C-82CA-79E62BB5A495}"/>
    <cellStyle name="Normal 13 3 7 3" xfId="42689" xr:uid="{01B02B41-0C04-4333-8A56-2B8234DB944C}"/>
    <cellStyle name="Normal 13 3 8" xfId="13924" xr:uid="{49916956-DE32-46C1-A9AD-79183D4F6C6E}"/>
    <cellStyle name="Normal 13 3 9" xfId="13911" xr:uid="{BCB0055D-F5FF-42C4-892B-C04ECAF8F2B5}"/>
    <cellStyle name="Normal 13 30" xfId="13925" xr:uid="{75884F4D-B047-4C4C-AD8E-5E749FEAD9EA}"/>
    <cellStyle name="Normal 13 30 2" xfId="13926" xr:uid="{B7FCCE2D-9CE9-4620-92F5-F406E6EBFB5A}"/>
    <cellStyle name="Normal 13 31" xfId="13927" xr:uid="{69428B50-7874-4700-9C87-D01A675AA8EE}"/>
    <cellStyle name="Normal 13 31 2" xfId="13928" xr:uid="{4167988F-4E25-4996-B6A8-4504D12038AC}"/>
    <cellStyle name="Normal 13 32" xfId="13929" xr:uid="{4D94A5B5-85A7-4C0D-A9F9-6E3A37687235}"/>
    <cellStyle name="Normal 13 32 2" xfId="13930" xr:uid="{4D4EC3D0-2A34-4EAB-B5FC-C4D8997697E0}"/>
    <cellStyle name="Normal 13 33" xfId="13931" xr:uid="{D700DEB3-711F-4B85-A6AA-B8588BC4D870}"/>
    <cellStyle name="Normal 13 33 2" xfId="13932" xr:uid="{E2B9F89D-B568-4C76-91F0-7C4FE6E7D251}"/>
    <cellStyle name="Normal 13 34" xfId="13933" xr:uid="{4BAA4806-A820-43CD-A2CC-D2F8465D402F}"/>
    <cellStyle name="Normal 13 34 2" xfId="13934" xr:uid="{817D4603-2CD8-4A97-A1F4-55CCFE7710E9}"/>
    <cellStyle name="Normal 13 35" xfId="13935" xr:uid="{2872DCFF-5763-4572-B4B8-D566D46BAEFF}"/>
    <cellStyle name="Normal 13 35 2" xfId="13936" xr:uid="{6BB085F4-DEC8-4383-B54C-723BA75F43E4}"/>
    <cellStyle name="Normal 13 36" xfId="13937" xr:uid="{299987C6-C1CB-48A3-AB34-2759D8F78483}"/>
    <cellStyle name="Normal 13 36 2" xfId="13938" xr:uid="{0F3A4D36-FEE3-4A99-845D-AA1689735DDF}"/>
    <cellStyle name="Normal 13 37" xfId="13939" xr:uid="{75118DC2-BD8D-4DE9-BDC0-32D3223C0755}"/>
    <cellStyle name="Normal 13 37 2" xfId="13940" xr:uid="{6EC8F9CF-B221-41EB-AF6D-65071F675C18}"/>
    <cellStyle name="Normal 13 38" xfId="13941" xr:uid="{7F6151D4-ECEF-4093-9FEB-FEBAE0B2B04D}"/>
    <cellStyle name="Normal 13 38 2" xfId="13942" xr:uid="{0BAF63B3-7672-40B8-866E-27F00E8419B1}"/>
    <cellStyle name="Normal 13 39" xfId="13943" xr:uid="{0475360E-AB57-4B87-A0FC-81460EA34D01}"/>
    <cellStyle name="Normal 13 39 2" xfId="13944" xr:uid="{E6368C25-EF14-4714-A833-053312D04791}"/>
    <cellStyle name="Normal 13 4" xfId="5578" xr:uid="{D2C00858-9E9A-411B-9752-4DD5EABDE657}"/>
    <cellStyle name="Normal 13 4 2" xfId="5579" xr:uid="{3E81BB62-C2A4-4B5C-9734-00919FFA31AE}"/>
    <cellStyle name="Normal 13 4 2 2" xfId="13945" xr:uid="{1EEF6B33-34BB-4CB2-A901-FBA44374B72A}"/>
    <cellStyle name="Normal 13 4 2 2 2" xfId="42690" xr:uid="{34320601-7CF8-43F0-BA3A-CE1EF29FEB8B}"/>
    <cellStyle name="Normal 13 4 2 3" xfId="42691" xr:uid="{FB25AC90-00B2-4022-9DF7-18E66B66CDEC}"/>
    <cellStyle name="Normal 13 4 2 4" xfId="42692" xr:uid="{AA0DB80B-3E2E-4542-9529-957EE62938AB}"/>
    <cellStyle name="Normal 13 4 3" xfId="5580" xr:uid="{025FAD63-C6BA-4E74-84F6-1FDE7864CA9D}"/>
    <cellStyle name="Normal 13 4 3 2" xfId="13946" xr:uid="{E2CA03AB-BAF0-4F6E-BF30-30E13E541C39}"/>
    <cellStyle name="Normal 13 4 3 3" xfId="42693" xr:uid="{3CCDC229-03E2-4DA7-B778-975D539B9C6F}"/>
    <cellStyle name="Normal 13 4 4" xfId="13947" xr:uid="{AFCB22EA-B6D7-4076-B7B3-15F1A1059F31}"/>
    <cellStyle name="Normal 13 4 4 2" xfId="13948" xr:uid="{9E8AEFE7-388F-47D1-BF08-91041519F3AD}"/>
    <cellStyle name="Normal 13 4 5" xfId="13949" xr:uid="{A9052CC5-B2DC-41F3-985C-75351A74EB39}"/>
    <cellStyle name="Normal 13 4 5 2" xfId="13950" xr:uid="{A57E8D9C-42E9-499D-90FB-357AC76F961E}"/>
    <cellStyle name="Normal 13 4 6" xfId="13951" xr:uid="{1B04A578-7EB5-41E6-9828-BAE8BD7FDA9A}"/>
    <cellStyle name="Normal 13 4 6 2" xfId="13952" xr:uid="{7AE457FE-DBFE-4D26-A5F3-C0F41E7E672C}"/>
    <cellStyle name="Normal 13 4 7" xfId="13953" xr:uid="{62F11D7D-6E8A-43F7-8B9B-5006B149BA00}"/>
    <cellStyle name="Normal 13 4 7 2" xfId="13954" xr:uid="{467C5DFB-14B9-48E5-8D66-A9A0204A45D3}"/>
    <cellStyle name="Normal 13 4 8" xfId="13955" xr:uid="{F5461FE4-098E-4374-948D-51654999C376}"/>
    <cellStyle name="Normal 13 40" xfId="13956" xr:uid="{F8BAD2C9-AE80-44CC-9167-303AC9A53334}"/>
    <cellStyle name="Normal 13 40 2" xfId="13957" xr:uid="{E4EEC7FC-1031-4957-8FB8-E473A19A21CD}"/>
    <cellStyle name="Normal 13 41" xfId="13958" xr:uid="{466FFC20-CE54-491D-9010-A7431EEE3C02}"/>
    <cellStyle name="Normal 13 41 2" xfId="13959" xr:uid="{B258FABA-46E9-4071-A478-C2147796FDA2}"/>
    <cellStyle name="Normal 13 42" xfId="13960" xr:uid="{738795F1-87F2-420C-948E-C7626EE51F42}"/>
    <cellStyle name="Normal 13 42 2" xfId="13961" xr:uid="{3ED4B30B-73DE-4C17-8400-DE0417F1BDFC}"/>
    <cellStyle name="Normal 13 43" xfId="13962" xr:uid="{B6739183-828A-487E-827A-22A38190E04F}"/>
    <cellStyle name="Normal 13 43 2" xfId="13963" xr:uid="{AD6F7B0C-D01D-4AB8-BFF1-267E84378B41}"/>
    <cellStyle name="Normal 13 44" xfId="13964" xr:uid="{610135C7-38BF-48EC-A75F-FE517F5FCD71}"/>
    <cellStyle name="Normal 13 44 2" xfId="13965" xr:uid="{A43C10CE-A97E-4DC3-B765-DBDA8567D326}"/>
    <cellStyle name="Normal 13 45" xfId="13966" xr:uid="{E300CB9D-4DF6-43DB-9096-786BA755DAF0}"/>
    <cellStyle name="Normal 13 45 2" xfId="13967" xr:uid="{10A3280D-5E94-480D-94DE-F49344B724A6}"/>
    <cellStyle name="Normal 13 46" xfId="13968" xr:uid="{11E6885E-8611-43E6-9E59-465048460E69}"/>
    <cellStyle name="Normal 13 46 2" xfId="13969" xr:uid="{23D34336-E2FB-408D-8040-5AD82DFDEFC9}"/>
    <cellStyle name="Normal 13 47" xfId="13970" xr:uid="{DE03FCD1-CAE7-4090-BA25-77DDE1CCD389}"/>
    <cellStyle name="Normal 13 47 2" xfId="13971" xr:uid="{3BCEA9D3-E1CE-4BE0-AA48-30ECF4C3E71B}"/>
    <cellStyle name="Normal 13 48" xfId="13972" xr:uid="{27350CFB-9F0E-425C-9D6E-630F01ACC969}"/>
    <cellStyle name="Normal 13 48 2" xfId="13973" xr:uid="{408DD084-7A89-4B85-8873-EA5DA62C4069}"/>
    <cellStyle name="Normal 13 49" xfId="13974" xr:uid="{06C44BF8-5B57-4BFA-A1B0-D25BFB5A1104}"/>
    <cellStyle name="Normal 13 49 2" xfId="13975" xr:uid="{33EA8881-D8D7-4FA4-9710-46F1A95D2926}"/>
    <cellStyle name="Normal 13 5" xfId="5581" xr:uid="{9632CE63-0E21-4DA6-8CB1-B3B2E00595EE}"/>
    <cellStyle name="Normal 13 5 2" xfId="5582" xr:uid="{7B31FEAA-8D6B-449D-BAE8-156BFF48AD20}"/>
    <cellStyle name="Normal 13 5 2 2" xfId="13976" xr:uid="{6E1642B9-E232-4763-B989-0B9BAB8A22DF}"/>
    <cellStyle name="Normal 13 5 2 3" xfId="42694" xr:uid="{5D245B8F-FDD0-49DA-8CE6-B5ADB5E3A339}"/>
    <cellStyle name="Normal 13 5 3" xfId="13977" xr:uid="{B218AF43-A189-4281-9EBF-D7D9BB0FDF28}"/>
    <cellStyle name="Normal 13 5 3 2" xfId="13978" xr:uid="{A6D68E96-0174-4E79-82C0-11B1D5FF5C05}"/>
    <cellStyle name="Normal 13 5 4" xfId="13979" xr:uid="{73A4D2D5-E911-4936-96BF-A49E8E23F4ED}"/>
    <cellStyle name="Normal 13 5 4 2" xfId="13980" xr:uid="{6746612D-C71E-4491-AF06-F9E0126B4EBB}"/>
    <cellStyle name="Normal 13 5 5" xfId="13981" xr:uid="{ABB415AE-240C-4125-89DE-E80EE812A4C8}"/>
    <cellStyle name="Normal 13 5 5 2" xfId="13982" xr:uid="{B88B8F55-E862-4E21-8000-F8CDD92D2A3E}"/>
    <cellStyle name="Normal 13 5 6" xfId="13983" xr:uid="{406EA7BA-00A3-4DE6-97E2-79EE090C5718}"/>
    <cellStyle name="Normal 13 5 6 2" xfId="13984" xr:uid="{5A683C52-5EDD-45CB-B493-DFAE5E333B2E}"/>
    <cellStyle name="Normal 13 5 7" xfId="13985" xr:uid="{6AB38EBD-D76A-45EB-8F7C-6B3CD1560489}"/>
    <cellStyle name="Normal 13 5 7 2" xfId="13986" xr:uid="{2FEF7911-5A62-42FD-BD13-81BC73B43791}"/>
    <cellStyle name="Normal 13 5 8" xfId="13987" xr:uid="{B6843CF6-9F83-43B2-AAE5-4A1FA39B4B0C}"/>
    <cellStyle name="Normal 13 50" xfId="13988" xr:uid="{0119B661-ECE0-401C-AC6D-07BBB929CF73}"/>
    <cellStyle name="Normal 13 50 2" xfId="13989" xr:uid="{80A8DEFC-309A-4AB6-A9DA-178CE169CC55}"/>
    <cellStyle name="Normal 13 51" xfId="13990" xr:uid="{A6895D72-C140-48D3-9F14-27981BD72DFE}"/>
    <cellStyle name="Normal 13 51 2" xfId="13991" xr:uid="{B5DD26EE-48D8-41CF-BA26-0A494C7BD9E8}"/>
    <cellStyle name="Normal 13 52" xfId="13992" xr:uid="{DCC23CC0-0FF0-4DC1-BF68-9988420D9EA1}"/>
    <cellStyle name="Normal 13 52 2" xfId="13993" xr:uid="{734B436D-6383-48D0-925F-BB816905DCCE}"/>
    <cellStyle name="Normal 13 53" xfId="13994" xr:uid="{A551C0BB-67A8-4EDA-A11C-94DB619A7BAD}"/>
    <cellStyle name="Normal 13 53 2" xfId="13995" xr:uid="{74BAA7B3-1FF7-41B6-A364-54CE6DC9A597}"/>
    <cellStyle name="Normal 13 54" xfId="13996" xr:uid="{C50D0342-AEC8-4CBB-8C9F-6CA4D9A66DDF}"/>
    <cellStyle name="Normal 13 54 2" xfId="13997" xr:uid="{0DBC0D26-3CCF-4729-B4E7-34F61E076D3F}"/>
    <cellStyle name="Normal 13 55" xfId="13998" xr:uid="{4FFE2CD5-2C4B-4369-B19E-BF679F3B575E}"/>
    <cellStyle name="Normal 13 55 2" xfId="13999" xr:uid="{B11FC3A1-F1A9-4021-9AE1-B2236FBCEE81}"/>
    <cellStyle name="Normal 13 56" xfId="14000" xr:uid="{82C74553-9F2A-4909-AAE8-E566BDF93799}"/>
    <cellStyle name="Normal 13 56 2" xfId="14001" xr:uid="{B40BC70F-0583-4856-837F-932B2199E37A}"/>
    <cellStyle name="Normal 13 57" xfId="14002" xr:uid="{866704A3-F9D6-4088-A0FA-6046FAF0D534}"/>
    <cellStyle name="Normal 13 57 2" xfId="14003" xr:uid="{AFF6AFA7-4BCE-446D-9970-2EBCF973C84C}"/>
    <cellStyle name="Normal 13 58" xfId="14004" xr:uid="{EB545E10-67FB-4462-B7B6-7EF03370892A}"/>
    <cellStyle name="Normal 13 58 2" xfId="14005" xr:uid="{761C3435-930A-48F4-816B-B469EE036F8C}"/>
    <cellStyle name="Normal 13 59" xfId="14006" xr:uid="{71C53F6D-C73C-4A0C-9B7D-35DD79253BA6}"/>
    <cellStyle name="Normal 13 59 2" xfId="14007" xr:uid="{0E957465-3BA7-467E-B050-CCA11E2F1E63}"/>
    <cellStyle name="Normal 13 6" xfId="5583" xr:uid="{21C43D95-9129-49CD-874A-B4FB02A241D6}"/>
    <cellStyle name="Normal 13 6 2" xfId="14009" xr:uid="{3395AD66-D7F7-4825-83B2-5345B8C35C26}"/>
    <cellStyle name="Normal 13 6 2 2" xfId="14010" xr:uid="{5A306CC6-9EAD-4F00-9CFD-B4C8656FAF7F}"/>
    <cellStyle name="Normal 13 6 3" xfId="14011" xr:uid="{C84357E1-BD24-4EDA-9B73-EAD43F2FC546}"/>
    <cellStyle name="Normal 13 6 3 2" xfId="14012" xr:uid="{0424B156-1C2F-4184-9EE1-DE29324FE77D}"/>
    <cellStyle name="Normal 13 6 4" xfId="14013" xr:uid="{627FA4B8-F970-4623-B156-783974F7E494}"/>
    <cellStyle name="Normal 13 6 4 2" xfId="14014" xr:uid="{A9AFDDAC-986E-49E6-B537-12760B62EB80}"/>
    <cellStyle name="Normal 13 6 4 3" xfId="43871" xr:uid="{CBF5D6C6-52FF-40E4-B8FD-AEBC222E396A}"/>
    <cellStyle name="Normal 13 6 5" xfId="14015" xr:uid="{69FBDA59-E788-427C-ABAD-87F917F144F0}"/>
    <cellStyle name="Normal 13 6 5 2" xfId="14016" xr:uid="{EC94C4C4-41DD-41B1-9B88-A343F24B94B1}"/>
    <cellStyle name="Normal 13 6 6" xfId="14017" xr:uid="{AED5C65A-C31E-4343-8A35-C599D3BD656A}"/>
    <cellStyle name="Normal 13 6 6 2" xfId="14018" xr:uid="{08990B05-685B-48F5-8807-BCA07FFECFA9}"/>
    <cellStyle name="Normal 13 6 7" xfId="14019" xr:uid="{4A3C820E-8DD1-4787-8E5D-E2643B229A68}"/>
    <cellStyle name="Normal 13 6 7 2" xfId="14020" xr:uid="{DF7A52A2-0D56-44C4-8442-52EF3E9A0580}"/>
    <cellStyle name="Normal 13 6 8" xfId="14021" xr:uid="{8986A3C5-B8F3-43EF-B9E6-B149AFD5A0AF}"/>
    <cellStyle name="Normal 13 6 9" xfId="14008" xr:uid="{26899A9C-EDC1-4B81-A8FC-4E02D1AC99E0}"/>
    <cellStyle name="Normal 13 60" xfId="14022" xr:uid="{F2FFDAA1-D8A3-4999-91CE-44D8ECD8C735}"/>
    <cellStyle name="Normal 13 60 2" xfId="14023" xr:uid="{56E8EE84-4D95-4157-A194-E3A8C7D0BBDA}"/>
    <cellStyle name="Normal 13 61" xfId="14024" xr:uid="{01B72843-4C81-4612-9E1D-5FD0E605DBF0}"/>
    <cellStyle name="Normal 13 61 2" xfId="14025" xr:uid="{DAC5446E-CBE8-4C19-A3D0-11617F3048B5}"/>
    <cellStyle name="Normal 13 62" xfId="14026" xr:uid="{059D5549-77B2-45D7-8A57-18815EA91C8B}"/>
    <cellStyle name="Normal 13 62 2" xfId="14027" xr:uid="{36CD1986-6FF1-4251-B1E2-A2F03D895312}"/>
    <cellStyle name="Normal 13 63" xfId="14028" xr:uid="{A4C8BDE2-B443-4A57-A7AC-0615AAB71DE4}"/>
    <cellStyle name="Normal 13 63 2" xfId="14029" xr:uid="{F51D8CB0-5D3F-4AAE-BDCE-C6A230E4143E}"/>
    <cellStyle name="Normal 13 64" xfId="14030" xr:uid="{2142C808-C233-4F18-BE46-AEB1D51EC0AD}"/>
    <cellStyle name="Normal 13 64 2" xfId="14031" xr:uid="{DE6D923C-8AC6-447F-AA14-89D8B3EAC7A9}"/>
    <cellStyle name="Normal 13 65" xfId="14032" xr:uid="{85FAB377-B6DF-47C5-891F-FF745412016B}"/>
    <cellStyle name="Normal 13 65 2" xfId="14033" xr:uid="{DDC948CF-2B29-4348-B093-C1D3DE465E19}"/>
    <cellStyle name="Normal 13 66" xfId="14034" xr:uid="{B197B401-DBBB-4BAD-A132-FFADA3538890}"/>
    <cellStyle name="Normal 13 66 2" xfId="14035" xr:uid="{390A095A-CE7E-4172-81ED-9A1758300C9D}"/>
    <cellStyle name="Normal 13 67" xfId="14036" xr:uid="{16EDBD82-8378-4670-B31C-4FC3069161D8}"/>
    <cellStyle name="Normal 13 67 2" xfId="14037" xr:uid="{5A60E976-55DB-45A1-8722-59594008B52E}"/>
    <cellStyle name="Normal 13 68" xfId="14038" xr:uid="{898EB6D6-5E3D-450B-9372-D1938BCF6819}"/>
    <cellStyle name="Normal 13 68 2" xfId="14039" xr:uid="{8F2D970B-4618-4A0A-B46E-F034B60CC3F2}"/>
    <cellStyle name="Normal 13 69" xfId="14040" xr:uid="{96325107-8945-41DA-BE93-1C2BCAA904F0}"/>
    <cellStyle name="Normal 13 69 2" xfId="14041" xr:uid="{DD4C5DAD-F0F1-4B1F-B47C-5439DD4836CC}"/>
    <cellStyle name="Normal 13 7" xfId="5584" xr:uid="{E66A8680-98C1-4AEF-B8F0-80341D9E5837}"/>
    <cellStyle name="Normal 13 7 2" xfId="14043" xr:uid="{C3173AE9-A7F4-4E9D-B745-36D01A6DF7A7}"/>
    <cellStyle name="Normal 13 7 2 2" xfId="14044" xr:uid="{AE79FFE8-B171-4E56-82C3-6D15A834E54A}"/>
    <cellStyle name="Normal 13 7 3" xfId="14045" xr:uid="{2E8D9663-FDEF-4E9D-B111-DBBD1909A533}"/>
    <cellStyle name="Normal 13 7 3 2" xfId="14046" xr:uid="{2EB96E84-C6F5-443D-8D94-1F87CE7A7CEB}"/>
    <cellStyle name="Normal 13 7 3 3" xfId="43872" xr:uid="{24E55FDB-0ED2-4B72-AD16-B930C6B4DCCF}"/>
    <cellStyle name="Normal 13 7 4" xfId="14047" xr:uid="{66CA8F60-5EAA-40FE-AC12-3E8914F14774}"/>
    <cellStyle name="Normal 13 7 4 2" xfId="14048" xr:uid="{54EC6CAB-8905-4360-97C9-F198B8A73FF7}"/>
    <cellStyle name="Normal 13 7 5" xfId="14049" xr:uid="{7613C670-4B86-4005-B661-55C5824B10BE}"/>
    <cellStyle name="Normal 13 7 5 2" xfId="14050" xr:uid="{ACEA67B3-93A6-4C2E-926C-FE70E197FD6D}"/>
    <cellStyle name="Normal 13 7 6" xfId="14051" xr:uid="{66089E62-78B5-46AE-8D70-9F2FB99C44CB}"/>
    <cellStyle name="Normal 13 7 6 2" xfId="14052" xr:uid="{F80EB28D-EDBC-4483-B7FC-3E1EB744FC49}"/>
    <cellStyle name="Normal 13 7 7" xfId="14053" xr:uid="{2C819C14-DA0D-43ED-BBBB-C50E722ED1C1}"/>
    <cellStyle name="Normal 13 7 7 2" xfId="14054" xr:uid="{B376AB58-89E4-4F34-B495-85828845017C}"/>
    <cellStyle name="Normal 13 7 8" xfId="14055" xr:uid="{FDA40BCA-AF81-49E7-96D8-315DE0908E7B}"/>
    <cellStyle name="Normal 13 7 9" xfId="14042" xr:uid="{EBAFCDC2-94C5-4A8F-9D81-EF97B2E744D4}"/>
    <cellStyle name="Normal 13 70" xfId="14056" xr:uid="{0AE9AB90-5CD1-4C54-894E-EDA3A5036DF9}"/>
    <cellStyle name="Normal 13 70 2" xfId="14057" xr:uid="{AB24F5F3-0294-45A6-B3B2-BEBBB36C30D2}"/>
    <cellStyle name="Normal 13 71" xfId="14058" xr:uid="{82C99444-2677-45B9-874E-655FE7B04494}"/>
    <cellStyle name="Normal 13 71 2" xfId="14059" xr:uid="{6F259DE7-4A3E-4148-B8E4-253084EBC122}"/>
    <cellStyle name="Normal 13 72" xfId="14060" xr:uid="{11A4E9BA-E089-4B69-9E7E-DDA5B5E0438F}"/>
    <cellStyle name="Normal 13 72 2" xfId="14061" xr:uid="{B732C55E-4881-41F0-825D-600E7BE4B238}"/>
    <cellStyle name="Normal 13 73" xfId="14062" xr:uid="{84E4A79A-3BED-40C0-B6E9-183906169F2A}"/>
    <cellStyle name="Normal 13 73 2" xfId="14063" xr:uid="{CC8BB192-FAB8-45B5-B24B-8C8DDD6EB38F}"/>
    <cellStyle name="Normal 13 74" xfId="14064" xr:uid="{DE579315-8419-4AFA-B22D-B04AA09AEF8D}"/>
    <cellStyle name="Normal 13 74 2" xfId="14065" xr:uid="{B499AF95-482C-4F0D-B150-8D4109339DDF}"/>
    <cellStyle name="Normal 13 75" xfId="14066" xr:uid="{1D5922F8-5972-4BA0-BB38-D0A9CE56A8F6}"/>
    <cellStyle name="Normal 13 75 2" xfId="14067" xr:uid="{7AF8D18C-4FB3-49FF-ADC6-AD2C8103852E}"/>
    <cellStyle name="Normal 13 76" xfId="14068" xr:uid="{21F49978-8241-483A-B061-320AD62A52D5}"/>
    <cellStyle name="Normal 13 76 2" xfId="14069" xr:uid="{613CA628-ECB7-4FC8-B774-722E0E70B9A8}"/>
    <cellStyle name="Normal 13 77" xfId="14070" xr:uid="{D3E9C238-632F-48C2-9148-47128CA5BA17}"/>
    <cellStyle name="Normal 13 77 2" xfId="14071" xr:uid="{4E2A5B22-7BD5-42DA-8178-424BDA50C2CF}"/>
    <cellStyle name="Normal 13 78" xfId="14072" xr:uid="{5A58787C-111E-440B-8898-CB89278D0CA9}"/>
    <cellStyle name="Normal 13 78 2" xfId="14073" xr:uid="{C9D6BCBF-F8C7-4DBB-96AB-4361493ABF93}"/>
    <cellStyle name="Normal 13 79" xfId="13862" xr:uid="{52358DAF-9CC7-4A46-A752-9A6D4B1AD127}"/>
    <cellStyle name="Normal 13 8" xfId="5585" xr:uid="{EA34827B-69AC-4A02-BC6B-DD982C6DDA97}"/>
    <cellStyle name="Normal 13 8 2" xfId="14075" xr:uid="{2B601B64-AC63-45AD-A963-6088ADFA4556}"/>
    <cellStyle name="Normal 13 8 2 2" xfId="14076" xr:uid="{7312ABFA-5041-4051-9FBD-247179318531}"/>
    <cellStyle name="Normal 13 8 3" xfId="14077" xr:uid="{C2160563-2E88-45AF-9AEF-F1693A5F4E48}"/>
    <cellStyle name="Normal 13 8 3 2" xfId="14078" xr:uid="{FC2DB0F5-C4AE-4E2E-86A7-2EA573E05E85}"/>
    <cellStyle name="Normal 13 8 3 3" xfId="43873" xr:uid="{FCF96F54-F980-4256-8B3C-5974BF653E46}"/>
    <cellStyle name="Normal 13 8 4" xfId="14079" xr:uid="{6C2B817D-5857-474C-9AA4-B7A1F9786557}"/>
    <cellStyle name="Normal 13 8 4 2" xfId="14080" xr:uid="{82B679A1-B574-4B40-A4D9-9187D8DFD42E}"/>
    <cellStyle name="Normal 13 8 5" xfId="14081" xr:uid="{58315897-AA83-4319-B1AB-F2F23CA8A2C8}"/>
    <cellStyle name="Normal 13 8 5 2" xfId="14082" xr:uid="{35147FA5-A998-4D6D-B680-F482E03E9104}"/>
    <cellStyle name="Normal 13 8 6" xfId="14083" xr:uid="{E1FF3507-96E5-4796-925A-10FAA2E57E58}"/>
    <cellStyle name="Normal 13 8 6 2" xfId="14084" xr:uid="{8C3ECA97-AC40-416D-9D3F-B18DBC3355DC}"/>
    <cellStyle name="Normal 13 8 7" xfId="14085" xr:uid="{3FCA954D-2269-43EC-A54F-0B728B330F05}"/>
    <cellStyle name="Normal 13 8 7 2" xfId="14086" xr:uid="{92137C1E-F54F-4538-BB39-75796F81CC54}"/>
    <cellStyle name="Normal 13 8 8" xfId="14087" xr:uid="{CB48883C-F3F3-4349-A074-ACB72626625B}"/>
    <cellStyle name="Normal 13 8 9" xfId="14074" xr:uid="{A123252F-D432-4B89-9090-7E2DD5CD8A3A}"/>
    <cellStyle name="Normal 13 9" xfId="5586" xr:uid="{64AEBA0B-3BBC-4BD5-BCDF-8BBE480F6544}"/>
    <cellStyle name="Normal 13 9 2" xfId="14089" xr:uid="{581CCCD6-D72E-425F-9C47-D1C48640E28B}"/>
    <cellStyle name="Normal 13 9 2 2" xfId="14090" xr:uid="{FDC4B0BC-9162-463C-8A40-07143D06001A}"/>
    <cellStyle name="Normal 13 9 2 3" xfId="43874" xr:uid="{B5B428BC-54B1-4E7B-9DA7-ED3DA3054A47}"/>
    <cellStyle name="Normal 13 9 3" xfId="14091" xr:uid="{7A889FEB-244B-4AFC-957E-712493A61ECE}"/>
    <cellStyle name="Normal 13 9 3 2" xfId="14092" xr:uid="{9BBFB1E1-A609-41F0-8690-96802721CD57}"/>
    <cellStyle name="Normal 13 9 4" xfId="14093" xr:uid="{4D972510-288D-4879-828F-DEB4B0843AF6}"/>
    <cellStyle name="Normal 13 9 4 2" xfId="14094" xr:uid="{2B0D10F1-AA3E-4F27-B093-4E4DA7469436}"/>
    <cellStyle name="Normal 13 9 5" xfId="14095" xr:uid="{25DCDB77-5423-401D-ABA1-0AF86229CF77}"/>
    <cellStyle name="Normal 13 9 5 2" xfId="14096" xr:uid="{F2165C42-8A74-4236-98AC-C8BACC648422}"/>
    <cellStyle name="Normal 13 9 6" xfId="14097" xr:uid="{0915C3DE-EF2C-43F8-B6F2-2D0C5FABB052}"/>
    <cellStyle name="Normal 13 9 6 2" xfId="14098" xr:uid="{BC0FBA9C-02DC-4DBD-9444-C9A07BA14896}"/>
    <cellStyle name="Normal 13 9 7" xfId="14099" xr:uid="{C814D6A6-C58F-4FBA-AB25-E916EBB15459}"/>
    <cellStyle name="Normal 13 9 7 2" xfId="14100" xr:uid="{2E35DD8E-44A6-4079-A0F2-DAF2D46CBF68}"/>
    <cellStyle name="Normal 13 9 8" xfId="14101" xr:uid="{CECA0B9F-4FF7-4134-9304-1AB66FB762E8}"/>
    <cellStyle name="Normal 13 9 9" xfId="14088" xr:uid="{6D8315CB-83AE-4C24-A370-5DBF8BAAE729}"/>
    <cellStyle name="Normal 14" xfId="47" xr:uid="{6232264E-FADE-404C-AD40-FADDC94827CC}"/>
    <cellStyle name="Normal 14 10" xfId="5588" xr:uid="{96A29DA5-73E4-4280-82C0-90647C9950C9}"/>
    <cellStyle name="Normal 14 10 2" xfId="14104" xr:uid="{C37D2DA4-2182-4BB2-8F09-AAE5AF53DC2B}"/>
    <cellStyle name="Normal 14 10 2 2" xfId="43875" xr:uid="{2C585C76-659A-40A8-AE13-A63255A3D091}"/>
    <cellStyle name="Normal 14 10 3" xfId="14103" xr:uid="{586B5646-24CA-47C1-87B7-7DCFA70FBAD0}"/>
    <cellStyle name="Normal 14 11" xfId="5589" xr:uid="{639E5F35-A59F-4CFF-9AD6-A64260828C7E}"/>
    <cellStyle name="Normal 14 11 2" xfId="14106" xr:uid="{A39825C3-C8BF-4DBE-B437-93DD050CF442}"/>
    <cellStyle name="Normal 14 11 2 2" xfId="43876" xr:uid="{F7DD84B3-771C-466A-827B-1EDBDC571364}"/>
    <cellStyle name="Normal 14 11 3" xfId="14105" xr:uid="{F6077C21-326B-4F01-A52D-21A86072D2A7}"/>
    <cellStyle name="Normal 14 12" xfId="5587" xr:uid="{5B554EB1-1794-4FEB-B8EE-A9D923D0F1B3}"/>
    <cellStyle name="Normal 14 12 2" xfId="14107" xr:uid="{90433ECA-BB4C-4003-87AA-85F9D673F432}"/>
    <cellStyle name="Normal 14 13" xfId="14108" xr:uid="{EEF37E8A-5B04-4CA8-85F7-A3607A37DE01}"/>
    <cellStyle name="Normal 14 13 2" xfId="14109" xr:uid="{91131208-B8D7-46B9-90E6-A6AF5C94AD31}"/>
    <cellStyle name="Normal 14 14" xfId="14110" xr:uid="{E0DC506B-B6BE-410D-BEC8-991B33E6AB8F}"/>
    <cellStyle name="Normal 14 14 2" xfId="14111" xr:uid="{61AF75A2-581E-4335-B7E3-64455B6A68C0}"/>
    <cellStyle name="Normal 14 15" xfId="14112" xr:uid="{B9FFCAE1-EBFB-4F39-B7A7-1A4C62BB5AD6}"/>
    <cellStyle name="Normal 14 15 2" xfId="14113" xr:uid="{D25C43BB-3F1B-441B-B1DC-DF465BB78184}"/>
    <cellStyle name="Normal 14 16" xfId="14114" xr:uid="{31876142-4E11-4E38-B9CA-63D22BAF6DD5}"/>
    <cellStyle name="Normal 14 16 2" xfId="14115" xr:uid="{72CDD266-3B8E-44E6-852B-62E90731EC90}"/>
    <cellStyle name="Normal 14 17" xfId="14116" xr:uid="{4C517D7E-496A-47AE-AADB-CFC16F43B61E}"/>
    <cellStyle name="Normal 14 17 2" xfId="14117" xr:uid="{29A3FC69-44FD-4491-AEB5-AA08B9A672D6}"/>
    <cellStyle name="Normal 14 18" xfId="14118" xr:uid="{FE058696-A7BD-47E7-86ED-954B4EF1C85C}"/>
    <cellStyle name="Normal 14 18 2" xfId="14119" xr:uid="{E9D31C8C-BF13-4B20-A710-AF1F8327EB50}"/>
    <cellStyle name="Normal 14 19" xfId="14120" xr:uid="{19750351-2CA3-4373-8094-24AFFDA2159A}"/>
    <cellStyle name="Normal 14 19 2" xfId="14121" xr:uid="{3E01F39E-C869-4494-B9C0-1085D210961E}"/>
    <cellStyle name="Normal 14 2" xfId="5590" xr:uid="{15F26EE9-F7C2-4F59-9395-EFC288AB32A9}"/>
    <cellStyle name="Normal 14 2 2" xfId="5591" xr:uid="{D59B2EF9-317C-4BF3-A0F9-4457317611D2}"/>
    <cellStyle name="Normal 14 2 2 2" xfId="5592" xr:uid="{2AEAFDEF-4DC8-42FC-B261-739A92DDB80F}"/>
    <cellStyle name="Normal 14 2 2 2 2" xfId="42695" xr:uid="{0913BED5-555A-4C01-BD6C-A1CFCBBFFD17}"/>
    <cellStyle name="Normal 14 2 2 2 2 2" xfId="42696" xr:uid="{819EB96D-E949-405B-90A9-4454C9C83E15}"/>
    <cellStyle name="Normal 14 2 2 2 3" xfId="42697" xr:uid="{ED8DF6F9-11F6-43A5-BDF0-F4E7106FCCFB}"/>
    <cellStyle name="Normal 14 2 2 2 4" xfId="42698" xr:uid="{90F74A47-29AA-4DDE-984C-6D9A74466E98}"/>
    <cellStyle name="Normal 14 2 2 2 5" xfId="42699" xr:uid="{9660025B-BA8E-4700-B78C-36B06F808724}"/>
    <cellStyle name="Normal 14 2 2 3" xfId="5593" xr:uid="{E107DD92-ABBB-4D1A-B575-2C0C2805819C}"/>
    <cellStyle name="Normal 14 2 2 3 2" xfId="42700" xr:uid="{C25C9ADE-91AB-476D-855E-CA4CBB33320E}"/>
    <cellStyle name="Normal 14 2 2 3 3" xfId="42701" xr:uid="{AE712D6C-6801-4637-A6C9-DE1F5F49F8CF}"/>
    <cellStyle name="Normal 14 2 2 4" xfId="42702" xr:uid="{C9EB7354-7641-4F2E-BB77-BBA852722089}"/>
    <cellStyle name="Normal 14 2 2 5" xfId="42703" xr:uid="{8157EE5A-C09C-41D4-A801-93F8B0B4CF43}"/>
    <cellStyle name="Normal 14 2 2 6" xfId="42704" xr:uid="{A22096BC-D661-4C3C-8451-0A368ACAA641}"/>
    <cellStyle name="Normal 14 2 2 7" xfId="42705" xr:uid="{3DAFC2BF-7CB2-453E-94C6-AFDDDEC942E0}"/>
    <cellStyle name="Normal 14 2 3" xfId="5594" xr:uid="{2B3546EB-9A2A-4C80-A983-B493BBB4D300}"/>
    <cellStyle name="Normal 14 2 3 2" xfId="14122" xr:uid="{109272CC-8C88-4E78-B370-BFE45428D7E7}"/>
    <cellStyle name="Normal 14 2 3 2 2" xfId="42706" xr:uid="{204BE5D0-E881-41FB-9C83-B4ED65E94C7C}"/>
    <cellStyle name="Normal 14 2 3 3" xfId="42707" xr:uid="{0CBEF907-2103-4743-BE33-7CA7F3CCC175}"/>
    <cellStyle name="Normal 14 2 3 4" xfId="42708" xr:uid="{410592BE-FD59-412D-870C-E852785F5B50}"/>
    <cellStyle name="Normal 14 2 3 5" xfId="42709" xr:uid="{E93E06E1-B15B-4F6E-8EB7-F478F4785312}"/>
    <cellStyle name="Normal 14 2 4" xfId="5595" xr:uid="{6A3B0B2C-D339-49EB-8415-ABBD1E25E69A}"/>
    <cellStyle name="Normal 14 2 4 2" xfId="14123" xr:uid="{BE5494C4-B6F1-4551-BCAE-6934EA0D13C9}"/>
    <cellStyle name="Normal 14 2 4 3" xfId="42710" xr:uid="{8A9E7AD3-F640-4884-82E1-BD9C1782A052}"/>
    <cellStyle name="Normal 14 2 5" xfId="14124" xr:uid="{04DA007D-C614-4A03-9D77-B8A88B1BCBB1}"/>
    <cellStyle name="Normal 14 2 5 2" xfId="14125" xr:uid="{CEAE5E75-63A7-420C-B7AD-0F5C3D661CAA}"/>
    <cellStyle name="Normal 14 2 6" xfId="14126" xr:uid="{DC28EE28-1762-43AD-96E2-27BE61048123}"/>
    <cellStyle name="Normal 14 2 6 2" xfId="14127" xr:uid="{80C133E2-4316-4D6D-AEBF-195E743BC7D8}"/>
    <cellStyle name="Normal 14 2 7" xfId="14128" xr:uid="{F1F2102E-AD29-4509-8DA6-9FC7DAC8675F}"/>
    <cellStyle name="Normal 14 2 7 2" xfId="14129" xr:uid="{766016CD-32E0-4B2F-BBE4-62DB73DEE6BC}"/>
    <cellStyle name="Normal 14 2 8" xfId="14130" xr:uid="{C9F0998B-8BC0-492E-BD14-CB5A31AA120D}"/>
    <cellStyle name="Normal 14 2 8 2" xfId="44394" xr:uid="{B7074856-9E2D-489C-9656-A91302D190C2}"/>
    <cellStyle name="Normal 14 20" xfId="14131" xr:uid="{F5E377F4-67BB-4919-A51C-ED5A24ADBC43}"/>
    <cellStyle name="Normal 14 20 2" xfId="14132" xr:uid="{77E7530B-EF5A-48F5-AE93-F3C09BB912CD}"/>
    <cellStyle name="Normal 14 21" xfId="14133" xr:uid="{7E65C15C-0D7D-4AA5-9B9D-77BAD56A8F77}"/>
    <cellStyle name="Normal 14 21 2" xfId="14134" xr:uid="{CD8A512C-BDDC-465F-8BD3-8F68573A506C}"/>
    <cellStyle name="Normal 14 22" xfId="14135" xr:uid="{62DAE588-3903-40E0-9A87-4EAE71B92908}"/>
    <cellStyle name="Normal 14 22 2" xfId="14136" xr:uid="{4F8877F8-E018-4D14-922A-0F3911F7EE3E}"/>
    <cellStyle name="Normal 14 23" xfId="14137" xr:uid="{A96B509A-794B-42BF-98BD-518C7DD66FF3}"/>
    <cellStyle name="Normal 14 23 2" xfId="14138" xr:uid="{2F0E78BC-F8BD-4090-B24A-6B8CE5BD8F04}"/>
    <cellStyle name="Normal 14 24" xfId="14139" xr:uid="{3D2FC6CA-AA4A-4A3F-B0D7-2297F14EC2F0}"/>
    <cellStyle name="Normal 14 24 2" xfId="14140" xr:uid="{3D81B7F7-C559-4CC9-81E8-D3D7FB47270D}"/>
    <cellStyle name="Normal 14 25" xfId="14141" xr:uid="{04024A9E-E76E-4F24-9978-F32EE8612475}"/>
    <cellStyle name="Normal 14 25 2" xfId="14142" xr:uid="{86C6CE26-8A1F-44FD-B11E-10E3BA3E35E3}"/>
    <cellStyle name="Normal 14 26" xfId="14143" xr:uid="{02007E0D-1040-47A5-9CB4-92F1298594F7}"/>
    <cellStyle name="Normal 14 26 2" xfId="14144" xr:uid="{1CAEC2B2-1787-4157-A8EB-A12AE20B9AA7}"/>
    <cellStyle name="Normal 14 27" xfId="14145" xr:uid="{638EBC95-E173-4AFC-91E7-C5994B173339}"/>
    <cellStyle name="Normal 14 27 2" xfId="14146" xr:uid="{6594325F-4298-4D3F-9102-14DCD2A265B8}"/>
    <cellStyle name="Normal 14 28" xfId="14147" xr:uid="{D933855B-35EF-49F6-885A-06915977F6E2}"/>
    <cellStyle name="Normal 14 28 2" xfId="14148" xr:uid="{8AEB1692-4DF6-43CA-AAAC-9A5AFF9F6C23}"/>
    <cellStyle name="Normal 14 29" xfId="14149" xr:uid="{4A6EC254-C5DD-46CF-ACDF-86E7A57B63E6}"/>
    <cellStyle name="Normal 14 29 2" xfId="14150" xr:uid="{FD6B12CD-4A89-4C2B-8AD4-25310D3CAFA0}"/>
    <cellStyle name="Normal 14 3" xfId="5596" xr:uid="{2574C34D-62EE-4DCF-83DE-3408A962C969}"/>
    <cellStyle name="Normal 14 3 2" xfId="14152" xr:uid="{84556320-D098-48B5-B1E3-5D0D7DE2C3BB}"/>
    <cellStyle name="Normal 14 3 2 2" xfId="14153" xr:uid="{D25BAA2C-653D-4E2E-B209-777401B3D499}"/>
    <cellStyle name="Normal 14 3 2 2 2" xfId="42711" xr:uid="{B6258EEF-7000-4B8F-ADDC-FE2C58860B53}"/>
    <cellStyle name="Normal 14 3 2 3" xfId="42712" xr:uid="{D55039A7-CE28-42C9-827B-23BC19D32AD0}"/>
    <cellStyle name="Normal 14 3 3" xfId="14154" xr:uid="{302E566C-AA75-430B-A7A4-F6D5C4F32896}"/>
    <cellStyle name="Normal 14 3 3 2" xfId="14155" xr:uid="{F7613FF5-EDCC-4117-8460-EA6752E47492}"/>
    <cellStyle name="Normal 14 3 4" xfId="14156" xr:uid="{7203AE34-3464-49AD-908D-51D73EDC64A9}"/>
    <cellStyle name="Normal 14 3 4 2" xfId="14157" xr:uid="{8EAD42FA-9ACF-4188-A4E5-D7D31890638B}"/>
    <cellStyle name="Normal 14 3 5" xfId="14158" xr:uid="{5E922468-28CD-4D71-9EB4-74DCE507FA18}"/>
    <cellStyle name="Normal 14 3 5 2" xfId="14159" xr:uid="{3DA14F03-E9EF-4605-BD6A-A94920F37102}"/>
    <cellStyle name="Normal 14 3 6" xfId="14160" xr:uid="{01BAD175-1904-4B16-8C62-17717C1DC037}"/>
    <cellStyle name="Normal 14 3 6 2" xfId="14161" xr:uid="{C3E608DB-F2B1-4607-8FB1-2F384BFFAE59}"/>
    <cellStyle name="Normal 14 3 7" xfId="14162" xr:uid="{076A6A5A-53FE-4A06-9ADA-D534FEECB4BF}"/>
    <cellStyle name="Normal 14 3 7 2" xfId="14163" xr:uid="{A5F534E2-A2C1-46D7-8714-DD0C5920BE89}"/>
    <cellStyle name="Normal 14 3 7 2 2" xfId="43877" xr:uid="{026F8A04-FB20-4CAC-B9CB-BAC5414CAD17}"/>
    <cellStyle name="Normal 14 3 7 3" xfId="42713" xr:uid="{66FF2C96-83A2-4CEA-8203-6C6D9CF5FCA5}"/>
    <cellStyle name="Normal 14 3 8" xfId="14164" xr:uid="{B014CD48-0D06-4B87-B647-1F16C1C54B8F}"/>
    <cellStyle name="Normal 14 3 9" xfId="14151" xr:uid="{7610DAF0-F61C-4898-B268-61092CABC608}"/>
    <cellStyle name="Normal 14 30" xfId="14165" xr:uid="{A9B5EBEA-197D-49E8-A249-4ECF0AB41998}"/>
    <cellStyle name="Normal 14 30 2" xfId="14166" xr:uid="{A9925DBD-0531-4F46-BAD5-4B7802CB7BD6}"/>
    <cellStyle name="Normal 14 31" xfId="14167" xr:uid="{0B142322-7B1F-419E-A6CE-100C7545A9E8}"/>
    <cellStyle name="Normal 14 31 2" xfId="14168" xr:uid="{3BE726F9-2EF0-4053-A40A-365DB9CE63BE}"/>
    <cellStyle name="Normal 14 32" xfId="14169" xr:uid="{B0C827ED-A1ED-4835-B5A0-1A1A82886EDE}"/>
    <cellStyle name="Normal 14 32 2" xfId="14170" xr:uid="{C04AAC79-DA18-4D6A-971B-4F9616E2E199}"/>
    <cellStyle name="Normal 14 33" xfId="14171" xr:uid="{A5BFF32A-3F9E-4DC0-8D89-3940C6F974CB}"/>
    <cellStyle name="Normal 14 33 2" xfId="14172" xr:uid="{A08A0517-534A-424F-9C9F-9AD19B790C83}"/>
    <cellStyle name="Normal 14 34" xfId="14173" xr:uid="{01386B62-FECC-4382-86F5-22B4B292B5D5}"/>
    <cellStyle name="Normal 14 34 2" xfId="14174" xr:uid="{27D2A6FA-9D0A-4826-BE6A-C0FF0DB5861B}"/>
    <cellStyle name="Normal 14 35" xfId="14175" xr:uid="{C1487BE6-586C-4478-B231-E061FF93586D}"/>
    <cellStyle name="Normal 14 35 2" xfId="14176" xr:uid="{75D2767F-B730-4F9D-95F0-9C621638E80E}"/>
    <cellStyle name="Normal 14 36" xfId="14177" xr:uid="{A87943F4-D228-4787-9E17-29D0ED63E1D3}"/>
    <cellStyle name="Normal 14 36 2" xfId="14178" xr:uid="{A4709C93-7FBA-4D4C-B12D-9A45047FC287}"/>
    <cellStyle name="Normal 14 37" xfId="14179" xr:uid="{5D615F00-B09D-4CCB-BA24-5467783654F3}"/>
    <cellStyle name="Normal 14 37 2" xfId="14180" xr:uid="{61ADD529-0DB9-4418-9DAA-724F8410BE80}"/>
    <cellStyle name="Normal 14 38" xfId="14181" xr:uid="{D7D18AFC-1519-4BF6-8877-18DDAD35F931}"/>
    <cellStyle name="Normal 14 38 2" xfId="14182" xr:uid="{2D42FB86-F091-416D-99BD-35BF05B3F81C}"/>
    <cellStyle name="Normal 14 39" xfId="14183" xr:uid="{3146B434-B095-4EF2-BD55-3103897A1546}"/>
    <cellStyle name="Normal 14 39 2" xfId="14184" xr:uid="{C9C06125-3B72-4124-9463-DD0CA62E45F6}"/>
    <cellStyle name="Normal 14 4" xfId="5597" xr:uid="{AB3CA735-570B-488F-B64D-7C26A56FF43F}"/>
    <cellStyle name="Normal 14 4 2" xfId="5598" xr:uid="{DCCB4A0E-DEC8-4C37-B9A6-DBA65A0CC208}"/>
    <cellStyle name="Normal 14 4 2 2" xfId="14185" xr:uid="{6598B941-DD7D-41B3-BBF6-94D98A41A041}"/>
    <cellStyle name="Normal 14 4 3" xfId="5599" xr:uid="{B265E31F-2F6C-44D9-A538-1230005D644E}"/>
    <cellStyle name="Normal 14 4 3 2" xfId="14186" xr:uid="{E4C4901B-0D85-4A11-934F-F9F0B3FF77BF}"/>
    <cellStyle name="Normal 14 4 4" xfId="14187" xr:uid="{40D0BC4D-3AEF-4879-AF86-931308459393}"/>
    <cellStyle name="Normal 14 4 4 2" xfId="14188" xr:uid="{5B4336D3-4D54-4E01-AD50-30C55A8BE99C}"/>
    <cellStyle name="Normal 14 4 4 3" xfId="42714" xr:uid="{48EEB301-9757-468D-9FF6-60C5AD44C74B}"/>
    <cellStyle name="Normal 14 4 5" xfId="14189" xr:uid="{AFF1601A-6AB1-4C92-AED9-2C893D2B0D01}"/>
    <cellStyle name="Normal 14 4 5 2" xfId="14190" xr:uid="{78F89EFB-3DDD-4A33-A81E-13265DB02FA3}"/>
    <cellStyle name="Normal 14 4 6" xfId="14191" xr:uid="{4323690D-CC36-4D47-AC2A-BAF6A1EF262F}"/>
    <cellStyle name="Normal 14 4 6 2" xfId="14192" xr:uid="{F428CD56-D3A1-48F0-B4C1-BC186BE0ACFF}"/>
    <cellStyle name="Normal 14 4 7" xfId="14193" xr:uid="{BC41CE50-B62C-46CE-AF00-1602481F8164}"/>
    <cellStyle name="Normal 14 4 7 2" xfId="14194" xr:uid="{21A34C26-D00A-4A34-AFFA-FF4A1BA6BDB6}"/>
    <cellStyle name="Normal 14 4 8" xfId="14195" xr:uid="{02AACAC0-8C54-402F-8BF6-389C7049670A}"/>
    <cellStyle name="Normal 14 40" xfId="14196" xr:uid="{C21A0CE2-DD33-4D57-8437-74B0E5CF3754}"/>
    <cellStyle name="Normal 14 40 2" xfId="14197" xr:uid="{738E5BFC-758D-4AEE-AC87-5A39C3A682F6}"/>
    <cellStyle name="Normal 14 41" xfId="14198" xr:uid="{82B94921-D52D-4753-82E2-58F2BC542D58}"/>
    <cellStyle name="Normal 14 41 2" xfId="14199" xr:uid="{28A188AE-4B75-4894-98F0-2AED57BC7AA0}"/>
    <cellStyle name="Normal 14 42" xfId="14200" xr:uid="{659C16BF-AA55-4722-9664-801F9DFB7026}"/>
    <cellStyle name="Normal 14 42 2" xfId="14201" xr:uid="{F04617D6-2FC3-4AEB-BE24-A0C54195BEF6}"/>
    <cellStyle name="Normal 14 43" xfId="14202" xr:uid="{0A5B09C5-0903-454F-B644-467302C5076F}"/>
    <cellStyle name="Normal 14 43 2" xfId="14203" xr:uid="{F4776D3F-58E0-4474-8955-6A7B23D278D8}"/>
    <cellStyle name="Normal 14 44" xfId="14204" xr:uid="{B3FF0547-6F5D-46AF-AC09-B6EF13937DF7}"/>
    <cellStyle name="Normal 14 44 2" xfId="14205" xr:uid="{29B08F76-4F24-4BD6-95AA-D6825C9CBAB5}"/>
    <cellStyle name="Normal 14 45" xfId="14206" xr:uid="{461FAE5E-EEE5-4DED-B391-CFF18D3F202C}"/>
    <cellStyle name="Normal 14 45 2" xfId="14207" xr:uid="{2ACD8570-956B-47AB-A469-6A531525B8C3}"/>
    <cellStyle name="Normal 14 46" xfId="14208" xr:uid="{9DAB9497-DC43-4EFB-83CD-06100F593DD2}"/>
    <cellStyle name="Normal 14 46 2" xfId="14209" xr:uid="{A95ECD5D-D433-4DFE-9389-D7FE89163B30}"/>
    <cellStyle name="Normal 14 47" xfId="14210" xr:uid="{9E04A366-87E1-413A-A688-B86142D4BFAC}"/>
    <cellStyle name="Normal 14 47 2" xfId="14211" xr:uid="{07282C60-F9CD-4C20-AB68-64643BFF3E71}"/>
    <cellStyle name="Normal 14 48" xfId="14212" xr:uid="{E0BF877D-E7F2-4239-A80D-4FF930CC0941}"/>
    <cellStyle name="Normal 14 48 2" xfId="14213" xr:uid="{0FD027F6-38A4-4AAF-B6F0-598EC5E1D095}"/>
    <cellStyle name="Normal 14 49" xfId="14214" xr:uid="{A480CF81-2C0F-48C7-8678-8E794D410D0E}"/>
    <cellStyle name="Normal 14 49 2" xfId="14215" xr:uid="{26673617-40D9-4EC5-BA04-514FFA6518F5}"/>
    <cellStyle name="Normal 14 5" xfId="5600" xr:uid="{44AFD49E-80C3-421F-BF18-DDB60BDE78E9}"/>
    <cellStyle name="Normal 14 5 2" xfId="5601" xr:uid="{695DE651-000B-4589-99F6-9F357C18E611}"/>
    <cellStyle name="Normal 14 5 2 2" xfId="14216" xr:uid="{2B803061-8DEF-4DDA-9E5F-FE10BC6F2B05}"/>
    <cellStyle name="Normal 14 5 2 3" xfId="42715" xr:uid="{3FA3B3DB-DA6F-4912-92C5-6561EE2C7CC5}"/>
    <cellStyle name="Normal 14 5 3" xfId="14217" xr:uid="{EF3FF8BA-AAC9-4A26-B693-48852831CE5A}"/>
    <cellStyle name="Normal 14 5 3 2" xfId="14218" xr:uid="{A608D4F0-A021-4FDC-B8EC-4F6A81672AFD}"/>
    <cellStyle name="Normal 14 5 4" xfId="14219" xr:uid="{067E383B-CB41-4F60-9D25-208DF4E2A5AF}"/>
    <cellStyle name="Normal 14 5 4 2" xfId="14220" xr:uid="{B776808F-09FB-4D8D-9041-390DDB969623}"/>
    <cellStyle name="Normal 14 5 5" xfId="14221" xr:uid="{A411A060-8D86-4B8B-AA21-F48F1108DBBF}"/>
    <cellStyle name="Normal 14 5 5 2" xfId="14222" xr:uid="{51C1A49D-A7BA-4467-B3E7-62970560AA91}"/>
    <cellStyle name="Normal 14 5 6" xfId="14223" xr:uid="{AE6467C0-4119-4DC7-A77E-F298754FFF55}"/>
    <cellStyle name="Normal 14 5 6 2" xfId="14224" xr:uid="{C141CD71-1432-409E-991A-29CBC56FD8A2}"/>
    <cellStyle name="Normal 14 5 7" xfId="14225" xr:uid="{393B5B46-0DA2-4B9C-8527-0157F9B3FC9F}"/>
    <cellStyle name="Normal 14 5 7 2" xfId="14226" xr:uid="{8D5A90B2-2E1C-4C98-9D07-AEA65ED2EF21}"/>
    <cellStyle name="Normal 14 5 8" xfId="14227" xr:uid="{D474DF8E-6F7C-4F64-8573-2162176BAC31}"/>
    <cellStyle name="Normal 14 50" xfId="14228" xr:uid="{7904797C-8441-465E-AE13-BCDE939B50F5}"/>
    <cellStyle name="Normal 14 50 2" xfId="14229" xr:uid="{2EAFD89A-648F-415E-9191-7F7F5A02CDCE}"/>
    <cellStyle name="Normal 14 51" xfId="14230" xr:uid="{8C551602-042D-49A7-BD8D-C2CE45218403}"/>
    <cellStyle name="Normal 14 51 2" xfId="14231" xr:uid="{1F1264C8-3A4F-45EE-9F6C-5F5BB6044469}"/>
    <cellStyle name="Normal 14 52" xfId="14232" xr:uid="{DDB65098-3643-4037-91A8-A420D9539785}"/>
    <cellStyle name="Normal 14 52 2" xfId="14233" xr:uid="{4E691835-4463-41E6-8BB8-431808A78D67}"/>
    <cellStyle name="Normal 14 53" xfId="14234" xr:uid="{8BCFEBC7-6471-4A55-B5C4-E4761BD6F3F8}"/>
    <cellStyle name="Normal 14 53 2" xfId="14235" xr:uid="{0AD97B25-7626-49DB-AA80-7EE4CDF6A292}"/>
    <cellStyle name="Normal 14 54" xfId="14236" xr:uid="{2DFDB533-5D4B-46ED-A361-5BDDA9DBE1E5}"/>
    <cellStyle name="Normal 14 54 2" xfId="14237" xr:uid="{48FE4A6E-9332-4D11-868A-559DCB565E15}"/>
    <cellStyle name="Normal 14 55" xfId="14238" xr:uid="{23F187D2-5AFC-4F7B-9E66-358C00B612C3}"/>
    <cellStyle name="Normal 14 55 2" xfId="14239" xr:uid="{78664B0E-5702-4D64-9824-BD1C4CEBAD77}"/>
    <cellStyle name="Normal 14 56" xfId="14240" xr:uid="{D2672042-10C6-4974-825F-2AB2CFB8AA6E}"/>
    <cellStyle name="Normal 14 56 2" xfId="14241" xr:uid="{C6AB3D0D-E6E3-4986-9B9C-9B3AB0B3CB07}"/>
    <cellStyle name="Normal 14 57" xfId="14242" xr:uid="{7B929242-7503-4D65-9E74-CD51FADBE059}"/>
    <cellStyle name="Normal 14 57 2" xfId="14243" xr:uid="{B3D72F2C-F55F-4D9B-B233-34DFC448687D}"/>
    <cellStyle name="Normal 14 58" xfId="14244" xr:uid="{09551C2A-EFCC-46F0-AAE9-235D038795A7}"/>
    <cellStyle name="Normal 14 58 2" xfId="14245" xr:uid="{7DAC717C-7100-4AFE-8C8B-4F9B98FCC79F}"/>
    <cellStyle name="Normal 14 59" xfId="14246" xr:uid="{C51620F0-6C48-43F7-B466-75B07911DE31}"/>
    <cellStyle name="Normal 14 59 2" xfId="14247" xr:uid="{6B7C1EB1-31A8-4B9B-BBDC-EE53B5D8A8C5}"/>
    <cellStyle name="Normal 14 6" xfId="5602" xr:uid="{861EE189-6C44-4A6D-B269-6FC4F3610B44}"/>
    <cellStyle name="Normal 14 6 2" xfId="14249" xr:uid="{2BF35188-1A07-4876-8B9C-2ADCEEC91408}"/>
    <cellStyle name="Normal 14 6 2 2" xfId="14250" xr:uid="{721701AB-C934-41F6-B9A4-186820D98BD1}"/>
    <cellStyle name="Normal 14 6 3" xfId="14251" xr:uid="{EA6574D6-A335-4FE1-BA02-F98C3CC33AA9}"/>
    <cellStyle name="Normal 14 6 3 2" xfId="14252" xr:uid="{1363C5FB-30F8-4D7F-9F87-58437267B0BF}"/>
    <cellStyle name="Normal 14 6 4" xfId="14253" xr:uid="{3ACBDBDA-99FE-439F-814E-124805E8201B}"/>
    <cellStyle name="Normal 14 6 4 2" xfId="14254" xr:uid="{B12C97EC-3E1F-4680-9224-64224D85B61E}"/>
    <cellStyle name="Normal 14 6 4 3" xfId="43878" xr:uid="{CD589EA6-B796-4561-8499-A00833941262}"/>
    <cellStyle name="Normal 14 6 5" xfId="14255" xr:uid="{49BF5FAB-ACF6-4CD2-B040-CE13168737BE}"/>
    <cellStyle name="Normal 14 6 5 2" xfId="14256" xr:uid="{E74C7D31-A9C2-4546-BC86-3CC168C4A378}"/>
    <cellStyle name="Normal 14 6 6" xfId="14257" xr:uid="{53A74588-0BAF-4E83-95FD-F838B4A1CC8F}"/>
    <cellStyle name="Normal 14 6 6 2" xfId="14258" xr:uid="{3B90D6F3-2056-4D40-B3BF-6CC3603126A0}"/>
    <cellStyle name="Normal 14 6 7" xfId="14259" xr:uid="{77EA3F9D-0DBA-4E81-8BD1-17871C77CBE9}"/>
    <cellStyle name="Normal 14 6 7 2" xfId="14260" xr:uid="{F2D8F1E8-F1A2-44A0-AD72-29E1AF78419A}"/>
    <cellStyle name="Normal 14 6 8" xfId="14261" xr:uid="{B7813B0A-FB2E-43D8-944F-46E57E64E485}"/>
    <cellStyle name="Normal 14 6 9" xfId="14248" xr:uid="{4D150836-06D2-4850-8171-1606005CB01C}"/>
    <cellStyle name="Normal 14 60" xfId="14262" xr:uid="{D63BC35A-241D-4CB4-8AC4-0DAEA94A9963}"/>
    <cellStyle name="Normal 14 60 2" xfId="14263" xr:uid="{95F2B47F-EA59-40EF-9FED-343734F9B04A}"/>
    <cellStyle name="Normal 14 61" xfId="14264" xr:uid="{FC42D275-B153-4EBD-A9C0-5C15560A0C26}"/>
    <cellStyle name="Normal 14 61 2" xfId="14265" xr:uid="{9F6742F2-266F-4010-A07A-07FA92EA4EB4}"/>
    <cellStyle name="Normal 14 62" xfId="14266" xr:uid="{B564A885-93B6-4A0B-877C-538BD1E8243D}"/>
    <cellStyle name="Normal 14 62 2" xfId="14267" xr:uid="{CD5190AD-30B5-43B6-BE67-13DBAA5157BD}"/>
    <cellStyle name="Normal 14 63" xfId="14268" xr:uid="{38BA0623-81DF-4102-A3AC-E975213FD90A}"/>
    <cellStyle name="Normal 14 63 2" xfId="14269" xr:uid="{005428C4-D2F5-4B73-852B-A14FBD1C6ADB}"/>
    <cellStyle name="Normal 14 64" xfId="14270" xr:uid="{A1D8D1D7-64B5-44B8-86F8-6B30F11DC12D}"/>
    <cellStyle name="Normal 14 64 2" xfId="14271" xr:uid="{9CD69B1C-49B1-49A6-99B7-C31834B5D89E}"/>
    <cellStyle name="Normal 14 65" xfId="14272" xr:uid="{C7E6E0BF-7BAC-49E8-BD8A-893242F26AFF}"/>
    <cellStyle name="Normal 14 65 2" xfId="14273" xr:uid="{0F3832FE-C8E7-4B33-AD18-79EF3021DCC7}"/>
    <cellStyle name="Normal 14 66" xfId="14274" xr:uid="{73465C35-DE3B-4B57-B1AA-F4207F56F6B0}"/>
    <cellStyle name="Normal 14 66 2" xfId="14275" xr:uid="{A0632714-DBCF-4DCA-9453-C905916C8DA8}"/>
    <cellStyle name="Normal 14 67" xfId="14276" xr:uid="{C56898DA-3743-4E3A-A7DB-EC0508AFDB78}"/>
    <cellStyle name="Normal 14 67 2" xfId="14277" xr:uid="{505228D8-1723-463D-B5AD-09AC34237886}"/>
    <cellStyle name="Normal 14 68" xfId="14278" xr:uid="{43CD1D0C-6E02-45CA-9030-634F5F9904C3}"/>
    <cellStyle name="Normal 14 68 2" xfId="14279" xr:uid="{595CD866-1D93-4780-AD70-FA22885CCC54}"/>
    <cellStyle name="Normal 14 69" xfId="14280" xr:uid="{8A1F12C9-0658-4547-8FEA-26AA55CB66CC}"/>
    <cellStyle name="Normal 14 69 2" xfId="14281" xr:uid="{9A88F438-C4FC-4F61-8511-A062E131A6FD}"/>
    <cellStyle name="Normal 14 7" xfId="5603" xr:uid="{183984DD-A7FD-430E-8A30-778C4ECFF469}"/>
    <cellStyle name="Normal 14 7 2" xfId="14283" xr:uid="{6B608CB9-5D45-441E-83A9-2BB0DF8D8657}"/>
    <cellStyle name="Normal 14 7 2 2" xfId="14284" xr:uid="{F250B46C-B551-4691-AD63-204E3D50E695}"/>
    <cellStyle name="Normal 14 7 3" xfId="14285" xr:uid="{158DF994-412E-4DE6-BD7D-2AC33E4DA249}"/>
    <cellStyle name="Normal 14 7 3 2" xfId="14286" xr:uid="{4BA173BB-728C-485E-BEFB-08B7920DA069}"/>
    <cellStyle name="Normal 14 7 3 3" xfId="43879" xr:uid="{4E54BD7D-5FD2-4438-A9F8-51B0189D0D27}"/>
    <cellStyle name="Normal 14 7 4" xfId="14287" xr:uid="{DA9AA8B1-4AB4-4800-A040-592066AF2996}"/>
    <cellStyle name="Normal 14 7 4 2" xfId="14288" xr:uid="{0CE17A9E-41F6-4846-A0DA-B37D6352C77E}"/>
    <cellStyle name="Normal 14 7 5" xfId="14289" xr:uid="{77305AED-24B7-4F72-BEA7-EE3186065DEA}"/>
    <cellStyle name="Normal 14 7 5 2" xfId="14290" xr:uid="{89784BF8-E08B-4F5C-AEC0-744434DE5400}"/>
    <cellStyle name="Normal 14 7 6" xfId="14291" xr:uid="{9CD68916-DD4C-46F4-B876-C0963C641882}"/>
    <cellStyle name="Normal 14 7 6 2" xfId="14292" xr:uid="{54986B34-FF81-4B04-B0E2-BD817C24D090}"/>
    <cellStyle name="Normal 14 7 7" xfId="14293" xr:uid="{4825A33E-25F5-4C1A-A788-F09F1CC6EAA5}"/>
    <cellStyle name="Normal 14 7 7 2" xfId="14294" xr:uid="{D284DF7C-14F4-4528-873F-25EC86D7E7C2}"/>
    <cellStyle name="Normal 14 7 8" xfId="14295" xr:uid="{4E674B98-E6C9-4767-9534-656CAD126703}"/>
    <cellStyle name="Normal 14 7 9" xfId="14282" xr:uid="{31FD0CEB-FDF7-4DF8-A307-543C6C3F4488}"/>
    <cellStyle name="Normal 14 70" xfId="14296" xr:uid="{EC74CC6B-2B7C-4C20-AE2D-99E1A3F2BDB9}"/>
    <cellStyle name="Normal 14 70 2" xfId="14297" xr:uid="{52E67E03-FE88-455B-B861-F756D894CB23}"/>
    <cellStyle name="Normal 14 71" xfId="14298" xr:uid="{DE0B687E-CE42-4559-BA2F-4D5DFB76D1E2}"/>
    <cellStyle name="Normal 14 71 2" xfId="14299" xr:uid="{16FBB6D7-EB32-467E-8C06-69F55A90EE6D}"/>
    <cellStyle name="Normal 14 72" xfId="14300" xr:uid="{A28E1FAB-86C5-41E1-9A0F-334515D53434}"/>
    <cellStyle name="Normal 14 72 2" xfId="14301" xr:uid="{47AEB559-FCD6-41CD-B655-58D43896C7CA}"/>
    <cellStyle name="Normal 14 73" xfId="14302" xr:uid="{EB7166D5-F1C7-4039-AA81-AD13607AC444}"/>
    <cellStyle name="Normal 14 73 2" xfId="14303" xr:uid="{FFF6A7A3-2BC8-4F97-8140-450698880491}"/>
    <cellStyle name="Normal 14 74" xfId="14304" xr:uid="{1AC7F906-4D60-4932-8DB3-E7B6CE5EAF06}"/>
    <cellStyle name="Normal 14 74 2" xfId="14305" xr:uid="{C2F13E6D-675B-42C3-96C5-6DD237FBC57D}"/>
    <cellStyle name="Normal 14 75" xfId="14306" xr:uid="{91B1AB66-7F4E-4E21-B0CC-8C3191610A88}"/>
    <cellStyle name="Normal 14 75 2" xfId="14307" xr:uid="{74B619E9-8BE6-468E-8E3E-01D059C15C3E}"/>
    <cellStyle name="Normal 14 76" xfId="14308" xr:uid="{AA1FB8B5-04EF-47FD-80D2-2CBAE8C16D24}"/>
    <cellStyle name="Normal 14 76 2" xfId="14309" xr:uid="{10F18DFC-24AE-4C50-B9D2-5654EA8254F5}"/>
    <cellStyle name="Normal 14 77" xfId="14310" xr:uid="{C5118D43-26A3-43B8-A113-80426ADB4B7C}"/>
    <cellStyle name="Normal 14 77 2" xfId="14311" xr:uid="{68538203-DC2F-48F6-9466-658A725DAFFD}"/>
    <cellStyle name="Normal 14 78" xfId="14312" xr:uid="{DD3CEC84-3F86-4B5A-95DB-DB48CB344CAF}"/>
    <cellStyle name="Normal 14 78 2" xfId="14313" xr:uid="{E863911B-5EDE-4FF3-BEE7-E7A89C4D668E}"/>
    <cellStyle name="Normal 14 79" xfId="14102" xr:uid="{9B4925CA-55E8-43BD-9CFC-1EECFB7978F2}"/>
    <cellStyle name="Normal 14 8" xfId="5604" xr:uid="{D4B88A54-C02A-45D0-A688-68ECBDB467DB}"/>
    <cellStyle name="Normal 14 8 2" xfId="14315" xr:uid="{59C1755C-48DF-4AF9-A27D-8F86E09D9848}"/>
    <cellStyle name="Normal 14 8 2 2" xfId="14316" xr:uid="{62364E5F-2F8D-4765-9F35-7B24D94ECCA0}"/>
    <cellStyle name="Normal 14 8 3" xfId="14317" xr:uid="{5C975611-F152-45BE-9ADC-61523A559CD9}"/>
    <cellStyle name="Normal 14 8 3 2" xfId="14318" xr:uid="{C698E961-705B-4996-A2A0-7131D8AF761D}"/>
    <cellStyle name="Normal 14 8 3 3" xfId="43880" xr:uid="{10AC2066-23FF-478B-9DB1-B2E4556E6E24}"/>
    <cellStyle name="Normal 14 8 4" xfId="14319" xr:uid="{9D01B485-49E2-44A8-A3A3-C6E80D33B9C2}"/>
    <cellStyle name="Normal 14 8 4 2" xfId="14320" xr:uid="{78E9B3AA-2E2A-428B-BCE1-77F78FAC4327}"/>
    <cellStyle name="Normal 14 8 5" xfId="14321" xr:uid="{E50108C2-DE9E-4D84-B49E-74281FFA2C9F}"/>
    <cellStyle name="Normal 14 8 5 2" xfId="14322" xr:uid="{28C43D71-D009-465E-A201-92340E3F8835}"/>
    <cellStyle name="Normal 14 8 6" xfId="14323" xr:uid="{6764919D-CC4C-40D2-A22D-277E744FB102}"/>
    <cellStyle name="Normal 14 8 6 2" xfId="14324" xr:uid="{D28848C7-3CB2-4394-A93E-3C5DEE8C329B}"/>
    <cellStyle name="Normal 14 8 7" xfId="14325" xr:uid="{6ABD6ECE-A452-471A-87CA-30CD31E73882}"/>
    <cellStyle name="Normal 14 8 7 2" xfId="14326" xr:uid="{F6291204-230C-425F-B4B3-B4AD24B5D610}"/>
    <cellStyle name="Normal 14 8 8" xfId="14327" xr:uid="{CB878F0A-44CA-4A2E-B01E-35C105E22D98}"/>
    <cellStyle name="Normal 14 8 9" xfId="14314" xr:uid="{D51AA08B-64C8-45A3-8674-5C7EC982D952}"/>
    <cellStyle name="Normal 14 9" xfId="5605" xr:uid="{8E2538E4-2CB7-46E6-9996-EFFCEEEF5C1B}"/>
    <cellStyle name="Normal 14 9 2" xfId="14329" xr:uid="{802988FD-1A07-477E-9A85-727972983118}"/>
    <cellStyle name="Normal 14 9 2 2" xfId="14330" xr:uid="{7A5C53FE-1016-4D7B-9795-90D217855508}"/>
    <cellStyle name="Normal 14 9 2 3" xfId="43881" xr:uid="{73AC3FC7-BB7B-4D90-95D5-F4A36B34159C}"/>
    <cellStyle name="Normal 14 9 3" xfId="14331" xr:uid="{9C5FB606-F4E0-419D-944A-EAF0C115C773}"/>
    <cellStyle name="Normal 14 9 3 2" xfId="14332" xr:uid="{0A79F617-D30C-4AB7-8E35-0FC291B286D3}"/>
    <cellStyle name="Normal 14 9 4" xfId="14333" xr:uid="{919A6472-42E2-4F41-B810-4B3104702B06}"/>
    <cellStyle name="Normal 14 9 4 2" xfId="14334" xr:uid="{DA0DE1D0-E2F0-42E4-8CF7-32166E6F66DF}"/>
    <cellStyle name="Normal 14 9 5" xfId="14335" xr:uid="{EF8CB9E7-C2B3-4EFB-BDDA-919A951D8C1F}"/>
    <cellStyle name="Normal 14 9 5 2" xfId="14336" xr:uid="{50E74641-20FB-4829-8251-21BE8EAFDD8B}"/>
    <cellStyle name="Normal 14 9 6" xfId="14337" xr:uid="{08BF3EFB-4EFB-431F-AE0D-5F950A8B3BEA}"/>
    <cellStyle name="Normal 14 9 6 2" xfId="14338" xr:uid="{6EF8D4F1-FFEF-4672-9EA1-E5807B7BECE0}"/>
    <cellStyle name="Normal 14 9 7" xfId="14339" xr:uid="{855AABC4-F646-4647-BA14-35311A23CB0E}"/>
    <cellStyle name="Normal 14 9 7 2" xfId="14340" xr:uid="{DCCEFCF8-C3DB-4DAF-BC37-71BDB6B68E19}"/>
    <cellStyle name="Normal 14 9 8" xfId="14341" xr:uid="{CDE1067E-A121-4AFC-A88D-7A24E255666E}"/>
    <cellStyle name="Normal 14 9 9" xfId="14328" xr:uid="{40C694EB-A818-489D-A801-484EC1DB430F}"/>
    <cellStyle name="Normal 15" xfId="48" xr:uid="{35CC4CEE-F50E-4A03-8151-7EC673097611}"/>
    <cellStyle name="Normal 15 10" xfId="5607" xr:uid="{A4B922CE-A6A7-4AAF-B3EE-F40E6D824A9B}"/>
    <cellStyle name="Normal 15 10 2" xfId="14344" xr:uid="{A62894E7-0650-4524-90FF-CEC43C88FA3F}"/>
    <cellStyle name="Normal 15 10 2 2" xfId="43882" xr:uid="{DB14A7BC-7948-411D-98B9-B8E4C8B94B24}"/>
    <cellStyle name="Normal 15 10 3" xfId="14343" xr:uid="{BC04C557-BB3A-4FF4-9FFA-BC637739966A}"/>
    <cellStyle name="Normal 15 11" xfId="5608" xr:uid="{8EED27EF-0D79-4165-93BC-A522BBD6AEEB}"/>
    <cellStyle name="Normal 15 11 2" xfId="14346" xr:uid="{92D4F5F0-D3E0-48FE-A7D4-812DE3BA3E29}"/>
    <cellStyle name="Normal 15 11 2 2" xfId="43883" xr:uid="{9F1AA06A-233F-4A2A-A27E-F9504B973CC8}"/>
    <cellStyle name="Normal 15 11 3" xfId="14345" xr:uid="{C61429FB-1664-4266-BE15-F15183E2D07D}"/>
    <cellStyle name="Normal 15 12" xfId="5606" xr:uid="{A1CA1EED-58F1-4D51-A454-81F6D54803C7}"/>
    <cellStyle name="Normal 15 12 2" xfId="14347" xr:uid="{CF043FEF-7EEA-4AD7-9693-F8038DF88252}"/>
    <cellStyle name="Normal 15 13" xfId="14348" xr:uid="{A94E1679-DA16-496F-8042-4153089E9E29}"/>
    <cellStyle name="Normal 15 13 2" xfId="14349" xr:uid="{87EA9CB9-5C4F-4A1A-A0F9-8A738EEC942D}"/>
    <cellStyle name="Normal 15 14" xfId="14350" xr:uid="{0193562A-4F67-4F4E-BE9D-3678EC6B2E28}"/>
    <cellStyle name="Normal 15 14 2" xfId="14351" xr:uid="{95E62E07-DD4C-4D97-8807-B9C96FBCD55E}"/>
    <cellStyle name="Normal 15 15" xfId="14352" xr:uid="{9C9EEBFA-A2C0-4448-805F-3F02D91A7502}"/>
    <cellStyle name="Normal 15 15 2" xfId="14353" xr:uid="{460AAFB5-608B-4635-8CB9-4026EEC79301}"/>
    <cellStyle name="Normal 15 16" xfId="14354" xr:uid="{4B74C9CD-692E-4A81-95BF-F3217D8F9321}"/>
    <cellStyle name="Normal 15 16 2" xfId="14355" xr:uid="{EE5030CA-E063-4E43-8A06-8CD52231C976}"/>
    <cellStyle name="Normal 15 17" xfId="14356" xr:uid="{2E3E5003-8516-4109-BE31-BB110B91AE11}"/>
    <cellStyle name="Normal 15 17 2" xfId="14357" xr:uid="{F4371F26-303C-469F-8D08-A71E1C3D5281}"/>
    <cellStyle name="Normal 15 18" xfId="14358" xr:uid="{8676F7E8-AF81-429B-BAD2-DF1F17EE6970}"/>
    <cellStyle name="Normal 15 18 2" xfId="14359" xr:uid="{62515C54-CF36-459D-8E17-E273984701D0}"/>
    <cellStyle name="Normal 15 19" xfId="14360" xr:uid="{13B731C3-7F6F-4E14-8E88-8D672CE52F00}"/>
    <cellStyle name="Normal 15 19 2" xfId="14361" xr:uid="{E333A4C2-7947-4250-AB74-FF24DDB534F9}"/>
    <cellStyle name="Normal 15 2" xfId="5609" xr:uid="{45E94A9D-3915-474F-9F64-6CD9C4A18EC9}"/>
    <cellStyle name="Normal 15 2 2" xfId="5610" xr:uid="{979A842B-E8A4-4EC8-B8C5-D39D97C50164}"/>
    <cellStyle name="Normal 15 2 2 2" xfId="5611" xr:uid="{D5957033-AB15-453D-A05C-8D6AFC92B8F4}"/>
    <cellStyle name="Normal 15 2 2 2 2" xfId="42716" xr:uid="{F9589278-0E1E-4562-B154-B043A95AAD41}"/>
    <cellStyle name="Normal 15 2 2 2 2 2" xfId="42717" xr:uid="{71564806-B8FE-4D62-B234-7917873C03CB}"/>
    <cellStyle name="Normal 15 2 2 2 3" xfId="42718" xr:uid="{D2C061C5-1B80-40AC-B3B6-0CCD67861D12}"/>
    <cellStyle name="Normal 15 2 2 2 4" xfId="42719" xr:uid="{1B5601ED-4D31-4F9B-A68A-F17A076EF68F}"/>
    <cellStyle name="Normal 15 2 2 2 5" xfId="42720" xr:uid="{B016D522-7940-422C-B762-48191B5AA04B}"/>
    <cellStyle name="Normal 15 2 2 3" xfId="5612" xr:uid="{C25D50FD-1E2F-4AFD-A661-807AE5EAEB57}"/>
    <cellStyle name="Normal 15 2 2 3 2" xfId="42721" xr:uid="{36824B2C-BBBB-400D-A8E3-937226A6234D}"/>
    <cellStyle name="Normal 15 2 2 3 3" xfId="42722" xr:uid="{A9D80D05-1E24-485A-9FFB-CD124F590E43}"/>
    <cellStyle name="Normal 15 2 2 4" xfId="42723" xr:uid="{42D9BE99-9FD1-47DA-937A-1A58B80FAE13}"/>
    <cellStyle name="Normal 15 2 2 5" xfId="42724" xr:uid="{4EC6388A-30B7-4007-A992-7CEF145371E3}"/>
    <cellStyle name="Normal 15 2 2 6" xfId="42725" xr:uid="{7AC6E743-D0AC-4A8A-9E28-B51F6A86D2D5}"/>
    <cellStyle name="Normal 15 2 2 7" xfId="42726" xr:uid="{DFAAAF20-9865-45B1-B81A-74CC07BB16C8}"/>
    <cellStyle name="Normal 15 2 3" xfId="5613" xr:uid="{63DBAD6D-EB51-4CC0-B06B-0C8983B62323}"/>
    <cellStyle name="Normal 15 2 3 2" xfId="14362" xr:uid="{74DA0C07-6ED6-437C-95DB-FFA16C98F791}"/>
    <cellStyle name="Normal 15 2 3 2 2" xfId="42727" xr:uid="{6971B44C-7747-4484-AEB8-BE4F8C61A786}"/>
    <cellStyle name="Normal 15 2 3 3" xfId="42728" xr:uid="{B88D7F18-6448-40EA-B48A-22963D4EA3E6}"/>
    <cellStyle name="Normal 15 2 3 4" xfId="42729" xr:uid="{FA9E2A26-D9D2-4CB9-A9AA-239DCCE3D850}"/>
    <cellStyle name="Normal 15 2 3 5" xfId="42730" xr:uid="{BAC99ABF-1330-42DF-A99F-64FFD8224781}"/>
    <cellStyle name="Normal 15 2 4" xfId="5614" xr:uid="{1C74B8EC-5DCE-4E52-91D7-1471D7202634}"/>
    <cellStyle name="Normal 15 2 4 2" xfId="14363" xr:uid="{CF1C4F1F-DF9D-4B7A-96F0-74CCEE27969C}"/>
    <cellStyle name="Normal 15 2 4 3" xfId="42731" xr:uid="{6550A587-FE02-48EF-BEEF-444060E6FE10}"/>
    <cellStyle name="Normal 15 2 5" xfId="14364" xr:uid="{3DB2E4B1-17B3-4DC5-BBAF-CE8C2CF0D860}"/>
    <cellStyle name="Normal 15 2 5 2" xfId="14365" xr:uid="{15201728-9799-4AE5-A4AF-7BB3FD6207A4}"/>
    <cellStyle name="Normal 15 2 6" xfId="14366" xr:uid="{98F74900-8DC1-47ED-AC5B-293B442A629D}"/>
    <cellStyle name="Normal 15 2 6 2" xfId="14367" xr:uid="{4797BA4B-25E1-4E3A-9B7A-BDA9E4122298}"/>
    <cellStyle name="Normal 15 2 7" xfId="14368" xr:uid="{0F08357D-4C52-45DF-BB6E-E5800C5334F6}"/>
    <cellStyle name="Normal 15 2 7 2" xfId="14369" xr:uid="{88D3B653-43CF-4062-B499-F50C3AD69596}"/>
    <cellStyle name="Normal 15 2 8" xfId="14370" xr:uid="{4772D0E0-A72F-476F-BAB1-3F93740506BA}"/>
    <cellStyle name="Normal 15 2 8 2" xfId="44393" xr:uid="{0607BB0A-BC4C-4F56-A4DE-B86544C1BCA3}"/>
    <cellStyle name="Normal 15 20" xfId="14371" xr:uid="{0D3E29D1-598D-4845-8954-2E95850DD2DD}"/>
    <cellStyle name="Normal 15 20 2" xfId="14372" xr:uid="{7BA67D1F-98C4-45C4-B108-2880AF7AD440}"/>
    <cellStyle name="Normal 15 21" xfId="14373" xr:uid="{AEFB78D1-D9A0-460B-8015-CE8719C6A5EA}"/>
    <cellStyle name="Normal 15 21 2" xfId="14374" xr:uid="{732003FA-2B54-4265-B4EA-7B0641E09246}"/>
    <cellStyle name="Normal 15 22" xfId="14375" xr:uid="{B02B53A1-B80C-4964-BD2E-FC4B040E9427}"/>
    <cellStyle name="Normal 15 22 2" xfId="14376" xr:uid="{B6748BC4-02B6-4D9F-A9BE-BB86A567E302}"/>
    <cellStyle name="Normal 15 23" xfId="14377" xr:uid="{BDF1083B-FC36-4345-8420-97F3729F7694}"/>
    <cellStyle name="Normal 15 23 2" xfId="14378" xr:uid="{E5BB5613-70FA-4475-AD2C-C59DFDC51105}"/>
    <cellStyle name="Normal 15 24" xfId="14379" xr:uid="{5C714C93-5B9B-439F-9139-AECF45EE8594}"/>
    <cellStyle name="Normal 15 24 2" xfId="14380" xr:uid="{D70DBAD6-A8F2-4BB8-A133-796A6F5D364F}"/>
    <cellStyle name="Normal 15 25" xfId="14381" xr:uid="{286E0DEE-2A02-4011-8845-9C67E2510F5A}"/>
    <cellStyle name="Normal 15 25 2" xfId="14382" xr:uid="{DBA3B4E4-445A-4394-AAB4-BA3B784F76C7}"/>
    <cellStyle name="Normal 15 26" xfId="14383" xr:uid="{6C086DD2-C618-49FF-96A6-38637849558E}"/>
    <cellStyle name="Normal 15 26 2" xfId="14384" xr:uid="{E979F7AD-7683-4665-882C-830EBB3109F5}"/>
    <cellStyle name="Normal 15 27" xfId="14385" xr:uid="{80497DED-81FF-4FE4-9E68-130E85212786}"/>
    <cellStyle name="Normal 15 27 2" xfId="14386" xr:uid="{6EE2478E-67E4-4486-BE6F-4D8A33EE0AB5}"/>
    <cellStyle name="Normal 15 28" xfId="14387" xr:uid="{94AEE15A-A4DE-436F-BA74-7C5D609EE1BD}"/>
    <cellStyle name="Normal 15 28 2" xfId="14388" xr:uid="{1A4CCDE3-AF1E-4A15-B2C2-455C96C616E8}"/>
    <cellStyle name="Normal 15 29" xfId="14389" xr:uid="{0BF00881-7225-49C8-9B27-139B9898C03E}"/>
    <cellStyle name="Normal 15 29 2" xfId="14390" xr:uid="{6EA2EAF1-5A45-48F1-81FD-BF2914EEE992}"/>
    <cellStyle name="Normal 15 3" xfId="5615" xr:uid="{2C437C51-CB24-4AA3-944B-6FBB4D8B687F}"/>
    <cellStyle name="Normal 15 3 2" xfId="14392" xr:uid="{AF26FA40-40CD-4E70-8876-8E07B257C1D4}"/>
    <cellStyle name="Normal 15 3 2 2" xfId="14393" xr:uid="{BF603FC7-EAB6-4A58-906B-1E355284ACAF}"/>
    <cellStyle name="Normal 15 3 2 2 2" xfId="42732" xr:uid="{725A79AD-248D-4583-925C-798405BF4DE0}"/>
    <cellStyle name="Normal 15 3 2 3" xfId="42733" xr:uid="{D95EBEF1-32A4-41BC-A399-F23610C02953}"/>
    <cellStyle name="Normal 15 3 3" xfId="14394" xr:uid="{21B9771B-BF65-4B78-A73C-1138691B5D67}"/>
    <cellStyle name="Normal 15 3 3 2" xfId="14395" xr:uid="{076C8903-7A57-43D9-B1A1-D460A9F73E8A}"/>
    <cellStyle name="Normal 15 3 4" xfId="14396" xr:uid="{45DF7AC1-13E8-49AC-89A1-65F0792639E9}"/>
    <cellStyle name="Normal 15 3 4 2" xfId="14397" xr:uid="{90783C39-76CC-41E8-84F2-7224CBCAF536}"/>
    <cellStyle name="Normal 15 3 5" xfId="14398" xr:uid="{BB88E6C7-228D-44BE-9E95-7282F34A1DB4}"/>
    <cellStyle name="Normal 15 3 5 2" xfId="14399" xr:uid="{38E67B86-A36C-44FE-89F4-AFA19A39035F}"/>
    <cellStyle name="Normal 15 3 6" xfId="14400" xr:uid="{87497A67-A095-4563-BC77-81BC7FBFD526}"/>
    <cellStyle name="Normal 15 3 6 2" xfId="14401" xr:uid="{282278E5-FAA6-456F-BDD3-88996E12885B}"/>
    <cellStyle name="Normal 15 3 7" xfId="14402" xr:uid="{37D279C7-CDE5-414E-9629-DBBC8785B670}"/>
    <cellStyle name="Normal 15 3 7 2" xfId="14403" xr:uid="{C6C68C8F-B53A-4D01-B29E-16D917266E00}"/>
    <cellStyle name="Normal 15 3 7 2 2" xfId="43884" xr:uid="{F3FA4ADC-34BD-4CA7-9628-00ED080BE655}"/>
    <cellStyle name="Normal 15 3 7 3" xfId="42734" xr:uid="{EFB505BB-B16F-466C-B9D3-1C39B82E05DE}"/>
    <cellStyle name="Normal 15 3 8" xfId="14404" xr:uid="{433272C4-9ECD-46F0-AB06-719780CEE207}"/>
    <cellStyle name="Normal 15 3 9" xfId="14391" xr:uid="{444E88BC-46FE-4303-8937-85E5C6267ED3}"/>
    <cellStyle name="Normal 15 30" xfId="14405" xr:uid="{FAE5F921-A3E0-4DE7-8C01-2F57BEA445F9}"/>
    <cellStyle name="Normal 15 30 2" xfId="14406" xr:uid="{14AFFEA4-D163-4D75-A9B0-D7AD62B99140}"/>
    <cellStyle name="Normal 15 31" xfId="14407" xr:uid="{16580D42-D2BA-4C26-8D78-1FE7CEE5D8E2}"/>
    <cellStyle name="Normal 15 31 2" xfId="14408" xr:uid="{A9E7B724-053A-4A69-88EA-096E8C9392C6}"/>
    <cellStyle name="Normal 15 32" xfId="14409" xr:uid="{E4122EAA-1C01-4672-B3D2-B4F3024970DE}"/>
    <cellStyle name="Normal 15 32 2" xfId="14410" xr:uid="{0AAE3B74-5DC9-4453-A0A3-85242B1F77A8}"/>
    <cellStyle name="Normal 15 33" xfId="14411" xr:uid="{402B0BDE-D63C-4619-AF47-6CCB61633808}"/>
    <cellStyle name="Normal 15 33 2" xfId="14412" xr:uid="{A2128528-1D39-493D-9283-0EDC10575F77}"/>
    <cellStyle name="Normal 15 34" xfId="14413" xr:uid="{ECEC2052-6393-434E-B0D5-0D46D6AABD78}"/>
    <cellStyle name="Normal 15 34 2" xfId="14414" xr:uid="{93206A4E-0A74-433A-A552-D9BC7DFD81EA}"/>
    <cellStyle name="Normal 15 35" xfId="14415" xr:uid="{9EBEB3FC-2C41-4BC5-93A6-BC742ED8235C}"/>
    <cellStyle name="Normal 15 35 2" xfId="14416" xr:uid="{1BB21157-C8EE-4F51-B3B4-11C3EBC007AE}"/>
    <cellStyle name="Normal 15 36" xfId="14417" xr:uid="{2A66C3BD-9154-4470-8F24-D5FC6FCA7295}"/>
    <cellStyle name="Normal 15 36 2" xfId="14418" xr:uid="{D97572A7-1B0C-468C-86F4-DC67D12CA753}"/>
    <cellStyle name="Normal 15 37" xfId="14419" xr:uid="{22CA8FF7-E123-4780-9066-A9463129C4E1}"/>
    <cellStyle name="Normal 15 37 2" xfId="14420" xr:uid="{C80D5E28-D61E-476A-8560-97DBAA058565}"/>
    <cellStyle name="Normal 15 38" xfId="14421" xr:uid="{78E05A2A-4EBC-4F4F-A74E-B786EF8A75EC}"/>
    <cellStyle name="Normal 15 38 2" xfId="14422" xr:uid="{2CD44016-CD7B-4AC6-B6AA-98514E0DD91E}"/>
    <cellStyle name="Normal 15 39" xfId="14423" xr:uid="{D39EB670-591C-419D-91D4-7078491AE3EA}"/>
    <cellStyle name="Normal 15 39 2" xfId="14424" xr:uid="{963530CB-8BCA-4DFF-A4E8-01C3270DB15B}"/>
    <cellStyle name="Normal 15 4" xfId="5616" xr:uid="{3E47C224-399E-4AC3-9895-54C374281C11}"/>
    <cellStyle name="Normal 15 4 2" xfId="5617" xr:uid="{77CDFBB7-ADB6-424A-88AC-5B8843FD1D73}"/>
    <cellStyle name="Normal 15 4 2 2" xfId="14425" xr:uid="{1EF4CE98-51F0-4056-9AEB-5B168B53AFA0}"/>
    <cellStyle name="Normal 15 4 2 3" xfId="42735" xr:uid="{31C94DD3-B4B0-4032-999D-E3B479700135}"/>
    <cellStyle name="Normal 15 4 3" xfId="5618" xr:uid="{2D091040-F488-492E-9AD4-874F809A8421}"/>
    <cellStyle name="Normal 15 4 3 2" xfId="14426" xr:uid="{3F02F579-D1D0-4BB7-BBF3-4DD94214DCC1}"/>
    <cellStyle name="Normal 15 4 4" xfId="14427" xr:uid="{7838F385-9508-4A83-A0B8-BBA226557513}"/>
    <cellStyle name="Normal 15 4 4 2" xfId="14428" xr:uid="{1548DCEF-952C-4182-85C1-BCBCC65C681F}"/>
    <cellStyle name="Normal 15 4 5" xfId="14429" xr:uid="{575BCBB3-E737-4950-9ED7-EADC847F2C07}"/>
    <cellStyle name="Normal 15 4 5 2" xfId="14430" xr:uid="{31FA10BE-BEA8-4EBC-B46B-4B5AD039917E}"/>
    <cellStyle name="Normal 15 4 6" xfId="14431" xr:uid="{B0C0CA3C-A62D-4F1A-AFB3-DA6676AAB504}"/>
    <cellStyle name="Normal 15 4 6 2" xfId="14432" xr:uid="{24791E0D-E059-400A-B03A-96FF17AEF982}"/>
    <cellStyle name="Normal 15 4 7" xfId="14433" xr:uid="{E4F7B46D-DF48-4943-A86C-F4B5746CC8A3}"/>
    <cellStyle name="Normal 15 4 7 2" xfId="14434" xr:uid="{F28966A1-215D-4D64-9F1D-DD7FE3239DAD}"/>
    <cellStyle name="Normal 15 4 8" xfId="14435" xr:uid="{607B7F58-1625-4EB2-97F6-B29A9F94F70A}"/>
    <cellStyle name="Normal 15 40" xfId="14436" xr:uid="{120B0046-DDDD-4C7B-AF3E-F60567F46F3D}"/>
    <cellStyle name="Normal 15 40 2" xfId="14437" xr:uid="{52C96EDE-C863-40EF-AA5F-60E8DE0391AC}"/>
    <cellStyle name="Normal 15 41" xfId="14438" xr:uid="{282D3434-1AA9-41BA-9A34-C44CBE7B167C}"/>
    <cellStyle name="Normal 15 41 2" xfId="14439" xr:uid="{584DAB42-AE59-45E7-949A-0895528F2039}"/>
    <cellStyle name="Normal 15 42" xfId="14440" xr:uid="{6634063F-14EE-4ED1-B259-FA783B55E90D}"/>
    <cellStyle name="Normal 15 42 2" xfId="14441" xr:uid="{EB4FDAC1-268F-46C9-8667-E6AB00E5661F}"/>
    <cellStyle name="Normal 15 43" xfId="14442" xr:uid="{7441E6E0-BA30-4000-AADC-E3112BCEDB30}"/>
    <cellStyle name="Normal 15 43 2" xfId="14443" xr:uid="{EAC5D4E5-5C6B-4D41-BCBE-68B4AE7A4035}"/>
    <cellStyle name="Normal 15 44" xfId="14444" xr:uid="{689F488A-2108-49D6-80D2-3D9B8A337328}"/>
    <cellStyle name="Normal 15 44 2" xfId="14445" xr:uid="{D43C2A78-1908-4A07-BD15-9DC3F9DE29B4}"/>
    <cellStyle name="Normal 15 45" xfId="14446" xr:uid="{8D3F104A-4E32-4AF4-8E67-10AB1987388B}"/>
    <cellStyle name="Normal 15 45 2" xfId="14447" xr:uid="{B7C1808B-9515-4D9F-ADA3-C1A2ED1A30FA}"/>
    <cellStyle name="Normal 15 46" xfId="14448" xr:uid="{1002962C-CE8E-4E48-BEC2-77D57B013F71}"/>
    <cellStyle name="Normal 15 46 2" xfId="14449" xr:uid="{11536FE0-9DE9-497A-B47D-B2236DAD7724}"/>
    <cellStyle name="Normal 15 47" xfId="14450" xr:uid="{762D7D04-C096-4BDC-A161-40B66E555378}"/>
    <cellStyle name="Normal 15 47 2" xfId="14451" xr:uid="{93135AD2-294E-4641-9D67-30B47E5414A3}"/>
    <cellStyle name="Normal 15 48" xfId="14452" xr:uid="{4EB68508-6607-4D15-8BBB-5B6B1A22CB9A}"/>
    <cellStyle name="Normal 15 48 2" xfId="14453" xr:uid="{6D121F97-595E-43B0-8FAD-876F6423AFFD}"/>
    <cellStyle name="Normal 15 49" xfId="14454" xr:uid="{92F1A7E4-69B5-4C96-B8C2-FC589DD2137D}"/>
    <cellStyle name="Normal 15 49 2" xfId="14455" xr:uid="{EC2F2A6D-F202-4669-88EF-8DC16E652C97}"/>
    <cellStyle name="Normal 15 5" xfId="5619" xr:uid="{A3C735A4-7A82-40D8-9627-44EDD990401A}"/>
    <cellStyle name="Normal 15 5 2" xfId="5620" xr:uid="{0A0868D6-F13E-4D68-89FB-988BDB4ADE4F}"/>
    <cellStyle name="Normal 15 5 2 2" xfId="14456" xr:uid="{2C1E3DC6-6718-4EF2-9FD9-CB98FD0183DC}"/>
    <cellStyle name="Normal 15 5 3" xfId="14457" xr:uid="{5866D0B9-EC79-41DE-ABAB-1579C96F5421}"/>
    <cellStyle name="Normal 15 5 3 2" xfId="14458" xr:uid="{0CF3B893-978C-46DD-A45C-7AD4E7672BF9}"/>
    <cellStyle name="Normal 15 5 4" xfId="14459" xr:uid="{4797DEA5-11B3-4947-B6F9-A91317BE6450}"/>
    <cellStyle name="Normal 15 5 4 2" xfId="14460" xr:uid="{21639B87-6BE9-4914-A307-75B0CDAC5294}"/>
    <cellStyle name="Normal 15 5 5" xfId="14461" xr:uid="{03C274EC-B621-477B-B9C1-6E97F2CAAA87}"/>
    <cellStyle name="Normal 15 5 5 2" xfId="14462" xr:uid="{4948FFC2-7674-41D7-A574-5AB6C29488CD}"/>
    <cellStyle name="Normal 15 5 6" xfId="14463" xr:uid="{27EFC1F0-8B72-4928-9033-4004E5649A8B}"/>
    <cellStyle name="Normal 15 5 6 2" xfId="14464" xr:uid="{47DCA52E-08F0-486E-8B5D-4E9D3DE89C13}"/>
    <cellStyle name="Normal 15 5 7" xfId="14465" xr:uid="{6722F9B5-19BE-41C3-811C-3B13340A3C25}"/>
    <cellStyle name="Normal 15 5 7 2" xfId="14466" xr:uid="{919029AB-FB6F-4AD7-8FB9-DA8A1DE90909}"/>
    <cellStyle name="Normal 15 5 8" xfId="14467" xr:uid="{2C17B5B4-3FCC-483F-AF36-FA12509DF90D}"/>
    <cellStyle name="Normal 15 50" xfId="14468" xr:uid="{9C221147-E0C3-4374-800F-DD957BB345DA}"/>
    <cellStyle name="Normal 15 50 2" xfId="14469" xr:uid="{8C23EB35-E64D-48CE-8EB1-6298E8F6AD79}"/>
    <cellStyle name="Normal 15 51" xfId="14470" xr:uid="{0CDC7AB4-9E59-4116-9A72-38C21DF7C1F2}"/>
    <cellStyle name="Normal 15 51 2" xfId="14471" xr:uid="{B3A5663F-D3AC-4B01-A4BE-B82F46794961}"/>
    <cellStyle name="Normal 15 52" xfId="14472" xr:uid="{ABAC2377-6335-4676-8A1E-8CBD71A59977}"/>
    <cellStyle name="Normal 15 52 2" xfId="14473" xr:uid="{8E7FB19E-5FA8-4B53-A94C-D61CAB0FEC6E}"/>
    <cellStyle name="Normal 15 53" xfId="14474" xr:uid="{7C89E5C7-1463-49A4-AD77-A5EA19878BF9}"/>
    <cellStyle name="Normal 15 53 2" xfId="14475" xr:uid="{BAF06710-0845-4014-92E6-E1892BF18DCC}"/>
    <cellStyle name="Normal 15 54" xfId="14476" xr:uid="{0A1561EF-544C-4F24-A483-8CDCB6050AA4}"/>
    <cellStyle name="Normal 15 54 2" xfId="14477" xr:uid="{EB326E57-FA57-4213-8AAA-518B3F60D81D}"/>
    <cellStyle name="Normal 15 55" xfId="14478" xr:uid="{96D0D37E-6816-4496-AF2B-F638C62F832E}"/>
    <cellStyle name="Normal 15 55 2" xfId="14479" xr:uid="{762BB1D7-E527-43A7-91BE-4D6566895D42}"/>
    <cellStyle name="Normal 15 56" xfId="14480" xr:uid="{3D5AF5EA-07E2-43D8-9F36-7600E03B0E2E}"/>
    <cellStyle name="Normal 15 56 2" xfId="14481" xr:uid="{EC5530BA-F3AA-427D-9A53-22150B5FF341}"/>
    <cellStyle name="Normal 15 57" xfId="14482" xr:uid="{D075B125-89BD-40B1-A94B-2B8EB8275FD1}"/>
    <cellStyle name="Normal 15 57 2" xfId="14483" xr:uid="{C4FC10FE-29B3-41B8-87E5-1A81BE672D4B}"/>
    <cellStyle name="Normal 15 58" xfId="14484" xr:uid="{CF91E3FE-28DE-4A4A-BFC7-1362705FA8E7}"/>
    <cellStyle name="Normal 15 58 2" xfId="14485" xr:uid="{246B47D3-534E-4565-BA5B-FF1DA8E6CDF8}"/>
    <cellStyle name="Normal 15 59" xfId="14486" xr:uid="{E40810C7-DE1C-4F58-A8F5-DAA5FACBB69E}"/>
    <cellStyle name="Normal 15 59 2" xfId="14487" xr:uid="{D6F2798B-332B-45DE-9F13-C77A18F03317}"/>
    <cellStyle name="Normal 15 6" xfId="5621" xr:uid="{4CCA6F05-CA88-43DC-9B47-C6F47F453A68}"/>
    <cellStyle name="Normal 15 6 2" xfId="14489" xr:uid="{1B5A0419-3FF1-42AD-8459-B7D8DFBF87FE}"/>
    <cellStyle name="Normal 15 6 2 2" xfId="14490" xr:uid="{86944B52-B8C9-4B45-8C33-749E65BF5022}"/>
    <cellStyle name="Normal 15 6 3" xfId="14491" xr:uid="{56574DCE-FDD6-46E1-8B33-96328379F47B}"/>
    <cellStyle name="Normal 15 6 3 2" xfId="14492" xr:uid="{C1881BF6-FAAB-457B-8156-59187D4BE95C}"/>
    <cellStyle name="Normal 15 6 3 3" xfId="43885" xr:uid="{F4115940-30F7-43FF-86E0-18DFD3F94B36}"/>
    <cellStyle name="Normal 15 6 4" xfId="14493" xr:uid="{DAE4496A-2EA8-42E5-ABA0-D44833FC6F3D}"/>
    <cellStyle name="Normal 15 6 4 2" xfId="14494" xr:uid="{981750EB-AA1F-4049-9967-ADDAE12B69DC}"/>
    <cellStyle name="Normal 15 6 5" xfId="14495" xr:uid="{5E1522FA-877C-4492-8231-D7B99160D213}"/>
    <cellStyle name="Normal 15 6 5 2" xfId="14496" xr:uid="{7A0F3CD9-1EE3-4840-AF08-C2D36356A46F}"/>
    <cellStyle name="Normal 15 6 6" xfId="14497" xr:uid="{8E7D70D7-BE90-41B1-B0E4-31C8FE295A77}"/>
    <cellStyle name="Normal 15 6 6 2" xfId="14498" xr:uid="{62998149-ABE9-47BE-875F-D72322175A9B}"/>
    <cellStyle name="Normal 15 6 7" xfId="14499" xr:uid="{F5FE7F6F-2C90-45CE-99B1-306BB7433646}"/>
    <cellStyle name="Normal 15 6 7 2" xfId="14500" xr:uid="{DAAD0A4D-CCEA-4D86-B88E-5E9AD4CC4294}"/>
    <cellStyle name="Normal 15 6 8" xfId="14501" xr:uid="{9B6096F8-C654-41FB-B710-0E73346343FA}"/>
    <cellStyle name="Normal 15 6 9" xfId="14488" xr:uid="{2686846F-9C91-4DD5-9EAF-BBEED922BC8D}"/>
    <cellStyle name="Normal 15 60" xfId="14502" xr:uid="{96939DCE-6B6D-425E-AFC8-A7CC0C0EAD3A}"/>
    <cellStyle name="Normal 15 60 2" xfId="14503" xr:uid="{0111ED08-C2C4-4E78-AF91-09C672B0EF0E}"/>
    <cellStyle name="Normal 15 61" xfId="14504" xr:uid="{9D69CC2A-5FE2-411E-81BE-F8C7ED62328F}"/>
    <cellStyle name="Normal 15 61 2" xfId="14505" xr:uid="{03FF7769-F3C5-4C30-AA54-59FC28AC3F8E}"/>
    <cellStyle name="Normal 15 62" xfId="14506" xr:uid="{C0DC6D74-F2D0-4AAF-A36F-2C9DD00D6498}"/>
    <cellStyle name="Normal 15 62 2" xfId="14507" xr:uid="{DD2480CC-C6CF-4247-B7D0-D18CD68706E5}"/>
    <cellStyle name="Normal 15 63" xfId="14508" xr:uid="{32CD4D99-D122-4FA3-B17F-C316CED5137B}"/>
    <cellStyle name="Normal 15 63 2" xfId="14509" xr:uid="{470ED04B-DAF5-4C6A-957C-BFFC54AF1A85}"/>
    <cellStyle name="Normal 15 64" xfId="14510" xr:uid="{BEB4F9FD-87D6-4F39-997F-5B34FFC23ACC}"/>
    <cellStyle name="Normal 15 64 2" xfId="14511" xr:uid="{37A4721F-147C-44BA-BC85-7FADDB21FD7D}"/>
    <cellStyle name="Normal 15 65" xfId="14512" xr:uid="{90256651-F6B4-4422-BBD4-E82202F4AAC9}"/>
    <cellStyle name="Normal 15 65 2" xfId="14513" xr:uid="{9B3B2A58-9295-442F-B107-EDDCCEBBDF85}"/>
    <cellStyle name="Normal 15 66" xfId="14514" xr:uid="{5D38C214-B8C8-4D3E-8D5E-12D38195C4BF}"/>
    <cellStyle name="Normal 15 66 2" xfId="14515" xr:uid="{348F53B8-0D0B-4513-AD03-922877EAAEB9}"/>
    <cellStyle name="Normal 15 67" xfId="14516" xr:uid="{DFA7A8DC-1AC1-466C-8A96-197CE6DEB064}"/>
    <cellStyle name="Normal 15 67 2" xfId="14517" xr:uid="{AAA42E85-9B2A-4062-968A-4782A823888E}"/>
    <cellStyle name="Normal 15 68" xfId="14518" xr:uid="{54D8527D-6EEC-4824-83D0-82951528B4A3}"/>
    <cellStyle name="Normal 15 68 2" xfId="14519" xr:uid="{16EC5CE3-F1C3-44D8-8BA1-58750AC58AE7}"/>
    <cellStyle name="Normal 15 69" xfId="14520" xr:uid="{54EEE0F5-1177-4485-BAE0-D6FC59B400C6}"/>
    <cellStyle name="Normal 15 69 2" xfId="14521" xr:uid="{9EF0BAAE-DDC9-434C-839A-EC794C4532B9}"/>
    <cellStyle name="Normal 15 7" xfId="5622" xr:uid="{5F872A5D-C6FA-42B9-93C4-970D3A8CB774}"/>
    <cellStyle name="Normal 15 7 2" xfId="14523" xr:uid="{2D1310A5-E775-4101-A874-B01CCE692FBC}"/>
    <cellStyle name="Normal 15 7 2 2" xfId="14524" xr:uid="{0FBF7357-D90D-4751-8EE7-1452E095B912}"/>
    <cellStyle name="Normal 15 7 3" xfId="14525" xr:uid="{0D1E6052-915B-447F-9F64-BE7E1B68D87E}"/>
    <cellStyle name="Normal 15 7 3 2" xfId="14526" xr:uid="{4D262BDB-137A-4DF8-98BD-7548614531BD}"/>
    <cellStyle name="Normal 15 7 3 3" xfId="43886" xr:uid="{7A011CE9-640A-4556-A2A6-2A595D921058}"/>
    <cellStyle name="Normal 15 7 4" xfId="14527" xr:uid="{37708FC1-1B78-478A-B122-2A11C0D302F7}"/>
    <cellStyle name="Normal 15 7 4 2" xfId="14528" xr:uid="{F3D02693-AED7-48C4-90A3-81DDD6985011}"/>
    <cellStyle name="Normal 15 7 5" xfId="14529" xr:uid="{5C3C8AF3-CA4C-44EC-9DDC-3833BFDE68CA}"/>
    <cellStyle name="Normal 15 7 5 2" xfId="14530" xr:uid="{D4AC5534-D843-4322-8571-89CEA9252186}"/>
    <cellStyle name="Normal 15 7 6" xfId="14531" xr:uid="{F70059F5-6B53-4695-AA61-CB670BEBA865}"/>
    <cellStyle name="Normal 15 7 6 2" xfId="14532" xr:uid="{81BA7C5E-892E-4147-A53C-AEAF02E8D6AA}"/>
    <cellStyle name="Normal 15 7 7" xfId="14533" xr:uid="{9D46BD0C-B42D-4247-99E8-17EB5257939B}"/>
    <cellStyle name="Normal 15 7 7 2" xfId="14534" xr:uid="{AE8F1500-9725-410F-858E-14AB00153208}"/>
    <cellStyle name="Normal 15 7 8" xfId="14535" xr:uid="{9F9E9992-E32E-4498-95F8-D8A854804C2B}"/>
    <cellStyle name="Normal 15 7 9" xfId="14522" xr:uid="{D7318ADD-8D6A-45F2-83A3-15EBFA74C9AC}"/>
    <cellStyle name="Normal 15 70" xfId="14536" xr:uid="{6855AFE8-EA3F-4840-B1E8-66160F18B558}"/>
    <cellStyle name="Normal 15 70 2" xfId="14537" xr:uid="{65BFD32A-F612-4BD6-9150-F579F26A100E}"/>
    <cellStyle name="Normal 15 71" xfId="14538" xr:uid="{EBF507BE-CD4D-49BA-9CBB-D5BE7ED09A2E}"/>
    <cellStyle name="Normal 15 71 2" xfId="14539" xr:uid="{C3B7566A-9489-49F4-9001-0B0858E878E2}"/>
    <cellStyle name="Normal 15 72" xfId="14540" xr:uid="{4274B856-FBE4-407E-9BA9-93F4921EB17D}"/>
    <cellStyle name="Normal 15 72 2" xfId="14541" xr:uid="{77326859-1370-4CDB-96C7-3E376F7C2AAB}"/>
    <cellStyle name="Normal 15 73" xfId="14542" xr:uid="{29CEE64E-3034-40F3-9D31-5F4A18BF6091}"/>
    <cellStyle name="Normal 15 73 2" xfId="14543" xr:uid="{A757F14C-2A01-4A62-A10E-68B46AFF41E3}"/>
    <cellStyle name="Normal 15 74" xfId="14544" xr:uid="{C1255B6A-5074-4E4E-BCD2-CBE48DE55765}"/>
    <cellStyle name="Normal 15 74 2" xfId="14545" xr:uid="{92BCB563-FD13-44C6-A392-9FD147831176}"/>
    <cellStyle name="Normal 15 75" xfId="14546" xr:uid="{E75C0B15-C960-418B-87EA-46624D2A958E}"/>
    <cellStyle name="Normal 15 75 2" xfId="14547" xr:uid="{4F6BFE8B-FD37-4685-BCBD-0CAE5B02F662}"/>
    <cellStyle name="Normal 15 76" xfId="14548" xr:uid="{6CA8884F-0D8A-4561-A341-32191C661489}"/>
    <cellStyle name="Normal 15 76 2" xfId="14549" xr:uid="{F524F85F-A321-4390-B642-AB77517693A5}"/>
    <cellStyle name="Normal 15 77" xfId="14550" xr:uid="{66883B97-D84D-4519-A724-12749063E82D}"/>
    <cellStyle name="Normal 15 77 2" xfId="14551" xr:uid="{85A616A9-6322-4550-A762-EE42107508C8}"/>
    <cellStyle name="Normal 15 78" xfId="14552" xr:uid="{F7336863-4B3B-4AEA-A328-7146F82A2CC3}"/>
    <cellStyle name="Normal 15 78 2" xfId="14553" xr:uid="{35220604-6C61-4783-9894-325618014828}"/>
    <cellStyle name="Normal 15 79" xfId="14342" xr:uid="{47F66EC1-11C6-4E2B-BB87-33977B0B7588}"/>
    <cellStyle name="Normal 15 8" xfId="5623" xr:uid="{F9D231B0-67F6-4B9E-9F9F-C45D0EC60CE3}"/>
    <cellStyle name="Normal 15 8 2" xfId="14555" xr:uid="{B5346039-1760-4853-8252-F6FB3E5531EB}"/>
    <cellStyle name="Normal 15 8 2 2" xfId="14556" xr:uid="{B569E575-B0BF-4B36-A78F-385F0DD468BC}"/>
    <cellStyle name="Normal 15 8 2 3" xfId="43887" xr:uid="{66B88D58-F971-4C4C-BEFC-F889CD1F8949}"/>
    <cellStyle name="Normal 15 8 3" xfId="14557" xr:uid="{3D1C64CD-775F-4FDF-BE77-BE025A9E0486}"/>
    <cellStyle name="Normal 15 8 3 2" xfId="14558" xr:uid="{165A3FB2-E7D4-455D-ABD2-72770CB79CAA}"/>
    <cellStyle name="Normal 15 8 4" xfId="14559" xr:uid="{4C1614BA-74D9-42DA-B81E-0DCE16778403}"/>
    <cellStyle name="Normal 15 8 4 2" xfId="14560" xr:uid="{49504525-EDB4-4C36-A04C-5626A634FB4E}"/>
    <cellStyle name="Normal 15 8 5" xfId="14561" xr:uid="{3D179AEB-86FB-4482-94EE-6CEF3515CF38}"/>
    <cellStyle name="Normal 15 8 5 2" xfId="14562" xr:uid="{85EFF81A-ED3D-4B55-AD16-F37CB9F31EC0}"/>
    <cellStyle name="Normal 15 8 6" xfId="14563" xr:uid="{FDDB7B97-7CD3-4CBB-BB78-78E93BF01082}"/>
    <cellStyle name="Normal 15 8 6 2" xfId="14564" xr:uid="{6631C738-122C-49D3-9CB4-35FCF25E66CF}"/>
    <cellStyle name="Normal 15 8 7" xfId="14565" xr:uid="{26033D21-4A81-42D2-98F1-0708CDAA1DF4}"/>
    <cellStyle name="Normal 15 8 7 2" xfId="14566" xr:uid="{5E1FAFF8-7B30-4A2E-A456-ADBDFA989D92}"/>
    <cellStyle name="Normal 15 8 8" xfId="14567" xr:uid="{571BE501-2D49-4F1B-A94C-05EDAA0AABDA}"/>
    <cellStyle name="Normal 15 8 9" xfId="14554" xr:uid="{5C2EAEEE-6A43-4DA3-8B9F-F4A6467DDF4D}"/>
    <cellStyle name="Normal 15 9" xfId="5624" xr:uid="{5C8EDF02-3814-46FE-B1F4-2BBC8FD6E47E}"/>
    <cellStyle name="Normal 15 9 2" xfId="14569" xr:uid="{4A4FACE5-C3EE-4C93-A01B-910E38775D12}"/>
    <cellStyle name="Normal 15 9 2 2" xfId="14570" xr:uid="{D8DD2A98-BD92-42C0-9073-C87C55145710}"/>
    <cellStyle name="Normal 15 9 2 3" xfId="43888" xr:uid="{CAE06FEC-BC96-41B8-810F-52742B83383F}"/>
    <cellStyle name="Normal 15 9 3" xfId="14571" xr:uid="{5B4E907B-9EA4-46B1-A270-14FD93F2D089}"/>
    <cellStyle name="Normal 15 9 3 2" xfId="14572" xr:uid="{8B25664D-1D60-4430-AA76-26C212CC454A}"/>
    <cellStyle name="Normal 15 9 4" xfId="14573" xr:uid="{D5339EFD-BF26-43C8-9870-2FB9282B029A}"/>
    <cellStyle name="Normal 15 9 4 2" xfId="14574" xr:uid="{F72ECDE6-A96D-44C3-972E-F0AF694D3589}"/>
    <cellStyle name="Normal 15 9 5" xfId="14575" xr:uid="{C69749B9-B21A-4587-8413-F728C53C550D}"/>
    <cellStyle name="Normal 15 9 5 2" xfId="14576" xr:uid="{4C451734-997C-43B5-BF9E-FC5C773A514E}"/>
    <cellStyle name="Normal 15 9 6" xfId="14577" xr:uid="{A9FA0EB3-6107-43FC-A04F-0F8391F13E3B}"/>
    <cellStyle name="Normal 15 9 6 2" xfId="14578" xr:uid="{9D2FDC09-1CE2-4F8C-ADD1-260DFE2857AB}"/>
    <cellStyle name="Normal 15 9 7" xfId="14579" xr:uid="{C8CC66A9-9BD9-4338-95F4-3BB232AA66B2}"/>
    <cellStyle name="Normal 15 9 7 2" xfId="14580" xr:uid="{C28D0B78-E2A2-4C36-9680-537DCA0FF4A3}"/>
    <cellStyle name="Normal 15 9 8" xfId="14581" xr:uid="{F3A3F8F4-EFBA-4601-8E19-AE712BD406E8}"/>
    <cellStyle name="Normal 15 9 9" xfId="14568" xr:uid="{521EDC5C-E13D-42FE-BF9D-F44C7C5F98B6}"/>
    <cellStyle name="Normal 16" xfId="49" xr:uid="{0D28EAC6-7B98-469C-98F4-E1F55829CAB6}"/>
    <cellStyle name="Normal 16 10" xfId="5626" xr:uid="{13F0CC92-B155-428E-BCE8-6A7B6ACD7905}"/>
    <cellStyle name="Normal 16 10 2" xfId="14584" xr:uid="{4AFE6FA9-4620-472A-9C12-18766419AD41}"/>
    <cellStyle name="Normal 16 10 2 2" xfId="43889" xr:uid="{D5D5398D-951E-4434-8B67-500644B243EA}"/>
    <cellStyle name="Normal 16 10 3" xfId="14583" xr:uid="{8836C39F-A128-4B76-9CCD-61C0A64E1FF1}"/>
    <cellStyle name="Normal 16 11" xfId="5627" xr:uid="{1B71CB77-79BF-459F-9D1F-67C680BE784D}"/>
    <cellStyle name="Normal 16 11 2" xfId="14586" xr:uid="{48D58C7D-D9C6-4372-83E9-3116C1694E64}"/>
    <cellStyle name="Normal 16 11 2 2" xfId="43890" xr:uid="{23823F25-DC7C-43C2-9B6A-0CF40C8F54E6}"/>
    <cellStyle name="Normal 16 11 3" xfId="14585" xr:uid="{02715A42-EF38-4F7A-8083-EAC768608FAC}"/>
    <cellStyle name="Normal 16 12" xfId="5625" xr:uid="{0B0B1DFA-DA0D-436F-AB00-6D11948F16BC}"/>
    <cellStyle name="Normal 16 12 2" xfId="14587" xr:uid="{704D7039-99B5-44AD-98EA-EA490461FC24}"/>
    <cellStyle name="Normal 16 13" xfId="14588" xr:uid="{067D6F68-10D0-4378-B084-97F9EC121B0C}"/>
    <cellStyle name="Normal 16 13 2" xfId="14589" xr:uid="{B7B7F856-41E4-4DF6-A35D-2153BE534560}"/>
    <cellStyle name="Normal 16 14" xfId="14590" xr:uid="{5E90A091-49D7-4746-B1BD-58163C429E8B}"/>
    <cellStyle name="Normal 16 14 2" xfId="14591" xr:uid="{D962E14B-0AB9-4AC4-8DD2-CF1EB0923CB2}"/>
    <cellStyle name="Normal 16 14 3" xfId="44392" xr:uid="{E6144B16-F51E-435D-82AD-10D15C57756E}"/>
    <cellStyle name="Normal 16 15" xfId="14592" xr:uid="{8D06F5EA-2864-44A1-956D-96B2DCA8C58A}"/>
    <cellStyle name="Normal 16 15 2" xfId="14593" xr:uid="{5F029356-E24A-4E18-97E3-E75F1FAB8158}"/>
    <cellStyle name="Normal 16 16" xfId="14594" xr:uid="{030DBD3C-1C03-4B04-AB60-3E21E1B02ABC}"/>
    <cellStyle name="Normal 16 16 2" xfId="14595" xr:uid="{6C89518A-1508-4D31-BCBA-850DFC0A411E}"/>
    <cellStyle name="Normal 16 17" xfId="14596" xr:uid="{8D850331-12C9-4B72-8F6A-074AA1C1D9E9}"/>
    <cellStyle name="Normal 16 17 2" xfId="14597" xr:uid="{8F2CD75E-3234-4492-99B9-35759A9177C2}"/>
    <cellStyle name="Normal 16 18" xfId="14598" xr:uid="{845B8AA9-10B2-456B-BD8A-9B6D8AED86C5}"/>
    <cellStyle name="Normal 16 18 2" xfId="14599" xr:uid="{CFC0A88F-D6CC-45F0-AC6B-66076A86E593}"/>
    <cellStyle name="Normal 16 19" xfId="14600" xr:uid="{0B6A73B0-D22F-4431-84D0-54F3E146942E}"/>
    <cellStyle name="Normal 16 19 2" xfId="14601" xr:uid="{4EBF1237-0FBF-4EF4-80B3-30C5B0B400D8}"/>
    <cellStyle name="Normal 16 2" xfId="5628" xr:uid="{81F9C801-CC71-4EA8-8166-C5A2C4110AC0}"/>
    <cellStyle name="Normal 16 2 2" xfId="5629" xr:uid="{077486CD-A523-497A-99A2-D2D275C8C8F9}"/>
    <cellStyle name="Normal 16 2 2 2" xfId="5630" xr:uid="{0DB96E9B-4731-4E0E-8263-BF6AE1B469AD}"/>
    <cellStyle name="Normal 16 2 2 2 2" xfId="42736" xr:uid="{C20F3B49-DFC2-4DDE-AAC2-0F768E170637}"/>
    <cellStyle name="Normal 16 2 2 2 2 2" xfId="42737" xr:uid="{233196D3-C116-4357-9970-8EFE77A158CB}"/>
    <cellStyle name="Normal 16 2 2 2 3" xfId="42738" xr:uid="{BAFB58AB-4BEE-4083-BF12-3BBDEEBFF8AA}"/>
    <cellStyle name="Normal 16 2 2 2 4" xfId="42739" xr:uid="{F00EA86B-8176-40B5-BC68-273E5B4B1DBA}"/>
    <cellStyle name="Normal 16 2 2 2 5" xfId="42740" xr:uid="{F34FB9DB-9112-4E46-BFC1-1661CAC92EA5}"/>
    <cellStyle name="Normal 16 2 2 3" xfId="5631" xr:uid="{6D604BEF-CA3B-412D-84B3-96FD903B4110}"/>
    <cellStyle name="Normal 16 2 2 3 2" xfId="42741" xr:uid="{26DACA28-AABF-4BF8-A708-1504E8C598C0}"/>
    <cellStyle name="Normal 16 2 2 3 3" xfId="42742" xr:uid="{89EBC920-56B4-422F-8421-E01B67D754F5}"/>
    <cellStyle name="Normal 16 2 2 4" xfId="42743" xr:uid="{244D4253-0C28-495D-810F-C601915EB1E4}"/>
    <cellStyle name="Normal 16 2 2 5" xfId="42744" xr:uid="{B5B302F3-5B93-49BE-BD62-2CBC8549EB1B}"/>
    <cellStyle name="Normal 16 2 2 6" xfId="42745" xr:uid="{AA695B6C-D2D6-48C9-962B-88AD9150D4C6}"/>
    <cellStyle name="Normal 16 2 2 7" xfId="42746" xr:uid="{23800305-4471-4B76-B5D8-D17AB7CAE02A}"/>
    <cellStyle name="Normal 16 2 3" xfId="5632" xr:uid="{55289599-38B0-4C0C-AB4D-E55FCDC65097}"/>
    <cellStyle name="Normal 16 2 3 2" xfId="14602" xr:uid="{656E4E6A-4F57-481B-A20F-CB676BC0DF9A}"/>
    <cellStyle name="Normal 16 2 3 2 2" xfId="42747" xr:uid="{2D80892D-E026-4DF5-B37F-87D8584C59DF}"/>
    <cellStyle name="Normal 16 2 3 3" xfId="42748" xr:uid="{7C64D1FF-2A12-4676-9D3A-D69DDF1EDEC1}"/>
    <cellStyle name="Normal 16 2 3 4" xfId="42749" xr:uid="{430E3D39-41DF-40C4-B8C5-ADAFBDCBA1D5}"/>
    <cellStyle name="Normal 16 2 3 5" xfId="42750" xr:uid="{B36566E4-39AC-4578-A14D-04916DA745EB}"/>
    <cellStyle name="Normal 16 2 4" xfId="5633" xr:uid="{18FB7226-B906-4BA1-BC33-710747536A7F}"/>
    <cellStyle name="Normal 16 2 4 2" xfId="14603" xr:uid="{5B4FD8B3-D272-46F2-A7C6-0A62C8C4CAA4}"/>
    <cellStyle name="Normal 16 2 4 3" xfId="42751" xr:uid="{FA1D4595-3E93-41C2-80CD-31EF39DC3DC9}"/>
    <cellStyle name="Normal 16 2 5" xfId="14604" xr:uid="{B1C45B4E-E4A0-41D9-B586-4A0FEFE0E4E2}"/>
    <cellStyle name="Normal 16 2 5 2" xfId="14605" xr:uid="{7ED5081D-308C-4935-9890-A13FD3E027EC}"/>
    <cellStyle name="Normal 16 2 6" xfId="14606" xr:uid="{84D51D49-3F5A-4B4D-B5C3-00E6EE31FA63}"/>
    <cellStyle name="Normal 16 2 6 2" xfId="14607" xr:uid="{50CA06F2-6326-4A72-8C28-7FAD1E7F6B92}"/>
    <cellStyle name="Normal 16 2 7" xfId="14608" xr:uid="{BADE3930-002B-42FD-BDBD-492A657874C7}"/>
    <cellStyle name="Normal 16 2 7 2" xfId="14609" xr:uid="{DEF10EEB-94B8-4F1C-AADB-97F009A98311}"/>
    <cellStyle name="Normal 16 2 8" xfId="14610" xr:uid="{BBBA6A00-E883-4A66-852F-0F2B0FCCAB48}"/>
    <cellStyle name="Normal 16 20" xfId="14611" xr:uid="{DA73C57C-EADC-4D43-AFAF-914E07E9BCAF}"/>
    <cellStyle name="Normal 16 20 2" xfId="14612" xr:uid="{E5D4FF4D-8A63-4EBE-B775-56A5797C7B80}"/>
    <cellStyle name="Normal 16 21" xfId="14613" xr:uid="{44C70B87-E4B1-4677-9F92-F0F1D5A9A388}"/>
    <cellStyle name="Normal 16 21 2" xfId="14614" xr:uid="{6474F69F-D433-4E38-84B1-75B7D5EBD846}"/>
    <cellStyle name="Normal 16 22" xfId="14615" xr:uid="{4ACD431F-4298-4E76-856A-D97288901DE8}"/>
    <cellStyle name="Normal 16 22 2" xfId="14616" xr:uid="{312074E0-224F-420C-8177-5A8025FCDDB9}"/>
    <cellStyle name="Normal 16 23" xfId="14617" xr:uid="{EB51AE91-E181-46E5-940F-CC603A737B8F}"/>
    <cellStyle name="Normal 16 23 2" xfId="14618" xr:uid="{F2316569-40BD-40E5-8219-17F38E7C52A9}"/>
    <cellStyle name="Normal 16 24" xfId="14619" xr:uid="{27846E6A-7A11-4E9B-9E6D-D6731FE9300C}"/>
    <cellStyle name="Normal 16 24 2" xfId="14620" xr:uid="{990C3A1A-C0D7-490D-A6EA-AF6640EAA7BF}"/>
    <cellStyle name="Normal 16 25" xfId="14621" xr:uid="{D5F9EB32-09E0-4354-A738-E8E530C22376}"/>
    <cellStyle name="Normal 16 25 2" xfId="14622" xr:uid="{BE3C6A9B-5FC3-4B69-B0C8-B3A82939F2C7}"/>
    <cellStyle name="Normal 16 26" xfId="14623" xr:uid="{044D89F2-34DE-46E3-B0A7-12576DF37EDF}"/>
    <cellStyle name="Normal 16 26 2" xfId="14624" xr:uid="{D54D2C99-56E4-492B-BD35-F0DFD6F55637}"/>
    <cellStyle name="Normal 16 27" xfId="14625" xr:uid="{3AE0D1EB-DFB8-46A5-AD7B-D4D6A575D7E4}"/>
    <cellStyle name="Normal 16 27 2" xfId="14626" xr:uid="{954DE5F3-68F4-4F56-A654-0F0B797B927C}"/>
    <cellStyle name="Normal 16 28" xfId="14627" xr:uid="{0240CEB2-8323-4450-BB39-19273C715915}"/>
    <cellStyle name="Normal 16 28 2" xfId="14628" xr:uid="{EE2A2B33-6709-4A5D-AF11-F465DBE1AD9C}"/>
    <cellStyle name="Normal 16 29" xfId="14629" xr:uid="{E8C1355B-6FA2-430A-B53B-A4651E5AD6F6}"/>
    <cellStyle name="Normal 16 29 2" xfId="14630" xr:uid="{2BCA3170-A14E-45FB-9161-88491B1D3C4F}"/>
    <cellStyle name="Normal 16 3" xfId="5634" xr:uid="{18B88A3C-63F4-4609-9FA9-D96A6056BC90}"/>
    <cellStyle name="Normal 16 3 2" xfId="14632" xr:uid="{B9897EF6-97E7-42CF-94EE-DB79245CBD48}"/>
    <cellStyle name="Normal 16 3 2 2" xfId="14633" xr:uid="{7F622410-5D95-43CD-9174-31CA6CAF1051}"/>
    <cellStyle name="Normal 16 3 2 2 2" xfId="42752" xr:uid="{A0667BEA-8693-4F44-A160-E33B18361AC4}"/>
    <cellStyle name="Normal 16 3 2 3" xfId="42753" xr:uid="{DEF3AB50-6471-47B6-8D3B-5389668BC2BF}"/>
    <cellStyle name="Normal 16 3 3" xfId="14634" xr:uid="{6CC4F401-85B5-4542-ACF4-30C7C54A402B}"/>
    <cellStyle name="Normal 16 3 3 2" xfId="14635" xr:uid="{C2A74692-6384-405E-8A91-954055FDF1E2}"/>
    <cellStyle name="Normal 16 3 4" xfId="14636" xr:uid="{5688E4E3-7CE7-4B04-9F8B-CE4D7FC1D569}"/>
    <cellStyle name="Normal 16 3 4 2" xfId="14637" xr:uid="{B9DC8EC1-8AD0-4789-B483-CCD5B57373AE}"/>
    <cellStyle name="Normal 16 3 5" xfId="14638" xr:uid="{6C1699CE-DA9F-4F8F-9FBB-1260B2ED1A83}"/>
    <cellStyle name="Normal 16 3 5 2" xfId="14639" xr:uid="{0FBFBFB5-C5F8-4876-93D6-4C41ED501B8B}"/>
    <cellStyle name="Normal 16 3 6" xfId="14640" xr:uid="{B13EE185-5529-4C2B-837E-009C4F04EA21}"/>
    <cellStyle name="Normal 16 3 6 2" xfId="14641" xr:uid="{AB5DE2FC-AC32-43D9-8ADD-762748F3785D}"/>
    <cellStyle name="Normal 16 3 7" xfId="14642" xr:uid="{38940DD3-9014-4C77-9502-EBAE873DC3B7}"/>
    <cellStyle name="Normal 16 3 7 2" xfId="14643" xr:uid="{054F85F8-31F2-411A-B80B-785D21C476E8}"/>
    <cellStyle name="Normal 16 3 7 2 2" xfId="43891" xr:uid="{A6AC69ED-CD02-4670-8222-F2C1BCC6CDCC}"/>
    <cellStyle name="Normal 16 3 7 3" xfId="42754" xr:uid="{3A401E88-73E7-4FA9-A2FE-EF46D1B56627}"/>
    <cellStyle name="Normal 16 3 8" xfId="14644" xr:uid="{87B5BF7F-918C-4C33-AC9F-AE213A046908}"/>
    <cellStyle name="Normal 16 3 9" xfId="14631" xr:uid="{68B4AAE3-FD8C-414B-92F3-4AD3640030D7}"/>
    <cellStyle name="Normal 16 30" xfId="14645" xr:uid="{1A6BE4CA-4F45-4DB8-9230-41F35B73F19B}"/>
    <cellStyle name="Normal 16 30 2" xfId="14646" xr:uid="{749ED67A-CFA2-4863-B786-8DDE622054D2}"/>
    <cellStyle name="Normal 16 31" xfId="14647" xr:uid="{32170AE4-6389-4B00-A7E1-868B0FD5EC26}"/>
    <cellStyle name="Normal 16 31 2" xfId="14648" xr:uid="{F78B7BC1-6A5F-47E6-8D9A-AF7F28C7C01D}"/>
    <cellStyle name="Normal 16 32" xfId="14649" xr:uid="{1A4AA984-389C-471B-9A26-A943484CBDF7}"/>
    <cellStyle name="Normal 16 32 2" xfId="14650" xr:uid="{D21DF1FD-A9C7-485C-B58A-B8E32AA76D16}"/>
    <cellStyle name="Normal 16 33" xfId="14651" xr:uid="{2BEB323D-EEA0-418C-8DFE-F744CB5A6E82}"/>
    <cellStyle name="Normal 16 33 2" xfId="14652" xr:uid="{2C81402E-E558-4F3B-8F15-9452A391E5DD}"/>
    <cellStyle name="Normal 16 34" xfId="14653" xr:uid="{0CCED198-A4C8-4C04-8FBB-013CB4D0B27A}"/>
    <cellStyle name="Normal 16 34 2" xfId="14654" xr:uid="{F1E884AB-6549-4B74-8295-2C523809DCFE}"/>
    <cellStyle name="Normal 16 35" xfId="14655" xr:uid="{BBB5EDD3-1212-47D6-A061-DB9E1113F035}"/>
    <cellStyle name="Normal 16 35 2" xfId="14656" xr:uid="{527D8748-E2DF-410D-9BE8-962FF411EE03}"/>
    <cellStyle name="Normal 16 36" xfId="14657" xr:uid="{8E1AFFD1-60C4-4294-B6DA-34CFF7B3B1A7}"/>
    <cellStyle name="Normal 16 36 2" xfId="14658" xr:uid="{0E932C1B-75D8-4F3E-B33C-4E3B48AE260F}"/>
    <cellStyle name="Normal 16 37" xfId="14659" xr:uid="{3838A843-6F27-4652-91D5-D81910BF0587}"/>
    <cellStyle name="Normal 16 37 2" xfId="14660" xr:uid="{04FDF266-64EC-4613-A696-91A782D01CC3}"/>
    <cellStyle name="Normal 16 38" xfId="14661" xr:uid="{66583D8F-5CC0-445A-9B88-86EBCFF558C8}"/>
    <cellStyle name="Normal 16 38 2" xfId="14662" xr:uid="{46E066A6-10C8-4044-B454-CC287BA211A1}"/>
    <cellStyle name="Normal 16 39" xfId="14663" xr:uid="{0DC9D75B-F488-411A-B884-83C84DA60677}"/>
    <cellStyle name="Normal 16 39 2" xfId="14664" xr:uid="{2709FDFF-0B48-4D5B-8F6C-6E2EB906CFB6}"/>
    <cellStyle name="Normal 16 4" xfId="5635" xr:uid="{E82CC464-4C90-41DA-B2A1-EE46885DADE4}"/>
    <cellStyle name="Normal 16 4 2" xfId="5636" xr:uid="{566F7127-96EE-446C-8D2D-32C4B6A3E42A}"/>
    <cellStyle name="Normal 16 4 2 2" xfId="14665" xr:uid="{CE4A73EB-2117-42BE-B376-FFF347813869}"/>
    <cellStyle name="Normal 16 4 2 3" xfId="42755" xr:uid="{CB626ED7-EB88-4F8D-B1DB-B11B123D237B}"/>
    <cellStyle name="Normal 16 4 3" xfId="5637" xr:uid="{5440B061-E445-4599-98E7-E8C4E6A1C4A1}"/>
    <cellStyle name="Normal 16 4 3 2" xfId="14666" xr:uid="{CA127512-A28A-46F4-B2F3-8352C4ADD7A4}"/>
    <cellStyle name="Normal 16 4 4" xfId="14667" xr:uid="{240CF1B1-6F72-4D08-93EF-0EB81A3A3FC9}"/>
    <cellStyle name="Normal 16 4 4 2" xfId="14668" xr:uid="{EE12955F-8A06-411B-ACDF-96791FB312BE}"/>
    <cellStyle name="Normal 16 4 5" xfId="14669" xr:uid="{8B3A27C3-7AFB-4655-AB4B-A4A48FB9B09D}"/>
    <cellStyle name="Normal 16 4 5 2" xfId="14670" xr:uid="{326469A4-91FF-42AD-9EF4-5C2FF21E7A0D}"/>
    <cellStyle name="Normal 16 4 6" xfId="14671" xr:uid="{7F630FF8-8DF3-44E7-9D51-B1E880A90905}"/>
    <cellStyle name="Normal 16 4 6 2" xfId="14672" xr:uid="{3AD9BEB8-3CF8-403B-A08D-5AC78C88F798}"/>
    <cellStyle name="Normal 16 4 7" xfId="14673" xr:uid="{7D075BD0-947B-4859-8035-A3F9209D7DBF}"/>
    <cellStyle name="Normal 16 4 7 2" xfId="14674" xr:uid="{D39883F2-ED99-4CEE-B20C-D756B51D5534}"/>
    <cellStyle name="Normal 16 4 8" xfId="14675" xr:uid="{A32E30C3-FA84-47B4-A32D-CD2012C5D430}"/>
    <cellStyle name="Normal 16 40" xfId="14676" xr:uid="{614E5417-58DF-476B-BC98-A2B0E1ABA9EF}"/>
    <cellStyle name="Normal 16 40 2" xfId="14677" xr:uid="{1E7ED5AB-AC45-40D4-AFFE-146D701BE5D8}"/>
    <cellStyle name="Normal 16 41" xfId="14678" xr:uid="{3ABFA9D6-7750-4AFF-83F1-3335FB135005}"/>
    <cellStyle name="Normal 16 41 2" xfId="14679" xr:uid="{3195265D-E1BF-4F54-A13B-D5FC23B15EA8}"/>
    <cellStyle name="Normal 16 42" xfId="14680" xr:uid="{721FD5C8-3D14-4229-8CE1-E519D3FEF880}"/>
    <cellStyle name="Normal 16 42 2" xfId="14681" xr:uid="{5BEEE2A5-D887-4202-AB3C-F5E037B38798}"/>
    <cellStyle name="Normal 16 43" xfId="14682" xr:uid="{84F86F22-203B-4EB6-8523-E59ADB930E4C}"/>
    <cellStyle name="Normal 16 43 2" xfId="14683" xr:uid="{AA4FE4F4-2D4B-41D0-A633-22F54076CA9B}"/>
    <cellStyle name="Normal 16 44" xfId="14684" xr:uid="{A3944755-3B5B-431D-812A-A474ADEFA97B}"/>
    <cellStyle name="Normal 16 44 2" xfId="14685" xr:uid="{09A1000F-E0E1-447F-B455-E6F922DD0C22}"/>
    <cellStyle name="Normal 16 45" xfId="14686" xr:uid="{7D750AE3-55D3-4B0A-8531-F7B5ED7C0DD8}"/>
    <cellStyle name="Normal 16 45 2" xfId="14687" xr:uid="{8C4A5163-76DB-4400-810F-4C489AE9684B}"/>
    <cellStyle name="Normal 16 46" xfId="14688" xr:uid="{C0B78EE3-0F7A-4E11-B4CE-D5FC9F31CB1C}"/>
    <cellStyle name="Normal 16 46 2" xfId="14689" xr:uid="{F06655CD-0D70-49B2-9069-64555A848205}"/>
    <cellStyle name="Normal 16 47" xfId="14690" xr:uid="{BCAA3C2D-38D8-4128-9BB9-913B01D60ACF}"/>
    <cellStyle name="Normal 16 47 2" xfId="14691" xr:uid="{1480600E-0083-4BF8-93AD-8A6557715894}"/>
    <cellStyle name="Normal 16 48" xfId="14692" xr:uid="{AE6440E0-4E02-456D-BC33-2496D4162F51}"/>
    <cellStyle name="Normal 16 48 2" xfId="14693" xr:uid="{2070BF9F-B8F9-427C-85D3-A325B1682010}"/>
    <cellStyle name="Normal 16 49" xfId="14694" xr:uid="{BB47F09D-A048-4D57-B651-30DF5FDCFF58}"/>
    <cellStyle name="Normal 16 49 2" xfId="14695" xr:uid="{F1685BD9-4294-490A-A389-343D2C67E090}"/>
    <cellStyle name="Normal 16 5" xfId="5638" xr:uid="{9880A798-2D85-45D5-9876-173356EB0ABA}"/>
    <cellStyle name="Normal 16 5 2" xfId="5639" xr:uid="{4D801B8E-8489-48DD-8060-845B5CD2B1E2}"/>
    <cellStyle name="Normal 16 5 2 2" xfId="14696" xr:uid="{242293FC-E517-4DA0-AF37-8C7BF80790F7}"/>
    <cellStyle name="Normal 16 5 3" xfId="14697" xr:uid="{52DD3664-F37F-4F0F-A960-02BFA90F1E57}"/>
    <cellStyle name="Normal 16 5 3 2" xfId="14698" xr:uid="{08E4D646-A903-454D-9836-0C03B36AE2B6}"/>
    <cellStyle name="Normal 16 5 4" xfId="14699" xr:uid="{3102580F-0557-4D1D-BD7A-6ABA202696FA}"/>
    <cellStyle name="Normal 16 5 4 2" xfId="14700" xr:uid="{AC971C21-317F-4BA4-BE1A-BCFC5213BAE6}"/>
    <cellStyle name="Normal 16 5 5" xfId="14701" xr:uid="{41EE47ED-7C9C-466E-93D3-A7223FF1ECD3}"/>
    <cellStyle name="Normal 16 5 5 2" xfId="14702" xr:uid="{D3058E16-EBDD-4584-8AAB-2F1EB0FB24A6}"/>
    <cellStyle name="Normal 16 5 6" xfId="14703" xr:uid="{D2EC8403-31BF-49C2-9847-99A2B15B7608}"/>
    <cellStyle name="Normal 16 5 6 2" xfId="14704" xr:uid="{A4B527AA-B676-4008-BF9E-904E0B9F9EB1}"/>
    <cellStyle name="Normal 16 5 7" xfId="14705" xr:uid="{1A2F4671-3004-4FC2-A027-0E6DCE5FDCFD}"/>
    <cellStyle name="Normal 16 5 7 2" xfId="14706" xr:uid="{E1EFDEC8-A97A-4E71-A76C-860B3A51A1CE}"/>
    <cellStyle name="Normal 16 5 8" xfId="14707" xr:uid="{9072CA01-A092-4A43-A097-CE79618D70DF}"/>
    <cellStyle name="Normal 16 50" xfId="14708" xr:uid="{4C39B3BA-C34C-4C86-996C-F977DBD7626E}"/>
    <cellStyle name="Normal 16 50 2" xfId="14709" xr:uid="{73C66E0D-F2D4-42F7-AC59-3023F8F10D29}"/>
    <cellStyle name="Normal 16 51" xfId="14710" xr:uid="{8F725D34-2476-4055-AE8A-118B12ECBB82}"/>
    <cellStyle name="Normal 16 51 2" xfId="14711" xr:uid="{ECFC7FE7-AC5E-4E69-8FC3-468D9C21BDF1}"/>
    <cellStyle name="Normal 16 52" xfId="14712" xr:uid="{B6288A2B-6D88-41B2-923D-36EA73C4B71C}"/>
    <cellStyle name="Normal 16 52 2" xfId="14713" xr:uid="{83E06944-8AFA-4954-A6D5-3447B1327A55}"/>
    <cellStyle name="Normal 16 53" xfId="14714" xr:uid="{74330EE4-4274-4207-AC6A-84EF2B74204A}"/>
    <cellStyle name="Normal 16 53 2" xfId="14715" xr:uid="{34C63D45-104F-4FE4-A465-9D1CB4F80205}"/>
    <cellStyle name="Normal 16 54" xfId="14716" xr:uid="{2D745B67-8667-4FB0-87E6-00DE557D1210}"/>
    <cellStyle name="Normal 16 54 2" xfId="14717" xr:uid="{7397EE20-D7C0-452A-B8C7-05604A1EB252}"/>
    <cellStyle name="Normal 16 55" xfId="14718" xr:uid="{15E30A4D-D176-4D11-ADAC-5086B6BA5394}"/>
    <cellStyle name="Normal 16 55 2" xfId="14719" xr:uid="{583ED298-30C1-41F3-B435-13198A486F66}"/>
    <cellStyle name="Normal 16 56" xfId="14720" xr:uid="{9D087347-AF29-4B75-A41F-B5EA3DE0D69A}"/>
    <cellStyle name="Normal 16 56 2" xfId="14721" xr:uid="{C242569A-00B8-4164-8A57-8C622D42CE7F}"/>
    <cellStyle name="Normal 16 57" xfId="14722" xr:uid="{4B7BF0C7-CC73-4DD2-A9BF-84E32AD575E7}"/>
    <cellStyle name="Normal 16 57 2" xfId="14723" xr:uid="{7A16C1A9-B178-4EE7-B6B1-E0DA7D7DD117}"/>
    <cellStyle name="Normal 16 58" xfId="14724" xr:uid="{F7328F75-36B6-4425-B018-8553C77A7207}"/>
    <cellStyle name="Normal 16 58 2" xfId="14725" xr:uid="{BB0F76FE-F132-43A9-B887-F624E5E61ABD}"/>
    <cellStyle name="Normal 16 59" xfId="14726" xr:uid="{19FC1DB6-7AFF-4D62-AFA0-54E94B097287}"/>
    <cellStyle name="Normal 16 59 2" xfId="14727" xr:uid="{AAA2CAAA-C7C7-4E75-9502-5D28416703E0}"/>
    <cellStyle name="Normal 16 6" xfId="5640" xr:uid="{F797B123-BB74-4235-8912-10C74DD4FE2E}"/>
    <cellStyle name="Normal 16 6 2" xfId="14729" xr:uid="{CB5BAFBC-1E8F-4DA1-8CE3-F6561CA5C4A9}"/>
    <cellStyle name="Normal 16 6 2 2" xfId="14730" xr:uid="{6CB10123-2C78-4484-9A01-68919A17260E}"/>
    <cellStyle name="Normal 16 6 3" xfId="14731" xr:uid="{4D5C7A62-87EE-436A-9D3C-CFF4C97E94A8}"/>
    <cellStyle name="Normal 16 6 3 2" xfId="14732" xr:uid="{B02D5BB0-1B00-4596-AD1E-2EFBB269445A}"/>
    <cellStyle name="Normal 16 6 3 3" xfId="43892" xr:uid="{ADF8E878-48DA-4091-9627-8320D8706224}"/>
    <cellStyle name="Normal 16 6 4" xfId="14733" xr:uid="{057BCAAE-CE8C-4C64-82A5-1AF18DEB88B6}"/>
    <cellStyle name="Normal 16 6 4 2" xfId="14734" xr:uid="{D6F8FA5D-4C48-4FFF-82B4-5709FD471E39}"/>
    <cellStyle name="Normal 16 6 5" xfId="14735" xr:uid="{DD7853B8-8773-4EA7-9034-2A864668B3A2}"/>
    <cellStyle name="Normal 16 6 5 2" xfId="14736" xr:uid="{11409CAC-C7B2-4C9C-B141-CE40F32BFE3E}"/>
    <cellStyle name="Normal 16 6 6" xfId="14737" xr:uid="{29928676-7B4D-42F8-9F9F-930B4B50E548}"/>
    <cellStyle name="Normal 16 6 6 2" xfId="14738" xr:uid="{C555290D-D49D-4033-A3A8-E73262D62B31}"/>
    <cellStyle name="Normal 16 6 7" xfId="14739" xr:uid="{EF30B937-31E3-4116-9591-1D80E10F67FF}"/>
    <cellStyle name="Normal 16 6 7 2" xfId="14740" xr:uid="{19EFCDA1-A374-426F-8F92-6405CD71B5CE}"/>
    <cellStyle name="Normal 16 6 8" xfId="14741" xr:uid="{118CCFDC-33B6-4868-8A0B-553B1CFC2531}"/>
    <cellStyle name="Normal 16 6 9" xfId="14728" xr:uid="{B665BC4F-89C4-441D-B014-FDC73A8CEFF6}"/>
    <cellStyle name="Normal 16 60" xfId="14742" xr:uid="{10BA3838-9D68-451E-A494-A9D5452FC85B}"/>
    <cellStyle name="Normal 16 60 2" xfId="14743" xr:uid="{C9383A86-FA84-4E43-9BA6-410B50230A1B}"/>
    <cellStyle name="Normal 16 61" xfId="14744" xr:uid="{EA9B0B3D-3603-4CD5-8B06-A2B55889B521}"/>
    <cellStyle name="Normal 16 61 2" xfId="14745" xr:uid="{151B172D-AEF8-4C7F-A4EF-FE9F579206D4}"/>
    <cellStyle name="Normal 16 62" xfId="14746" xr:uid="{A3E448EF-8EEC-4C2F-ACE0-B9215F8812EF}"/>
    <cellStyle name="Normal 16 62 2" xfId="14747" xr:uid="{853BDF23-39EB-4E88-AAF5-A9F439B1FCC9}"/>
    <cellStyle name="Normal 16 63" xfId="14748" xr:uid="{2763EBD2-5403-4F8B-AD84-19CD5E6EB399}"/>
    <cellStyle name="Normal 16 63 2" xfId="14749" xr:uid="{E994EA5F-90E4-4DCE-85EF-7B6623A9164B}"/>
    <cellStyle name="Normal 16 64" xfId="14750" xr:uid="{C4804A1C-7172-4C9A-8E17-1FCB897584CD}"/>
    <cellStyle name="Normal 16 64 2" xfId="14751" xr:uid="{18C15500-94C5-41B7-9524-EA0170D047D8}"/>
    <cellStyle name="Normal 16 65" xfId="14752" xr:uid="{FA3BCC72-2BE0-4E05-AD8F-340B3AA914D0}"/>
    <cellStyle name="Normal 16 65 2" xfId="14753" xr:uid="{5170CBD9-599E-4594-A452-614DB11E4440}"/>
    <cellStyle name="Normal 16 66" xfId="14754" xr:uid="{929CAD92-CFFA-48C3-9E46-1B95B81F0327}"/>
    <cellStyle name="Normal 16 66 2" xfId="14755" xr:uid="{1846B735-ED8F-4E72-ABE6-FB5DA6BF2C84}"/>
    <cellStyle name="Normal 16 67" xfId="14756" xr:uid="{C2414981-B0C4-46DF-9EC8-EBDB4D28E625}"/>
    <cellStyle name="Normal 16 67 2" xfId="14757" xr:uid="{348B6208-F937-4E12-A7CF-CE2AF69DE870}"/>
    <cellStyle name="Normal 16 68" xfId="14758" xr:uid="{50E3ABCD-5B5E-443A-83A4-046486E68309}"/>
    <cellStyle name="Normal 16 68 2" xfId="14759" xr:uid="{16A7317C-9BC1-4199-A30D-36D9C81538E3}"/>
    <cellStyle name="Normal 16 69" xfId="14760" xr:uid="{39A50EAA-5713-4407-999C-1950E1D9F992}"/>
    <cellStyle name="Normal 16 69 2" xfId="14761" xr:uid="{2D1178A9-6892-48C3-B734-AA7E54CA15B1}"/>
    <cellStyle name="Normal 16 7" xfId="5641" xr:uid="{A32E7F44-B807-4F7E-B180-7DD2123EC21C}"/>
    <cellStyle name="Normal 16 7 2" xfId="14763" xr:uid="{1A0F2EDD-54F6-42F1-8483-754CDD35746D}"/>
    <cellStyle name="Normal 16 7 2 2" xfId="14764" xr:uid="{8CB8B7B3-4662-4211-B27D-9E2A0E8EBFAD}"/>
    <cellStyle name="Normal 16 7 3" xfId="14765" xr:uid="{AE76223C-8985-4ED9-B21C-A7858542F2D5}"/>
    <cellStyle name="Normal 16 7 3 2" xfId="14766" xr:uid="{27004689-74EE-4549-94EA-F517F2395311}"/>
    <cellStyle name="Normal 16 7 3 3" xfId="43893" xr:uid="{50F30187-3D07-491A-8BC8-45E347267C3F}"/>
    <cellStyle name="Normal 16 7 4" xfId="14767" xr:uid="{C8FBC7E8-DBC7-4946-BD2D-1AF4C2536B08}"/>
    <cellStyle name="Normal 16 7 4 2" xfId="14768" xr:uid="{723C51F2-C708-4453-953F-C0610D5EE749}"/>
    <cellStyle name="Normal 16 7 5" xfId="14769" xr:uid="{7B5592AE-90B4-41AD-8552-074287AA8226}"/>
    <cellStyle name="Normal 16 7 5 2" xfId="14770" xr:uid="{36D5F77A-D497-460D-98A9-8B0454987102}"/>
    <cellStyle name="Normal 16 7 6" xfId="14771" xr:uid="{6585928D-F43B-409F-B7C6-D29BBE4224A2}"/>
    <cellStyle name="Normal 16 7 6 2" xfId="14772" xr:uid="{A7F0588C-8FA1-4719-83BF-30A442E9378B}"/>
    <cellStyle name="Normal 16 7 7" xfId="14773" xr:uid="{C8E1D9FE-14B1-43B8-B64E-C58B464C0DF0}"/>
    <cellStyle name="Normal 16 7 7 2" xfId="14774" xr:uid="{6A17EA3A-0D0C-4F82-B5AE-2BECAE1D92A9}"/>
    <cellStyle name="Normal 16 7 8" xfId="14775" xr:uid="{AC4FB1C6-5A6D-4AB2-97EB-B43BBEE050BD}"/>
    <cellStyle name="Normal 16 7 9" xfId="14762" xr:uid="{6B6FD4AD-DD74-4E63-8195-7C2C72FF811F}"/>
    <cellStyle name="Normal 16 70" xfId="14776" xr:uid="{23640C8B-F7D9-4C4B-B39C-C39C4710C894}"/>
    <cellStyle name="Normal 16 70 2" xfId="14777" xr:uid="{D8E81E46-500E-4254-975B-4ACD49BA3013}"/>
    <cellStyle name="Normal 16 71" xfId="14778" xr:uid="{0370D1E9-9799-4774-B5B1-68E771B9F593}"/>
    <cellStyle name="Normal 16 71 2" xfId="14779" xr:uid="{704CEE89-2BB8-4021-8BE3-A21A2A6AE44D}"/>
    <cellStyle name="Normal 16 72" xfId="14780" xr:uid="{B001797A-0CD9-440F-BCA2-BA1BA1F6CB59}"/>
    <cellStyle name="Normal 16 72 2" xfId="14781" xr:uid="{739FFFC3-260E-4866-89E1-7975E770DEBD}"/>
    <cellStyle name="Normal 16 73" xfId="14782" xr:uid="{58652D8B-6C5C-42AE-A55A-B0713EF95A85}"/>
    <cellStyle name="Normal 16 73 2" xfId="14783" xr:uid="{E66029B7-B72E-476C-AD92-589D42003B19}"/>
    <cellStyle name="Normal 16 74" xfId="14784" xr:uid="{6F1135DE-9D06-4F66-99FE-935F0CABA2A6}"/>
    <cellStyle name="Normal 16 74 2" xfId="14785" xr:uid="{DD03A7A8-754A-4025-ACD7-511058B2E7CA}"/>
    <cellStyle name="Normal 16 75" xfId="14786" xr:uid="{CB96D1FD-3174-449C-9B42-DF526B796C5D}"/>
    <cellStyle name="Normal 16 75 2" xfId="14787" xr:uid="{7B3FDC65-89A0-4704-A661-5F3FE22DF002}"/>
    <cellStyle name="Normal 16 76" xfId="14788" xr:uid="{AD5D39C3-AC97-4CCA-BBCC-F4848B1744AD}"/>
    <cellStyle name="Normal 16 76 2" xfId="14789" xr:uid="{89670094-CB4A-4FA6-B0D6-53634AA4A0DE}"/>
    <cellStyle name="Normal 16 77" xfId="14790" xr:uid="{FAFE90A6-9C92-4184-A0E8-79813CCF91D1}"/>
    <cellStyle name="Normal 16 77 2" xfId="14791" xr:uid="{FFC618F6-8BFB-47CE-B43D-1F59A2E78B36}"/>
    <cellStyle name="Normal 16 78" xfId="14792" xr:uid="{1D36A0E7-EAB2-42E0-A66C-DB8B87A9729E}"/>
    <cellStyle name="Normal 16 78 2" xfId="14793" xr:uid="{F99FC7E9-7287-4243-AD59-48CAEC6B9B1A}"/>
    <cellStyle name="Normal 16 79" xfId="14794" xr:uid="{E378DD96-6030-4E9E-A23D-8CCE28F669CB}"/>
    <cellStyle name="Normal 16 8" xfId="5642" xr:uid="{E5719D4F-149F-4AB9-85EF-966A966AE38D}"/>
    <cellStyle name="Normal 16 8 2" xfId="14796" xr:uid="{DAF4D4DE-0438-454F-B32F-A4218EB4DD98}"/>
    <cellStyle name="Normal 16 8 2 2" xfId="14797" xr:uid="{E171052A-564D-4DD3-A201-EFD07F478033}"/>
    <cellStyle name="Normal 16 8 2 3" xfId="43894" xr:uid="{46F7A5F0-ADBB-4AFE-A31A-AE73AD8D5DBF}"/>
    <cellStyle name="Normal 16 8 3" xfId="14798" xr:uid="{E1804540-5FD6-4ACF-98DC-5447BF220527}"/>
    <cellStyle name="Normal 16 8 3 2" xfId="14799" xr:uid="{12F1FC63-A75A-4C76-9683-90CE739D54CF}"/>
    <cellStyle name="Normal 16 8 4" xfId="14800" xr:uid="{D3F5B7E5-23D5-40AF-B2B6-891F32EB61FD}"/>
    <cellStyle name="Normal 16 8 4 2" xfId="14801" xr:uid="{83D5BF04-2426-48A5-A45A-F2C9E0335423}"/>
    <cellStyle name="Normal 16 8 5" xfId="14802" xr:uid="{068F9981-99B8-401D-9198-05EB5265D7E5}"/>
    <cellStyle name="Normal 16 8 5 2" xfId="14803" xr:uid="{5AEDA7A9-01AB-4E53-8F42-A0BEDFCA7828}"/>
    <cellStyle name="Normal 16 8 6" xfId="14804" xr:uid="{DC7C1328-9EAC-4C86-A4DE-5FB508B3D289}"/>
    <cellStyle name="Normal 16 8 6 2" xfId="14805" xr:uid="{C6B1AA45-EBD2-46DA-ACE7-421BD5421F01}"/>
    <cellStyle name="Normal 16 8 7" xfId="14806" xr:uid="{575FB754-C298-4263-9B2B-B4709EBE24B3}"/>
    <cellStyle name="Normal 16 8 7 2" xfId="14807" xr:uid="{020AD049-3C14-4903-BB9B-82ED9B5F4343}"/>
    <cellStyle name="Normal 16 8 8" xfId="14808" xr:uid="{E4B059E1-50FC-4CD8-AF31-C40851D4718A}"/>
    <cellStyle name="Normal 16 8 9" xfId="14795" xr:uid="{3D54BDF3-5FFC-483E-B0BE-310774A23E7B}"/>
    <cellStyle name="Normal 16 80" xfId="14582" xr:uid="{9B88C70A-E6D7-477C-ADFE-B43AC551AB9B}"/>
    <cellStyle name="Normal 16 9" xfId="5643" xr:uid="{5696671A-B25D-4403-9A9E-0912708B9946}"/>
    <cellStyle name="Normal 16 9 2" xfId="14810" xr:uid="{D3108816-A07F-4D16-A323-64C9C207BEC5}"/>
    <cellStyle name="Normal 16 9 2 2" xfId="14811" xr:uid="{D802A16A-B52B-4A51-8928-CECD38A5629F}"/>
    <cellStyle name="Normal 16 9 2 3" xfId="43895" xr:uid="{FD872F1C-B94F-4F71-A232-16FDE99E1986}"/>
    <cellStyle name="Normal 16 9 3" xfId="14812" xr:uid="{A4783235-9B0D-4C08-ABC4-6E65A16C7726}"/>
    <cellStyle name="Normal 16 9 3 2" xfId="14813" xr:uid="{470AAE6F-527C-4013-98B3-61B0B0E0012B}"/>
    <cellStyle name="Normal 16 9 4" xfId="14814" xr:uid="{7CDEEDA6-B0B5-4F30-9853-972238780A8B}"/>
    <cellStyle name="Normal 16 9 4 2" xfId="14815" xr:uid="{A1AB7639-0AAE-4B7A-B1F4-27A5277F295D}"/>
    <cellStyle name="Normal 16 9 5" xfId="14816" xr:uid="{704534A6-AF7E-4A9C-A11D-06E017D304CB}"/>
    <cellStyle name="Normal 16 9 5 2" xfId="14817" xr:uid="{A5E8DD50-BA7F-439E-9C01-B41CE104F2D3}"/>
    <cellStyle name="Normal 16 9 6" xfId="14818" xr:uid="{8501D08E-D4ED-4CD9-8286-7757BD107AB5}"/>
    <cellStyle name="Normal 16 9 6 2" xfId="14819" xr:uid="{254E61F9-7C6B-4F79-847F-BFD003B92917}"/>
    <cellStyle name="Normal 16 9 7" xfId="14820" xr:uid="{488B0430-ECB6-42F9-9E58-FBE6EB1567E0}"/>
    <cellStyle name="Normal 16 9 7 2" xfId="14821" xr:uid="{18B62DB7-17B0-4FBF-A215-75D9CDF9CA33}"/>
    <cellStyle name="Normal 16 9 8" xfId="14822" xr:uid="{D6CA734D-AD3C-49C2-BE9C-50F7A4084435}"/>
    <cellStyle name="Normal 16 9 9" xfId="14809" xr:uid="{B863DD40-D900-4918-AE50-159269A1182D}"/>
    <cellStyle name="Normal 17" xfId="50" xr:uid="{1A2AE7DD-EB0C-43E4-B5F9-9CE4D02D226E}"/>
    <cellStyle name="Normal 17 10" xfId="5645" xr:uid="{4D277446-2219-4CF6-AEFF-41DF52071CE1}"/>
    <cellStyle name="Normal 17 10 2" xfId="14825" xr:uid="{DD3E39C8-E409-4FF1-A1A5-847A196592A3}"/>
    <cellStyle name="Normal 17 10 2 2" xfId="43896" xr:uid="{BD9EB07E-6711-4A5E-BF78-7142A47016F6}"/>
    <cellStyle name="Normal 17 10 3" xfId="14824" xr:uid="{3FDCD7E4-868F-40EA-B2DA-72BCF8CA0C12}"/>
    <cellStyle name="Normal 17 11" xfId="5646" xr:uid="{4F5C35AB-2995-4C5E-AF10-A305069C6740}"/>
    <cellStyle name="Normal 17 11 2" xfId="14827" xr:uid="{E4402E0D-F99A-4F34-A1BC-41DBD4FEDE7F}"/>
    <cellStyle name="Normal 17 11 2 2" xfId="43897" xr:uid="{7371B4DB-B231-4414-8B1E-0AE4D8FC0336}"/>
    <cellStyle name="Normal 17 11 3" xfId="14826" xr:uid="{11367A76-C483-4BE8-8822-87C0107635CD}"/>
    <cellStyle name="Normal 17 12" xfId="5644" xr:uid="{3A643315-AC5C-4ACF-B223-7C2FBFEC5539}"/>
    <cellStyle name="Normal 17 12 2" xfId="14828" xr:uid="{BDE1DA80-74DF-4082-B9B1-1E4941036273}"/>
    <cellStyle name="Normal 17 13" xfId="14829" xr:uid="{77AA7516-8647-4C6F-8CC6-4D117230D81F}"/>
    <cellStyle name="Normal 17 13 2" xfId="14830" xr:uid="{E1E0BDA0-7616-4C70-A245-31F7DA18F930}"/>
    <cellStyle name="Normal 17 14" xfId="14831" xr:uid="{8AAC4576-3AE5-413E-BA12-C66ED148567A}"/>
    <cellStyle name="Normal 17 14 2" xfId="14832" xr:uid="{F59B5A6F-68AC-4375-897B-5856D8D9AAE1}"/>
    <cellStyle name="Normal 17 15" xfId="14833" xr:uid="{B8129B79-F79A-4A97-A6CD-60189CE0C328}"/>
    <cellStyle name="Normal 17 15 2" xfId="14834" xr:uid="{D525E075-6D81-4022-AA93-A8ADABD9B297}"/>
    <cellStyle name="Normal 17 16" xfId="14835" xr:uid="{2D1A507E-E9D2-485D-80BA-5C9705BE328E}"/>
    <cellStyle name="Normal 17 16 2" xfId="14836" xr:uid="{921B0399-F626-4DD1-A44C-A1DF9C28E28E}"/>
    <cellStyle name="Normal 17 17" xfId="14837" xr:uid="{40E7033A-F67D-41D2-9E5B-0D6F9391BC69}"/>
    <cellStyle name="Normal 17 17 2" xfId="14838" xr:uid="{0DC70CC5-0306-48CD-AF90-D8A0E3D3F4AD}"/>
    <cellStyle name="Normal 17 18" xfId="14839" xr:uid="{04F73E92-EB73-4487-A3E0-B50F86674AAC}"/>
    <cellStyle name="Normal 17 18 2" xfId="14840" xr:uid="{E28AB7A9-1973-4A5D-9C8E-32F8E1DC19C7}"/>
    <cellStyle name="Normal 17 19" xfId="14841" xr:uid="{06BD929C-81A5-42E3-9F74-AEF9F97A49BC}"/>
    <cellStyle name="Normal 17 19 2" xfId="14842" xr:uid="{7F2774B4-3466-4EF4-8562-AD0D9AE66FF1}"/>
    <cellStyle name="Normal 17 2" xfId="5647" xr:uid="{D329A570-FAC7-4C16-BA41-BDF9C67A14D1}"/>
    <cellStyle name="Normal 17 2 2" xfId="5648" xr:uid="{54BF0BDE-0EB4-42B0-947F-D7EC301F0098}"/>
    <cellStyle name="Normal 17 2 2 2" xfId="5649" xr:uid="{589B41AB-5A3B-4FB6-B118-A090D5793096}"/>
    <cellStyle name="Normal 17 2 2 2 2" xfId="42756" xr:uid="{6AE1BB6A-B14B-4065-9DA5-68C38F7C7798}"/>
    <cellStyle name="Normal 17 2 2 2 3" xfId="42757" xr:uid="{BF53D96E-2D14-4C03-BB9C-95EE30AFA6B4}"/>
    <cellStyle name="Normal 17 2 2 3" xfId="5650" xr:uid="{5FCDE420-96F3-49E6-926F-30BE5B43BDA1}"/>
    <cellStyle name="Normal 17 2 2 3 2" xfId="42758" xr:uid="{089A1FC3-9486-4BE0-ABCC-9866CECB4315}"/>
    <cellStyle name="Normal 17 2 2 4" xfId="42759" xr:uid="{8551D0EF-C8C8-4B1F-A4A7-B2FADD912C3C}"/>
    <cellStyle name="Normal 17 2 3" xfId="5651" xr:uid="{BE54B15B-203B-4868-B9B6-F84F9C7CCD33}"/>
    <cellStyle name="Normal 17 2 3 2" xfId="14843" xr:uid="{96D9D9AA-CD11-4111-ADBA-7AC48E513CB6}"/>
    <cellStyle name="Normal 17 2 3 3" xfId="42760" xr:uid="{7597FD0B-ECDC-4A59-89B8-3FFD85A4BC9A}"/>
    <cellStyle name="Normal 17 2 4" xfId="5652" xr:uid="{373EA5A0-ECDB-4E5D-A86B-77D2DCA02156}"/>
    <cellStyle name="Normal 17 2 4 2" xfId="14844" xr:uid="{596A3416-5C86-4AFF-BB5A-630BB57BF5D7}"/>
    <cellStyle name="Normal 17 2 5" xfId="14845" xr:uid="{FC9F883E-836E-4CE6-9A3C-D33515701552}"/>
    <cellStyle name="Normal 17 2 5 2" xfId="14846" xr:uid="{8365ABDB-B521-4EF1-9CE5-7A5DC1E621B7}"/>
    <cellStyle name="Normal 17 2 6" xfId="14847" xr:uid="{B0E02E30-9995-4402-80D1-F2370552B312}"/>
    <cellStyle name="Normal 17 2 6 2" xfId="14848" xr:uid="{A94BA2CB-0BA4-4210-A6AE-6A4FD1B2400D}"/>
    <cellStyle name="Normal 17 2 7" xfId="14849" xr:uid="{4A406CF1-0E2A-4F9E-935D-4D6937E11797}"/>
    <cellStyle name="Normal 17 2 7 2" xfId="14850" xr:uid="{5B02D48B-62B6-453D-AA27-1382FBD9CC0E}"/>
    <cellStyle name="Normal 17 2 8" xfId="14851" xr:uid="{C72A2AD9-85F9-42DF-A6EC-0A694CBB00AE}"/>
    <cellStyle name="Normal 17 20" xfId="14852" xr:uid="{B350E7FF-338F-44F2-9A4F-A830C125FA90}"/>
    <cellStyle name="Normal 17 20 2" xfId="14853" xr:uid="{386269E8-FA74-4BFA-B032-8077D4BCA36D}"/>
    <cellStyle name="Normal 17 21" xfId="14854" xr:uid="{53FC195A-6B7A-47D9-A349-E15B5B66D356}"/>
    <cellStyle name="Normal 17 21 2" xfId="14855" xr:uid="{F3DE2602-132A-4A88-938C-C7E06614C905}"/>
    <cellStyle name="Normal 17 22" xfId="14856" xr:uid="{5D01BE77-552F-431F-95C6-5DC7B2C7223A}"/>
    <cellStyle name="Normal 17 22 2" xfId="14857" xr:uid="{7AD2C9E3-8653-40B2-8B69-C06808EB4868}"/>
    <cellStyle name="Normal 17 23" xfId="14858" xr:uid="{EAFC8720-FC48-4E92-A1B1-57473DBC3A47}"/>
    <cellStyle name="Normal 17 23 2" xfId="14859" xr:uid="{74B78967-F1FF-40A0-8FF6-8EA560CA3452}"/>
    <cellStyle name="Normal 17 24" xfId="14860" xr:uid="{3DFE5FF1-CA89-408A-90C6-9F7F97A7258A}"/>
    <cellStyle name="Normal 17 24 2" xfId="14861" xr:uid="{455690B7-AF26-40FC-AA61-0A800DB29A04}"/>
    <cellStyle name="Normal 17 25" xfId="14862" xr:uid="{4F96A880-9742-41EE-8BBF-0A729754C760}"/>
    <cellStyle name="Normal 17 25 2" xfId="14863" xr:uid="{4789E6D8-7F95-4112-BB0E-8758EC092474}"/>
    <cellStyle name="Normal 17 26" xfId="14864" xr:uid="{9764E9F5-6A77-44EC-8014-F32332D9824A}"/>
    <cellStyle name="Normal 17 26 2" xfId="14865" xr:uid="{1B144218-3BA0-4F5F-B4E7-ACDD2274487B}"/>
    <cellStyle name="Normal 17 27" xfId="14866" xr:uid="{ABF3A877-7F50-44E6-BF60-922B14CEFF68}"/>
    <cellStyle name="Normal 17 27 2" xfId="14867" xr:uid="{C2C60269-DF9E-458C-8C39-18F3D3E100BC}"/>
    <cellStyle name="Normal 17 28" xfId="14868" xr:uid="{EACE706C-3AB5-4492-AD0C-F3ACE1B49B68}"/>
    <cellStyle name="Normal 17 28 2" xfId="14869" xr:uid="{BDC42739-C3D1-4CD2-A931-7A1280A66478}"/>
    <cellStyle name="Normal 17 29" xfId="14870" xr:uid="{D0E57BF3-AC72-4C4E-B63E-4C0B4D742074}"/>
    <cellStyle name="Normal 17 29 2" xfId="14871" xr:uid="{4A8345FC-1422-467D-AE92-70551D9C7DF9}"/>
    <cellStyle name="Normal 17 3" xfId="5653" xr:uid="{314BA902-C711-4D6C-879B-385779DDB565}"/>
    <cellStyle name="Normal 17 3 2" xfId="14873" xr:uid="{F410C5DC-2282-4D97-AB5D-9BB234A78724}"/>
    <cellStyle name="Normal 17 3 2 2" xfId="14874" xr:uid="{ABE21125-8F09-4300-9BBC-2F3EE4F3720E}"/>
    <cellStyle name="Normal 17 3 3" xfId="14875" xr:uid="{8AC4CBAD-FB7B-4AAD-9F14-9A0B440F1343}"/>
    <cellStyle name="Normal 17 3 3 2" xfId="14876" xr:uid="{F557BEF5-0BFE-471A-9AFD-03D1B1D168FE}"/>
    <cellStyle name="Normal 17 3 4" xfId="14877" xr:uid="{D375B937-F6D7-4910-91A2-330E17B74BCB}"/>
    <cellStyle name="Normal 17 3 4 2" xfId="14878" xr:uid="{E0570440-CEBA-4ED2-AA3C-E372ED2C5310}"/>
    <cellStyle name="Normal 17 3 5" xfId="14879" xr:uid="{437A2563-43B6-4FDE-9469-B917536CA352}"/>
    <cellStyle name="Normal 17 3 5 2" xfId="14880" xr:uid="{6BB88BE5-605E-432A-804A-DA9ECEC0EB72}"/>
    <cellStyle name="Normal 17 3 5 3" xfId="43898" xr:uid="{62072E2D-FC1D-4AC9-8AA4-BF73A8F7EFA8}"/>
    <cellStyle name="Normal 17 3 6" xfId="14881" xr:uid="{1537980E-2A0C-4B2C-A4C1-5803E3E9BE0E}"/>
    <cellStyle name="Normal 17 3 6 2" xfId="14882" xr:uid="{0E5F8F9E-E28B-4E2B-AD08-865645BE03C4}"/>
    <cellStyle name="Normal 17 3 7" xfId="14883" xr:uid="{5875D82B-A4F1-4A8D-B408-816980B6BC76}"/>
    <cellStyle name="Normal 17 3 7 2" xfId="14884" xr:uid="{472AED67-D1D3-4B88-9528-3152750590AE}"/>
    <cellStyle name="Normal 17 3 8" xfId="14885" xr:uid="{8F029C50-FA66-45CF-8710-AA751E65F728}"/>
    <cellStyle name="Normal 17 3 9" xfId="14872" xr:uid="{7B301F9F-FA60-4A3A-9BD3-FD6C4C1CBD76}"/>
    <cellStyle name="Normal 17 30" xfId="14886" xr:uid="{DD5A1545-A0CC-4757-B467-7E9AED872019}"/>
    <cellStyle name="Normal 17 30 2" xfId="14887" xr:uid="{419897CD-BD55-47C3-B3B2-3DC5B0FBC6DF}"/>
    <cellStyle name="Normal 17 31" xfId="14888" xr:uid="{99454EB6-5A8F-40E6-B961-F2CE035E0730}"/>
    <cellStyle name="Normal 17 31 2" xfId="14889" xr:uid="{4B21BE0F-2462-4576-A907-38532B198DF2}"/>
    <cellStyle name="Normal 17 32" xfId="14890" xr:uid="{919D75B2-C0DF-4370-B254-670031805F26}"/>
    <cellStyle name="Normal 17 32 2" xfId="14891" xr:uid="{246C4617-A588-4D26-8178-E699E45BD7AD}"/>
    <cellStyle name="Normal 17 33" xfId="14892" xr:uid="{BB555084-3F7E-47D8-9655-AAFD39F74A3C}"/>
    <cellStyle name="Normal 17 33 2" xfId="14893" xr:uid="{7EBFFCEF-ECBA-484B-9746-9F57E04C4363}"/>
    <cellStyle name="Normal 17 34" xfId="14894" xr:uid="{591F5812-045D-4068-826B-A2B031FDC912}"/>
    <cellStyle name="Normal 17 34 2" xfId="14895" xr:uid="{4B3B8A0F-1EB4-4768-8A94-7C012AF17024}"/>
    <cellStyle name="Normal 17 35" xfId="14896" xr:uid="{C11C7030-C297-4DD7-8151-818370AD8D21}"/>
    <cellStyle name="Normal 17 35 2" xfId="14897" xr:uid="{A298009B-9897-4A24-A504-71E5DB6FF245}"/>
    <cellStyle name="Normal 17 36" xfId="14898" xr:uid="{2746BFC3-5AF2-44F1-98EC-9AD6A5D40D55}"/>
    <cellStyle name="Normal 17 36 2" xfId="14899" xr:uid="{0698FA5B-A955-4C51-89BF-C0BCB5F17718}"/>
    <cellStyle name="Normal 17 37" xfId="14900" xr:uid="{5F9D6D80-E0D3-4D6F-B650-A8B094977773}"/>
    <cellStyle name="Normal 17 37 2" xfId="14901" xr:uid="{C5B337FC-AD65-4A8F-ACCE-317C8C18C228}"/>
    <cellStyle name="Normal 17 38" xfId="14902" xr:uid="{13284CA3-8904-4CD4-87E7-918FE2AEB83F}"/>
    <cellStyle name="Normal 17 38 2" xfId="14903" xr:uid="{0564C1E5-D972-496D-99D1-6A925BF95243}"/>
    <cellStyle name="Normal 17 39" xfId="14904" xr:uid="{70FE15FC-EF4C-4C45-B5A8-22B37FAB1354}"/>
    <cellStyle name="Normal 17 39 2" xfId="14905" xr:uid="{7432288A-E0FA-425E-9B3B-8A876E877B29}"/>
    <cellStyle name="Normal 17 4" xfId="5654" xr:uid="{F0AB307A-A8BF-4091-BE24-A504B61B1459}"/>
    <cellStyle name="Normal 17 4 2" xfId="5655" xr:uid="{3379C663-2A18-4159-B5F7-3B7001C063AB}"/>
    <cellStyle name="Normal 17 4 2 2" xfId="14906" xr:uid="{D87FC107-0859-4C8F-A3E7-606B2E09723A}"/>
    <cellStyle name="Normal 17 4 3" xfId="5656" xr:uid="{AC38E13F-2700-498C-BC64-61FB31377F31}"/>
    <cellStyle name="Normal 17 4 3 2" xfId="14907" xr:uid="{53C8603F-34E6-4731-A714-5EE481C6A05C}"/>
    <cellStyle name="Normal 17 4 4" xfId="14908" xr:uid="{7FA22BAA-2943-45A9-A23B-C3FB86826D11}"/>
    <cellStyle name="Normal 17 4 4 2" xfId="14909" xr:uid="{46D47DFD-CF33-40A5-9CBB-C24816DEBD26}"/>
    <cellStyle name="Normal 17 4 5" xfId="14910" xr:uid="{EBA08142-7CCB-4F6C-9152-4011FCB3676A}"/>
    <cellStyle name="Normal 17 4 5 2" xfId="14911" xr:uid="{266DCD65-2B2C-4AF2-AA4E-FEFE060B8206}"/>
    <cellStyle name="Normal 17 4 6" xfId="14912" xr:uid="{23AA35D0-B515-408F-BD11-9C4F55424EC9}"/>
    <cellStyle name="Normal 17 4 6 2" xfId="14913" xr:uid="{BDADF897-8145-431B-84BE-36419144E7EA}"/>
    <cellStyle name="Normal 17 4 7" xfId="14914" xr:uid="{A59AB2B6-F895-40F9-9DF8-227786760197}"/>
    <cellStyle name="Normal 17 4 7 2" xfId="14915" xr:uid="{24D153F1-1CC5-40B5-91B6-4A595DB6EB97}"/>
    <cellStyle name="Normal 17 4 8" xfId="14916" xr:uid="{60AEEEFD-C9A6-478E-9059-0A471F9573B3}"/>
    <cellStyle name="Normal 17 40" xfId="14917" xr:uid="{882C3872-C7F6-4EDC-9DAC-43E2757D47B9}"/>
    <cellStyle name="Normal 17 40 2" xfId="14918" xr:uid="{A79D2CB2-1895-4CFE-A77F-9BC6D720F3BD}"/>
    <cellStyle name="Normal 17 41" xfId="14919" xr:uid="{223D928B-2D90-4FF7-9E6F-17054F151FC7}"/>
    <cellStyle name="Normal 17 41 2" xfId="14920" xr:uid="{2042D4FB-EC5E-40BA-843D-376C7DD7FFA6}"/>
    <cellStyle name="Normal 17 42" xfId="14921" xr:uid="{E4237848-F863-407E-9EDE-752BEE964807}"/>
    <cellStyle name="Normal 17 42 2" xfId="14922" xr:uid="{D1343F02-34BD-4593-B1E0-73684E4A045A}"/>
    <cellStyle name="Normal 17 43" xfId="14923" xr:uid="{B2A8E2D6-368F-4A5E-ADE4-6AEABF6F6224}"/>
    <cellStyle name="Normal 17 43 2" xfId="14924" xr:uid="{F25EE35B-3535-4A36-AECC-EEA394E0534B}"/>
    <cellStyle name="Normal 17 44" xfId="14925" xr:uid="{51B4EA6E-0129-4DF7-9B93-12ED4ED41F3D}"/>
    <cellStyle name="Normal 17 44 2" xfId="14926" xr:uid="{7DA128E3-F2EB-4C9C-87CF-670866281ED8}"/>
    <cellStyle name="Normal 17 45" xfId="14927" xr:uid="{86862797-29EE-46AF-944E-FA4D40D76B7B}"/>
    <cellStyle name="Normal 17 45 2" xfId="14928" xr:uid="{B102AC44-552E-4B90-978F-19644C2C7575}"/>
    <cellStyle name="Normal 17 46" xfId="14929" xr:uid="{11BFB989-27AC-48B6-9C8E-DEAA378D12D2}"/>
    <cellStyle name="Normal 17 46 2" xfId="14930" xr:uid="{30E05F19-717A-4762-82C8-72A3BBCA3877}"/>
    <cellStyle name="Normal 17 47" xfId="14931" xr:uid="{F9A2B13D-55A9-4295-924E-37C7451B7A17}"/>
    <cellStyle name="Normal 17 47 2" xfId="14932" xr:uid="{0A9409BC-D05B-45B3-8A7F-4AB3D2F0B592}"/>
    <cellStyle name="Normal 17 48" xfId="14933" xr:uid="{31E4EB7E-70B6-49D5-A19C-71488EF5DB2D}"/>
    <cellStyle name="Normal 17 48 2" xfId="14934" xr:uid="{B60B02DD-6C69-44C5-BA5F-C8C3D9E01B26}"/>
    <cellStyle name="Normal 17 49" xfId="14935" xr:uid="{782D166C-597D-4469-A129-6857CFB125C6}"/>
    <cellStyle name="Normal 17 49 2" xfId="14936" xr:uid="{E8B57F27-0E02-4048-AA9B-E185B2FBB23F}"/>
    <cellStyle name="Normal 17 5" xfId="5657" xr:uid="{128DC276-81F3-470F-9B07-516C90AB1C6C}"/>
    <cellStyle name="Normal 17 5 2" xfId="5658" xr:uid="{F46A290B-DC24-4B3E-91DB-3C8AE3A9DC7B}"/>
    <cellStyle name="Normal 17 5 2 2" xfId="14937" xr:uid="{63073B44-44E3-484E-9D05-EA1E0A9020D6}"/>
    <cellStyle name="Normal 17 5 3" xfId="14938" xr:uid="{694CA6E5-1155-46AB-BA23-64B6952DB0C6}"/>
    <cellStyle name="Normal 17 5 3 2" xfId="14939" xr:uid="{2DB210AC-13A2-4210-8A5D-4294590A5AD4}"/>
    <cellStyle name="Normal 17 5 4" xfId="14940" xr:uid="{C3BEECCD-D0A1-4B67-B834-2378888639A2}"/>
    <cellStyle name="Normal 17 5 4 2" xfId="14941" xr:uid="{FFC64BED-BC16-4B25-8007-E300C1BDE799}"/>
    <cellStyle name="Normal 17 5 5" xfId="14942" xr:uid="{CFD80525-B5C1-49E5-B27C-FD0227FE1FA9}"/>
    <cellStyle name="Normal 17 5 5 2" xfId="14943" xr:uid="{AD58E744-7213-45F1-B559-E340B087647B}"/>
    <cellStyle name="Normal 17 5 6" xfId="14944" xr:uid="{E8D49BC0-DD10-49E4-A57B-2D9F9F4CADFD}"/>
    <cellStyle name="Normal 17 5 6 2" xfId="14945" xr:uid="{9C704701-04D8-458C-92D7-BC1745A47E3C}"/>
    <cellStyle name="Normal 17 5 7" xfId="14946" xr:uid="{053CDDE1-FD55-48CB-9FDD-0127E2F43239}"/>
    <cellStyle name="Normal 17 5 7 2" xfId="14947" xr:uid="{D1938F6D-7E5E-43E4-80C7-723F22B3F2ED}"/>
    <cellStyle name="Normal 17 5 8" xfId="14948" xr:uid="{023EE05A-F825-481D-B783-C192996AC7A6}"/>
    <cellStyle name="Normal 17 50" xfId="14949" xr:uid="{6BB619BB-4CCA-48FB-B32E-F8A56E67D62C}"/>
    <cellStyle name="Normal 17 50 2" xfId="14950" xr:uid="{09042809-9F8C-4E80-AF09-E8AF2F9ABC80}"/>
    <cellStyle name="Normal 17 51" xfId="14951" xr:uid="{6A2EEE21-6990-4DD7-ADAB-29675FBA8967}"/>
    <cellStyle name="Normal 17 51 2" xfId="14952" xr:uid="{515F56E6-48DF-450A-A323-09D1174AC124}"/>
    <cellStyle name="Normal 17 52" xfId="14953" xr:uid="{20C76038-DB8D-4580-8FE0-43A09D7BA276}"/>
    <cellStyle name="Normal 17 52 2" xfId="14954" xr:uid="{6248694C-6B09-47AC-9E22-9CF17EA459FC}"/>
    <cellStyle name="Normal 17 53" xfId="14955" xr:uid="{050E37CF-9851-444A-AD4A-1D027D240F45}"/>
    <cellStyle name="Normal 17 53 2" xfId="14956" xr:uid="{58682376-3305-4D15-B229-6332399E84D9}"/>
    <cellStyle name="Normal 17 54" xfId="14957" xr:uid="{863E1E8C-4C78-44F6-A44C-E91ABBA0A67B}"/>
    <cellStyle name="Normal 17 54 2" xfId="14958" xr:uid="{BBFB015B-071B-4861-A348-371EE88288E8}"/>
    <cellStyle name="Normal 17 55" xfId="14959" xr:uid="{239C7601-FC40-422C-913C-E14D3F3D8838}"/>
    <cellStyle name="Normal 17 55 2" xfId="14960" xr:uid="{574A3F80-78DB-47F0-A4AF-3433C62FE17B}"/>
    <cellStyle name="Normal 17 56" xfId="14961" xr:uid="{C8AD068E-F3BC-4727-9474-D7EF36C95104}"/>
    <cellStyle name="Normal 17 56 2" xfId="14962" xr:uid="{651464FA-22F8-4559-B817-687B5AE68E0D}"/>
    <cellStyle name="Normal 17 57" xfId="14963" xr:uid="{8A5E4CF9-7C07-48B2-B904-573B5F7432BB}"/>
    <cellStyle name="Normal 17 57 2" xfId="14964" xr:uid="{1FF43E94-4719-4BEF-B06C-DB20B8CF54E5}"/>
    <cellStyle name="Normal 17 58" xfId="14965" xr:uid="{B426D025-D432-4532-920A-ABE8B3E976AD}"/>
    <cellStyle name="Normal 17 58 2" xfId="14966" xr:uid="{803E736F-D55C-4D74-BCF3-9B462ECFBB9D}"/>
    <cellStyle name="Normal 17 59" xfId="14967" xr:uid="{ECAB9113-CE74-4684-9A19-DBFF4423F609}"/>
    <cellStyle name="Normal 17 59 2" xfId="14968" xr:uid="{425D93D1-9A92-4AD9-B90D-3971CA4C0A19}"/>
    <cellStyle name="Normal 17 6" xfId="5659" xr:uid="{17F92856-4BF8-4D0D-8F70-28EC04A25CC4}"/>
    <cellStyle name="Normal 17 6 2" xfId="14970" xr:uid="{830B2640-6F39-4231-A900-D6BA87E17755}"/>
    <cellStyle name="Normal 17 6 2 2" xfId="14971" xr:uid="{EF01DF7D-44A6-4AE0-ADCE-B198DA5EE1CA}"/>
    <cellStyle name="Normal 17 6 3" xfId="14972" xr:uid="{C30D28C2-E39B-46E8-819C-253478DE983C}"/>
    <cellStyle name="Normal 17 6 3 2" xfId="14973" xr:uid="{C8DDB3D3-9721-4BF7-A5AB-C944133BE11A}"/>
    <cellStyle name="Normal 17 6 3 3" xfId="43899" xr:uid="{7A15E943-E7E7-47C2-A325-14EF1C73557D}"/>
    <cellStyle name="Normal 17 6 4" xfId="14974" xr:uid="{01DE31FF-B87C-49F2-A22E-DD0032ACEBB2}"/>
    <cellStyle name="Normal 17 6 4 2" xfId="14975" xr:uid="{D2EEF7F9-64AA-493D-BEB4-27B931F51202}"/>
    <cellStyle name="Normal 17 6 5" xfId="14976" xr:uid="{0DCFC827-290C-4955-9EBC-D85D16F7A202}"/>
    <cellStyle name="Normal 17 6 5 2" xfId="14977" xr:uid="{CAAA3D50-B7FB-43BB-8B3C-8CC0B9C85053}"/>
    <cellStyle name="Normal 17 6 6" xfId="14978" xr:uid="{74521A7D-2213-4FC4-A0B3-80E3519915B5}"/>
    <cellStyle name="Normal 17 6 6 2" xfId="14979" xr:uid="{69BED151-2F15-45EB-8D9F-79D1B474BEBC}"/>
    <cellStyle name="Normal 17 6 7" xfId="14980" xr:uid="{08D784AF-F816-4E98-AB23-81D752C4A9F9}"/>
    <cellStyle name="Normal 17 6 7 2" xfId="14981" xr:uid="{B5FDE53D-56E9-4A2F-A7E7-3763C7EDCBBE}"/>
    <cellStyle name="Normal 17 6 8" xfId="14982" xr:uid="{93BB2527-0955-4B3E-9C6F-EDDD5B6AD369}"/>
    <cellStyle name="Normal 17 6 9" xfId="14969" xr:uid="{5E99603B-0E9F-4AD5-A983-EFAE3278ADF2}"/>
    <cellStyle name="Normal 17 60" xfId="14983" xr:uid="{F9F9321C-E3AB-4BF5-ACD9-A2887A1AA1F9}"/>
    <cellStyle name="Normal 17 60 2" xfId="14984" xr:uid="{848BD31A-64D9-4B7B-87D7-05C8B50DC0E5}"/>
    <cellStyle name="Normal 17 61" xfId="14985" xr:uid="{36EBE36F-3AFC-440B-8416-F5343A3026EF}"/>
    <cellStyle name="Normal 17 61 2" xfId="14986" xr:uid="{5E5F7CCA-F505-4C75-AA0C-2AA0C951433E}"/>
    <cellStyle name="Normal 17 62" xfId="14987" xr:uid="{1F42ECA4-578B-4148-A274-22FD345CBF3E}"/>
    <cellStyle name="Normal 17 62 2" xfId="14988" xr:uid="{2DD2DEFC-E323-447E-81C3-D81B8C70FC27}"/>
    <cellStyle name="Normal 17 63" xfId="14989" xr:uid="{D6F745D7-A31B-4A16-8355-7198170F10B7}"/>
    <cellStyle name="Normal 17 63 2" xfId="14990" xr:uid="{F5008933-1007-4512-A88B-6A32B8B7F3E4}"/>
    <cellStyle name="Normal 17 64" xfId="14991" xr:uid="{3A96018E-02A8-4FD7-B663-245C450EB696}"/>
    <cellStyle name="Normal 17 64 2" xfId="14992" xr:uid="{499C60BB-3752-4169-9F1C-6D59970D789A}"/>
    <cellStyle name="Normal 17 65" xfId="14993" xr:uid="{4CFD0E41-6004-44A1-BEE6-28067C6D25D0}"/>
    <cellStyle name="Normal 17 65 2" xfId="14994" xr:uid="{7DC64654-E41F-41EE-8D37-E14FC8A07087}"/>
    <cellStyle name="Normal 17 66" xfId="14995" xr:uid="{5D0F386E-B170-4C22-9863-D2BA171822F6}"/>
    <cellStyle name="Normal 17 66 2" xfId="14996" xr:uid="{6DFD680D-91B7-41E6-864B-7BFF054F4907}"/>
    <cellStyle name="Normal 17 67" xfId="14997" xr:uid="{893FD6B1-D446-4698-8E69-618977549E44}"/>
    <cellStyle name="Normal 17 67 2" xfId="14998" xr:uid="{40B7D252-7646-4DE0-991D-961EC87EAE4C}"/>
    <cellStyle name="Normal 17 68" xfId="14999" xr:uid="{60141004-9B22-48C0-BAFA-45BA73D8F3EF}"/>
    <cellStyle name="Normal 17 68 2" xfId="15000" xr:uid="{606F0D9E-305B-4884-B55D-6DECC54D551E}"/>
    <cellStyle name="Normal 17 69" xfId="15001" xr:uid="{26179241-5807-4E7E-8CC5-DDD873D67214}"/>
    <cellStyle name="Normal 17 69 2" xfId="15002" xr:uid="{96E5CBB3-9B22-4FFD-AE67-D4EC389D3956}"/>
    <cellStyle name="Normal 17 7" xfId="5660" xr:uid="{572AEA8F-2F7A-4A62-9FE6-ABC44591F0E2}"/>
    <cellStyle name="Normal 17 7 2" xfId="15004" xr:uid="{AAC0875B-8D3F-4DD3-8266-25820187FB0B}"/>
    <cellStyle name="Normal 17 7 2 2" xfId="15005" xr:uid="{18811698-9C09-407F-A52C-4B6ED134A2A3}"/>
    <cellStyle name="Normal 17 7 2 3" xfId="43900" xr:uid="{B0D81E1B-7E80-45A8-9C5E-C81D9100D505}"/>
    <cellStyle name="Normal 17 7 3" xfId="15006" xr:uid="{4BA51AFB-4B5E-4948-BC59-65567E450FC3}"/>
    <cellStyle name="Normal 17 7 3 2" xfId="15007" xr:uid="{084C4593-C8DA-437F-81AB-13D704332B80}"/>
    <cellStyle name="Normal 17 7 4" xfId="15008" xr:uid="{43F8D762-1A77-40B2-A272-A6D3F3F58AFC}"/>
    <cellStyle name="Normal 17 7 4 2" xfId="15009" xr:uid="{61C39F5E-E9F4-451A-A0DD-F12ACDA48439}"/>
    <cellStyle name="Normal 17 7 5" xfId="15010" xr:uid="{B48CA28A-9BF7-435D-A282-CA8CF0BB4855}"/>
    <cellStyle name="Normal 17 7 5 2" xfId="15011" xr:uid="{F3410099-7053-4FD7-8B95-7D5B1EBA605D}"/>
    <cellStyle name="Normal 17 7 6" xfId="15012" xr:uid="{BBFF3AC7-61ED-4A50-ABEF-BB502883D5B1}"/>
    <cellStyle name="Normal 17 7 6 2" xfId="15013" xr:uid="{CA9AB5A4-93F5-4CC5-A033-D83AD85688BD}"/>
    <cellStyle name="Normal 17 7 7" xfId="15014" xr:uid="{E421466A-CD67-4D4A-885A-5DFBDA310A18}"/>
    <cellStyle name="Normal 17 7 7 2" xfId="15015" xr:uid="{0BF7EA7B-A9BE-4C03-8D9F-88CBC1778497}"/>
    <cellStyle name="Normal 17 7 8" xfId="15016" xr:uid="{6104A3E8-DCC5-4F19-AEE9-798B082B0B3F}"/>
    <cellStyle name="Normal 17 7 9" xfId="15003" xr:uid="{7D07C021-40BE-49C5-9FC3-E73BAAD563C6}"/>
    <cellStyle name="Normal 17 70" xfId="15017" xr:uid="{E524C39F-A7E7-41F3-9C5E-C638AD8A3506}"/>
    <cellStyle name="Normal 17 70 2" xfId="15018" xr:uid="{B4ED203B-A2AF-4E31-8D14-B756E2C0D8A4}"/>
    <cellStyle name="Normal 17 71" xfId="15019" xr:uid="{21352538-C2D2-4111-9ABA-5473DCA47A1B}"/>
    <cellStyle name="Normal 17 71 2" xfId="15020" xr:uid="{7F1B3C35-2471-487C-971F-2840D4DE3015}"/>
    <cellStyle name="Normal 17 72" xfId="15021" xr:uid="{9CB2EED1-5585-4FC4-A5A0-FBA997754C50}"/>
    <cellStyle name="Normal 17 72 2" xfId="15022" xr:uid="{FF641595-E94F-4F6F-BCA8-610DAA1CE150}"/>
    <cellStyle name="Normal 17 73" xfId="15023" xr:uid="{0E135809-EB74-4AA3-BC51-9EFCA1941C74}"/>
    <cellStyle name="Normal 17 73 2" xfId="15024" xr:uid="{55B1288B-2F16-4B80-9A70-C1A34D7B6F28}"/>
    <cellStyle name="Normal 17 74" xfId="15025" xr:uid="{00AE8EB8-40AD-48D2-8BAD-15A45B01DE36}"/>
    <cellStyle name="Normal 17 74 2" xfId="15026" xr:uid="{11A4348D-C4B6-4474-917C-91F45BAA4271}"/>
    <cellStyle name="Normal 17 75" xfId="15027" xr:uid="{FFAD999D-5532-4655-8728-07BBA2AC381A}"/>
    <cellStyle name="Normal 17 75 2" xfId="15028" xr:uid="{786572EA-56AE-4C2F-81E0-B8C883DA4E78}"/>
    <cellStyle name="Normal 17 76" xfId="15029" xr:uid="{FB6C4F2D-4FC3-41AA-BE75-20D90083BEDE}"/>
    <cellStyle name="Normal 17 76 2" xfId="15030" xr:uid="{5EAAACCD-0C4C-41B1-8BFA-A5E7FB510C22}"/>
    <cellStyle name="Normal 17 77" xfId="15031" xr:uid="{EDCE7CEF-EF37-483A-8A5E-4B22FAE2A37B}"/>
    <cellStyle name="Normal 17 77 2" xfId="15032" xr:uid="{3FEB5BD3-7E73-4BAD-BBA0-D79EB79D9927}"/>
    <cellStyle name="Normal 17 78" xfId="15033" xr:uid="{A69F7732-9A25-4FD4-8783-E67DAC59DBCA}"/>
    <cellStyle name="Normal 17 78 2" xfId="15034" xr:uid="{3EA9BA6D-A74E-4B3C-861B-023199B18906}"/>
    <cellStyle name="Normal 17 79" xfId="14823" xr:uid="{19304898-D0BA-4D3F-99A7-065C71D5DC56}"/>
    <cellStyle name="Normal 17 8" xfId="5661" xr:uid="{36F43A6B-7C3D-4704-AECA-A6C9DEF83D05}"/>
    <cellStyle name="Normal 17 8 2" xfId="15036" xr:uid="{CB137D93-3F8A-4AE7-8BDA-A45A5FECC7B0}"/>
    <cellStyle name="Normal 17 8 2 2" xfId="15037" xr:uid="{2A9A677D-1CC8-40D1-98D0-D9C0E653C668}"/>
    <cellStyle name="Normal 17 8 2 3" xfId="43901" xr:uid="{2DAEA9A8-24D7-416A-830E-42EDAA7EB360}"/>
    <cellStyle name="Normal 17 8 3" xfId="15038" xr:uid="{3CB6DFC0-9FB3-436F-9510-2BC3C507C9DE}"/>
    <cellStyle name="Normal 17 8 3 2" xfId="15039" xr:uid="{09C401B3-B10B-4DF7-9C2F-6189A48E0E72}"/>
    <cellStyle name="Normal 17 8 4" xfId="15040" xr:uid="{1826A1B5-172F-4C89-BECF-9F54B9215609}"/>
    <cellStyle name="Normal 17 8 4 2" xfId="15041" xr:uid="{0B33562B-9894-4E42-8103-11AC8B877703}"/>
    <cellStyle name="Normal 17 8 5" xfId="15042" xr:uid="{8FB695DC-077F-472F-BDAD-8CD4E4F3A401}"/>
    <cellStyle name="Normal 17 8 5 2" xfId="15043" xr:uid="{AD437C58-C0B2-4E80-ABB9-89D8B6A5B080}"/>
    <cellStyle name="Normal 17 8 6" xfId="15044" xr:uid="{D667748F-6C33-47E5-B0BF-B877508D443F}"/>
    <cellStyle name="Normal 17 8 6 2" xfId="15045" xr:uid="{DEC8D20E-DA0C-4376-9681-91D538D9ED76}"/>
    <cellStyle name="Normal 17 8 7" xfId="15046" xr:uid="{EC8AF574-E0A7-424B-BEE2-CF297FF1B55C}"/>
    <cellStyle name="Normal 17 8 7 2" xfId="15047" xr:uid="{8227636F-7E5A-4A2C-92B9-0CFDFBAE561C}"/>
    <cellStyle name="Normal 17 8 8" xfId="15048" xr:uid="{9DA9A45C-A088-47D1-B7F9-31C6EE1748CC}"/>
    <cellStyle name="Normal 17 8 9" xfId="15035" xr:uid="{31E3229B-6D0A-4621-8B5F-2C64763882C1}"/>
    <cellStyle name="Normal 17 9" xfId="5662" xr:uid="{586A58D8-7226-480E-951B-D4B46DF1A406}"/>
    <cellStyle name="Normal 17 9 2" xfId="15050" xr:uid="{3E7AF170-A79D-42EF-AB08-2864CC505F33}"/>
    <cellStyle name="Normal 17 9 2 2" xfId="15051" xr:uid="{009AB400-9B75-4002-B2A0-3173EE6A8D33}"/>
    <cellStyle name="Normal 17 9 2 3" xfId="43902" xr:uid="{7EC630D1-06F4-4167-9FCE-2D174FE7F74C}"/>
    <cellStyle name="Normal 17 9 3" xfId="15052" xr:uid="{4005CD26-09EC-407D-AD22-FA405326C220}"/>
    <cellStyle name="Normal 17 9 3 2" xfId="15053" xr:uid="{E2B21C09-7306-4F05-885D-D70F5700CD3D}"/>
    <cellStyle name="Normal 17 9 4" xfId="15054" xr:uid="{C0E75A54-49CB-4F01-A008-FAC1B873E988}"/>
    <cellStyle name="Normal 17 9 4 2" xfId="15055" xr:uid="{6E2A3BDA-B217-4BEF-A8C0-AC1DAD6101E9}"/>
    <cellStyle name="Normal 17 9 5" xfId="15056" xr:uid="{23BD4010-5EA3-4ABA-AAA2-F0C8690D44C5}"/>
    <cellStyle name="Normal 17 9 5 2" xfId="15057" xr:uid="{DA0CC674-0E1B-400A-AD92-4DABAA6DE44F}"/>
    <cellStyle name="Normal 17 9 6" xfId="15058" xr:uid="{3EEC988A-75C3-4A0C-902B-F845459C130F}"/>
    <cellStyle name="Normal 17 9 6 2" xfId="15059" xr:uid="{F3223DFC-2379-4913-B91E-03F76E0E7905}"/>
    <cellStyle name="Normal 17 9 7" xfId="15060" xr:uid="{B42519D3-E925-4F97-8154-134D6A5889B2}"/>
    <cellStyle name="Normal 17 9 7 2" xfId="15061" xr:uid="{E7CAB0D9-CB71-4552-957C-BA844CA13E8A}"/>
    <cellStyle name="Normal 17 9 8" xfId="15062" xr:uid="{153484D9-793F-4920-B148-A8FED450574A}"/>
    <cellStyle name="Normal 17 9 9" xfId="15049" xr:uid="{BC65DFAC-D8C1-4144-A00B-991926178976}"/>
    <cellStyle name="Normal 18" xfId="51" xr:uid="{0196882C-7C78-4161-9583-D27AED124EBC}"/>
    <cellStyle name="Normal 18 10" xfId="5664" xr:uid="{71D13B45-33B4-439D-B005-37C1CA2C0C80}"/>
    <cellStyle name="Normal 18 10 2" xfId="15065" xr:uid="{C2A40512-38EA-4F0E-82CB-9E89077F8B3E}"/>
    <cellStyle name="Normal 18 10 2 2" xfId="43903" xr:uid="{C3959D70-9AAE-4351-A0C0-9D584BE195D3}"/>
    <cellStyle name="Normal 18 10 3" xfId="15064" xr:uid="{772DA544-0BAF-4F99-9693-6B39B8D94133}"/>
    <cellStyle name="Normal 18 11" xfId="5665" xr:uid="{F4951E45-2180-4DCD-93D0-497DF6088B63}"/>
    <cellStyle name="Normal 18 11 2" xfId="15067" xr:uid="{D962A9EA-FA48-4E03-9026-AB229194C050}"/>
    <cellStyle name="Normal 18 11 2 2" xfId="43904" xr:uid="{BC7DD762-4FA7-44D5-AF9C-B0C97EA5B6DF}"/>
    <cellStyle name="Normal 18 11 3" xfId="15066" xr:uid="{D006AD5E-7D76-4CC0-A2B5-4AF40C78A052}"/>
    <cellStyle name="Normal 18 12" xfId="5663" xr:uid="{6C7F0C64-0996-41AE-8784-BC80DB4562F7}"/>
    <cellStyle name="Normal 18 12 2" xfId="15068" xr:uid="{60E6BFFE-7CEE-416C-B281-A063FF19760D}"/>
    <cellStyle name="Normal 18 13" xfId="15069" xr:uid="{1864F669-8407-4593-832C-732F6438EA08}"/>
    <cellStyle name="Normal 18 13 2" xfId="15070" xr:uid="{9DFF07ED-11DB-443F-AC29-352279B8F928}"/>
    <cellStyle name="Normal 18 14" xfId="15071" xr:uid="{3AC1C320-5E77-4114-A9BB-6A2A1450890B}"/>
    <cellStyle name="Normal 18 14 2" xfId="15072" xr:uid="{9BED5845-BD37-48EB-BEF5-61E521DDC3FF}"/>
    <cellStyle name="Normal 18 15" xfId="15073" xr:uid="{8D7CD701-FF80-4E97-8B6D-B1BD7B1CDC5F}"/>
    <cellStyle name="Normal 18 15 2" xfId="15074" xr:uid="{88B3FB47-B1F4-4032-8F5F-7395D46EA08F}"/>
    <cellStyle name="Normal 18 16" xfId="15075" xr:uid="{B75C686F-E97F-4123-BAC6-D06540746FBB}"/>
    <cellStyle name="Normal 18 16 2" xfId="15076" xr:uid="{59D27906-3B46-4B1E-900A-26CDB53D0767}"/>
    <cellStyle name="Normal 18 17" xfId="15077" xr:uid="{2089B283-984A-4646-89C4-2C6B20807325}"/>
    <cellStyle name="Normal 18 17 2" xfId="15078" xr:uid="{BD3682F6-E355-4D01-96C3-3F8833F8160C}"/>
    <cellStyle name="Normal 18 17 2 12 2 3 2 2 3 3 2" xfId="44515" xr:uid="{A69F8222-FE35-4408-A799-D48BC245F93E}"/>
    <cellStyle name="Normal 18 17 2 12 2 3 2 2 3 3 3 2 2" xfId="44517" xr:uid="{CAFD22FF-E168-4743-A9CA-1337F1419F82}"/>
    <cellStyle name="Normal 18 17 3" xfId="44391" xr:uid="{C86EEDFB-BB43-494A-BEB4-10C821F35DE0}"/>
    <cellStyle name="Normal 18 18" xfId="15079" xr:uid="{0C1E8A46-CB8F-42F7-84BB-05A46D0CB850}"/>
    <cellStyle name="Normal 18 18 2" xfId="15080" xr:uid="{DCA30055-F8E6-4281-9D57-60586C64F5D8}"/>
    <cellStyle name="Normal 18 19" xfId="15081" xr:uid="{B4B9F4AB-B8C4-4272-A3AC-9EB0E5D47455}"/>
    <cellStyle name="Normal 18 19 2" xfId="15082" xr:uid="{3EE1B241-60BD-4988-B8EF-B5F94872B9A9}"/>
    <cellStyle name="Normal 18 2" xfId="5666" xr:uid="{CC998ACC-2F9B-48F3-8BDC-939711A00EFC}"/>
    <cellStyle name="Normal 18 2 2" xfId="5667" xr:uid="{AB89F3AF-C786-4122-AAEB-696B5360B7F5}"/>
    <cellStyle name="Normal 18 2 2 2" xfId="5668" xr:uid="{1658A0BE-9437-48FF-B8E9-32405F918F92}"/>
    <cellStyle name="Normal 18 2 2 2 2" xfId="42761" xr:uid="{968E1315-11A5-4A4C-B756-D7CEA81273A9}"/>
    <cellStyle name="Normal 18 2 2 2 3" xfId="42762" xr:uid="{5DE3EBB9-4506-4301-B7A7-B173DF774BB3}"/>
    <cellStyle name="Normal 18 2 2 3" xfId="5669" xr:uid="{2D5C3D1E-96E5-4D97-87CC-86D387837746}"/>
    <cellStyle name="Normal 18 2 2 3 2" xfId="42763" xr:uid="{5F4C5F18-A909-4F02-9BEC-98AA8781C89F}"/>
    <cellStyle name="Normal 18 2 2 4" xfId="42764" xr:uid="{977DF098-65E2-483C-A689-D2FD1B522144}"/>
    <cellStyle name="Normal 18 2 2 5" xfId="42765" xr:uid="{3D6DCBAF-6330-4447-9372-00FB5E063F5A}"/>
    <cellStyle name="Normal 18 2 3" xfId="5670" xr:uid="{1000C886-7743-457D-A5AE-56F579EBD800}"/>
    <cellStyle name="Normal 18 2 3 2" xfId="15083" xr:uid="{BC721B0C-C602-4AB6-A4BD-3A214D02800E}"/>
    <cellStyle name="Normal 18 2 3 3" xfId="42766" xr:uid="{78741B37-5490-4A2E-BC0B-A7C88B537CC5}"/>
    <cellStyle name="Normal 18 2 4" xfId="5671" xr:uid="{47C6EBA4-2447-412D-8038-900889177117}"/>
    <cellStyle name="Normal 18 2 4 2" xfId="15084" xr:uid="{33DCFDE9-CA28-4648-ADAD-84FC8EFDBD1E}"/>
    <cellStyle name="Normal 18 2 5" xfId="15085" xr:uid="{DBCA7228-0220-49B7-A142-87180AB15B69}"/>
    <cellStyle name="Normal 18 2 5 2" xfId="15086" xr:uid="{7FBB39C8-7D68-479B-B68D-4864156B7450}"/>
    <cellStyle name="Normal 18 2 6" xfId="15087" xr:uid="{C23ACB07-C88A-4825-BABF-20308541009B}"/>
    <cellStyle name="Normal 18 2 6 2" xfId="15088" xr:uid="{0A487B7C-6901-43D9-B738-FE86A3324322}"/>
    <cellStyle name="Normal 18 2 7" xfId="15089" xr:uid="{8573542F-817A-4640-970F-676D42976A40}"/>
    <cellStyle name="Normal 18 2 7 2" xfId="15090" xr:uid="{EA4ABD38-5520-4526-AFD4-526304418BC2}"/>
    <cellStyle name="Normal 18 2 8" xfId="15091" xr:uid="{8CE063B9-1C66-491C-B43D-28DC7FABA6F4}"/>
    <cellStyle name="Normal 18 20" xfId="15092" xr:uid="{50869061-C13E-4DD9-B60F-C35C8550A7FC}"/>
    <cellStyle name="Normal 18 20 2" xfId="15093" xr:uid="{714AA1EC-4797-4ED9-92C9-17CB9E376D2D}"/>
    <cellStyle name="Normal 18 21" xfId="15094" xr:uid="{969C88E1-E037-4517-AB67-C04EAF249868}"/>
    <cellStyle name="Normal 18 21 2" xfId="15095" xr:uid="{7C3470AF-6994-4759-B167-48A08FC7B561}"/>
    <cellStyle name="Normal 18 22" xfId="15096" xr:uid="{33D4F027-1DE3-4690-B0E2-B6820B0D2C26}"/>
    <cellStyle name="Normal 18 22 2" xfId="15097" xr:uid="{393C78F8-D35A-4240-91FD-2FDC8003CD9C}"/>
    <cellStyle name="Normal 18 23" xfId="15098" xr:uid="{1BE53F21-5B9C-4BD8-A610-CEEB08C65088}"/>
    <cellStyle name="Normal 18 23 2" xfId="15099" xr:uid="{E17226F3-9159-4F91-A171-8F49BC04B22A}"/>
    <cellStyle name="Normal 18 24" xfId="15100" xr:uid="{8768A2DA-5399-42A8-BC43-18BC22F3005B}"/>
    <cellStyle name="Normal 18 24 2" xfId="15101" xr:uid="{BE012B94-F0EF-43E2-BFA5-3AB1D64DC26A}"/>
    <cellStyle name="Normal 18 25" xfId="15102" xr:uid="{460F12DF-E939-4392-A801-E35E9620E4FA}"/>
    <cellStyle name="Normal 18 25 2" xfId="15103" xr:uid="{BF7D8F43-C789-478D-B446-B145B5458133}"/>
    <cellStyle name="Normal 18 26" xfId="15104" xr:uid="{3FADC947-FEE4-4CF1-9985-4A908C47B449}"/>
    <cellStyle name="Normal 18 26 2" xfId="15105" xr:uid="{EB00EF58-E1D2-4411-8E2C-3BBC4A857771}"/>
    <cellStyle name="Normal 18 27" xfId="15106" xr:uid="{0AD635E5-BB12-4F7B-86DF-EF04B2F8B801}"/>
    <cellStyle name="Normal 18 27 2" xfId="15107" xr:uid="{ED26B26A-6247-4AC3-A6B6-5C8A00AF933D}"/>
    <cellStyle name="Normal 18 28" xfId="15108" xr:uid="{66A2B7D7-7214-41AA-A483-57C91AC88C6F}"/>
    <cellStyle name="Normal 18 28 2" xfId="15109" xr:uid="{8C4B1C80-7C70-4A2C-9270-C4F4ADC19EA8}"/>
    <cellStyle name="Normal 18 29" xfId="15110" xr:uid="{86FC3463-A248-4253-A91E-DC4A0A3FB15C}"/>
    <cellStyle name="Normal 18 29 2" xfId="15111" xr:uid="{DE6FDBF6-D847-4D77-A044-5115DA22B342}"/>
    <cellStyle name="Normal 18 3" xfId="5672" xr:uid="{57CA02DD-589E-411D-8865-26A5DB872D24}"/>
    <cellStyle name="Normal 18 3 2" xfId="15113" xr:uid="{F71EED2A-3B28-4AE5-9EC2-75BDB0F45F3F}"/>
    <cellStyle name="Normal 18 3 2 2" xfId="15114" xr:uid="{B53E1129-F640-4F70-9502-171263DA758B}"/>
    <cellStyle name="Normal 18 3 2 3" xfId="42767" xr:uid="{66783A2A-CA45-4073-A1D4-41AC67D4C567}"/>
    <cellStyle name="Normal 18 3 3" xfId="15115" xr:uid="{3E66BD0E-C62B-4BCB-AB5F-6CF4F10FEED4}"/>
    <cellStyle name="Normal 18 3 3 2" xfId="15116" xr:uid="{318961E2-2773-4F6E-8469-372BB22AFFFC}"/>
    <cellStyle name="Normal 18 3 4" xfId="15117" xr:uid="{C94C0C35-DA15-4204-9D25-942D6E8B550D}"/>
    <cellStyle name="Normal 18 3 4 2" xfId="15118" xr:uid="{FD3A20AF-5277-4FC5-ABA9-2ABA6588FDCD}"/>
    <cellStyle name="Normal 18 3 5" xfId="15119" xr:uid="{DD496A74-CFD1-430F-82F8-4A9D5CFE1302}"/>
    <cellStyle name="Normal 18 3 5 2" xfId="15120" xr:uid="{49D451A9-2F5C-4452-A613-7545B84C1305}"/>
    <cellStyle name="Normal 18 3 5 2 2" xfId="43905" xr:uid="{0851A4FD-A25E-4FEA-8515-C8652A297F80}"/>
    <cellStyle name="Normal 18 3 5 3" xfId="42768" xr:uid="{FB7EDC12-AD90-4955-BB64-3D543E0FCB00}"/>
    <cellStyle name="Normal 18 3 6" xfId="15121" xr:uid="{DBA681A6-310C-449B-B64F-6EE556B50734}"/>
    <cellStyle name="Normal 18 3 6 2" xfId="15122" xr:uid="{AC847A37-B38F-4B91-8ED5-FEEC7C673831}"/>
    <cellStyle name="Normal 18 3 7" xfId="15123" xr:uid="{201E9AFD-E398-4C38-B90E-434D6E190261}"/>
    <cellStyle name="Normal 18 3 7 2" xfId="15124" xr:uid="{66EA639D-2C11-4CF7-A768-1069642C9D14}"/>
    <cellStyle name="Normal 18 3 8" xfId="15125" xr:uid="{EDEF3A97-F5D9-4719-8ED5-27AC00267399}"/>
    <cellStyle name="Normal 18 3 9" xfId="15112" xr:uid="{FA7C958E-07D1-412B-8101-91D653C3922F}"/>
    <cellStyle name="Normal 18 30" xfId="15126" xr:uid="{FBDFD3D5-BF3A-4C21-8B92-3EF17B158F54}"/>
    <cellStyle name="Normal 18 30 2" xfId="15127" xr:uid="{EA8C8E38-BDCD-4CC6-8015-41F40EB9B78F}"/>
    <cellStyle name="Normal 18 31" xfId="15128" xr:uid="{0E5CA829-E48C-4BD6-9595-CE6F15E7A827}"/>
    <cellStyle name="Normal 18 31 2" xfId="15129" xr:uid="{DFCF2D09-0D01-4029-8BFF-F60B0B7CC1BD}"/>
    <cellStyle name="Normal 18 32" xfId="15130" xr:uid="{483E8F34-0B93-4D21-86F6-61FAC1072A1B}"/>
    <cellStyle name="Normal 18 32 2" xfId="15131" xr:uid="{5FF3001E-D4E8-4A18-84A8-736027F45D14}"/>
    <cellStyle name="Normal 18 33" xfId="15132" xr:uid="{BAF0DB04-A4EC-49FB-B331-656E184FBC06}"/>
    <cellStyle name="Normal 18 33 2" xfId="15133" xr:uid="{B7091D14-257C-4FE8-BF18-8A0FBDB2CA3C}"/>
    <cellStyle name="Normal 18 34" xfId="15134" xr:uid="{0551AA56-0E36-4721-8F44-530EA77BFDEB}"/>
    <cellStyle name="Normal 18 34 2" xfId="15135" xr:uid="{4BCAC2F7-AFB9-4AF0-AE22-90DE7CE0B124}"/>
    <cellStyle name="Normal 18 35" xfId="15136" xr:uid="{82F26686-9BB9-4112-A673-B1269A4E61B8}"/>
    <cellStyle name="Normal 18 35 2" xfId="15137" xr:uid="{A8A420FA-CF87-4F77-BE24-36569E978011}"/>
    <cellStyle name="Normal 18 36" xfId="15138" xr:uid="{B1DF791B-3262-497B-A436-12F08B507DA2}"/>
    <cellStyle name="Normal 18 36 2" xfId="15139" xr:uid="{DD4AA00B-069D-48C0-9FDB-9C1A70B2060A}"/>
    <cellStyle name="Normal 18 37" xfId="15140" xr:uid="{208BEF30-73D1-4A02-AD6F-81E6698BCD25}"/>
    <cellStyle name="Normal 18 37 2" xfId="15141" xr:uid="{CBD78242-F17B-4387-9D8A-1D9B2AB022B8}"/>
    <cellStyle name="Normal 18 38" xfId="15142" xr:uid="{CAFD120B-7FB8-4AFF-BA8E-019B3B5F0273}"/>
    <cellStyle name="Normal 18 38 2" xfId="15143" xr:uid="{F7B8F4AE-BD8C-4492-94E1-1A61D4072420}"/>
    <cellStyle name="Normal 18 39" xfId="15144" xr:uid="{75E1B608-D876-46D6-B02A-D1B7CAB71E4C}"/>
    <cellStyle name="Normal 18 39 2" xfId="15145" xr:uid="{50B03EB8-A4CD-4F63-8E1E-B445255BD39F}"/>
    <cellStyle name="Normal 18 4" xfId="5673" xr:uid="{92CAB119-98DA-4605-BB3B-784C17E20A25}"/>
    <cellStyle name="Normal 18 4 2" xfId="5674" xr:uid="{C3B4E5A1-86C0-4968-A830-D530DE95BB6D}"/>
    <cellStyle name="Normal 18 4 2 2" xfId="15146" xr:uid="{1397BBEF-F6EB-4FFC-A18B-AFD9BF4C1199}"/>
    <cellStyle name="Normal 18 4 3" xfId="5675" xr:uid="{2BA4BB98-9AF8-4309-BE57-D071926EEEE9}"/>
    <cellStyle name="Normal 18 4 3 2" xfId="15147" xr:uid="{B312FEFD-E538-4A6D-B288-83DB37F9DC01}"/>
    <cellStyle name="Normal 18 4 4" xfId="15148" xr:uid="{F8BCD1FC-27E4-49E8-A183-29F2F97211D5}"/>
    <cellStyle name="Normal 18 4 4 2" xfId="15149" xr:uid="{2C2D72B1-A91A-4CCF-AEBB-F0F0F8DE3454}"/>
    <cellStyle name="Normal 18 4 5" xfId="15150" xr:uid="{B4BC2E9E-3268-40DF-AC64-A8ACFC032209}"/>
    <cellStyle name="Normal 18 4 5 2" xfId="15151" xr:uid="{638C33DC-9D5B-4648-86FF-810870FDEE21}"/>
    <cellStyle name="Normal 18 4 6" xfId="15152" xr:uid="{B407DD41-46FE-43E5-88D6-2C5033C647B0}"/>
    <cellStyle name="Normal 18 4 6 2" xfId="15153" xr:uid="{377CED0C-B10C-4C9D-A91C-BBBF9909A2B5}"/>
    <cellStyle name="Normal 18 4 7" xfId="15154" xr:uid="{64C3118F-F623-4BE0-841A-7D3FA2E491CC}"/>
    <cellStyle name="Normal 18 4 7 2" xfId="15155" xr:uid="{A0D69FCE-F427-4C1F-AC9D-85D98C336231}"/>
    <cellStyle name="Normal 18 4 8" xfId="15156" xr:uid="{7BF9D635-AB62-4725-84CC-21D8015DEA79}"/>
    <cellStyle name="Normal 18 40" xfId="15157" xr:uid="{3BB962AF-81EC-4FE1-9BA3-723F6AF4CA6F}"/>
    <cellStyle name="Normal 18 40 2" xfId="15158" xr:uid="{4EB82F7A-382C-471B-95BC-8C533A9B3160}"/>
    <cellStyle name="Normal 18 41" xfId="15159" xr:uid="{BF996F2F-82B1-4EC2-B370-9CD1B7C19050}"/>
    <cellStyle name="Normal 18 41 2" xfId="15160" xr:uid="{7AA0630B-ADA4-4F3C-B906-F2AFB3DB3AEA}"/>
    <cellStyle name="Normal 18 42" xfId="15161" xr:uid="{D43A6B8E-AC3A-4E29-841B-2319C66877F0}"/>
    <cellStyle name="Normal 18 42 2" xfId="15162" xr:uid="{E54D0BE4-87E1-4343-BE1B-1F7530094F4A}"/>
    <cellStyle name="Normal 18 43" xfId="15163" xr:uid="{DC8F8C2A-6D86-4513-97BC-D4B37C02286E}"/>
    <cellStyle name="Normal 18 43 2" xfId="15164" xr:uid="{2808F051-5A00-48E4-89CF-6B589B6B747A}"/>
    <cellStyle name="Normal 18 44" xfId="15165" xr:uid="{75E615D9-7E79-46C6-AC2C-8D014CAE9592}"/>
    <cellStyle name="Normal 18 44 2" xfId="15166" xr:uid="{60654BAB-B52F-4DF8-ACB7-88CBA4AC5094}"/>
    <cellStyle name="Normal 18 45" xfId="15167" xr:uid="{CE4B8C5C-9C12-43FA-9CF6-87058BC7CF43}"/>
    <cellStyle name="Normal 18 45 2" xfId="15168" xr:uid="{D2154AF7-9FA4-4F13-8167-D90C7B318B2E}"/>
    <cellStyle name="Normal 18 46" xfId="15169" xr:uid="{03402AE0-34E8-4B1B-9E60-3CE2EE0CAB87}"/>
    <cellStyle name="Normal 18 46 2" xfId="15170" xr:uid="{8D9795B5-342F-4033-B71F-54C2473B91B7}"/>
    <cellStyle name="Normal 18 47" xfId="15171" xr:uid="{BC57A092-ABB6-4EFB-B50B-A2FC1751ADE1}"/>
    <cellStyle name="Normal 18 47 2" xfId="15172" xr:uid="{BC0F45CC-4DC0-4431-88FB-97D158ADC5EF}"/>
    <cellStyle name="Normal 18 48" xfId="15173" xr:uid="{09D552C0-333A-436A-8FCF-ACF3DC602080}"/>
    <cellStyle name="Normal 18 48 2" xfId="15174" xr:uid="{51723E8C-3A7F-4DD7-9CD3-7A835A7EBF8D}"/>
    <cellStyle name="Normal 18 49" xfId="15175" xr:uid="{F661CEEB-B7E4-4D39-A7C4-3CACA1E671DB}"/>
    <cellStyle name="Normal 18 49 2" xfId="15176" xr:uid="{FB10D8D1-1E1C-4C2B-9C4F-84EAFCDDB272}"/>
    <cellStyle name="Normal 18 5" xfId="5676" xr:uid="{CCC31771-D26C-4EF0-A90B-A974DE332D3C}"/>
    <cellStyle name="Normal 18 5 2" xfId="5677" xr:uid="{43F03C45-4054-4E8D-AF90-B273C2E26729}"/>
    <cellStyle name="Normal 18 5 2 2" xfId="15177" xr:uid="{483FDBAD-5F26-496E-9F63-C74938288682}"/>
    <cellStyle name="Normal 18 5 3" xfId="15178" xr:uid="{5A00B54C-2A1D-462F-ACCD-E7F8BFDDDEA7}"/>
    <cellStyle name="Normal 18 5 3 2" xfId="15179" xr:uid="{265907F2-6C6B-433A-9028-DEE0771A5CC7}"/>
    <cellStyle name="Normal 18 5 4" xfId="15180" xr:uid="{0FB24709-4B44-4809-8E57-FE4ED5AD893F}"/>
    <cellStyle name="Normal 18 5 4 2" xfId="15181" xr:uid="{C8630A69-8EFD-40E4-9F33-161C01163463}"/>
    <cellStyle name="Normal 18 5 5" xfId="15182" xr:uid="{299FEE9E-DE85-45E9-8C2E-17378D2F83F8}"/>
    <cellStyle name="Normal 18 5 5 2" xfId="15183" xr:uid="{8398F583-6489-4B51-A445-35915B2592FB}"/>
    <cellStyle name="Normal 18 5 6" xfId="15184" xr:uid="{38CD5618-608F-4B2C-90BA-E4E3368FA847}"/>
    <cellStyle name="Normal 18 5 6 2" xfId="15185" xr:uid="{1182FAFA-051E-4984-86A3-9898B5ADC868}"/>
    <cellStyle name="Normal 18 5 7" xfId="15186" xr:uid="{5543C291-3491-4429-8CBA-1EF81288038E}"/>
    <cellStyle name="Normal 18 5 7 2" xfId="15187" xr:uid="{252D7F94-6A3B-461B-814C-70DB18562495}"/>
    <cellStyle name="Normal 18 5 8" xfId="15188" xr:uid="{B952C80D-9595-49C2-9A23-9E7EF4AACB3F}"/>
    <cellStyle name="Normal 18 50" xfId="15189" xr:uid="{1749DB9B-9179-460E-B3F0-F43F608C6445}"/>
    <cellStyle name="Normal 18 50 2" xfId="15190" xr:uid="{5D0E6C15-F0AD-4247-A97D-D184F01A9996}"/>
    <cellStyle name="Normal 18 51" xfId="15191" xr:uid="{0B40C3F2-952E-4BF8-9B73-6BA1798E35AD}"/>
    <cellStyle name="Normal 18 51 2" xfId="15192" xr:uid="{4D47AA7B-C2FB-4263-8145-B4145949B30A}"/>
    <cellStyle name="Normal 18 52" xfId="15193" xr:uid="{79A6AB32-F344-45D1-8584-AC50660BDA77}"/>
    <cellStyle name="Normal 18 52 2" xfId="15194" xr:uid="{CD5B94C9-6875-48E4-9F8A-5E13E9C114E9}"/>
    <cellStyle name="Normal 18 53" xfId="15195" xr:uid="{40128FA6-78F1-4287-98D5-617D39A032C5}"/>
    <cellStyle name="Normal 18 53 2" xfId="15196" xr:uid="{FB52DCFB-8C7D-4203-AFE7-302A3F6B7E7A}"/>
    <cellStyle name="Normal 18 54" xfId="15197" xr:uid="{21856AEA-40ED-4802-BBD1-5FEA85B3EBBC}"/>
    <cellStyle name="Normal 18 54 2" xfId="15198" xr:uid="{A60EC1B4-ED8A-4601-9826-5C29655196DB}"/>
    <cellStyle name="Normal 18 55" xfId="15199" xr:uid="{315A4F3A-FD2C-4DA0-A0D5-2185813C4020}"/>
    <cellStyle name="Normal 18 55 2" xfId="15200" xr:uid="{AE971DA2-4EC7-48ED-8DB5-F0B712F659E2}"/>
    <cellStyle name="Normal 18 56" xfId="15201" xr:uid="{5AEB0FEE-1E68-4E0A-BD30-AFBBF66768BC}"/>
    <cellStyle name="Normal 18 56 2" xfId="15202" xr:uid="{D926783F-11BE-440F-85C1-AAE80343ABC8}"/>
    <cellStyle name="Normal 18 57" xfId="15203" xr:uid="{B3B97C9A-5568-4DF9-AEBD-39B9B3AB1D8B}"/>
    <cellStyle name="Normal 18 57 2" xfId="15204" xr:uid="{8C28CCE6-6176-4FCE-806B-0FD714F55C5D}"/>
    <cellStyle name="Normal 18 58" xfId="15205" xr:uid="{2F2F2575-CFD6-4969-BF34-B2A71524413D}"/>
    <cellStyle name="Normal 18 58 2" xfId="15206" xr:uid="{DA3B6385-AA9E-4829-A4B0-B2A83700F1C0}"/>
    <cellStyle name="Normal 18 59" xfId="15207" xr:uid="{F9E08540-5B34-4785-BCCF-2E27538245E2}"/>
    <cellStyle name="Normal 18 59 2" xfId="15208" xr:uid="{A1319CF5-D65A-4246-8A5E-DB153F5D2DCF}"/>
    <cellStyle name="Normal 18 6" xfId="5678" xr:uid="{C791F604-79D1-42DB-8C62-824641366ADA}"/>
    <cellStyle name="Normal 18 6 2" xfId="15210" xr:uid="{89EFB93D-F3E5-4D18-8D45-8712535A43FB}"/>
    <cellStyle name="Normal 18 6 2 2" xfId="15211" xr:uid="{3BD99A71-1E56-4C1B-9AE2-BC7E775839B0}"/>
    <cellStyle name="Normal 18 6 3" xfId="15212" xr:uid="{ACED920F-29B8-4A48-9AEB-A86E5FCD688F}"/>
    <cellStyle name="Normal 18 6 3 2" xfId="15213" xr:uid="{0547D48A-09EC-41D1-ADEE-813DD9811715}"/>
    <cellStyle name="Normal 18 6 3 2 2" xfId="43906" xr:uid="{51ECA179-5FAD-4CE1-8C0E-88CD9B07831B}"/>
    <cellStyle name="Normal 18 6 3 3" xfId="42769" xr:uid="{D5AF6641-8717-433C-AA64-A3C6EF4104A3}"/>
    <cellStyle name="Normal 18 6 4" xfId="15214" xr:uid="{97918324-81ED-424D-BE7F-54953D37C416}"/>
    <cellStyle name="Normal 18 6 4 2" xfId="15215" xr:uid="{32DD9492-E8D1-408B-8AE1-286F8F577B91}"/>
    <cellStyle name="Normal 18 6 5" xfId="15216" xr:uid="{47A67DE1-6D54-4877-B48E-3AD7F1684CFF}"/>
    <cellStyle name="Normal 18 6 5 2" xfId="15217" xr:uid="{97F20BF1-955E-4FBC-8616-45E8BAE1D9CB}"/>
    <cellStyle name="Normal 18 6 6" xfId="15218" xr:uid="{0B097CAF-8A73-4ED2-873F-3106EAA165C7}"/>
    <cellStyle name="Normal 18 6 6 2" xfId="15219" xr:uid="{AEAC7FAF-E536-4264-B90D-9F5C1514DA12}"/>
    <cellStyle name="Normal 18 6 7" xfId="15220" xr:uid="{CB582273-C6C7-4FD7-9A56-574B956491FC}"/>
    <cellStyle name="Normal 18 6 7 2" xfId="15221" xr:uid="{74507A8E-B3C6-48C5-AE3A-D472C8E573C7}"/>
    <cellStyle name="Normal 18 6 8" xfId="15222" xr:uid="{83DCB0DF-21CD-427D-8B1E-20870C564D85}"/>
    <cellStyle name="Normal 18 6 9" xfId="15209" xr:uid="{846CB088-556A-4870-843D-35DFDC42CB49}"/>
    <cellStyle name="Normal 18 60" xfId="15223" xr:uid="{C88FDB88-94BA-4B4D-B020-3EE74A074199}"/>
    <cellStyle name="Normal 18 60 2" xfId="15224" xr:uid="{7BEE50E1-551F-4948-A012-E7ADDF578F45}"/>
    <cellStyle name="Normal 18 61" xfId="15225" xr:uid="{419EB918-7EBE-4AC9-94B1-A04A5E784215}"/>
    <cellStyle name="Normal 18 61 2" xfId="15226" xr:uid="{1B71634F-4DE5-4E65-B181-3777A9E28945}"/>
    <cellStyle name="Normal 18 62" xfId="15227" xr:uid="{C187B305-4F28-4116-AD9C-42E92C5BE4DD}"/>
    <cellStyle name="Normal 18 62 2" xfId="15228" xr:uid="{D4D2483C-C22E-4AA1-ADCF-9D4A32C334DD}"/>
    <cellStyle name="Normal 18 63" xfId="15229" xr:uid="{58C33E19-F36F-4688-98F0-11E958EB7DE3}"/>
    <cellStyle name="Normal 18 63 2" xfId="15230" xr:uid="{FB045889-29A7-45E1-93B7-D95A40D91DC0}"/>
    <cellStyle name="Normal 18 64" xfId="15231" xr:uid="{389C35BB-817C-4269-A962-26AAD310996F}"/>
    <cellStyle name="Normal 18 64 2" xfId="15232" xr:uid="{7DA11EC0-1E00-4786-893E-2777929C27F3}"/>
    <cellStyle name="Normal 18 65" xfId="15233" xr:uid="{0AD93909-C6B6-4D02-A129-46AE74DB07D3}"/>
    <cellStyle name="Normal 18 65 2" xfId="15234" xr:uid="{4FA18CC1-E138-4C45-B02B-173B0F848581}"/>
    <cellStyle name="Normal 18 66" xfId="15235" xr:uid="{E45F0FB6-805C-42EC-9F07-E1CB4BDA709D}"/>
    <cellStyle name="Normal 18 66 2" xfId="15236" xr:uid="{157AA631-B966-4E92-8051-CB4BC99A1EC1}"/>
    <cellStyle name="Normal 18 67" xfId="15237" xr:uid="{53F82E91-D87B-4489-846B-81C4A671B011}"/>
    <cellStyle name="Normal 18 67 2" xfId="15238" xr:uid="{6E929C09-EF8E-488A-9434-A6E403E1AE6A}"/>
    <cellStyle name="Normal 18 68" xfId="15239" xr:uid="{E565E85F-0501-4338-9EF5-3DA87222E59E}"/>
    <cellStyle name="Normal 18 68 2" xfId="15240" xr:uid="{9CAF6F5B-1C16-4FB8-959B-5B5E4D5C49A8}"/>
    <cellStyle name="Normal 18 69" xfId="15241" xr:uid="{5A59D5F1-A1B0-4FE4-9998-ECB70CD184B1}"/>
    <cellStyle name="Normal 18 69 2" xfId="15242" xr:uid="{27406945-F441-47CC-9E79-8957EB1D2194}"/>
    <cellStyle name="Normal 18 7" xfId="5679" xr:uid="{6BF4D827-CECF-475F-9945-9DCD3510AB20}"/>
    <cellStyle name="Normal 18 7 2" xfId="15244" xr:uid="{D7DD4CA7-F052-439B-8DC8-05889228403F}"/>
    <cellStyle name="Normal 18 7 2 2" xfId="15245" xr:uid="{D2C50DB4-2C67-4FC1-8947-FB73D869E0BB}"/>
    <cellStyle name="Normal 18 7 2 3" xfId="43907" xr:uid="{55D5D4D4-B5F4-4923-9749-60EBD53E9565}"/>
    <cellStyle name="Normal 18 7 3" xfId="15246" xr:uid="{07FA6CBB-56E6-47AD-A913-108E0E31CEF3}"/>
    <cellStyle name="Normal 18 7 3 2" xfId="15247" xr:uid="{6DC01A0A-4BB8-4579-817C-332D519F202A}"/>
    <cellStyle name="Normal 18 7 4" xfId="15248" xr:uid="{F4E2BB5D-38DF-43D3-BB4A-005B7986F99C}"/>
    <cellStyle name="Normal 18 7 4 2" xfId="15249" xr:uid="{41A92A95-429E-45BD-BB08-F1656CB07E8E}"/>
    <cellStyle name="Normal 18 7 5" xfId="15250" xr:uid="{E26F9F6D-2D38-4480-A383-4B409C7054D3}"/>
    <cellStyle name="Normal 18 7 5 2" xfId="15251" xr:uid="{1F259AC3-C86B-4803-810A-F7D38C530588}"/>
    <cellStyle name="Normal 18 7 6" xfId="15252" xr:uid="{C15200DA-4FCC-4DDA-BF70-344E26167E66}"/>
    <cellStyle name="Normal 18 7 6 2" xfId="15253" xr:uid="{108915A2-43C4-4480-B045-08074C636272}"/>
    <cellStyle name="Normal 18 7 7" xfId="15254" xr:uid="{D5242004-6F1F-44AB-A297-508BBAFDF368}"/>
    <cellStyle name="Normal 18 7 7 2" xfId="15255" xr:uid="{CAD2C7EC-CC83-40BA-BF34-C878BFD90F0F}"/>
    <cellStyle name="Normal 18 7 8" xfId="15256" xr:uid="{22A3183D-D5E4-4C91-883B-D4383F9C0911}"/>
    <cellStyle name="Normal 18 7 9" xfId="15243" xr:uid="{068C24CC-CED2-47AD-8994-70B60582BF2D}"/>
    <cellStyle name="Normal 18 70" xfId="15257" xr:uid="{14612EAF-53E2-46E9-9483-25EBD1EE497C}"/>
    <cellStyle name="Normal 18 70 2" xfId="15258" xr:uid="{52183FE8-8F8B-4204-84F5-584DB9044E0C}"/>
    <cellStyle name="Normal 18 71" xfId="15259" xr:uid="{54CE2E24-368D-456C-9C20-D2A72ECA91B7}"/>
    <cellStyle name="Normal 18 71 2" xfId="15260" xr:uid="{E4CFDBC3-35C4-47DC-BB6E-28ECF6566EB9}"/>
    <cellStyle name="Normal 18 72" xfId="15261" xr:uid="{AC83D720-E555-40CF-90DF-57976E7F0B04}"/>
    <cellStyle name="Normal 18 72 2" xfId="15262" xr:uid="{30EC34FE-57B9-4841-9755-6A1F63230F4C}"/>
    <cellStyle name="Normal 18 73" xfId="15263" xr:uid="{AE248288-BC97-453A-980E-9AB60D527561}"/>
    <cellStyle name="Normal 18 73 2" xfId="15264" xr:uid="{478BB2AF-D864-42F0-AE5D-5BF73995ABAE}"/>
    <cellStyle name="Normal 18 74" xfId="15265" xr:uid="{FE34DFE4-FDD7-44A1-B07A-667F08D88ABC}"/>
    <cellStyle name="Normal 18 74 2" xfId="15266" xr:uid="{B38A0405-4411-47A9-B89A-0A37CF8748C0}"/>
    <cellStyle name="Normal 18 75" xfId="15267" xr:uid="{4C5CC33E-A17E-4E65-A012-95A8142CE5F9}"/>
    <cellStyle name="Normal 18 75 2" xfId="15268" xr:uid="{DEB90043-72A9-456A-B9BF-0B2DCC6A9251}"/>
    <cellStyle name="Normal 18 76" xfId="15269" xr:uid="{38DA2A5E-60EA-4A15-924E-F3E894FA9917}"/>
    <cellStyle name="Normal 18 76 2" xfId="15270" xr:uid="{F75BB943-9277-447A-AD84-DD36579C2E80}"/>
    <cellStyle name="Normal 18 77" xfId="15271" xr:uid="{DBAFC623-6018-480D-829C-2F0896A63EBB}"/>
    <cellStyle name="Normal 18 77 2" xfId="15272" xr:uid="{38E9C330-B399-41B3-9B5D-60BE2465584B}"/>
    <cellStyle name="Normal 18 78" xfId="15273" xr:uid="{981C2237-74B7-4B80-8634-EA12BE901F3B}"/>
    <cellStyle name="Normal 18 78 2" xfId="15274" xr:uid="{AC915B5A-8FAE-42EA-AC7C-FDA4DDC69AA3}"/>
    <cellStyle name="Normal 18 79" xfId="15275" xr:uid="{C83671F9-1178-4035-9066-39E8C97630C0}"/>
    <cellStyle name="Normal 18 8" xfId="5680" xr:uid="{095D874E-BA86-4369-AF37-5B234E4D7B97}"/>
    <cellStyle name="Normal 18 8 2" xfId="15277" xr:uid="{993751D0-98F5-4879-87D5-BE19DE787527}"/>
    <cellStyle name="Normal 18 8 2 2" xfId="15278" xr:uid="{55EA3F26-414A-4C06-B476-5DF5EE9591C7}"/>
    <cellStyle name="Normal 18 8 2 3" xfId="43908" xr:uid="{F7F17E4F-A8F7-448B-884B-F4F45A4C45CD}"/>
    <cellStyle name="Normal 18 8 3" xfId="15279" xr:uid="{58D87BCE-2D6E-4494-ABD7-3A52D23B1982}"/>
    <cellStyle name="Normal 18 8 3 2" xfId="15280" xr:uid="{6FE042E0-F12A-4AE5-8ECE-BC129765CB57}"/>
    <cellStyle name="Normal 18 8 4" xfId="15281" xr:uid="{10B98786-9F5E-422C-97EE-408B9F9544E3}"/>
    <cellStyle name="Normal 18 8 4 2" xfId="15282" xr:uid="{3E939225-D6A3-4F01-8DFA-1A6564353065}"/>
    <cellStyle name="Normal 18 8 5" xfId="15283" xr:uid="{223234B7-5A91-4B55-80C8-7E747A6E81A8}"/>
    <cellStyle name="Normal 18 8 5 2" xfId="15284" xr:uid="{EA4B2F93-54C4-43A4-8E94-96B00790993F}"/>
    <cellStyle name="Normal 18 8 6" xfId="15285" xr:uid="{6EBA887B-83F8-4E47-AF81-DCED57205B8F}"/>
    <cellStyle name="Normal 18 8 6 2" xfId="15286" xr:uid="{9CB16B5D-5CBD-4D29-882B-C309C4A8E319}"/>
    <cellStyle name="Normal 18 8 7" xfId="15287" xr:uid="{E4DE3EF9-8BB0-45F9-AD90-FA7B91A94F00}"/>
    <cellStyle name="Normal 18 8 7 2" xfId="15288" xr:uid="{53454550-4C4D-4748-A7AC-A2350BA47337}"/>
    <cellStyle name="Normal 18 8 8" xfId="15289" xr:uid="{45B46E50-72BC-4E32-82D4-E4BA624726B4}"/>
    <cellStyle name="Normal 18 8 9" xfId="15276" xr:uid="{CEFAB5E3-3730-4237-A815-BA83129E3F40}"/>
    <cellStyle name="Normal 18 80" xfId="15063" xr:uid="{E2D66DDD-5D9E-49E1-8180-BEF7C9A70FA7}"/>
    <cellStyle name="Normal 18 9" xfId="5681" xr:uid="{53B009EE-6789-4832-A9E6-4057FF52466F}"/>
    <cellStyle name="Normal 18 9 2" xfId="15291" xr:uid="{219836ED-C506-4A65-B014-CD757BF9AD69}"/>
    <cellStyle name="Normal 18 9 2 2" xfId="15292" xr:uid="{9E9FB7EF-BB44-47F6-920B-E4185B575F3D}"/>
    <cellStyle name="Normal 18 9 2 3" xfId="43909" xr:uid="{748F006C-9B12-4E44-BEE4-AE4EA4C9EB1E}"/>
    <cellStyle name="Normal 18 9 3" xfId="15293" xr:uid="{82604326-A505-4F9A-9074-E30F3A40281C}"/>
    <cellStyle name="Normal 18 9 3 2" xfId="15294" xr:uid="{42F3EBCC-B4CA-483B-B3F0-230E8B5ACF66}"/>
    <cellStyle name="Normal 18 9 4" xfId="15295" xr:uid="{19628E9F-B085-442F-B151-9D963DE015A5}"/>
    <cellStyle name="Normal 18 9 4 2" xfId="15296" xr:uid="{92D1B9D6-F5ED-490D-9DA4-81299D9F61D9}"/>
    <cellStyle name="Normal 18 9 5" xfId="15297" xr:uid="{4C7B99CC-DBE8-4659-877A-F392B2A2AA25}"/>
    <cellStyle name="Normal 18 9 5 2" xfId="15298" xr:uid="{4EC48A47-20B1-4753-8B7E-E53A8FE243FC}"/>
    <cellStyle name="Normal 18 9 6" xfId="15299" xr:uid="{B5960A60-7085-4FDA-937D-E163915B160A}"/>
    <cellStyle name="Normal 18 9 6 2" xfId="15300" xr:uid="{D90C204A-1975-4A56-95FC-47808E8C591D}"/>
    <cellStyle name="Normal 18 9 7" xfId="15301" xr:uid="{63FC5599-7B62-4CA9-AD56-E92611548843}"/>
    <cellStyle name="Normal 18 9 7 2" xfId="15302" xr:uid="{D8391E84-241A-4456-B7E6-A6EF3E5342E9}"/>
    <cellStyle name="Normal 18 9 8" xfId="15303" xr:uid="{24487463-D3B1-4512-9EF9-F56C93022AEE}"/>
    <cellStyle name="Normal 18 9 9" xfId="15290" xr:uid="{0B2B3176-8152-4556-A9F1-4ACC79FCA620}"/>
    <cellStyle name="Normal 19" xfId="52" xr:uid="{5F2DE0D8-72AD-4C72-8629-A7C91419FA54}"/>
    <cellStyle name="Normal 19 10" xfId="5683" xr:uid="{337DC93A-D4F6-4E4D-8F48-91F80DF1F79F}"/>
    <cellStyle name="Normal 19 10 2" xfId="15306" xr:uid="{B37B8F63-2A92-471C-A86A-9EE6F1A69DE1}"/>
    <cellStyle name="Normal 19 10 2 2" xfId="43911" xr:uid="{9B9C8F69-6ACC-42B3-BD0D-A0A283F9CDBF}"/>
    <cellStyle name="Normal 19 10 3" xfId="15305" xr:uid="{EB29FF89-53B4-4714-BEFE-8B934956DD24}"/>
    <cellStyle name="Normal 19 11" xfId="5684" xr:uid="{00681550-DD04-41A2-A18D-0419A7DEC96D}"/>
    <cellStyle name="Normal 19 11 2" xfId="15308" xr:uid="{4E0D9399-B2BD-4A0F-8146-AE527F5F9B4F}"/>
    <cellStyle name="Normal 19 11 2 2" xfId="43912" xr:uid="{4B98EF83-23D4-4C1A-9B2A-F1D6723DC737}"/>
    <cellStyle name="Normal 19 11 3" xfId="15307" xr:uid="{074093CB-046A-4A2B-9210-E6973027C537}"/>
    <cellStyle name="Normal 19 12" xfId="5682" xr:uid="{6F0ABB57-E9BA-44C3-BD15-CC611814289B}"/>
    <cellStyle name="Normal 19 12 2" xfId="15309" xr:uid="{62750E06-6590-4C1C-BC0A-8D771F4DEC22}"/>
    <cellStyle name="Normal 19 13" xfId="15310" xr:uid="{EC84CA27-6025-4F7A-8A39-A7C37DA8200F}"/>
    <cellStyle name="Normal 19 13 2" xfId="15311" xr:uid="{4B7E7EBD-5924-49D3-B753-9ED19F5F86E4}"/>
    <cellStyle name="Normal 19 14" xfId="15312" xr:uid="{F4C58068-205F-4C7F-9545-07580A09EF09}"/>
    <cellStyle name="Normal 19 14 2" xfId="15313" xr:uid="{6AF1A207-DAFD-400C-870E-2B69FE6E6C0A}"/>
    <cellStyle name="Normal 19 14 3" xfId="43910" xr:uid="{D217DEA5-BD66-4437-A613-7F93B59E3758}"/>
    <cellStyle name="Normal 19 15" xfId="15314" xr:uid="{2D40945A-AFD9-4A2E-8C17-C8D1DC1CCCBC}"/>
    <cellStyle name="Normal 19 15 2" xfId="15315" xr:uid="{65B192C1-D750-4504-B342-828F8964C71E}"/>
    <cellStyle name="Normal 19 16" xfId="15316" xr:uid="{810E4486-7DBA-4007-AE28-F55BDD1C265B}"/>
    <cellStyle name="Normal 19 16 2" xfId="15317" xr:uid="{FB482AE6-5010-45A1-BEC9-6FFE967E2E86}"/>
    <cellStyle name="Normal 19 17" xfId="15318" xr:uid="{66DC98AB-B075-44AA-96C9-CABB03C7DB52}"/>
    <cellStyle name="Normal 19 17 2" xfId="15319" xr:uid="{124CCF14-ED2E-4864-B3C0-409EE9CF51A9}"/>
    <cellStyle name="Normal 19 18" xfId="15320" xr:uid="{F3E214A0-F4BE-4256-8415-1DAD1EB8357B}"/>
    <cellStyle name="Normal 19 18 2" xfId="15321" xr:uid="{FD2C140B-FD92-4F38-99B4-E5C439980280}"/>
    <cellStyle name="Normal 19 19" xfId="15322" xr:uid="{6B4FD0D5-0CCD-4EDA-BA85-A43D8A93DFB8}"/>
    <cellStyle name="Normal 19 19 2" xfId="15323" xr:uid="{84C2F8C1-C647-4446-A78A-5B1F3F2C301C}"/>
    <cellStyle name="Normal 19 2" xfId="5685" xr:uid="{FCAC7F8F-D14E-4F91-9D35-DDDCD58A4241}"/>
    <cellStyle name="Normal 19 2 2" xfId="5686" xr:uid="{4609DBE5-0C2E-43D5-88BC-F18D10ECEDEF}"/>
    <cellStyle name="Normal 19 2 2 2" xfId="5687" xr:uid="{669FD628-8C82-4556-B57E-79119A21176E}"/>
    <cellStyle name="Normal 19 2 2 2 2" xfId="42770" xr:uid="{BB2F2707-5051-4587-98C1-0407A57EA9CA}"/>
    <cellStyle name="Normal 19 2 2 2 3" xfId="42771" xr:uid="{DD3CC004-F27D-4CC7-9D4D-BEB7EAAC3AA9}"/>
    <cellStyle name="Normal 19 2 2 3" xfId="5688" xr:uid="{2DBA49EA-5166-4D44-BF8F-7C3441859870}"/>
    <cellStyle name="Normal 19 2 2 3 2" xfId="42772" xr:uid="{87CD65D3-09FD-443B-AFFD-1C8276934FF1}"/>
    <cellStyle name="Normal 19 2 2 4" xfId="42773" xr:uid="{897B883C-EEBB-46FD-AC13-833059BDB41D}"/>
    <cellStyle name="Normal 19 2 2 5" xfId="44389" xr:uid="{BF034AE3-DF5E-4A01-8E06-71C38BB4D81A}"/>
    <cellStyle name="Normal 19 2 3" xfId="5689" xr:uid="{1187AFD0-5B1A-45D3-AB47-C84A7D523CBD}"/>
    <cellStyle name="Normal 19 2 3 2" xfId="15324" xr:uid="{5ECF6F99-E16F-4C6E-89AC-631884821A44}"/>
    <cellStyle name="Normal 19 2 3 3" xfId="42774" xr:uid="{0545983A-1CD6-4F60-ADFD-85F291BE5599}"/>
    <cellStyle name="Normal 19 2 3 4" xfId="44388" xr:uid="{9ADB1657-981D-423E-A22C-DB6CC5311646}"/>
    <cellStyle name="Normal 19 2 4" xfId="5690" xr:uid="{12B3FAD9-523C-48C7-9DA8-C83B049BB7BD}"/>
    <cellStyle name="Normal 19 2 4 2" xfId="15325" xr:uid="{D855DC0D-8BE6-4A92-B1A9-224F88CD0EB2}"/>
    <cellStyle name="Normal 19 2 5" xfId="15326" xr:uid="{1F85FDB2-F233-4D28-B00A-F75CCD9FB6FA}"/>
    <cellStyle name="Normal 19 2 5 2" xfId="15327" xr:uid="{DB6F67DA-977C-4268-A74E-9F39B9D2DAAC}"/>
    <cellStyle name="Normal 19 2 6" xfId="15328" xr:uid="{9A147200-1C45-4C7C-8F32-DDC60FE6ECEC}"/>
    <cellStyle name="Normal 19 2 6 2" xfId="15329" xr:uid="{F4C301A1-722C-4EEC-9138-7B6428A9B7D6}"/>
    <cellStyle name="Normal 19 2 7" xfId="15330" xr:uid="{1E4DC497-26CF-4D65-B897-01F3700E3C5F}"/>
    <cellStyle name="Normal 19 2 7 2" xfId="15331" xr:uid="{DCF82DD3-80FF-4525-AFEC-ADBC581E6314}"/>
    <cellStyle name="Normal 19 2 7 3" xfId="44390" xr:uid="{DA0947E4-32BE-420C-92CA-F56EA22F75AB}"/>
    <cellStyle name="Normal 19 2 8" xfId="15332" xr:uid="{A39D329E-3796-4FBD-BA4A-EB5E2899FF12}"/>
    <cellStyle name="Normal 19 20" xfId="15333" xr:uid="{D2AACC00-F030-45D3-96F0-C4A9DBD9ACD8}"/>
    <cellStyle name="Normal 19 20 2" xfId="15334" xr:uid="{DD0BD9AD-B2E4-478F-BB13-B8CAFE415D18}"/>
    <cellStyle name="Normal 19 21" xfId="15335" xr:uid="{51EA6081-3811-4262-BCA8-A515F2AB6F87}"/>
    <cellStyle name="Normal 19 21 2" xfId="15336" xr:uid="{FFDFB87A-1514-4F51-AE85-E982CF1D7530}"/>
    <cellStyle name="Normal 19 22" xfId="15337" xr:uid="{7A0E2A7B-6AE0-417C-9231-2E1FB5C2EA0F}"/>
    <cellStyle name="Normal 19 22 2" xfId="15338" xr:uid="{FD55D97A-D7EA-4569-B710-08C9439BB3D3}"/>
    <cellStyle name="Normal 19 23" xfId="15339" xr:uid="{8E1DB9C1-BBE6-43D0-91AB-938B5D3397DB}"/>
    <cellStyle name="Normal 19 23 2" xfId="15340" xr:uid="{9583A728-29C0-4A52-9736-135CFAF35641}"/>
    <cellStyle name="Normal 19 24" xfId="15341" xr:uid="{42C72239-D72F-4980-9FA7-26A8587F9DB2}"/>
    <cellStyle name="Normal 19 24 2" xfId="15342" xr:uid="{1FE088E2-34CE-4E2D-8298-C76DF8417AB0}"/>
    <cellStyle name="Normal 19 25" xfId="15343" xr:uid="{8A290870-7E4E-4129-8868-B920838B1206}"/>
    <cellStyle name="Normal 19 25 2" xfId="15344" xr:uid="{44759AF4-DB42-4920-B853-A6EDD6CF6AE7}"/>
    <cellStyle name="Normal 19 26" xfId="15345" xr:uid="{D015C020-0E73-4FB1-84E1-F9DB7A00F772}"/>
    <cellStyle name="Normal 19 26 2" xfId="15346" xr:uid="{3E24087B-C228-4F18-B3D1-FDAD23057F59}"/>
    <cellStyle name="Normal 19 27" xfId="15347" xr:uid="{CD562788-3E90-4182-BF9A-15395CE33D0C}"/>
    <cellStyle name="Normal 19 27 2" xfId="15348" xr:uid="{75208AC3-150C-42A9-ACAD-FF7DAF5F91D6}"/>
    <cellStyle name="Normal 19 28" xfId="15349" xr:uid="{6B0322BD-0262-47BD-8B1E-1A54D488A919}"/>
    <cellStyle name="Normal 19 28 2" xfId="15350" xr:uid="{A1DC9639-6F5F-4376-BEF8-6B204AF2313E}"/>
    <cellStyle name="Normal 19 29" xfId="15351" xr:uid="{A28E2A86-3B36-4C42-83B6-427302A8CC6E}"/>
    <cellStyle name="Normal 19 29 2" xfId="15352" xr:uid="{70FD935B-A928-4A1C-99EB-802E82CC4D57}"/>
    <cellStyle name="Normal 19 3" xfId="5691" xr:uid="{0E368326-2ADF-4C63-8CA7-09F4C9C16AB7}"/>
    <cellStyle name="Normal 19 3 2" xfId="15354" xr:uid="{DDFF5271-9B39-4653-9B10-49801E83FDAA}"/>
    <cellStyle name="Normal 19 3 2 2" xfId="15355" xr:uid="{98667094-3D80-46FA-A3E8-9900C377E4A3}"/>
    <cellStyle name="Normal 19 3 3" xfId="15356" xr:uid="{DEF5E461-CD99-4DA0-8893-FA85B2C7F3DE}"/>
    <cellStyle name="Normal 19 3 3 2" xfId="15357" xr:uid="{78377449-F162-42DE-8B78-D9130B5BFA8F}"/>
    <cellStyle name="Normal 19 3 4" xfId="15358" xr:uid="{AB96003D-F854-4E6E-9ADA-45527D21E3A6}"/>
    <cellStyle name="Normal 19 3 4 2" xfId="15359" xr:uid="{B237F8D4-58BF-4A88-B418-57C9D9CFEBA9}"/>
    <cellStyle name="Normal 19 3 5" xfId="15360" xr:uid="{0BD96410-8FF9-4500-A08E-F9047AF0B779}"/>
    <cellStyle name="Normal 19 3 5 2" xfId="15361" xr:uid="{BC192533-E20B-4000-A632-EAFD01F844BE}"/>
    <cellStyle name="Normal 19 3 5 3" xfId="43913" xr:uid="{47CA1CF4-CC37-4514-8882-3A7F0235A6A8}"/>
    <cellStyle name="Normal 19 3 6" xfId="15362" xr:uid="{F2A53DC8-CB68-486D-BD9B-27B711D0CF7F}"/>
    <cellStyle name="Normal 19 3 6 2" xfId="15363" xr:uid="{2F1E10DE-0C06-4F3C-AA88-7C779C8BB03D}"/>
    <cellStyle name="Normal 19 3 7" xfId="15364" xr:uid="{43BA7862-AEE0-4499-9B13-3413FA1C5BCC}"/>
    <cellStyle name="Normal 19 3 7 2" xfId="15365" xr:uid="{14D45B83-6A21-4E77-84FB-EC3D2159A47C}"/>
    <cellStyle name="Normal 19 3 8" xfId="15366" xr:uid="{885F1616-339E-406D-A367-8F1AACE76BB9}"/>
    <cellStyle name="Normal 19 3 9" xfId="15353" xr:uid="{1396A3FA-A177-4709-B6AD-71A182105144}"/>
    <cellStyle name="Normal 19 30" xfId="15367" xr:uid="{572FDE72-3260-468C-8AF0-CBD11E8CF619}"/>
    <cellStyle name="Normal 19 30 2" xfId="15368" xr:uid="{8A80FD42-2A28-459D-86F3-29DF510D4C4F}"/>
    <cellStyle name="Normal 19 31" xfId="15369" xr:uid="{77385E5C-3B26-431D-973C-03CCC3EC52FA}"/>
    <cellStyle name="Normal 19 31 2" xfId="15370" xr:uid="{F309984B-F2BC-4712-B1EE-D286346552F4}"/>
    <cellStyle name="Normal 19 32" xfId="15371" xr:uid="{C1E7BE6F-98A1-4584-B882-1B7DC344304F}"/>
    <cellStyle name="Normal 19 32 2" xfId="15372" xr:uid="{5E5A8B9F-76AC-4215-A9CB-F1C4D0295734}"/>
    <cellStyle name="Normal 19 33" xfId="15373" xr:uid="{03D12802-0FA9-47C4-B8AD-08D495810ED4}"/>
    <cellStyle name="Normal 19 33 2" xfId="15374" xr:uid="{FA062F6D-230B-4B61-8095-3EA609B9D44B}"/>
    <cellStyle name="Normal 19 34" xfId="15375" xr:uid="{AF547A43-C4C0-4780-8982-2ABDE9C10BF6}"/>
    <cellStyle name="Normal 19 34 2" xfId="15376" xr:uid="{5457638F-CC69-4110-BC34-97A16331B572}"/>
    <cellStyle name="Normal 19 35" xfId="15377" xr:uid="{02C3AA2D-6A20-4768-8063-B99F2F137ADD}"/>
    <cellStyle name="Normal 19 35 2" xfId="15378" xr:uid="{83E21366-3C7F-4469-8ACC-32B092CC21DD}"/>
    <cellStyle name="Normal 19 36" xfId="15379" xr:uid="{81A17AF0-CB00-422B-A2A9-5DBA92E8DE97}"/>
    <cellStyle name="Normal 19 36 2" xfId="15380" xr:uid="{C766F3BA-2907-460A-9224-1391D40BA954}"/>
    <cellStyle name="Normal 19 37" xfId="15381" xr:uid="{EA8679E3-0615-45B6-B900-877AD8EB3F8B}"/>
    <cellStyle name="Normal 19 37 2" xfId="15382" xr:uid="{C67FBD31-5B2E-41F0-80ED-42754ED85DD7}"/>
    <cellStyle name="Normal 19 38" xfId="15383" xr:uid="{D30933F7-0639-49AF-AE25-95280DDE3502}"/>
    <cellStyle name="Normal 19 38 2" xfId="15384" xr:uid="{869C9130-81CE-4CEA-A396-92D997B335C3}"/>
    <cellStyle name="Normal 19 39" xfId="15385" xr:uid="{05D41319-8AF1-4CCE-9FEB-A2E2704D4925}"/>
    <cellStyle name="Normal 19 39 2" xfId="15386" xr:uid="{D25485B6-E20D-4E81-9B46-93FDEFA6A4D6}"/>
    <cellStyle name="Normal 19 4" xfId="5692" xr:uid="{219B4042-E7D2-4FB9-8752-569E5203BE20}"/>
    <cellStyle name="Normal 19 4 2" xfId="5693" xr:uid="{07217917-7EB8-4607-AA46-967860A66B20}"/>
    <cellStyle name="Normal 19 4 2 2" xfId="15387" xr:uid="{B939A07F-6CD5-43A1-8921-3ED693D79F4A}"/>
    <cellStyle name="Normal 19 4 3" xfId="5694" xr:uid="{B989F88F-B780-44E5-BFAB-6E232932CFF8}"/>
    <cellStyle name="Normal 19 4 3 2" xfId="15388" xr:uid="{E039B209-C56E-4F35-9DC3-1E7654EFD2AB}"/>
    <cellStyle name="Normal 19 4 4" xfId="15389" xr:uid="{D5B9A5B3-FCB0-47BC-82C6-B457D8F86071}"/>
    <cellStyle name="Normal 19 4 4 2" xfId="15390" xr:uid="{6A420830-D015-4743-9110-D2E0F717267A}"/>
    <cellStyle name="Normal 19 4 5" xfId="15391" xr:uid="{3E152088-A6FB-44B8-ADFF-B4E0B1A7BF2C}"/>
    <cellStyle name="Normal 19 4 5 2" xfId="15392" xr:uid="{C3018ADE-FCC2-41E9-B249-4D9516CA4AF6}"/>
    <cellStyle name="Normal 19 4 6" xfId="15393" xr:uid="{057881D7-8281-4F36-85CB-F80427025D01}"/>
    <cellStyle name="Normal 19 4 6 2" xfId="15394" xr:uid="{1E1766CC-D15D-4D03-B674-238860F9E551}"/>
    <cellStyle name="Normal 19 4 7" xfId="15395" xr:uid="{DC6FD492-BCBF-4E7F-A266-9D4F7917F96E}"/>
    <cellStyle name="Normal 19 4 7 2" xfId="15396" xr:uid="{4DC936C3-2C8A-4628-8704-548B8000309F}"/>
    <cellStyle name="Normal 19 4 8" xfId="15397" xr:uid="{A2997839-0D23-4A22-9F46-984584E8883A}"/>
    <cellStyle name="Normal 19 40" xfId="15398" xr:uid="{ACD2FAD8-DF12-46C4-B05C-7DC3DAC1DFF4}"/>
    <cellStyle name="Normal 19 40 2" xfId="15399" xr:uid="{A70616F1-28A9-4037-9D1C-7058D2AF8890}"/>
    <cellStyle name="Normal 19 41" xfId="15400" xr:uid="{0B062F6A-7833-4E46-B953-34F3A3655A91}"/>
    <cellStyle name="Normal 19 41 2" xfId="15401" xr:uid="{7D9DFB0E-82AE-44AA-9DB8-41B5D2A02FAE}"/>
    <cellStyle name="Normal 19 42" xfId="15402" xr:uid="{19EB361B-A7B1-41E7-85C4-E26E0FDDE6F7}"/>
    <cellStyle name="Normal 19 42 2" xfId="15403" xr:uid="{9FBBE5EE-2A53-48B3-B6B4-7192DDBC17BC}"/>
    <cellStyle name="Normal 19 43" xfId="15404" xr:uid="{28BACBA4-D656-4D0E-961C-76033205EF97}"/>
    <cellStyle name="Normal 19 43 2" xfId="15405" xr:uid="{4245EB69-2203-4B79-90F4-9BAD7D385D05}"/>
    <cellStyle name="Normal 19 44" xfId="15406" xr:uid="{E31ADC97-C826-419C-B54C-E735AABD2C9E}"/>
    <cellStyle name="Normal 19 44 2" xfId="15407" xr:uid="{72A2F6DC-5AD3-4361-BF12-8091DE694795}"/>
    <cellStyle name="Normal 19 45" xfId="15408" xr:uid="{4B4DC59E-8391-47F8-87FD-5CC302F64DD3}"/>
    <cellStyle name="Normal 19 45 2" xfId="15409" xr:uid="{D4E752ED-FF39-4780-917D-55EBD238FDEE}"/>
    <cellStyle name="Normal 19 46" xfId="15410" xr:uid="{BB297C44-61FC-41D5-BB95-D40AD1939376}"/>
    <cellStyle name="Normal 19 46 2" xfId="15411" xr:uid="{8B90DE4F-1E6E-4333-88FF-437C9B080B8F}"/>
    <cellStyle name="Normal 19 47" xfId="15412" xr:uid="{04EAA466-8C98-47EA-BB32-9F848F16B2E0}"/>
    <cellStyle name="Normal 19 47 2" xfId="15413" xr:uid="{7FF91271-94DB-4AEA-A1A1-B618CDCAD3EA}"/>
    <cellStyle name="Normal 19 48" xfId="15414" xr:uid="{76D0B2F0-5172-4B44-BF50-E75C109FC453}"/>
    <cellStyle name="Normal 19 48 2" xfId="15415" xr:uid="{59BDEEA7-7970-4DF8-8D7D-4F4ACB4944F6}"/>
    <cellStyle name="Normal 19 49" xfId="15416" xr:uid="{51868C80-3087-4B35-A459-6CE5377608C6}"/>
    <cellStyle name="Normal 19 49 2" xfId="15417" xr:uid="{211F1E99-3836-4A00-8DF3-FC7BF5471285}"/>
    <cellStyle name="Normal 19 5" xfId="5695" xr:uid="{56816341-9F98-4DEA-8950-244A8418A100}"/>
    <cellStyle name="Normal 19 5 2" xfId="5696" xr:uid="{338E53D0-7C52-4556-93E7-E850472A1FC5}"/>
    <cellStyle name="Normal 19 5 2 2" xfId="15418" xr:uid="{2DDB72EB-CF44-4560-9929-B0781F37ED14}"/>
    <cellStyle name="Normal 19 5 3" xfId="15419" xr:uid="{3B472BAC-2C59-4813-BC3D-D39AF065BBC7}"/>
    <cellStyle name="Normal 19 5 3 2" xfId="15420" xr:uid="{27A8EE95-6629-44D2-99B8-93717CF0A0D0}"/>
    <cellStyle name="Normal 19 5 4" xfId="15421" xr:uid="{859AE67B-DB4E-4FB0-A7E7-53DB8DFEFCD7}"/>
    <cellStyle name="Normal 19 5 4 2" xfId="15422" xr:uid="{8B19B00B-BE63-46DD-93DB-2D99B50BFF89}"/>
    <cellStyle name="Normal 19 5 5" xfId="15423" xr:uid="{47C3D6D3-85A0-4D58-BF27-70B1D78FE2B6}"/>
    <cellStyle name="Normal 19 5 5 2" xfId="15424" xr:uid="{F6E1ED98-2DEC-46FF-8E99-5EA9DE76E429}"/>
    <cellStyle name="Normal 19 5 6" xfId="15425" xr:uid="{387F6AE2-5A16-4E67-A30B-51BCD23E7516}"/>
    <cellStyle name="Normal 19 5 6 2" xfId="15426" xr:uid="{019A4DA3-D293-4108-A80B-0EE48C23A3FA}"/>
    <cellStyle name="Normal 19 5 7" xfId="15427" xr:uid="{3EAA24C9-2E92-4470-9F37-B57E1F548BE7}"/>
    <cellStyle name="Normal 19 5 7 2" xfId="15428" xr:uid="{1FB03BB1-435D-4399-A88C-738C71805CC0}"/>
    <cellStyle name="Normal 19 5 8" xfId="15429" xr:uid="{87B90D8F-9EF3-4B10-A763-D0F283355852}"/>
    <cellStyle name="Normal 19 50" xfId="15430" xr:uid="{7022938F-0E91-4614-9C4E-F651DEEB2E85}"/>
    <cellStyle name="Normal 19 50 2" xfId="15431" xr:uid="{619B944C-8EC6-40EB-AE74-1CD56CC7DF0B}"/>
    <cellStyle name="Normal 19 51" xfId="15432" xr:uid="{48C9A224-7123-494F-B57A-F832CB079EB3}"/>
    <cellStyle name="Normal 19 51 2" xfId="15433" xr:uid="{768583A8-9039-4D44-BA43-4B4FC6DDCAE4}"/>
    <cellStyle name="Normal 19 52" xfId="15434" xr:uid="{1B3287FE-EAEE-4418-8AB3-A6E863080D21}"/>
    <cellStyle name="Normal 19 52 2" xfId="15435" xr:uid="{6624483D-D491-4DCD-A4B0-79DCA1AB2364}"/>
    <cellStyle name="Normal 19 53" xfId="15436" xr:uid="{4E04B0C7-5736-43D4-9FC8-ECB7BA973437}"/>
    <cellStyle name="Normal 19 53 2" xfId="15437" xr:uid="{4225F50A-C9BF-4BD5-A160-A6231B1C6B4E}"/>
    <cellStyle name="Normal 19 54" xfId="15438" xr:uid="{ED992B5F-8541-4606-A416-B4B129ABFA1F}"/>
    <cellStyle name="Normal 19 54 2" xfId="15439" xr:uid="{D9D74CEF-E02B-4A29-A911-D0DF742B6B20}"/>
    <cellStyle name="Normal 19 55" xfId="15440" xr:uid="{D7D23DAB-E6FE-463C-AE02-A7223E1630A8}"/>
    <cellStyle name="Normal 19 55 2" xfId="15441" xr:uid="{C0683D23-56B7-4E20-8A2F-4B45684E2C3F}"/>
    <cellStyle name="Normal 19 56" xfId="15442" xr:uid="{D2BEDE7E-C5D8-4BEF-BD30-7CF3B696C3CF}"/>
    <cellStyle name="Normal 19 56 2" xfId="15443" xr:uid="{E282C54B-9BFD-4D4C-B760-5D0795B68288}"/>
    <cellStyle name="Normal 19 57" xfId="15444" xr:uid="{A99DAEE3-B73D-4C1D-92D6-6C9E442D68EC}"/>
    <cellStyle name="Normal 19 57 2" xfId="15445" xr:uid="{D8C55832-4EF5-4BD2-A7E2-E20EC71106A8}"/>
    <cellStyle name="Normal 19 58" xfId="15446" xr:uid="{D7DBA938-EB59-4C87-A352-A9916EB36157}"/>
    <cellStyle name="Normal 19 58 2" xfId="15447" xr:uid="{FFD455D8-1A3B-450F-825A-62F039F08241}"/>
    <cellStyle name="Normal 19 59" xfId="15448" xr:uid="{E5851F11-92C0-420C-B1BC-49C8803A47EC}"/>
    <cellStyle name="Normal 19 59 2" xfId="15449" xr:uid="{1D4EFFBE-556C-4BFE-B36D-3CE05CBC268F}"/>
    <cellStyle name="Normal 19 6" xfId="5697" xr:uid="{B831DF64-F66B-4BB0-863E-2562856273F0}"/>
    <cellStyle name="Normal 19 6 2" xfId="15451" xr:uid="{86790D15-087E-41F7-A5B7-87F7D3525A0D}"/>
    <cellStyle name="Normal 19 6 2 2" xfId="15452" xr:uid="{D10110AD-1170-4D57-B61B-EE1C2D02BE03}"/>
    <cellStyle name="Normal 19 6 3" xfId="15453" xr:uid="{BC1CB74F-2EA3-4B72-896B-8E9D6A4C000D}"/>
    <cellStyle name="Normal 19 6 3 2" xfId="15454" xr:uid="{940E70EF-D030-44B4-B24F-1E77BAFAFB95}"/>
    <cellStyle name="Normal 19 6 3 3" xfId="43914" xr:uid="{5AF86762-B8A6-4F70-A55B-2D2E25189578}"/>
    <cellStyle name="Normal 19 6 4" xfId="15455" xr:uid="{CC70CFC0-3523-4201-9E45-52153CC1CD13}"/>
    <cellStyle name="Normal 19 6 4 2" xfId="15456" xr:uid="{6BA26A35-AC95-448C-8565-DEB7D7363D8D}"/>
    <cellStyle name="Normal 19 6 5" xfId="15457" xr:uid="{3A6584D8-13E0-4A7C-B349-EE6E96482A0A}"/>
    <cellStyle name="Normal 19 6 5 2" xfId="15458" xr:uid="{4561940B-7F60-4A50-BBC9-7DD4D0CD5A8A}"/>
    <cellStyle name="Normal 19 6 6" xfId="15459" xr:uid="{63477D30-BFA9-42CD-898E-B7557BB9C193}"/>
    <cellStyle name="Normal 19 6 6 2" xfId="15460" xr:uid="{64B3BA6C-55EE-4C60-8197-D5EDB310F0F5}"/>
    <cellStyle name="Normal 19 6 7" xfId="15461" xr:uid="{B6BF6310-C973-4308-BBCA-B1EF9E4DD415}"/>
    <cellStyle name="Normal 19 6 7 2" xfId="15462" xr:uid="{EACBC1FD-D900-4731-B8C1-4F8D2B05FF7A}"/>
    <cellStyle name="Normal 19 6 8" xfId="15463" xr:uid="{8E23D7BF-C121-4C59-B00E-8EA9367F0FA4}"/>
    <cellStyle name="Normal 19 6 9" xfId="15450" xr:uid="{ACC98949-E52C-4E62-9E82-C7729DD4EB9E}"/>
    <cellStyle name="Normal 19 60" xfId="15464" xr:uid="{E007E40B-810C-42F1-834C-375A7C0FBF74}"/>
    <cellStyle name="Normal 19 60 2" xfId="15465" xr:uid="{78297597-021D-4ED5-8562-0B3F139F1280}"/>
    <cellStyle name="Normal 19 61" xfId="15466" xr:uid="{8460F446-B089-4D77-ACD7-19D4D09C1B85}"/>
    <cellStyle name="Normal 19 61 2" xfId="15467" xr:uid="{6C86457C-FB41-4C10-9ED5-239C656BA0FE}"/>
    <cellStyle name="Normal 19 62" xfId="15468" xr:uid="{128D9771-83C5-48A6-B9CC-8B7069880370}"/>
    <cellStyle name="Normal 19 62 2" xfId="15469" xr:uid="{B5BDACCD-57DC-48FA-9681-6F2CE5F85639}"/>
    <cellStyle name="Normal 19 63" xfId="15470" xr:uid="{22933C4D-A751-4DFC-BDF3-21EFAABB797B}"/>
    <cellStyle name="Normal 19 63 2" xfId="15471" xr:uid="{EB889820-79CE-4F44-B12A-A270D0695174}"/>
    <cellStyle name="Normal 19 64" xfId="15472" xr:uid="{1B447348-0A54-4A37-854F-E95E03DE0AF9}"/>
    <cellStyle name="Normal 19 64 2" xfId="15473" xr:uid="{7BB88E79-A4A3-4F5F-A353-FA032540F8F1}"/>
    <cellStyle name="Normal 19 65" xfId="15474" xr:uid="{81FAE966-6120-4844-A54C-F42256D26D87}"/>
    <cellStyle name="Normal 19 65 2" xfId="15475" xr:uid="{35CFCA57-F62F-45D3-BD48-7C79B24F7950}"/>
    <cellStyle name="Normal 19 66" xfId="15476" xr:uid="{7C8A0596-B4F5-494E-9567-E2B1E32C3597}"/>
    <cellStyle name="Normal 19 66 2" xfId="15477" xr:uid="{D548BB5F-1936-4695-B3E0-210A38154315}"/>
    <cellStyle name="Normal 19 67" xfId="15478" xr:uid="{E27816BB-9183-4609-B0C1-C5A481F140A9}"/>
    <cellStyle name="Normal 19 67 2" xfId="15479" xr:uid="{2183339D-B7EB-4501-9FDD-54E6F446C54D}"/>
    <cellStyle name="Normal 19 68" xfId="15480" xr:uid="{755F2714-9569-4962-B0B7-5B87B86E3683}"/>
    <cellStyle name="Normal 19 68 2" xfId="15481" xr:uid="{6E364DE2-EEB7-4799-8492-B26BC9E0B28E}"/>
    <cellStyle name="Normal 19 69" xfId="15482" xr:uid="{83C9286E-6AA0-47BC-ACEC-F25ECAE127EC}"/>
    <cellStyle name="Normal 19 69 2" xfId="15483" xr:uid="{224A51FB-45B1-48B7-BA41-9D3A6EE30ED9}"/>
    <cellStyle name="Normal 19 7" xfId="5698" xr:uid="{527BF700-D565-491E-8882-F95A7EEAA9FD}"/>
    <cellStyle name="Normal 19 7 2" xfId="15485" xr:uid="{9523FE5B-D5BF-45A0-9CB6-94CA99078DB2}"/>
    <cellStyle name="Normal 19 7 2 2" xfId="15486" xr:uid="{216F41AE-C380-4546-98D7-7C4729F56A91}"/>
    <cellStyle name="Normal 19 7 2 3" xfId="43915" xr:uid="{7B79419F-5B23-4B5A-BB81-6B02C212FB6D}"/>
    <cellStyle name="Normal 19 7 3" xfId="15487" xr:uid="{56550352-EFCA-4BE8-AAAB-D7FD71BA166E}"/>
    <cellStyle name="Normal 19 7 3 2" xfId="15488" xr:uid="{12BEE534-E92C-4787-81BC-AF6E950AEFB5}"/>
    <cellStyle name="Normal 19 7 4" xfId="15489" xr:uid="{1336D4CF-F84D-4BF9-9EFF-0C2AB84328EF}"/>
    <cellStyle name="Normal 19 7 4 2" xfId="15490" xr:uid="{EC528109-902D-4784-9D08-8C2FB71D1FEC}"/>
    <cellStyle name="Normal 19 7 5" xfId="15491" xr:uid="{2A86D756-D9BD-4808-95F3-A41ECBFD98FC}"/>
    <cellStyle name="Normal 19 7 5 2" xfId="15492" xr:uid="{326A11DD-DC3F-47FA-A7A6-50CAC30360F7}"/>
    <cellStyle name="Normal 19 7 6" xfId="15493" xr:uid="{7B7C1F62-50F2-4B5A-8443-298F853AE8F5}"/>
    <cellStyle name="Normal 19 7 6 2" xfId="15494" xr:uid="{0559A25D-6F4F-4FBE-9872-7B61D72B9340}"/>
    <cellStyle name="Normal 19 7 7" xfId="15495" xr:uid="{9504A476-0E75-4AFE-BB29-A305E040C277}"/>
    <cellStyle name="Normal 19 7 7 2" xfId="15496" xr:uid="{E0BBED49-4041-4958-A0C1-8FB389271366}"/>
    <cellStyle name="Normal 19 7 8" xfId="15497" xr:uid="{C8C49E16-F95A-45CF-8398-CEFB7D5A6D4A}"/>
    <cellStyle name="Normal 19 7 9" xfId="15484" xr:uid="{9506590C-EEAD-4C6B-B72B-79A5CB9F72E0}"/>
    <cellStyle name="Normal 19 70" xfId="15498" xr:uid="{FFFC3D26-9118-457B-877F-DE2304DC0D6D}"/>
    <cellStyle name="Normal 19 70 2" xfId="15499" xr:uid="{B38AA330-0ECC-4A4F-B7BD-DDC61FE339B6}"/>
    <cellStyle name="Normal 19 71" xfId="15500" xr:uid="{2D501E8E-47D6-4167-BE95-7B0E704384ED}"/>
    <cellStyle name="Normal 19 71 2" xfId="15501" xr:uid="{9D1C8A44-92D5-4F5D-8DFA-AA3F2BAE503F}"/>
    <cellStyle name="Normal 19 72" xfId="15502" xr:uid="{FDA6F8E0-8FED-4C7D-A96B-26887E84BEA9}"/>
    <cellStyle name="Normal 19 72 2" xfId="15503" xr:uid="{8C086209-BC57-4DAC-87BA-C87E41452207}"/>
    <cellStyle name="Normal 19 73" xfId="15504" xr:uid="{76A71F2C-E7B4-4831-A4A9-2C66B1287C1D}"/>
    <cellStyle name="Normal 19 73 2" xfId="15505" xr:uid="{E5EAEC8F-051C-4B46-8951-79073E555800}"/>
    <cellStyle name="Normal 19 74" xfId="15506" xr:uid="{975FDDAC-5A49-4DDF-ADFB-49C066E638EC}"/>
    <cellStyle name="Normal 19 74 2" xfId="15507" xr:uid="{0410A02B-CF1B-4A80-A097-4DFB7AB8F355}"/>
    <cellStyle name="Normal 19 75" xfId="15508" xr:uid="{40D02312-8A27-4214-9E3B-341A4BE5761D}"/>
    <cellStyle name="Normal 19 75 2" xfId="15509" xr:uid="{6B5096EF-DE12-4CAB-A3EF-7F14CE559A7A}"/>
    <cellStyle name="Normal 19 76" xfId="15510" xr:uid="{41A23FE5-85B1-40EE-ADB9-F043FB8FCA42}"/>
    <cellStyle name="Normal 19 76 2" xfId="15511" xr:uid="{FFE0A196-DFD7-4D53-A499-BEAB79E3E1C9}"/>
    <cellStyle name="Normal 19 77" xfId="15512" xr:uid="{B0192937-3969-42DF-AFEB-62D22349594A}"/>
    <cellStyle name="Normal 19 77 2" xfId="15513" xr:uid="{955C1368-72D8-400D-B39E-ACD8FD8DCCBB}"/>
    <cellStyle name="Normal 19 78" xfId="15514" xr:uid="{1A529F7B-040F-4C7C-9FD5-C71D6FEC08A2}"/>
    <cellStyle name="Normal 19 78 2" xfId="15515" xr:uid="{FB17DB60-4CBF-4FBF-ACD1-ABD3AE095AED}"/>
    <cellStyle name="Normal 19 79" xfId="15516" xr:uid="{38F7E8FA-1393-4627-A62A-AF7601AF5694}"/>
    <cellStyle name="Normal 19 8" xfId="5699" xr:uid="{054DF879-9D90-4081-9EF8-AF4E1E2B07AB}"/>
    <cellStyle name="Normal 19 8 2" xfId="15518" xr:uid="{D1B30C98-DC42-4410-963A-C5356550D693}"/>
    <cellStyle name="Normal 19 8 2 2" xfId="15519" xr:uid="{CECBC39D-5898-46F1-AE12-5F8496470ED2}"/>
    <cellStyle name="Normal 19 8 2 3" xfId="43916" xr:uid="{AAE46775-8FD7-44ED-BA8E-576414DC26FF}"/>
    <cellStyle name="Normal 19 8 3" xfId="15520" xr:uid="{F91BC570-695D-4B70-B993-29C6F59185AF}"/>
    <cellStyle name="Normal 19 8 3 2" xfId="15521" xr:uid="{27E1F008-1CAF-48A7-9ED7-90A4EC59CA54}"/>
    <cellStyle name="Normal 19 8 4" xfId="15522" xr:uid="{863EB145-44CA-4315-929A-46A13D03E747}"/>
    <cellStyle name="Normal 19 8 4 2" xfId="15523" xr:uid="{86914F9B-D810-44FE-A2AA-68FC8C6C160C}"/>
    <cellStyle name="Normal 19 8 5" xfId="15524" xr:uid="{F031F279-9654-4B75-9605-D8F94BD6A70E}"/>
    <cellStyle name="Normal 19 8 5 2" xfId="15525" xr:uid="{7C3930EA-6D34-4883-BAE8-54A655ABB5FA}"/>
    <cellStyle name="Normal 19 8 6" xfId="15526" xr:uid="{E5BC5A64-52E5-4015-9D14-D55E13CD17D3}"/>
    <cellStyle name="Normal 19 8 6 2" xfId="15527" xr:uid="{2CDA27D0-C375-4864-B700-543C7D1B7B49}"/>
    <cellStyle name="Normal 19 8 7" xfId="15528" xr:uid="{4041FF26-0685-4CBD-BDA3-07737DFFD7D1}"/>
    <cellStyle name="Normal 19 8 7 2" xfId="15529" xr:uid="{6B707134-6461-4E9B-88A8-7D2FBAF4B751}"/>
    <cellStyle name="Normal 19 8 8" xfId="15530" xr:uid="{85F0E0EF-C2D2-4D2B-9DAB-B2BAF0396CC8}"/>
    <cellStyle name="Normal 19 8 9" xfId="15517" xr:uid="{70D31AA1-575F-4E1D-8A36-473E8527524F}"/>
    <cellStyle name="Normal 19 80" xfId="15304" xr:uid="{B88B5BDC-01E8-48B8-BA0B-3749C38393D8}"/>
    <cellStyle name="Normal 19 9" xfId="5700" xr:uid="{4E0F823B-DF8E-4428-887A-0B810FE5BCFD}"/>
    <cellStyle name="Normal 19 9 2" xfId="15532" xr:uid="{62A52B9F-FD38-4927-AECC-E44C4BFC1E17}"/>
    <cellStyle name="Normal 19 9 2 2" xfId="15533" xr:uid="{9E6E8953-CF04-41BE-BA2F-EFFCED87DE7C}"/>
    <cellStyle name="Normal 19 9 2 3" xfId="43917" xr:uid="{85B61DF7-952A-40F1-B1E2-40F0308B5205}"/>
    <cellStyle name="Normal 19 9 3" xfId="15534" xr:uid="{8EB6F716-E515-4C25-B8A7-8018ABEA7F95}"/>
    <cellStyle name="Normal 19 9 3 2" xfId="15535" xr:uid="{25C36EA5-58F6-4823-8968-92285614645C}"/>
    <cellStyle name="Normal 19 9 4" xfId="15536" xr:uid="{E44584A7-281C-442C-9DAD-10A9962EC9DF}"/>
    <cellStyle name="Normal 19 9 4 2" xfId="15537" xr:uid="{67B55E30-3A74-401C-8435-1E57991741E1}"/>
    <cellStyle name="Normal 19 9 5" xfId="15538" xr:uid="{7D5564A5-9310-4E68-84BE-2EDFE3308209}"/>
    <cellStyle name="Normal 19 9 5 2" xfId="15539" xr:uid="{3E010FAC-2EFB-4E9C-95B2-ED34180D671D}"/>
    <cellStyle name="Normal 19 9 6" xfId="15540" xr:uid="{1143951A-D32C-4777-A86A-FEC71C0894A5}"/>
    <cellStyle name="Normal 19 9 6 2" xfId="15541" xr:uid="{6AB93175-DC37-49AE-B097-74604A66F33D}"/>
    <cellStyle name="Normal 19 9 7" xfId="15542" xr:uid="{6B3CF575-7154-4719-AE6B-F20BE547D73C}"/>
    <cellStyle name="Normal 19 9 7 2" xfId="15543" xr:uid="{F8B40A3E-E111-46AB-BB74-018EA155BC5D}"/>
    <cellStyle name="Normal 19 9 8" xfId="15544" xr:uid="{5D8C05E0-8963-4EB3-A993-06219B4876C9}"/>
    <cellStyle name="Normal 19 9 9" xfId="15531" xr:uid="{E6B52F1D-1E8C-42E4-AEC0-6B715329A973}"/>
    <cellStyle name="Normal 2" xfId="10" xr:uid="{14D04DB4-9364-43F9-9A7E-A35878D8BE95}"/>
    <cellStyle name="Normal 2 10" xfId="76" xr:uid="{E653080E-C79A-456E-8D6B-7C278813BC0E}"/>
    <cellStyle name="Normal 2 10 10" xfId="15546" xr:uid="{5FC6277F-83D5-40F8-B68B-15D271F1F4D6}"/>
    <cellStyle name="Normal 2 10 10 2" xfId="15547" xr:uid="{B970F728-9CDB-4AC6-82A9-A3EE56154DB9}"/>
    <cellStyle name="Normal 2 10 11" xfId="15548" xr:uid="{074C094E-900B-4AFC-A31B-177A2EC25CAC}"/>
    <cellStyle name="Normal 2 10 11 2" xfId="15549" xr:uid="{C1D487EA-9E3E-4B19-96D4-F10A5F697406}"/>
    <cellStyle name="Normal 2 10 12" xfId="15550" xr:uid="{C4BECEC8-18C6-4BAF-814C-B11F46CD7833}"/>
    <cellStyle name="Normal 2 10 12 2" xfId="15551" xr:uid="{EF4808D2-D1EE-4606-9C8E-215DB81D63E1}"/>
    <cellStyle name="Normal 2 10 13" xfId="15552" xr:uid="{2B30ED54-B59A-4075-A9EC-994F6843C570}"/>
    <cellStyle name="Normal 2 10 13 2" xfId="15553" xr:uid="{EB50B593-B457-4C02-931D-77F767BD754C}"/>
    <cellStyle name="Normal 2 10 14" xfId="15554" xr:uid="{B7CB020B-0B62-4753-AF95-889C7D0B10D3}"/>
    <cellStyle name="Normal 2 10 14 2" xfId="15555" xr:uid="{0F3AC1B4-0125-489F-ADD5-913CCF531D26}"/>
    <cellStyle name="Normal 2 10 15" xfId="15556" xr:uid="{1361E16B-5D85-47C4-9D46-B743B368FAA5}"/>
    <cellStyle name="Normal 2 10 15 2" xfId="15557" xr:uid="{41D6C8FD-A917-44BF-AFDA-F71D08D30D3A}"/>
    <cellStyle name="Normal 2 10 16" xfId="15558" xr:uid="{B74B980C-1D46-4FD0-948D-83250CFB66D2}"/>
    <cellStyle name="Normal 2 10 17" xfId="15559" xr:uid="{F0386B40-B1E4-40D2-8D48-26E86DA4B52A}"/>
    <cellStyle name="Normal 2 10 18" xfId="15560" xr:uid="{68902B4B-0DE7-48EC-B233-436433A1AD3C}"/>
    <cellStyle name="Normal 2 10 19" xfId="15561" xr:uid="{852A8C16-2944-43C7-B6BB-244057F78CAB}"/>
    <cellStyle name="Normal 2 10 2" xfId="15562" xr:uid="{A1BB79C9-23A2-46A9-8970-6CC5846D6D2E}"/>
    <cellStyle name="Normal 2 10 2 2" xfId="15563" xr:uid="{E789BC8E-A941-41DB-8690-B62EFD0CCED8}"/>
    <cellStyle name="Normal 2 10 2 2 2" xfId="15564" xr:uid="{50DD14F8-1DA8-4018-AED2-4545A1ACCA4C}"/>
    <cellStyle name="Normal 2 10 2 3" xfId="15565" xr:uid="{22FAF233-B761-4BBF-94BC-4B19911D2622}"/>
    <cellStyle name="Normal 2 10 2 3 2" xfId="15566" xr:uid="{4181D13B-46B4-4BCE-80A5-D533BEB1D3D5}"/>
    <cellStyle name="Normal 2 10 2 4" xfId="15567" xr:uid="{749986CF-5EA0-4F9F-B89A-2A4623770FF0}"/>
    <cellStyle name="Normal 2 10 2 4 2" xfId="15568" xr:uid="{6BC39C57-2B7E-4A72-B0D5-9997DAD790AC}"/>
    <cellStyle name="Normal 2 10 2 5" xfId="15569" xr:uid="{1AD043CD-5DC1-4E63-AA70-EB761DF08833}"/>
    <cellStyle name="Normal 2 10 2 5 2" xfId="15570" xr:uid="{F58E2C36-AB67-4C2A-8F3A-F9797E984268}"/>
    <cellStyle name="Normal 2 10 2 6" xfId="15571" xr:uid="{61182C3E-15D8-4A8D-A055-5EE34D04FF94}"/>
    <cellStyle name="Normal 2 10 2 6 2" xfId="15572" xr:uid="{6F1CBBD7-7D20-4701-8D3C-3452C0EA887E}"/>
    <cellStyle name="Normal 2 10 2 7" xfId="15573" xr:uid="{456D5218-F121-439E-A774-DFD8EECD4FA2}"/>
    <cellStyle name="Normal 2 10 2 7 2" xfId="15574" xr:uid="{A1176A67-BF77-4FE0-8255-691797A2BA1F}"/>
    <cellStyle name="Normal 2 10 2 8" xfId="15575" xr:uid="{B46CD24F-09B6-41B5-B001-F5A52FBC0936}"/>
    <cellStyle name="Normal 2 10 2 9" xfId="43918" xr:uid="{86761116-853B-44C8-A8C2-4912AB19CE57}"/>
    <cellStyle name="Normal 2 10 20" xfId="15545" xr:uid="{C26FDC7E-0B4A-4007-AAF5-FA10DF66FD8A}"/>
    <cellStyle name="Normal 2 10 3" xfId="15576" xr:uid="{30EA5448-567B-4BE5-9B61-0A69B348B445}"/>
    <cellStyle name="Normal 2 10 3 2" xfId="15577" xr:uid="{15C26B11-C888-4413-BA53-898E2A950B9B}"/>
    <cellStyle name="Normal 2 10 3 2 2" xfId="15578" xr:uid="{316D7C3C-BAEB-4CE1-8B14-23BC1316DC57}"/>
    <cellStyle name="Normal 2 10 3 3" xfId="15579" xr:uid="{F1E9CBEB-A160-4915-B41D-95EB7C77713A}"/>
    <cellStyle name="Normal 2 10 3 3 2" xfId="15580" xr:uid="{9078D9B2-3936-410A-9E96-053CF07C77A8}"/>
    <cellStyle name="Normal 2 10 3 4" xfId="15581" xr:uid="{2E6B9BA0-FB45-47B7-AECA-A270096AFCD3}"/>
    <cellStyle name="Normal 2 10 3 4 2" xfId="15582" xr:uid="{D51E3142-C37D-48A9-B828-FCEE452DBA19}"/>
    <cellStyle name="Normal 2 10 3 5" xfId="15583" xr:uid="{6EBDB2E1-F1A3-40FE-9FB8-89F25B46FA0D}"/>
    <cellStyle name="Normal 2 10 3 5 2" xfId="15584" xr:uid="{DD8A53A7-4D70-4F8A-A8F1-148281519AA6}"/>
    <cellStyle name="Normal 2 10 3 6" xfId="15585" xr:uid="{B7BE9276-D540-46E2-92E2-CCFF06FF3EB9}"/>
    <cellStyle name="Normal 2 10 3 6 2" xfId="15586" xr:uid="{AE17C4B6-12CD-46ED-A834-31E0C03A2047}"/>
    <cellStyle name="Normal 2 10 3 7" xfId="15587" xr:uid="{51B2495E-7711-4172-B97F-24EE4830F275}"/>
    <cellStyle name="Normal 2 10 3 7 2" xfId="15588" xr:uid="{32E5DE6A-E320-4AD6-ADB5-28EBE6E46D49}"/>
    <cellStyle name="Normal 2 10 3 8" xfId="15589" xr:uid="{C22A8B9D-C061-42EC-9C5D-BBAE3247846B}"/>
    <cellStyle name="Normal 2 10 4" xfId="15590" xr:uid="{239B8443-FDFF-4D59-AC7E-37182F214F7A}"/>
    <cellStyle name="Normal 2 10 4 2" xfId="15591" xr:uid="{03B6D8F3-8AFD-4DC5-AF64-B8836CEBAFC7}"/>
    <cellStyle name="Normal 2 10 4 2 2" xfId="15592" xr:uid="{2720D732-45DA-46A2-B733-A37321478803}"/>
    <cellStyle name="Normal 2 10 4 3" xfId="15593" xr:uid="{EAC5DBE0-D5D6-4FD8-B171-69BDF8CA6AA3}"/>
    <cellStyle name="Normal 2 10 4 3 2" xfId="15594" xr:uid="{0EDB32DC-9A9C-493D-A46A-DE2FBD06DFBB}"/>
    <cellStyle name="Normal 2 10 4 4" xfId="15595" xr:uid="{BA1DD559-3C82-4139-8B37-21825A81463E}"/>
    <cellStyle name="Normal 2 10 4 4 2" xfId="15596" xr:uid="{1A428CF6-E78F-4095-8158-A48BB4E14786}"/>
    <cellStyle name="Normal 2 10 4 5" xfId="15597" xr:uid="{A362609A-8556-4397-A83F-FFDAD5E7A267}"/>
    <cellStyle name="Normal 2 10 4 5 2" xfId="15598" xr:uid="{DECA2594-7D8B-446B-BDCD-FDB696EE4148}"/>
    <cellStyle name="Normal 2 10 4 6" xfId="15599" xr:uid="{02D11FB8-365B-4F25-9894-EF64EFA56D7F}"/>
    <cellStyle name="Normal 2 10 4 6 2" xfId="15600" xr:uid="{72954AC9-EBFF-458B-941E-E025441A93AE}"/>
    <cellStyle name="Normal 2 10 4 7" xfId="15601" xr:uid="{95045879-D321-4087-A89C-6733BB4BB30D}"/>
    <cellStyle name="Normal 2 10 4 7 2" xfId="15602" xr:uid="{883E5C0A-F8E1-47E0-867A-AFF8E5A3FBDA}"/>
    <cellStyle name="Normal 2 10 4 8" xfId="15603" xr:uid="{74CDD2B8-D4EA-4C5D-A893-84F32C9F6282}"/>
    <cellStyle name="Normal 2 10 5" xfId="15604" xr:uid="{E77AA6D9-624B-45D2-A857-DEB32079D001}"/>
    <cellStyle name="Normal 2 10 5 2" xfId="15605" xr:uid="{20C193E8-2D0D-4DCE-87D5-F32CF9C41D2E}"/>
    <cellStyle name="Normal 2 10 5 2 2" xfId="15606" xr:uid="{F5EF74B4-D84D-45C5-9F59-6772DC2667FD}"/>
    <cellStyle name="Normal 2 10 5 3" xfId="15607" xr:uid="{45C1CB39-0566-4853-9AEE-3DEB02F4E978}"/>
    <cellStyle name="Normal 2 10 5 3 2" xfId="15608" xr:uid="{93CAB0F0-F8BD-4AA8-8F73-D39303285453}"/>
    <cellStyle name="Normal 2 10 5 4" xfId="15609" xr:uid="{08CEEC00-8755-4A1E-A954-2934C9AF8243}"/>
    <cellStyle name="Normal 2 10 5 4 2" xfId="15610" xr:uid="{7265B0F6-D89F-4860-8C3A-59A64D61C6FE}"/>
    <cellStyle name="Normal 2 10 5 5" xfId="15611" xr:uid="{0AA8A1F8-9341-4752-9A15-C9F365B96AE5}"/>
    <cellStyle name="Normal 2 10 5 5 2" xfId="15612" xr:uid="{6B1C8A49-4CCE-4E93-8FAD-A503E83A7796}"/>
    <cellStyle name="Normal 2 10 5 6" xfId="15613" xr:uid="{577CE24A-AB7F-4486-A9BF-2B2016AAF054}"/>
    <cellStyle name="Normal 2 10 5 6 2" xfId="15614" xr:uid="{3B84D443-84A9-417E-AACB-C0E2CA73E906}"/>
    <cellStyle name="Normal 2 10 5 7" xfId="15615" xr:uid="{5AAB8F7B-9008-41A5-AC4B-DBFAF64B3512}"/>
    <cellStyle name="Normal 2 10 5 7 2" xfId="15616" xr:uid="{BFD0F176-6FAA-4F9A-BB2C-45F4FC013AA4}"/>
    <cellStyle name="Normal 2 10 5 8" xfId="15617" xr:uid="{691656F5-DFC7-44FF-A01E-396D1887059D}"/>
    <cellStyle name="Normal 2 10 6" xfId="15618" xr:uid="{F3F50C7A-D9A9-484E-A507-388EB96BFB15}"/>
    <cellStyle name="Normal 2 10 6 2" xfId="15619" xr:uid="{EDDDB147-AB99-4DD3-B9A0-559E969B6244}"/>
    <cellStyle name="Normal 2 10 6 2 2" xfId="15620" xr:uid="{323A5D22-003E-4E37-9F49-F864F21C8B40}"/>
    <cellStyle name="Normal 2 10 6 3" xfId="15621" xr:uid="{FB616C04-7F20-41C2-B2D9-1CD043E5F0A0}"/>
    <cellStyle name="Normal 2 10 6 3 2" xfId="15622" xr:uid="{22DE437D-B615-465F-AB5D-A181E37DF3AA}"/>
    <cellStyle name="Normal 2 10 6 4" xfId="15623" xr:uid="{68623932-5A34-4202-A6D2-F498ACA1B22F}"/>
    <cellStyle name="Normal 2 10 6 4 2" xfId="15624" xr:uid="{F38EDCCE-32AD-45D9-BB90-E38BEFCF3C23}"/>
    <cellStyle name="Normal 2 10 6 5" xfId="15625" xr:uid="{B43AB380-45EB-4932-875D-2D012684CC52}"/>
    <cellStyle name="Normal 2 10 6 5 2" xfId="15626" xr:uid="{4A7CCD7C-612B-4FF2-B735-0A4B96B35C99}"/>
    <cellStyle name="Normal 2 10 6 6" xfId="15627" xr:uid="{804AE037-9417-437F-987D-25C8F39223E1}"/>
    <cellStyle name="Normal 2 10 6 6 2" xfId="15628" xr:uid="{A64A95A1-53C7-46C3-B1AC-2E85A62CBF66}"/>
    <cellStyle name="Normal 2 10 6 7" xfId="15629" xr:uid="{04AAEB11-84C6-4AF0-94F5-F0B2E5166644}"/>
    <cellStyle name="Normal 2 10 6 7 2" xfId="15630" xr:uid="{14768511-21E4-4B36-95A6-8F63C721F06C}"/>
    <cellStyle name="Normal 2 10 6 8" xfId="15631" xr:uid="{3E080089-803C-4137-90A8-5265EFBFF76E}"/>
    <cellStyle name="Normal 2 10 7" xfId="15632" xr:uid="{F51ECD23-0280-44AA-B915-E588AB30D947}"/>
    <cellStyle name="Normal 2 10 7 2" xfId="15633" xr:uid="{3E27CA31-AFCB-4594-9E3D-F3EB8E7855CD}"/>
    <cellStyle name="Normal 2 10 7 2 2" xfId="15634" xr:uid="{68E51522-9A51-4AE1-91B3-B6ECB3ECAF2C}"/>
    <cellStyle name="Normal 2 10 7 3" xfId="15635" xr:uid="{22D8EEE3-6B3F-47A7-A7BD-EF72442B18C5}"/>
    <cellStyle name="Normal 2 10 7 3 2" xfId="15636" xr:uid="{45C3C3C9-72A3-493E-A8F0-8C1335516F33}"/>
    <cellStyle name="Normal 2 10 7 4" xfId="15637" xr:uid="{480E0AC1-7935-4E49-B423-4DB29F71C596}"/>
    <cellStyle name="Normal 2 10 7 4 2" xfId="15638" xr:uid="{2BF43017-0D05-41A2-90F4-B4A18FA19B9A}"/>
    <cellStyle name="Normal 2 10 7 5" xfId="15639" xr:uid="{2F9FD885-8A2A-44BB-8F96-52A15F2E009B}"/>
    <cellStyle name="Normal 2 10 7 5 2" xfId="15640" xr:uid="{08C0DEFC-33C6-48AD-982F-072934F4FF8D}"/>
    <cellStyle name="Normal 2 10 7 6" xfId="15641" xr:uid="{9FD5E03F-F5CE-47ED-A9FC-38F309074AF5}"/>
    <cellStyle name="Normal 2 10 7 6 2" xfId="15642" xr:uid="{2811089A-EFA2-4C4C-BB8C-E28105C87E1F}"/>
    <cellStyle name="Normal 2 10 7 7" xfId="15643" xr:uid="{F0C90865-A80F-455A-BBCD-16072D069109}"/>
    <cellStyle name="Normal 2 10 7 7 2" xfId="15644" xr:uid="{FA5FAD36-AA9B-491C-9A3C-FA7DC0DBEFF7}"/>
    <cellStyle name="Normal 2 10 7 8" xfId="15645" xr:uid="{B136A3C1-DB0F-452C-BD3B-11C321F5FBF2}"/>
    <cellStyle name="Normal 2 10 8" xfId="15646" xr:uid="{5530081D-A11F-4B22-BA78-389AE975F0FA}"/>
    <cellStyle name="Normal 2 10 8 2" xfId="15647" xr:uid="{0837DA6E-4D14-4DA7-87AA-47D1D2BE9729}"/>
    <cellStyle name="Normal 2 10 8 2 2" xfId="15648" xr:uid="{121E4CE7-159F-4EF1-807B-4D49D32F3B39}"/>
    <cellStyle name="Normal 2 10 8 3" xfId="15649" xr:uid="{D804B5A4-EE5E-472A-A252-C865E4F2022D}"/>
    <cellStyle name="Normal 2 10 8 3 2" xfId="15650" xr:uid="{07922D95-BF88-46F3-940D-B01A5880D385}"/>
    <cellStyle name="Normal 2 10 8 4" xfId="15651" xr:uid="{42A56BA3-5FE4-43A9-BB92-D66F78F56BC7}"/>
    <cellStyle name="Normal 2 10 8 4 2" xfId="15652" xr:uid="{F02C9CD3-4C80-4FE0-B36E-85B25F6901BD}"/>
    <cellStyle name="Normal 2 10 8 5" xfId="15653" xr:uid="{1E51B88A-480D-4B06-AD5A-28A9D116D264}"/>
    <cellStyle name="Normal 2 10 8 5 2" xfId="15654" xr:uid="{FC0320CA-ED9D-4067-A783-F205AE29619B}"/>
    <cellStyle name="Normal 2 10 8 6" xfId="15655" xr:uid="{ABE264D2-2B0F-4F77-B3C6-196996D6555D}"/>
    <cellStyle name="Normal 2 10 8 6 2" xfId="15656" xr:uid="{9CE5EB19-AC4E-4310-AD2C-128B01F08362}"/>
    <cellStyle name="Normal 2 10 8 7" xfId="15657" xr:uid="{74D573FA-DA80-472D-8751-8408C7190567}"/>
    <cellStyle name="Normal 2 10 8 7 2" xfId="15658" xr:uid="{435A53BA-FED9-4DE6-9C97-C2A0CB388B2F}"/>
    <cellStyle name="Normal 2 10 8 8" xfId="15659" xr:uid="{05EE90AD-FF63-43F5-9C4B-204FFE361558}"/>
    <cellStyle name="Normal 2 10 9" xfId="15660" xr:uid="{97F44B83-EB01-4A52-95C7-287D3D07FAA6}"/>
    <cellStyle name="Normal 2 10 9 2" xfId="15661" xr:uid="{7CDC280E-4E14-481D-A1DC-440C0C285890}"/>
    <cellStyle name="Normal 2 10 9 2 2" xfId="15662" xr:uid="{747A3CE1-515D-4D49-949C-8DFD875B45F8}"/>
    <cellStyle name="Normal 2 10 9 3" xfId="15663" xr:uid="{9D225CF2-F531-4E59-8D16-BF4248D002A3}"/>
    <cellStyle name="Normal 2 10 9 3 2" xfId="15664" xr:uid="{B3CF0C71-3FD8-413B-ACEC-EF7F98A45C67}"/>
    <cellStyle name="Normal 2 10 9 4" xfId="15665" xr:uid="{37FA4C36-A83B-4E31-8EE2-1F5EE427D56E}"/>
    <cellStyle name="Normal 2 10 9 4 2" xfId="15666" xr:uid="{3D68D2C8-9708-4B80-A74C-231B0000F2FC}"/>
    <cellStyle name="Normal 2 10 9 5" xfId="15667" xr:uid="{C894ED16-50AA-40B4-8F93-2786A6577B14}"/>
    <cellStyle name="Normal 2 10 9 5 2" xfId="15668" xr:uid="{80872559-E34D-44C7-99FD-4E9C1B06FEB9}"/>
    <cellStyle name="Normal 2 10 9 6" xfId="15669" xr:uid="{17C763EA-992E-4759-A2F3-0B1DF77E0617}"/>
    <cellStyle name="Normal 2 10 9 6 2" xfId="15670" xr:uid="{368F0C8E-7835-4A79-AC50-7C2293D8A303}"/>
    <cellStyle name="Normal 2 10 9 7" xfId="15671" xr:uid="{0BF42CB8-21AC-4235-972F-195B3D9CDB97}"/>
    <cellStyle name="Normal 2 10 9 7 2" xfId="15672" xr:uid="{1C0C7E8E-A430-45B6-98A1-97544C021209}"/>
    <cellStyle name="Normal 2 10 9 8" xfId="15673" xr:uid="{A9C1E536-BC38-4E67-BBBB-9C4BE049E6D7}"/>
    <cellStyle name="Normal 2 11" xfId="87" xr:uid="{753E70CF-EE28-42FB-A209-4CA7E20FFCAA}"/>
    <cellStyle name="Normal 2 11 10" xfId="15675" xr:uid="{640F9DC7-BB6A-4DAD-9299-3A263B6C67F7}"/>
    <cellStyle name="Normal 2 11 10 2" xfId="15676" xr:uid="{38F71862-60D8-4A40-9AC9-76DAE21A51F6}"/>
    <cellStyle name="Normal 2 11 11" xfId="15677" xr:uid="{92248FB4-E717-4121-B587-4CFFD63D530B}"/>
    <cellStyle name="Normal 2 11 11 2" xfId="15678" xr:uid="{A54B870D-85EB-4CB8-8706-81A549EBB028}"/>
    <cellStyle name="Normal 2 11 12" xfId="15679" xr:uid="{E2DAB373-689C-4180-8537-5A7132F72467}"/>
    <cellStyle name="Normal 2 11 12 2" xfId="15680" xr:uid="{4EDBC698-99A6-4E4F-8E3F-2B4C4F671EFE}"/>
    <cellStyle name="Normal 2 11 13" xfId="15681" xr:uid="{B8888CE3-625D-4C5A-978E-062D20369F18}"/>
    <cellStyle name="Normal 2 11 13 2" xfId="15682" xr:uid="{634E9867-7B7F-4D0E-95F6-B370D49F09D3}"/>
    <cellStyle name="Normal 2 11 14" xfId="15683" xr:uid="{ED0C4B11-B253-4637-BAC1-432BD89D5190}"/>
    <cellStyle name="Normal 2 11 14 2" xfId="15684" xr:uid="{292B79D1-80E3-4484-BB6F-7B4D045AF435}"/>
    <cellStyle name="Normal 2 11 15" xfId="15685" xr:uid="{345CD07D-E8C7-4475-BDF9-340172992F03}"/>
    <cellStyle name="Normal 2 11 15 2" xfId="15686" xr:uid="{8B66ADD2-9895-42D6-AA47-788BB930069D}"/>
    <cellStyle name="Normal 2 11 16" xfId="15687" xr:uid="{1C1D61B6-D181-43E0-9442-2DC89F56297D}"/>
    <cellStyle name="Normal 2 11 17" xfId="15688" xr:uid="{594D60F2-E029-43D4-A003-601C66589575}"/>
    <cellStyle name="Normal 2 11 18" xfId="15689" xr:uid="{4D13D20A-01B1-490E-BF12-1604DDA7C5A5}"/>
    <cellStyle name="Normal 2 11 19" xfId="15690" xr:uid="{8B8CD463-1DB5-42C7-BE15-861F19200436}"/>
    <cellStyle name="Normal 2 11 2" xfId="15691" xr:uid="{BFC8F6C1-7904-43D2-BDB1-97DC4BF723D9}"/>
    <cellStyle name="Normal 2 11 2 2" xfId="15692" xr:uid="{AE7942BF-B021-4C93-BAD1-36A27922A01F}"/>
    <cellStyle name="Normal 2 11 2 2 2" xfId="15693" xr:uid="{081E1B15-ED04-49D8-A0D3-B315C0FC17E9}"/>
    <cellStyle name="Normal 2 11 2 3" xfId="15694" xr:uid="{06B4061F-F0E1-4F0B-88A3-90CD76BC4048}"/>
    <cellStyle name="Normal 2 11 2 3 2" xfId="15695" xr:uid="{EBE2771D-F217-4235-B1AA-E19DE59DB96B}"/>
    <cellStyle name="Normal 2 11 2 4" xfId="15696" xr:uid="{323A964F-74CB-4CEE-8007-B33ACA83F25E}"/>
    <cellStyle name="Normal 2 11 2 4 2" xfId="15697" xr:uid="{320FF2C6-A0CE-4E03-9B74-F8C1F9E2634E}"/>
    <cellStyle name="Normal 2 11 2 5" xfId="15698" xr:uid="{029130E9-7BCD-4D29-BAE9-7B1B6F34CEC0}"/>
    <cellStyle name="Normal 2 11 2 5 2" xfId="15699" xr:uid="{213CE476-4AEC-4D5D-A3AB-24731538E59F}"/>
    <cellStyle name="Normal 2 11 2 6" xfId="15700" xr:uid="{5F2CEE8B-355A-47A4-BD5A-75BD0B268B3B}"/>
    <cellStyle name="Normal 2 11 2 6 2" xfId="15701" xr:uid="{F635BA9D-33D6-42E3-B0FB-06137F5E98B0}"/>
    <cellStyle name="Normal 2 11 2 7" xfId="15702" xr:uid="{FDEFEC06-8C49-472F-B930-008F7381F053}"/>
    <cellStyle name="Normal 2 11 2 7 2" xfId="15703" xr:uid="{B5EE6EE0-35C5-4207-AD10-33EA3E7B7ADF}"/>
    <cellStyle name="Normal 2 11 2 8" xfId="15704" xr:uid="{CE7BF8FA-CB25-4676-BC67-03EB0F20D09E}"/>
    <cellStyle name="Normal 2 11 2 9" xfId="43919" xr:uid="{EFD3D0DA-BDE3-49A5-832A-08DA5B2E8C52}"/>
    <cellStyle name="Normal 2 11 20" xfId="15674" xr:uid="{84E05502-6D06-4744-B26C-5F7A90594347}"/>
    <cellStyle name="Normal 2 11 3" xfId="15705" xr:uid="{B5B2FDF2-1DD2-49E4-9538-859EE79E5DA3}"/>
    <cellStyle name="Normal 2 11 3 2" xfId="15706" xr:uid="{8D6F46CE-FC40-47E2-8DD3-2F553E13A62C}"/>
    <cellStyle name="Normal 2 11 3 2 2" xfId="15707" xr:uid="{58044EDF-024C-4F50-99E6-AD1AD06FFEEA}"/>
    <cellStyle name="Normal 2 11 3 3" xfId="15708" xr:uid="{CE9C59D3-507C-4520-9E01-7E69BD8C9367}"/>
    <cellStyle name="Normal 2 11 3 3 2" xfId="15709" xr:uid="{093317A1-8A15-470C-862C-3835959762A4}"/>
    <cellStyle name="Normal 2 11 3 4" xfId="15710" xr:uid="{9D029D08-CD61-494F-AA1C-818D281DADD8}"/>
    <cellStyle name="Normal 2 11 3 4 2" xfId="15711" xr:uid="{95412A69-1134-4692-8A84-3BCB1CDE9D59}"/>
    <cellStyle name="Normal 2 11 3 5" xfId="15712" xr:uid="{B72F958F-EDAE-4F33-946F-F2BA8F4A0573}"/>
    <cellStyle name="Normal 2 11 3 5 2" xfId="15713" xr:uid="{6D4DFB85-3308-4F79-93CD-86022127DC14}"/>
    <cellStyle name="Normal 2 11 3 6" xfId="15714" xr:uid="{A1177089-07E9-45F1-9EE7-549090B3D5A8}"/>
    <cellStyle name="Normal 2 11 3 6 2" xfId="15715" xr:uid="{CA4DA3C7-2E6F-4C86-BCA9-10B263192C0E}"/>
    <cellStyle name="Normal 2 11 3 7" xfId="15716" xr:uid="{DC9F1F37-6EEB-4D71-A368-BDB313B69E4A}"/>
    <cellStyle name="Normal 2 11 3 7 2" xfId="15717" xr:uid="{0F478950-B180-430C-9B09-95A79DD913C4}"/>
    <cellStyle name="Normal 2 11 3 8" xfId="15718" xr:uid="{85DE9271-63A5-4E20-9024-D3EA6EA05919}"/>
    <cellStyle name="Normal 2 11 4" xfId="15719" xr:uid="{7B45DAE3-6A77-4F46-B942-D523BD2BBF81}"/>
    <cellStyle name="Normal 2 11 4 2" xfId="15720" xr:uid="{853FFA65-2A62-4A04-9294-0221CE81139B}"/>
    <cellStyle name="Normal 2 11 4 2 2" xfId="15721" xr:uid="{3A53117A-4A04-415A-882C-E1A5EC29EA18}"/>
    <cellStyle name="Normal 2 11 4 3" xfId="15722" xr:uid="{1809FCFE-DC4F-461B-876A-0EA3E35FF95B}"/>
    <cellStyle name="Normal 2 11 4 3 2" xfId="15723" xr:uid="{382F1ED0-7F85-4D89-ADA6-3FC9A0EE9456}"/>
    <cellStyle name="Normal 2 11 4 4" xfId="15724" xr:uid="{5EC6F614-3C30-4C3D-B0C7-0FAD9849CC53}"/>
    <cellStyle name="Normal 2 11 4 4 2" xfId="15725" xr:uid="{0341DD4D-0814-4D87-9F75-9DEBFA52BAC4}"/>
    <cellStyle name="Normal 2 11 4 5" xfId="15726" xr:uid="{CE12E693-5EE5-4E8D-A7AE-A7B991A4BA83}"/>
    <cellStyle name="Normal 2 11 4 5 2" xfId="15727" xr:uid="{8A5F936E-7058-4B15-98C6-47486A90B4C2}"/>
    <cellStyle name="Normal 2 11 4 6" xfId="15728" xr:uid="{69FA1E02-D7EB-4E8C-AC3D-3C2C23B2C583}"/>
    <cellStyle name="Normal 2 11 4 6 2" xfId="15729" xr:uid="{C0C0F9CD-C7D9-4D55-87B6-C3E8F7828AA2}"/>
    <cellStyle name="Normal 2 11 4 7" xfId="15730" xr:uid="{9A7EA58E-7FEA-4EAA-B260-1713D4D922B5}"/>
    <cellStyle name="Normal 2 11 4 7 2" xfId="15731" xr:uid="{32CF2461-04E3-4C3C-A865-8DEBBB9150D5}"/>
    <cellStyle name="Normal 2 11 4 8" xfId="15732" xr:uid="{31069999-A62B-44D4-B0C5-D0E940273482}"/>
    <cellStyle name="Normal 2 11 5" xfId="15733" xr:uid="{F465F880-264F-4F47-913D-2B6949EB7CA6}"/>
    <cellStyle name="Normal 2 11 5 2" xfId="15734" xr:uid="{33B91BE1-CFD6-41A7-919E-8F1534AACA1F}"/>
    <cellStyle name="Normal 2 11 5 2 2" xfId="15735" xr:uid="{A09DF320-3072-4189-8828-132470A1FB7A}"/>
    <cellStyle name="Normal 2 11 5 3" xfId="15736" xr:uid="{4D69C642-6DC7-4BDF-8AE1-85BF848413D0}"/>
    <cellStyle name="Normal 2 11 5 3 2" xfId="15737" xr:uid="{718E0B87-8C0C-45C8-8B44-41DFBC325D76}"/>
    <cellStyle name="Normal 2 11 5 4" xfId="15738" xr:uid="{CDAA1127-E66B-4247-95DF-CE3285143F34}"/>
    <cellStyle name="Normal 2 11 5 4 2" xfId="15739" xr:uid="{2533757E-D66C-4BF0-ADAC-760D0FCC112D}"/>
    <cellStyle name="Normal 2 11 5 5" xfId="15740" xr:uid="{DCA647FA-6017-4B98-8730-2C0BE246628E}"/>
    <cellStyle name="Normal 2 11 5 5 2" xfId="15741" xr:uid="{57CE5ABA-6C91-4517-940B-EF6A5D52561D}"/>
    <cellStyle name="Normal 2 11 5 6" xfId="15742" xr:uid="{CF0E8D55-1845-469A-BF44-2E4E1DD884C4}"/>
    <cellStyle name="Normal 2 11 5 6 2" xfId="15743" xr:uid="{D8D9F17E-7C52-4646-B298-94E6B187CC21}"/>
    <cellStyle name="Normal 2 11 5 7" xfId="15744" xr:uid="{F6A6AFA9-C637-4295-9355-F94D9077C508}"/>
    <cellStyle name="Normal 2 11 5 7 2" xfId="15745" xr:uid="{5ACBCDD9-2B35-4AFA-9953-581A493F5535}"/>
    <cellStyle name="Normal 2 11 5 8" xfId="15746" xr:uid="{95659F5E-2A9C-44B5-97D1-CCC568C3D5B5}"/>
    <cellStyle name="Normal 2 11 6" xfId="15747" xr:uid="{A91DC491-1EA0-4395-B663-05B6FFE116EE}"/>
    <cellStyle name="Normal 2 11 6 2" xfId="15748" xr:uid="{A2E9ACED-FE9C-45F3-A92B-57949DA0F0C5}"/>
    <cellStyle name="Normal 2 11 6 2 2" xfId="15749" xr:uid="{166FFF3F-AF3B-4917-9BA7-718D92364465}"/>
    <cellStyle name="Normal 2 11 6 3" xfId="15750" xr:uid="{A68B2D20-B35C-42FD-86E5-15EB462D1194}"/>
    <cellStyle name="Normal 2 11 6 3 2" xfId="15751" xr:uid="{A85DFFD1-0820-43E8-B3EB-B4D460ABFDE6}"/>
    <cellStyle name="Normal 2 11 6 4" xfId="15752" xr:uid="{3C452998-5627-4C5A-9630-AB5BAE6E79F4}"/>
    <cellStyle name="Normal 2 11 6 4 2" xfId="15753" xr:uid="{7D7F0ECE-291F-47E6-8178-F89E8105D3DA}"/>
    <cellStyle name="Normal 2 11 6 5" xfId="15754" xr:uid="{48EDD6F9-F16F-4464-997E-C78A029314FE}"/>
    <cellStyle name="Normal 2 11 6 5 2" xfId="15755" xr:uid="{B7C97644-29E1-43E5-A154-EBD4A568CC16}"/>
    <cellStyle name="Normal 2 11 6 6" xfId="15756" xr:uid="{C34EFF42-433F-49CD-BBEE-F9F884A9F00F}"/>
    <cellStyle name="Normal 2 11 6 6 2" xfId="15757" xr:uid="{7FDC68D6-F010-433F-A951-01A6B300F12F}"/>
    <cellStyle name="Normal 2 11 6 7" xfId="15758" xr:uid="{B0B8F83D-6AE6-497A-86F9-15F4E40A8254}"/>
    <cellStyle name="Normal 2 11 6 7 2" xfId="15759" xr:uid="{215AEDD4-CE30-4798-A113-796BDE98ADF7}"/>
    <cellStyle name="Normal 2 11 6 8" xfId="15760" xr:uid="{0AE6A8CD-5C1C-4321-82A7-5D9BCCEA6D71}"/>
    <cellStyle name="Normal 2 11 7" xfId="15761" xr:uid="{29D895D9-24F9-48C6-BAF7-B17EB71BF06B}"/>
    <cellStyle name="Normal 2 11 7 2" xfId="15762" xr:uid="{91C5A26C-343D-4AC6-8696-22A503D6BE5C}"/>
    <cellStyle name="Normal 2 11 7 2 2" xfId="15763" xr:uid="{75FB431B-A0C1-4596-8D1A-30A68AD953E0}"/>
    <cellStyle name="Normal 2 11 7 3" xfId="15764" xr:uid="{6AD16F03-C014-47C3-BE02-8B290D6A5554}"/>
    <cellStyle name="Normal 2 11 7 3 2" xfId="15765" xr:uid="{B1F5CCC4-BB4C-4AC9-BF87-4D99F06407D0}"/>
    <cellStyle name="Normal 2 11 7 4" xfId="15766" xr:uid="{9A282027-721A-4372-A983-2E8AB7FDFEA9}"/>
    <cellStyle name="Normal 2 11 7 4 2" xfId="15767" xr:uid="{544F36D8-0528-4197-83E1-15402E33EFFA}"/>
    <cellStyle name="Normal 2 11 7 5" xfId="15768" xr:uid="{1DAA554A-D10A-4D6C-8B70-C83105D80907}"/>
    <cellStyle name="Normal 2 11 7 5 2" xfId="15769" xr:uid="{1915F16C-051B-4790-A23D-BE5DEF10A420}"/>
    <cellStyle name="Normal 2 11 7 6" xfId="15770" xr:uid="{EBD7746B-1CEC-4095-BC5F-55179D9C0D73}"/>
    <cellStyle name="Normal 2 11 7 6 2" xfId="15771" xr:uid="{62CC40DD-79A4-41B8-BFDA-8315E65F4DBE}"/>
    <cellStyle name="Normal 2 11 7 7" xfId="15772" xr:uid="{02DA9D3F-F11F-44F7-8AFF-E9442A419CB2}"/>
    <cellStyle name="Normal 2 11 7 7 2" xfId="15773" xr:uid="{6B3C7E51-CE91-4780-85F7-1AD9920402A6}"/>
    <cellStyle name="Normal 2 11 7 8" xfId="15774" xr:uid="{C82144C5-95B7-487D-B9C3-4FF4D3DF623A}"/>
    <cellStyle name="Normal 2 11 8" xfId="15775" xr:uid="{2783DB76-CE64-449D-AD1B-8CE2A650CFF8}"/>
    <cellStyle name="Normal 2 11 8 2" xfId="15776" xr:uid="{FE2BDBC1-BC31-4DAA-A8D8-A5030B33E414}"/>
    <cellStyle name="Normal 2 11 8 2 2" xfId="15777" xr:uid="{9997EE04-70B8-45A9-BEAC-48FEE68DE90B}"/>
    <cellStyle name="Normal 2 11 8 3" xfId="15778" xr:uid="{7097DEC8-47B2-4940-ACF6-E34CE40CCDB2}"/>
    <cellStyle name="Normal 2 11 8 3 2" xfId="15779" xr:uid="{4AC7E8F2-28D0-46BE-971F-1C5AB0518090}"/>
    <cellStyle name="Normal 2 11 8 4" xfId="15780" xr:uid="{D1A7D7A1-6F2B-41FE-BFF4-08D9F14DB2A6}"/>
    <cellStyle name="Normal 2 11 8 4 2" xfId="15781" xr:uid="{C674734D-3FAC-4DA9-8D89-7FEE383BA54E}"/>
    <cellStyle name="Normal 2 11 8 5" xfId="15782" xr:uid="{8D2601EF-0CB0-45AC-891A-7AB95E2D2828}"/>
    <cellStyle name="Normal 2 11 8 5 2" xfId="15783" xr:uid="{9C164D99-033B-47BE-A452-D100607E9D06}"/>
    <cellStyle name="Normal 2 11 8 6" xfId="15784" xr:uid="{94B73841-9F80-46F2-A147-863A57C7BD4F}"/>
    <cellStyle name="Normal 2 11 8 6 2" xfId="15785" xr:uid="{3300F934-0B0C-46F3-A09A-F3B9013AEC9D}"/>
    <cellStyle name="Normal 2 11 8 7" xfId="15786" xr:uid="{1EFA7A87-C043-47EB-8B60-E2B9657CA973}"/>
    <cellStyle name="Normal 2 11 8 7 2" xfId="15787" xr:uid="{081BB0E9-B550-4864-BBA3-51534910DF6D}"/>
    <cellStyle name="Normal 2 11 8 8" xfId="15788" xr:uid="{C81BBF2C-8263-4778-B071-F21DC72C8522}"/>
    <cellStyle name="Normal 2 11 9" xfId="15789" xr:uid="{4AA55D86-54A6-4A15-99F0-2F57DBAD106B}"/>
    <cellStyle name="Normal 2 11 9 2" xfId="15790" xr:uid="{0F6368C5-D216-4248-858A-3B39AC2BDA57}"/>
    <cellStyle name="Normal 2 11 9 2 2" xfId="15791" xr:uid="{62927332-7063-4ED8-855D-B108E9FAEB74}"/>
    <cellStyle name="Normal 2 11 9 3" xfId="15792" xr:uid="{B1153D51-49F5-45EE-8A99-16678EAE1BF3}"/>
    <cellStyle name="Normal 2 11 9 3 2" xfId="15793" xr:uid="{A9D4EC64-FE80-42F6-84EB-B928C794D71B}"/>
    <cellStyle name="Normal 2 11 9 4" xfId="15794" xr:uid="{477BF11D-5CFE-4DFA-9E43-9B2502BC555A}"/>
    <cellStyle name="Normal 2 11 9 4 2" xfId="15795" xr:uid="{8C7B736A-6F71-4D18-B309-66DC2A9E3CA0}"/>
    <cellStyle name="Normal 2 11 9 5" xfId="15796" xr:uid="{7A7BA4A3-0D7A-43A1-B26F-EAFC217AF14F}"/>
    <cellStyle name="Normal 2 11 9 5 2" xfId="15797" xr:uid="{9D93BAA8-EBEE-46C0-9E33-DF2CB4C2217A}"/>
    <cellStyle name="Normal 2 11 9 6" xfId="15798" xr:uid="{5DD3B5E6-CA99-42E7-9E2E-A81F56A8F795}"/>
    <cellStyle name="Normal 2 11 9 6 2" xfId="15799" xr:uid="{09AC3DAD-A232-4C10-A7B4-E6E157DE331B}"/>
    <cellStyle name="Normal 2 11 9 7" xfId="15800" xr:uid="{C45E7882-5FE7-4DEB-98C0-B30808F6CBB6}"/>
    <cellStyle name="Normal 2 11 9 7 2" xfId="15801" xr:uid="{3FBE43D3-CDC7-4191-8C30-152247BD8A6B}"/>
    <cellStyle name="Normal 2 11 9 8" xfId="15802" xr:uid="{030D5161-F404-4E7F-B069-7267D5FD41EF}"/>
    <cellStyle name="Normal 2 12" xfId="74" xr:uid="{0C0610C1-CE55-405F-8460-667FE518A018}"/>
    <cellStyle name="Normal 2 12 10" xfId="15804" xr:uid="{5DB51ED5-A082-4838-8A0B-BE94892F3C01}"/>
    <cellStyle name="Normal 2 12 10 2" xfId="15805" xr:uid="{6DF3D0E8-82DF-4BE0-B839-4E72B1B6EFA2}"/>
    <cellStyle name="Normal 2 12 11" xfId="15806" xr:uid="{81F58D35-4637-4BD8-9372-52488CD5E80E}"/>
    <cellStyle name="Normal 2 12 11 2" xfId="15807" xr:uid="{DF9AC5B0-21AD-4EFA-924E-FC432F44DAD0}"/>
    <cellStyle name="Normal 2 12 12" xfId="15808" xr:uid="{9906F712-12A5-471E-A610-23E2714AF155}"/>
    <cellStyle name="Normal 2 12 12 2" xfId="15809" xr:uid="{0B07690C-2D77-403B-AB54-E44F0C8CD0F9}"/>
    <cellStyle name="Normal 2 12 13" xfId="15810" xr:uid="{AEE8E51C-0449-4487-9241-DE7DB61EDB10}"/>
    <cellStyle name="Normal 2 12 13 2" xfId="15811" xr:uid="{2CE066EA-D6B8-4AAE-9EC0-2DF67D07BCEB}"/>
    <cellStyle name="Normal 2 12 14" xfId="15812" xr:uid="{7DFA83BD-70FA-43A1-9869-4FAEDF0FF34B}"/>
    <cellStyle name="Normal 2 12 14 2" xfId="15813" xr:uid="{77DC94CF-F803-496F-AF9D-5735E96A4C99}"/>
    <cellStyle name="Normal 2 12 15" xfId="15814" xr:uid="{00569DA1-A98D-4CF0-9449-5F57CFEF7914}"/>
    <cellStyle name="Normal 2 12 15 2" xfId="15815" xr:uid="{1FD3B12A-572B-41E1-85A6-EF2826380786}"/>
    <cellStyle name="Normal 2 12 16" xfId="15816" xr:uid="{1BE655DA-E3C5-49E7-B737-F6F0598DD5D8}"/>
    <cellStyle name="Normal 2 12 17" xfId="15817" xr:uid="{432E6BA3-C57A-4D98-BE04-D8DC142A93E0}"/>
    <cellStyle name="Normal 2 12 18" xfId="15818" xr:uid="{11278E08-FC1A-4894-9395-7ECEB8B831F8}"/>
    <cellStyle name="Normal 2 12 19" xfId="15819" xr:uid="{9ADF7EA4-760A-47E7-8748-4DA28271BFC9}"/>
    <cellStyle name="Normal 2 12 2" xfId="15820" xr:uid="{0D1A624E-AD0E-45F4-9812-50482A4CDF0C}"/>
    <cellStyle name="Normal 2 12 2 2" xfId="15821" xr:uid="{FE8E2E2C-10F2-4B03-A8A1-E63459BFEC00}"/>
    <cellStyle name="Normal 2 12 2 2 2" xfId="15822" xr:uid="{8BACCB42-7A7F-4EB0-87B3-9CBE11DEF609}"/>
    <cellStyle name="Normal 2 12 2 3" xfId="15823" xr:uid="{50F448C0-E4B4-4DC8-ACD5-F4615EC5F695}"/>
    <cellStyle name="Normal 2 12 2 3 2" xfId="15824" xr:uid="{FD71AC43-7800-4159-8488-48C6754C4A75}"/>
    <cellStyle name="Normal 2 12 2 4" xfId="15825" xr:uid="{FA9642FD-EDFE-42FD-B2EA-69D0F4099E10}"/>
    <cellStyle name="Normal 2 12 2 4 2" xfId="15826" xr:uid="{991336BD-530A-46E0-8866-0973C2F5C5A3}"/>
    <cellStyle name="Normal 2 12 2 5" xfId="15827" xr:uid="{AD04A306-A093-42CE-B08B-35588247F37E}"/>
    <cellStyle name="Normal 2 12 2 5 2" xfId="15828" xr:uid="{80623A5B-4A82-477A-BFCB-26D8224514C2}"/>
    <cellStyle name="Normal 2 12 2 6" xfId="15829" xr:uid="{AF4AFB3C-4844-4A81-A215-EAE34737CB77}"/>
    <cellStyle name="Normal 2 12 2 6 2" xfId="15830" xr:uid="{D71416A3-3951-4601-B075-E6757B437529}"/>
    <cellStyle name="Normal 2 12 2 7" xfId="15831" xr:uid="{DB2F1223-164B-4273-B4B6-1462B69364E7}"/>
    <cellStyle name="Normal 2 12 2 7 2" xfId="15832" xr:uid="{7E0F426F-B882-48F1-B38B-779D4367C73A}"/>
    <cellStyle name="Normal 2 12 2 8" xfId="15833" xr:uid="{448E603A-64C3-4206-9C28-C6032AF04962}"/>
    <cellStyle name="Normal 2 12 2 9" xfId="43920" xr:uid="{8F58A405-D272-470C-BBA4-7527722F9472}"/>
    <cellStyle name="Normal 2 12 20" xfId="15803" xr:uid="{2829D6C5-55B3-41D5-86DB-47AEA1AFB32D}"/>
    <cellStyle name="Normal 2 12 3" xfId="15834" xr:uid="{6D72C4FE-2073-4960-902C-C0F6DE5F8C52}"/>
    <cellStyle name="Normal 2 12 3 2" xfId="15835" xr:uid="{217A5464-0182-4288-BE5B-F7A7057DC282}"/>
    <cellStyle name="Normal 2 12 3 2 2" xfId="15836" xr:uid="{0B3DB591-CB1C-4DEF-A9E8-EF653B0DE87C}"/>
    <cellStyle name="Normal 2 12 3 3" xfId="15837" xr:uid="{310F3608-3B43-4DC6-8FFE-2789C54052BB}"/>
    <cellStyle name="Normal 2 12 3 3 2" xfId="15838" xr:uid="{85A7C359-0CF2-46A0-AEF5-57139648586E}"/>
    <cellStyle name="Normal 2 12 3 4" xfId="15839" xr:uid="{153FF821-8130-477A-A3C5-636C190445FB}"/>
    <cellStyle name="Normal 2 12 3 4 2" xfId="15840" xr:uid="{96ECD294-CF30-4D14-982C-EC4DDF434832}"/>
    <cellStyle name="Normal 2 12 3 5" xfId="15841" xr:uid="{FD90ABF5-675F-4EE4-874B-D919C442E165}"/>
    <cellStyle name="Normal 2 12 3 5 2" xfId="15842" xr:uid="{1D72F1E0-921A-4B87-BE8F-C3A3C30EEB8D}"/>
    <cellStyle name="Normal 2 12 3 6" xfId="15843" xr:uid="{D8094F16-0F58-4EB2-B243-E5080C3A3034}"/>
    <cellStyle name="Normal 2 12 3 6 2" xfId="15844" xr:uid="{CD179A28-BFE2-4CE2-8AE4-0943A9B8001F}"/>
    <cellStyle name="Normal 2 12 3 7" xfId="15845" xr:uid="{B77FEE3D-2A97-44A7-8C48-E49A40AEC5F5}"/>
    <cellStyle name="Normal 2 12 3 7 2" xfId="15846" xr:uid="{7ED12E7A-5345-4039-A936-46953417767D}"/>
    <cellStyle name="Normal 2 12 3 8" xfId="15847" xr:uid="{9087054C-3AA5-4CEC-AB95-5EA183CB960D}"/>
    <cellStyle name="Normal 2 12 4" xfId="15848" xr:uid="{6D17B176-5ED2-4ECA-B4E4-D147EF0BE0D1}"/>
    <cellStyle name="Normal 2 12 4 2" xfId="15849" xr:uid="{8DAC2CF4-824B-4F6B-BC2D-46D1A86B8D89}"/>
    <cellStyle name="Normal 2 12 4 2 2" xfId="15850" xr:uid="{9F69F256-A117-4C6D-AEA9-48A8C7E74034}"/>
    <cellStyle name="Normal 2 12 4 3" xfId="15851" xr:uid="{4952325E-175E-418C-8C08-3E8993EA1C68}"/>
    <cellStyle name="Normal 2 12 4 3 2" xfId="15852" xr:uid="{DD0B97C5-1EDC-4CDB-8D1A-0FDDA2FF229C}"/>
    <cellStyle name="Normal 2 12 4 4" xfId="15853" xr:uid="{AD56B394-FA6B-4E18-858C-2BB597B2A715}"/>
    <cellStyle name="Normal 2 12 4 4 2" xfId="15854" xr:uid="{756FA2F8-14B8-45BE-849D-2461AB750FCF}"/>
    <cellStyle name="Normal 2 12 4 5" xfId="15855" xr:uid="{8C65FA9A-8794-4A8D-95E7-9DC2D49D8EE3}"/>
    <cellStyle name="Normal 2 12 4 5 2" xfId="15856" xr:uid="{B4DBB416-711E-4D68-9F85-69AD4A95BCBC}"/>
    <cellStyle name="Normal 2 12 4 6" xfId="15857" xr:uid="{E67506D8-8490-4F28-855C-943AA757A497}"/>
    <cellStyle name="Normal 2 12 4 6 2" xfId="15858" xr:uid="{7D5ECF68-65B3-4850-856D-77779AA258AE}"/>
    <cellStyle name="Normal 2 12 4 7" xfId="15859" xr:uid="{448C7164-CB0D-43F8-AFF0-E235225214BE}"/>
    <cellStyle name="Normal 2 12 4 7 2" xfId="15860" xr:uid="{4CF18E53-3F7D-4927-9A8D-2C7C6E2248A8}"/>
    <cellStyle name="Normal 2 12 4 8" xfId="15861" xr:uid="{21726641-8B4C-41FD-8180-6EC9043B2229}"/>
    <cellStyle name="Normal 2 12 5" xfId="15862" xr:uid="{D8B85187-AE34-4B68-9FAA-C9E8509EF880}"/>
    <cellStyle name="Normal 2 12 5 2" xfId="15863" xr:uid="{CA51DC6E-2BA3-4CCE-981D-A3E17CDB62E4}"/>
    <cellStyle name="Normal 2 12 5 2 2" xfId="15864" xr:uid="{E6ED0376-3D47-44F8-836B-BE97940670BE}"/>
    <cellStyle name="Normal 2 12 5 3" xfId="15865" xr:uid="{1CAF23BD-2D01-4609-9CEA-0BB101C2271A}"/>
    <cellStyle name="Normal 2 12 5 3 2" xfId="15866" xr:uid="{AAA3F994-BA04-484C-8E74-449EF76DE1D4}"/>
    <cellStyle name="Normal 2 12 5 4" xfId="15867" xr:uid="{BA6AFBC8-A99B-4B65-A257-80E61B7024A5}"/>
    <cellStyle name="Normal 2 12 5 4 2" xfId="15868" xr:uid="{C90E3541-5CCC-4F28-A6C7-8386023D7131}"/>
    <cellStyle name="Normal 2 12 5 5" xfId="15869" xr:uid="{BF8A1D16-58F2-47A5-A190-BF0DB417981E}"/>
    <cellStyle name="Normal 2 12 5 5 2" xfId="15870" xr:uid="{FFF50E4C-0564-4C21-BE3C-BECDE876E7C2}"/>
    <cellStyle name="Normal 2 12 5 6" xfId="15871" xr:uid="{C4C4848C-14E5-401C-950E-3DE76F8F7315}"/>
    <cellStyle name="Normal 2 12 5 6 2" xfId="15872" xr:uid="{3C7CA875-65F6-40AB-9476-4B435F53B3DF}"/>
    <cellStyle name="Normal 2 12 5 7" xfId="15873" xr:uid="{E91DAAA5-E10F-46E1-8121-2047791FCE34}"/>
    <cellStyle name="Normal 2 12 5 7 2" xfId="15874" xr:uid="{08665D73-EF9C-4CD8-B535-673566FC5E02}"/>
    <cellStyle name="Normal 2 12 5 8" xfId="15875" xr:uid="{73CAC826-895D-4B1B-9424-5B06A4E29143}"/>
    <cellStyle name="Normal 2 12 6" xfId="15876" xr:uid="{3163A481-E795-4C9C-8F4D-DE456E6C0DF6}"/>
    <cellStyle name="Normal 2 12 6 2" xfId="15877" xr:uid="{04C9C685-CEB3-4DE9-A76F-5F63354C38FF}"/>
    <cellStyle name="Normal 2 12 6 2 2" xfId="15878" xr:uid="{0153C8D9-3A6B-40AD-B89D-782411EA7CE4}"/>
    <cellStyle name="Normal 2 12 6 3" xfId="15879" xr:uid="{D5183C53-9060-431C-87D2-ADB48D55CFBA}"/>
    <cellStyle name="Normal 2 12 6 3 2" xfId="15880" xr:uid="{53E8E9BE-7CC5-4A5B-9E99-8CDF22651EAA}"/>
    <cellStyle name="Normal 2 12 6 4" xfId="15881" xr:uid="{4ECEF804-30EA-42DE-9AEC-6E8D41EED0E0}"/>
    <cellStyle name="Normal 2 12 6 4 2" xfId="15882" xr:uid="{EA8D5160-01CE-4376-BA4B-4EBDDE15CA5C}"/>
    <cellStyle name="Normal 2 12 6 5" xfId="15883" xr:uid="{7A872243-A3B5-42DC-B6EC-1595325BE650}"/>
    <cellStyle name="Normal 2 12 6 5 2" xfId="15884" xr:uid="{92FCA9AB-2A7A-4EB6-B06E-1832DF9B9EB8}"/>
    <cellStyle name="Normal 2 12 6 6" xfId="15885" xr:uid="{24E37A27-B973-4845-A8C6-7A73DFB25CC1}"/>
    <cellStyle name="Normal 2 12 6 6 2" xfId="15886" xr:uid="{551791CE-B9F3-42B6-98F3-FD56E6262C4D}"/>
    <cellStyle name="Normal 2 12 6 7" xfId="15887" xr:uid="{88CEC0FB-9172-405A-B037-4EBD67F1003A}"/>
    <cellStyle name="Normal 2 12 6 7 2" xfId="15888" xr:uid="{9BFC1B4E-9742-4F10-8F1F-A822C7CAD0C3}"/>
    <cellStyle name="Normal 2 12 6 8" xfId="15889" xr:uid="{60438271-B284-46D9-B2DE-40426ACDF5CE}"/>
    <cellStyle name="Normal 2 12 7" xfId="15890" xr:uid="{0CEE2856-13D9-409B-B494-038BC0A35BA4}"/>
    <cellStyle name="Normal 2 12 7 2" xfId="15891" xr:uid="{F470495C-7492-4E05-BD24-9197B539B97D}"/>
    <cellStyle name="Normal 2 12 7 2 2" xfId="15892" xr:uid="{69DEEE88-BECF-4329-BC09-A930B3E6D0E6}"/>
    <cellStyle name="Normal 2 12 7 3" xfId="15893" xr:uid="{BDB9A109-83AE-4F7F-B127-2823C5A8FF3D}"/>
    <cellStyle name="Normal 2 12 7 3 2" xfId="15894" xr:uid="{E685FACA-C1BE-4AED-963B-E383B3162959}"/>
    <cellStyle name="Normal 2 12 7 4" xfId="15895" xr:uid="{B07E3A0C-AAEF-4AA8-A47F-8106DA07CEC8}"/>
    <cellStyle name="Normal 2 12 7 4 2" xfId="15896" xr:uid="{995C0E92-DC99-474E-9921-D154E0494390}"/>
    <cellStyle name="Normal 2 12 7 5" xfId="15897" xr:uid="{B450037C-55A5-4775-92C6-24EAC61A36B8}"/>
    <cellStyle name="Normal 2 12 7 5 2" xfId="15898" xr:uid="{5C6373BB-7913-456A-9BCF-52E296901684}"/>
    <cellStyle name="Normal 2 12 7 6" xfId="15899" xr:uid="{B3ECCA4F-4305-43EF-BDF7-CFFCDE2FC843}"/>
    <cellStyle name="Normal 2 12 7 6 2" xfId="15900" xr:uid="{E5FA0E72-F9B4-447D-B0D3-4E00CB70B50B}"/>
    <cellStyle name="Normal 2 12 7 7" xfId="15901" xr:uid="{617D0E33-B5D5-4D6B-8FC7-C14C23F8BF5E}"/>
    <cellStyle name="Normal 2 12 7 7 2" xfId="15902" xr:uid="{A7B1DFFE-0BD6-46B8-8D57-5191737CCF74}"/>
    <cellStyle name="Normal 2 12 7 8" xfId="15903" xr:uid="{67710360-0B85-430F-B264-18CD9A1E8FF5}"/>
    <cellStyle name="Normal 2 12 8" xfId="15904" xr:uid="{60366AB4-6B4A-4704-BBC7-9A2D3405395F}"/>
    <cellStyle name="Normal 2 12 8 2" xfId="15905" xr:uid="{524F7BE9-C306-41D6-8469-E23AE1EFD6E0}"/>
    <cellStyle name="Normal 2 12 8 2 2" xfId="15906" xr:uid="{143B86BC-34EA-433D-9B0A-80B5BD4CF7D0}"/>
    <cellStyle name="Normal 2 12 8 3" xfId="15907" xr:uid="{CA80B118-E306-458A-890C-50C3A0225F1D}"/>
    <cellStyle name="Normal 2 12 8 3 2" xfId="15908" xr:uid="{09CF78B7-CB00-4C5B-B169-C083EDEEC68C}"/>
    <cellStyle name="Normal 2 12 8 4" xfId="15909" xr:uid="{0AD5360B-0476-4AAB-92BF-F695877E2C1F}"/>
    <cellStyle name="Normal 2 12 8 4 2" xfId="15910" xr:uid="{C93A7163-B559-4F82-8834-70D8D14EEB58}"/>
    <cellStyle name="Normal 2 12 8 5" xfId="15911" xr:uid="{7F41E17A-EA19-47D2-AD25-47FB0ABD00FE}"/>
    <cellStyle name="Normal 2 12 8 5 2" xfId="15912" xr:uid="{90AEFD6D-5203-4E7F-B0FB-07B6A2C5D155}"/>
    <cellStyle name="Normal 2 12 8 6" xfId="15913" xr:uid="{DA292B62-8672-430A-A8AD-DB3CDB8768EE}"/>
    <cellStyle name="Normal 2 12 8 6 2" xfId="15914" xr:uid="{15FF9839-C3C8-4E84-8AF0-030A470D2BF1}"/>
    <cellStyle name="Normal 2 12 8 7" xfId="15915" xr:uid="{C2FCDAD8-8704-4247-9BE7-2432ACDF326C}"/>
    <cellStyle name="Normal 2 12 8 7 2" xfId="15916" xr:uid="{13A8D0E0-F226-40EC-BEBF-6BEA767E1FE4}"/>
    <cellStyle name="Normal 2 12 8 8" xfId="15917" xr:uid="{8D1B1877-8CDF-40C2-8C82-4E1D8A360E10}"/>
    <cellStyle name="Normal 2 12 9" xfId="15918" xr:uid="{8DAD4EAD-DB95-4E93-803E-528038892210}"/>
    <cellStyle name="Normal 2 12 9 2" xfId="15919" xr:uid="{E7547483-F1CC-4753-9AEF-55001E2731CF}"/>
    <cellStyle name="Normal 2 12 9 2 2" xfId="15920" xr:uid="{36FC2955-960D-41F5-89D8-F4B6B8F27DC7}"/>
    <cellStyle name="Normal 2 12 9 3" xfId="15921" xr:uid="{D5F200D1-8DB7-47CF-893A-4DA58EA8ABD3}"/>
    <cellStyle name="Normal 2 12 9 3 2" xfId="15922" xr:uid="{9961F753-D119-4F68-A03D-7521223B4E67}"/>
    <cellStyle name="Normal 2 12 9 4" xfId="15923" xr:uid="{0099080E-D718-4C00-89AE-2340CD601618}"/>
    <cellStyle name="Normal 2 12 9 4 2" xfId="15924" xr:uid="{C0274770-12C6-4BB6-AADE-17920C6B59F4}"/>
    <cellStyle name="Normal 2 12 9 5" xfId="15925" xr:uid="{A19F80EF-EBB2-4B4E-B090-D9042936CB96}"/>
    <cellStyle name="Normal 2 12 9 5 2" xfId="15926" xr:uid="{E9A8E817-CA51-4FA7-B158-919146CB229E}"/>
    <cellStyle name="Normal 2 12 9 6" xfId="15927" xr:uid="{96843F85-C5DF-4280-87B1-6AEE56A6E9AC}"/>
    <cellStyle name="Normal 2 12 9 6 2" xfId="15928" xr:uid="{24DD070E-A2F0-400A-8303-CF280F24E844}"/>
    <cellStyle name="Normal 2 12 9 7" xfId="15929" xr:uid="{585B8F5E-19C2-4155-8BB1-2F327276FBA9}"/>
    <cellStyle name="Normal 2 12 9 7 2" xfId="15930" xr:uid="{D5C0F021-C526-4C45-ABC0-D62DC019D82E}"/>
    <cellStyle name="Normal 2 12 9 8" xfId="15931" xr:uid="{D3CAAC4E-D51A-4EB9-A9E9-1AB551EDD44D}"/>
    <cellStyle name="Normal 2 13" xfId="90" xr:uid="{F92A1D52-F922-4A22-9B05-688778003D12}"/>
    <cellStyle name="Normal 2 13 10" xfId="15933" xr:uid="{D862550E-CFCB-4C81-9A20-10AFA1879AA6}"/>
    <cellStyle name="Normal 2 13 10 2" xfId="15934" xr:uid="{074CB007-0902-4D10-80B9-34321E534BE3}"/>
    <cellStyle name="Normal 2 13 11" xfId="15935" xr:uid="{DA14B413-DD39-41F8-BF1B-EF81DB994706}"/>
    <cellStyle name="Normal 2 13 11 2" xfId="15936" xr:uid="{7F502880-9840-475A-A784-BC172DD13616}"/>
    <cellStyle name="Normal 2 13 12" xfId="15937" xr:uid="{65946946-6752-49F5-A145-8B461449DA80}"/>
    <cellStyle name="Normal 2 13 12 2" xfId="15938" xr:uid="{11A70810-C4F4-4163-99DC-148B82DF4E13}"/>
    <cellStyle name="Normal 2 13 13" xfId="15939" xr:uid="{9DD48265-82AF-4EFB-87DE-FA67A08E3EF0}"/>
    <cellStyle name="Normal 2 13 13 2" xfId="15940" xr:uid="{DB54D0F3-5C2A-4200-B10A-2ECC460D72DA}"/>
    <cellStyle name="Normal 2 13 14" xfId="15941" xr:uid="{016312BC-D2AE-4367-8333-F9F16B19FF94}"/>
    <cellStyle name="Normal 2 13 14 2" xfId="15942" xr:uid="{1439107B-DD52-4357-B688-641F7E67D555}"/>
    <cellStyle name="Normal 2 13 15" xfId="15943" xr:uid="{6E650FFC-9A43-47EF-B1AE-658FAE6B3D49}"/>
    <cellStyle name="Normal 2 13 15 2" xfId="15944" xr:uid="{5AD455F6-E5CF-41EC-81EF-4E248E5DFBC5}"/>
    <cellStyle name="Normal 2 13 16" xfId="15945" xr:uid="{EDCDA514-459B-4D2C-88BA-3C3E230B9267}"/>
    <cellStyle name="Normal 2 13 17" xfId="15946" xr:uid="{BB8CF660-BC3B-4507-98D9-F0A39D949BBD}"/>
    <cellStyle name="Normal 2 13 18" xfId="15947" xr:uid="{2D57F6A2-B812-4A76-B210-5A0A4030EACB}"/>
    <cellStyle name="Normal 2 13 19" xfId="15948" xr:uid="{59ABCA58-0D84-4BEF-A72F-B77B72466FBE}"/>
    <cellStyle name="Normal 2 13 2" xfId="15949" xr:uid="{A435745C-F354-4EA3-8D2B-2B2E311EE443}"/>
    <cellStyle name="Normal 2 13 2 2" xfId="15950" xr:uid="{746A8B57-F7D9-4C5C-8F6A-BB0890CD1206}"/>
    <cellStyle name="Normal 2 13 2 2 2" xfId="15951" xr:uid="{AE52B42F-B975-49D4-8424-21729916B756}"/>
    <cellStyle name="Normal 2 13 2 3" xfId="15952" xr:uid="{CBDE01A3-E896-4970-8095-6A4505821A66}"/>
    <cellStyle name="Normal 2 13 2 3 2" xfId="15953" xr:uid="{D2A74DD7-0E8F-4053-86FC-10DAA60668DC}"/>
    <cellStyle name="Normal 2 13 2 4" xfId="15954" xr:uid="{44966CB4-4D3A-44DF-9E14-E10296194810}"/>
    <cellStyle name="Normal 2 13 2 4 2" xfId="15955" xr:uid="{F9034CD7-9567-41B6-B8F5-3A8CCF097F16}"/>
    <cellStyle name="Normal 2 13 2 5" xfId="15956" xr:uid="{E8F0BE22-57B0-4BCD-8EC8-7F4C0F35C6A7}"/>
    <cellStyle name="Normal 2 13 2 5 2" xfId="15957" xr:uid="{91F36E55-A1C3-4BDB-8828-EA187071C066}"/>
    <cellStyle name="Normal 2 13 2 6" xfId="15958" xr:uid="{5A573C70-84A1-4E17-860C-B4050A1E0768}"/>
    <cellStyle name="Normal 2 13 2 6 2" xfId="15959" xr:uid="{DD3421A5-60E8-449C-9F4C-F405FFB85BE5}"/>
    <cellStyle name="Normal 2 13 2 7" xfId="15960" xr:uid="{8E73A6F2-18F2-4A58-99A3-9DAF1581A1BA}"/>
    <cellStyle name="Normal 2 13 2 7 2" xfId="15961" xr:uid="{C5B5A0F0-88D8-4DBA-8575-46ADA79593AD}"/>
    <cellStyle name="Normal 2 13 2 8" xfId="15962" xr:uid="{66104445-A4BF-4FB8-95A3-CC842232F9FE}"/>
    <cellStyle name="Normal 2 13 2 9" xfId="43921" xr:uid="{2EAF15CA-107B-4B47-8478-C4062CA38DCB}"/>
    <cellStyle name="Normal 2 13 20" xfId="15932" xr:uid="{984A5ACA-C6D2-49C8-811E-6190219A8E74}"/>
    <cellStyle name="Normal 2 13 3" xfId="15963" xr:uid="{1900F877-E48C-4150-BD75-637D4D9BBE8A}"/>
    <cellStyle name="Normal 2 13 3 2" xfId="15964" xr:uid="{E6EEA0D7-1E13-41A7-80B9-51B09B706D14}"/>
    <cellStyle name="Normal 2 13 3 2 2" xfId="15965" xr:uid="{2B46615A-51A0-425A-8F4B-77729F18BFF4}"/>
    <cellStyle name="Normal 2 13 3 3" xfId="15966" xr:uid="{9C0BEBA1-C1B7-4DCD-ABE9-427F1F2F47CB}"/>
    <cellStyle name="Normal 2 13 3 3 2" xfId="15967" xr:uid="{92E76365-7D32-495D-A93F-CCEC9B519E6F}"/>
    <cellStyle name="Normal 2 13 3 4" xfId="15968" xr:uid="{398CAF22-BA2D-4F4F-946A-B2081E99A85F}"/>
    <cellStyle name="Normal 2 13 3 4 2" xfId="15969" xr:uid="{A79EA4D1-7E37-4A0A-AF10-D4EC564B5030}"/>
    <cellStyle name="Normal 2 13 3 5" xfId="15970" xr:uid="{19B59D90-B80E-4027-9D5E-38D9F084C271}"/>
    <cellStyle name="Normal 2 13 3 5 2" xfId="15971" xr:uid="{65F38E37-6D8B-4E8C-B598-7D2D2077227F}"/>
    <cellStyle name="Normal 2 13 3 6" xfId="15972" xr:uid="{8858A2D5-A7BC-44DA-9F9C-AFF377EA0E6C}"/>
    <cellStyle name="Normal 2 13 3 6 2" xfId="15973" xr:uid="{9FABDB6E-E1C9-4B5C-9222-771607CBB956}"/>
    <cellStyle name="Normal 2 13 3 7" xfId="15974" xr:uid="{B106747C-941B-418E-A043-5B1B5FD8DEB1}"/>
    <cellStyle name="Normal 2 13 3 7 2" xfId="15975" xr:uid="{6B191DEA-F07F-400A-83BD-50C31E64529E}"/>
    <cellStyle name="Normal 2 13 3 8" xfId="15976" xr:uid="{FDFDC193-ED1F-4B35-941D-EC0E5D19CB5D}"/>
    <cellStyle name="Normal 2 13 4" xfId="15977" xr:uid="{D23FE035-2F12-4DCC-BC44-C5218B3DB180}"/>
    <cellStyle name="Normal 2 13 4 2" xfId="15978" xr:uid="{519F0BB2-415B-4FF3-8706-D8421071B0C3}"/>
    <cellStyle name="Normal 2 13 4 2 2" xfId="15979" xr:uid="{4448693A-FA39-4796-BD92-99B9E3B6AAC5}"/>
    <cellStyle name="Normal 2 13 4 3" xfId="15980" xr:uid="{1D5CC9E5-9CD5-4DB9-871E-DC207E549C45}"/>
    <cellStyle name="Normal 2 13 4 3 2" xfId="15981" xr:uid="{CF8DCB09-A921-49E5-AF8C-FFE0E1E49726}"/>
    <cellStyle name="Normal 2 13 4 4" xfId="15982" xr:uid="{C1DA60A8-F215-4AA1-A510-AC58EE4EAA68}"/>
    <cellStyle name="Normal 2 13 4 4 2" xfId="15983" xr:uid="{9F5E3447-0088-4F4F-B9EF-62883B1C6DF9}"/>
    <cellStyle name="Normal 2 13 4 5" xfId="15984" xr:uid="{D7ED6EB1-81AC-45A8-952E-E3E182EC5C28}"/>
    <cellStyle name="Normal 2 13 4 5 2" xfId="15985" xr:uid="{E11BF3B9-920C-4006-B9B8-B2E9997896E0}"/>
    <cellStyle name="Normal 2 13 4 6" xfId="15986" xr:uid="{6E610F02-EC81-4002-9114-4CB1A2B06C13}"/>
    <cellStyle name="Normal 2 13 4 6 2" xfId="15987" xr:uid="{1E56D1AF-DC84-495A-AAF8-BA6C49317634}"/>
    <cellStyle name="Normal 2 13 4 7" xfId="15988" xr:uid="{1AD58195-59CB-4A5D-9B94-4BB76F0389AD}"/>
    <cellStyle name="Normal 2 13 4 7 2" xfId="15989" xr:uid="{79CB94CE-B06B-4E1D-9E6C-31AD1B6D1E3F}"/>
    <cellStyle name="Normal 2 13 4 8" xfId="15990" xr:uid="{B63CBC0B-6333-4222-9ECA-A9DF8951B96C}"/>
    <cellStyle name="Normal 2 13 5" xfId="15991" xr:uid="{6C7C79E0-CE9E-43F5-A22D-74F56AD6F4BC}"/>
    <cellStyle name="Normal 2 13 5 2" xfId="15992" xr:uid="{C72AB516-828C-440F-B73F-6F6D40934A15}"/>
    <cellStyle name="Normal 2 13 5 2 2" xfId="15993" xr:uid="{5F00AF55-2C1D-411D-91C2-F79C0FA5EA4A}"/>
    <cellStyle name="Normal 2 13 5 3" xfId="15994" xr:uid="{B5856036-28D7-4E29-858B-6F3D75783B1E}"/>
    <cellStyle name="Normal 2 13 5 3 2" xfId="15995" xr:uid="{BDBB4F7A-5950-4995-996F-E0C7C0A4A767}"/>
    <cellStyle name="Normal 2 13 5 4" xfId="15996" xr:uid="{51B33E7C-9B2E-4C9B-A199-DEE9480C9E36}"/>
    <cellStyle name="Normal 2 13 5 4 2" xfId="15997" xr:uid="{A56E7D69-F18C-461B-84D9-C3E9E024B751}"/>
    <cellStyle name="Normal 2 13 5 5" xfId="15998" xr:uid="{923E4920-98CA-4BB3-90BB-FAE9E9332590}"/>
    <cellStyle name="Normal 2 13 5 5 2" xfId="15999" xr:uid="{607724A8-1B1C-42F1-8374-D8259F4018A1}"/>
    <cellStyle name="Normal 2 13 5 6" xfId="16000" xr:uid="{C9864A2B-9051-4021-A6D8-A944863E1462}"/>
    <cellStyle name="Normal 2 13 5 6 2" xfId="16001" xr:uid="{9D66758D-FFB2-4D5A-B843-916D4C215BA1}"/>
    <cellStyle name="Normal 2 13 5 7" xfId="16002" xr:uid="{2FC26E91-402E-4E9A-8730-E25A4A87258F}"/>
    <cellStyle name="Normal 2 13 5 7 2" xfId="16003" xr:uid="{4848E3D1-21AB-4247-B71A-64E7B5FD341A}"/>
    <cellStyle name="Normal 2 13 5 8" xfId="16004" xr:uid="{9DCF517A-74E6-43C4-BA89-48C6AE7DB060}"/>
    <cellStyle name="Normal 2 13 6" xfId="16005" xr:uid="{AC369A27-E893-4ADA-BD32-1C2462080088}"/>
    <cellStyle name="Normal 2 13 6 2" xfId="16006" xr:uid="{1EE56346-D93B-432D-AF06-498799B72C8B}"/>
    <cellStyle name="Normal 2 13 6 2 2" xfId="16007" xr:uid="{DE6B7A0F-7895-4F1E-A076-E9403A7E297B}"/>
    <cellStyle name="Normal 2 13 6 3" xfId="16008" xr:uid="{BD7E439F-1D28-4DC7-B97E-6A4D8BA26154}"/>
    <cellStyle name="Normal 2 13 6 3 2" xfId="16009" xr:uid="{334A9CA9-0BA0-4A00-9AC5-E3A3F8E47A22}"/>
    <cellStyle name="Normal 2 13 6 4" xfId="16010" xr:uid="{DFF115D4-2932-4C61-A914-2D7D71472F47}"/>
    <cellStyle name="Normal 2 13 6 4 2" xfId="16011" xr:uid="{5DFA7BB1-A081-4EDF-91C0-166E81D5560A}"/>
    <cellStyle name="Normal 2 13 6 5" xfId="16012" xr:uid="{B9B0E20F-2670-42D3-8DCC-72F8C30CF27D}"/>
    <cellStyle name="Normal 2 13 6 5 2" xfId="16013" xr:uid="{B1949EC5-923E-4D9D-8EFC-C7BE22BB2A3F}"/>
    <cellStyle name="Normal 2 13 6 6" xfId="16014" xr:uid="{67A44C60-739A-49F3-9C1F-210649D74BB3}"/>
    <cellStyle name="Normal 2 13 6 6 2" xfId="16015" xr:uid="{FA1227C6-11E9-4F2F-BE7E-E2986916853F}"/>
    <cellStyle name="Normal 2 13 6 7" xfId="16016" xr:uid="{CDBF69B5-BC89-4CB4-B243-D6BFC712A683}"/>
    <cellStyle name="Normal 2 13 6 7 2" xfId="16017" xr:uid="{11145769-774B-479F-866F-98CDBAF61DDF}"/>
    <cellStyle name="Normal 2 13 6 8" xfId="16018" xr:uid="{1595078C-1313-4B73-8513-7858967906F0}"/>
    <cellStyle name="Normal 2 13 7" xfId="16019" xr:uid="{FAC6D555-85DF-47E7-BDD5-51D0E3D6E7C5}"/>
    <cellStyle name="Normal 2 13 7 2" xfId="16020" xr:uid="{978F18D6-1CB4-4C85-9533-E238271D5CC7}"/>
    <cellStyle name="Normal 2 13 7 2 2" xfId="16021" xr:uid="{7E2EC1FB-C96E-4E38-ABDA-82FC742E0E40}"/>
    <cellStyle name="Normal 2 13 7 3" xfId="16022" xr:uid="{17522A7D-24C7-458C-A913-DB082409ED79}"/>
    <cellStyle name="Normal 2 13 7 3 2" xfId="16023" xr:uid="{33E63563-1A08-4457-8ED5-126EB478AA4C}"/>
    <cellStyle name="Normal 2 13 7 4" xfId="16024" xr:uid="{725D9A27-6D00-45A1-9EA8-7C3D2842732C}"/>
    <cellStyle name="Normal 2 13 7 4 2" xfId="16025" xr:uid="{E933E5D4-F987-4212-8966-A75A179C93A2}"/>
    <cellStyle name="Normal 2 13 7 5" xfId="16026" xr:uid="{C2EAE08C-9B32-4CD7-B663-5F1C31A12C39}"/>
    <cellStyle name="Normal 2 13 7 5 2" xfId="16027" xr:uid="{B5631E4A-7F1B-4C17-9C0F-B309AD0CE5CF}"/>
    <cellStyle name="Normal 2 13 7 6" xfId="16028" xr:uid="{DE173959-D0F0-42F2-BB9F-44B43DFCBA51}"/>
    <cellStyle name="Normal 2 13 7 6 2" xfId="16029" xr:uid="{D0ED8F63-444C-42E3-AAA3-EB1939BC2E24}"/>
    <cellStyle name="Normal 2 13 7 7" xfId="16030" xr:uid="{66FA2E46-4A97-4D58-BD7E-8F00B5C01B6D}"/>
    <cellStyle name="Normal 2 13 7 7 2" xfId="16031" xr:uid="{143F30C5-91FD-46D4-8415-8C8979BF4355}"/>
    <cellStyle name="Normal 2 13 7 8" xfId="16032" xr:uid="{72C8C4F4-4BAD-4E2E-92DA-1BB9F13FF010}"/>
    <cellStyle name="Normal 2 13 8" xfId="16033" xr:uid="{336C3C74-6F83-4244-8743-414E8C0419F2}"/>
    <cellStyle name="Normal 2 13 8 2" xfId="16034" xr:uid="{74D6CC78-8413-487A-8598-987385A8775E}"/>
    <cellStyle name="Normal 2 13 8 2 2" xfId="16035" xr:uid="{95010099-E211-4CF0-B8C8-D1D417392F85}"/>
    <cellStyle name="Normal 2 13 8 3" xfId="16036" xr:uid="{FE64E593-7C6B-4E42-87FD-DC07525D6357}"/>
    <cellStyle name="Normal 2 13 8 3 2" xfId="16037" xr:uid="{CC877D6B-6C6C-4C78-B0C7-B69EEDA70C52}"/>
    <cellStyle name="Normal 2 13 8 4" xfId="16038" xr:uid="{7D3CC431-9C85-43E3-B3FD-B59BF4F8480B}"/>
    <cellStyle name="Normal 2 13 8 4 2" xfId="16039" xr:uid="{B1FBE958-2C53-4FFB-BF2C-54B081109A02}"/>
    <cellStyle name="Normal 2 13 8 5" xfId="16040" xr:uid="{8EDB8539-C3A9-49C5-895D-403245433197}"/>
    <cellStyle name="Normal 2 13 8 5 2" xfId="16041" xr:uid="{7E751D94-1CD0-4EA9-8CAA-E4F6F897830B}"/>
    <cellStyle name="Normal 2 13 8 6" xfId="16042" xr:uid="{ECB9A872-C2EE-4D14-B8BB-1AA430396651}"/>
    <cellStyle name="Normal 2 13 8 6 2" xfId="16043" xr:uid="{11414AAB-6E01-4CEB-85B8-D69B7C9D8706}"/>
    <cellStyle name="Normal 2 13 8 7" xfId="16044" xr:uid="{5BC25AF8-9821-4E1F-8A26-E7DF7C1AF66E}"/>
    <cellStyle name="Normal 2 13 8 7 2" xfId="16045" xr:uid="{F49EE5A0-B95C-477C-A5F7-A9940A15E162}"/>
    <cellStyle name="Normal 2 13 8 8" xfId="16046" xr:uid="{19DE84DD-2633-4534-80BD-8894EFC3612E}"/>
    <cellStyle name="Normal 2 13 9" xfId="16047" xr:uid="{63CB6F20-2E6E-464E-A0F0-05F6C14DFBFF}"/>
    <cellStyle name="Normal 2 13 9 2" xfId="16048" xr:uid="{E3955C23-27EF-497F-B5C4-B2440E6E6CAB}"/>
    <cellStyle name="Normal 2 13 9 2 2" xfId="16049" xr:uid="{33345126-00BB-4699-B355-20C6DEE57C88}"/>
    <cellStyle name="Normal 2 13 9 3" xfId="16050" xr:uid="{751EB519-A3CF-4690-AB84-049AEDB12FE2}"/>
    <cellStyle name="Normal 2 13 9 3 2" xfId="16051" xr:uid="{829CD709-039D-4022-BEB6-813EA6B302F6}"/>
    <cellStyle name="Normal 2 13 9 4" xfId="16052" xr:uid="{908B80F5-0119-4A54-9458-D11C8C244DC7}"/>
    <cellStyle name="Normal 2 13 9 4 2" xfId="16053" xr:uid="{0F49AA36-3AA6-4E8E-A021-8B92E508FCAB}"/>
    <cellStyle name="Normal 2 13 9 5" xfId="16054" xr:uid="{4E35D600-1453-43B1-A6A2-04C134BA7EE5}"/>
    <cellStyle name="Normal 2 13 9 5 2" xfId="16055" xr:uid="{9DCB9D47-7203-450B-A89E-80501EF95C23}"/>
    <cellStyle name="Normal 2 13 9 6" xfId="16056" xr:uid="{02AD239E-1FD9-4889-91F2-AF882E70D954}"/>
    <cellStyle name="Normal 2 13 9 6 2" xfId="16057" xr:uid="{EF780CC9-2EB8-413D-BA02-B1220F3BE3C0}"/>
    <cellStyle name="Normal 2 13 9 7" xfId="16058" xr:uid="{FC639DAC-2BB8-4BC8-BEC0-42D28CCCFA8D}"/>
    <cellStyle name="Normal 2 13 9 7 2" xfId="16059" xr:uid="{F7BD54EE-B14E-4DFD-867C-22074C6CC04F}"/>
    <cellStyle name="Normal 2 13 9 8" xfId="16060" xr:uid="{38A532FF-2B77-4B08-B95D-873ED044DDB7}"/>
    <cellStyle name="Normal 2 14" xfId="67" xr:uid="{E72C1609-FFDD-47E1-9C6B-F25E7AD07EB3}"/>
    <cellStyle name="Normal 2 14 10" xfId="16062" xr:uid="{2B973771-487C-4C58-8B0D-7463DDA90740}"/>
    <cellStyle name="Normal 2 14 10 2" xfId="16063" xr:uid="{72907362-A421-40CC-ABD3-0EC17B6AA59C}"/>
    <cellStyle name="Normal 2 14 11" xfId="16064" xr:uid="{F5A7C31B-97FC-4B36-B558-4E09502F9E7E}"/>
    <cellStyle name="Normal 2 14 11 2" xfId="16065" xr:uid="{2988EEEB-7A56-4F62-92E1-B6DAA99FC066}"/>
    <cellStyle name="Normal 2 14 12" xfId="16066" xr:uid="{58E057D4-0385-485E-9502-487EDF0685BB}"/>
    <cellStyle name="Normal 2 14 12 2" xfId="16067" xr:uid="{95399E81-6CC0-4856-9FEB-D5C1FFFC576F}"/>
    <cellStyle name="Normal 2 14 13" xfId="16068" xr:uid="{0D94CA88-7F32-4EDD-8E29-96FE6A82EA9A}"/>
    <cellStyle name="Normal 2 14 13 2" xfId="16069" xr:uid="{108D7E88-69B2-4B7D-B2D9-A39E657851D6}"/>
    <cellStyle name="Normal 2 14 14" xfId="16070" xr:uid="{417B1086-0D29-41BE-B750-B15723FC594E}"/>
    <cellStyle name="Normal 2 14 14 2" xfId="16071" xr:uid="{04EB98A3-4E58-4FD0-AC1A-4878C84D329E}"/>
    <cellStyle name="Normal 2 14 15" xfId="16072" xr:uid="{0CB40548-BB95-4F98-A24D-FF5709D52AC5}"/>
    <cellStyle name="Normal 2 14 15 2" xfId="16073" xr:uid="{57EA7603-2E46-4DE3-B0FA-BC800818047F}"/>
    <cellStyle name="Normal 2 14 16" xfId="16074" xr:uid="{EE04FC4F-4121-474B-98B2-779FCFAFD981}"/>
    <cellStyle name="Normal 2 14 17" xfId="16075" xr:uid="{F146E45D-D4F6-4F84-9962-E73742243761}"/>
    <cellStyle name="Normal 2 14 18" xfId="16076" xr:uid="{789963F0-9C24-45FB-95C4-3D72A00E9A81}"/>
    <cellStyle name="Normal 2 14 19" xfId="16077" xr:uid="{2E427F85-7B87-4BBB-8448-D686838BD175}"/>
    <cellStyle name="Normal 2 14 2" xfId="16078" xr:uid="{1A72C92A-9C40-4658-AF14-242D7E59DF9C}"/>
    <cellStyle name="Normal 2 14 2 2" xfId="16079" xr:uid="{872FE48C-CE2C-4D5C-97CC-EA9C3F41CC0C}"/>
    <cellStyle name="Normal 2 14 2 2 2" xfId="16080" xr:uid="{12D628B1-6C80-4401-835D-5205E0F6616B}"/>
    <cellStyle name="Normal 2 14 2 3" xfId="16081" xr:uid="{D446A401-6065-4F33-8C7B-BFBFBCBF1358}"/>
    <cellStyle name="Normal 2 14 2 3 2" xfId="16082" xr:uid="{1F40A990-82F8-43CB-9BAB-97DA949F9D70}"/>
    <cellStyle name="Normal 2 14 2 4" xfId="16083" xr:uid="{ABB08D7D-062E-4EF0-AF3A-D6F04A548E1B}"/>
    <cellStyle name="Normal 2 14 2 4 2" xfId="16084" xr:uid="{6D972797-D208-4D81-A3E4-B8D8D5C1EC74}"/>
    <cellStyle name="Normal 2 14 2 5" xfId="16085" xr:uid="{240B6AB3-762D-4C66-9E4E-AAF67F280ED3}"/>
    <cellStyle name="Normal 2 14 2 5 2" xfId="16086" xr:uid="{EC133B9D-AF63-4B7C-84CC-2F53E3161FA7}"/>
    <cellStyle name="Normal 2 14 2 6" xfId="16087" xr:uid="{71CE1DE2-C820-4743-95DD-02F6A21DA416}"/>
    <cellStyle name="Normal 2 14 2 6 2" xfId="16088" xr:uid="{3FC15C9E-DA28-4DD6-8F2E-8A56F4EC23F4}"/>
    <cellStyle name="Normal 2 14 2 7" xfId="16089" xr:uid="{27C1D634-A15A-4926-9B14-E95A406542AB}"/>
    <cellStyle name="Normal 2 14 2 7 2" xfId="16090" xr:uid="{6E69470A-351B-4783-9E6D-0697A30A5BA8}"/>
    <cellStyle name="Normal 2 14 2 8" xfId="16091" xr:uid="{AC490654-8D7F-43CC-A7ED-FF97AF75E319}"/>
    <cellStyle name="Normal 2 14 2 9" xfId="43922" xr:uid="{A8DFFC43-2EA8-46D2-BE7F-A5CB46AE6F81}"/>
    <cellStyle name="Normal 2 14 20" xfId="16061" xr:uid="{AD680CC8-8A55-4061-9B61-4D2B5400EC53}"/>
    <cellStyle name="Normal 2 14 3" xfId="16092" xr:uid="{CDCEE985-3196-41DB-BB3F-E98363EBF200}"/>
    <cellStyle name="Normal 2 14 3 2" xfId="16093" xr:uid="{83973DB6-EE46-4F31-9C0A-C98A02043244}"/>
    <cellStyle name="Normal 2 14 3 2 2" xfId="16094" xr:uid="{DC0F6558-BF95-4F18-938D-729FAD8FD09E}"/>
    <cellStyle name="Normal 2 14 3 3" xfId="16095" xr:uid="{4E9CC36D-07DB-4D5D-A717-11634FA0ADF9}"/>
    <cellStyle name="Normal 2 14 3 3 2" xfId="16096" xr:uid="{1F7B07F9-E4BC-48D8-9181-596DA1054A05}"/>
    <cellStyle name="Normal 2 14 3 4" xfId="16097" xr:uid="{423064FC-07D9-4C85-BBCE-D086E73C29C6}"/>
    <cellStyle name="Normal 2 14 3 4 2" xfId="16098" xr:uid="{A250F016-5D67-4369-8A6C-8BEE8895F872}"/>
    <cellStyle name="Normal 2 14 3 5" xfId="16099" xr:uid="{1A10F75C-7CA3-45D9-8E13-12CB4260CB00}"/>
    <cellStyle name="Normal 2 14 3 5 2" xfId="16100" xr:uid="{A114362A-0A48-4678-978C-FAEC431A74B8}"/>
    <cellStyle name="Normal 2 14 3 6" xfId="16101" xr:uid="{B7718088-AB8D-4831-9C28-5580E77FD794}"/>
    <cellStyle name="Normal 2 14 3 6 2" xfId="16102" xr:uid="{710B8F78-7EB0-4C5C-B941-299A33AF30FB}"/>
    <cellStyle name="Normal 2 14 3 7" xfId="16103" xr:uid="{9551865B-5481-480D-A3F3-AC062B55F833}"/>
    <cellStyle name="Normal 2 14 3 7 2" xfId="16104" xr:uid="{3F347DE8-4751-4AE7-BA44-1F8822FDC824}"/>
    <cellStyle name="Normal 2 14 3 8" xfId="16105" xr:uid="{BDF1BF2B-810D-426F-9A4F-1AAF95783816}"/>
    <cellStyle name="Normal 2 14 4" xfId="16106" xr:uid="{ECFDB6F0-BBF8-4CEC-B11F-D5D5928315E9}"/>
    <cellStyle name="Normal 2 14 4 2" xfId="16107" xr:uid="{6C4EF954-0DB5-42E7-96C9-0A86B541B6C8}"/>
    <cellStyle name="Normal 2 14 4 2 2" xfId="16108" xr:uid="{4281765E-12F2-4C92-949C-7F5108517475}"/>
    <cellStyle name="Normal 2 14 4 3" xfId="16109" xr:uid="{5B66A462-5323-4AC9-817F-C43850C22ABB}"/>
    <cellStyle name="Normal 2 14 4 3 2" xfId="16110" xr:uid="{B28F5ECD-C658-476C-9DD3-65AF0F1E1D63}"/>
    <cellStyle name="Normal 2 14 4 4" xfId="16111" xr:uid="{3960F341-A00A-4162-9A4D-F0D7346C64A2}"/>
    <cellStyle name="Normal 2 14 4 4 2" xfId="16112" xr:uid="{17C08628-A287-4DF8-9DB9-9B70DCD550D2}"/>
    <cellStyle name="Normal 2 14 4 5" xfId="16113" xr:uid="{426B1CB6-0CB8-4D0F-9C12-CF9FC647A4B3}"/>
    <cellStyle name="Normal 2 14 4 5 2" xfId="16114" xr:uid="{FCD6AC20-6663-4C68-85A1-BEECB5B2E22D}"/>
    <cellStyle name="Normal 2 14 4 6" xfId="16115" xr:uid="{58B09772-0DE9-46C8-BAD2-2CCF99C552AD}"/>
    <cellStyle name="Normal 2 14 4 6 2" xfId="16116" xr:uid="{39EA4326-8443-44E8-A8BD-B5DFF0DA92DC}"/>
    <cellStyle name="Normal 2 14 4 7" xfId="16117" xr:uid="{E20E0DF3-DBCA-4457-A8B0-C3BAC84816C8}"/>
    <cellStyle name="Normal 2 14 4 7 2" xfId="16118" xr:uid="{AC6EF2EB-7595-4C9B-8957-0E712196F4FA}"/>
    <cellStyle name="Normal 2 14 4 8" xfId="16119" xr:uid="{0EFF82FF-3372-4771-82AB-7C3E8C063843}"/>
    <cellStyle name="Normal 2 14 5" xfId="16120" xr:uid="{ADA16ACD-119E-4096-A7F5-C76378078662}"/>
    <cellStyle name="Normal 2 14 5 2" xfId="16121" xr:uid="{30CA21A6-DA31-4513-9B76-091F0092FEC4}"/>
    <cellStyle name="Normal 2 14 5 2 2" xfId="16122" xr:uid="{5C638C7F-F97A-45B3-BD1E-FE4BA27B2DFC}"/>
    <cellStyle name="Normal 2 14 5 3" xfId="16123" xr:uid="{7E674724-A5F9-4553-97C0-A64C0DC6147C}"/>
    <cellStyle name="Normal 2 14 5 3 2" xfId="16124" xr:uid="{2F3A936F-4FF6-4198-A5B2-A37573AAFFE9}"/>
    <cellStyle name="Normal 2 14 5 4" xfId="16125" xr:uid="{EFC6D2D7-374C-49F2-A8BD-F90279F9E6D4}"/>
    <cellStyle name="Normal 2 14 5 4 2" xfId="16126" xr:uid="{73E78B09-C3BA-4010-9696-7D32F58A01BD}"/>
    <cellStyle name="Normal 2 14 5 5" xfId="16127" xr:uid="{436D4163-F439-42B4-88BC-9F7FF9D95910}"/>
    <cellStyle name="Normal 2 14 5 5 2" xfId="16128" xr:uid="{F3998A1E-E9D3-4B7C-9547-92583DC47E36}"/>
    <cellStyle name="Normal 2 14 5 6" xfId="16129" xr:uid="{D77B8B7B-3ADD-487C-A55C-58EE516886BD}"/>
    <cellStyle name="Normal 2 14 5 6 2" xfId="16130" xr:uid="{152DC36D-B97E-4921-9C0F-C292554995F8}"/>
    <cellStyle name="Normal 2 14 5 7" xfId="16131" xr:uid="{C96210FD-1B0B-491D-B277-73D1650569A5}"/>
    <cellStyle name="Normal 2 14 5 7 2" xfId="16132" xr:uid="{830AB24C-A7B2-4867-B845-8DF8E16CDD3E}"/>
    <cellStyle name="Normal 2 14 5 8" xfId="16133" xr:uid="{5FBD68A2-898C-46AE-A411-61E9003D813A}"/>
    <cellStyle name="Normal 2 14 6" xfId="16134" xr:uid="{D735096A-6AC5-4478-A87D-2EF38771A531}"/>
    <cellStyle name="Normal 2 14 6 2" xfId="16135" xr:uid="{49144DC7-B2C3-43C5-A666-DCEBD47CFE7F}"/>
    <cellStyle name="Normal 2 14 6 2 2" xfId="16136" xr:uid="{0986D642-E90E-445D-96D4-D3203FEFA7F4}"/>
    <cellStyle name="Normal 2 14 6 3" xfId="16137" xr:uid="{36B4CB26-709A-4D9B-AFFA-BF93814AC93B}"/>
    <cellStyle name="Normal 2 14 6 3 2" xfId="16138" xr:uid="{4995885B-5D29-4FFC-BB06-34FCE1C191A1}"/>
    <cellStyle name="Normal 2 14 6 4" xfId="16139" xr:uid="{4020D959-1909-4FAD-A96F-EC1EBB7C59C2}"/>
    <cellStyle name="Normal 2 14 6 4 2" xfId="16140" xr:uid="{5D0A53EA-32E8-4492-A832-8B37E8AD0930}"/>
    <cellStyle name="Normal 2 14 6 5" xfId="16141" xr:uid="{71EBB6C3-2A18-49E6-B4B8-FE34F5D4D223}"/>
    <cellStyle name="Normal 2 14 6 5 2" xfId="16142" xr:uid="{D38847FC-9E6E-4F44-972D-BF158D1D6AAA}"/>
    <cellStyle name="Normal 2 14 6 6" xfId="16143" xr:uid="{964A6F06-7601-428F-AE71-3E94F0321496}"/>
    <cellStyle name="Normal 2 14 6 6 2" xfId="16144" xr:uid="{1EEEE837-864C-4C13-B6E1-84EDD4F9FA75}"/>
    <cellStyle name="Normal 2 14 6 7" xfId="16145" xr:uid="{44A96B66-0BA6-4753-8857-725287C15F1D}"/>
    <cellStyle name="Normal 2 14 6 7 2" xfId="16146" xr:uid="{E33C4C3C-E9D1-4093-BCFA-60F6ABE07E97}"/>
    <cellStyle name="Normal 2 14 6 8" xfId="16147" xr:uid="{92DB9727-C66A-40D9-B487-4A6EFB2AA1C6}"/>
    <cellStyle name="Normal 2 14 7" xfId="16148" xr:uid="{FA987CE4-C310-495D-9065-D74EABC3403E}"/>
    <cellStyle name="Normal 2 14 7 2" xfId="16149" xr:uid="{39CCABD3-2117-43DD-AE82-D42CBCBA1AF7}"/>
    <cellStyle name="Normal 2 14 7 2 2" xfId="16150" xr:uid="{1C787A6F-AA6C-4556-A19E-2F356A8E7C30}"/>
    <cellStyle name="Normal 2 14 7 3" xfId="16151" xr:uid="{A495FC1F-51DD-49A7-99EC-288BCFD9401E}"/>
    <cellStyle name="Normal 2 14 7 3 2" xfId="16152" xr:uid="{DFADFF8C-658E-4849-8E4F-817357F7A4D4}"/>
    <cellStyle name="Normal 2 14 7 4" xfId="16153" xr:uid="{D4BE9A34-7526-4D38-B931-B66A8AB1F6BB}"/>
    <cellStyle name="Normal 2 14 7 4 2" xfId="16154" xr:uid="{D426953F-7AC8-4CD0-AD67-EF863E1F9B69}"/>
    <cellStyle name="Normal 2 14 7 5" xfId="16155" xr:uid="{6F0953E1-B33B-43C1-9FF7-15EA9B7BBD52}"/>
    <cellStyle name="Normal 2 14 7 5 2" xfId="16156" xr:uid="{F9893A48-B593-4C95-984B-C518FA5F9484}"/>
    <cellStyle name="Normal 2 14 7 6" xfId="16157" xr:uid="{08B4C5AA-6680-4A00-9777-3E237F7A75AD}"/>
    <cellStyle name="Normal 2 14 7 6 2" xfId="16158" xr:uid="{317724D2-08D9-4510-95EF-15801958413D}"/>
    <cellStyle name="Normal 2 14 7 7" xfId="16159" xr:uid="{F6D7F1C0-A3D0-41F9-86D1-CAF9F1A86A8E}"/>
    <cellStyle name="Normal 2 14 7 7 2" xfId="16160" xr:uid="{A5B62702-5823-431D-B0B5-4627B7B8B553}"/>
    <cellStyle name="Normal 2 14 7 8" xfId="16161" xr:uid="{A22AB0C4-BDCC-40C6-A5CD-F5944900DDF5}"/>
    <cellStyle name="Normal 2 14 8" xfId="16162" xr:uid="{36771726-B1E9-47E3-AA43-CA06071F010D}"/>
    <cellStyle name="Normal 2 14 8 2" xfId="16163" xr:uid="{B9828B30-6845-469C-8DD4-EB548DF859ED}"/>
    <cellStyle name="Normal 2 14 8 2 2" xfId="16164" xr:uid="{1725E3D5-7AB0-4C9E-AB13-B26D8C0E56FF}"/>
    <cellStyle name="Normal 2 14 8 3" xfId="16165" xr:uid="{D9D277AF-57D1-468A-8052-E1DDDA557F80}"/>
    <cellStyle name="Normal 2 14 8 3 2" xfId="16166" xr:uid="{4992CADA-0FA3-4B4A-8B9F-AB0CDBB89DDC}"/>
    <cellStyle name="Normal 2 14 8 4" xfId="16167" xr:uid="{4B9F7641-6988-4CD5-98D2-D4E7CC4D6DF9}"/>
    <cellStyle name="Normal 2 14 8 4 2" xfId="16168" xr:uid="{9085B2D4-AF5D-44B6-9F96-7411FC993189}"/>
    <cellStyle name="Normal 2 14 8 5" xfId="16169" xr:uid="{D71ADC18-64ED-4AD8-90C8-B60630C2F252}"/>
    <cellStyle name="Normal 2 14 8 5 2" xfId="16170" xr:uid="{50895B5A-5D64-4B3E-849C-4570BF18F717}"/>
    <cellStyle name="Normal 2 14 8 6" xfId="16171" xr:uid="{321B7F6E-129B-46D6-9AFC-0B2EA1B08E05}"/>
    <cellStyle name="Normal 2 14 8 6 2" xfId="16172" xr:uid="{13E152FF-B358-420B-B185-CFE02C0A0AEA}"/>
    <cellStyle name="Normal 2 14 8 7" xfId="16173" xr:uid="{84B1751F-73C6-428F-A522-76740DD3AD8C}"/>
    <cellStyle name="Normal 2 14 8 7 2" xfId="16174" xr:uid="{C204BB30-A3B8-40F8-8746-D0057ADC9E51}"/>
    <cellStyle name="Normal 2 14 8 8" xfId="16175" xr:uid="{95104220-5E7D-4880-8042-F4A68B8E97F6}"/>
    <cellStyle name="Normal 2 14 9" xfId="16176" xr:uid="{A2F6FD4B-E192-4E1C-9432-B5BAA1E545D0}"/>
    <cellStyle name="Normal 2 14 9 2" xfId="16177" xr:uid="{DB25A2AA-8718-4B87-A88B-D31BF944E236}"/>
    <cellStyle name="Normal 2 14 9 2 2" xfId="16178" xr:uid="{71419D1F-2EC5-410A-AB57-9169471A6950}"/>
    <cellStyle name="Normal 2 14 9 3" xfId="16179" xr:uid="{BD7B6CD2-E86B-4CDF-957D-0B2F0C9F87D7}"/>
    <cellStyle name="Normal 2 14 9 3 2" xfId="16180" xr:uid="{2E2B329D-9709-428F-B7F7-82CD01A3A9AE}"/>
    <cellStyle name="Normal 2 14 9 4" xfId="16181" xr:uid="{2E4F18EE-3EB6-43B1-B5AC-BBEAF5988E3B}"/>
    <cellStyle name="Normal 2 14 9 4 2" xfId="16182" xr:uid="{26478BC1-8ED1-44DF-AEB8-C598B7B1FB2A}"/>
    <cellStyle name="Normal 2 14 9 5" xfId="16183" xr:uid="{C41EE1A5-C4A3-4DF3-AB3E-484973709649}"/>
    <cellStyle name="Normal 2 14 9 5 2" xfId="16184" xr:uid="{99654502-89F4-4906-83F0-17862C8B7615}"/>
    <cellStyle name="Normal 2 14 9 6" xfId="16185" xr:uid="{2F0E205D-E801-4779-A706-0DF143307716}"/>
    <cellStyle name="Normal 2 14 9 6 2" xfId="16186" xr:uid="{E94DB365-76B6-47AF-B78E-77E2D3F8CC2D}"/>
    <cellStyle name="Normal 2 14 9 7" xfId="16187" xr:uid="{EB0970B9-B6D9-4EF2-A273-EF148A86DFF7}"/>
    <cellStyle name="Normal 2 14 9 7 2" xfId="16188" xr:uid="{D6A88AFC-9BE2-4C49-919B-9266E02F87C5}"/>
    <cellStyle name="Normal 2 14 9 8" xfId="16189" xr:uid="{6341A0D0-15BB-4A02-A2ED-C2581718D936}"/>
    <cellStyle name="Normal 2 15" xfId="100" xr:uid="{9FF171B3-2E32-45E0-BFF9-D22E7823C0CF}"/>
    <cellStyle name="Normal 2 15 10" xfId="16191" xr:uid="{8F1A828A-0A99-4326-A180-DDA8D3B5DEDE}"/>
    <cellStyle name="Normal 2 15 10 2" xfId="16192" xr:uid="{C3B33EF9-E02B-4CED-92E7-34C05A56A83F}"/>
    <cellStyle name="Normal 2 15 11" xfId="16193" xr:uid="{61FA1695-C647-4843-8918-51197C25274D}"/>
    <cellStyle name="Normal 2 15 11 2" xfId="16194" xr:uid="{6682101B-187C-4C80-9A66-BAB2791890F5}"/>
    <cellStyle name="Normal 2 15 12" xfId="16195" xr:uid="{D711751E-AD5D-4986-9303-49E4D019C556}"/>
    <cellStyle name="Normal 2 15 12 2" xfId="16196" xr:uid="{57E3862C-572C-4D3F-90CF-59F275512927}"/>
    <cellStyle name="Normal 2 15 13" xfId="16197" xr:uid="{E000C242-0BA4-402D-8882-F28DAA8380A3}"/>
    <cellStyle name="Normal 2 15 13 2" xfId="16198" xr:uid="{84838729-175B-4A32-AF26-F7EF764F2B9B}"/>
    <cellStyle name="Normal 2 15 14" xfId="16199" xr:uid="{13FA6B51-B940-4BF3-9188-5023A887E150}"/>
    <cellStyle name="Normal 2 15 14 2" xfId="16200" xr:uid="{8291C025-7E86-485D-8AB7-06B875FF56E1}"/>
    <cellStyle name="Normal 2 15 15" xfId="16201" xr:uid="{3127D451-9C49-4E85-A2B5-EC1B7EC0D2AD}"/>
    <cellStyle name="Normal 2 15 15 2" xfId="16202" xr:uid="{15DD3CD2-56B0-426C-B73A-6FE6B99C2813}"/>
    <cellStyle name="Normal 2 15 16" xfId="16203" xr:uid="{791E2E3C-40D8-46FC-8088-97E8F1CAA258}"/>
    <cellStyle name="Normal 2 15 17" xfId="16204" xr:uid="{64718D7A-A4F7-4201-A1D2-B01B0E214B6C}"/>
    <cellStyle name="Normal 2 15 18" xfId="16205" xr:uid="{45399CBF-A56A-4FA8-AC98-93CE28A33A0B}"/>
    <cellStyle name="Normal 2 15 19" xfId="16206" xr:uid="{4E9AE688-D236-4DB9-B94A-78AF1B539C89}"/>
    <cellStyle name="Normal 2 15 2" xfId="16207" xr:uid="{B7DEB6BB-9D5F-4972-8A9C-ACD1F521CC62}"/>
    <cellStyle name="Normal 2 15 2 2" xfId="16208" xr:uid="{A1F2F58F-504C-4B5F-BAFA-EB4CE24D9EE6}"/>
    <cellStyle name="Normal 2 15 2 2 2" xfId="16209" xr:uid="{34216A69-354E-4228-A2D2-BD570CD34E2C}"/>
    <cellStyle name="Normal 2 15 2 3" xfId="16210" xr:uid="{A4C9D41B-079F-4A04-99B2-771915823185}"/>
    <cellStyle name="Normal 2 15 2 3 2" xfId="16211" xr:uid="{8B7E1388-B3BF-4D0A-9064-92204538EFCD}"/>
    <cellStyle name="Normal 2 15 2 4" xfId="16212" xr:uid="{933450BC-EB28-4948-A97A-248BA448905E}"/>
    <cellStyle name="Normal 2 15 2 4 2" xfId="16213" xr:uid="{D91D6DAB-6B91-45DC-9FE1-98ABD91455C8}"/>
    <cellStyle name="Normal 2 15 2 5" xfId="16214" xr:uid="{2661EC9E-8687-4FFA-BD6A-854B303C836B}"/>
    <cellStyle name="Normal 2 15 2 5 2" xfId="16215" xr:uid="{0BE0CA00-2DA0-4A50-9DFC-30BDF4211827}"/>
    <cellStyle name="Normal 2 15 2 6" xfId="16216" xr:uid="{272C6D09-6617-42DC-84DC-526EB30A2E43}"/>
    <cellStyle name="Normal 2 15 2 6 2" xfId="16217" xr:uid="{E0DF505F-2589-4A60-B9E4-A7CD250ECC73}"/>
    <cellStyle name="Normal 2 15 2 7" xfId="16218" xr:uid="{FC133E86-3E2C-4591-9EDF-0C49E54FD4F3}"/>
    <cellStyle name="Normal 2 15 2 7 2" xfId="16219" xr:uid="{E62BE829-B901-43A8-97E3-25C6BE0EAFEE}"/>
    <cellStyle name="Normal 2 15 2 8" xfId="16220" xr:uid="{4A4204AB-0F45-4C1C-BC87-81A846D72A86}"/>
    <cellStyle name="Normal 2 15 2 9" xfId="43923" xr:uid="{EE13C142-E289-4D5F-BDF5-6B2C620DDAC4}"/>
    <cellStyle name="Normal 2 15 20" xfId="16190" xr:uid="{C775A2E7-7400-4A94-AF6D-0CE721947396}"/>
    <cellStyle name="Normal 2 15 3" xfId="16221" xr:uid="{11146384-2AA1-4F19-83A6-1CC4EED41E80}"/>
    <cellStyle name="Normal 2 15 3 2" xfId="16222" xr:uid="{409152BE-E406-46C1-A550-76B418AC65C2}"/>
    <cellStyle name="Normal 2 15 3 2 2" xfId="16223" xr:uid="{55AAEC0A-2364-4C9E-8009-43609BC94080}"/>
    <cellStyle name="Normal 2 15 3 3" xfId="16224" xr:uid="{AE289F18-9B20-45AF-998F-2B6B8960FAE1}"/>
    <cellStyle name="Normal 2 15 3 3 2" xfId="16225" xr:uid="{6CD4D7A1-59A4-4985-90CB-5D586719B37B}"/>
    <cellStyle name="Normal 2 15 3 4" xfId="16226" xr:uid="{EE449348-F0C0-4AE0-A316-C41092FA5B4D}"/>
    <cellStyle name="Normal 2 15 3 4 2" xfId="16227" xr:uid="{354AC763-A6F2-4524-AC27-47296CB08B18}"/>
    <cellStyle name="Normal 2 15 3 5" xfId="16228" xr:uid="{F9566888-F7C5-465F-8EDA-D31A1EBB90AD}"/>
    <cellStyle name="Normal 2 15 3 5 2" xfId="16229" xr:uid="{0A553515-0182-452E-9E19-DA358783EB5F}"/>
    <cellStyle name="Normal 2 15 3 6" xfId="16230" xr:uid="{6DAFDC27-F704-4628-B5FC-DB85C28B15DA}"/>
    <cellStyle name="Normal 2 15 3 6 2" xfId="16231" xr:uid="{3C4D852C-F980-4EC3-96CA-C5226D97B816}"/>
    <cellStyle name="Normal 2 15 3 7" xfId="16232" xr:uid="{3850AF08-C27C-468D-856C-FE6549E256F2}"/>
    <cellStyle name="Normal 2 15 3 7 2" xfId="16233" xr:uid="{69936EC8-F89C-4C87-BB72-DB9B255105FF}"/>
    <cellStyle name="Normal 2 15 3 8" xfId="16234" xr:uid="{0A672B0C-1404-44E9-A496-1C0535EF6331}"/>
    <cellStyle name="Normal 2 15 4" xfId="16235" xr:uid="{4D268B24-0E56-40D2-83F0-DC8F874A0274}"/>
    <cellStyle name="Normal 2 15 4 2" xfId="16236" xr:uid="{885F261B-6D1C-4508-A14F-ADB302ACE6DD}"/>
    <cellStyle name="Normal 2 15 4 2 2" xfId="16237" xr:uid="{04A7789A-D720-4B01-B24B-43AB4AF432DE}"/>
    <cellStyle name="Normal 2 15 4 3" xfId="16238" xr:uid="{D953EB75-7ABB-469E-99F0-B6ECBF4C5542}"/>
    <cellStyle name="Normal 2 15 4 3 2" xfId="16239" xr:uid="{4890FDFC-00E5-4B9B-B7BE-1E54ED8EEDCD}"/>
    <cellStyle name="Normal 2 15 4 4" xfId="16240" xr:uid="{425391DC-C4A3-4160-B6C3-151B1EFDB109}"/>
    <cellStyle name="Normal 2 15 4 4 2" xfId="16241" xr:uid="{5D259FA2-F6E0-4AA5-8B96-96442A7ED3B6}"/>
    <cellStyle name="Normal 2 15 4 5" xfId="16242" xr:uid="{E47D905A-953C-475F-9915-A1159A14239A}"/>
    <cellStyle name="Normal 2 15 4 5 2" xfId="16243" xr:uid="{13DC7B5B-926A-4CD0-A430-ED2D868AB441}"/>
    <cellStyle name="Normal 2 15 4 6" xfId="16244" xr:uid="{45A17118-94D2-4486-AD98-BF9667A2EDA1}"/>
    <cellStyle name="Normal 2 15 4 6 2" xfId="16245" xr:uid="{875EE693-0E60-461B-8B10-23F0C4AAF313}"/>
    <cellStyle name="Normal 2 15 4 7" xfId="16246" xr:uid="{722A7BB4-0A42-4430-A528-F02C7780F4E0}"/>
    <cellStyle name="Normal 2 15 4 7 2" xfId="16247" xr:uid="{59EAA3DE-E192-47E2-88C8-81FF16F9FF11}"/>
    <cellStyle name="Normal 2 15 4 8" xfId="16248" xr:uid="{4AB92E1D-5A63-4D5E-8CE6-C4308F45E348}"/>
    <cellStyle name="Normal 2 15 5" xfId="16249" xr:uid="{377F8C80-E1C3-4DDD-87ED-67932BF2F5F3}"/>
    <cellStyle name="Normal 2 15 5 2" xfId="16250" xr:uid="{FD7EB3B9-3989-4A7C-A4F9-80C31260F0D8}"/>
    <cellStyle name="Normal 2 15 5 2 2" xfId="16251" xr:uid="{D445313A-E83F-4BD9-9BE9-A5B1C088372E}"/>
    <cellStyle name="Normal 2 15 5 3" xfId="16252" xr:uid="{6EEFFC80-5870-42D1-9717-A10611C2C580}"/>
    <cellStyle name="Normal 2 15 5 3 2" xfId="16253" xr:uid="{0BB32C6D-D85F-4E7C-8DD7-E36E50D9F219}"/>
    <cellStyle name="Normal 2 15 5 4" xfId="16254" xr:uid="{52233FCB-3842-4E41-9CC3-D0B8BB7798CE}"/>
    <cellStyle name="Normal 2 15 5 4 2" xfId="16255" xr:uid="{574860D1-5C2F-4D12-8CEA-F8977B326A46}"/>
    <cellStyle name="Normal 2 15 5 5" xfId="16256" xr:uid="{7A1415DA-BB10-48E7-8342-2FEED6B073E9}"/>
    <cellStyle name="Normal 2 15 5 5 2" xfId="16257" xr:uid="{8CD161AD-142A-40DD-9EAB-2643579EE561}"/>
    <cellStyle name="Normal 2 15 5 6" xfId="16258" xr:uid="{DB14F1D7-88B2-4716-98F1-D2F3AD6BC068}"/>
    <cellStyle name="Normal 2 15 5 6 2" xfId="16259" xr:uid="{E1654348-5DB5-45F6-A850-B36EF575FCC8}"/>
    <cellStyle name="Normal 2 15 5 7" xfId="16260" xr:uid="{D8B5048A-42F1-4752-8598-D00DC71C87A5}"/>
    <cellStyle name="Normal 2 15 5 7 2" xfId="16261" xr:uid="{32AEBD97-DD71-4A29-BC03-4319E14AE3DA}"/>
    <cellStyle name="Normal 2 15 5 8" xfId="16262" xr:uid="{5E5710F8-D7DE-4265-A006-AD41E430EC4F}"/>
    <cellStyle name="Normal 2 15 6" xfId="16263" xr:uid="{0F062A64-BBB4-485C-81A1-67E314955060}"/>
    <cellStyle name="Normal 2 15 6 2" xfId="16264" xr:uid="{6D11B662-8778-4313-8577-25177C9DFED4}"/>
    <cellStyle name="Normal 2 15 6 2 2" xfId="16265" xr:uid="{C97C5444-7AFD-4B22-BCBE-724C25761F11}"/>
    <cellStyle name="Normal 2 15 6 3" xfId="16266" xr:uid="{C37574A2-E21F-4B5D-9EE7-BBE76E3B1A68}"/>
    <cellStyle name="Normal 2 15 6 3 2" xfId="16267" xr:uid="{C2E936F7-706C-4D53-89D2-AFBD35784F4D}"/>
    <cellStyle name="Normal 2 15 6 4" xfId="16268" xr:uid="{D969831B-867F-4300-95BE-B33D3750C036}"/>
    <cellStyle name="Normal 2 15 6 4 2" xfId="16269" xr:uid="{FC61D2ED-5D50-4232-9785-4F4C6F4AF9DB}"/>
    <cellStyle name="Normal 2 15 6 5" xfId="16270" xr:uid="{98465251-7CF5-4071-A2C7-B2AE2388F21D}"/>
    <cellStyle name="Normal 2 15 6 5 2" xfId="16271" xr:uid="{CC4D76F8-ABB8-4DA9-BE5D-FD35F590705B}"/>
    <cellStyle name="Normal 2 15 6 6" xfId="16272" xr:uid="{75B21C5F-4A17-41F2-A7F1-6F62D4A3334D}"/>
    <cellStyle name="Normal 2 15 6 6 2" xfId="16273" xr:uid="{535B7173-5DE0-4DB9-A9A4-D4E2E3C3C1FC}"/>
    <cellStyle name="Normal 2 15 6 7" xfId="16274" xr:uid="{6F68710A-81A5-4BAB-AA05-775A0DD918AC}"/>
    <cellStyle name="Normal 2 15 6 7 2" xfId="16275" xr:uid="{7F343CF8-015F-46C3-8A02-554BB36CC377}"/>
    <cellStyle name="Normal 2 15 6 8" xfId="16276" xr:uid="{3970BCD1-FDAB-415B-B332-1833120F0E65}"/>
    <cellStyle name="Normal 2 15 7" xfId="16277" xr:uid="{BC44DC93-2AE3-461C-8787-C0125697E4F9}"/>
    <cellStyle name="Normal 2 15 7 2" xfId="16278" xr:uid="{C7E00007-3A60-4AA6-84DB-596D749D225B}"/>
    <cellStyle name="Normal 2 15 7 2 2" xfId="16279" xr:uid="{6AD76213-468F-4974-B526-63573C881723}"/>
    <cellStyle name="Normal 2 15 7 3" xfId="16280" xr:uid="{D4675DAC-5FB7-44FF-84CD-5F8539E4FE74}"/>
    <cellStyle name="Normal 2 15 7 3 2" xfId="16281" xr:uid="{818F73AB-2FAB-47DC-A874-64CCABB9679B}"/>
    <cellStyle name="Normal 2 15 7 4" xfId="16282" xr:uid="{D908202F-5716-461C-94F1-90682FE8B044}"/>
    <cellStyle name="Normal 2 15 7 4 2" xfId="16283" xr:uid="{51F44B53-364B-4E35-9802-5914E0314B62}"/>
    <cellStyle name="Normal 2 15 7 5" xfId="16284" xr:uid="{632F4072-3EA8-4574-942F-BD9CD13FA33A}"/>
    <cellStyle name="Normal 2 15 7 5 2" xfId="16285" xr:uid="{AB8092A1-DC8C-40F7-BFD5-6FAFB1C1D68C}"/>
    <cellStyle name="Normal 2 15 7 6" xfId="16286" xr:uid="{FCFB7B7C-FBFF-440C-942B-59E6E5473970}"/>
    <cellStyle name="Normal 2 15 7 6 2" xfId="16287" xr:uid="{CF88EE96-513B-4D64-A081-6E4EDB4FD201}"/>
    <cellStyle name="Normal 2 15 7 7" xfId="16288" xr:uid="{CCF5C551-3FC3-4385-9B61-8F33FDA0AB5B}"/>
    <cellStyle name="Normal 2 15 7 7 2" xfId="16289" xr:uid="{2DEB52F2-79E8-4C71-A0F0-5F03B3980833}"/>
    <cellStyle name="Normal 2 15 7 8" xfId="16290" xr:uid="{21575EAA-2F99-4993-9E14-F3303F6A859A}"/>
    <cellStyle name="Normal 2 15 8" xfId="16291" xr:uid="{06B87B41-DBC1-44FF-85F9-D2F2E2F2971C}"/>
    <cellStyle name="Normal 2 15 8 2" xfId="16292" xr:uid="{CCDAECEF-674F-4203-B2EC-00D4A52844F2}"/>
    <cellStyle name="Normal 2 15 8 2 2" xfId="16293" xr:uid="{B0363BDE-8FD3-4FEC-AFBF-464C0368C702}"/>
    <cellStyle name="Normal 2 15 8 3" xfId="16294" xr:uid="{833399F7-7373-4B36-B31B-9EBDE3CF2202}"/>
    <cellStyle name="Normal 2 15 8 3 2" xfId="16295" xr:uid="{9526853C-CB9F-4C7C-A583-F1B026DEC256}"/>
    <cellStyle name="Normal 2 15 8 4" xfId="16296" xr:uid="{4E9F26A6-0DBD-4279-8911-8668C452A7B7}"/>
    <cellStyle name="Normal 2 15 8 4 2" xfId="16297" xr:uid="{B8B20876-34B8-497D-BE0D-B6D18D564E60}"/>
    <cellStyle name="Normal 2 15 8 5" xfId="16298" xr:uid="{B2B83DCA-8896-4AEE-B97F-07B4807A6819}"/>
    <cellStyle name="Normal 2 15 8 5 2" xfId="16299" xr:uid="{239F6C22-865F-44AC-83F7-66AD6F113C45}"/>
    <cellStyle name="Normal 2 15 8 6" xfId="16300" xr:uid="{6493502D-311C-475A-A42B-AE3BD2FDE8B8}"/>
    <cellStyle name="Normal 2 15 8 6 2" xfId="16301" xr:uid="{01EE39FE-5D1D-476C-97A2-57B3F2CBE69D}"/>
    <cellStyle name="Normal 2 15 8 7" xfId="16302" xr:uid="{75B33C93-957B-4618-B38B-5425F4AA7024}"/>
    <cellStyle name="Normal 2 15 8 7 2" xfId="16303" xr:uid="{F0B0401F-989A-4A3C-871A-A93B22342B34}"/>
    <cellStyle name="Normal 2 15 8 8" xfId="16304" xr:uid="{772520CF-0507-4B00-91F0-858064B46A9A}"/>
    <cellStyle name="Normal 2 15 9" xfId="16305" xr:uid="{2B2AA3AF-0348-4350-9547-705C9B8A045E}"/>
    <cellStyle name="Normal 2 15 9 2" xfId="16306" xr:uid="{A55CDB8C-4393-4546-8B45-DA922C6AD6BE}"/>
    <cellStyle name="Normal 2 15 9 2 2" xfId="16307" xr:uid="{9A567B72-B231-4D21-BF7E-0F90F6129085}"/>
    <cellStyle name="Normal 2 15 9 3" xfId="16308" xr:uid="{47A84C58-4590-44B7-A66F-57CFC4A86CC9}"/>
    <cellStyle name="Normal 2 15 9 3 2" xfId="16309" xr:uid="{BAE48132-3F74-4FD4-B08A-F94F9F5D5848}"/>
    <cellStyle name="Normal 2 15 9 4" xfId="16310" xr:uid="{8D92EF5E-2BCB-4491-BF05-970AF5B3D368}"/>
    <cellStyle name="Normal 2 15 9 4 2" xfId="16311" xr:uid="{4502C442-585E-41D1-A7D1-FE25271798B9}"/>
    <cellStyle name="Normal 2 15 9 5" xfId="16312" xr:uid="{C85B5D73-FB5E-465D-9B5A-ACF1F12B928D}"/>
    <cellStyle name="Normal 2 15 9 5 2" xfId="16313" xr:uid="{2E5EF323-5423-43D2-99B5-43F479A5D9F5}"/>
    <cellStyle name="Normal 2 15 9 6" xfId="16314" xr:uid="{EB95DFAD-06DD-4B13-BE76-4AAA62A3C0D4}"/>
    <cellStyle name="Normal 2 15 9 6 2" xfId="16315" xr:uid="{CD98311D-FE11-40A2-AADA-9C7F09151584}"/>
    <cellStyle name="Normal 2 15 9 7" xfId="16316" xr:uid="{5EA0E9C2-424E-4BC9-9167-EAFE7EB99DFD}"/>
    <cellStyle name="Normal 2 15 9 7 2" xfId="16317" xr:uid="{AE15362A-C6DA-4784-A2BE-FB1AC1448773}"/>
    <cellStyle name="Normal 2 15 9 8" xfId="16318" xr:uid="{D67D9BC2-03D6-4F72-AD06-8C29BBEAA977}"/>
    <cellStyle name="Normal 2 16" xfId="111" xr:uid="{F56B7F05-27A6-4AA9-8E85-7F9B371C4772}"/>
    <cellStyle name="Normal 2 16 10" xfId="16320" xr:uid="{256E231B-418B-4C30-8990-A7F447E53F8C}"/>
    <cellStyle name="Normal 2 16 10 2" xfId="16321" xr:uid="{69D6D3F9-53A3-4ED6-A956-88C344F2AC52}"/>
    <cellStyle name="Normal 2 16 11" xfId="16322" xr:uid="{036F5780-9578-40C3-B3E5-71B3898FA572}"/>
    <cellStyle name="Normal 2 16 11 2" xfId="16323" xr:uid="{CC395D71-E020-4AC4-9C3A-0066BEAD8C98}"/>
    <cellStyle name="Normal 2 16 12" xfId="16324" xr:uid="{DE7D9ECB-BF88-46E9-9ED4-477D1842F53B}"/>
    <cellStyle name="Normal 2 16 12 2" xfId="16325" xr:uid="{3C9021E8-68F7-4025-861D-855A6A1A20FA}"/>
    <cellStyle name="Normal 2 16 13" xfId="16326" xr:uid="{D0FBF98B-DEDC-4ABF-82E8-D478FBC3C6BD}"/>
    <cellStyle name="Normal 2 16 13 2" xfId="16327" xr:uid="{461DF109-A33B-4D6E-AA15-02C937D31B45}"/>
    <cellStyle name="Normal 2 16 14" xfId="16328" xr:uid="{77B3EB51-449F-40CA-BB68-793358D261D1}"/>
    <cellStyle name="Normal 2 16 14 2" xfId="16329" xr:uid="{85D04476-24F0-4851-B26E-194AD2595705}"/>
    <cellStyle name="Normal 2 16 15" xfId="16330" xr:uid="{3E368449-3261-4AB2-9575-BFFF4CC2AEED}"/>
    <cellStyle name="Normal 2 16 15 2" xfId="16331" xr:uid="{87F96451-0F8B-40EB-83F4-63C2C3BFEC27}"/>
    <cellStyle name="Normal 2 16 16" xfId="16332" xr:uid="{9963D565-A408-4D05-8A47-A1D88A249AF9}"/>
    <cellStyle name="Normal 2 16 17" xfId="16333" xr:uid="{9C5448CA-3B17-42B6-825F-4A4225B7504D}"/>
    <cellStyle name="Normal 2 16 18" xfId="16334" xr:uid="{74FD0B25-2877-4996-9AC7-C08C55FB774F}"/>
    <cellStyle name="Normal 2 16 19" xfId="16335" xr:uid="{F9893D4F-4A51-4ED3-A4EF-E76349F18526}"/>
    <cellStyle name="Normal 2 16 2" xfId="16336" xr:uid="{FA98AD80-8D64-49C1-AF8F-39826FEAE5BF}"/>
    <cellStyle name="Normal 2 16 2 2" xfId="16337" xr:uid="{FDC2E40A-2668-454B-8FC5-F77D0F1CC7D3}"/>
    <cellStyle name="Normal 2 16 2 2 2" xfId="16338" xr:uid="{42836F3A-06B1-4434-9A9B-1506B652AB0F}"/>
    <cellStyle name="Normal 2 16 2 2 3" xfId="44386" xr:uid="{6353BDCB-99E4-4A3A-80D6-3403FC880F37}"/>
    <cellStyle name="Normal 2 16 2 3" xfId="16339" xr:uid="{5799626B-8E08-472B-8642-C46B066883C4}"/>
    <cellStyle name="Normal 2 16 2 3 2" xfId="16340" xr:uid="{D9F78FA0-D652-4BAF-B93F-E03046A2B293}"/>
    <cellStyle name="Normal 2 16 2 4" xfId="16341" xr:uid="{DD5549BD-B35C-446C-8BFE-E10FDCC1A360}"/>
    <cellStyle name="Normal 2 16 2 4 2" xfId="16342" xr:uid="{785F7E35-4A73-499C-9F26-C52C9317B364}"/>
    <cellStyle name="Normal 2 16 2 5" xfId="16343" xr:uid="{C74F5132-42D2-4EAB-9BEC-67BD31E0DCAE}"/>
    <cellStyle name="Normal 2 16 2 5 2" xfId="16344" xr:uid="{6826AF5E-D467-4FC7-85C2-2AE5EFA6BEA2}"/>
    <cellStyle name="Normal 2 16 2 6" xfId="16345" xr:uid="{E11C9934-C891-4200-A386-7562E02E61E6}"/>
    <cellStyle name="Normal 2 16 2 6 2" xfId="16346" xr:uid="{FF9D5E5E-0495-4D21-951E-C64FD64F3BAF}"/>
    <cellStyle name="Normal 2 16 2 7" xfId="16347" xr:uid="{93A961D5-5DA5-4986-9726-F731EE66344C}"/>
    <cellStyle name="Normal 2 16 2 7 2" xfId="16348" xr:uid="{403E4F48-0915-43DF-B7E9-3FB7108E79D9}"/>
    <cellStyle name="Normal 2 16 2 8" xfId="16349" xr:uid="{BAE67654-4AD2-4600-854B-3270BF2FC219}"/>
    <cellStyle name="Normal 2 16 2 9" xfId="43924" xr:uid="{8BF997B3-8F87-4DF9-8F61-D9BFD2D9BFC3}"/>
    <cellStyle name="Normal 2 16 20" xfId="16319" xr:uid="{8C72658F-1058-48EF-9FA4-6A63532EFC1F}"/>
    <cellStyle name="Normal 2 16 3" xfId="16350" xr:uid="{D215882B-B98E-4F4A-8CBB-8B0485559815}"/>
    <cellStyle name="Normal 2 16 3 2" xfId="16351" xr:uid="{36669BA5-DF66-4081-974B-9412D7074C2D}"/>
    <cellStyle name="Normal 2 16 3 2 2" xfId="16352" xr:uid="{D83C6B29-CD23-4F20-8D39-4794055DABF2}"/>
    <cellStyle name="Normal 2 16 3 3" xfId="16353" xr:uid="{BBFDEFF5-8004-4F26-8B60-303D8F0E8E9D}"/>
    <cellStyle name="Normal 2 16 3 3 2" xfId="16354" xr:uid="{68BFF7C6-566A-4A37-AE13-D008CE91A2DE}"/>
    <cellStyle name="Normal 2 16 3 4" xfId="16355" xr:uid="{9904A6E4-2D5F-4E62-AD04-F8016509C2AB}"/>
    <cellStyle name="Normal 2 16 3 4 2" xfId="16356" xr:uid="{4ED4851B-BFEF-4C86-8CF7-B8B8A7839B84}"/>
    <cellStyle name="Normal 2 16 3 5" xfId="16357" xr:uid="{1CE58A74-D516-4247-A8A1-785BA01A3876}"/>
    <cellStyle name="Normal 2 16 3 5 2" xfId="16358" xr:uid="{F5964A48-3731-4F43-A323-EB537DEC2D2F}"/>
    <cellStyle name="Normal 2 16 3 6" xfId="16359" xr:uid="{E69C1AF5-3978-4265-8FAF-C1E9A0B4EA7B}"/>
    <cellStyle name="Normal 2 16 3 6 2" xfId="16360" xr:uid="{4039B736-E964-42A1-8BAF-78B0625988C0}"/>
    <cellStyle name="Normal 2 16 3 7" xfId="16361" xr:uid="{3AD96DE9-A9E2-44CE-8AF2-62EBDB0F3658}"/>
    <cellStyle name="Normal 2 16 3 7 2" xfId="16362" xr:uid="{EBCD1E92-BFCE-4091-B253-E1B84893E343}"/>
    <cellStyle name="Normal 2 16 3 8" xfId="16363" xr:uid="{22A764F4-5EA6-4BA7-B36C-9E97C6935741}"/>
    <cellStyle name="Normal 2 16 4" xfId="16364" xr:uid="{8C829169-E8FA-47F4-B888-997BDF4BD761}"/>
    <cellStyle name="Normal 2 16 4 2" xfId="16365" xr:uid="{5C5FA49B-0A6B-48A3-AE18-0F4F317279FE}"/>
    <cellStyle name="Normal 2 16 4 2 2" xfId="16366" xr:uid="{B12990C1-2156-4550-909A-134AC80861BF}"/>
    <cellStyle name="Normal 2 16 4 3" xfId="16367" xr:uid="{8AD17542-AA20-4F99-9B02-9BC1C53E301B}"/>
    <cellStyle name="Normal 2 16 4 3 2" xfId="16368" xr:uid="{645F0370-62E4-4387-BBC6-43D881B8C47C}"/>
    <cellStyle name="Normal 2 16 4 4" xfId="16369" xr:uid="{181EC05A-117E-475C-A40D-1BD0E83CAB65}"/>
    <cellStyle name="Normal 2 16 4 4 2" xfId="16370" xr:uid="{A7DFABF9-031E-4791-9464-3CC418141E0B}"/>
    <cellStyle name="Normal 2 16 4 5" xfId="16371" xr:uid="{C39787F4-28C8-4D83-9D9D-B51A144877AF}"/>
    <cellStyle name="Normal 2 16 4 5 2" xfId="16372" xr:uid="{932F19A0-52EE-457A-AA23-4E4E2AD5C649}"/>
    <cellStyle name="Normal 2 16 4 6" xfId="16373" xr:uid="{4C617178-4B68-4844-AB1D-B7AD176CA0D9}"/>
    <cellStyle name="Normal 2 16 4 6 2" xfId="16374" xr:uid="{34327AB0-4EEA-446C-AFA3-31514F3B7752}"/>
    <cellStyle name="Normal 2 16 4 7" xfId="16375" xr:uid="{B650126A-D917-407A-8E9D-E46C39CD4B6D}"/>
    <cellStyle name="Normal 2 16 4 7 2" xfId="16376" xr:uid="{08C4A5EC-DEFF-4541-AA7B-D1EEC28D4704}"/>
    <cellStyle name="Normal 2 16 4 8" xfId="16377" xr:uid="{BB966C75-211E-4A48-97CF-1436901876AF}"/>
    <cellStyle name="Normal 2 16 4 9" xfId="44387" xr:uid="{C0FA15F6-215E-4FB4-AE07-7120DA608084}"/>
    <cellStyle name="Normal 2 16 5" xfId="16378" xr:uid="{47C34E75-5152-499F-B608-6C39EF642F42}"/>
    <cellStyle name="Normal 2 16 5 2" xfId="16379" xr:uid="{648512BC-650E-4184-BBEE-32E611540851}"/>
    <cellStyle name="Normal 2 16 5 2 2" xfId="16380" xr:uid="{7E70370E-8A44-4711-8EA9-1F3C6ABA4D62}"/>
    <cellStyle name="Normal 2 16 5 3" xfId="16381" xr:uid="{7D4CC9CE-4CB4-44BC-92F1-278A6E11E46C}"/>
    <cellStyle name="Normal 2 16 5 3 2" xfId="16382" xr:uid="{6F5B8333-A105-456C-B8AE-AF0EA09F5FDA}"/>
    <cellStyle name="Normal 2 16 5 4" xfId="16383" xr:uid="{4AB1AE8F-559F-4EB1-A46A-8525C43C0A56}"/>
    <cellStyle name="Normal 2 16 5 4 2" xfId="16384" xr:uid="{24955B98-F8F1-4FCF-A193-3DD15383760D}"/>
    <cellStyle name="Normal 2 16 5 5" xfId="16385" xr:uid="{41A0E58E-51CB-4ECE-BBC3-9F8D42FEA6B9}"/>
    <cellStyle name="Normal 2 16 5 5 2" xfId="16386" xr:uid="{FB1D5C00-DAB4-4AD3-8538-E7C708FA36F5}"/>
    <cellStyle name="Normal 2 16 5 6" xfId="16387" xr:uid="{7BA9D221-1AD4-426E-8A15-8D80917B6DB5}"/>
    <cellStyle name="Normal 2 16 5 6 2" xfId="16388" xr:uid="{FEA3E10E-DFE8-4B59-9BF3-8B1D39B1F1A0}"/>
    <cellStyle name="Normal 2 16 5 7" xfId="16389" xr:uid="{8F6C99DD-5434-478F-85EE-94EC0388645B}"/>
    <cellStyle name="Normal 2 16 5 7 2" xfId="16390" xr:uid="{194A7F59-E9A5-4490-A9EF-D7B207F5CD30}"/>
    <cellStyle name="Normal 2 16 5 8" xfId="16391" xr:uid="{2C24511C-0EFE-4C9B-BA16-B1B387F177F5}"/>
    <cellStyle name="Normal 2 16 6" xfId="16392" xr:uid="{F9F8ED69-0EFE-4451-8CAF-55FB98528E51}"/>
    <cellStyle name="Normal 2 16 6 2" xfId="16393" xr:uid="{1F42AF50-E746-4D23-AD39-7A4840FE69B7}"/>
    <cellStyle name="Normal 2 16 6 2 2" xfId="16394" xr:uid="{480BBF95-F6F8-400B-9A0C-A7BB8F5288C8}"/>
    <cellStyle name="Normal 2 16 6 3" xfId="16395" xr:uid="{07722068-45FB-401C-9B61-5D2CE0D426B6}"/>
    <cellStyle name="Normal 2 16 6 3 2" xfId="16396" xr:uid="{C786DFF1-A9A5-4171-9B5E-03EB4B5E690A}"/>
    <cellStyle name="Normal 2 16 6 4" xfId="16397" xr:uid="{BC91A921-F23C-4CE8-B517-E4697EF56345}"/>
    <cellStyle name="Normal 2 16 6 4 2" xfId="16398" xr:uid="{44A1511E-4F93-49DB-9D04-603075332760}"/>
    <cellStyle name="Normal 2 16 6 5" xfId="16399" xr:uid="{0D1A102A-BA92-4807-998C-09E3E3BB0867}"/>
    <cellStyle name="Normal 2 16 6 5 2" xfId="16400" xr:uid="{A03FD2DF-BA59-4010-9051-D800976AD0EF}"/>
    <cellStyle name="Normal 2 16 6 6" xfId="16401" xr:uid="{8EC2D9CC-485B-4B54-806F-0389046666B2}"/>
    <cellStyle name="Normal 2 16 6 6 2" xfId="16402" xr:uid="{FC9C0894-46AE-41DB-A5A8-767B35738D08}"/>
    <cellStyle name="Normal 2 16 6 7" xfId="16403" xr:uid="{0DE42FF2-613A-4CE9-9F7C-1F9643DBBA5E}"/>
    <cellStyle name="Normal 2 16 6 7 2" xfId="16404" xr:uid="{DF8053F6-834A-4957-9D6E-E4596F39B44C}"/>
    <cellStyle name="Normal 2 16 6 8" xfId="16405" xr:uid="{531B0FCF-A8BF-4C78-B019-6B082EB6B922}"/>
    <cellStyle name="Normal 2 16 7" xfId="16406" xr:uid="{78B93D77-B890-4744-A312-8F0E607FA48F}"/>
    <cellStyle name="Normal 2 16 7 2" xfId="16407" xr:uid="{28398A31-3C9E-4A74-9BC3-18B3951E9E53}"/>
    <cellStyle name="Normal 2 16 7 2 2" xfId="16408" xr:uid="{F1A4332B-C443-4D00-BC79-1DCEF59B6D14}"/>
    <cellStyle name="Normal 2 16 7 3" xfId="16409" xr:uid="{2D729EFA-26EE-41EC-B0E8-3D56778E2BB8}"/>
    <cellStyle name="Normal 2 16 7 3 2" xfId="16410" xr:uid="{BC9835D1-1316-46AE-94A1-2E1176951047}"/>
    <cellStyle name="Normal 2 16 7 4" xfId="16411" xr:uid="{4B08172E-17F1-4F21-BF46-6B476C0C65C9}"/>
    <cellStyle name="Normal 2 16 7 4 2" xfId="16412" xr:uid="{835C20CF-4680-470C-8184-98B6CF505DD7}"/>
    <cellStyle name="Normal 2 16 7 5" xfId="16413" xr:uid="{B064D196-7877-4288-B964-0AE6FA6A59D5}"/>
    <cellStyle name="Normal 2 16 7 5 2" xfId="16414" xr:uid="{887312B4-9526-4742-99DF-E3A868D21E23}"/>
    <cellStyle name="Normal 2 16 7 6" xfId="16415" xr:uid="{1D22E04F-439B-457E-840F-FC1D9DA8429B}"/>
    <cellStyle name="Normal 2 16 7 6 2" xfId="16416" xr:uid="{A9E4EDF3-D663-4396-8877-28B526835D59}"/>
    <cellStyle name="Normal 2 16 7 7" xfId="16417" xr:uid="{41AF985F-348A-459B-8F86-805BA67D61F1}"/>
    <cellStyle name="Normal 2 16 7 7 2" xfId="16418" xr:uid="{FB1204B0-0F3D-4FC5-89AD-20270B1ECBA5}"/>
    <cellStyle name="Normal 2 16 7 8" xfId="16419" xr:uid="{80004A9D-A19F-4784-8C62-AE239E041DAC}"/>
    <cellStyle name="Normal 2 16 8" xfId="16420" xr:uid="{58279AE8-CD5F-4388-9304-1BE5AB0CE1BA}"/>
    <cellStyle name="Normal 2 16 8 2" xfId="16421" xr:uid="{2BF4390C-A490-4BA9-B7BA-A2E30154D14F}"/>
    <cellStyle name="Normal 2 16 8 2 2" xfId="16422" xr:uid="{01271C50-FA27-44BB-BCDA-DED5BD2C5C8C}"/>
    <cellStyle name="Normal 2 16 8 3" xfId="16423" xr:uid="{4FBDDC3B-CE54-4279-899F-76DBF0FA73B7}"/>
    <cellStyle name="Normal 2 16 8 3 2" xfId="16424" xr:uid="{8CD8445A-6EC8-4AE2-BEE6-FE331AF82AB0}"/>
    <cellStyle name="Normal 2 16 8 4" xfId="16425" xr:uid="{648A74D3-A9EB-4583-B26E-A956D570DC22}"/>
    <cellStyle name="Normal 2 16 8 4 2" xfId="16426" xr:uid="{94584074-3835-4B96-8904-282EE2C38946}"/>
    <cellStyle name="Normal 2 16 8 5" xfId="16427" xr:uid="{D9E92180-5409-45E6-A1FB-C51A947A8CFF}"/>
    <cellStyle name="Normal 2 16 8 5 2" xfId="16428" xr:uid="{DA551CF0-41D4-46F8-8A2C-6E0CA56A7BA5}"/>
    <cellStyle name="Normal 2 16 8 6" xfId="16429" xr:uid="{A65D1C0F-CA9B-4599-85E5-4930E88ECA07}"/>
    <cellStyle name="Normal 2 16 8 6 2" xfId="16430" xr:uid="{34AAFD8B-1A25-4C7D-9324-B52719D5FFE6}"/>
    <cellStyle name="Normal 2 16 8 7" xfId="16431" xr:uid="{AF584BC1-18CE-4816-9CDA-C3FA0FCBC735}"/>
    <cellStyle name="Normal 2 16 8 7 2" xfId="16432" xr:uid="{D08BDA32-B9DC-4E7B-8973-0EF4618D339E}"/>
    <cellStyle name="Normal 2 16 8 8" xfId="16433" xr:uid="{496A5AAE-CE3D-447F-93F5-4A5D5118F86B}"/>
    <cellStyle name="Normal 2 16 9" xfId="16434" xr:uid="{89241937-66D2-4D1F-969F-4FF99867547D}"/>
    <cellStyle name="Normal 2 16 9 2" xfId="16435" xr:uid="{22062B97-0477-4BBE-9BB3-9C89359E48DC}"/>
    <cellStyle name="Normal 2 16 9 2 2" xfId="16436" xr:uid="{3C039BC7-CDD5-4EDD-9FF3-E32C6237E453}"/>
    <cellStyle name="Normal 2 16 9 3" xfId="16437" xr:uid="{F2094EF7-A572-400E-9F57-A0D93CCD610D}"/>
    <cellStyle name="Normal 2 16 9 3 2" xfId="16438" xr:uid="{C33F16DD-0857-4736-BBA1-469BE9350736}"/>
    <cellStyle name="Normal 2 16 9 4" xfId="16439" xr:uid="{3E908934-E50D-44DB-BB7F-0C5995A7C8B8}"/>
    <cellStyle name="Normal 2 16 9 4 2" xfId="16440" xr:uid="{04DAE0DA-8C2E-493B-BA5A-796B0E7E1C76}"/>
    <cellStyle name="Normal 2 16 9 5" xfId="16441" xr:uid="{AB5CCEC6-C36A-4BF1-9D38-50DA7464EB78}"/>
    <cellStyle name="Normal 2 16 9 5 2" xfId="16442" xr:uid="{630B1E2B-8A89-42B9-9093-900A0968FCB7}"/>
    <cellStyle name="Normal 2 16 9 6" xfId="16443" xr:uid="{FD1D411E-D02F-4188-8055-1268DD57F347}"/>
    <cellStyle name="Normal 2 16 9 6 2" xfId="16444" xr:uid="{70487F06-FE51-4A01-A786-F3C09F162329}"/>
    <cellStyle name="Normal 2 16 9 7" xfId="16445" xr:uid="{7A8765B2-6BEA-4C4E-B29A-57EC41564BDF}"/>
    <cellStyle name="Normal 2 16 9 7 2" xfId="16446" xr:uid="{86083D19-D0F3-4898-A222-FFABC1933EC5}"/>
    <cellStyle name="Normal 2 16 9 8" xfId="16447" xr:uid="{B7A542E9-D59B-4632-B438-9A028BD287C1}"/>
    <cellStyle name="Normal 2 17" xfId="110" xr:uid="{EEDDAD3A-939D-4B79-98FF-16591E6E169D}"/>
    <cellStyle name="Normal 2 17 10" xfId="16449" xr:uid="{20DED24B-DC54-47CB-A5AB-4C42900AB021}"/>
    <cellStyle name="Normal 2 17 10 2" xfId="16450" xr:uid="{C9311E67-50FF-47F0-AEB1-397438D3075B}"/>
    <cellStyle name="Normal 2 17 11" xfId="16451" xr:uid="{86D594E6-8EBE-4C08-934E-085E40CDD0F2}"/>
    <cellStyle name="Normal 2 17 11 2" xfId="16452" xr:uid="{0A12C251-E860-47FC-86E4-672773940645}"/>
    <cellStyle name="Normal 2 17 12" xfId="16453" xr:uid="{8F82B6F4-AEF6-4E93-AC9D-CEE708C526E2}"/>
    <cellStyle name="Normal 2 17 12 2" xfId="16454" xr:uid="{83C1F25D-24EF-490B-B1D8-3FA0C445CC0D}"/>
    <cellStyle name="Normal 2 17 13" xfId="16455" xr:uid="{1F6F1699-A3CD-409E-8310-B04F3E6A0492}"/>
    <cellStyle name="Normal 2 17 13 2" xfId="16456" xr:uid="{728408C8-A859-4009-AA06-07D5DA86D366}"/>
    <cellStyle name="Normal 2 17 14" xfId="16457" xr:uid="{D5671A77-8303-4608-86CE-31F4CC0FD44A}"/>
    <cellStyle name="Normal 2 17 14 2" xfId="16458" xr:uid="{83576A90-E429-408C-A20B-899F301B624E}"/>
    <cellStyle name="Normal 2 17 15" xfId="16459" xr:uid="{F2E6265E-ED8D-4963-98BC-96555831993F}"/>
    <cellStyle name="Normal 2 17 15 2" xfId="16460" xr:uid="{298BAF97-7F7C-4865-B6DA-719038BEC711}"/>
    <cellStyle name="Normal 2 17 16" xfId="16461" xr:uid="{E064A4B9-3357-4ACB-AD8E-50E33B243E31}"/>
    <cellStyle name="Normal 2 17 17" xfId="16462" xr:uid="{C5528EB6-7DE3-4982-988C-D9531B2E8BF4}"/>
    <cellStyle name="Normal 2 17 18" xfId="16463" xr:uid="{07AF070F-F2E5-4480-8826-34FF619599AC}"/>
    <cellStyle name="Normal 2 17 19" xfId="16464" xr:uid="{F65C96F6-DFA4-450E-8535-E214674F9D7C}"/>
    <cellStyle name="Normal 2 17 2" xfId="16465" xr:uid="{6CB96363-921C-4C42-A43B-B7083C6059D6}"/>
    <cellStyle name="Normal 2 17 2 2" xfId="16466" xr:uid="{BC77C78C-5886-49DA-BABA-63CF845294FC}"/>
    <cellStyle name="Normal 2 17 2 2 2" xfId="16467" xr:uid="{4DF83823-EAF5-4789-80DE-6AA511DD071A}"/>
    <cellStyle name="Normal 2 17 2 3" xfId="16468" xr:uid="{5974374A-0CBA-43A2-AE13-B69FFA8D62A2}"/>
    <cellStyle name="Normal 2 17 2 3 2" xfId="16469" xr:uid="{54493DCF-9EA6-4715-8707-733A58625F14}"/>
    <cellStyle name="Normal 2 17 2 4" xfId="16470" xr:uid="{0138F8F0-0541-46EF-BF7A-0B3B8DF2BD1A}"/>
    <cellStyle name="Normal 2 17 2 4 2" xfId="16471" xr:uid="{BA4EC7B5-BC6B-4712-A399-D190EED84DF2}"/>
    <cellStyle name="Normal 2 17 2 5" xfId="16472" xr:uid="{0E50F2EF-CB1F-4014-8338-35077D70EDAA}"/>
    <cellStyle name="Normal 2 17 2 5 2" xfId="16473" xr:uid="{8ABD0453-2F48-4705-B350-EB27CE0F6659}"/>
    <cellStyle name="Normal 2 17 2 6" xfId="16474" xr:uid="{B647B3DC-DFDF-4BDC-9381-C08CD111B622}"/>
    <cellStyle name="Normal 2 17 2 6 2" xfId="16475" xr:uid="{440BE004-E632-43B6-9799-CE484048D3F5}"/>
    <cellStyle name="Normal 2 17 2 7" xfId="16476" xr:uid="{2EA498C5-789A-4581-A882-5403E1ABCFB4}"/>
    <cellStyle name="Normal 2 17 2 7 2" xfId="16477" xr:uid="{FDFB51C8-C1A2-4831-9B94-6A80C538DC47}"/>
    <cellStyle name="Normal 2 17 2 8" xfId="16478" xr:uid="{AD118053-1D86-4C49-AE0B-FA7F0D8FAE01}"/>
    <cellStyle name="Normal 2 17 2 9" xfId="43925" xr:uid="{1FB6CAC4-96CF-4033-B9B0-240487990C60}"/>
    <cellStyle name="Normal 2 17 20" xfId="16448" xr:uid="{B4DA04CB-7708-4B20-8AE2-8EC60FDA5DD4}"/>
    <cellStyle name="Normal 2 17 3" xfId="16479" xr:uid="{7C8F53E8-7B53-4897-A12A-784ADD4ED4A9}"/>
    <cellStyle name="Normal 2 17 3 2" xfId="16480" xr:uid="{9B917D8F-4721-4299-8310-3FCD0BF31645}"/>
    <cellStyle name="Normal 2 17 3 2 2" xfId="16481" xr:uid="{66C01849-B6DF-4C85-BF3F-702E6352BE0A}"/>
    <cellStyle name="Normal 2 17 3 3" xfId="16482" xr:uid="{D7B81816-67BB-4BD6-9564-7D2AACF6464A}"/>
    <cellStyle name="Normal 2 17 3 3 2" xfId="16483" xr:uid="{D0AF3551-683E-40A3-B504-373AFE95C733}"/>
    <cellStyle name="Normal 2 17 3 4" xfId="16484" xr:uid="{94335E97-A503-4666-95EA-DCA4D8E9181C}"/>
    <cellStyle name="Normal 2 17 3 4 2" xfId="16485" xr:uid="{7FE28825-8253-4D07-A99C-BB136C37544A}"/>
    <cellStyle name="Normal 2 17 3 5" xfId="16486" xr:uid="{6E0B20EF-8931-4251-A180-5093C9C3342C}"/>
    <cellStyle name="Normal 2 17 3 5 2" xfId="16487" xr:uid="{31371EEC-BB94-45E9-B82A-A503B942ABD4}"/>
    <cellStyle name="Normal 2 17 3 6" xfId="16488" xr:uid="{C731CA9F-C8AB-42FA-B8BF-05050DF0FB5D}"/>
    <cellStyle name="Normal 2 17 3 6 2" xfId="16489" xr:uid="{F9C8C567-415C-4CBC-AD9D-0DC59D082349}"/>
    <cellStyle name="Normal 2 17 3 7" xfId="16490" xr:uid="{884A406A-246C-4E32-A8A3-C9D8BF46E892}"/>
    <cellStyle name="Normal 2 17 3 7 2" xfId="16491" xr:uid="{47E1AE47-7E86-43B6-9847-E93B59332622}"/>
    <cellStyle name="Normal 2 17 3 8" xfId="16492" xr:uid="{1BA987F3-F2A2-49C5-88D3-346954115166}"/>
    <cellStyle name="Normal 2 17 4" xfId="16493" xr:uid="{6877108F-F191-43FE-A99A-DA6588F924DC}"/>
    <cellStyle name="Normal 2 17 4 2" xfId="16494" xr:uid="{4E0F0E87-D737-4F1A-9B65-2EF0075E984B}"/>
    <cellStyle name="Normal 2 17 4 2 2" xfId="16495" xr:uid="{49834D18-8061-4310-9C66-4D7ECF3AB1A9}"/>
    <cellStyle name="Normal 2 17 4 3" xfId="16496" xr:uid="{3C4DF47B-529D-4AF3-A771-CB9ADB3C52B5}"/>
    <cellStyle name="Normal 2 17 4 3 2" xfId="16497" xr:uid="{A0962869-5482-4F02-AB2C-BE8D28992B76}"/>
    <cellStyle name="Normal 2 17 4 4" xfId="16498" xr:uid="{1DE3AC94-F2C6-4604-B937-01EB58D5FEE3}"/>
    <cellStyle name="Normal 2 17 4 4 2" xfId="16499" xr:uid="{632D0A5B-A9C4-4FB7-8472-F6901BD106CB}"/>
    <cellStyle name="Normal 2 17 4 5" xfId="16500" xr:uid="{03D7B440-17D4-43E9-85BA-BF63F2B57A5C}"/>
    <cellStyle name="Normal 2 17 4 5 2" xfId="16501" xr:uid="{5ADEE4E1-5407-417A-B53B-B065FB5E5EFE}"/>
    <cellStyle name="Normal 2 17 4 6" xfId="16502" xr:uid="{E64FE899-FCB9-4D25-AD06-A4835BEA0493}"/>
    <cellStyle name="Normal 2 17 4 6 2" xfId="16503" xr:uid="{FAE0248F-6FC7-4346-B550-E02C924E4E95}"/>
    <cellStyle name="Normal 2 17 4 7" xfId="16504" xr:uid="{D73C6C88-CA2E-42E3-82D5-01C68E12A3CF}"/>
    <cellStyle name="Normal 2 17 4 7 2" xfId="16505" xr:uid="{FBFD7C82-8590-486F-AE01-846F2C03315B}"/>
    <cellStyle name="Normal 2 17 4 8" xfId="16506" xr:uid="{4BAC6995-F2BF-4D50-B859-2BD4217CEF45}"/>
    <cellStyle name="Normal 2 17 5" xfId="16507" xr:uid="{17D1A955-7E44-45DA-AA46-85A4297E0068}"/>
    <cellStyle name="Normal 2 17 5 2" xfId="16508" xr:uid="{8815C692-52B1-4F1E-9783-0E2B1C4D6E99}"/>
    <cellStyle name="Normal 2 17 5 2 2" xfId="16509" xr:uid="{918635FE-3727-4116-8255-950B236F2DAC}"/>
    <cellStyle name="Normal 2 17 5 3" xfId="16510" xr:uid="{7F8C14D2-4B40-4702-97E3-55DCE9C8C145}"/>
    <cellStyle name="Normal 2 17 5 3 2" xfId="16511" xr:uid="{44A82071-977B-4A43-999B-827F5833F3F6}"/>
    <cellStyle name="Normal 2 17 5 4" xfId="16512" xr:uid="{630533AF-2244-49CF-AD52-65FE9E6ABF5B}"/>
    <cellStyle name="Normal 2 17 5 4 2" xfId="16513" xr:uid="{48F09EA3-5998-4E51-9FA8-A8AB9286697B}"/>
    <cellStyle name="Normal 2 17 5 5" xfId="16514" xr:uid="{F25EFE27-B7EF-4A81-AF8C-F3E5B69AA0DF}"/>
    <cellStyle name="Normal 2 17 5 5 2" xfId="16515" xr:uid="{4177C7AA-CD7A-43E2-9C4E-42641DAAF6A8}"/>
    <cellStyle name="Normal 2 17 5 6" xfId="16516" xr:uid="{E9D4AE7C-F732-4408-A0DC-B9470BCBE11D}"/>
    <cellStyle name="Normal 2 17 5 6 2" xfId="16517" xr:uid="{5191B90D-9FBE-4695-B3B8-BADFD4646346}"/>
    <cellStyle name="Normal 2 17 5 7" xfId="16518" xr:uid="{52CD34F5-67FA-4C19-9492-E91B613E4942}"/>
    <cellStyle name="Normal 2 17 5 7 2" xfId="16519" xr:uid="{31553DC6-02D4-4448-BCC4-7A59F6AF652C}"/>
    <cellStyle name="Normal 2 17 5 8" xfId="16520" xr:uid="{6FEB253B-F0F0-4C92-A3E8-96D54ED18938}"/>
    <cellStyle name="Normal 2 17 6" xfId="16521" xr:uid="{982808EB-845E-4983-BCF9-CF483ED720F4}"/>
    <cellStyle name="Normal 2 17 6 2" xfId="16522" xr:uid="{596FA355-5997-424A-AC67-B1E6C041C0EC}"/>
    <cellStyle name="Normal 2 17 6 2 2" xfId="16523" xr:uid="{EE02E77E-8B9E-4CC0-A8CF-41D199D9A76D}"/>
    <cellStyle name="Normal 2 17 6 3" xfId="16524" xr:uid="{969B0AC5-834E-4E17-B3CC-C1315ECD8850}"/>
    <cellStyle name="Normal 2 17 6 3 2" xfId="16525" xr:uid="{6F5D744C-72A3-4D8C-BEF3-EB0100F0D460}"/>
    <cellStyle name="Normal 2 17 6 4" xfId="16526" xr:uid="{DB099FF9-7D6E-4898-86D2-7182CB48D902}"/>
    <cellStyle name="Normal 2 17 6 4 2" xfId="16527" xr:uid="{2FA56B88-2920-4ACC-8E97-55451D1AEFD4}"/>
    <cellStyle name="Normal 2 17 6 5" xfId="16528" xr:uid="{85530E46-B6FB-4310-A9C8-257003A07B55}"/>
    <cellStyle name="Normal 2 17 6 5 2" xfId="16529" xr:uid="{B30FA4D0-9B51-4DC5-BCA7-51DFC8F75722}"/>
    <cellStyle name="Normal 2 17 6 6" xfId="16530" xr:uid="{79361F81-EB0E-4FF2-BAC4-F4E5CA780348}"/>
    <cellStyle name="Normal 2 17 6 6 2" xfId="16531" xr:uid="{846D2850-9C41-408A-84C4-858FAF02FAAE}"/>
    <cellStyle name="Normal 2 17 6 7" xfId="16532" xr:uid="{1B2F71A0-0B19-42FC-A128-DB46D563E263}"/>
    <cellStyle name="Normal 2 17 6 7 2" xfId="16533" xr:uid="{AF310820-A8D1-4EEB-A0F7-58B7C0E7F6FE}"/>
    <cellStyle name="Normal 2 17 6 8" xfId="16534" xr:uid="{87F3A53D-63C0-4486-9893-6C75E5026BA0}"/>
    <cellStyle name="Normal 2 17 7" xfId="16535" xr:uid="{BB81F491-DCF5-4816-9097-0F310F77BF6E}"/>
    <cellStyle name="Normal 2 17 7 2" xfId="16536" xr:uid="{490A69A6-CF83-481B-9ED3-D56457A7BC94}"/>
    <cellStyle name="Normal 2 17 7 2 2" xfId="16537" xr:uid="{C9928655-611B-4716-8949-9833677A6010}"/>
    <cellStyle name="Normal 2 17 7 3" xfId="16538" xr:uid="{34C6C70E-3883-4D16-9762-C90B4FE08E8F}"/>
    <cellStyle name="Normal 2 17 7 3 2" xfId="16539" xr:uid="{8A6CD1F5-FA86-4C26-B476-CFBF3504779D}"/>
    <cellStyle name="Normal 2 17 7 4" xfId="16540" xr:uid="{5F1E5B54-C8D5-456E-B30D-B6E5040D0955}"/>
    <cellStyle name="Normal 2 17 7 4 2" xfId="16541" xr:uid="{2254ADC6-B514-41E1-AE44-54DAD037C44F}"/>
    <cellStyle name="Normal 2 17 7 5" xfId="16542" xr:uid="{D125BB16-6171-4BF1-9AE9-68C9DCACC358}"/>
    <cellStyle name="Normal 2 17 7 5 2" xfId="16543" xr:uid="{F33C137D-FFD6-4766-AC12-A25012CC1876}"/>
    <cellStyle name="Normal 2 17 7 6" xfId="16544" xr:uid="{2D48217A-B9B4-4096-ADC6-10FF083AB5DE}"/>
    <cellStyle name="Normal 2 17 7 6 2" xfId="16545" xr:uid="{CDF63AB3-B65B-4161-8EA2-A496451885CE}"/>
    <cellStyle name="Normal 2 17 7 7" xfId="16546" xr:uid="{D5103958-BD76-4AAF-8B21-82CFEB4D6795}"/>
    <cellStyle name="Normal 2 17 7 7 2" xfId="16547" xr:uid="{6456AD17-27C2-4742-8F26-C7E9F8A204D8}"/>
    <cellStyle name="Normal 2 17 7 8" xfId="16548" xr:uid="{1895AEB6-2DF0-42F4-B58A-55C09DF4F764}"/>
    <cellStyle name="Normal 2 17 8" xfId="16549" xr:uid="{A9DAF66F-A439-43AA-8F8C-C4175FAE2453}"/>
    <cellStyle name="Normal 2 17 8 2" xfId="16550" xr:uid="{FC43F030-2C48-4128-8FC9-FCF24392EA2D}"/>
    <cellStyle name="Normal 2 17 8 2 2" xfId="16551" xr:uid="{BB4721E5-DDA6-49BD-8211-2E1E365764C2}"/>
    <cellStyle name="Normal 2 17 8 3" xfId="16552" xr:uid="{D945249F-D1AE-4820-A67E-39135B2ECA26}"/>
    <cellStyle name="Normal 2 17 8 3 2" xfId="16553" xr:uid="{8CE31004-76A2-4A77-84E2-577F2950589F}"/>
    <cellStyle name="Normal 2 17 8 4" xfId="16554" xr:uid="{0B87804B-5124-4BD2-BF14-8AE403E7F59E}"/>
    <cellStyle name="Normal 2 17 8 4 2" xfId="16555" xr:uid="{3AB6A48B-7B01-4201-9062-FD34D509E8A3}"/>
    <cellStyle name="Normal 2 17 8 5" xfId="16556" xr:uid="{1E8614AB-B959-4F78-80B7-0DF74E4CF873}"/>
    <cellStyle name="Normal 2 17 8 5 2" xfId="16557" xr:uid="{0EFFDCF5-2BC5-47A6-B832-032146E31239}"/>
    <cellStyle name="Normal 2 17 8 6" xfId="16558" xr:uid="{C45AA4DC-1B53-4660-B3FC-C81A6B574572}"/>
    <cellStyle name="Normal 2 17 8 6 2" xfId="16559" xr:uid="{E52E14DD-82DB-4A82-B801-6D6C3B7DD374}"/>
    <cellStyle name="Normal 2 17 8 7" xfId="16560" xr:uid="{106F7511-178C-4BDD-AB61-24E373E35BC3}"/>
    <cellStyle name="Normal 2 17 8 7 2" xfId="16561" xr:uid="{05F994A0-B544-406F-8A0D-2044DB6EEF06}"/>
    <cellStyle name="Normal 2 17 8 8" xfId="16562" xr:uid="{D7D7C4A8-398D-4422-8193-CF620C2D80DB}"/>
    <cellStyle name="Normal 2 17 9" xfId="16563" xr:uid="{9776EAC3-3369-48C7-A7E2-58F6AC4E6E16}"/>
    <cellStyle name="Normal 2 17 9 2" xfId="16564" xr:uid="{CA0B77DB-12E0-4870-BC9D-0B9426AC2C24}"/>
    <cellStyle name="Normal 2 17 9 2 2" xfId="16565" xr:uid="{1A93F945-46BF-4406-B429-D8D63D2EF68E}"/>
    <cellStyle name="Normal 2 17 9 3" xfId="16566" xr:uid="{B6D7FA3F-FA27-4D2E-A6F2-1DFF56680F92}"/>
    <cellStyle name="Normal 2 17 9 3 2" xfId="16567" xr:uid="{8C414766-9A32-4D1C-85F6-8301CE3D5200}"/>
    <cellStyle name="Normal 2 17 9 4" xfId="16568" xr:uid="{3C860308-4558-42A8-B25A-1D9F7D5CF96A}"/>
    <cellStyle name="Normal 2 17 9 4 2" xfId="16569" xr:uid="{7E045235-051E-4DDD-B13A-9364DD406CFA}"/>
    <cellStyle name="Normal 2 17 9 5" xfId="16570" xr:uid="{3919F1E1-F533-4D3F-AC2B-D1DDBE9EFCD9}"/>
    <cellStyle name="Normal 2 17 9 5 2" xfId="16571" xr:uid="{9F0108AF-8323-4127-92B1-4A9B25C532BE}"/>
    <cellStyle name="Normal 2 17 9 6" xfId="16572" xr:uid="{6875CA01-B807-40C4-A3AA-002BFA1279C7}"/>
    <cellStyle name="Normal 2 17 9 6 2" xfId="16573" xr:uid="{635D36D1-1A45-4EAB-9127-8D39E041E944}"/>
    <cellStyle name="Normal 2 17 9 7" xfId="16574" xr:uid="{03C11A6C-9D1B-4B08-9212-163CB3A31892}"/>
    <cellStyle name="Normal 2 17 9 7 2" xfId="16575" xr:uid="{E0368FF9-AD90-4271-9A5D-4709318B5488}"/>
    <cellStyle name="Normal 2 17 9 8" xfId="16576" xr:uid="{F8181F4E-77F2-4AE0-A6A1-02317E440170}"/>
    <cellStyle name="Normal 2 18" xfId="112" xr:uid="{971757AA-DB73-45DE-BD14-E8C56D4DFD7F}"/>
    <cellStyle name="Normal 2 18 2" xfId="16578" xr:uid="{E08189AC-B933-4456-905E-C6C69E69B15D}"/>
    <cellStyle name="Normal 2 18 2 2" xfId="16579" xr:uid="{534368BE-6C72-4C4F-8C38-7C488EBAE3C1}"/>
    <cellStyle name="Normal 2 18 2 3" xfId="43926" xr:uid="{F2F52692-A053-4B22-A5B4-83BAB8925D1C}"/>
    <cellStyle name="Normal 2 18 3" xfId="16580" xr:uid="{02AF8533-655D-4F1D-B088-7338E5003E43}"/>
    <cellStyle name="Normal 2 18 3 2" xfId="16581" xr:uid="{41290724-8AAB-44C6-9CD6-A9DA192B9F9C}"/>
    <cellStyle name="Normal 2 18 4" xfId="16582" xr:uid="{F40D2326-9705-4544-9844-67237132BBEC}"/>
    <cellStyle name="Normal 2 18 4 2" xfId="16583" xr:uid="{76858287-3F12-423C-85C8-DFEA90E47036}"/>
    <cellStyle name="Normal 2 18 5" xfId="16584" xr:uid="{5791C78F-8F10-4CBB-90DA-4DF36C18DFEA}"/>
    <cellStyle name="Normal 2 18 5 2" xfId="16585" xr:uid="{0731FB38-896D-49BD-BAB5-88C3DCEC4C37}"/>
    <cellStyle name="Normal 2 18 6" xfId="16586" xr:uid="{00AAA0AB-4CEC-45FE-BD21-2A715B1A0FDF}"/>
    <cellStyle name="Normal 2 18 6 2" xfId="16587" xr:uid="{C3DA1F63-17FC-4EDA-857B-8FB354F3BBE2}"/>
    <cellStyle name="Normal 2 18 7" xfId="16588" xr:uid="{ED8FC018-DC56-4054-9EBB-32D987EE32B6}"/>
    <cellStyle name="Normal 2 18 7 2" xfId="16589" xr:uid="{0D5774DD-6159-49B6-A15E-2B9FDFD0838D}"/>
    <cellStyle name="Normal 2 18 8" xfId="16590" xr:uid="{88E1A41F-0303-411C-9BCE-FB0C98FF1BBB}"/>
    <cellStyle name="Normal 2 18 9" xfId="16577" xr:uid="{ECA4B32A-38D2-4F3C-8E6F-A252635B883F}"/>
    <cellStyle name="Normal 2 19" xfId="122" xr:uid="{953633DF-0C08-47FA-BC45-F72C1AE278D3}"/>
    <cellStyle name="Normal 2 19 2" xfId="16592" xr:uid="{F28670E5-0DB4-407E-9749-7151805B867B}"/>
    <cellStyle name="Normal 2 19 2 2" xfId="16593" xr:uid="{6C9A94EB-9836-49B4-A1A2-65D682ABCDD8}"/>
    <cellStyle name="Normal 2 19 2 3" xfId="43927" xr:uid="{86C2A66C-C385-4B96-83FF-2941D424FEC6}"/>
    <cellStyle name="Normal 2 19 3" xfId="16594" xr:uid="{ABCE5508-32D4-4C4D-BCBF-6DBABE5BBD81}"/>
    <cellStyle name="Normal 2 19 3 2" xfId="16595" xr:uid="{8B56C79E-7D0D-4EE1-83AC-7DDFE3045AA8}"/>
    <cellStyle name="Normal 2 19 4" xfId="16596" xr:uid="{29FD925B-B5F6-4989-B4FF-2255B1EF4610}"/>
    <cellStyle name="Normal 2 19 4 2" xfId="16597" xr:uid="{FA01C203-8F6B-4B16-A39E-0688E2EA763D}"/>
    <cellStyle name="Normal 2 19 5" xfId="16598" xr:uid="{615803B7-3BFA-4EC2-9781-12E84A3801C1}"/>
    <cellStyle name="Normal 2 19 5 2" xfId="16599" xr:uid="{450446AC-F961-472F-A5F4-111C8634D2A3}"/>
    <cellStyle name="Normal 2 19 6" xfId="16600" xr:uid="{03A743D9-A06B-4A02-9BA7-5BEC9C3AB14D}"/>
    <cellStyle name="Normal 2 19 6 2" xfId="16601" xr:uid="{4846CFEA-016B-49B8-B15D-EC6CB01B5D33}"/>
    <cellStyle name="Normal 2 19 7" xfId="16602" xr:uid="{082161AC-29AC-4E93-A23D-C9EB41FABBA2}"/>
    <cellStyle name="Normal 2 19 7 2" xfId="16603" xr:uid="{66A69988-6529-45D1-A440-108EFF1E7BEB}"/>
    <cellStyle name="Normal 2 19 8" xfId="16604" xr:uid="{6BBB52C6-4D78-493A-97D5-50FBF4C5EFE5}"/>
    <cellStyle name="Normal 2 19 9" xfId="16591" xr:uid="{3D0D8EE8-DE56-4E1C-8F71-8371E65544BE}"/>
    <cellStyle name="Normal 2 2" xfId="13" xr:uid="{7C8EFF17-8A58-4BDE-95E9-D8795C7DCC7B}"/>
    <cellStyle name="Normal 2 2 10" xfId="5701" xr:uid="{ED689E3D-9277-4DCC-B189-872333E05E86}"/>
    <cellStyle name="Normal 2 2 10 2" xfId="5702" xr:uid="{3F80A15F-4F74-40A2-9FDF-A3B49BE54C4F}"/>
    <cellStyle name="Normal 2 2 10 2 2" xfId="5703" xr:uid="{07476495-5AC8-4EB6-8A00-89428D7D93B4}"/>
    <cellStyle name="Normal 2 2 10 2 2 2" xfId="5704" xr:uid="{D251484B-895F-4E90-A508-E545ECEEC076}"/>
    <cellStyle name="Normal 2 2 10 2 2 3" xfId="5705" xr:uid="{7ACBE1E5-DA02-4F75-98AF-100D47BC782F}"/>
    <cellStyle name="Normal 2 2 10 2 3" xfId="5706" xr:uid="{53FE58E3-00EF-4388-B938-09B1F49AC58F}"/>
    <cellStyle name="Normal 2 2 10 2 4" xfId="5707" xr:uid="{8243EB9E-7460-4062-B03F-BD6E50237B98}"/>
    <cellStyle name="Normal 2 2 10 3" xfId="5708" xr:uid="{F382DA8E-9F85-4B0B-BFF8-1DC4F20CBA43}"/>
    <cellStyle name="Normal 2 2 10 3 2" xfId="5709" xr:uid="{48D87B25-6C47-4B6B-AB2D-2E694AC8F51A}"/>
    <cellStyle name="Normal 2 2 10 3 3" xfId="5710" xr:uid="{6757E6BE-2FA6-4720-AB13-53E58B03230E}"/>
    <cellStyle name="Normal 2 2 10 4" xfId="5711" xr:uid="{18F581CA-A304-4107-8D94-01B7969BD937}"/>
    <cellStyle name="Normal 2 2 10 5" xfId="5712" xr:uid="{48221620-AE03-434D-BB52-7EDF6CE57766}"/>
    <cellStyle name="Normal 2 2 11" xfId="5713" xr:uid="{B42D4AA1-F166-4AE2-8918-4AF666FEE090}"/>
    <cellStyle name="Normal 2 2 11 2" xfId="5714" xr:uid="{F396DE2E-636F-4994-9831-F7AE6241A35F}"/>
    <cellStyle name="Normal 2 2 11 2 2" xfId="5715" xr:uid="{7F11FAEF-A26B-478B-95D6-01F477D3398A}"/>
    <cellStyle name="Normal 2 2 11 2 2 2" xfId="5716" xr:uid="{7685C9DF-790F-42A0-AE2F-29F7EB602FAE}"/>
    <cellStyle name="Normal 2 2 11 2 2 3" xfId="5717" xr:uid="{47E54952-58F0-443D-B9B1-F9C0CD65D09A}"/>
    <cellStyle name="Normal 2 2 11 2 3" xfId="5718" xr:uid="{193E82E3-281F-4F71-A197-C324EFF0AB51}"/>
    <cellStyle name="Normal 2 2 11 2 4" xfId="5719" xr:uid="{0F1A7296-E65E-4DB1-9538-23522B4A316A}"/>
    <cellStyle name="Normal 2 2 11 3" xfId="5720" xr:uid="{40518E1A-5A9E-4362-8178-697E1C9619DB}"/>
    <cellStyle name="Normal 2 2 11 3 2" xfId="5721" xr:uid="{5F92A6A2-3ED4-4931-A2D6-14C2A8226EC9}"/>
    <cellStyle name="Normal 2 2 11 3 3" xfId="5722" xr:uid="{F527AF47-63EC-4F2B-9991-47BE74F27523}"/>
    <cellStyle name="Normal 2 2 11 4" xfId="5723" xr:uid="{E65E2566-44EB-44F3-BBCE-0569FA92C2B8}"/>
    <cellStyle name="Normal 2 2 11 5" xfId="5724" xr:uid="{B52995C5-AA38-4B36-9BBF-07187D7AEAE5}"/>
    <cellStyle name="Normal 2 2 12" xfId="5725" xr:uid="{B71D2E9F-C1F7-4722-83EB-5EC06491C6BA}"/>
    <cellStyle name="Normal 2 2 12 2" xfId="5726" xr:uid="{E0C1F0FE-0D38-4F09-9521-91FD045B66CC}"/>
    <cellStyle name="Normal 2 2 12 2 2" xfId="5727" xr:uid="{CF03D300-B6D1-441D-8ABE-7828DE82EDBD}"/>
    <cellStyle name="Normal 2 2 12 2 2 2" xfId="5728" xr:uid="{0F9D5BE7-D300-4D17-9AC8-2AA65E98AD3F}"/>
    <cellStyle name="Normal 2 2 12 2 2 3" xfId="5729" xr:uid="{1CD14FC5-A64F-4B90-B078-66BB87071C88}"/>
    <cellStyle name="Normal 2 2 12 2 3" xfId="5730" xr:uid="{F2C7B908-6EAB-4F83-B48E-F64713DF05E8}"/>
    <cellStyle name="Normal 2 2 12 2 4" xfId="5731" xr:uid="{9D9E6C82-B743-43A1-9588-CAFEBD1BB64A}"/>
    <cellStyle name="Normal 2 2 12 3" xfId="5732" xr:uid="{C61A1333-4C89-4B5C-8EA6-EB3A8776B6A4}"/>
    <cellStyle name="Normal 2 2 12 3 2" xfId="5733" xr:uid="{4CCC3A66-B506-4D50-B4AD-9601EBFF1A69}"/>
    <cellStyle name="Normal 2 2 12 3 3" xfId="5734" xr:uid="{497EC829-8EA1-4D0B-B576-0F1582306E92}"/>
    <cellStyle name="Normal 2 2 12 4" xfId="5735" xr:uid="{1F85CD39-E5EB-4A02-B69A-FA84B48EECD8}"/>
    <cellStyle name="Normal 2 2 12 5" xfId="5736" xr:uid="{5E61DFDC-D18A-4879-A100-21606A6875E0}"/>
    <cellStyle name="Normal 2 2 13" xfId="5737" xr:uid="{78C84D38-D5D8-4A8A-B3B5-7D50003FE72D}"/>
    <cellStyle name="Normal 2 2 13 2" xfId="5738" xr:uid="{A89190A2-2EA5-4AC3-8538-4BD0D30CE47A}"/>
    <cellStyle name="Normal 2 2 13 2 2" xfId="5739" xr:uid="{B8FF02AC-0012-4490-9CA2-8B7EE0A1EBB8}"/>
    <cellStyle name="Normal 2 2 13 2 2 2" xfId="5740" xr:uid="{213FD85D-63AD-4C73-846F-E0A013FC6857}"/>
    <cellStyle name="Normal 2 2 13 2 2 3" xfId="5741" xr:uid="{89359C0E-51D5-4D51-B87B-DA7DA622B713}"/>
    <cellStyle name="Normal 2 2 13 2 3" xfId="5742" xr:uid="{19237F4F-C0A0-4B0D-8A4A-B946947D764F}"/>
    <cellStyle name="Normal 2 2 13 2 4" xfId="5743" xr:uid="{3E8619DC-55A9-4F33-8BE2-FE9788FA9483}"/>
    <cellStyle name="Normal 2 2 13 3" xfId="5744" xr:uid="{DC2C6CB7-1BE4-4F4A-A713-1D4BFAD570E1}"/>
    <cellStyle name="Normal 2 2 13 3 2" xfId="5745" xr:uid="{99C36815-1FBF-4947-8452-78E85D2E9736}"/>
    <cellStyle name="Normal 2 2 13 3 3" xfId="5746" xr:uid="{F2C0D0DB-CB59-4C2B-8F7F-9EFB202BAB53}"/>
    <cellStyle name="Normal 2 2 13 4" xfId="5747" xr:uid="{14E0355D-7C8E-4088-82A5-2EA966C75E1E}"/>
    <cellStyle name="Normal 2 2 13 5" xfId="5748" xr:uid="{1FF163FE-5444-4AE8-AA87-B41CFC469680}"/>
    <cellStyle name="Normal 2 2 14" xfId="5749" xr:uid="{69B33DD9-B131-4C70-A436-8B1D81F40B15}"/>
    <cellStyle name="Normal 2 2 14 2" xfId="5750" xr:uid="{07B7D5CE-283D-481E-984B-CB55EBFA8581}"/>
    <cellStyle name="Normal 2 2 14 2 2" xfId="5751" xr:uid="{BD8177CF-125B-4A30-B86B-B3E412B77925}"/>
    <cellStyle name="Normal 2 2 14 2 3" xfId="5752" xr:uid="{E470D716-EF41-4B05-8F73-34AF1A1D51F4}"/>
    <cellStyle name="Normal 2 2 14 3" xfId="5753" xr:uid="{FBAF6687-5A6B-4974-B158-56C92D3770F4}"/>
    <cellStyle name="Normal 2 2 14 4" xfId="5754" xr:uid="{C47ECF5B-2AD7-491B-9EE5-84E0A36EA62E}"/>
    <cellStyle name="Normal 2 2 15" xfId="5755" xr:uid="{9BAD222F-3AAB-4E66-81E2-B5EC32F12DCA}"/>
    <cellStyle name="Normal 2 2 15 2" xfId="5756" xr:uid="{54F3A03F-C602-47BB-A9D7-D3E40FD60632}"/>
    <cellStyle name="Normal 2 2 15 3" xfId="5757" xr:uid="{A1B8631C-56C9-433D-944C-1B3928B8CC4F}"/>
    <cellStyle name="Normal 2 2 16" xfId="5758" xr:uid="{019C94A5-5F01-4D3F-A124-3940A8847FA4}"/>
    <cellStyle name="Normal 2 2 16 2" xfId="16605" xr:uid="{A857025B-8955-454E-8C40-36375DC744F2}"/>
    <cellStyle name="Normal 2 2 17" xfId="5759" xr:uid="{AC73295D-94D3-4F7E-B37B-FC34FAEB5513}"/>
    <cellStyle name="Normal 2 2 17 2" xfId="16606" xr:uid="{B69F4461-3508-4A29-B50F-0FD7CAF9BEB3}"/>
    <cellStyle name="Normal 2 2 18" xfId="5760" xr:uid="{8C582D2D-85E5-4E53-9CF4-614575E72D8F}"/>
    <cellStyle name="Normal 2 2 18 2" xfId="16607" xr:uid="{836A2C83-E6CE-44B8-AB16-66B3E5E32BB4}"/>
    <cellStyle name="Normal 2 2 19" xfId="5761" xr:uid="{DEECF753-B182-4565-B389-63A97876DA1F}"/>
    <cellStyle name="Normal 2 2 19 2" xfId="16608" xr:uid="{5CE1DFC1-CDD2-4BC0-8E9B-A48A8E3B3F6F}"/>
    <cellStyle name="Normal 2 2 2" xfId="5762" xr:uid="{1912BA67-F204-4D3F-B491-5F6220C3F838}"/>
    <cellStyle name="Normal 2 2 2 10" xfId="16609" xr:uid="{EB08162F-4C57-4F5F-91BE-7666A876F833}"/>
    <cellStyle name="Normal 2 2 2 10 2" xfId="16610" xr:uid="{0D442076-3B28-4DB3-BEF1-9947B61F32FC}"/>
    <cellStyle name="Normal 2 2 2 10 2 2" xfId="16611" xr:uid="{BF74F620-937E-4002-A4CC-245E6F96DD1A}"/>
    <cellStyle name="Normal 2 2 2 10 3" xfId="16612" xr:uid="{DD3A6D2F-C63B-490E-8099-6CF17A4B72D7}"/>
    <cellStyle name="Normal 2 2 2 10 3 2" xfId="16613" xr:uid="{287983CC-D5F3-4217-A7F0-742013E3D4E1}"/>
    <cellStyle name="Normal 2 2 2 10 4" xfId="16614" xr:uid="{089AFE9E-1BA6-4896-87C9-59083D106679}"/>
    <cellStyle name="Normal 2 2 2 10 4 2" xfId="16615" xr:uid="{169D50AA-5E27-4C3D-ACEE-BF411EA9EF36}"/>
    <cellStyle name="Normal 2 2 2 10 5" xfId="16616" xr:uid="{0253431D-2492-4531-A95B-CE2EEE059407}"/>
    <cellStyle name="Normal 2 2 2 10 5 2" xfId="16617" xr:uid="{5BC18C11-5B74-4942-B070-44BFADD184C0}"/>
    <cellStyle name="Normal 2 2 2 10 6" xfId="16618" xr:uid="{43BDFDF9-ECFD-4833-AFAE-51EF62D48745}"/>
    <cellStyle name="Normal 2 2 2 10 6 2" xfId="16619" xr:uid="{1EA2A808-85C7-4EB2-B040-EBD721A7F52B}"/>
    <cellStyle name="Normal 2 2 2 10 7" xfId="16620" xr:uid="{393FCC2C-8C8A-454F-9DE5-57096527B8F0}"/>
    <cellStyle name="Normal 2 2 2 10 7 2" xfId="16621" xr:uid="{E03DA156-7AA4-490A-92F5-6438B89C0945}"/>
    <cellStyle name="Normal 2 2 2 10 8" xfId="16622" xr:uid="{984D06B9-F283-44C7-A9A2-A4D40C6C3B15}"/>
    <cellStyle name="Normal 2 2 2 11" xfId="16623" xr:uid="{414DBD2C-056A-428B-8AC1-1EC6397DF54C}"/>
    <cellStyle name="Normal 2 2 2 11 2" xfId="16624" xr:uid="{57C9AB8A-39A5-433A-9AD0-414FB09ABD86}"/>
    <cellStyle name="Normal 2 2 2 11 2 2" xfId="16625" xr:uid="{FF62A1FA-4D83-46EB-AAFC-EADC48EC63AC}"/>
    <cellStyle name="Normal 2 2 2 11 3" xfId="16626" xr:uid="{38260A20-6999-4248-81A9-C1443909CC48}"/>
    <cellStyle name="Normal 2 2 2 11 3 2" xfId="16627" xr:uid="{3B7BA280-5ABD-46D8-9CAC-C3E47525DE91}"/>
    <cellStyle name="Normal 2 2 2 11 4" xfId="16628" xr:uid="{634CE9A2-9C21-4950-87C4-C365C3A0383B}"/>
    <cellStyle name="Normal 2 2 2 11 4 2" xfId="16629" xr:uid="{DEF9C0D3-B159-471C-9E7D-C6273BBCBAC4}"/>
    <cellStyle name="Normal 2 2 2 11 5" xfId="16630" xr:uid="{E8D58B92-527A-440D-ADC3-C6712129891F}"/>
    <cellStyle name="Normal 2 2 2 11 5 2" xfId="16631" xr:uid="{9E0DBF3A-80FA-41B0-B889-339E2DF437FE}"/>
    <cellStyle name="Normal 2 2 2 11 6" xfId="16632" xr:uid="{68FE1428-E534-41AC-B5F5-A03D73637599}"/>
    <cellStyle name="Normal 2 2 2 11 6 2" xfId="16633" xr:uid="{F4C4A7D5-4736-49AA-8EBD-4F7353FB9638}"/>
    <cellStyle name="Normal 2 2 2 11 7" xfId="16634" xr:uid="{B85CA749-0DFE-4BCD-A57C-EC1D99C0C952}"/>
    <cellStyle name="Normal 2 2 2 11 7 2" xfId="16635" xr:uid="{13FDB1F9-8081-49EA-8432-233A4D1CF492}"/>
    <cellStyle name="Normal 2 2 2 11 8" xfId="16636" xr:uid="{2EF72F56-25F1-48DA-82E8-0EFF916BFEA9}"/>
    <cellStyle name="Normal 2 2 2 12" xfId="16637" xr:uid="{640EA3A4-21A0-4D11-BFBC-B09DA817660D}"/>
    <cellStyle name="Normal 2 2 2 12 2" xfId="16638" xr:uid="{B8A89796-974B-4055-8708-D0A13C3E704B}"/>
    <cellStyle name="Normal 2 2 2 13" xfId="16639" xr:uid="{7AC912F1-CD87-404C-B521-4EAB2F507E38}"/>
    <cellStyle name="Normal 2 2 2 13 2" xfId="16640" xr:uid="{D14782DE-2588-4FFD-BF57-687B32891848}"/>
    <cellStyle name="Normal 2 2 2 14" xfId="16641" xr:uid="{8AE91CEF-E9B3-46B5-B768-60C736F3C27E}"/>
    <cellStyle name="Normal 2 2 2 14 2" xfId="16642" xr:uid="{37B18502-B84E-46EE-B6DA-0F7B567AEE3B}"/>
    <cellStyle name="Normal 2 2 2 15" xfId="16643" xr:uid="{411A7CC4-F701-4208-ABDB-40EDCF1D6424}"/>
    <cellStyle name="Normal 2 2 2 15 2" xfId="16644" xr:uid="{D250312B-52D2-4255-8F4C-2A8FCAABA88F}"/>
    <cellStyle name="Normal 2 2 2 16" xfId="16645" xr:uid="{751E6B67-92BA-4358-B820-8F4A9BAFB886}"/>
    <cellStyle name="Normal 2 2 2 16 2" xfId="16646" xr:uid="{3F45A589-DA0F-4E37-908C-E96EDDFA930A}"/>
    <cellStyle name="Normal 2 2 2 17" xfId="16647" xr:uid="{3282D5BF-5D71-4AE8-A62A-1CAEA9EC9FD6}"/>
    <cellStyle name="Normal 2 2 2 17 2" xfId="16648" xr:uid="{F1BB48DD-3309-4079-98A2-CD49F78DEE90}"/>
    <cellStyle name="Normal 2 2 2 18" xfId="16649" xr:uid="{2A44DB06-7DC3-400B-8995-13175B781DB7}"/>
    <cellStyle name="Normal 2 2 2 18 2" xfId="16650" xr:uid="{4362CA18-936E-46DF-A2B5-F34992051B86}"/>
    <cellStyle name="Normal 2 2 2 19" xfId="16651" xr:uid="{1AF5D186-EAC0-492D-8667-EFFADF7A6B94}"/>
    <cellStyle name="Normal 2 2 2 19 2" xfId="16652" xr:uid="{C07AA8A4-B2DB-4282-B704-66562EF735CF}"/>
    <cellStyle name="Normal 2 2 2 2" xfId="5763" xr:uid="{87813505-C5D9-4D93-AAEC-40B58B1CC379}"/>
    <cellStyle name="Normal 2 2 2 2 10" xfId="16653" xr:uid="{FBB35F4D-173A-456A-BDE0-E47AFD607745}"/>
    <cellStyle name="Normal 2 2 2 2 10 2" xfId="16654" xr:uid="{7027A5F7-BECF-4930-BE2C-EF6D45FA33F4}"/>
    <cellStyle name="Normal 2 2 2 2 10 2 2" xfId="16655" xr:uid="{66AA43F7-59D1-490A-9E94-61CF893DFF72}"/>
    <cellStyle name="Normal 2 2 2 2 10 3" xfId="16656" xr:uid="{E9C2AB0A-923C-4F87-959D-4FA736111C10}"/>
    <cellStyle name="Normal 2 2 2 2 10 3 2" xfId="16657" xr:uid="{EE67AC4B-ADA1-46CF-B988-F9393474F120}"/>
    <cellStyle name="Normal 2 2 2 2 10 4" xfId="16658" xr:uid="{9C044DDA-A1AA-4C25-8A29-7B176BB5A668}"/>
    <cellStyle name="Normal 2 2 2 2 10 4 2" xfId="16659" xr:uid="{C9ADFB5E-0B5D-40A2-A49A-5742C93F007F}"/>
    <cellStyle name="Normal 2 2 2 2 10 5" xfId="16660" xr:uid="{035650C3-3985-4CAB-A5EE-ACF99B679CA0}"/>
    <cellStyle name="Normal 2 2 2 2 10 5 2" xfId="16661" xr:uid="{85DFB926-72B3-4D3E-924D-A2017D43C912}"/>
    <cellStyle name="Normal 2 2 2 2 10 6" xfId="16662" xr:uid="{CE9F5846-33D0-4A66-AF09-820B393D67D7}"/>
    <cellStyle name="Normal 2 2 2 2 10 6 2" xfId="16663" xr:uid="{09DD5FD1-886F-49FF-9EE6-69F9D8E1EB06}"/>
    <cellStyle name="Normal 2 2 2 2 10 7" xfId="16664" xr:uid="{18284B0E-AEA5-40D1-8A36-E65ED7BFFF94}"/>
    <cellStyle name="Normal 2 2 2 2 10 7 2" xfId="16665" xr:uid="{47E42C18-1493-4A95-9274-C67EE572C3C7}"/>
    <cellStyle name="Normal 2 2 2 2 10 8" xfId="16666" xr:uid="{3684866D-1FA3-4FE3-95EE-B30616F923F2}"/>
    <cellStyle name="Normal 2 2 2 2 11" xfId="16667" xr:uid="{344E0CD6-F330-4BDE-B2AC-6AF9C6E106B0}"/>
    <cellStyle name="Normal 2 2 2 2 11 2" xfId="16668" xr:uid="{509AEB99-5522-4949-AC96-511F4D40FBA5}"/>
    <cellStyle name="Normal 2 2 2 2 12" xfId="16669" xr:uid="{2B99CDE0-2275-4223-AB43-D075B1250EF7}"/>
    <cellStyle name="Normal 2 2 2 2 12 2" xfId="16670" xr:uid="{C7BD4A79-C03E-4B94-932B-D896BD5768B9}"/>
    <cellStyle name="Normal 2 2 2 2 13" xfId="16671" xr:uid="{A8653A4C-2835-4300-9992-EB5422E82A09}"/>
    <cellStyle name="Normal 2 2 2 2 13 2" xfId="16672" xr:uid="{B9453513-37D3-44AF-BADE-8D97712F7369}"/>
    <cellStyle name="Normal 2 2 2 2 14" xfId="16673" xr:uid="{83AEDC40-FB6F-4D13-83F1-D04F09A807CF}"/>
    <cellStyle name="Normal 2 2 2 2 14 2" xfId="16674" xr:uid="{1F70049B-0C1E-4C34-9756-F539AAEC2594}"/>
    <cellStyle name="Normal 2 2 2 2 15" xfId="16675" xr:uid="{C59DCF8F-8106-44D7-AC24-48B6F1615DF7}"/>
    <cellStyle name="Normal 2 2 2 2 15 2" xfId="16676" xr:uid="{D154B313-B70D-43EC-BB3E-196109B9A907}"/>
    <cellStyle name="Normal 2 2 2 2 16" xfId="16677" xr:uid="{E39B948C-F2BA-4004-A40B-C026D042F0DE}"/>
    <cellStyle name="Normal 2 2 2 2 16 2" xfId="16678" xr:uid="{EED0E00D-F472-46C4-AE7B-79852890EE8A}"/>
    <cellStyle name="Normal 2 2 2 2 17" xfId="16679" xr:uid="{87990FCB-9A50-4581-9E60-BD223CF03A0B}"/>
    <cellStyle name="Normal 2 2 2 2 17 2" xfId="16680" xr:uid="{BD62B500-6DA6-4B12-968C-E1FCF2626A7D}"/>
    <cellStyle name="Normal 2 2 2 2 18" xfId="16681" xr:uid="{D26D0E36-F329-4EC9-9565-EEA5D562A6AB}"/>
    <cellStyle name="Normal 2 2 2 2 18 2" xfId="16682" xr:uid="{AE941595-1D7C-4EBD-9CC5-35F54B043C21}"/>
    <cellStyle name="Normal 2 2 2 2 19" xfId="16683" xr:uid="{914FECEB-9A3B-411A-8AE2-7C00D9E47530}"/>
    <cellStyle name="Normal 2 2 2 2 19 2" xfId="16684" xr:uid="{C139284E-9289-4AC9-A18C-CAE741F8E1FA}"/>
    <cellStyle name="Normal 2 2 2 2 2" xfId="5764" xr:uid="{03ED6240-E37C-4B2B-A072-A795B3B2F420}"/>
    <cellStyle name="Normal 2 2 2 2 2 10" xfId="16685" xr:uid="{3CED8015-F268-4C38-9136-64BB7E73111E}"/>
    <cellStyle name="Normal 2 2 2 2 2 10 2" xfId="16686" xr:uid="{0609F87F-1B24-4C6B-BA02-B8893A8D7568}"/>
    <cellStyle name="Normal 2 2 2 2 2 11" xfId="16687" xr:uid="{1F8F46B8-10D4-4B08-96FF-DEF3C14AECEE}"/>
    <cellStyle name="Normal 2 2 2 2 2 11 2" xfId="16688" xr:uid="{52F4BFC3-41A7-4A98-A945-F8F00C94FF3C}"/>
    <cellStyle name="Normal 2 2 2 2 2 12" xfId="16689" xr:uid="{90C89895-71C8-4DE4-9016-889C9CE9A668}"/>
    <cellStyle name="Normal 2 2 2 2 2 12 2" xfId="16690" xr:uid="{17B58121-1A50-45AF-AFD2-F3F40800266D}"/>
    <cellStyle name="Normal 2 2 2 2 2 13" xfId="16691" xr:uid="{D10AFA9C-07CB-4704-A42B-C1ED897A3EC4}"/>
    <cellStyle name="Normal 2 2 2 2 2 13 2" xfId="16692" xr:uid="{7343A203-DF81-4727-AABC-D2FCDB358D4F}"/>
    <cellStyle name="Normal 2 2 2 2 2 14" xfId="16693" xr:uid="{B28AFE60-3A21-40EB-87B3-0806F843C8F7}"/>
    <cellStyle name="Normal 2 2 2 2 2 14 2" xfId="16694" xr:uid="{A2D75694-D507-4D73-8C9B-F85421873509}"/>
    <cellStyle name="Normal 2 2 2 2 2 15" xfId="16695" xr:uid="{456A1D0E-3096-4F27-B103-593006FF22CB}"/>
    <cellStyle name="Normal 2 2 2 2 2 15 2" xfId="16696" xr:uid="{27F0A47D-2F00-460A-8BB2-A616057CB724}"/>
    <cellStyle name="Normal 2 2 2 2 2 16" xfId="16697" xr:uid="{E4F1D4A9-FD30-441B-8585-3BAD5C238D91}"/>
    <cellStyle name="Normal 2 2 2 2 2 16 2" xfId="16698" xr:uid="{CEBD503A-C7FA-49E6-A809-33AD6B9467FE}"/>
    <cellStyle name="Normal 2 2 2 2 2 17" xfId="16699" xr:uid="{7869BF76-BC8B-4378-A97F-A9E34CD29F23}"/>
    <cellStyle name="Normal 2 2 2 2 2 17 2" xfId="16700" xr:uid="{8EDB78F4-6D84-4704-A0E9-0B46AC7C5CCF}"/>
    <cellStyle name="Normal 2 2 2 2 2 18" xfId="16701" xr:uid="{BA189346-4348-48D6-A603-3D6195764A41}"/>
    <cellStyle name="Normal 2 2 2 2 2 18 2" xfId="16702" xr:uid="{E97B0778-014C-4CB9-8FF1-7FD842755A6C}"/>
    <cellStyle name="Normal 2 2 2 2 2 19" xfId="16703" xr:uid="{CA7E207A-D857-4456-8FB7-E3134B030DCC}"/>
    <cellStyle name="Normal 2 2 2 2 2 19 2" xfId="16704" xr:uid="{66DDB976-80F6-4BF7-854C-8C9E4E3D1546}"/>
    <cellStyle name="Normal 2 2 2 2 2 2" xfId="5765" xr:uid="{6D150EEF-7CB6-4012-A406-E3ABF43F53AF}"/>
    <cellStyle name="Normal 2 2 2 2 2 2 2" xfId="16705" xr:uid="{B242602F-59DC-42F6-B1EC-4C675CDA7DFE}"/>
    <cellStyle name="Normal 2 2 2 2 2 2 2 2" xfId="16706" xr:uid="{6EAE31B0-04ED-415E-9566-2D6998215BA6}"/>
    <cellStyle name="Normal 2 2 2 2 2 2 3" xfId="16707" xr:uid="{C2476204-5ACB-424E-8F13-58704F7680D5}"/>
    <cellStyle name="Normal 2 2 2 2 2 2 3 2" xfId="16708" xr:uid="{FE17DC62-2D30-4C24-AD03-0638EE485897}"/>
    <cellStyle name="Normal 2 2 2 2 2 2 4" xfId="16709" xr:uid="{907D117D-D86C-47A1-B160-C05C2B9BF1BC}"/>
    <cellStyle name="Normal 2 2 2 2 2 2 4 2" xfId="16710" xr:uid="{46ACC9AA-1840-4366-AA31-94F6A43A458F}"/>
    <cellStyle name="Normal 2 2 2 2 2 2 5" xfId="16711" xr:uid="{DF0A0C86-7AF2-4547-BAED-A5397C69F72A}"/>
    <cellStyle name="Normal 2 2 2 2 2 2 5 2" xfId="16712" xr:uid="{3678C0D3-DF49-4305-8611-61351B286FDD}"/>
    <cellStyle name="Normal 2 2 2 2 2 2 6" xfId="16713" xr:uid="{67BCF2DD-74EB-4732-94AE-742588DA9632}"/>
    <cellStyle name="Normal 2 2 2 2 2 2 6 2" xfId="16714" xr:uid="{6B550473-B2AF-4AA7-A226-4EAF80B9DDDE}"/>
    <cellStyle name="Normal 2 2 2 2 2 2 7" xfId="16715" xr:uid="{95DCFEF7-1930-446F-9C13-482BF2F36E81}"/>
    <cellStyle name="Normal 2 2 2 2 2 2 7 2" xfId="16716" xr:uid="{7C9DFD76-2ED0-42D7-B1B1-002BCB7AC2B7}"/>
    <cellStyle name="Normal 2 2 2 2 2 2 8" xfId="16717" xr:uid="{BE2557BF-C02E-4F1A-BA09-506726643373}"/>
    <cellStyle name="Normal 2 2 2 2 2 20" xfId="16718" xr:uid="{732EBF4F-CDD1-48CD-AC52-BD51359E7502}"/>
    <cellStyle name="Normal 2 2 2 2 2 20 2" xfId="16719" xr:uid="{BA030620-4742-44C7-9289-33E7EC9C95FA}"/>
    <cellStyle name="Normal 2 2 2 2 2 21" xfId="16720" xr:uid="{3F0F376D-08B8-47F9-BFB3-0EAE41A93526}"/>
    <cellStyle name="Normal 2 2 2 2 2 21 2" xfId="16721" xr:uid="{8098CDAE-13C5-4905-A95A-3472A9C97E60}"/>
    <cellStyle name="Normal 2 2 2 2 2 22" xfId="16722" xr:uid="{CD00AB96-FEBF-44C3-90DF-FCF2956645B8}"/>
    <cellStyle name="Normal 2 2 2 2 2 22 2" xfId="16723" xr:uid="{75F7F38E-C23F-4E19-B2EA-0AB2DB0AA310}"/>
    <cellStyle name="Normal 2 2 2 2 2 23" xfId="16724" xr:uid="{CFD8B961-548F-4D3A-AE15-7BCBF2807603}"/>
    <cellStyle name="Normal 2 2 2 2 2 23 2" xfId="16725" xr:uid="{2A28CE13-C21A-41C3-874D-7B0417FD0AB6}"/>
    <cellStyle name="Normal 2 2 2 2 2 24" xfId="16726" xr:uid="{83436FD4-381E-42D0-A3DC-FFB62481B73D}"/>
    <cellStyle name="Normal 2 2 2 2 2 24 2" xfId="16727" xr:uid="{BA02CD2B-D27C-48D8-9F67-AAFB5DD72D18}"/>
    <cellStyle name="Normal 2 2 2 2 2 25" xfId="16728" xr:uid="{44946AA2-5225-44B3-8C66-4989EC542D13}"/>
    <cellStyle name="Normal 2 2 2 2 2 25 2" xfId="16729" xr:uid="{32AED8E7-50FE-4C8C-A3E3-5AF869DA0E49}"/>
    <cellStyle name="Normal 2 2 2 2 2 26" xfId="16730" xr:uid="{4171AFF3-2E96-405B-AA81-FD631F0B600E}"/>
    <cellStyle name="Normal 2 2 2 2 2 26 2" xfId="16731" xr:uid="{36475682-D90B-4DB9-A6F8-5C821935A3AE}"/>
    <cellStyle name="Normal 2 2 2 2 2 27" xfId="16732" xr:uid="{32E5A872-18E9-442B-AD9E-C9B953AF5A6E}"/>
    <cellStyle name="Normal 2 2 2 2 2 27 2" xfId="16733" xr:uid="{6FF6C7A7-07C3-4E54-A60E-10AD5D3781F0}"/>
    <cellStyle name="Normal 2 2 2 2 2 28" xfId="16734" xr:uid="{93227F41-C26C-4260-AEC5-914A0A646C2E}"/>
    <cellStyle name="Normal 2 2 2 2 2 28 2" xfId="16735" xr:uid="{745209AA-D126-492E-B6B5-065BCBB5D795}"/>
    <cellStyle name="Normal 2 2 2 2 2 29" xfId="16736" xr:uid="{0A34B5CA-0EF0-42B7-A7C7-25B45A1DF269}"/>
    <cellStyle name="Normal 2 2 2 2 2 29 2" xfId="16737" xr:uid="{47E21EF5-323F-4186-A80D-768733F27AA0}"/>
    <cellStyle name="Normal 2 2 2 2 2 3" xfId="5766" xr:uid="{83F38650-5898-4120-9FED-E95C2F0E8541}"/>
    <cellStyle name="Normal 2 2 2 2 2 3 2" xfId="16738" xr:uid="{5B077C76-7FF0-437F-B9D6-8FAFD37D8B4E}"/>
    <cellStyle name="Normal 2 2 2 2 2 3 2 2" xfId="16739" xr:uid="{64C00FA0-CF1E-41A7-9DCC-8E97046C4A09}"/>
    <cellStyle name="Normal 2 2 2 2 2 3 3" xfId="16740" xr:uid="{72A03750-D3FF-47EF-8C6A-7B5205E5DB0B}"/>
    <cellStyle name="Normal 2 2 2 2 2 3 3 2" xfId="16741" xr:uid="{6F977C45-A0D6-466C-8979-E4C1981C3D65}"/>
    <cellStyle name="Normal 2 2 2 2 2 3 4" xfId="16742" xr:uid="{445EC89B-621F-4855-B35C-6DCA6BAC7BAD}"/>
    <cellStyle name="Normal 2 2 2 2 2 3 4 2" xfId="16743" xr:uid="{679A6D2D-2F2D-4D43-BDD6-0F15C15E7F76}"/>
    <cellStyle name="Normal 2 2 2 2 2 3 5" xfId="16744" xr:uid="{D613A276-3225-4219-8BAA-CF2CB0732C16}"/>
    <cellStyle name="Normal 2 2 2 2 2 3 5 2" xfId="16745" xr:uid="{6FA56B2D-D0CD-4FD3-AA69-9F11CCA94D90}"/>
    <cellStyle name="Normal 2 2 2 2 2 3 6" xfId="16746" xr:uid="{19E15577-DC19-4241-99DF-473A323583C2}"/>
    <cellStyle name="Normal 2 2 2 2 2 3 6 2" xfId="16747" xr:uid="{73D6E28D-4C5A-49EA-99E4-D88A5C49ECCB}"/>
    <cellStyle name="Normal 2 2 2 2 2 3 7" xfId="16748" xr:uid="{7981015E-3E85-4B12-8120-16907456FE52}"/>
    <cellStyle name="Normal 2 2 2 2 2 3 7 2" xfId="16749" xr:uid="{C77BF6CB-C10F-463C-B181-83060EF86605}"/>
    <cellStyle name="Normal 2 2 2 2 2 3 8" xfId="16750" xr:uid="{48D6C82B-0847-41A6-AFA7-77F5053A9993}"/>
    <cellStyle name="Normal 2 2 2 2 2 30" xfId="16751" xr:uid="{EB8E8380-79DF-46F1-A6CA-D81DF40860A5}"/>
    <cellStyle name="Normal 2 2 2 2 2 30 2" xfId="16752" xr:uid="{B5714555-BFED-4633-81AA-7680001955BD}"/>
    <cellStyle name="Normal 2 2 2 2 2 31" xfId="16753" xr:uid="{DF20484F-5847-419E-B08B-C9DA95189D4F}"/>
    <cellStyle name="Normal 2 2 2 2 2 31 2" xfId="16754" xr:uid="{7CD3E38D-DCC6-4CC0-AD77-8B95813CBB0B}"/>
    <cellStyle name="Normal 2 2 2 2 2 32" xfId="16755" xr:uid="{E1FB97A8-6545-49D0-9909-FA7C32CAB2E4}"/>
    <cellStyle name="Normal 2 2 2 2 2 32 2" xfId="16756" xr:uid="{F3A1A451-6031-4397-92CE-8531177F33FD}"/>
    <cellStyle name="Normal 2 2 2 2 2 33" xfId="16757" xr:uid="{BB25E41A-3DCA-4682-AE13-848D577C41D6}"/>
    <cellStyle name="Normal 2 2 2 2 2 33 2" xfId="16758" xr:uid="{2DA0FB1B-CA93-4F9C-9BB4-164719C3B202}"/>
    <cellStyle name="Normal 2 2 2 2 2 34" xfId="16759" xr:uid="{CE84B8C9-47B9-4596-B6FC-02DE9296B490}"/>
    <cellStyle name="Normal 2 2 2 2 2 34 2" xfId="16760" xr:uid="{1B525C43-57A4-4EAE-991C-64C1A8267622}"/>
    <cellStyle name="Normal 2 2 2 2 2 35" xfId="16761" xr:uid="{9F572AE4-3D30-4650-B798-0FD4DA639520}"/>
    <cellStyle name="Normal 2 2 2 2 2 35 2" xfId="16762" xr:uid="{86F8864A-5130-463B-AD77-FB0927067C68}"/>
    <cellStyle name="Normal 2 2 2 2 2 36" xfId="16763" xr:uid="{B2F12018-06AF-40DE-B7C1-98CF2D05E4BF}"/>
    <cellStyle name="Normal 2 2 2 2 2 36 2" xfId="16764" xr:uid="{B7AFF2BC-00F5-42FD-ABE4-F643A760289B}"/>
    <cellStyle name="Normal 2 2 2 2 2 37" xfId="16765" xr:uid="{F2C9E6C1-3DD6-4FF5-9AA7-809FDFBE3095}"/>
    <cellStyle name="Normal 2 2 2 2 2 37 2" xfId="16766" xr:uid="{945BB512-B978-4A9A-856E-3CFC45562666}"/>
    <cellStyle name="Normal 2 2 2 2 2 38" xfId="16767" xr:uid="{EAC81652-3CC8-4C95-987B-26D93A1FADFA}"/>
    <cellStyle name="Normal 2 2 2 2 2 38 2" xfId="16768" xr:uid="{A306FA7C-B6B1-49FD-83E5-146141048B15}"/>
    <cellStyle name="Normal 2 2 2 2 2 39" xfId="16769" xr:uid="{47F02DD9-F9C5-4D0E-BDF3-E4395FDDF14D}"/>
    <cellStyle name="Normal 2 2 2 2 2 39 2" xfId="16770" xr:uid="{0F5A2DBC-23A9-4BFE-B769-06A20AB1120F}"/>
    <cellStyle name="Normal 2 2 2 2 2 4" xfId="16771" xr:uid="{695B4AF8-CA10-48D2-BA0A-05E7FF33C3AC}"/>
    <cellStyle name="Normal 2 2 2 2 2 4 2" xfId="16772" xr:uid="{B11EEA99-CF2D-4F47-8F8C-027DBD42C09A}"/>
    <cellStyle name="Normal 2 2 2 2 2 4 2 2" xfId="16773" xr:uid="{69F27828-55CA-4810-8C42-684FD6F241B2}"/>
    <cellStyle name="Normal 2 2 2 2 2 4 3" xfId="16774" xr:uid="{3540CD42-8664-487B-AD03-10DB966C1090}"/>
    <cellStyle name="Normal 2 2 2 2 2 4 3 2" xfId="16775" xr:uid="{C620AF67-134D-44AC-AFF9-4309DA471FCA}"/>
    <cellStyle name="Normal 2 2 2 2 2 4 4" xfId="16776" xr:uid="{9262A17A-57E7-4435-8676-39938691EA61}"/>
    <cellStyle name="Normal 2 2 2 2 2 4 4 2" xfId="16777" xr:uid="{403C66F1-F784-441B-BA68-4B2756440F35}"/>
    <cellStyle name="Normal 2 2 2 2 2 4 5" xfId="16778" xr:uid="{B327C2FB-F69C-4603-9176-E758910E8E49}"/>
    <cellStyle name="Normal 2 2 2 2 2 4 5 2" xfId="16779" xr:uid="{D0DCA53D-ABD1-4004-BBBD-D6F692AD11FD}"/>
    <cellStyle name="Normal 2 2 2 2 2 4 6" xfId="16780" xr:uid="{04922999-CBA6-474A-B4A9-7741B393FEAE}"/>
    <cellStyle name="Normal 2 2 2 2 2 4 6 2" xfId="16781" xr:uid="{026D49F3-52F6-4BAA-A6EB-EBDFE3134A7E}"/>
    <cellStyle name="Normal 2 2 2 2 2 4 7" xfId="16782" xr:uid="{F634EF37-FE39-4F24-83B4-2FA6CF32DAD5}"/>
    <cellStyle name="Normal 2 2 2 2 2 4 7 2" xfId="16783" xr:uid="{D4535779-401B-4891-8F3C-781B258AEFED}"/>
    <cellStyle name="Normal 2 2 2 2 2 4 8" xfId="16784" xr:uid="{213A3B2E-252E-4E9A-AC1B-A6D205669610}"/>
    <cellStyle name="Normal 2 2 2 2 2 40" xfId="16785" xr:uid="{B2D5B6CD-994E-409F-B90B-CC8F93DEE5E1}"/>
    <cellStyle name="Normal 2 2 2 2 2 40 2" xfId="16786" xr:uid="{CB011E35-4071-40F1-BE0C-F871F3141D6A}"/>
    <cellStyle name="Normal 2 2 2 2 2 41" xfId="16787" xr:uid="{34D50AFA-D1F8-4DEF-A4AF-65EA6A0C8A2B}"/>
    <cellStyle name="Normal 2 2 2 2 2 41 2" xfId="16788" xr:uid="{233AFE28-D8DA-4513-A281-D1EEECF10981}"/>
    <cellStyle name="Normal 2 2 2 2 2 42" xfId="16789" xr:uid="{6B9E8D1E-5DB5-466F-93D3-D7E429E11277}"/>
    <cellStyle name="Normal 2 2 2 2 2 42 2" xfId="16790" xr:uid="{B44FF507-0FEE-43DA-9BBC-72E16E2BC604}"/>
    <cellStyle name="Normal 2 2 2 2 2 43" xfId="16791" xr:uid="{215A4188-AFC8-47AC-B5DC-A3C805305550}"/>
    <cellStyle name="Normal 2 2 2 2 2 43 2" xfId="16792" xr:uid="{15A0B8D2-A681-41E9-9C25-3DF6739DD7EB}"/>
    <cellStyle name="Normal 2 2 2 2 2 44" xfId="16793" xr:uid="{9851E2CA-CF89-4946-A8CE-A0F083CA4A59}"/>
    <cellStyle name="Normal 2 2 2 2 2 44 2" xfId="16794" xr:uid="{9C8F55AF-DEF9-4868-9CB6-024871DF14BB}"/>
    <cellStyle name="Normal 2 2 2 2 2 45" xfId="16795" xr:uid="{F4FA256A-7FF8-4D47-AC67-BCF62D95A216}"/>
    <cellStyle name="Normal 2 2 2 2 2 45 2" xfId="16796" xr:uid="{CC02E862-3909-425F-ADA4-CD0FD5B564E8}"/>
    <cellStyle name="Normal 2 2 2 2 2 46" xfId="16797" xr:uid="{2B6404F9-983E-481A-A307-90011D1D0DA0}"/>
    <cellStyle name="Normal 2 2 2 2 2 46 2" xfId="16798" xr:uid="{71ADB5CE-83E1-4FDF-AD7B-3419B0F01D7F}"/>
    <cellStyle name="Normal 2 2 2 2 2 47" xfId="16799" xr:uid="{C961D793-836E-4AA4-AD0B-5E204C8350F1}"/>
    <cellStyle name="Normal 2 2 2 2 2 47 2" xfId="16800" xr:uid="{71538D7A-499B-402E-B1FA-3CE1A21B4557}"/>
    <cellStyle name="Normal 2 2 2 2 2 48" xfId="16801" xr:uid="{AA773CBB-46D3-498B-A870-2AE7B925FBF1}"/>
    <cellStyle name="Normal 2 2 2 2 2 48 2" xfId="16802" xr:uid="{374EF1FF-3441-43E9-B331-C591CAFCE81A}"/>
    <cellStyle name="Normal 2 2 2 2 2 49" xfId="16803" xr:uid="{EB803342-61C7-4727-9280-77F97D610635}"/>
    <cellStyle name="Normal 2 2 2 2 2 49 2" xfId="16804" xr:uid="{76171459-E375-44EB-AE17-05AF8A68AD3B}"/>
    <cellStyle name="Normal 2 2 2 2 2 5" xfId="16805" xr:uid="{BDE29B2F-AF7D-4738-8214-8DD477E716D5}"/>
    <cellStyle name="Normal 2 2 2 2 2 5 2" xfId="16806" xr:uid="{46E571AB-14D7-41CA-9F32-2DF373EB4A73}"/>
    <cellStyle name="Normal 2 2 2 2 2 5 2 2" xfId="16807" xr:uid="{7CCF6696-2ADB-4861-8814-1E58BA4A5333}"/>
    <cellStyle name="Normal 2 2 2 2 2 5 3" xfId="16808" xr:uid="{9AB3F2A9-4598-4135-B10E-F93387784FF0}"/>
    <cellStyle name="Normal 2 2 2 2 2 5 3 2" xfId="16809" xr:uid="{2E2D4B2A-39FC-4DDA-83B0-F6DA2914B175}"/>
    <cellStyle name="Normal 2 2 2 2 2 5 4" xfId="16810" xr:uid="{D536DD14-27CF-4D20-9D6A-CD13E83FDA4D}"/>
    <cellStyle name="Normal 2 2 2 2 2 5 4 2" xfId="16811" xr:uid="{06533148-4C89-4018-A788-C6A3927CBB52}"/>
    <cellStyle name="Normal 2 2 2 2 2 5 5" xfId="16812" xr:uid="{2E3A32F4-0ECE-4E7A-81C8-F632FF0CCC56}"/>
    <cellStyle name="Normal 2 2 2 2 2 5 5 2" xfId="16813" xr:uid="{1AAD256D-9543-4A79-B589-ACA6CE40440C}"/>
    <cellStyle name="Normal 2 2 2 2 2 5 6" xfId="16814" xr:uid="{CA5A8E9D-3307-4B90-9033-DDDFA004E2DD}"/>
    <cellStyle name="Normal 2 2 2 2 2 5 6 2" xfId="16815" xr:uid="{30DE5188-8E71-4B02-8380-CBB8ABFDB5A3}"/>
    <cellStyle name="Normal 2 2 2 2 2 5 7" xfId="16816" xr:uid="{EE77059B-F1FF-4C71-94E6-CF4B1B536039}"/>
    <cellStyle name="Normal 2 2 2 2 2 5 7 2" xfId="16817" xr:uid="{FB01AB7D-2B92-4406-85CD-8B0B9E9EC34A}"/>
    <cellStyle name="Normal 2 2 2 2 2 5 8" xfId="16818" xr:uid="{A001C427-0193-47D5-A028-F9191E111428}"/>
    <cellStyle name="Normal 2 2 2 2 2 50" xfId="16819" xr:uid="{0EFA2FB7-431E-49BE-BE1B-44A4792874BA}"/>
    <cellStyle name="Normal 2 2 2 2 2 50 2" xfId="16820" xr:uid="{59C6A6B9-CBFB-42AD-92A6-6D20520CC433}"/>
    <cellStyle name="Normal 2 2 2 2 2 51" xfId="16821" xr:uid="{9E42DAA4-1731-45DE-BB88-07ACF3413882}"/>
    <cellStyle name="Normal 2 2 2 2 2 51 2" xfId="16822" xr:uid="{A9DF8C6C-AE30-42DC-A42E-9A11B5846AD0}"/>
    <cellStyle name="Normal 2 2 2 2 2 52" xfId="16823" xr:uid="{15603D48-1970-4C3C-87E5-A6795C0EFED3}"/>
    <cellStyle name="Normal 2 2 2 2 2 52 2" xfId="16824" xr:uid="{7213038B-59BD-410A-A421-F34AC5FDC084}"/>
    <cellStyle name="Normal 2 2 2 2 2 53" xfId="16825" xr:uid="{C093C042-31B0-4901-9B1B-0542D65F17A1}"/>
    <cellStyle name="Normal 2 2 2 2 2 53 2" xfId="16826" xr:uid="{C776EC79-8D3F-48E7-B3A9-72476DECF259}"/>
    <cellStyle name="Normal 2 2 2 2 2 54" xfId="16827" xr:uid="{3282D51D-98B6-4A0C-AA8A-C3A940E7BA99}"/>
    <cellStyle name="Normal 2 2 2 2 2 54 2" xfId="16828" xr:uid="{D2C845F0-FDBE-4577-AC49-3688A3D390A4}"/>
    <cellStyle name="Normal 2 2 2 2 2 55" xfId="16829" xr:uid="{F858F2BF-3C05-45C8-9391-FDD7559DA0B7}"/>
    <cellStyle name="Normal 2 2 2 2 2 55 2" xfId="16830" xr:uid="{2B0AA1EE-3ED3-4C19-8817-90EA79BBDB99}"/>
    <cellStyle name="Normal 2 2 2 2 2 56" xfId="16831" xr:uid="{63EFC9D3-A634-42EF-BFAC-4EF1CE5741F9}"/>
    <cellStyle name="Normal 2 2 2 2 2 56 2" xfId="16832" xr:uid="{5AE5581E-2C2B-4633-A418-05A8C85EFE28}"/>
    <cellStyle name="Normal 2 2 2 2 2 57" xfId="16833" xr:uid="{BB014DAE-265A-4306-B8EA-6DB017D93F9B}"/>
    <cellStyle name="Normal 2 2 2 2 2 57 2" xfId="16834" xr:uid="{D9C8003B-190D-4DB7-9283-6324777876A6}"/>
    <cellStyle name="Normal 2 2 2 2 2 58" xfId="16835" xr:uid="{6EB2D1E6-888D-4B66-A317-4719D1B320C0}"/>
    <cellStyle name="Normal 2 2 2 2 2 58 2" xfId="16836" xr:uid="{57C19209-2E2D-413A-80DE-1662208DC7FE}"/>
    <cellStyle name="Normal 2 2 2 2 2 59" xfId="16837" xr:uid="{781D357E-A14D-49ED-9390-C2814C5B900E}"/>
    <cellStyle name="Normal 2 2 2 2 2 59 2" xfId="16838" xr:uid="{C6437671-F629-4A2E-AAFA-E38D528EC344}"/>
    <cellStyle name="Normal 2 2 2 2 2 6" xfId="16839" xr:uid="{3BEB8DBD-F263-4B73-8AAD-3608DD062C51}"/>
    <cellStyle name="Normal 2 2 2 2 2 6 2" xfId="16840" xr:uid="{AA90D626-DACC-4E78-8948-A3A78B5D5D7B}"/>
    <cellStyle name="Normal 2 2 2 2 2 6 2 2" xfId="16841" xr:uid="{0050B0D5-3069-491D-BA2C-4408DFC11E7A}"/>
    <cellStyle name="Normal 2 2 2 2 2 6 3" xfId="16842" xr:uid="{987F51CB-DC35-4772-9EFF-90E77571E8F6}"/>
    <cellStyle name="Normal 2 2 2 2 2 6 3 2" xfId="16843" xr:uid="{F71D05CC-C027-4D18-9BB3-26753E753F79}"/>
    <cellStyle name="Normal 2 2 2 2 2 6 4" xfId="16844" xr:uid="{4A32F5C5-BDAE-4E2A-A952-3614FC0F0068}"/>
    <cellStyle name="Normal 2 2 2 2 2 6 4 2" xfId="16845" xr:uid="{740A770A-9F4E-4C67-AD67-BA3D4DF1EEE5}"/>
    <cellStyle name="Normal 2 2 2 2 2 6 5" xfId="16846" xr:uid="{8AE2BAB0-EB2D-46C8-B41E-2934AE7F91FD}"/>
    <cellStyle name="Normal 2 2 2 2 2 6 5 2" xfId="16847" xr:uid="{63786355-755C-4367-91BA-1B323FFF527B}"/>
    <cellStyle name="Normal 2 2 2 2 2 6 6" xfId="16848" xr:uid="{CDF8C566-2224-4518-B7AC-09D93B8F7E69}"/>
    <cellStyle name="Normal 2 2 2 2 2 6 6 2" xfId="16849" xr:uid="{B630DF47-9CA6-4375-99F5-8725B663322A}"/>
    <cellStyle name="Normal 2 2 2 2 2 6 7" xfId="16850" xr:uid="{00EF531C-4EFD-4BCC-96D1-496F99DF4E03}"/>
    <cellStyle name="Normal 2 2 2 2 2 6 7 2" xfId="16851" xr:uid="{8551A46F-9ABC-4A95-994A-2FC8881DA8F1}"/>
    <cellStyle name="Normal 2 2 2 2 2 6 8" xfId="16852" xr:uid="{303F3AFA-973E-43DE-9184-A5D4080CDAF2}"/>
    <cellStyle name="Normal 2 2 2 2 2 60" xfId="16853" xr:uid="{B66C4B90-BD3A-4808-95E7-462A90860689}"/>
    <cellStyle name="Normal 2 2 2 2 2 60 2" xfId="16854" xr:uid="{5CAB584E-8AF6-4BF0-8DC0-61975D0EF866}"/>
    <cellStyle name="Normal 2 2 2 2 2 61" xfId="16855" xr:uid="{FD5F798D-C090-43C2-94D1-DAD15BCF1818}"/>
    <cellStyle name="Normal 2 2 2 2 2 61 2" xfId="16856" xr:uid="{31FDB142-5DEE-4FDD-A08D-C0799C71F160}"/>
    <cellStyle name="Normal 2 2 2 2 2 62" xfId="16857" xr:uid="{9C901A76-1C7E-43F8-92C4-2F62DB16A5EB}"/>
    <cellStyle name="Normal 2 2 2 2 2 62 2" xfId="16858" xr:uid="{D49FA5BC-86F9-4F26-9B60-E5B77A645E0B}"/>
    <cellStyle name="Normal 2 2 2 2 2 63" xfId="16859" xr:uid="{5A8694C9-F037-4108-82F4-4BA5DE8B1498}"/>
    <cellStyle name="Normal 2 2 2 2 2 63 2" xfId="16860" xr:uid="{D57434C1-604A-4759-B667-5FE0471E3CD3}"/>
    <cellStyle name="Normal 2 2 2 2 2 64" xfId="16861" xr:uid="{569FC5C0-5873-44B3-AE56-9F7CA23D4860}"/>
    <cellStyle name="Normal 2 2 2 2 2 64 2" xfId="16862" xr:uid="{BC6E880B-C968-4A93-9F55-866B83BFB693}"/>
    <cellStyle name="Normal 2 2 2 2 2 65" xfId="16863" xr:uid="{12091621-3533-4FA9-8843-60C2AF9DC373}"/>
    <cellStyle name="Normal 2 2 2 2 2 65 2" xfId="16864" xr:uid="{29AF407D-BF7C-4106-923C-42D8761F1A35}"/>
    <cellStyle name="Normal 2 2 2 2 2 66" xfId="16865" xr:uid="{7A2386DD-7EFE-477A-9F62-008F3AE14FB4}"/>
    <cellStyle name="Normal 2 2 2 2 2 66 2" xfId="16866" xr:uid="{6C7BAC62-C747-45F6-A6CE-98E5CA056D72}"/>
    <cellStyle name="Normal 2 2 2 2 2 67" xfId="16867" xr:uid="{F3608646-4F0A-4ADA-9FDE-0A6C3E243589}"/>
    <cellStyle name="Normal 2 2 2 2 2 7" xfId="16868" xr:uid="{B540F1F1-02E3-4FFB-A9EA-869008C76113}"/>
    <cellStyle name="Normal 2 2 2 2 2 7 2" xfId="16869" xr:uid="{9AB022A6-A57C-46F9-8BFC-A82CE022BBD5}"/>
    <cellStyle name="Normal 2 2 2 2 2 7 2 2" xfId="16870" xr:uid="{C4C0C9A6-18A0-4F35-8911-9B7EA7744881}"/>
    <cellStyle name="Normal 2 2 2 2 2 7 3" xfId="16871" xr:uid="{3B2BCB90-4088-4567-9FD0-4BE645137378}"/>
    <cellStyle name="Normal 2 2 2 2 2 7 3 2" xfId="16872" xr:uid="{593F9A24-FC93-4EE0-A85C-F7910AA6C7F7}"/>
    <cellStyle name="Normal 2 2 2 2 2 7 4" xfId="16873" xr:uid="{4D046C4E-1D90-412B-9C27-09B7E487F01C}"/>
    <cellStyle name="Normal 2 2 2 2 2 7 4 2" xfId="16874" xr:uid="{3D706CC5-CB76-45DD-9843-00518F65ACD4}"/>
    <cellStyle name="Normal 2 2 2 2 2 7 5" xfId="16875" xr:uid="{74B7F7CD-9816-41B8-B0FD-ACD7B25B2556}"/>
    <cellStyle name="Normal 2 2 2 2 2 7 5 2" xfId="16876" xr:uid="{193AED3B-7279-45CC-8008-49B42D8B797B}"/>
    <cellStyle name="Normal 2 2 2 2 2 7 6" xfId="16877" xr:uid="{73FDCC4E-7F0A-4B9E-A4F2-783E22BD99A0}"/>
    <cellStyle name="Normal 2 2 2 2 2 7 6 2" xfId="16878" xr:uid="{02EF4CB1-3930-4CBC-9110-74E921B8331E}"/>
    <cellStyle name="Normal 2 2 2 2 2 7 7" xfId="16879" xr:uid="{EECADF2B-2FB7-4C8C-A159-2A4F17AC3ACC}"/>
    <cellStyle name="Normal 2 2 2 2 2 7 7 2" xfId="16880" xr:uid="{7185C83F-4274-4191-A4A8-95548D1635E9}"/>
    <cellStyle name="Normal 2 2 2 2 2 7 8" xfId="16881" xr:uid="{6552455D-DC5F-4BF6-AD5B-78032107BA92}"/>
    <cellStyle name="Normal 2 2 2 2 2 8" xfId="16882" xr:uid="{EC6B16DE-F2B8-4B5C-803C-1C6AEB7E4972}"/>
    <cellStyle name="Normal 2 2 2 2 2 8 2" xfId="16883" xr:uid="{23D15A3A-E19B-42E4-881B-9C20342C28DB}"/>
    <cellStyle name="Normal 2 2 2 2 2 8 2 2" xfId="16884" xr:uid="{A81E1C4E-7DB3-41E8-8376-B3E752B6A54D}"/>
    <cellStyle name="Normal 2 2 2 2 2 8 3" xfId="16885" xr:uid="{86F2EAC5-50C4-4E98-89F1-B2144AE8D532}"/>
    <cellStyle name="Normal 2 2 2 2 2 8 3 2" xfId="16886" xr:uid="{6F8E4A61-D8BD-4166-9AB3-D1B280BF0049}"/>
    <cellStyle name="Normal 2 2 2 2 2 8 4" xfId="16887" xr:uid="{093DCB15-F670-4E19-8454-C1FD2CB7F37B}"/>
    <cellStyle name="Normal 2 2 2 2 2 8 4 2" xfId="16888" xr:uid="{719B080B-B646-4A72-ADCE-614BEEFF79FE}"/>
    <cellStyle name="Normal 2 2 2 2 2 8 5" xfId="16889" xr:uid="{1389B195-EEC4-465F-A32D-106DD9AC19C3}"/>
    <cellStyle name="Normal 2 2 2 2 2 8 5 2" xfId="16890" xr:uid="{6D676396-7E7B-4C45-BF51-99B8636ABBBD}"/>
    <cellStyle name="Normal 2 2 2 2 2 8 6" xfId="16891" xr:uid="{764E8118-96FA-48D4-AA59-2316A45B843E}"/>
    <cellStyle name="Normal 2 2 2 2 2 8 6 2" xfId="16892" xr:uid="{A24D8CEC-B02F-4A2D-8738-15C5F43D8664}"/>
    <cellStyle name="Normal 2 2 2 2 2 8 7" xfId="16893" xr:uid="{6BDE3F41-F20E-4FF8-A12B-58FA18926685}"/>
    <cellStyle name="Normal 2 2 2 2 2 8 7 2" xfId="16894" xr:uid="{D4E1B07B-315E-45C9-ACF4-2907E62B0A9F}"/>
    <cellStyle name="Normal 2 2 2 2 2 8 8" xfId="16895" xr:uid="{BEF93C5B-7BA7-4834-874C-540335A97027}"/>
    <cellStyle name="Normal 2 2 2 2 2 9" xfId="16896" xr:uid="{DC43D142-B851-4510-976A-EDAA69D45BF3}"/>
    <cellStyle name="Normal 2 2 2 2 2 9 2" xfId="16897" xr:uid="{EF00A63F-4C2C-45D4-AE42-4AC2037301F6}"/>
    <cellStyle name="Normal 2 2 2 2 2 9 2 2" xfId="16898" xr:uid="{015C2B8E-1C68-4005-9E5E-FF6F6E1B24A9}"/>
    <cellStyle name="Normal 2 2 2 2 2 9 3" xfId="16899" xr:uid="{C308C932-6AAD-4C17-A030-74302481525E}"/>
    <cellStyle name="Normal 2 2 2 2 2 9 3 2" xfId="16900" xr:uid="{B597C6E3-40E7-4FDD-85E2-72FF975E9FF3}"/>
    <cellStyle name="Normal 2 2 2 2 2 9 4" xfId="16901" xr:uid="{40C2C6D7-C8C1-4566-8BFB-9FED426A34FE}"/>
    <cellStyle name="Normal 2 2 2 2 2 9 4 2" xfId="16902" xr:uid="{20A5F077-C2D3-4051-873D-477679A3037D}"/>
    <cellStyle name="Normal 2 2 2 2 2 9 5" xfId="16903" xr:uid="{3B453A7C-B5BE-44B4-8F17-0D944D2684A7}"/>
    <cellStyle name="Normal 2 2 2 2 2 9 5 2" xfId="16904" xr:uid="{0D2E9542-D5C7-4799-84D2-302824067344}"/>
    <cellStyle name="Normal 2 2 2 2 2 9 6" xfId="16905" xr:uid="{6731CD53-83AE-41BA-B3D8-DCEA1DF80C04}"/>
    <cellStyle name="Normal 2 2 2 2 2 9 6 2" xfId="16906" xr:uid="{E96E7776-986E-4CF9-8FAE-3C558902EA30}"/>
    <cellStyle name="Normal 2 2 2 2 2 9 7" xfId="16907" xr:uid="{930A700B-12EC-4DFB-9A60-3954B141D0C3}"/>
    <cellStyle name="Normal 2 2 2 2 2 9 7 2" xfId="16908" xr:uid="{E31C4B57-F7E6-4391-949C-C31AF63A9CD8}"/>
    <cellStyle name="Normal 2 2 2 2 2 9 8" xfId="16909" xr:uid="{BD0F8BDF-3FE7-4177-8310-5E7C23CB5FEC}"/>
    <cellStyle name="Normal 2 2 2 2 20" xfId="16910" xr:uid="{D0D4B8FD-0C10-429A-9B86-293BCCE99056}"/>
    <cellStyle name="Normal 2 2 2 2 20 2" xfId="16911" xr:uid="{1F8A04F1-8139-418F-91F0-5F828647BA6D}"/>
    <cellStyle name="Normal 2 2 2 2 21" xfId="16912" xr:uid="{76FE23DD-2101-45F8-A4B6-525E060FAEEF}"/>
    <cellStyle name="Normal 2 2 2 2 21 2" xfId="16913" xr:uid="{E62BBDB0-1C22-4C09-BCE8-7A7729C03769}"/>
    <cellStyle name="Normal 2 2 2 2 22" xfId="16914" xr:uid="{F5517E82-AC65-40EE-B59C-28A77017CE84}"/>
    <cellStyle name="Normal 2 2 2 2 22 2" xfId="16915" xr:uid="{6335D254-4C5D-468D-9155-B11EE2FE9605}"/>
    <cellStyle name="Normal 2 2 2 2 23" xfId="16916" xr:uid="{342DBBD3-FCC1-4BE4-BE01-DA1349D25481}"/>
    <cellStyle name="Normal 2 2 2 2 23 2" xfId="16917" xr:uid="{89B98B30-1187-43B1-84C1-FC68FED50946}"/>
    <cellStyle name="Normal 2 2 2 2 24" xfId="16918" xr:uid="{C26BEB49-62F8-47FB-A2E6-143EE56A2BD9}"/>
    <cellStyle name="Normal 2 2 2 2 24 2" xfId="16919" xr:uid="{1940626A-1955-44B9-92A8-BCD2BC7776B1}"/>
    <cellStyle name="Normal 2 2 2 2 25" xfId="16920" xr:uid="{23684D86-BCD9-4E28-805D-321B604F49FC}"/>
    <cellStyle name="Normal 2 2 2 2 25 2" xfId="16921" xr:uid="{6983F3B9-4FF0-457B-BF0B-087A5DEA52CF}"/>
    <cellStyle name="Normal 2 2 2 2 26" xfId="16922" xr:uid="{87FC4A98-322C-476C-8B22-9F71556663CD}"/>
    <cellStyle name="Normal 2 2 2 2 26 2" xfId="16923" xr:uid="{2016B7C0-696D-49FB-8CDF-9EB2A8732138}"/>
    <cellStyle name="Normal 2 2 2 2 27" xfId="16924" xr:uid="{3D955A93-C231-4307-A956-6D8D32BF6841}"/>
    <cellStyle name="Normal 2 2 2 2 27 2" xfId="16925" xr:uid="{8AB20AE9-9422-4D70-A8E5-836B2915BE1C}"/>
    <cellStyle name="Normal 2 2 2 2 28" xfId="16926" xr:uid="{EF373D75-873B-4796-AE9F-DF93B0EDB3A4}"/>
    <cellStyle name="Normal 2 2 2 2 28 2" xfId="16927" xr:uid="{91C2BC43-3C9A-44D3-B46F-0E89BBDBAEE1}"/>
    <cellStyle name="Normal 2 2 2 2 29" xfId="16928" xr:uid="{852B7097-8818-4AF3-AA3E-3A8ABDDC3474}"/>
    <cellStyle name="Normal 2 2 2 2 29 2" xfId="16929" xr:uid="{4721EDEE-F99F-4801-A635-D0557D4AADEB}"/>
    <cellStyle name="Normal 2 2 2 2 3" xfId="5767" xr:uid="{BA68B286-484E-4F52-9337-CFE25AAD3DEB}"/>
    <cellStyle name="Normal 2 2 2 2 3 2" xfId="16930" xr:uid="{5FF1DB1B-9A0D-41CA-AD16-E208BDC02A52}"/>
    <cellStyle name="Normal 2 2 2 2 3 2 2" xfId="16931" xr:uid="{520E9C87-9118-4933-8311-9AC7E076869D}"/>
    <cellStyle name="Normal 2 2 2 2 3 3" xfId="16932" xr:uid="{0C4E82BC-C0ED-494C-B303-5D58AAD5896C}"/>
    <cellStyle name="Normal 2 2 2 2 3 3 2" xfId="16933" xr:uid="{CD961916-181E-439D-B96D-BC38E79ACF18}"/>
    <cellStyle name="Normal 2 2 2 2 3 4" xfId="16934" xr:uid="{A77ADB9B-654A-4061-A8A9-C05409C03BB2}"/>
    <cellStyle name="Normal 2 2 2 2 3 4 2" xfId="16935" xr:uid="{CF65BF13-28FA-4CE8-9C8B-17670B57408F}"/>
    <cellStyle name="Normal 2 2 2 2 3 5" xfId="16936" xr:uid="{5AE3A02A-5481-429C-8B63-19E761EA3AA6}"/>
    <cellStyle name="Normal 2 2 2 2 3 5 2" xfId="16937" xr:uid="{E41243C0-D701-4297-AE7B-E3B467242616}"/>
    <cellStyle name="Normal 2 2 2 2 3 6" xfId="16938" xr:uid="{29C38A8A-98B1-4BCD-94E4-9900E347C315}"/>
    <cellStyle name="Normal 2 2 2 2 3 6 2" xfId="16939" xr:uid="{AF1203B0-CE7C-40C3-86F7-225E273795B7}"/>
    <cellStyle name="Normal 2 2 2 2 3 7" xfId="16940" xr:uid="{77CFC627-961A-4364-9E23-084A74D1C538}"/>
    <cellStyle name="Normal 2 2 2 2 3 7 2" xfId="16941" xr:uid="{7288C1B2-2362-4309-A7BE-25E9994BC733}"/>
    <cellStyle name="Normal 2 2 2 2 3 8" xfId="16942" xr:uid="{0B19C467-F2B2-4EE3-977D-9267B4F9D6F6}"/>
    <cellStyle name="Normal 2 2 2 2 30" xfId="16943" xr:uid="{F3EBCA2C-6F1F-4519-B10C-B64F24D93F1A}"/>
    <cellStyle name="Normal 2 2 2 2 30 2" xfId="16944" xr:uid="{B2AB1305-AFD6-4A4E-8C53-F023BFA1D29D}"/>
    <cellStyle name="Normal 2 2 2 2 31" xfId="16945" xr:uid="{72060B68-87C3-4EAE-9985-B85BAC775E28}"/>
    <cellStyle name="Normal 2 2 2 2 31 2" xfId="16946" xr:uid="{C652F25C-4D32-43FB-87CB-27A9A323FE94}"/>
    <cellStyle name="Normal 2 2 2 2 32" xfId="16947" xr:uid="{9CB985E7-15C4-448F-AE6A-0D8DE32CC0F8}"/>
    <cellStyle name="Normal 2 2 2 2 32 2" xfId="16948" xr:uid="{3286454A-89D3-49A9-9942-E9369B601523}"/>
    <cellStyle name="Normal 2 2 2 2 33" xfId="16949" xr:uid="{3A8A483A-EB16-4F46-BA09-DD4B963796E9}"/>
    <cellStyle name="Normal 2 2 2 2 33 2" xfId="16950" xr:uid="{95234712-A713-4AEB-8AA4-51582037CBB4}"/>
    <cellStyle name="Normal 2 2 2 2 34" xfId="16951" xr:uid="{5DAA74A8-8C1B-40D4-AB14-3B5BFC9D53B6}"/>
    <cellStyle name="Normal 2 2 2 2 34 2" xfId="16952" xr:uid="{6986B97A-E682-47E1-8E18-032B565D4DB2}"/>
    <cellStyle name="Normal 2 2 2 2 35" xfId="16953" xr:uid="{E716FE8D-F11F-4720-A3C9-9363D13F4611}"/>
    <cellStyle name="Normal 2 2 2 2 35 2" xfId="16954" xr:uid="{73F22982-4BED-40A9-9611-B89E01E25351}"/>
    <cellStyle name="Normal 2 2 2 2 36" xfId="16955" xr:uid="{1612E886-D167-4C1F-A26C-60F430F374B2}"/>
    <cellStyle name="Normal 2 2 2 2 36 2" xfId="16956" xr:uid="{3C4CCC27-D290-4EC1-B5F3-A17B387F4D08}"/>
    <cellStyle name="Normal 2 2 2 2 37" xfId="16957" xr:uid="{AC72841D-A4BC-4858-8C87-1B1257218293}"/>
    <cellStyle name="Normal 2 2 2 2 37 2" xfId="16958" xr:uid="{6DF429D2-CCAC-4F3B-9A20-5E4C1D560FC7}"/>
    <cellStyle name="Normal 2 2 2 2 38" xfId="16959" xr:uid="{58B2AB48-8244-47BD-9462-B5E68A070194}"/>
    <cellStyle name="Normal 2 2 2 2 38 2" xfId="16960" xr:uid="{BADEE8B2-F49C-40D0-A5B5-4F3AF8026F20}"/>
    <cellStyle name="Normal 2 2 2 2 39" xfId="16961" xr:uid="{1389230B-821F-4370-83FD-57EE61A3C971}"/>
    <cellStyle name="Normal 2 2 2 2 39 2" xfId="16962" xr:uid="{59110527-2CBD-449A-ACAB-9C9458455D85}"/>
    <cellStyle name="Normal 2 2 2 2 4" xfId="5768" xr:uid="{D344FC91-6D1E-4D2F-9CA7-ED7747B6C311}"/>
    <cellStyle name="Normal 2 2 2 2 4 2" xfId="16963" xr:uid="{D38991E6-BB25-49BF-AF39-1493A371E919}"/>
    <cellStyle name="Normal 2 2 2 2 4 2 2" xfId="16964" xr:uid="{7B6C137F-5FEC-4271-9AA8-15BF213118C9}"/>
    <cellStyle name="Normal 2 2 2 2 4 3" xfId="16965" xr:uid="{62DD4968-C851-4DB7-B5B8-F072DA03E639}"/>
    <cellStyle name="Normal 2 2 2 2 4 3 2" xfId="16966" xr:uid="{5F580EC0-53E2-4678-9475-AB540DB9D27A}"/>
    <cellStyle name="Normal 2 2 2 2 4 4" xfId="16967" xr:uid="{29330525-8C1F-4D46-8B76-6C8C19F386CD}"/>
    <cellStyle name="Normal 2 2 2 2 4 4 2" xfId="16968" xr:uid="{3BBAFB99-53CB-457E-B9C8-9775F7C89F36}"/>
    <cellStyle name="Normal 2 2 2 2 4 5" xfId="16969" xr:uid="{3DA23904-E4DE-459D-865A-D2EB6BD30FDA}"/>
    <cellStyle name="Normal 2 2 2 2 4 5 2" xfId="16970" xr:uid="{FA4F6DF7-283E-4C84-B362-3E16200C9FA1}"/>
    <cellStyle name="Normal 2 2 2 2 4 6" xfId="16971" xr:uid="{66F6B950-9084-4F2D-BCC3-DBDFAC00506D}"/>
    <cellStyle name="Normal 2 2 2 2 4 6 2" xfId="16972" xr:uid="{13E4A0DA-B619-497C-9ACC-8DF198451EF5}"/>
    <cellStyle name="Normal 2 2 2 2 4 7" xfId="16973" xr:uid="{4B34BB04-320B-43FA-A036-2B50E5227221}"/>
    <cellStyle name="Normal 2 2 2 2 4 7 2" xfId="16974" xr:uid="{A2B7096C-E0A3-4122-9706-37F905406CF5}"/>
    <cellStyle name="Normal 2 2 2 2 4 8" xfId="16975" xr:uid="{C7215B2C-4EEB-431F-B8B7-47AB108D7B55}"/>
    <cellStyle name="Normal 2 2 2 2 40" xfId="16976" xr:uid="{37C7928A-2E18-4B05-B7C8-F4F7D348DA32}"/>
    <cellStyle name="Normal 2 2 2 2 40 2" xfId="16977" xr:uid="{57FA65CF-324D-4734-88EB-E199B34EF3D8}"/>
    <cellStyle name="Normal 2 2 2 2 41" xfId="16978" xr:uid="{6C8BE104-B190-4C87-9D95-6B5FE818E570}"/>
    <cellStyle name="Normal 2 2 2 2 41 2" xfId="16979" xr:uid="{77A2EA18-F871-49CB-9907-971C76E9B31A}"/>
    <cellStyle name="Normal 2 2 2 2 42" xfId="16980" xr:uid="{47C131FC-EC82-47FC-89F7-8D96DC64EFB7}"/>
    <cellStyle name="Normal 2 2 2 2 42 2" xfId="16981" xr:uid="{F704C728-F11B-4E08-899C-198BB2C4822A}"/>
    <cellStyle name="Normal 2 2 2 2 43" xfId="16982" xr:uid="{44F20319-EAF2-45A6-B5E3-BAEF2F22849D}"/>
    <cellStyle name="Normal 2 2 2 2 43 2" xfId="16983" xr:uid="{C949D22F-FC75-429F-91C6-76BE4D5391CF}"/>
    <cellStyle name="Normal 2 2 2 2 44" xfId="16984" xr:uid="{9328B16C-5455-4F87-90ED-3B66C18D6551}"/>
    <cellStyle name="Normal 2 2 2 2 44 2" xfId="16985" xr:uid="{00D17734-49A0-4D59-86CC-E89AFB455EB3}"/>
    <cellStyle name="Normal 2 2 2 2 45" xfId="16986" xr:uid="{44EB01E5-A96B-4CCD-A3D4-03ADB1BFE1BF}"/>
    <cellStyle name="Normal 2 2 2 2 45 2" xfId="16987" xr:uid="{14824E0F-140E-46D5-9EC3-3D916367CA6C}"/>
    <cellStyle name="Normal 2 2 2 2 46" xfId="16988" xr:uid="{5FFC15D7-DA1B-45E9-9EB2-44C5FCDA533B}"/>
    <cellStyle name="Normal 2 2 2 2 46 2" xfId="16989" xr:uid="{BF48D8F1-9C9C-4714-9317-6DAF30C25AB6}"/>
    <cellStyle name="Normal 2 2 2 2 47" xfId="16990" xr:uid="{81EC282A-DEE3-4CBE-9F04-332D333D4564}"/>
    <cellStyle name="Normal 2 2 2 2 47 2" xfId="16991" xr:uid="{0D11A374-08F6-487C-A962-C5488B275CFA}"/>
    <cellStyle name="Normal 2 2 2 2 48" xfId="16992" xr:uid="{4F4D41A6-5EEB-42C8-9437-7DFC2605DFDA}"/>
    <cellStyle name="Normal 2 2 2 2 48 2" xfId="16993" xr:uid="{62EBF438-37F1-4DAB-8CF8-E2AD9DFF157E}"/>
    <cellStyle name="Normal 2 2 2 2 49" xfId="16994" xr:uid="{10CC1805-5B70-4C86-8F8F-F48F5E1F6F5E}"/>
    <cellStyle name="Normal 2 2 2 2 49 2" xfId="16995" xr:uid="{3C9BD229-D615-4BE2-BFED-B39A555CF280}"/>
    <cellStyle name="Normal 2 2 2 2 5" xfId="16996" xr:uid="{F55C7D10-E812-4BBF-9C30-527822777F0E}"/>
    <cellStyle name="Normal 2 2 2 2 5 2" xfId="16997" xr:uid="{27CBF94C-9F57-461C-82A4-328CFF63AE05}"/>
    <cellStyle name="Normal 2 2 2 2 5 2 2" xfId="16998" xr:uid="{427F0D1B-FEF2-4EBE-99BC-5E094B56D4C3}"/>
    <cellStyle name="Normal 2 2 2 2 5 3" xfId="16999" xr:uid="{33239B83-5A4F-40C8-A1F2-2DFCA0FD6CCE}"/>
    <cellStyle name="Normal 2 2 2 2 5 3 2" xfId="17000" xr:uid="{18120EFE-CD03-42BC-A784-8F32FF0B3919}"/>
    <cellStyle name="Normal 2 2 2 2 5 4" xfId="17001" xr:uid="{2158F93F-F046-4A43-918D-F44E90454D8B}"/>
    <cellStyle name="Normal 2 2 2 2 5 4 2" xfId="17002" xr:uid="{A5765276-DE21-457E-B5C4-E0F74EDF19BE}"/>
    <cellStyle name="Normal 2 2 2 2 5 5" xfId="17003" xr:uid="{6E663B75-5859-466D-BB7E-8A5ACF55ECDD}"/>
    <cellStyle name="Normal 2 2 2 2 5 5 2" xfId="17004" xr:uid="{F73875B7-81CA-43BD-9F9A-35ED848E2760}"/>
    <cellStyle name="Normal 2 2 2 2 5 6" xfId="17005" xr:uid="{DD0AB8D6-15BB-4C0F-9FCA-ACDF5FF74DF2}"/>
    <cellStyle name="Normal 2 2 2 2 5 6 2" xfId="17006" xr:uid="{71AA5D36-3BA6-4A37-9A88-0DCFA01906B2}"/>
    <cellStyle name="Normal 2 2 2 2 5 7" xfId="17007" xr:uid="{5487B139-B707-48A3-9ACA-6849E4614EB9}"/>
    <cellStyle name="Normal 2 2 2 2 5 7 2" xfId="17008" xr:uid="{C53418AA-F70F-4F2F-A606-DD1AD09DBF10}"/>
    <cellStyle name="Normal 2 2 2 2 5 8" xfId="17009" xr:uid="{E9E346E6-802A-4101-970E-CFDE8E1AC898}"/>
    <cellStyle name="Normal 2 2 2 2 50" xfId="17010" xr:uid="{406B4AFB-9B59-4ABE-9505-29F04D78827B}"/>
    <cellStyle name="Normal 2 2 2 2 50 2" xfId="17011" xr:uid="{17AB0FAD-3545-4DBD-8F99-301CB969066B}"/>
    <cellStyle name="Normal 2 2 2 2 51" xfId="17012" xr:uid="{38AD2CE6-E459-4003-A460-B21DA3563D3E}"/>
    <cellStyle name="Normal 2 2 2 2 51 2" xfId="17013" xr:uid="{3D6D3BF8-D082-4D31-BC2F-23A389E8BC7D}"/>
    <cellStyle name="Normal 2 2 2 2 52" xfId="17014" xr:uid="{16503896-3F49-4EA4-A89A-CA920887AC8F}"/>
    <cellStyle name="Normal 2 2 2 2 52 2" xfId="17015" xr:uid="{4241EE8F-69C9-4DDB-A4AD-FCA785434059}"/>
    <cellStyle name="Normal 2 2 2 2 53" xfId="17016" xr:uid="{A8EA70EC-6277-4377-93EF-9296017ABF91}"/>
    <cellStyle name="Normal 2 2 2 2 53 2" xfId="17017" xr:uid="{CFA1C00F-B621-4C86-AF70-3C0C96542E81}"/>
    <cellStyle name="Normal 2 2 2 2 54" xfId="17018" xr:uid="{5FD1371A-B67D-40BD-987D-430EF446F3CA}"/>
    <cellStyle name="Normal 2 2 2 2 54 2" xfId="17019" xr:uid="{2D06CCE1-3AF1-42D0-A743-683A1E8EB33B}"/>
    <cellStyle name="Normal 2 2 2 2 55" xfId="17020" xr:uid="{B8F45796-5809-4C8B-BDBB-718D1EE2CCD4}"/>
    <cellStyle name="Normal 2 2 2 2 55 2" xfId="17021" xr:uid="{90DCE3F4-CA4E-4640-81FB-23381D3544A4}"/>
    <cellStyle name="Normal 2 2 2 2 56" xfId="17022" xr:uid="{79F51985-364C-4C23-B3D2-70BF1F28F361}"/>
    <cellStyle name="Normal 2 2 2 2 56 2" xfId="17023" xr:uid="{CD0EC52D-40FF-425B-94F2-3B6E8FDF2790}"/>
    <cellStyle name="Normal 2 2 2 2 57" xfId="17024" xr:uid="{7A1DBCC3-DCD3-4DC8-AA4D-FE1F4B77DEE0}"/>
    <cellStyle name="Normal 2 2 2 2 57 2" xfId="17025" xr:uid="{B9E6C106-F89D-447F-8D6D-10783C2F8694}"/>
    <cellStyle name="Normal 2 2 2 2 58" xfId="17026" xr:uid="{7BDA84CE-031E-4C77-8A84-74E001D18CF0}"/>
    <cellStyle name="Normal 2 2 2 2 58 2" xfId="17027" xr:uid="{1FBD185D-C5AE-4A95-9607-D9FEFABA3998}"/>
    <cellStyle name="Normal 2 2 2 2 59" xfId="17028" xr:uid="{A4B3CBC9-F2CF-4156-945F-F8D87DEDA7C0}"/>
    <cellStyle name="Normal 2 2 2 2 59 2" xfId="17029" xr:uid="{4CFA91DB-BE6E-4B1B-AB87-9634921B05B0}"/>
    <cellStyle name="Normal 2 2 2 2 6" xfId="17030" xr:uid="{2E17CBEF-81D1-4F1E-A19F-A47D88A81B8C}"/>
    <cellStyle name="Normal 2 2 2 2 6 2" xfId="17031" xr:uid="{4F7A6323-4E87-4196-AA5D-56648DC1F1CD}"/>
    <cellStyle name="Normal 2 2 2 2 6 2 2" xfId="17032" xr:uid="{70B72C7A-C129-47F2-B2C4-C50078D9EC99}"/>
    <cellStyle name="Normal 2 2 2 2 6 3" xfId="17033" xr:uid="{15471934-AABF-4D1B-8F52-7AE2B4BAC8D9}"/>
    <cellStyle name="Normal 2 2 2 2 6 3 2" xfId="17034" xr:uid="{7E55A46F-971C-4B5B-AFB3-AE82127845B4}"/>
    <cellStyle name="Normal 2 2 2 2 6 4" xfId="17035" xr:uid="{0D84A542-4D6D-43DD-9285-D1C7EBA89665}"/>
    <cellStyle name="Normal 2 2 2 2 6 4 2" xfId="17036" xr:uid="{814406C4-6139-4684-95D4-D1E4EF85EC46}"/>
    <cellStyle name="Normal 2 2 2 2 6 5" xfId="17037" xr:uid="{6B1EB9FE-DE94-4ECF-A8B4-EE776143DC45}"/>
    <cellStyle name="Normal 2 2 2 2 6 5 2" xfId="17038" xr:uid="{83B66E2E-7C15-4A4E-B8E8-6A2C4D74FA14}"/>
    <cellStyle name="Normal 2 2 2 2 6 6" xfId="17039" xr:uid="{07DB92BB-10DD-4C66-8494-857863D341E5}"/>
    <cellStyle name="Normal 2 2 2 2 6 6 2" xfId="17040" xr:uid="{AF1F1C1C-8C0B-48E0-B6A8-B94170FCF6EA}"/>
    <cellStyle name="Normal 2 2 2 2 6 7" xfId="17041" xr:uid="{E79E8B0D-9142-4486-A79C-93C667804F83}"/>
    <cellStyle name="Normal 2 2 2 2 6 7 2" xfId="17042" xr:uid="{ED3AC0BF-11A7-4DB5-9FE2-D07FF97D9E94}"/>
    <cellStyle name="Normal 2 2 2 2 6 8" xfId="17043" xr:uid="{B7281ADE-E4E3-40A9-B7BC-2441FFB370FE}"/>
    <cellStyle name="Normal 2 2 2 2 60" xfId="17044" xr:uid="{08CEF108-7088-467E-859A-CEEAB790EA74}"/>
    <cellStyle name="Normal 2 2 2 2 60 2" xfId="17045" xr:uid="{026050DD-497E-4170-8748-1B832864708A}"/>
    <cellStyle name="Normal 2 2 2 2 61" xfId="17046" xr:uid="{FB6279D2-9436-439D-B7FF-9D3E78BC91EE}"/>
    <cellStyle name="Normal 2 2 2 2 61 2" xfId="17047" xr:uid="{F405B32B-1197-4598-80E9-429C9ACBD2D6}"/>
    <cellStyle name="Normal 2 2 2 2 62" xfId="17048" xr:uid="{6682B8FB-AA10-4421-9C86-2A5310D7A3F5}"/>
    <cellStyle name="Normal 2 2 2 2 62 2" xfId="17049" xr:uid="{C7450050-51A9-4639-9E33-FD506450C5A7}"/>
    <cellStyle name="Normal 2 2 2 2 63" xfId="17050" xr:uid="{6427160C-C484-447A-8B8C-C9CCB882672E}"/>
    <cellStyle name="Normal 2 2 2 2 63 2" xfId="17051" xr:uid="{C0C2ED48-6176-4512-8A46-19E9AF8796CE}"/>
    <cellStyle name="Normal 2 2 2 2 64" xfId="17052" xr:uid="{2325C7F6-904A-49B4-A24F-7E6282B35B5D}"/>
    <cellStyle name="Normal 2 2 2 2 64 2" xfId="17053" xr:uid="{F16FCCF6-F270-4C9D-BC86-3B967F91F4A8}"/>
    <cellStyle name="Normal 2 2 2 2 65" xfId="17054" xr:uid="{458FBD93-9DEC-40AF-BE4F-C7540C2639A4}"/>
    <cellStyle name="Normal 2 2 2 2 65 2" xfId="17055" xr:uid="{87A4274A-C9C0-401F-A062-594B3AED059F}"/>
    <cellStyle name="Normal 2 2 2 2 66" xfId="17056" xr:uid="{FBCACE41-B40F-4781-9676-FE0AEA9A666B}"/>
    <cellStyle name="Normal 2 2 2 2 66 2" xfId="17057" xr:uid="{3D6261B2-394F-4798-830A-F3385B537B5F}"/>
    <cellStyle name="Normal 2 2 2 2 67" xfId="17058" xr:uid="{B68F3791-A59B-41D0-9AD0-B59740DD448C}"/>
    <cellStyle name="Normal 2 2 2 2 67 2" xfId="17059" xr:uid="{6D138843-4829-4B5C-A15C-47CD14F9ED19}"/>
    <cellStyle name="Normal 2 2 2 2 68" xfId="17060" xr:uid="{96B46A4F-0A3B-4390-90CE-812D261983DA}"/>
    <cellStyle name="Normal 2 2 2 2 68 2" xfId="17061" xr:uid="{A705782F-CCC3-4A24-8891-8559E8739E41}"/>
    <cellStyle name="Normal 2 2 2 2 69" xfId="17062" xr:uid="{C9252832-3694-4187-BA20-C0CED89CC6FF}"/>
    <cellStyle name="Normal 2 2 2 2 7" xfId="17063" xr:uid="{22A7CFC3-712A-4A5F-BFC2-7500B20BA20E}"/>
    <cellStyle name="Normal 2 2 2 2 7 2" xfId="17064" xr:uid="{65236DFD-6C44-451A-A43B-6D4CC20FD271}"/>
    <cellStyle name="Normal 2 2 2 2 7 2 2" xfId="17065" xr:uid="{BEE1600D-1A9E-4078-81FA-F6B98BF3FB51}"/>
    <cellStyle name="Normal 2 2 2 2 7 3" xfId="17066" xr:uid="{F289A28C-29A1-4EAE-997E-196DC5B6F04A}"/>
    <cellStyle name="Normal 2 2 2 2 7 3 2" xfId="17067" xr:uid="{CBB739DE-710F-4058-93DD-5214EE3CB5F8}"/>
    <cellStyle name="Normal 2 2 2 2 7 4" xfId="17068" xr:uid="{08AC2BA1-07E4-4279-B468-DDA31024F0EA}"/>
    <cellStyle name="Normal 2 2 2 2 7 4 2" xfId="17069" xr:uid="{E86916B6-BB10-424C-9031-D702499F619A}"/>
    <cellStyle name="Normal 2 2 2 2 7 5" xfId="17070" xr:uid="{DB75B04B-0921-4ACC-BB71-AA3D5B8A186D}"/>
    <cellStyle name="Normal 2 2 2 2 7 5 2" xfId="17071" xr:uid="{74EC3349-3040-499F-A2A4-230719D42490}"/>
    <cellStyle name="Normal 2 2 2 2 7 6" xfId="17072" xr:uid="{70C1E350-F735-49A3-AAE3-06C5181793E0}"/>
    <cellStyle name="Normal 2 2 2 2 7 6 2" xfId="17073" xr:uid="{5428A5F5-B7C4-473F-9927-35A256E192F7}"/>
    <cellStyle name="Normal 2 2 2 2 7 7" xfId="17074" xr:uid="{0CB5A236-BA20-485E-A247-ED2539EEF2E1}"/>
    <cellStyle name="Normal 2 2 2 2 7 7 2" xfId="17075" xr:uid="{C8636926-D6A4-4D03-A0D2-5558605B92C5}"/>
    <cellStyle name="Normal 2 2 2 2 7 8" xfId="17076" xr:uid="{63DE5F61-FA13-42E9-9E46-A721B46E1057}"/>
    <cellStyle name="Normal 2 2 2 2 8" xfId="17077" xr:uid="{2ADC7C26-5DFB-4832-A0B8-388D73BFADF9}"/>
    <cellStyle name="Normal 2 2 2 2 8 2" xfId="17078" xr:uid="{6D2EB313-6542-4F6E-BF5C-D4B41DD39697}"/>
    <cellStyle name="Normal 2 2 2 2 8 2 2" xfId="17079" xr:uid="{C5874FF2-8673-427E-B829-514FDE4A0DF5}"/>
    <cellStyle name="Normal 2 2 2 2 8 3" xfId="17080" xr:uid="{E3778D08-4C1E-450C-8BD7-0C31509BF701}"/>
    <cellStyle name="Normal 2 2 2 2 8 3 2" xfId="17081" xr:uid="{458C72AA-622F-430D-8DD2-B705915E8E5C}"/>
    <cellStyle name="Normal 2 2 2 2 8 4" xfId="17082" xr:uid="{9B2A6AF3-8C0C-4DDE-80D3-B5FC0E9926ED}"/>
    <cellStyle name="Normal 2 2 2 2 8 4 2" xfId="17083" xr:uid="{F79004D7-5FBD-4FDC-8F77-6DE6D0F48CEF}"/>
    <cellStyle name="Normal 2 2 2 2 8 5" xfId="17084" xr:uid="{F42D550E-7AA3-4917-A41C-5747F1D5D561}"/>
    <cellStyle name="Normal 2 2 2 2 8 5 2" xfId="17085" xr:uid="{E87F7B17-952E-4CBB-8939-AD87156A40DF}"/>
    <cellStyle name="Normal 2 2 2 2 8 6" xfId="17086" xr:uid="{1B531104-CC55-493E-A7CC-40ABD6D6A345}"/>
    <cellStyle name="Normal 2 2 2 2 8 6 2" xfId="17087" xr:uid="{DFC4C6CC-CC40-4963-A41E-752E84058195}"/>
    <cellStyle name="Normal 2 2 2 2 8 7" xfId="17088" xr:uid="{76F814F8-ADB1-450A-9D59-8BD40726453C}"/>
    <cellStyle name="Normal 2 2 2 2 8 7 2" xfId="17089" xr:uid="{10519969-1525-4375-97C3-B175743A529A}"/>
    <cellStyle name="Normal 2 2 2 2 8 8" xfId="17090" xr:uid="{9C4C45CA-4EEA-4795-BF02-4FC4F6979E55}"/>
    <cellStyle name="Normal 2 2 2 2 9" xfId="17091" xr:uid="{5B08E1D5-C762-48EE-8F4B-27076B167703}"/>
    <cellStyle name="Normal 2 2 2 2 9 2" xfId="17092" xr:uid="{528907BF-8206-422C-B3FA-5AE449C940B0}"/>
    <cellStyle name="Normal 2 2 2 2 9 2 2" xfId="17093" xr:uid="{9319C33C-DCB8-4783-8A99-7AF942078B18}"/>
    <cellStyle name="Normal 2 2 2 2 9 3" xfId="17094" xr:uid="{EE6AB3DE-07F8-44D5-8503-E08954183BB0}"/>
    <cellStyle name="Normal 2 2 2 2 9 3 2" xfId="17095" xr:uid="{DE75E160-CB9C-41EA-9DA4-56EE7D7A2508}"/>
    <cellStyle name="Normal 2 2 2 2 9 4" xfId="17096" xr:uid="{B2148413-CD03-4CF9-953F-BC48F9136537}"/>
    <cellStyle name="Normal 2 2 2 2 9 4 2" xfId="17097" xr:uid="{13CB1411-D19D-46AE-8048-5B277F3D9883}"/>
    <cellStyle name="Normal 2 2 2 2 9 5" xfId="17098" xr:uid="{EA477AEF-2009-47FF-B1D5-BCC12DE87689}"/>
    <cellStyle name="Normal 2 2 2 2 9 5 2" xfId="17099" xr:uid="{375890E7-BBC7-409D-967C-C1F794606557}"/>
    <cellStyle name="Normal 2 2 2 2 9 6" xfId="17100" xr:uid="{6234D395-19A5-4925-B8EB-EB40C86BB580}"/>
    <cellStyle name="Normal 2 2 2 2 9 6 2" xfId="17101" xr:uid="{8CE36142-ACED-41A8-9204-2F4835CFA4FD}"/>
    <cellStyle name="Normal 2 2 2 2 9 7" xfId="17102" xr:uid="{B9048E59-767B-42C2-A9BD-5BCE4A0B8C41}"/>
    <cellStyle name="Normal 2 2 2 2 9 7 2" xfId="17103" xr:uid="{998AA48D-F0AB-471F-B0D3-ABF377206D74}"/>
    <cellStyle name="Normal 2 2 2 2 9 8" xfId="17104" xr:uid="{F6C5B896-9194-434D-B2CB-06A0F7AC693C}"/>
    <cellStyle name="Normal 2 2 2 20" xfId="17105" xr:uid="{B7A4F705-58CD-40D2-A923-C85CC2C0509A}"/>
    <cellStyle name="Normal 2 2 2 20 2" xfId="17106" xr:uid="{1013C97E-FD99-4B44-BD78-66770FD81DE8}"/>
    <cellStyle name="Normal 2 2 2 21" xfId="17107" xr:uid="{91CFEAD4-8444-4FAB-9857-97619A3265F2}"/>
    <cellStyle name="Normal 2 2 2 21 2" xfId="17108" xr:uid="{B319757B-C473-4556-8C13-CD76DE64B511}"/>
    <cellStyle name="Normal 2 2 2 22" xfId="17109" xr:uid="{752416B7-2B70-4B13-B7FC-C176F6C3EB39}"/>
    <cellStyle name="Normal 2 2 2 22 2" xfId="17110" xr:uid="{DD2C5772-3061-4965-BAF0-29C4E6575DE0}"/>
    <cellStyle name="Normal 2 2 2 23" xfId="17111" xr:uid="{7E68A496-22C4-45AA-97DC-1C058CC14784}"/>
    <cellStyle name="Normal 2 2 2 23 2" xfId="17112" xr:uid="{B7989C38-46E9-4238-9A39-30AA6FC93D72}"/>
    <cellStyle name="Normal 2 2 2 24" xfId="17113" xr:uid="{348D7676-0242-4974-83ED-7605EF46FC23}"/>
    <cellStyle name="Normal 2 2 2 24 2" xfId="17114" xr:uid="{307F1AC1-B2BC-4182-AFCD-EE51573AA628}"/>
    <cellStyle name="Normal 2 2 2 25" xfId="17115" xr:uid="{8BB560E2-5B37-46E3-BD60-42C968E23138}"/>
    <cellStyle name="Normal 2 2 2 25 2" xfId="17116" xr:uid="{EF30D248-4ED0-4728-BBB7-3F9532A52E3B}"/>
    <cellStyle name="Normal 2 2 2 26" xfId="17117" xr:uid="{7F8CAD57-D482-40B5-982A-92116F011B7F}"/>
    <cellStyle name="Normal 2 2 2 26 2" xfId="17118" xr:uid="{C1B0D240-11F9-4785-863F-90454E58BF01}"/>
    <cellStyle name="Normal 2 2 2 27" xfId="17119" xr:uid="{FE45DF7C-E5F0-48E1-BF49-E8F2987BE876}"/>
    <cellStyle name="Normal 2 2 2 27 2" xfId="17120" xr:uid="{AB714FF0-BB54-4340-ADBD-DFDFCD54F2BC}"/>
    <cellStyle name="Normal 2 2 2 28" xfId="17121" xr:uid="{C30F1810-E797-4D26-B294-AD01AC83B9C8}"/>
    <cellStyle name="Normal 2 2 2 28 2" xfId="17122" xr:uid="{CF075756-DD23-42B9-A3B8-E75B022F5A99}"/>
    <cellStyle name="Normal 2 2 2 29" xfId="17123" xr:uid="{F61E35F1-592E-4B05-807D-FD5DE835B4BF}"/>
    <cellStyle name="Normal 2 2 2 29 2" xfId="17124" xr:uid="{0DBE8F83-BC0F-47F9-AF01-6E893B3CE717}"/>
    <cellStyle name="Normal 2 2 2 3" xfId="5769" xr:uid="{1CE1B2FD-07AF-4CAA-B6C6-CB57A0CA5DA1}"/>
    <cellStyle name="Normal 2 2 2 3 10" xfId="17125" xr:uid="{A4794E21-BDA7-4529-B40E-7AF6D367D7B2}"/>
    <cellStyle name="Normal 2 2 2 3 10 2" xfId="17126" xr:uid="{9BD3CDEF-EF7A-4024-B6E0-FD58861F4C3A}"/>
    <cellStyle name="Normal 2 2 2 3 11" xfId="17127" xr:uid="{A605A4EA-C07E-479A-9783-D7E9C3CE7A7D}"/>
    <cellStyle name="Normal 2 2 2 3 11 2" xfId="17128" xr:uid="{79F23DE8-B435-43EF-9D03-AE202AD78505}"/>
    <cellStyle name="Normal 2 2 2 3 12" xfId="17129" xr:uid="{EE79224F-54CC-49E3-A792-410AE971A67E}"/>
    <cellStyle name="Normal 2 2 2 3 12 2" xfId="17130" xr:uid="{8D40E702-0873-4E2E-93BB-4A69CBB41550}"/>
    <cellStyle name="Normal 2 2 2 3 13" xfId="17131" xr:uid="{324749D1-0DA5-4354-BAEE-34487B95B36E}"/>
    <cellStyle name="Normal 2 2 2 3 13 2" xfId="17132" xr:uid="{3C199B9A-6927-49D7-86F3-C53022C6ABE0}"/>
    <cellStyle name="Normal 2 2 2 3 14" xfId="17133" xr:uid="{1C879300-E8DE-4DB5-AEDB-BC821060E127}"/>
    <cellStyle name="Normal 2 2 2 3 14 2" xfId="17134" xr:uid="{E7A7C45C-0CAC-441B-BBB3-CC1A0CCB5D10}"/>
    <cellStyle name="Normal 2 2 2 3 15" xfId="17135" xr:uid="{4CA00233-AE77-49D2-BB9C-C2FE29217AD4}"/>
    <cellStyle name="Normal 2 2 2 3 15 2" xfId="17136" xr:uid="{81370D6E-1D15-451A-9BD8-15E43AB6DFF5}"/>
    <cellStyle name="Normal 2 2 2 3 16" xfId="17137" xr:uid="{D1F33E4B-5CC7-499E-894C-D31942CC85CA}"/>
    <cellStyle name="Normal 2 2 2 3 16 2" xfId="17138" xr:uid="{07353886-8D4F-4AF0-AC8F-D7B93EF5503E}"/>
    <cellStyle name="Normal 2 2 2 3 17" xfId="17139" xr:uid="{5F77A8A5-736B-49A1-96E2-1151702A5172}"/>
    <cellStyle name="Normal 2 2 2 3 17 2" xfId="17140" xr:uid="{ED8EDBD5-82C8-41B6-92C5-D68750D3932A}"/>
    <cellStyle name="Normal 2 2 2 3 18" xfId="17141" xr:uid="{B8B67594-42AB-4DBE-A298-C15640A11E3D}"/>
    <cellStyle name="Normal 2 2 2 3 18 2" xfId="17142" xr:uid="{543217FE-4083-4CCD-BD9D-F8898FABE4B5}"/>
    <cellStyle name="Normal 2 2 2 3 19" xfId="17143" xr:uid="{A454F773-68DB-48B3-BBD7-C8ED9ED4CB86}"/>
    <cellStyle name="Normal 2 2 2 3 19 2" xfId="17144" xr:uid="{177C69B5-4E7F-4E7C-A6DD-284FB6858FAD}"/>
    <cellStyle name="Normal 2 2 2 3 2" xfId="5770" xr:uid="{B1812F97-6B0C-4A91-A418-228B136EB886}"/>
    <cellStyle name="Normal 2 2 2 3 2 2" xfId="17145" xr:uid="{34724B31-C5B6-4113-8031-771B61988BE2}"/>
    <cellStyle name="Normal 2 2 2 3 2 2 2" xfId="17146" xr:uid="{F626B990-BED3-4EA7-8A60-1A2A21D75041}"/>
    <cellStyle name="Normal 2 2 2 3 2 3" xfId="17147" xr:uid="{EE1B75D3-95DB-4FB7-B637-536ADC7D73B2}"/>
    <cellStyle name="Normal 2 2 2 3 2 3 2" xfId="17148" xr:uid="{8D326334-CDC7-4222-AE9F-B1DD1520D29E}"/>
    <cellStyle name="Normal 2 2 2 3 2 4" xfId="17149" xr:uid="{41103CF6-C03B-4FBF-A23F-469B517D6FA3}"/>
    <cellStyle name="Normal 2 2 2 3 2 4 2" xfId="17150" xr:uid="{B5E9E19F-A2EF-45A0-9BF3-26A57A5A41C1}"/>
    <cellStyle name="Normal 2 2 2 3 2 5" xfId="17151" xr:uid="{26919F6A-2C64-4773-8B8F-49E2F1972457}"/>
    <cellStyle name="Normal 2 2 2 3 2 5 2" xfId="17152" xr:uid="{BD244EC4-2D43-4F14-9138-89BF377E0EB0}"/>
    <cellStyle name="Normal 2 2 2 3 2 6" xfId="17153" xr:uid="{0A06C04A-A536-4947-86F7-9C9453E7F10E}"/>
    <cellStyle name="Normal 2 2 2 3 2 6 2" xfId="17154" xr:uid="{94D7D8D6-14B2-4C2A-9365-9D5769E0DFED}"/>
    <cellStyle name="Normal 2 2 2 3 2 7" xfId="17155" xr:uid="{9CC55C0D-9D3E-4018-B437-AB11EEE181AE}"/>
    <cellStyle name="Normal 2 2 2 3 2 7 2" xfId="17156" xr:uid="{2DB03B8E-F068-49AD-A375-04A5F97A00C6}"/>
    <cellStyle name="Normal 2 2 2 3 2 8" xfId="17157" xr:uid="{9887CE65-B7AF-451E-AD58-F4F29804443E}"/>
    <cellStyle name="Normal 2 2 2 3 20" xfId="17158" xr:uid="{31B26144-02C0-462E-B211-911F5A9D11B2}"/>
    <cellStyle name="Normal 2 2 2 3 20 2" xfId="17159" xr:uid="{48ED423E-8DD1-43C5-97BD-72E9639CEDA1}"/>
    <cellStyle name="Normal 2 2 2 3 21" xfId="17160" xr:uid="{193F30AD-7AC0-4C85-B524-1AB190026BA2}"/>
    <cellStyle name="Normal 2 2 2 3 21 2" xfId="17161" xr:uid="{3F6B7B84-27FD-4400-B98A-37056ED113A4}"/>
    <cellStyle name="Normal 2 2 2 3 22" xfId="17162" xr:uid="{CE846DF5-D9EE-4EA7-ADF0-D23CE805A63A}"/>
    <cellStyle name="Normal 2 2 2 3 22 2" xfId="17163" xr:uid="{D03FCC63-812B-4D14-80D7-C73A4EF323C5}"/>
    <cellStyle name="Normal 2 2 2 3 23" xfId="17164" xr:uid="{6D82B1CA-4425-445F-AB2F-35870262F4A4}"/>
    <cellStyle name="Normal 2 2 2 3 23 2" xfId="17165" xr:uid="{54D46884-ADBD-4E4C-B2B4-5EEB317ED31F}"/>
    <cellStyle name="Normal 2 2 2 3 24" xfId="17166" xr:uid="{8E63CD77-3449-4418-8CF4-CEEF709826F0}"/>
    <cellStyle name="Normal 2 2 2 3 24 2" xfId="17167" xr:uid="{926B044F-F3EA-44C7-A498-5D7F97849F7A}"/>
    <cellStyle name="Normal 2 2 2 3 25" xfId="17168" xr:uid="{7DF5BB05-CA53-4E12-947D-A6FF88B03F52}"/>
    <cellStyle name="Normal 2 2 2 3 25 2" xfId="17169" xr:uid="{29B95EDD-33DC-450F-A476-EDC12792217E}"/>
    <cellStyle name="Normal 2 2 2 3 26" xfId="17170" xr:uid="{B42F29A0-BCD6-4373-9FAD-ADD1193E108B}"/>
    <cellStyle name="Normal 2 2 2 3 26 2" xfId="17171" xr:uid="{C923C6B8-2B9C-4EB8-A92E-F1A3B68B3D3C}"/>
    <cellStyle name="Normal 2 2 2 3 27" xfId="17172" xr:uid="{C27F7017-76F2-454B-AC49-AA2ACC99A938}"/>
    <cellStyle name="Normal 2 2 2 3 27 2" xfId="17173" xr:uid="{95BB18E9-5A39-448F-9526-19A7CC1EBE88}"/>
    <cellStyle name="Normal 2 2 2 3 28" xfId="17174" xr:uid="{3DBE6BC1-7980-4055-B52E-85D08141581A}"/>
    <cellStyle name="Normal 2 2 2 3 28 2" xfId="17175" xr:uid="{7CFB5A83-2C5C-4FCE-9B48-FD14B86BEF1E}"/>
    <cellStyle name="Normal 2 2 2 3 29" xfId="17176" xr:uid="{CD43F92C-4378-47C7-BB1B-198C1547642F}"/>
    <cellStyle name="Normal 2 2 2 3 29 2" xfId="17177" xr:uid="{BF3CC06F-C048-47D9-9E37-0433BDAA7720}"/>
    <cellStyle name="Normal 2 2 2 3 3" xfId="5771" xr:uid="{E25A4D02-37EA-46BF-A379-38F5792F5477}"/>
    <cellStyle name="Normal 2 2 2 3 3 2" xfId="17178" xr:uid="{D70EA76D-9790-4BD8-AC26-7B80AD9C3F75}"/>
    <cellStyle name="Normal 2 2 2 3 3 2 2" xfId="17179" xr:uid="{EBACE1EC-DD19-45F1-950B-1D16C5FAB0A3}"/>
    <cellStyle name="Normal 2 2 2 3 3 3" xfId="17180" xr:uid="{E5319E76-B9D2-4EAA-AB05-2E6A7981F07D}"/>
    <cellStyle name="Normal 2 2 2 3 3 3 2" xfId="17181" xr:uid="{4C0FF423-CD3A-43D4-AF36-9309FB6AAD12}"/>
    <cellStyle name="Normal 2 2 2 3 3 4" xfId="17182" xr:uid="{1328D0A8-D08C-43E3-BE44-A4868E56EB33}"/>
    <cellStyle name="Normal 2 2 2 3 3 4 2" xfId="17183" xr:uid="{DAF6113F-B872-4F58-8F30-F0CFBEEE59F6}"/>
    <cellStyle name="Normal 2 2 2 3 3 5" xfId="17184" xr:uid="{3B9EA235-DAE5-4798-8932-481BC32613EF}"/>
    <cellStyle name="Normal 2 2 2 3 3 5 2" xfId="17185" xr:uid="{A12BF0DB-3C86-4834-B2FF-619CE4CF3158}"/>
    <cellStyle name="Normal 2 2 2 3 3 6" xfId="17186" xr:uid="{11DAE4F8-6681-4E5E-A5B7-E4153E366F34}"/>
    <cellStyle name="Normal 2 2 2 3 3 6 2" xfId="17187" xr:uid="{1D1E1D16-7E4E-4CF9-9B98-4C726BF2C3A9}"/>
    <cellStyle name="Normal 2 2 2 3 3 7" xfId="17188" xr:uid="{D01459B4-CB1D-44D5-AE66-CBA016BBD879}"/>
    <cellStyle name="Normal 2 2 2 3 3 7 2" xfId="17189" xr:uid="{B9484D22-9B44-4CEF-9225-87521284F1AD}"/>
    <cellStyle name="Normal 2 2 2 3 3 8" xfId="17190" xr:uid="{C708D564-C89D-4EEC-8619-D9238D2A424A}"/>
    <cellStyle name="Normal 2 2 2 3 30" xfId="17191" xr:uid="{8137A8CA-5BEA-497A-BB86-007C50040106}"/>
    <cellStyle name="Normal 2 2 2 3 30 2" xfId="17192" xr:uid="{34070D91-8CD2-4399-B089-4DF5C73798BF}"/>
    <cellStyle name="Normal 2 2 2 3 31" xfId="17193" xr:uid="{1A033D45-718E-403A-9336-89E787699368}"/>
    <cellStyle name="Normal 2 2 2 3 31 2" xfId="17194" xr:uid="{23D46001-6BEE-4A35-A97F-0C692E609889}"/>
    <cellStyle name="Normal 2 2 2 3 32" xfId="17195" xr:uid="{86EEB8F4-37E2-4253-A154-C4DD54B3B0EB}"/>
    <cellStyle name="Normal 2 2 2 3 32 2" xfId="17196" xr:uid="{D281D545-0D7F-45F5-95AF-3112C520BA2C}"/>
    <cellStyle name="Normal 2 2 2 3 33" xfId="17197" xr:uid="{A9E289EC-2E0B-4376-B521-E80D51241C74}"/>
    <cellStyle name="Normal 2 2 2 3 33 2" xfId="17198" xr:uid="{3C3ECB62-CD7B-410D-9458-8CA2DB78FD73}"/>
    <cellStyle name="Normal 2 2 2 3 34" xfId="17199" xr:uid="{F5973F3A-B9F8-4194-AE3B-1E3506090A97}"/>
    <cellStyle name="Normal 2 2 2 3 34 2" xfId="17200" xr:uid="{FF5B8CDF-40F4-41D0-A165-E8A171F06208}"/>
    <cellStyle name="Normal 2 2 2 3 35" xfId="17201" xr:uid="{7BCA797D-0AFA-49BE-853D-4A5025A7698E}"/>
    <cellStyle name="Normal 2 2 2 3 35 2" xfId="17202" xr:uid="{2B1AB83A-42D4-43A8-979C-5D4AD7865B36}"/>
    <cellStyle name="Normal 2 2 2 3 36" xfId="17203" xr:uid="{3385A5E5-2ABB-462B-A09B-DEFC610F3060}"/>
    <cellStyle name="Normal 2 2 2 3 36 2" xfId="17204" xr:uid="{87017BF7-C2EE-4E99-BA07-9EB7FD734F43}"/>
    <cellStyle name="Normal 2 2 2 3 37" xfId="17205" xr:uid="{A92245FB-0D94-42B9-B76D-416FD02CDFC8}"/>
    <cellStyle name="Normal 2 2 2 3 37 2" xfId="17206" xr:uid="{8AA0A779-7889-4D19-A5B5-FE3D98E2E1F4}"/>
    <cellStyle name="Normal 2 2 2 3 38" xfId="17207" xr:uid="{B14A66EC-2D90-4182-BC3C-80A41CCCCBDF}"/>
    <cellStyle name="Normal 2 2 2 3 38 2" xfId="17208" xr:uid="{1159B2B1-295E-4815-9324-7F893A368F3C}"/>
    <cellStyle name="Normal 2 2 2 3 39" xfId="17209" xr:uid="{1B2F9936-76D6-4C58-899A-69DE8EA66464}"/>
    <cellStyle name="Normal 2 2 2 3 39 2" xfId="17210" xr:uid="{0815F621-BF9B-41CC-89DF-688A96099931}"/>
    <cellStyle name="Normal 2 2 2 3 4" xfId="17211" xr:uid="{3250C32E-BEB0-4929-9025-FEA0EB6EBDBC}"/>
    <cellStyle name="Normal 2 2 2 3 4 2" xfId="17212" xr:uid="{A355B333-6C5B-424A-BDD5-81A230C66361}"/>
    <cellStyle name="Normal 2 2 2 3 4 2 2" xfId="17213" xr:uid="{5E2307F7-511E-4AD1-B14A-9810B77AF15E}"/>
    <cellStyle name="Normal 2 2 2 3 4 3" xfId="17214" xr:uid="{86959A5F-BADE-49CB-9804-6C468665D41F}"/>
    <cellStyle name="Normal 2 2 2 3 4 3 2" xfId="17215" xr:uid="{13A607B5-8104-49BD-BE24-2D706EE3D300}"/>
    <cellStyle name="Normal 2 2 2 3 4 4" xfId="17216" xr:uid="{C5855404-975C-4C09-B094-F98422458DF8}"/>
    <cellStyle name="Normal 2 2 2 3 4 4 2" xfId="17217" xr:uid="{E384A45A-BA1D-4CCA-B1C7-CF1AD3B6A77B}"/>
    <cellStyle name="Normal 2 2 2 3 4 5" xfId="17218" xr:uid="{8FDBF13B-4F25-4DE3-AC08-C12AC19C4238}"/>
    <cellStyle name="Normal 2 2 2 3 4 5 2" xfId="17219" xr:uid="{B49CC39C-8FC1-4DAE-BB9A-C394030AE439}"/>
    <cellStyle name="Normal 2 2 2 3 4 6" xfId="17220" xr:uid="{838CCDBF-213B-49A9-BD99-CE3510D802D2}"/>
    <cellStyle name="Normal 2 2 2 3 4 6 2" xfId="17221" xr:uid="{DCCD1EE7-3589-4BB8-95A4-6879EE728FBE}"/>
    <cellStyle name="Normal 2 2 2 3 4 7" xfId="17222" xr:uid="{D9DC12CE-BB7F-4E85-BFF8-563536AE8494}"/>
    <cellStyle name="Normal 2 2 2 3 4 7 2" xfId="17223" xr:uid="{B8EED175-6EBD-4837-99E2-C613FCE64CA1}"/>
    <cellStyle name="Normal 2 2 2 3 4 8" xfId="17224" xr:uid="{87676E43-2A8B-4B50-8009-BB44FF0877E7}"/>
    <cellStyle name="Normal 2 2 2 3 40" xfId="17225" xr:uid="{C8A197D4-3FF6-4599-B166-A53F096B5059}"/>
    <cellStyle name="Normal 2 2 2 3 40 2" xfId="17226" xr:uid="{5FBC4F65-7CEB-4F66-95C5-A85A5045AF73}"/>
    <cellStyle name="Normal 2 2 2 3 41" xfId="17227" xr:uid="{D0FDA34D-0790-4696-8D9A-E60CB701DB24}"/>
    <cellStyle name="Normal 2 2 2 3 41 2" xfId="17228" xr:uid="{CCEAE364-4364-428D-83DC-07E763607665}"/>
    <cellStyle name="Normal 2 2 2 3 42" xfId="17229" xr:uid="{BA01B1C7-C021-4B26-A8F3-9B9BCADCCF22}"/>
    <cellStyle name="Normal 2 2 2 3 42 2" xfId="17230" xr:uid="{0FEE6174-F273-4D55-85EE-9992B278E126}"/>
    <cellStyle name="Normal 2 2 2 3 43" xfId="17231" xr:uid="{BEEE6E5E-E459-4C1B-9ECB-96E69AF741FA}"/>
    <cellStyle name="Normal 2 2 2 3 43 2" xfId="17232" xr:uid="{BD109FC9-AA86-4BA2-8C33-26A71A8E16F4}"/>
    <cellStyle name="Normal 2 2 2 3 44" xfId="17233" xr:uid="{F4181A64-F5BD-41CA-8354-9725FF6D1744}"/>
    <cellStyle name="Normal 2 2 2 3 44 2" xfId="17234" xr:uid="{53ADF564-4F8F-46EE-8EC1-E10652D30FA3}"/>
    <cellStyle name="Normal 2 2 2 3 45" xfId="17235" xr:uid="{9A4335E3-E7E2-40B4-B671-6AFB0306C7E0}"/>
    <cellStyle name="Normal 2 2 2 3 45 2" xfId="17236" xr:uid="{134D7849-C66C-4954-80A4-4DC7CF158926}"/>
    <cellStyle name="Normal 2 2 2 3 46" xfId="17237" xr:uid="{89784833-6E6A-4A2A-BC65-C5FE5F519C69}"/>
    <cellStyle name="Normal 2 2 2 3 46 2" xfId="17238" xr:uid="{211BAAA6-C47C-4154-AD3C-1AF8B143821F}"/>
    <cellStyle name="Normal 2 2 2 3 47" xfId="17239" xr:uid="{79F9F950-93CF-412A-B1C5-69A8C7142193}"/>
    <cellStyle name="Normal 2 2 2 3 47 2" xfId="17240" xr:uid="{92BD80D0-0A15-4A91-A126-6B87E398E69E}"/>
    <cellStyle name="Normal 2 2 2 3 48" xfId="17241" xr:uid="{A7A6388B-D95F-4043-B2F9-FBAEF6F9D70B}"/>
    <cellStyle name="Normal 2 2 2 3 48 2" xfId="17242" xr:uid="{E949BA38-FED4-4318-902B-ECE338F12D0B}"/>
    <cellStyle name="Normal 2 2 2 3 49" xfId="17243" xr:uid="{3CD7CE20-7A54-44CA-B3EC-48717D7DCE36}"/>
    <cellStyle name="Normal 2 2 2 3 49 2" xfId="17244" xr:uid="{DC92BE19-7767-4568-B9B3-B796FB6DB469}"/>
    <cellStyle name="Normal 2 2 2 3 5" xfId="17245" xr:uid="{BAECF899-6D96-4B30-8524-FF1976F33AF2}"/>
    <cellStyle name="Normal 2 2 2 3 5 2" xfId="17246" xr:uid="{8DA782DC-24C1-4F05-B3F7-3C3056765D62}"/>
    <cellStyle name="Normal 2 2 2 3 5 2 2" xfId="17247" xr:uid="{4D78C4B4-4404-483C-ACFD-8019FC584F6F}"/>
    <cellStyle name="Normal 2 2 2 3 5 3" xfId="17248" xr:uid="{C1A15F78-5C66-4BD7-B0CA-DF8E6683DDBC}"/>
    <cellStyle name="Normal 2 2 2 3 5 3 2" xfId="17249" xr:uid="{0A70546E-4CB8-40A3-9569-5C00163ED077}"/>
    <cellStyle name="Normal 2 2 2 3 5 4" xfId="17250" xr:uid="{725CE7C9-8D3A-4486-88FF-668241BA7A52}"/>
    <cellStyle name="Normal 2 2 2 3 5 4 2" xfId="17251" xr:uid="{C72881CC-E76B-4921-A08F-0DABE80B4A91}"/>
    <cellStyle name="Normal 2 2 2 3 5 5" xfId="17252" xr:uid="{1FA1AFF3-7206-4EB2-AEE5-EEC4CDAD13F9}"/>
    <cellStyle name="Normal 2 2 2 3 5 5 2" xfId="17253" xr:uid="{4E5D9FA8-3BD4-44E1-B9EA-8E999633E47D}"/>
    <cellStyle name="Normal 2 2 2 3 5 6" xfId="17254" xr:uid="{C1BE4F7C-4771-4F96-BEF6-214F65265233}"/>
    <cellStyle name="Normal 2 2 2 3 5 6 2" xfId="17255" xr:uid="{31BBE8F5-9B07-49B5-A255-AE5F40FAAB03}"/>
    <cellStyle name="Normal 2 2 2 3 5 7" xfId="17256" xr:uid="{1F8CDD0B-9162-466D-9F8A-8D7F233B5DB2}"/>
    <cellStyle name="Normal 2 2 2 3 5 7 2" xfId="17257" xr:uid="{D13E9BFC-8B01-4AB4-A31E-A15101F1E181}"/>
    <cellStyle name="Normal 2 2 2 3 5 8" xfId="17258" xr:uid="{79D0A764-2C51-499B-80EC-D0B7C853C6C0}"/>
    <cellStyle name="Normal 2 2 2 3 50" xfId="17259" xr:uid="{AC25A966-18DF-4667-83B0-714032802D14}"/>
    <cellStyle name="Normal 2 2 2 3 50 2" xfId="17260" xr:uid="{76DCF39D-99C5-4552-A877-5BC7A5677CCD}"/>
    <cellStyle name="Normal 2 2 2 3 51" xfId="17261" xr:uid="{8BFBAE00-7CC1-4E9F-8435-30CF96099D84}"/>
    <cellStyle name="Normal 2 2 2 3 51 2" xfId="17262" xr:uid="{2882F4D3-3612-4013-B355-6C86DAA1BC51}"/>
    <cellStyle name="Normal 2 2 2 3 52" xfId="17263" xr:uid="{A097C3D7-042C-45A8-8DE1-AE321487BF3E}"/>
    <cellStyle name="Normal 2 2 2 3 52 2" xfId="17264" xr:uid="{0EFA407F-B665-4867-A2C6-E1495B126818}"/>
    <cellStyle name="Normal 2 2 2 3 53" xfId="17265" xr:uid="{1F795042-AB3A-45A9-8A54-C546E16B2C2F}"/>
    <cellStyle name="Normal 2 2 2 3 53 2" xfId="17266" xr:uid="{5FAB8C72-975A-43F1-A99D-17CA43D5629F}"/>
    <cellStyle name="Normal 2 2 2 3 54" xfId="17267" xr:uid="{0F2F1B3B-D19A-4BAA-873F-85CE7E83ADB7}"/>
    <cellStyle name="Normal 2 2 2 3 54 2" xfId="17268" xr:uid="{8E21A6E9-924D-4FF0-88FE-32414732B566}"/>
    <cellStyle name="Normal 2 2 2 3 55" xfId="17269" xr:uid="{6DD05CD6-18FA-4861-A179-06129C08C1DB}"/>
    <cellStyle name="Normal 2 2 2 3 55 2" xfId="17270" xr:uid="{077A337A-75E4-41F8-965D-96A29EDE13C0}"/>
    <cellStyle name="Normal 2 2 2 3 56" xfId="17271" xr:uid="{A8C55C74-2D99-42BB-9F2E-92899533E266}"/>
    <cellStyle name="Normal 2 2 2 3 56 2" xfId="17272" xr:uid="{E9D617FD-47DD-4615-ACDA-1D0114BFF2E4}"/>
    <cellStyle name="Normal 2 2 2 3 57" xfId="17273" xr:uid="{FC0261C1-65F0-46E3-ADC1-3CEF61863A10}"/>
    <cellStyle name="Normal 2 2 2 3 57 2" xfId="17274" xr:uid="{EB115DD8-A122-4050-8D1B-C5FD5EF4A1CC}"/>
    <cellStyle name="Normal 2 2 2 3 58" xfId="17275" xr:uid="{C453833E-1E95-43AC-8A13-4246806D2D61}"/>
    <cellStyle name="Normal 2 2 2 3 58 2" xfId="17276" xr:uid="{E4CF6BB6-266F-4926-8BDA-80BCFC0BDDAF}"/>
    <cellStyle name="Normal 2 2 2 3 59" xfId="17277" xr:uid="{72461469-5E39-424F-A363-9163FB632BE2}"/>
    <cellStyle name="Normal 2 2 2 3 59 2" xfId="17278" xr:uid="{4884F64F-51D9-4913-AA80-CA81A86FEF1B}"/>
    <cellStyle name="Normal 2 2 2 3 6" xfId="17279" xr:uid="{6831BD34-3BF5-4C5B-B68E-B58D9E0B15FA}"/>
    <cellStyle name="Normal 2 2 2 3 6 2" xfId="17280" xr:uid="{F7C6E3BA-25E1-4433-8DF9-4CB0BDB48A05}"/>
    <cellStyle name="Normal 2 2 2 3 6 2 2" xfId="17281" xr:uid="{738D0BA1-28D6-4D0E-848E-AB1FEE2642BD}"/>
    <cellStyle name="Normal 2 2 2 3 6 3" xfId="17282" xr:uid="{CB9CE876-542A-44B7-A79D-4A2D4AF78388}"/>
    <cellStyle name="Normal 2 2 2 3 6 3 2" xfId="17283" xr:uid="{002241A1-968A-4C03-AADE-86EF940EB7D5}"/>
    <cellStyle name="Normal 2 2 2 3 6 4" xfId="17284" xr:uid="{1360BC02-1B73-48FB-82DE-3061B0FF7D54}"/>
    <cellStyle name="Normal 2 2 2 3 6 4 2" xfId="17285" xr:uid="{A629407A-1EBF-4434-A027-E2FA6F3A0103}"/>
    <cellStyle name="Normal 2 2 2 3 6 5" xfId="17286" xr:uid="{196DED68-DCD3-4DDF-B77C-71595935EDA6}"/>
    <cellStyle name="Normal 2 2 2 3 6 5 2" xfId="17287" xr:uid="{DEABB52F-DFB5-4800-98FF-002CE35A4C8C}"/>
    <cellStyle name="Normal 2 2 2 3 6 6" xfId="17288" xr:uid="{D778637A-C529-4C09-8001-A937609E6F22}"/>
    <cellStyle name="Normal 2 2 2 3 6 6 2" xfId="17289" xr:uid="{4E572CF2-1412-4140-B8FA-572BADC31BF0}"/>
    <cellStyle name="Normal 2 2 2 3 6 7" xfId="17290" xr:uid="{115E68B6-4638-4F07-ABC4-71417B458011}"/>
    <cellStyle name="Normal 2 2 2 3 6 7 2" xfId="17291" xr:uid="{5966C2DF-FD54-4ED1-B153-38E6757E4AD6}"/>
    <cellStyle name="Normal 2 2 2 3 6 8" xfId="17292" xr:uid="{33BD4744-A383-415A-9C1B-3F076662CAD2}"/>
    <cellStyle name="Normal 2 2 2 3 60" xfId="17293" xr:uid="{CDCF1A8F-B500-46AE-A364-EF13E4F6AFDC}"/>
    <cellStyle name="Normal 2 2 2 3 60 2" xfId="17294" xr:uid="{831E3FB5-3C42-4530-BD25-B5CF04E4FFFB}"/>
    <cellStyle name="Normal 2 2 2 3 61" xfId="17295" xr:uid="{0F861221-E30B-446A-BD67-9E6E9EB85947}"/>
    <cellStyle name="Normal 2 2 2 3 61 2" xfId="17296" xr:uid="{B9ADEBD5-408A-41AF-B9F2-6BFBCAC23EEB}"/>
    <cellStyle name="Normal 2 2 2 3 62" xfId="17297" xr:uid="{6C6678A9-90D2-4489-A22D-55EC31A76F7E}"/>
    <cellStyle name="Normal 2 2 2 3 62 2" xfId="17298" xr:uid="{C853257C-85F6-43D6-852A-70774618C3D5}"/>
    <cellStyle name="Normal 2 2 2 3 63" xfId="17299" xr:uid="{B2898BF5-4FE0-45F7-A2FF-E112A7A9E017}"/>
    <cellStyle name="Normal 2 2 2 3 63 2" xfId="17300" xr:uid="{ACEA9D05-CF53-491C-A6D6-787F95486F45}"/>
    <cellStyle name="Normal 2 2 2 3 64" xfId="17301" xr:uid="{E086BC35-EEF2-4F72-9258-B8FD79B8E9BA}"/>
    <cellStyle name="Normal 2 2 2 3 64 2" xfId="17302" xr:uid="{1A32CADA-73CC-4728-8822-FFD24544B306}"/>
    <cellStyle name="Normal 2 2 2 3 65" xfId="17303" xr:uid="{826DC338-9E91-4502-A425-90CB395E508E}"/>
    <cellStyle name="Normal 2 2 2 3 65 2" xfId="17304" xr:uid="{772DC33C-6A1B-46F1-BD96-A7990869D263}"/>
    <cellStyle name="Normal 2 2 2 3 66" xfId="17305" xr:uid="{F74C0DA8-3F33-4341-9A69-20E561AF7487}"/>
    <cellStyle name="Normal 2 2 2 3 66 2" xfId="17306" xr:uid="{C671C1EB-E8A7-4E21-B663-58601CBED5A7}"/>
    <cellStyle name="Normal 2 2 2 3 67" xfId="17307" xr:uid="{17BF41D8-E875-422E-B3D0-3519733C2D2E}"/>
    <cellStyle name="Normal 2 2 2 3 7" xfId="17308" xr:uid="{9DDACA7E-B1DA-465E-BEDC-0604C3A75374}"/>
    <cellStyle name="Normal 2 2 2 3 7 2" xfId="17309" xr:uid="{6269A7DB-E6AC-4456-BF72-6B5B553DB57D}"/>
    <cellStyle name="Normal 2 2 2 3 7 2 2" xfId="17310" xr:uid="{263E9498-F7FC-4C54-B2DB-E119B79AC370}"/>
    <cellStyle name="Normal 2 2 2 3 7 3" xfId="17311" xr:uid="{7F892A42-B4A3-4259-BA08-559BF6716C94}"/>
    <cellStyle name="Normal 2 2 2 3 7 3 2" xfId="17312" xr:uid="{2F0B1A73-EDBC-43E5-98F6-28ABC1AECA78}"/>
    <cellStyle name="Normal 2 2 2 3 7 4" xfId="17313" xr:uid="{8A2F5F7E-A4CB-45A5-9300-5FD290F5C113}"/>
    <cellStyle name="Normal 2 2 2 3 7 4 2" xfId="17314" xr:uid="{F105BA91-D835-4F8A-B0FC-A962A4A5D287}"/>
    <cellStyle name="Normal 2 2 2 3 7 5" xfId="17315" xr:uid="{8E952A5D-E1C4-4962-885F-3F6EB0F7A626}"/>
    <cellStyle name="Normal 2 2 2 3 7 5 2" xfId="17316" xr:uid="{036014A1-EAE4-4EDF-9514-6827755CB15D}"/>
    <cellStyle name="Normal 2 2 2 3 7 6" xfId="17317" xr:uid="{37789E07-8A55-455F-8D3A-E4CFC825E7FD}"/>
    <cellStyle name="Normal 2 2 2 3 7 6 2" xfId="17318" xr:uid="{04392ECA-3FD7-430B-850B-16F83DE9EDDE}"/>
    <cellStyle name="Normal 2 2 2 3 7 7" xfId="17319" xr:uid="{9A9BC678-2571-46CF-AAFE-5A2AC440740F}"/>
    <cellStyle name="Normal 2 2 2 3 7 7 2" xfId="17320" xr:uid="{73FDD5DD-7506-452E-B11D-D771A266AA32}"/>
    <cellStyle name="Normal 2 2 2 3 7 8" xfId="17321" xr:uid="{077A9527-2737-478A-9C65-475C797927E0}"/>
    <cellStyle name="Normal 2 2 2 3 8" xfId="17322" xr:uid="{14841D33-39AF-4CF7-BA3E-6CC7FB3114CB}"/>
    <cellStyle name="Normal 2 2 2 3 8 2" xfId="17323" xr:uid="{03813EF0-F1E7-41E6-905B-AE01FE39569F}"/>
    <cellStyle name="Normal 2 2 2 3 8 2 2" xfId="17324" xr:uid="{EE66B919-CF00-475B-80C8-F6A7A62238B1}"/>
    <cellStyle name="Normal 2 2 2 3 8 3" xfId="17325" xr:uid="{C623B6CA-EB41-4C8C-B7BD-2AB0F1A01832}"/>
    <cellStyle name="Normal 2 2 2 3 8 3 2" xfId="17326" xr:uid="{CE61951E-66B8-4ED5-9736-E51B31433827}"/>
    <cellStyle name="Normal 2 2 2 3 8 4" xfId="17327" xr:uid="{AE8663B2-61C2-42CC-AC4A-E8634C2B47EC}"/>
    <cellStyle name="Normal 2 2 2 3 8 4 2" xfId="17328" xr:uid="{BC876D6B-1BF5-41DB-862B-3CC49E1D9093}"/>
    <cellStyle name="Normal 2 2 2 3 8 5" xfId="17329" xr:uid="{F738EA86-8B39-4150-A407-E06F2D4AB9EE}"/>
    <cellStyle name="Normal 2 2 2 3 8 5 2" xfId="17330" xr:uid="{C78FE75D-5613-4165-95F2-F607739D1EE6}"/>
    <cellStyle name="Normal 2 2 2 3 8 6" xfId="17331" xr:uid="{E9F9DF2D-14A7-4D01-8E6B-29451B284642}"/>
    <cellStyle name="Normal 2 2 2 3 8 6 2" xfId="17332" xr:uid="{CC86EF59-479B-47EF-8F0C-31E7ABECF403}"/>
    <cellStyle name="Normal 2 2 2 3 8 7" xfId="17333" xr:uid="{7C88EE9C-F1B8-473C-8ADC-44D1C4156E4F}"/>
    <cellStyle name="Normal 2 2 2 3 8 7 2" xfId="17334" xr:uid="{8BAFF6C5-9C20-40E0-AC84-771A38E5BB02}"/>
    <cellStyle name="Normal 2 2 2 3 8 8" xfId="17335" xr:uid="{99F32AC8-9536-4C64-A49E-5F308544B04F}"/>
    <cellStyle name="Normal 2 2 2 3 9" xfId="17336" xr:uid="{8405BBD9-5A58-4527-8E99-790FBE08201D}"/>
    <cellStyle name="Normal 2 2 2 3 9 2" xfId="17337" xr:uid="{9347AC24-D3C6-4C11-A5C2-8B23DB81EE72}"/>
    <cellStyle name="Normal 2 2 2 3 9 2 2" xfId="17338" xr:uid="{8D451578-F5A5-47BB-BBB3-C8155F2B34DC}"/>
    <cellStyle name="Normal 2 2 2 3 9 3" xfId="17339" xr:uid="{7047F1F2-8A4D-475B-93CB-8D131BDC14D5}"/>
    <cellStyle name="Normal 2 2 2 3 9 3 2" xfId="17340" xr:uid="{6A9832F1-D569-4B68-8C23-5C2B4A5AEF75}"/>
    <cellStyle name="Normal 2 2 2 3 9 4" xfId="17341" xr:uid="{ABB56109-C45E-4BB1-A38F-30982E92A9DF}"/>
    <cellStyle name="Normal 2 2 2 3 9 4 2" xfId="17342" xr:uid="{5A179CD6-C36B-48C9-9227-D7F1A89C1F65}"/>
    <cellStyle name="Normal 2 2 2 3 9 5" xfId="17343" xr:uid="{E71CEF69-40F0-4C90-BB28-9DFCD9124C6E}"/>
    <cellStyle name="Normal 2 2 2 3 9 5 2" xfId="17344" xr:uid="{741DBF86-6660-4D5F-8B19-938333E487B9}"/>
    <cellStyle name="Normal 2 2 2 3 9 6" xfId="17345" xr:uid="{32E2FBB6-5CA3-42F9-B7DB-8B508C8E3D3D}"/>
    <cellStyle name="Normal 2 2 2 3 9 6 2" xfId="17346" xr:uid="{10699620-CC58-4DFA-85DE-92ED8F4D38D6}"/>
    <cellStyle name="Normal 2 2 2 3 9 7" xfId="17347" xr:uid="{14F5652B-0714-4864-A07E-8EC5754032DB}"/>
    <cellStyle name="Normal 2 2 2 3 9 7 2" xfId="17348" xr:uid="{1C5CA7CD-4E42-46F4-BD7E-D7299407A7A0}"/>
    <cellStyle name="Normal 2 2 2 3 9 8" xfId="17349" xr:uid="{21F4EBA4-2BEE-4E60-AE2B-7F7DAF6045B9}"/>
    <cellStyle name="Normal 2 2 2 30" xfId="17350" xr:uid="{99F92194-5D20-41BB-89D8-6B0CE4F122E2}"/>
    <cellStyle name="Normal 2 2 2 30 2" xfId="17351" xr:uid="{1061F9A2-D349-4791-9997-10C951A7CE1B}"/>
    <cellStyle name="Normal 2 2 2 31" xfId="17352" xr:uid="{0EE01289-51DC-4861-93D2-2DCDF6098465}"/>
    <cellStyle name="Normal 2 2 2 31 2" xfId="17353" xr:uid="{0DA82D66-E8ED-4E8E-8205-CB8943415131}"/>
    <cellStyle name="Normal 2 2 2 32" xfId="17354" xr:uid="{FA853C93-C597-45E2-AC36-640895F65B93}"/>
    <cellStyle name="Normal 2 2 2 32 2" xfId="17355" xr:uid="{18019943-2CFA-45DE-9CA8-D1EA9724CEFF}"/>
    <cellStyle name="Normal 2 2 2 33" xfId="17356" xr:uid="{62C73FE1-07B6-4198-B93E-E4B68D516DE8}"/>
    <cellStyle name="Normal 2 2 2 33 2" xfId="17357" xr:uid="{7F904883-9897-4B57-8FA9-35F1FA2879C9}"/>
    <cellStyle name="Normal 2 2 2 34" xfId="17358" xr:uid="{68D0BBD5-9EA7-4FC7-88E2-12722D5D3C5F}"/>
    <cellStyle name="Normal 2 2 2 34 2" xfId="17359" xr:uid="{B21CCAA9-C59D-427D-A43A-4E3E79C410BA}"/>
    <cellStyle name="Normal 2 2 2 35" xfId="17360" xr:uid="{179CA145-1A83-4FE4-9611-1DB6C9BF284E}"/>
    <cellStyle name="Normal 2 2 2 35 2" xfId="17361" xr:uid="{97440080-9F81-49DB-A6D6-8755AD8331D2}"/>
    <cellStyle name="Normal 2 2 2 36" xfId="17362" xr:uid="{4A27F691-8FE3-4F4E-86DF-B0BC9172D7E8}"/>
    <cellStyle name="Normal 2 2 2 36 2" xfId="17363" xr:uid="{C8A38589-4AA2-434E-B3D6-2A2B6C0B74B4}"/>
    <cellStyle name="Normal 2 2 2 37" xfId="17364" xr:uid="{30E25093-3012-47C0-B45A-C5C9AE776310}"/>
    <cellStyle name="Normal 2 2 2 37 2" xfId="17365" xr:uid="{E4A4522E-3C7F-400C-83BA-112E838D73FC}"/>
    <cellStyle name="Normal 2 2 2 38" xfId="17366" xr:uid="{4B500681-1359-481A-A927-246949540500}"/>
    <cellStyle name="Normal 2 2 2 38 2" xfId="17367" xr:uid="{3BC675F7-8AC7-407A-AD27-D51899ABD836}"/>
    <cellStyle name="Normal 2 2 2 39" xfId="17368" xr:uid="{3918554C-7B61-4AF8-BB26-96C8D2EC0C3B}"/>
    <cellStyle name="Normal 2 2 2 39 2" xfId="17369" xr:uid="{D3C3B688-E752-4D28-83A2-CA4AE5C4FDE9}"/>
    <cellStyle name="Normal 2 2 2 4" xfId="5772" xr:uid="{2C6219BB-2DCE-43F5-9F19-11524096B6D7}"/>
    <cellStyle name="Normal 2 2 2 4 2" xfId="17370" xr:uid="{306BC791-709B-41A8-9C5B-EBE7609262BB}"/>
    <cellStyle name="Normal 2 2 2 4 2 2" xfId="17371" xr:uid="{4A427A7E-82FD-490B-B51C-B46431C0A649}"/>
    <cellStyle name="Normal 2 2 2 4 3" xfId="17372" xr:uid="{EC9D9108-A89F-48A2-9D0A-E9A8053222B6}"/>
    <cellStyle name="Normal 2 2 2 4 3 2" xfId="17373" xr:uid="{E888C50F-88EA-4F58-A391-7915255C60B6}"/>
    <cellStyle name="Normal 2 2 2 4 4" xfId="17374" xr:uid="{A322635F-5A2D-4353-AB35-942F37C8342E}"/>
    <cellStyle name="Normal 2 2 2 4 4 2" xfId="17375" xr:uid="{5B81AC1D-0F43-4017-A0C3-AC323D37B8EE}"/>
    <cellStyle name="Normal 2 2 2 4 5" xfId="17376" xr:uid="{E8C08E00-0584-40F0-8AAE-9716E8C8FC90}"/>
    <cellStyle name="Normal 2 2 2 4 5 2" xfId="17377" xr:uid="{29E1AA71-8749-4F9B-B46E-40FF1FD8BC05}"/>
    <cellStyle name="Normal 2 2 2 4 6" xfId="17378" xr:uid="{5CF66877-4A09-4ECD-9C8B-A1CD73690270}"/>
    <cellStyle name="Normal 2 2 2 4 6 2" xfId="17379" xr:uid="{6263D06B-8A44-4EA8-9C43-57AF54FE1EA4}"/>
    <cellStyle name="Normal 2 2 2 4 7" xfId="17380" xr:uid="{7C84F4A5-0A61-458F-815A-353687D6DDD5}"/>
    <cellStyle name="Normal 2 2 2 4 7 2" xfId="17381" xr:uid="{4A2F3A95-5B99-458B-8617-FC43F35EB728}"/>
    <cellStyle name="Normal 2 2 2 4 8" xfId="17382" xr:uid="{BF10037C-D2EB-4B95-8F14-7D07879AE030}"/>
    <cellStyle name="Normal 2 2 2 40" xfId="17383" xr:uid="{6F5999F4-2D3F-49BA-9A9A-50115026788B}"/>
    <cellStyle name="Normal 2 2 2 40 2" xfId="17384" xr:uid="{F664E063-3D05-423D-A90F-CC22A67856ED}"/>
    <cellStyle name="Normal 2 2 2 41" xfId="17385" xr:uid="{0DE97F60-1762-4E4C-A8F2-188C734D9524}"/>
    <cellStyle name="Normal 2 2 2 41 2" xfId="17386" xr:uid="{961270AC-C132-4E21-BF22-FE7AD5DCFEA9}"/>
    <cellStyle name="Normal 2 2 2 42" xfId="17387" xr:uid="{CEA5443E-3CB0-4777-8275-6522B5F216C2}"/>
    <cellStyle name="Normal 2 2 2 42 2" xfId="17388" xr:uid="{D6DA7429-FE62-4029-8706-C40728EA9BB0}"/>
    <cellStyle name="Normal 2 2 2 43" xfId="17389" xr:uid="{FF93096F-DE3A-40C1-A47D-A001DFFE2892}"/>
    <cellStyle name="Normal 2 2 2 43 2" xfId="17390" xr:uid="{5A4B0F3D-5B95-4EAE-B084-7E59C22156AB}"/>
    <cellStyle name="Normal 2 2 2 44" xfId="17391" xr:uid="{65708BF6-DD4F-499A-AECA-69AB3DA80F98}"/>
    <cellStyle name="Normal 2 2 2 44 2" xfId="17392" xr:uid="{08B83289-37BD-4B33-905E-F21F7DC9E37A}"/>
    <cellStyle name="Normal 2 2 2 45" xfId="17393" xr:uid="{9E111F54-3509-4645-8E5B-59860591E79E}"/>
    <cellStyle name="Normal 2 2 2 45 2" xfId="17394" xr:uid="{2058AB1C-2E3D-4C90-A13E-80B2C82D533F}"/>
    <cellStyle name="Normal 2 2 2 46" xfId="17395" xr:uid="{F1A64D89-9AA3-4889-8762-96A2751CC6BA}"/>
    <cellStyle name="Normal 2 2 2 46 2" xfId="17396" xr:uid="{2AD0C2EC-B646-4B79-9E6C-34064A6026F3}"/>
    <cellStyle name="Normal 2 2 2 47" xfId="17397" xr:uid="{9344E935-6E89-43C5-B587-ECFF07763501}"/>
    <cellStyle name="Normal 2 2 2 47 2" xfId="17398" xr:uid="{29D67578-3D54-4547-BBA5-8ED3E8B3FDD6}"/>
    <cellStyle name="Normal 2 2 2 48" xfId="17399" xr:uid="{951F950D-3EB2-42FE-9240-4D41D00D99D8}"/>
    <cellStyle name="Normal 2 2 2 48 2" xfId="17400" xr:uid="{95F4F512-3DA6-4740-BDE6-E70E14B1F24D}"/>
    <cellStyle name="Normal 2 2 2 49" xfId="17401" xr:uid="{5F6ABF71-B4E3-43C7-8E56-955C706FB939}"/>
    <cellStyle name="Normal 2 2 2 49 2" xfId="17402" xr:uid="{EF58D3FA-E20B-469A-993C-7780C4B90224}"/>
    <cellStyle name="Normal 2 2 2 5" xfId="5773" xr:uid="{433CFAB3-7D5A-4643-B43E-E75BED569ADD}"/>
    <cellStyle name="Normal 2 2 2 5 2" xfId="17403" xr:uid="{A4037AA8-620F-46B4-8923-B8DE4E8A15A9}"/>
    <cellStyle name="Normal 2 2 2 5 2 2" xfId="17404" xr:uid="{8E337CFD-97F9-41FE-93DA-7E9F43705D2C}"/>
    <cellStyle name="Normal 2 2 2 5 3" xfId="17405" xr:uid="{BF3A4BD2-A062-46EE-B6C9-45D5FC3211DE}"/>
    <cellStyle name="Normal 2 2 2 5 3 2" xfId="17406" xr:uid="{E992AAAE-1F77-4F0C-A214-299A189338BD}"/>
    <cellStyle name="Normal 2 2 2 5 4" xfId="17407" xr:uid="{0BC94119-89E0-4FC0-9F1E-6D1032799641}"/>
    <cellStyle name="Normal 2 2 2 5 4 2" xfId="17408" xr:uid="{20FD541D-C025-4AB5-84D3-CB23E3F92D8C}"/>
    <cellStyle name="Normal 2 2 2 5 5" xfId="17409" xr:uid="{EFB39ACA-2062-4B6E-8587-7288681ECE36}"/>
    <cellStyle name="Normal 2 2 2 5 5 2" xfId="17410" xr:uid="{85E1039C-BE76-4748-824C-36DF45626991}"/>
    <cellStyle name="Normal 2 2 2 5 6" xfId="17411" xr:uid="{2AE97BAA-9E29-42B2-B0C1-2B560446CEE7}"/>
    <cellStyle name="Normal 2 2 2 5 6 2" xfId="17412" xr:uid="{A9C29972-DCCB-41ED-87DB-0309F856F4C9}"/>
    <cellStyle name="Normal 2 2 2 5 7" xfId="17413" xr:uid="{7183D053-8DB2-4D2C-A3B5-4635CED57DC4}"/>
    <cellStyle name="Normal 2 2 2 5 7 2" xfId="17414" xr:uid="{DA4D079F-93FD-4389-9A9D-6B45E6DC4A49}"/>
    <cellStyle name="Normal 2 2 2 5 8" xfId="17415" xr:uid="{8001111A-B241-4ECC-9326-415034F37DA3}"/>
    <cellStyle name="Normal 2 2 2 50" xfId="17416" xr:uid="{C301DF17-FB4E-48BC-B952-D7215DB2B604}"/>
    <cellStyle name="Normal 2 2 2 50 2" xfId="17417" xr:uid="{2C8644A7-2486-47F2-AE29-656E02E6F2CC}"/>
    <cellStyle name="Normal 2 2 2 51" xfId="17418" xr:uid="{C940F8B9-2F68-459A-A3E5-7364349A775C}"/>
    <cellStyle name="Normal 2 2 2 51 2" xfId="17419" xr:uid="{64D68CA6-2C54-4A87-A970-679703364E9B}"/>
    <cellStyle name="Normal 2 2 2 52" xfId="17420" xr:uid="{6F0CD910-1C40-493C-8A30-6461682C3D55}"/>
    <cellStyle name="Normal 2 2 2 52 2" xfId="17421" xr:uid="{198D49B6-CA66-4FDA-BD7C-E6FECB022360}"/>
    <cellStyle name="Normal 2 2 2 53" xfId="17422" xr:uid="{37B7BF12-8EC7-4FEB-AF35-E2A5FCF36F70}"/>
    <cellStyle name="Normal 2 2 2 53 2" xfId="17423" xr:uid="{E824EA20-72F7-4E83-A876-7D53A6D4AA2F}"/>
    <cellStyle name="Normal 2 2 2 54" xfId="17424" xr:uid="{99CDBB8F-ED2D-44FC-A562-C2F03FA5C3A9}"/>
    <cellStyle name="Normal 2 2 2 54 2" xfId="17425" xr:uid="{093DDFD0-092D-418A-9B12-CB39D1C92651}"/>
    <cellStyle name="Normal 2 2 2 55" xfId="17426" xr:uid="{5F485EFD-D2B0-4F2B-B5D4-8F45360D422A}"/>
    <cellStyle name="Normal 2 2 2 55 2" xfId="17427" xr:uid="{5E73BE9F-6230-44DA-9728-3EE713013068}"/>
    <cellStyle name="Normal 2 2 2 56" xfId="17428" xr:uid="{CC3B03A4-8F39-4AF4-996F-12DE5FDE13FA}"/>
    <cellStyle name="Normal 2 2 2 56 2" xfId="17429" xr:uid="{DFB5FCE9-FE29-41E1-B426-D16B840E64BA}"/>
    <cellStyle name="Normal 2 2 2 57" xfId="17430" xr:uid="{90F3FDB9-9E33-4C30-8197-B556ED669982}"/>
    <cellStyle name="Normal 2 2 2 57 2" xfId="17431" xr:uid="{3577C64D-2A40-4358-A68F-9E201C11F334}"/>
    <cellStyle name="Normal 2 2 2 58" xfId="17432" xr:uid="{29B2D98A-8B71-4DFE-A6AA-031618415D53}"/>
    <cellStyle name="Normal 2 2 2 58 2" xfId="17433" xr:uid="{18988B4A-2A06-42DD-87F4-FB552BE338DC}"/>
    <cellStyle name="Normal 2 2 2 59" xfId="17434" xr:uid="{90A16A3E-15AA-4FC4-83F6-F9E3F0E17EC7}"/>
    <cellStyle name="Normal 2 2 2 59 2" xfId="17435" xr:uid="{D411CA32-74CB-4FC0-B368-35A5F331F317}"/>
    <cellStyle name="Normal 2 2 2 6" xfId="17436" xr:uid="{1BD31523-C065-4FE4-9A70-5718288B4651}"/>
    <cellStyle name="Normal 2 2 2 6 2" xfId="17437" xr:uid="{3293AD15-3CC3-46BE-BABC-0FE3EC052586}"/>
    <cellStyle name="Normal 2 2 2 6 2 2" xfId="17438" xr:uid="{5FB6F24A-A0C0-457A-BC5C-86A156D095D1}"/>
    <cellStyle name="Normal 2 2 2 6 3" xfId="17439" xr:uid="{296FE264-F378-4F5F-BC4B-F3C11E9F6163}"/>
    <cellStyle name="Normal 2 2 2 6 3 2" xfId="17440" xr:uid="{1433AB99-C45C-4CA7-B2F7-245A5E86EE54}"/>
    <cellStyle name="Normal 2 2 2 6 4" xfId="17441" xr:uid="{49C55D2F-E490-423A-9EB2-2460EB147697}"/>
    <cellStyle name="Normal 2 2 2 6 4 2" xfId="17442" xr:uid="{3C8AA388-F438-44AE-8066-50EE2614E7C9}"/>
    <cellStyle name="Normal 2 2 2 6 5" xfId="17443" xr:uid="{70A3920A-5E69-4BF4-9A47-2AB0AC640AFD}"/>
    <cellStyle name="Normal 2 2 2 6 5 2" xfId="17444" xr:uid="{64DDD602-430F-4F0E-9C36-138C4B8F1714}"/>
    <cellStyle name="Normal 2 2 2 6 6" xfId="17445" xr:uid="{925420E2-D71D-4CBC-AA64-58E04200E832}"/>
    <cellStyle name="Normal 2 2 2 6 6 2" xfId="17446" xr:uid="{BEF3466C-B0A9-40F7-978F-821E263F721E}"/>
    <cellStyle name="Normal 2 2 2 6 7" xfId="17447" xr:uid="{D33E65D9-1982-4017-B88A-70878F8FAFE8}"/>
    <cellStyle name="Normal 2 2 2 6 7 2" xfId="17448" xr:uid="{135A407C-3A5B-45C1-ACF9-8B906FEC6CB7}"/>
    <cellStyle name="Normal 2 2 2 6 8" xfId="17449" xr:uid="{7ED1498C-E7A9-41EB-8390-4075A7C1849A}"/>
    <cellStyle name="Normal 2 2 2 60" xfId="17450" xr:uid="{227D1887-3AD4-491F-A68B-44D4931752FB}"/>
    <cellStyle name="Normal 2 2 2 60 2" xfId="17451" xr:uid="{954069A7-CEF4-4D05-8865-CC6F5280244B}"/>
    <cellStyle name="Normal 2 2 2 61" xfId="17452" xr:uid="{B76F3099-C975-4E61-B5FE-D93B07EA2066}"/>
    <cellStyle name="Normal 2 2 2 61 2" xfId="17453" xr:uid="{BA593C28-430E-4A43-8E3A-A16CD7DFB108}"/>
    <cellStyle name="Normal 2 2 2 62" xfId="17454" xr:uid="{CFAB6F39-7A9E-41D4-B583-1B5E693692C1}"/>
    <cellStyle name="Normal 2 2 2 62 2" xfId="17455" xr:uid="{A0775002-6EB2-4ACF-A52C-61457A554F83}"/>
    <cellStyle name="Normal 2 2 2 63" xfId="17456" xr:uid="{6EA95036-C196-4143-8D2B-638AF47434F7}"/>
    <cellStyle name="Normal 2 2 2 63 2" xfId="17457" xr:uid="{A31311A5-FF6A-4733-B553-6A7A41A299C2}"/>
    <cellStyle name="Normal 2 2 2 64" xfId="17458" xr:uid="{391B7355-96FD-43F2-8760-0917B112ABA0}"/>
    <cellStyle name="Normal 2 2 2 64 2" xfId="17459" xr:uid="{1BF817FE-36F6-412F-AD2D-AD94E1DD825B}"/>
    <cellStyle name="Normal 2 2 2 65" xfId="17460" xr:uid="{6ACCA360-46C7-47B9-BA53-F48FCEBB597D}"/>
    <cellStyle name="Normal 2 2 2 65 2" xfId="17461" xr:uid="{274C0FD3-41D8-4F47-AA13-FEA5A6E371CA}"/>
    <cellStyle name="Normal 2 2 2 66" xfId="17462" xr:uid="{B6D6AB42-E162-413A-B4B7-1E9354BBE68E}"/>
    <cellStyle name="Normal 2 2 2 66 2" xfId="17463" xr:uid="{380B88C1-BFBE-4793-B2B1-9E1CBB3BA94B}"/>
    <cellStyle name="Normal 2 2 2 67" xfId="17464" xr:uid="{44D732A4-95A8-4B4B-B0BC-D081B8A62487}"/>
    <cellStyle name="Normal 2 2 2 67 2" xfId="17465" xr:uid="{02744D2F-0DFF-452E-99B1-E997F03ECE02}"/>
    <cellStyle name="Normal 2 2 2 68" xfId="17466" xr:uid="{49B6839C-40B1-4B5C-A569-2761A4FFF0E0}"/>
    <cellStyle name="Normal 2 2 2 68 2" xfId="17467" xr:uid="{89EFDEF4-AE99-4498-80F9-403AA02FFB3C}"/>
    <cellStyle name="Normal 2 2 2 69" xfId="17468" xr:uid="{4BF8FBB1-50D8-47F8-A099-862B30CDFED3}"/>
    <cellStyle name="Normal 2 2 2 69 2" xfId="17469" xr:uid="{7424FF33-33A5-4D63-AFA2-BA78A0030FFA}"/>
    <cellStyle name="Normal 2 2 2 7" xfId="17470" xr:uid="{925864D5-18A3-45CA-8BA5-9FCA733853B1}"/>
    <cellStyle name="Normal 2 2 2 7 2" xfId="17471" xr:uid="{C8BD440F-1243-44D3-A1F3-C930F5773701}"/>
    <cellStyle name="Normal 2 2 2 7 2 2" xfId="17472" xr:uid="{3DE1778F-A67C-4280-B66E-B02725A2D382}"/>
    <cellStyle name="Normal 2 2 2 7 3" xfId="17473" xr:uid="{C7B3BA31-24AB-439C-8F20-6826806125BF}"/>
    <cellStyle name="Normal 2 2 2 7 3 2" xfId="17474" xr:uid="{C2541574-2C78-4D7A-BDBD-1F49228842BB}"/>
    <cellStyle name="Normal 2 2 2 7 4" xfId="17475" xr:uid="{2EA203BB-D87E-46C9-9221-C38404CEE2B7}"/>
    <cellStyle name="Normal 2 2 2 7 4 2" xfId="17476" xr:uid="{56DF2676-A7C1-46E0-B0DC-1C2A63D6B21F}"/>
    <cellStyle name="Normal 2 2 2 7 5" xfId="17477" xr:uid="{0B988856-4C49-451E-A286-EDE9ADBE7C45}"/>
    <cellStyle name="Normal 2 2 2 7 5 2" xfId="17478" xr:uid="{CF8C542E-DEDF-4FC9-89AD-DACD9289CBBD}"/>
    <cellStyle name="Normal 2 2 2 7 6" xfId="17479" xr:uid="{19DBBA59-5D5C-4AAA-8C8F-0F8D73AA8B03}"/>
    <cellStyle name="Normal 2 2 2 7 6 2" xfId="17480" xr:uid="{A33F5030-8426-41BA-9847-ED19A29568EC}"/>
    <cellStyle name="Normal 2 2 2 7 7" xfId="17481" xr:uid="{B5AD4A11-0C24-408B-96C0-673C1A893A2D}"/>
    <cellStyle name="Normal 2 2 2 7 7 2" xfId="17482" xr:uid="{1171833F-1F7F-4867-B4B4-04DA55964BD5}"/>
    <cellStyle name="Normal 2 2 2 7 8" xfId="17483" xr:uid="{FE7FCE24-E073-4F9E-9CF2-1DAC0D4F7C92}"/>
    <cellStyle name="Normal 2 2 2 70" xfId="17484" xr:uid="{5BD23B45-7488-4129-A6DC-2D0608ABB957}"/>
    <cellStyle name="Normal 2 2 2 8" xfId="17485" xr:uid="{A9B1E1C7-7894-483F-9F86-A1234BE126CD}"/>
    <cellStyle name="Normal 2 2 2 8 2" xfId="17486" xr:uid="{ABA32E47-A82A-45AD-9B21-ED43B4F5A568}"/>
    <cellStyle name="Normal 2 2 2 8 2 2" xfId="17487" xr:uid="{54F8D7BF-1CCB-43AD-AB89-953BE855F1F2}"/>
    <cellStyle name="Normal 2 2 2 8 3" xfId="17488" xr:uid="{D1674E5D-10DB-4149-AD43-94A1025AF1FE}"/>
    <cellStyle name="Normal 2 2 2 8 3 2" xfId="17489" xr:uid="{F87F8244-4DCA-40BA-AFC8-F877E4B930FA}"/>
    <cellStyle name="Normal 2 2 2 8 4" xfId="17490" xr:uid="{E1AE36FA-471D-4719-AC2E-3555222E0411}"/>
    <cellStyle name="Normal 2 2 2 8 4 2" xfId="17491" xr:uid="{4E0425A0-E55A-41D5-9274-995076778C1D}"/>
    <cellStyle name="Normal 2 2 2 8 5" xfId="17492" xr:uid="{7518BABB-5275-42DA-AEF4-2882149E9342}"/>
    <cellStyle name="Normal 2 2 2 8 5 2" xfId="17493" xr:uid="{5B3214F6-77A9-4B22-A5D9-84EBF3186AB7}"/>
    <cellStyle name="Normal 2 2 2 8 6" xfId="17494" xr:uid="{4D5CC6FA-B079-4F0B-B06F-E56EDD147BA3}"/>
    <cellStyle name="Normal 2 2 2 8 6 2" xfId="17495" xr:uid="{708900B9-0FDC-4550-865C-A9652D7960F3}"/>
    <cellStyle name="Normal 2 2 2 8 7" xfId="17496" xr:uid="{596CDF6B-5FA0-4883-8857-67AA7D593AB8}"/>
    <cellStyle name="Normal 2 2 2 8 7 2" xfId="17497" xr:uid="{C1A8D94C-C86A-4515-AAB9-1511C4BE703C}"/>
    <cellStyle name="Normal 2 2 2 8 8" xfId="17498" xr:uid="{4E676C68-9C60-4280-9BE4-26B3F7CE8428}"/>
    <cellStyle name="Normal 2 2 2 8 9" xfId="44384" xr:uid="{4EA603E3-6E12-4B59-A8D7-21B919C1BB00}"/>
    <cellStyle name="Normal 2 2 2 9" xfId="17499" xr:uid="{9CC2EAC7-A0EA-4EDB-A0A9-32C74BFA7C66}"/>
    <cellStyle name="Normal 2 2 2 9 2" xfId="17500" xr:uid="{3CAC6231-C69F-4BDC-A7B6-D55DE46CD05A}"/>
    <cellStyle name="Normal 2 2 2 9 2 2" xfId="17501" xr:uid="{7378D2F4-32A5-4A74-B3F5-EFBDC9694E40}"/>
    <cellStyle name="Normal 2 2 2 9 3" xfId="17502" xr:uid="{2BED035A-23A9-4DB1-89C4-7DF555B5271D}"/>
    <cellStyle name="Normal 2 2 2 9 3 2" xfId="17503" xr:uid="{A53DE776-D9DC-4987-A1BB-241C7F4E81AE}"/>
    <cellStyle name="Normal 2 2 2 9 4" xfId="17504" xr:uid="{4AE94F63-CEC1-4F95-89CC-43CFDBCE1629}"/>
    <cellStyle name="Normal 2 2 2 9 4 2" xfId="17505" xr:uid="{D43D50E2-99A6-4BE3-A5A9-1F4902A54DF7}"/>
    <cellStyle name="Normal 2 2 2 9 5" xfId="17506" xr:uid="{B9FFF5F1-A8AE-4D10-A929-90F5AAC3B8EA}"/>
    <cellStyle name="Normal 2 2 2 9 5 2" xfId="17507" xr:uid="{03FF7D3E-C801-4AE7-805E-3E539EB26C48}"/>
    <cellStyle name="Normal 2 2 2 9 6" xfId="17508" xr:uid="{7FD98EBB-5BC6-4970-955B-8C34853FCD31}"/>
    <cellStyle name="Normal 2 2 2 9 6 2" xfId="17509" xr:uid="{C08B1241-4869-420E-9440-7DCB128301BB}"/>
    <cellStyle name="Normal 2 2 2 9 7" xfId="17510" xr:uid="{1113B912-275F-43DA-B761-71E14EE56518}"/>
    <cellStyle name="Normal 2 2 2 9 7 2" xfId="17511" xr:uid="{AC5E1B41-AAA6-4544-AE0D-52026F6B6E91}"/>
    <cellStyle name="Normal 2 2 2 9 8" xfId="17512" xr:uid="{7A36B3AB-F2F4-439F-B3BB-C6D2D4845F7C}"/>
    <cellStyle name="Normal 2 2 2_Hoja3" xfId="17513" xr:uid="{BFAF32B4-5D0A-4E92-81D0-622F9074ACD8}"/>
    <cellStyle name="Normal 2 2 20" xfId="5774" xr:uid="{39D4E45B-82EB-44C6-90CD-B24BA69ECE95}"/>
    <cellStyle name="Normal 2 2 20 2" xfId="17514" xr:uid="{4BEC9790-5811-4347-8587-E3797EFB187D}"/>
    <cellStyle name="Normal 2 2 21" xfId="5775" xr:uid="{E9BC0910-5C77-4E95-AA09-C9733E53A797}"/>
    <cellStyle name="Normal 2 2 21 2" xfId="17515" xr:uid="{AFDF9871-E2AB-4169-AB36-014A2BB85A5A}"/>
    <cellStyle name="Normal 2 2 22" xfId="5776" xr:uid="{950EB164-143D-4255-9FA8-BAC0132A288E}"/>
    <cellStyle name="Normal 2 2 22 2" xfId="17516" xr:uid="{5C0F977A-6564-4EFE-887C-99F92B620875}"/>
    <cellStyle name="Normal 2 2 23" xfId="5777" xr:uid="{810834CF-A949-44F8-B86D-782D4E8CC269}"/>
    <cellStyle name="Normal 2 2 23 2" xfId="17517" xr:uid="{D23BC389-50D7-4FD3-AD89-F2105AC6EFE2}"/>
    <cellStyle name="Normal 2 2 24" xfId="17518" xr:uid="{B6B3EAB3-4A55-4CF8-86F9-B1DAF345C5EF}"/>
    <cellStyle name="Normal 2 2 24 2" xfId="17519" xr:uid="{A0A06A1E-01D3-4FCF-BB8D-FB00062CFA72}"/>
    <cellStyle name="Normal 2 2 25" xfId="17520" xr:uid="{4FF26917-94F2-4067-843B-C5D17140B4CE}"/>
    <cellStyle name="Normal 2 2 25 2" xfId="17521" xr:uid="{812B0607-57B9-4090-A4C9-2CEC696A0B6A}"/>
    <cellStyle name="Normal 2 2 26" xfId="17522" xr:uid="{6510533A-2869-40B9-BD00-6118E84E9F44}"/>
    <cellStyle name="Normal 2 2 26 2" xfId="17523" xr:uid="{BD1EDE9A-7333-4DFE-8C4A-536A97C17063}"/>
    <cellStyle name="Normal 2 2 27" xfId="17524" xr:uid="{3D4DA509-4F82-456F-B496-51872236D7BB}"/>
    <cellStyle name="Normal 2 2 27 2" xfId="17525" xr:uid="{19284C57-D0F8-4EDD-9885-C2CCE80E2826}"/>
    <cellStyle name="Normal 2 2 28" xfId="17526" xr:uid="{8EF28C09-6BF6-45FB-9653-3789F025AB78}"/>
    <cellStyle name="Normal 2 2 28 2" xfId="17527" xr:uid="{2F34FBBC-CF55-4F31-A24E-DA3343E93B94}"/>
    <cellStyle name="Normal 2 2 28 3" xfId="44385" xr:uid="{29E99924-6C0B-4C1E-97AF-17E48033DFA4}"/>
    <cellStyle name="Normal 2 2 29" xfId="17528" xr:uid="{EF3E7B5A-5F37-4FFE-B856-FDA5FF261A68}"/>
    <cellStyle name="Normal 2 2 29 2" xfId="17529" xr:uid="{87912B02-98CC-4264-BD7A-7CF7780F7D2D}"/>
    <cellStyle name="Normal 2 2 3" xfId="5778" xr:uid="{2C5D314E-39C8-4FAA-8CEB-14F2F5795AED}"/>
    <cellStyle name="Normal 2 2 3 10" xfId="17530" xr:uid="{92AAAE9C-8793-418F-90FE-C188A9DAE1A6}"/>
    <cellStyle name="Normal 2 2 3 10 2" xfId="17531" xr:uid="{BFE788A3-EB18-43BE-9541-67093E30E4B3}"/>
    <cellStyle name="Normal 2 2 3 10 2 2" xfId="17532" xr:uid="{0003085D-9019-4D42-98B1-A99AD379930C}"/>
    <cellStyle name="Normal 2 2 3 10 3" xfId="17533" xr:uid="{E9E6661B-3D15-4653-86D6-F9239938CEE1}"/>
    <cellStyle name="Normal 2 2 3 10 3 2" xfId="17534" xr:uid="{2D1A8DD3-D6F1-425B-84B2-233A4BCBD605}"/>
    <cellStyle name="Normal 2 2 3 10 4" xfId="17535" xr:uid="{3D237E83-ED83-48FA-BE8C-4E9926D5DBA0}"/>
    <cellStyle name="Normal 2 2 3 10 4 2" xfId="17536" xr:uid="{4F10EC72-2F76-4C64-8BB4-FC8F59CE7021}"/>
    <cellStyle name="Normal 2 2 3 10 5" xfId="17537" xr:uid="{C96BB62D-CFAE-4069-A960-3AA78C907AA2}"/>
    <cellStyle name="Normal 2 2 3 10 5 2" xfId="17538" xr:uid="{FD633558-D1BD-4625-8618-9DA98556CA86}"/>
    <cellStyle name="Normal 2 2 3 10 6" xfId="17539" xr:uid="{C0F68EFA-0A42-433F-B0D8-77CDCA246536}"/>
    <cellStyle name="Normal 2 2 3 10 6 2" xfId="17540" xr:uid="{CB9601E1-9EEF-4493-8B52-27DE6FF138EC}"/>
    <cellStyle name="Normal 2 2 3 10 7" xfId="17541" xr:uid="{FD292C32-A6CA-41B9-8C4E-6EEF8C9CBC21}"/>
    <cellStyle name="Normal 2 2 3 10 7 2" xfId="17542" xr:uid="{C82C7536-6690-441F-9E65-D69590577350}"/>
    <cellStyle name="Normal 2 2 3 10 8" xfId="17543" xr:uid="{ACD5E497-F460-40F3-B0E4-A1BDC63F5225}"/>
    <cellStyle name="Normal 2 2 3 11" xfId="17544" xr:uid="{DF39713F-FBE7-48CB-80BC-737A87EE93DB}"/>
    <cellStyle name="Normal 2 2 3 11 2" xfId="17545" xr:uid="{253FF5DD-76B9-444A-AA9F-BA1B58C84600}"/>
    <cellStyle name="Normal 2 2 3 11 2 2" xfId="17546" xr:uid="{D6A009F1-F384-4B34-A579-A5C900C7A390}"/>
    <cellStyle name="Normal 2 2 3 11 3" xfId="17547" xr:uid="{390AAFF2-3280-4E66-820C-4BC4CD33D823}"/>
    <cellStyle name="Normal 2 2 3 11 3 2" xfId="17548" xr:uid="{68BB08AD-DCED-4E72-8B60-08BEA9C90C3D}"/>
    <cellStyle name="Normal 2 2 3 11 4" xfId="17549" xr:uid="{7F8B716E-6865-4655-87D2-5BA736209818}"/>
    <cellStyle name="Normal 2 2 3 11 4 2" xfId="17550" xr:uid="{CAA52C7B-4DF8-4D98-BEEE-8167B6E6AB2A}"/>
    <cellStyle name="Normal 2 2 3 11 5" xfId="17551" xr:uid="{EE5D6FCC-427B-4899-8652-F457E1A2FF0B}"/>
    <cellStyle name="Normal 2 2 3 11 5 2" xfId="17552" xr:uid="{FDB17ADA-37F3-4BA0-9335-F0498FBA56F1}"/>
    <cellStyle name="Normal 2 2 3 11 6" xfId="17553" xr:uid="{2DDCB598-D3F9-461C-8247-81E26702003B}"/>
    <cellStyle name="Normal 2 2 3 11 6 2" xfId="17554" xr:uid="{6AD48F7F-3EAF-4D37-A249-AC6014A41F1C}"/>
    <cellStyle name="Normal 2 2 3 11 7" xfId="17555" xr:uid="{F6AD61BA-5929-46EB-8867-460FAB4A57BB}"/>
    <cellStyle name="Normal 2 2 3 11 7 2" xfId="17556" xr:uid="{D38A606E-17B0-4DD0-9BD5-0AC577B25C06}"/>
    <cellStyle name="Normal 2 2 3 11 8" xfId="17557" xr:uid="{8CA09EE1-E88C-47D2-A38C-2C24B97C88FC}"/>
    <cellStyle name="Normal 2 2 3 12" xfId="17558" xr:uid="{814776B2-C894-4303-8D3D-74E907CCE70F}"/>
    <cellStyle name="Normal 2 2 3 12 2" xfId="17559" xr:uid="{9A6C4E77-FC36-4E59-9603-1E3163135694}"/>
    <cellStyle name="Normal 2 2 3 13" xfId="17560" xr:uid="{9286183C-F267-4831-B495-E20607CE11CE}"/>
    <cellStyle name="Normal 2 2 3 13 2" xfId="17561" xr:uid="{C2361DA7-FCC5-4F4D-B9AA-FA559609BDF4}"/>
    <cellStyle name="Normal 2 2 3 14" xfId="17562" xr:uid="{6283A6DB-7BF6-4235-82F2-100EC9832C34}"/>
    <cellStyle name="Normal 2 2 3 14 2" xfId="17563" xr:uid="{67181489-5E7F-4700-9ADB-72E3BE1AF0AC}"/>
    <cellStyle name="Normal 2 2 3 15" xfId="17564" xr:uid="{0539C2D1-17C9-4673-A4E4-85EFC62CB51A}"/>
    <cellStyle name="Normal 2 2 3 15 2" xfId="17565" xr:uid="{8A771250-329D-4974-917D-77195C684963}"/>
    <cellStyle name="Normal 2 2 3 16" xfId="17566" xr:uid="{E132049E-C424-497A-BDF8-309BFB5D79A7}"/>
    <cellStyle name="Normal 2 2 3 16 2" xfId="17567" xr:uid="{8C060B6A-1B41-4A33-B727-1C7DECEE0BD5}"/>
    <cellStyle name="Normal 2 2 3 17" xfId="17568" xr:uid="{0E7E763C-EB94-4352-B46F-331A890358D8}"/>
    <cellStyle name="Normal 2 2 3 17 2" xfId="17569" xr:uid="{CF40D39E-1B79-482E-988C-88992BEE7955}"/>
    <cellStyle name="Normal 2 2 3 18" xfId="17570" xr:uid="{3D920A78-E382-4606-8B4F-723E13115D23}"/>
    <cellStyle name="Normal 2 2 3 18 2" xfId="17571" xr:uid="{50DD33DE-D786-4580-8185-671897C8E959}"/>
    <cellStyle name="Normal 2 2 3 19" xfId="17572" xr:uid="{058A697A-170D-41BD-A6FC-DE01F2FF7274}"/>
    <cellStyle name="Normal 2 2 3 19 2" xfId="17573" xr:uid="{B725698A-E2A8-4A9F-B637-BCE9DC3DE980}"/>
    <cellStyle name="Normal 2 2 3 2" xfId="5779" xr:uid="{B385AD33-5461-4345-9299-DA021AA17198}"/>
    <cellStyle name="Normal 2 2 3 2 10" xfId="17574" xr:uid="{E417C31E-5EF5-4301-83DE-62B9D42371AC}"/>
    <cellStyle name="Normal 2 2 3 2 10 2" xfId="17575" xr:uid="{5B4DC219-3780-4504-95C3-14EED4188932}"/>
    <cellStyle name="Normal 2 2 3 2 10 2 2" xfId="17576" xr:uid="{066FBD2F-CB06-4B9C-9E1B-CCA3CD4E789A}"/>
    <cellStyle name="Normal 2 2 3 2 10 3" xfId="17577" xr:uid="{E7D7DB82-1E62-49EB-B1A1-DD2EA0F1CA64}"/>
    <cellStyle name="Normal 2 2 3 2 10 3 2" xfId="17578" xr:uid="{A35C9B45-0E16-42FB-91DC-F7078ABCD200}"/>
    <cellStyle name="Normal 2 2 3 2 10 4" xfId="17579" xr:uid="{A795AC0F-7F9A-4E7F-929F-C39D9DB3D70B}"/>
    <cellStyle name="Normal 2 2 3 2 10 4 2" xfId="17580" xr:uid="{07FA9227-2730-4C09-92E0-09FF46492ED9}"/>
    <cellStyle name="Normal 2 2 3 2 10 5" xfId="17581" xr:uid="{77688506-DC09-4A12-8AA2-AB07E9657B3A}"/>
    <cellStyle name="Normal 2 2 3 2 10 5 2" xfId="17582" xr:uid="{6FFBF078-D70A-4DC0-9076-35DE7B1C8F85}"/>
    <cellStyle name="Normal 2 2 3 2 10 6" xfId="17583" xr:uid="{157FFAF5-9F65-4D2B-A900-1E70A72322A4}"/>
    <cellStyle name="Normal 2 2 3 2 10 6 2" xfId="17584" xr:uid="{41C632A7-8C48-49CB-88F9-9EF14B312F2D}"/>
    <cellStyle name="Normal 2 2 3 2 10 7" xfId="17585" xr:uid="{AE713AE0-B275-4409-BB2C-0DFC3C9C0A09}"/>
    <cellStyle name="Normal 2 2 3 2 10 7 2" xfId="17586" xr:uid="{570622A5-7A49-40B5-8D9F-658BB6C4D3E5}"/>
    <cellStyle name="Normal 2 2 3 2 10 8" xfId="17587" xr:uid="{1F543F12-66CD-4A1E-9091-7A02ED0782A0}"/>
    <cellStyle name="Normal 2 2 3 2 11" xfId="17588" xr:uid="{AAEAEB5E-6C4A-4E2E-A8B8-C25292A09BE2}"/>
    <cellStyle name="Normal 2 2 3 2 11 2" xfId="17589" xr:uid="{44643B8B-560B-4010-AB98-B9976ECBA673}"/>
    <cellStyle name="Normal 2 2 3 2 12" xfId="17590" xr:uid="{48051B19-9B58-4ED7-AE31-04EF8B149F4B}"/>
    <cellStyle name="Normal 2 2 3 2 12 2" xfId="17591" xr:uid="{87F77DB1-77AA-417A-AC72-1B43A3C1B13F}"/>
    <cellStyle name="Normal 2 2 3 2 13" xfId="17592" xr:uid="{D07DC71C-E468-41AF-90A0-98125A36BAEE}"/>
    <cellStyle name="Normal 2 2 3 2 13 2" xfId="17593" xr:uid="{4A45DF34-A92C-4505-9D71-03A3B9AD9CD0}"/>
    <cellStyle name="Normal 2 2 3 2 14" xfId="17594" xr:uid="{9C29176E-E6BE-449B-A872-14AC22305441}"/>
    <cellStyle name="Normal 2 2 3 2 14 2" xfId="17595" xr:uid="{0F0263C3-8E2B-4AE0-8125-7AD917E306E5}"/>
    <cellStyle name="Normal 2 2 3 2 15" xfId="17596" xr:uid="{F8C605AC-28D1-4352-9B0B-B2031BD03B42}"/>
    <cellStyle name="Normal 2 2 3 2 15 2" xfId="17597" xr:uid="{B6477350-258E-4676-89C9-F6E02911AF3D}"/>
    <cellStyle name="Normal 2 2 3 2 16" xfId="17598" xr:uid="{62640145-6997-46BD-996F-113027179255}"/>
    <cellStyle name="Normal 2 2 3 2 16 2" xfId="17599" xr:uid="{6E8928B5-5C28-47FD-8ADF-653AC36F1C15}"/>
    <cellStyle name="Normal 2 2 3 2 17" xfId="17600" xr:uid="{3B3EAEA0-D78D-4A88-AF56-76A66943EB93}"/>
    <cellStyle name="Normal 2 2 3 2 17 2" xfId="17601" xr:uid="{728CBAE2-B399-4B98-BB91-A2652960CEFE}"/>
    <cellStyle name="Normal 2 2 3 2 18" xfId="17602" xr:uid="{2802F219-4C3B-4818-97A4-100454FE956D}"/>
    <cellStyle name="Normal 2 2 3 2 18 2" xfId="17603" xr:uid="{A64836A4-741A-4B57-848F-516766857897}"/>
    <cellStyle name="Normal 2 2 3 2 19" xfId="17604" xr:uid="{142BC384-9594-4F9F-8A61-C72F5041524F}"/>
    <cellStyle name="Normal 2 2 3 2 19 2" xfId="17605" xr:uid="{A773AF6D-DEDB-41E1-BCC9-D14488189C62}"/>
    <cellStyle name="Normal 2 2 3 2 2" xfId="5780" xr:uid="{A0232959-57EE-4686-91F0-953EE1220AA3}"/>
    <cellStyle name="Normal 2 2 3 2 2 10" xfId="17606" xr:uid="{8423BEDB-04D1-47BB-953D-816739E5FB4A}"/>
    <cellStyle name="Normal 2 2 3 2 2 10 2" xfId="17607" xr:uid="{3E3B1239-A46A-486A-96C0-D640724F80CB}"/>
    <cellStyle name="Normal 2 2 3 2 2 11" xfId="17608" xr:uid="{304B6340-9011-4D92-9184-61548621DB37}"/>
    <cellStyle name="Normal 2 2 3 2 2 11 2" xfId="17609" xr:uid="{A88E7329-F081-46D5-85BB-447DD6E91769}"/>
    <cellStyle name="Normal 2 2 3 2 2 12" xfId="17610" xr:uid="{D6BF2052-B43A-4793-BA11-439ABF68EBD1}"/>
    <cellStyle name="Normal 2 2 3 2 2 12 2" xfId="17611" xr:uid="{17FACDC7-546C-40F5-B9DA-8A9CD4D07EC7}"/>
    <cellStyle name="Normal 2 2 3 2 2 13" xfId="17612" xr:uid="{A71C9B65-0A48-41C3-BE25-FA9EABE0279A}"/>
    <cellStyle name="Normal 2 2 3 2 2 13 2" xfId="17613" xr:uid="{3A6A92F3-FBAA-450F-B82C-02A49A5851D2}"/>
    <cellStyle name="Normal 2 2 3 2 2 14" xfId="17614" xr:uid="{4DEBF857-A72E-408D-A32E-324E1B45D6DC}"/>
    <cellStyle name="Normal 2 2 3 2 2 14 2" xfId="17615" xr:uid="{2FCA9F2A-A4F3-47C3-99B3-15EE1AD2C111}"/>
    <cellStyle name="Normal 2 2 3 2 2 15" xfId="17616" xr:uid="{39CB89D5-B508-407D-BFC6-A2F3C296AC3C}"/>
    <cellStyle name="Normal 2 2 3 2 2 15 2" xfId="17617" xr:uid="{166B9E24-8FD8-45CF-8396-0F8B54857076}"/>
    <cellStyle name="Normal 2 2 3 2 2 16" xfId="17618" xr:uid="{EC933E0A-6171-4D85-A66B-8A1F5658312B}"/>
    <cellStyle name="Normal 2 2 3 2 2 16 2" xfId="17619" xr:uid="{D3C501F8-3740-499A-A0EA-4D9C5B56B95E}"/>
    <cellStyle name="Normal 2 2 3 2 2 17" xfId="17620" xr:uid="{362FA26C-18D1-4717-B336-CA958D5ECD8B}"/>
    <cellStyle name="Normal 2 2 3 2 2 17 2" xfId="17621" xr:uid="{06ED7211-BF6B-452C-8839-5DF273848793}"/>
    <cellStyle name="Normal 2 2 3 2 2 18" xfId="17622" xr:uid="{FF0AC22C-A285-4636-931B-10C3FEC3D93B}"/>
    <cellStyle name="Normal 2 2 3 2 2 18 2" xfId="17623" xr:uid="{D3F94170-3E09-46D2-B7AC-AEAAA1283E4C}"/>
    <cellStyle name="Normal 2 2 3 2 2 19" xfId="17624" xr:uid="{A9E74ABC-3451-42E7-9F5A-E53BB7414578}"/>
    <cellStyle name="Normal 2 2 3 2 2 19 2" xfId="17625" xr:uid="{948DC551-4C58-494A-A1FE-F70D3AFBA7A0}"/>
    <cellStyle name="Normal 2 2 3 2 2 2" xfId="5781" xr:uid="{7B6013CC-53F6-4C2D-ADA2-3891C0A61BBF}"/>
    <cellStyle name="Normal 2 2 3 2 2 2 2" xfId="17626" xr:uid="{3D3ADD24-4F2D-485B-8ECF-AA9E527096ED}"/>
    <cellStyle name="Normal 2 2 3 2 2 2 2 2" xfId="17627" xr:uid="{F2C85D71-5140-4CC3-8AB4-CF325C6D1504}"/>
    <cellStyle name="Normal 2 2 3 2 2 2 3" xfId="17628" xr:uid="{A47C3F81-986E-4373-B946-E4294B6BC0C9}"/>
    <cellStyle name="Normal 2 2 3 2 2 2 3 2" xfId="17629" xr:uid="{C6784852-F68E-48A2-BCD6-A8435C77E801}"/>
    <cellStyle name="Normal 2 2 3 2 2 2 4" xfId="17630" xr:uid="{29B03115-670F-4EEB-8A73-DA036F21FD69}"/>
    <cellStyle name="Normal 2 2 3 2 2 2 4 2" xfId="17631" xr:uid="{209E8BF4-A648-438A-9113-76A9E04C39B6}"/>
    <cellStyle name="Normal 2 2 3 2 2 2 5" xfId="17632" xr:uid="{287353C7-4CE2-4F2D-903E-357AAD79A10A}"/>
    <cellStyle name="Normal 2 2 3 2 2 2 5 2" xfId="17633" xr:uid="{DF5D8694-4D61-4A61-BF67-C11D9B152217}"/>
    <cellStyle name="Normal 2 2 3 2 2 2 6" xfId="17634" xr:uid="{471DF4EF-AFFD-4B6F-A8E1-C8E7E61B9D4F}"/>
    <cellStyle name="Normal 2 2 3 2 2 2 6 2" xfId="17635" xr:uid="{31E3877B-068B-4137-B4A8-790E247BFB00}"/>
    <cellStyle name="Normal 2 2 3 2 2 2 7" xfId="17636" xr:uid="{29AD4FC2-D043-45D2-B72C-0DC0846922A6}"/>
    <cellStyle name="Normal 2 2 3 2 2 2 7 2" xfId="17637" xr:uid="{CEA9D945-B2FA-4215-A0D3-07C6AF758C58}"/>
    <cellStyle name="Normal 2 2 3 2 2 2 8" xfId="17638" xr:uid="{87ED9E96-513F-47D8-8AFD-6F7665B9BCBF}"/>
    <cellStyle name="Normal 2 2 3 2 2 20" xfId="17639" xr:uid="{C0304D86-F22C-440E-B987-3AAE61FFEA4B}"/>
    <cellStyle name="Normal 2 2 3 2 2 20 2" xfId="17640" xr:uid="{1BAD1A94-834F-4025-B7F0-A81337927BC6}"/>
    <cellStyle name="Normal 2 2 3 2 2 21" xfId="17641" xr:uid="{7FFC3974-C7FA-44D9-AEBB-41A1EEE6BC08}"/>
    <cellStyle name="Normal 2 2 3 2 2 21 2" xfId="17642" xr:uid="{79528058-7DCB-4EDE-9C5D-6488484EAAF8}"/>
    <cellStyle name="Normal 2 2 3 2 2 22" xfId="17643" xr:uid="{4ACF81A6-4D33-412E-B28C-468E05D40A33}"/>
    <cellStyle name="Normal 2 2 3 2 2 22 2" xfId="17644" xr:uid="{E48FEE09-91F1-4636-97B8-D64D2BF470E7}"/>
    <cellStyle name="Normal 2 2 3 2 2 23" xfId="17645" xr:uid="{CCC716EA-1582-4772-9B7C-713A97341D58}"/>
    <cellStyle name="Normal 2 2 3 2 2 23 2" xfId="17646" xr:uid="{288E179C-C4F8-4AFC-86F8-E62290AF1F1A}"/>
    <cellStyle name="Normal 2 2 3 2 2 24" xfId="17647" xr:uid="{40083FDA-A6AA-4FC4-A9B2-5D0560628901}"/>
    <cellStyle name="Normal 2 2 3 2 2 24 2" xfId="17648" xr:uid="{F2C3F93E-DE2A-4AB2-8036-4CC8AED6FA3A}"/>
    <cellStyle name="Normal 2 2 3 2 2 25" xfId="17649" xr:uid="{B4BF9FF1-FF52-49D5-9834-0AA239911804}"/>
    <cellStyle name="Normal 2 2 3 2 2 25 2" xfId="17650" xr:uid="{0C935E5C-D091-48E2-915C-93C7C1106DEE}"/>
    <cellStyle name="Normal 2 2 3 2 2 26" xfId="17651" xr:uid="{5BA7BD0A-89FD-4B17-99EB-F46DDAD8B8EA}"/>
    <cellStyle name="Normal 2 2 3 2 2 26 2" xfId="17652" xr:uid="{BD54F6ED-767B-491C-8B96-9404A05CFB57}"/>
    <cellStyle name="Normal 2 2 3 2 2 27" xfId="17653" xr:uid="{DD82D6C8-8D49-4315-8C55-34A8128FEF5D}"/>
    <cellStyle name="Normal 2 2 3 2 2 27 2" xfId="17654" xr:uid="{B2E50BA1-B811-47DB-82AB-09D8315FFA6A}"/>
    <cellStyle name="Normal 2 2 3 2 2 28" xfId="17655" xr:uid="{B1978213-199F-4456-8148-C8D7C9CEB001}"/>
    <cellStyle name="Normal 2 2 3 2 2 28 2" xfId="17656" xr:uid="{8A1F97AC-F4BC-434C-8C2F-D0CA4F1F41B2}"/>
    <cellStyle name="Normal 2 2 3 2 2 29" xfId="17657" xr:uid="{F40C65ED-A2CE-44B8-BCB4-59F7F5A0FBD7}"/>
    <cellStyle name="Normal 2 2 3 2 2 29 2" xfId="17658" xr:uid="{6194EAB7-96F3-462A-8464-1184D35495C7}"/>
    <cellStyle name="Normal 2 2 3 2 2 3" xfId="5782" xr:uid="{562F65D0-EC90-4B25-9A95-F78DEE4CBDA1}"/>
    <cellStyle name="Normal 2 2 3 2 2 3 2" xfId="17659" xr:uid="{3A5C4E1F-8CEE-4863-B1AA-5DDAD319082D}"/>
    <cellStyle name="Normal 2 2 3 2 2 3 2 2" xfId="17660" xr:uid="{1FEDCA1C-618D-4329-B0D3-0DC8998D47BE}"/>
    <cellStyle name="Normal 2 2 3 2 2 3 3" xfId="17661" xr:uid="{7EE74C00-20E7-4B13-9F9C-B167EAAE4D8E}"/>
    <cellStyle name="Normal 2 2 3 2 2 3 3 2" xfId="17662" xr:uid="{D0EEC40A-D766-46D3-B71C-A1A2E50C9D19}"/>
    <cellStyle name="Normal 2 2 3 2 2 3 4" xfId="17663" xr:uid="{94D3FAAA-0E42-4474-8D49-ABA40CE56D80}"/>
    <cellStyle name="Normal 2 2 3 2 2 3 4 2" xfId="17664" xr:uid="{0052C0B3-BF82-4E62-8F59-8A5AB8A2775C}"/>
    <cellStyle name="Normal 2 2 3 2 2 3 5" xfId="17665" xr:uid="{3E8CC313-108E-45EE-82F0-C95892EF756D}"/>
    <cellStyle name="Normal 2 2 3 2 2 3 5 2" xfId="17666" xr:uid="{67B5A64F-BF95-44F2-A2AD-39ED6A466618}"/>
    <cellStyle name="Normal 2 2 3 2 2 3 6" xfId="17667" xr:uid="{6BE5E430-E89B-4B44-AA53-EB3E68C4F4B2}"/>
    <cellStyle name="Normal 2 2 3 2 2 3 6 2" xfId="17668" xr:uid="{4DBBA80D-565B-4CBC-BF11-88D9CBB18274}"/>
    <cellStyle name="Normal 2 2 3 2 2 3 7" xfId="17669" xr:uid="{D11087BD-85ED-427B-AFA3-0ED11917C1C8}"/>
    <cellStyle name="Normal 2 2 3 2 2 3 7 2" xfId="17670" xr:uid="{200D58EE-3028-4EA5-A6A2-A76D053908B6}"/>
    <cellStyle name="Normal 2 2 3 2 2 3 8" xfId="17671" xr:uid="{B4A0B5C3-013D-4FB4-A5BE-030AB0C19EFC}"/>
    <cellStyle name="Normal 2 2 3 2 2 30" xfId="17672" xr:uid="{7B57644B-2E29-4A75-83AA-0F8C953AF825}"/>
    <cellStyle name="Normal 2 2 3 2 2 30 2" xfId="17673" xr:uid="{0CC8CB2A-488E-4156-AF1F-B5D4A4C78ED2}"/>
    <cellStyle name="Normal 2 2 3 2 2 31" xfId="17674" xr:uid="{BDDC28BE-5D5B-4DD1-A5A0-81E7C6528488}"/>
    <cellStyle name="Normal 2 2 3 2 2 31 2" xfId="17675" xr:uid="{2315C359-70FB-4305-B31E-DF51E50F79EC}"/>
    <cellStyle name="Normal 2 2 3 2 2 32" xfId="17676" xr:uid="{37F0F687-60C4-4A9F-A5D0-D2687F27E6F0}"/>
    <cellStyle name="Normal 2 2 3 2 2 32 2" xfId="17677" xr:uid="{B89FE5BE-25AE-4854-B573-9CF7916D944D}"/>
    <cellStyle name="Normal 2 2 3 2 2 33" xfId="17678" xr:uid="{C033BBE4-B6A7-42CF-86E5-27D472C11B84}"/>
    <cellStyle name="Normal 2 2 3 2 2 33 2" xfId="17679" xr:uid="{A67A5499-7977-41AE-A73D-4F7139D23732}"/>
    <cellStyle name="Normal 2 2 3 2 2 34" xfId="17680" xr:uid="{4145A174-E987-4119-914C-56F443FA66AF}"/>
    <cellStyle name="Normal 2 2 3 2 2 34 2" xfId="17681" xr:uid="{A6D7D22C-23F2-45A8-9D69-36750C87CD39}"/>
    <cellStyle name="Normal 2 2 3 2 2 35" xfId="17682" xr:uid="{B7B5882C-10A3-4A10-84B1-6E0D48563D63}"/>
    <cellStyle name="Normal 2 2 3 2 2 35 2" xfId="17683" xr:uid="{F52706AF-5DB6-493D-A64B-7320DD4B7DC4}"/>
    <cellStyle name="Normal 2 2 3 2 2 36" xfId="17684" xr:uid="{43DBD2CE-6F14-4500-A0B6-7A956314D932}"/>
    <cellStyle name="Normal 2 2 3 2 2 36 2" xfId="17685" xr:uid="{FC7CB2EC-277E-453B-ACBB-1E288FE2042F}"/>
    <cellStyle name="Normal 2 2 3 2 2 37" xfId="17686" xr:uid="{A2831CF8-9245-4271-BDC2-549975B173F2}"/>
    <cellStyle name="Normal 2 2 3 2 2 37 2" xfId="17687" xr:uid="{9FA10186-A9CF-484E-8AE4-FDBF15E5A7F0}"/>
    <cellStyle name="Normal 2 2 3 2 2 38" xfId="17688" xr:uid="{DFFC3B49-AEC4-4295-B231-DB39C8BB8B2E}"/>
    <cellStyle name="Normal 2 2 3 2 2 38 2" xfId="17689" xr:uid="{C594EFCA-5E11-44E9-8EA1-B6EF103FAAF2}"/>
    <cellStyle name="Normal 2 2 3 2 2 39" xfId="17690" xr:uid="{C8DB27A8-9301-46B6-A23C-190A13022D3B}"/>
    <cellStyle name="Normal 2 2 3 2 2 39 2" xfId="17691" xr:uid="{07D8845C-31A9-4A37-8EBC-44BA78CC3795}"/>
    <cellStyle name="Normal 2 2 3 2 2 4" xfId="17692" xr:uid="{A6723B12-34EC-4DFC-969A-69C3D445D3F6}"/>
    <cellStyle name="Normal 2 2 3 2 2 4 2" xfId="17693" xr:uid="{DF82CAB6-C607-402B-A1B3-380A2FD5EE4F}"/>
    <cellStyle name="Normal 2 2 3 2 2 4 2 2" xfId="17694" xr:uid="{88D6A608-0723-4B4F-A869-16352AED80B2}"/>
    <cellStyle name="Normal 2 2 3 2 2 4 3" xfId="17695" xr:uid="{668ECEF5-2C8F-47C6-BF8B-695ED0D2E276}"/>
    <cellStyle name="Normal 2 2 3 2 2 4 3 2" xfId="17696" xr:uid="{0EDD0139-A1FD-4058-9307-D046231814B9}"/>
    <cellStyle name="Normal 2 2 3 2 2 4 4" xfId="17697" xr:uid="{D09DF6C3-F6EF-457A-9366-6EF0F31B26B3}"/>
    <cellStyle name="Normal 2 2 3 2 2 4 4 2" xfId="17698" xr:uid="{55F03CD0-C0A8-4B9D-8087-EBB99CB58B0A}"/>
    <cellStyle name="Normal 2 2 3 2 2 4 5" xfId="17699" xr:uid="{EF00FB08-8D5F-4834-8A5B-9100BBF8FE8B}"/>
    <cellStyle name="Normal 2 2 3 2 2 4 5 2" xfId="17700" xr:uid="{63DBD320-D0E5-4B38-8030-2E5B93EC2F1E}"/>
    <cellStyle name="Normal 2 2 3 2 2 4 6" xfId="17701" xr:uid="{BE0C612D-195D-417C-9257-794954A5E119}"/>
    <cellStyle name="Normal 2 2 3 2 2 4 6 2" xfId="17702" xr:uid="{C0AD31CC-45DE-4B77-A748-3B8F4A3E1ABB}"/>
    <cellStyle name="Normal 2 2 3 2 2 4 7" xfId="17703" xr:uid="{A3581253-549B-43C2-BEF0-F6F069B84A18}"/>
    <cellStyle name="Normal 2 2 3 2 2 4 7 2" xfId="17704" xr:uid="{926F1497-9C13-42B1-A5CF-B7C65D0798A6}"/>
    <cellStyle name="Normal 2 2 3 2 2 4 8" xfId="17705" xr:uid="{84D21E4A-973E-4AA9-839F-650B4508432F}"/>
    <cellStyle name="Normal 2 2 3 2 2 40" xfId="17706" xr:uid="{05821252-C755-40A0-BBC6-925F788AC38C}"/>
    <cellStyle name="Normal 2 2 3 2 2 40 2" xfId="17707" xr:uid="{DC65CA52-07EE-4131-8C2C-236525652C2A}"/>
    <cellStyle name="Normal 2 2 3 2 2 41" xfId="17708" xr:uid="{D2F51017-4AB7-446E-9696-FE9B29FF61AD}"/>
    <cellStyle name="Normal 2 2 3 2 2 41 2" xfId="17709" xr:uid="{7248E757-9D2D-4C46-986B-962046D2E027}"/>
    <cellStyle name="Normal 2 2 3 2 2 42" xfId="17710" xr:uid="{2C74CEA4-9A6E-4D86-BD52-FC9D37B65BA2}"/>
    <cellStyle name="Normal 2 2 3 2 2 42 2" xfId="17711" xr:uid="{5590B905-8486-49BF-9A6E-6B7EB9372A77}"/>
    <cellStyle name="Normal 2 2 3 2 2 43" xfId="17712" xr:uid="{3778B8F9-5B60-4230-87AD-49CEA2136C35}"/>
    <cellStyle name="Normal 2 2 3 2 2 43 2" xfId="17713" xr:uid="{F91F0D35-AD9F-4A04-B15F-D916AEFC8DD2}"/>
    <cellStyle name="Normal 2 2 3 2 2 44" xfId="17714" xr:uid="{FFA19CD7-9030-4D6D-8EB4-7760B7A7B01E}"/>
    <cellStyle name="Normal 2 2 3 2 2 44 2" xfId="17715" xr:uid="{ECF22EAE-EDEF-4A9E-A56F-4D34765086EC}"/>
    <cellStyle name="Normal 2 2 3 2 2 45" xfId="17716" xr:uid="{ADD1A0CC-69F7-4946-BB36-CFAA1E514947}"/>
    <cellStyle name="Normal 2 2 3 2 2 45 2" xfId="17717" xr:uid="{00EC300A-6488-4330-B5D5-191078BA7498}"/>
    <cellStyle name="Normal 2 2 3 2 2 46" xfId="17718" xr:uid="{DB1571BF-A9BD-4D30-939B-FD355DB3260A}"/>
    <cellStyle name="Normal 2 2 3 2 2 46 2" xfId="17719" xr:uid="{B26E1799-E008-4379-AF41-6863267487FB}"/>
    <cellStyle name="Normal 2 2 3 2 2 47" xfId="17720" xr:uid="{44796953-8C05-41CD-99D1-EAC344D94B3D}"/>
    <cellStyle name="Normal 2 2 3 2 2 47 2" xfId="17721" xr:uid="{B5D2A53B-7C14-4646-819A-58DF3029CF15}"/>
    <cellStyle name="Normal 2 2 3 2 2 48" xfId="17722" xr:uid="{0B6CBE10-8C03-45B8-A2E2-2CF06099505B}"/>
    <cellStyle name="Normal 2 2 3 2 2 48 2" xfId="17723" xr:uid="{2FE52E93-6F4E-4A22-A822-5946F64CE6B4}"/>
    <cellStyle name="Normal 2 2 3 2 2 49" xfId="17724" xr:uid="{3BC33EB5-CFA7-44A2-8D03-73EA6EAE24C9}"/>
    <cellStyle name="Normal 2 2 3 2 2 49 2" xfId="17725" xr:uid="{768C51D3-6B0F-4C3F-9471-FCFD13F22805}"/>
    <cellStyle name="Normal 2 2 3 2 2 5" xfId="17726" xr:uid="{8122FD2B-47F3-47E8-BAF0-AFD769665EBF}"/>
    <cellStyle name="Normal 2 2 3 2 2 5 2" xfId="17727" xr:uid="{BFF1E303-F849-4028-AA88-A2EEB4465901}"/>
    <cellStyle name="Normal 2 2 3 2 2 5 2 2" xfId="17728" xr:uid="{702C10F7-B574-4CC7-9EB0-311E4B05B9AA}"/>
    <cellStyle name="Normal 2 2 3 2 2 5 3" xfId="17729" xr:uid="{B9A2C565-5834-479B-8D28-9E4A19014F43}"/>
    <cellStyle name="Normal 2 2 3 2 2 5 3 2" xfId="17730" xr:uid="{89AC2920-9A4C-4F3E-A342-A9ED009994FC}"/>
    <cellStyle name="Normal 2 2 3 2 2 5 4" xfId="17731" xr:uid="{98C9C9F7-9062-4BA6-B39A-886C005C0F12}"/>
    <cellStyle name="Normal 2 2 3 2 2 5 4 2" xfId="17732" xr:uid="{DC05AEB2-7AFD-4EF5-9FFB-BDC057FF9272}"/>
    <cellStyle name="Normal 2 2 3 2 2 5 5" xfId="17733" xr:uid="{9E22E4BC-FB01-434D-898B-3840F7F3A9EA}"/>
    <cellStyle name="Normal 2 2 3 2 2 5 5 2" xfId="17734" xr:uid="{7F9EF8F0-F2C6-49D5-900E-B44FE53B7453}"/>
    <cellStyle name="Normal 2 2 3 2 2 5 6" xfId="17735" xr:uid="{46AF402C-BC44-450B-B31E-739F07CBD2FC}"/>
    <cellStyle name="Normal 2 2 3 2 2 5 6 2" xfId="17736" xr:uid="{B11BD077-2D03-47C2-9C42-4BA59FB7DA1B}"/>
    <cellStyle name="Normal 2 2 3 2 2 5 7" xfId="17737" xr:uid="{191E3DD3-2B87-46DB-A6E0-5A6AFE7E4A32}"/>
    <cellStyle name="Normal 2 2 3 2 2 5 7 2" xfId="17738" xr:uid="{966741EF-1ED3-4DA5-9ED5-2AD0574F793A}"/>
    <cellStyle name="Normal 2 2 3 2 2 5 8" xfId="17739" xr:uid="{84D5A54E-40A8-45FC-9552-3158941F5A33}"/>
    <cellStyle name="Normal 2 2 3 2 2 50" xfId="17740" xr:uid="{DCE1128E-18D8-41D0-A605-E57167BD1197}"/>
    <cellStyle name="Normal 2 2 3 2 2 50 2" xfId="17741" xr:uid="{E3726ED3-7142-4F09-94AF-118809A4955E}"/>
    <cellStyle name="Normal 2 2 3 2 2 51" xfId="17742" xr:uid="{6CE1BB40-665A-4324-9FFC-BD591048FC85}"/>
    <cellStyle name="Normal 2 2 3 2 2 51 2" xfId="17743" xr:uid="{2F61C872-5041-42F5-B1F5-AB86AF1E1327}"/>
    <cellStyle name="Normal 2 2 3 2 2 52" xfId="17744" xr:uid="{E489455F-7236-4269-91A3-6AEE3B150687}"/>
    <cellStyle name="Normal 2 2 3 2 2 52 2" xfId="17745" xr:uid="{AABFD65A-3EF9-4F89-934A-201F8AA6EBD8}"/>
    <cellStyle name="Normal 2 2 3 2 2 53" xfId="17746" xr:uid="{EF90F9F7-31CC-4817-9047-39F07A4F1636}"/>
    <cellStyle name="Normal 2 2 3 2 2 53 2" xfId="17747" xr:uid="{D109AE2E-74FA-4C10-92D9-D4032CCBCE2B}"/>
    <cellStyle name="Normal 2 2 3 2 2 54" xfId="17748" xr:uid="{F49181F4-7FAD-44B1-82E9-FE7C74DCF984}"/>
    <cellStyle name="Normal 2 2 3 2 2 54 2" xfId="17749" xr:uid="{03E23453-C464-4F58-B083-5DB72705E8EF}"/>
    <cellStyle name="Normal 2 2 3 2 2 55" xfId="17750" xr:uid="{FF24246C-1227-41CE-8240-8CBB488222EC}"/>
    <cellStyle name="Normal 2 2 3 2 2 55 2" xfId="17751" xr:uid="{7DD54222-89E8-49B1-8DC6-E00FE9FD0C84}"/>
    <cellStyle name="Normal 2 2 3 2 2 56" xfId="17752" xr:uid="{72BA92CF-F1CB-4866-984C-5A45F07A1741}"/>
    <cellStyle name="Normal 2 2 3 2 2 56 2" xfId="17753" xr:uid="{BCCD5481-7F9A-4662-8315-C9E339C759CE}"/>
    <cellStyle name="Normal 2 2 3 2 2 57" xfId="17754" xr:uid="{06189F00-3349-4D7E-8B21-FD065D6DF98D}"/>
    <cellStyle name="Normal 2 2 3 2 2 57 2" xfId="17755" xr:uid="{83A9F818-57B6-41A8-8660-0B6AC8B9A5B8}"/>
    <cellStyle name="Normal 2 2 3 2 2 58" xfId="17756" xr:uid="{04C1F72A-ED2C-46CD-B82E-557489115C15}"/>
    <cellStyle name="Normal 2 2 3 2 2 58 2" xfId="17757" xr:uid="{E36B6642-0410-4AFB-95EF-FCE218643050}"/>
    <cellStyle name="Normal 2 2 3 2 2 59" xfId="17758" xr:uid="{41E81AA0-B1F7-4E32-B09E-F001232843A7}"/>
    <cellStyle name="Normal 2 2 3 2 2 59 2" xfId="17759" xr:uid="{2E2E353C-8B3A-4F32-B3F4-B8D0F6066CBD}"/>
    <cellStyle name="Normal 2 2 3 2 2 6" xfId="17760" xr:uid="{05E63EED-31DA-4042-95D4-1B4AA22BD87F}"/>
    <cellStyle name="Normal 2 2 3 2 2 6 2" xfId="17761" xr:uid="{2BD7FF3A-1C76-442E-8C20-01AA7BC58D9A}"/>
    <cellStyle name="Normal 2 2 3 2 2 6 2 2" xfId="17762" xr:uid="{59E2DF00-0C63-4DE4-92BC-E55AF053B3EA}"/>
    <cellStyle name="Normal 2 2 3 2 2 6 3" xfId="17763" xr:uid="{F6AD526A-E3C1-4FAE-99FA-8F98C80D4160}"/>
    <cellStyle name="Normal 2 2 3 2 2 6 3 2" xfId="17764" xr:uid="{2C1816C0-A1CE-4D02-9D2A-D498D17054C5}"/>
    <cellStyle name="Normal 2 2 3 2 2 6 4" xfId="17765" xr:uid="{053CDB28-EB3D-49CD-BFC3-7A5932C86EF0}"/>
    <cellStyle name="Normal 2 2 3 2 2 6 4 2" xfId="17766" xr:uid="{20A5DC0A-DEE5-45E5-8A60-863E9DED7076}"/>
    <cellStyle name="Normal 2 2 3 2 2 6 5" xfId="17767" xr:uid="{A1644F27-1D02-4D25-AC4F-73B0051BFE4D}"/>
    <cellStyle name="Normal 2 2 3 2 2 6 5 2" xfId="17768" xr:uid="{F59DAFE7-4370-4788-A14F-F43725709C44}"/>
    <cellStyle name="Normal 2 2 3 2 2 6 6" xfId="17769" xr:uid="{CCBA9FA0-6295-49D5-97C2-1B140D9F800C}"/>
    <cellStyle name="Normal 2 2 3 2 2 6 6 2" xfId="17770" xr:uid="{920E39C9-DA3B-4B69-91C9-1C19F396BB65}"/>
    <cellStyle name="Normal 2 2 3 2 2 6 7" xfId="17771" xr:uid="{424643E5-4E5D-4D43-82FD-B25B84060523}"/>
    <cellStyle name="Normal 2 2 3 2 2 6 7 2" xfId="17772" xr:uid="{C11CE2E1-B015-4CB0-A46B-72EE5266FC89}"/>
    <cellStyle name="Normal 2 2 3 2 2 6 8" xfId="17773" xr:uid="{3E2F07CE-B8DE-4B44-AF43-2942203E78C5}"/>
    <cellStyle name="Normal 2 2 3 2 2 60" xfId="17774" xr:uid="{3154711F-E6A7-4E5D-B282-FA047F89A697}"/>
    <cellStyle name="Normal 2 2 3 2 2 60 2" xfId="17775" xr:uid="{E1C9ECEA-65D2-446E-B2DE-6211D2E68079}"/>
    <cellStyle name="Normal 2 2 3 2 2 61" xfId="17776" xr:uid="{38B627AE-7307-43DC-987A-430A4358B0E8}"/>
    <cellStyle name="Normal 2 2 3 2 2 61 2" xfId="17777" xr:uid="{79A7FA89-2083-4AE8-A214-5931A2E6E06F}"/>
    <cellStyle name="Normal 2 2 3 2 2 62" xfId="17778" xr:uid="{CECC2225-BF5B-48AB-858C-0BF088B8D24C}"/>
    <cellStyle name="Normal 2 2 3 2 2 62 2" xfId="17779" xr:uid="{570111D6-268A-42C7-99B6-F3DD336C5AC5}"/>
    <cellStyle name="Normal 2 2 3 2 2 63" xfId="17780" xr:uid="{46B41C02-379E-40CE-81DE-BE7FE3CCFAC8}"/>
    <cellStyle name="Normal 2 2 3 2 2 63 2" xfId="17781" xr:uid="{370174AA-B357-4908-B2A6-B83D65423E84}"/>
    <cellStyle name="Normal 2 2 3 2 2 64" xfId="17782" xr:uid="{C8111198-5FC1-419D-A696-880676AF946A}"/>
    <cellStyle name="Normal 2 2 3 2 2 64 2" xfId="17783" xr:uid="{D780DF68-EEB1-4D5F-ABA3-1FAF87000C53}"/>
    <cellStyle name="Normal 2 2 3 2 2 65" xfId="17784" xr:uid="{D02BD470-EFA9-48F1-8A4C-2A2B04DDAC4F}"/>
    <cellStyle name="Normal 2 2 3 2 2 65 2" xfId="17785" xr:uid="{55339413-70DB-4DC4-AF4F-D03CB1469EB5}"/>
    <cellStyle name="Normal 2 2 3 2 2 66" xfId="17786" xr:uid="{4D8DB585-7D7D-4D5B-8D4D-D1D6BB01CBB1}"/>
    <cellStyle name="Normal 2 2 3 2 2 66 2" xfId="17787" xr:uid="{D5984116-0EAC-4859-90F8-5BACFF2B29EB}"/>
    <cellStyle name="Normal 2 2 3 2 2 67" xfId="17788" xr:uid="{DBB629A9-12F9-4CC8-8622-BA205F965585}"/>
    <cellStyle name="Normal 2 2 3 2 2 7" xfId="17789" xr:uid="{7C29DE21-C790-4DC7-90FE-A24ED6F3F39B}"/>
    <cellStyle name="Normal 2 2 3 2 2 7 2" xfId="17790" xr:uid="{1B801254-13F0-4ADB-A4BF-3A710208FBF1}"/>
    <cellStyle name="Normal 2 2 3 2 2 7 2 2" xfId="17791" xr:uid="{E604C412-F97E-4B20-B4E9-5D1A86850610}"/>
    <cellStyle name="Normal 2 2 3 2 2 7 3" xfId="17792" xr:uid="{AA30EBDA-C0B3-4488-B715-5DC5D862F110}"/>
    <cellStyle name="Normal 2 2 3 2 2 7 3 2" xfId="17793" xr:uid="{97B25D08-EA45-44CE-BAD4-C6DE4C9228A2}"/>
    <cellStyle name="Normal 2 2 3 2 2 7 4" xfId="17794" xr:uid="{09F5E441-A4CD-4CC8-8E2E-420E02D95235}"/>
    <cellStyle name="Normal 2 2 3 2 2 7 4 2" xfId="17795" xr:uid="{74221C92-D14E-4A8C-B95D-37E4C85FDF8E}"/>
    <cellStyle name="Normal 2 2 3 2 2 7 5" xfId="17796" xr:uid="{E2226C85-E6A4-46BB-8CEA-914F25D39C72}"/>
    <cellStyle name="Normal 2 2 3 2 2 7 5 2" xfId="17797" xr:uid="{87A1F2FF-EE03-404B-BF8D-9A99A6ECAF55}"/>
    <cellStyle name="Normal 2 2 3 2 2 7 6" xfId="17798" xr:uid="{E01814BD-C4CB-4341-A9D5-1D17BFF2C5F7}"/>
    <cellStyle name="Normal 2 2 3 2 2 7 6 2" xfId="17799" xr:uid="{4698CA30-51C6-4169-9004-894664292274}"/>
    <cellStyle name="Normal 2 2 3 2 2 7 7" xfId="17800" xr:uid="{EF63EF62-3F80-48E8-8840-77FC62F84D44}"/>
    <cellStyle name="Normal 2 2 3 2 2 7 7 2" xfId="17801" xr:uid="{4BFA2DA3-F051-4F5B-B229-E2876F9A9991}"/>
    <cellStyle name="Normal 2 2 3 2 2 7 8" xfId="17802" xr:uid="{6D4EB0C8-9015-46C4-85C8-4E4EC4F8CAA0}"/>
    <cellStyle name="Normal 2 2 3 2 2 8" xfId="17803" xr:uid="{77EE2B81-4230-4837-832F-67C07C5DFAB4}"/>
    <cellStyle name="Normal 2 2 3 2 2 8 2" xfId="17804" xr:uid="{31FA2036-CFC1-4B3B-B8C1-ED2E824AD70B}"/>
    <cellStyle name="Normal 2 2 3 2 2 8 2 2" xfId="17805" xr:uid="{C2C0A631-9263-4377-AD5E-228E26014D47}"/>
    <cellStyle name="Normal 2 2 3 2 2 8 3" xfId="17806" xr:uid="{F58C35E8-DF35-4D4D-9254-AEAD2109FF04}"/>
    <cellStyle name="Normal 2 2 3 2 2 8 3 2" xfId="17807" xr:uid="{EF210C6F-A720-42F3-AD12-61BFC5F0C031}"/>
    <cellStyle name="Normal 2 2 3 2 2 8 4" xfId="17808" xr:uid="{C55AE84D-17E6-431B-A1B5-74314B120EC5}"/>
    <cellStyle name="Normal 2 2 3 2 2 8 4 2" xfId="17809" xr:uid="{4A783BFD-3A9C-460F-AC53-0C6B856348AA}"/>
    <cellStyle name="Normal 2 2 3 2 2 8 5" xfId="17810" xr:uid="{6544B7CF-2D54-4E8A-A808-E7945DB6BA93}"/>
    <cellStyle name="Normal 2 2 3 2 2 8 5 2" xfId="17811" xr:uid="{65C41ACC-FB7C-4990-BE3C-44D4F4D3DF32}"/>
    <cellStyle name="Normal 2 2 3 2 2 8 6" xfId="17812" xr:uid="{78919789-2ED2-44F6-BC65-E8148626DEEE}"/>
    <cellStyle name="Normal 2 2 3 2 2 8 6 2" xfId="17813" xr:uid="{7872B4D9-6E9B-48E3-A335-2F46FEA57B59}"/>
    <cellStyle name="Normal 2 2 3 2 2 8 7" xfId="17814" xr:uid="{E1EA4B4A-A022-40AA-A8EE-C5715B38B4BD}"/>
    <cellStyle name="Normal 2 2 3 2 2 8 7 2" xfId="17815" xr:uid="{201B7CB3-F9AA-4142-94D4-D019DEE60954}"/>
    <cellStyle name="Normal 2 2 3 2 2 8 8" xfId="17816" xr:uid="{5DDC7F3D-551F-4157-94FF-D01E8758625D}"/>
    <cellStyle name="Normal 2 2 3 2 2 9" xfId="17817" xr:uid="{FB178F74-D52A-4D08-BA81-D9F74F74FBA6}"/>
    <cellStyle name="Normal 2 2 3 2 2 9 2" xfId="17818" xr:uid="{08738ABB-5CD5-434B-B52F-B5607F27E702}"/>
    <cellStyle name="Normal 2 2 3 2 2 9 2 2" xfId="17819" xr:uid="{C02D8CD4-5EF8-40CF-87D5-3A893DB822E3}"/>
    <cellStyle name="Normal 2 2 3 2 2 9 3" xfId="17820" xr:uid="{B330F3A4-C53C-4207-959E-A1535DE1FB1B}"/>
    <cellStyle name="Normal 2 2 3 2 2 9 3 2" xfId="17821" xr:uid="{4BBAD448-139D-4424-9095-82B8873F4E93}"/>
    <cellStyle name="Normal 2 2 3 2 2 9 4" xfId="17822" xr:uid="{4AF6871F-58AC-477E-AF67-30D19142DD4E}"/>
    <cellStyle name="Normal 2 2 3 2 2 9 4 2" xfId="17823" xr:uid="{2D4ACD9F-54D1-46B1-BC7A-CEA1166E3E4A}"/>
    <cellStyle name="Normal 2 2 3 2 2 9 5" xfId="17824" xr:uid="{9D92F62D-29A2-4F3D-9949-7C82CBE9F120}"/>
    <cellStyle name="Normal 2 2 3 2 2 9 5 2" xfId="17825" xr:uid="{D68DB7D1-2EC2-4D33-A17B-59B563015F72}"/>
    <cellStyle name="Normal 2 2 3 2 2 9 6" xfId="17826" xr:uid="{FB9589F2-D03F-4E40-8F74-78D32CAE7018}"/>
    <cellStyle name="Normal 2 2 3 2 2 9 6 2" xfId="17827" xr:uid="{9E93057B-9C04-4749-A9B4-B421152F54F7}"/>
    <cellStyle name="Normal 2 2 3 2 2 9 7" xfId="17828" xr:uid="{A0CA4E84-A4AA-484B-A250-D1AA5D30EA50}"/>
    <cellStyle name="Normal 2 2 3 2 2 9 7 2" xfId="17829" xr:uid="{7177625A-ACB5-488C-B90F-E0728B371605}"/>
    <cellStyle name="Normal 2 2 3 2 2 9 8" xfId="17830" xr:uid="{F916D49D-1D54-4446-9088-975C93F09E61}"/>
    <cellStyle name="Normal 2 2 3 2 20" xfId="17831" xr:uid="{41F41B55-EA8D-480A-BB41-476A177DFE1D}"/>
    <cellStyle name="Normal 2 2 3 2 20 2" xfId="17832" xr:uid="{3B42FB12-E95C-45BA-8812-0A0DEAE96C5B}"/>
    <cellStyle name="Normal 2 2 3 2 21" xfId="17833" xr:uid="{3280A279-C620-48F1-B2FB-70DA39BFFAA6}"/>
    <cellStyle name="Normal 2 2 3 2 21 2" xfId="17834" xr:uid="{E0275D3D-B960-47A3-8635-405FB6D5BD43}"/>
    <cellStyle name="Normal 2 2 3 2 22" xfId="17835" xr:uid="{8BEFAE5A-84D9-46CD-9BA7-8CA1CE94C28E}"/>
    <cellStyle name="Normal 2 2 3 2 22 2" xfId="17836" xr:uid="{ED0B91F1-CA4A-4187-ACF5-7DFBD92526D9}"/>
    <cellStyle name="Normal 2 2 3 2 23" xfId="17837" xr:uid="{B518FE6D-6536-4F48-A780-FE9EAE05874D}"/>
    <cellStyle name="Normal 2 2 3 2 23 2" xfId="17838" xr:uid="{66F9F918-2E41-4819-9F48-9AC513EBDFD0}"/>
    <cellStyle name="Normal 2 2 3 2 24" xfId="17839" xr:uid="{918069B0-DF12-4D0A-A01C-CA6803FC1EAB}"/>
    <cellStyle name="Normal 2 2 3 2 24 2" xfId="17840" xr:uid="{D26806AD-CFFA-4BCB-852B-FCAD69AD771F}"/>
    <cellStyle name="Normal 2 2 3 2 25" xfId="17841" xr:uid="{ABB44AA2-2961-4C93-8F9E-96D793415544}"/>
    <cellStyle name="Normal 2 2 3 2 25 2" xfId="17842" xr:uid="{ADDBB909-67BC-496A-8EFD-3E8CEDB4B7CF}"/>
    <cellStyle name="Normal 2 2 3 2 26" xfId="17843" xr:uid="{D2A1CD73-019E-42F8-82D5-42E15B3C3826}"/>
    <cellStyle name="Normal 2 2 3 2 26 2" xfId="17844" xr:uid="{99C5C23A-E4DC-491C-9866-A97C6EAED793}"/>
    <cellStyle name="Normal 2 2 3 2 27" xfId="17845" xr:uid="{07CA1ECE-F8EF-4B9D-8D84-CB25CF465A09}"/>
    <cellStyle name="Normal 2 2 3 2 27 2" xfId="17846" xr:uid="{BFE5823B-FFC9-462F-B719-E35202E039ED}"/>
    <cellStyle name="Normal 2 2 3 2 28" xfId="17847" xr:uid="{4AF89A67-F494-4DB1-91CD-C41D4D6AFDDC}"/>
    <cellStyle name="Normal 2 2 3 2 28 2" xfId="17848" xr:uid="{72782E00-D96B-419A-94C9-BD3A4055FC20}"/>
    <cellStyle name="Normal 2 2 3 2 29" xfId="17849" xr:uid="{2DBD9A31-160F-44C5-9E73-EEAE712664D6}"/>
    <cellStyle name="Normal 2 2 3 2 29 2" xfId="17850" xr:uid="{FFCACB07-4A33-4C13-91BD-E15385967819}"/>
    <cellStyle name="Normal 2 2 3 2 3" xfId="5783" xr:uid="{8083A560-60ED-4732-B836-5B08B9733E2B}"/>
    <cellStyle name="Normal 2 2 3 2 3 2" xfId="17851" xr:uid="{6FF056FA-BCBD-4EAC-B82D-AC882D50C9D9}"/>
    <cellStyle name="Normal 2 2 3 2 3 2 2" xfId="17852" xr:uid="{232C722C-36D9-44D3-B9A4-42D30794C705}"/>
    <cellStyle name="Normal 2 2 3 2 3 3" xfId="17853" xr:uid="{39905932-BBF0-444A-AC79-EF9E32CCF03B}"/>
    <cellStyle name="Normal 2 2 3 2 3 3 2" xfId="17854" xr:uid="{0FF663C6-7BDC-4DAA-88AD-229439D424C5}"/>
    <cellStyle name="Normal 2 2 3 2 3 4" xfId="17855" xr:uid="{416F7C0B-A276-47FD-A567-DB2DB2983D24}"/>
    <cellStyle name="Normal 2 2 3 2 3 4 2" xfId="17856" xr:uid="{B9C2A8C9-EFF6-476E-9C8C-BAD49E57DB37}"/>
    <cellStyle name="Normal 2 2 3 2 3 5" xfId="17857" xr:uid="{493037DB-205A-4422-A38F-997434F52613}"/>
    <cellStyle name="Normal 2 2 3 2 3 5 2" xfId="17858" xr:uid="{3C7A945B-4E39-4478-8CB7-0764EE79BDDA}"/>
    <cellStyle name="Normal 2 2 3 2 3 6" xfId="17859" xr:uid="{B4BB2031-D52C-45C1-976E-4D70DD1B5253}"/>
    <cellStyle name="Normal 2 2 3 2 3 6 2" xfId="17860" xr:uid="{D3877D72-2F87-4DCA-8004-184228C842C9}"/>
    <cellStyle name="Normal 2 2 3 2 3 7" xfId="17861" xr:uid="{E5252708-B6F2-4030-9CB7-78E7BA511B95}"/>
    <cellStyle name="Normal 2 2 3 2 3 7 2" xfId="17862" xr:uid="{AE0719BE-4BAD-4ACE-81CD-2BB5D6ED862E}"/>
    <cellStyle name="Normal 2 2 3 2 3 8" xfId="17863" xr:uid="{BD5D1CD0-DCCC-4BEC-90DF-3FE7B57D9E07}"/>
    <cellStyle name="Normal 2 2 3 2 30" xfId="17864" xr:uid="{37A9CDCC-428D-495C-8B85-C6BCD975C233}"/>
    <cellStyle name="Normal 2 2 3 2 30 2" xfId="17865" xr:uid="{A4C67798-45A9-47DC-81BC-4A81143AC8FE}"/>
    <cellStyle name="Normal 2 2 3 2 31" xfId="17866" xr:uid="{0460FBEA-C6A3-40AA-8062-66C9B4D28273}"/>
    <cellStyle name="Normal 2 2 3 2 31 2" xfId="17867" xr:uid="{C97E3A21-7AD4-4AB3-A0EE-4C032FE83BEE}"/>
    <cellStyle name="Normal 2 2 3 2 32" xfId="17868" xr:uid="{F33F0C55-FC5E-45BC-B2E6-ED5ACB62D26B}"/>
    <cellStyle name="Normal 2 2 3 2 32 2" xfId="17869" xr:uid="{42B94BB6-90F2-4BC5-9774-006955B96663}"/>
    <cellStyle name="Normal 2 2 3 2 33" xfId="17870" xr:uid="{0B957DED-47BC-4702-B7FA-608273DF446A}"/>
    <cellStyle name="Normal 2 2 3 2 33 2" xfId="17871" xr:uid="{802CD5A2-B3F5-45D2-82EA-226C6F4DBF3B}"/>
    <cellStyle name="Normal 2 2 3 2 34" xfId="17872" xr:uid="{E707AAED-28AE-4568-B747-A0877B4E2DAC}"/>
    <cellStyle name="Normal 2 2 3 2 34 2" xfId="17873" xr:uid="{8D3C2876-D121-4EC0-98F6-58B8ECDE488F}"/>
    <cellStyle name="Normal 2 2 3 2 35" xfId="17874" xr:uid="{5E9BFE85-19A7-4292-8994-FEFF1FF0BD4E}"/>
    <cellStyle name="Normal 2 2 3 2 35 2" xfId="17875" xr:uid="{E70F6AEB-85BB-4DCC-9B65-0E3EF9AD37F8}"/>
    <cellStyle name="Normal 2 2 3 2 36" xfId="17876" xr:uid="{DE410D7F-E58E-4E30-9FA6-85EFA4C9433D}"/>
    <cellStyle name="Normal 2 2 3 2 36 2" xfId="17877" xr:uid="{5C69103C-907B-4B29-8852-D982D2C44A29}"/>
    <cellStyle name="Normal 2 2 3 2 37" xfId="17878" xr:uid="{ED0EE58E-90C1-415D-8573-036CD5D8211D}"/>
    <cellStyle name="Normal 2 2 3 2 37 2" xfId="17879" xr:uid="{8387BF20-6D25-4E4E-B8CD-4AD575B600F2}"/>
    <cellStyle name="Normal 2 2 3 2 38" xfId="17880" xr:uid="{325DD472-9460-49AF-8983-BA34D9DE9272}"/>
    <cellStyle name="Normal 2 2 3 2 38 2" xfId="17881" xr:uid="{CC4F84C2-E356-4F30-9544-6395003FEF00}"/>
    <cellStyle name="Normal 2 2 3 2 39" xfId="17882" xr:uid="{17720249-6F33-42BF-AFBC-B58657147E41}"/>
    <cellStyle name="Normal 2 2 3 2 39 2" xfId="17883" xr:uid="{8E7D3C82-67E5-4BB3-9DBA-D0EB7F3542AB}"/>
    <cellStyle name="Normal 2 2 3 2 4" xfId="5784" xr:uid="{80C4102E-B1E1-4503-8D6A-9C923FD50515}"/>
    <cellStyle name="Normal 2 2 3 2 4 2" xfId="17884" xr:uid="{C4BEE617-0733-45D7-A747-87DDCD0AC158}"/>
    <cellStyle name="Normal 2 2 3 2 4 2 2" xfId="17885" xr:uid="{F29AD97D-3F06-450E-B444-DEAD0F818F93}"/>
    <cellStyle name="Normal 2 2 3 2 4 3" xfId="17886" xr:uid="{8C0CF6DA-75FD-4C03-BC9B-D3AC43B1CE4F}"/>
    <cellStyle name="Normal 2 2 3 2 4 3 2" xfId="17887" xr:uid="{C016E205-CA82-4165-A250-F290A1EE8C3F}"/>
    <cellStyle name="Normal 2 2 3 2 4 4" xfId="17888" xr:uid="{D7DCE21C-8388-4D69-9814-78B0F3AA10EE}"/>
    <cellStyle name="Normal 2 2 3 2 4 4 2" xfId="17889" xr:uid="{DE783E52-AE6C-4A34-B49C-3AADC22F979D}"/>
    <cellStyle name="Normal 2 2 3 2 4 5" xfId="17890" xr:uid="{51B47F7D-710C-4B87-8D49-BD57A3E3E3A6}"/>
    <cellStyle name="Normal 2 2 3 2 4 5 2" xfId="17891" xr:uid="{96DDBBC3-302E-4838-B7D6-68F36DD870DF}"/>
    <cellStyle name="Normal 2 2 3 2 4 6" xfId="17892" xr:uid="{B33F5850-5347-4D11-BCD3-3A77EE7195F4}"/>
    <cellStyle name="Normal 2 2 3 2 4 6 2" xfId="17893" xr:uid="{21590EE6-0462-4855-AB94-77DB19014888}"/>
    <cellStyle name="Normal 2 2 3 2 4 7" xfId="17894" xr:uid="{E056303D-F983-494E-9E15-E2994B88892F}"/>
    <cellStyle name="Normal 2 2 3 2 4 7 2" xfId="17895" xr:uid="{D29F5681-DAC3-4BEA-BA29-C29E57B46612}"/>
    <cellStyle name="Normal 2 2 3 2 4 8" xfId="17896" xr:uid="{909B9ED2-1F44-48AA-99EF-34EAF4C81CCF}"/>
    <cellStyle name="Normal 2 2 3 2 40" xfId="17897" xr:uid="{4F215440-21D0-416B-9EE2-483F2CA176DD}"/>
    <cellStyle name="Normal 2 2 3 2 40 2" xfId="17898" xr:uid="{C0C51411-5AE7-442E-B0BA-26846F67A3D7}"/>
    <cellStyle name="Normal 2 2 3 2 41" xfId="17899" xr:uid="{6BCCF8B2-75CA-43CD-B34B-06F90375FD08}"/>
    <cellStyle name="Normal 2 2 3 2 41 2" xfId="17900" xr:uid="{DFEAE000-782A-4ECE-AD16-712C133AA8B3}"/>
    <cellStyle name="Normal 2 2 3 2 42" xfId="17901" xr:uid="{B68AD41D-881A-447C-810B-1209453FC561}"/>
    <cellStyle name="Normal 2 2 3 2 42 2" xfId="17902" xr:uid="{085730B0-958D-4A43-9FD9-30A4922D3428}"/>
    <cellStyle name="Normal 2 2 3 2 43" xfId="17903" xr:uid="{0D4C0413-6546-4964-8D40-F8FB45E00258}"/>
    <cellStyle name="Normal 2 2 3 2 43 2" xfId="17904" xr:uid="{B5534FE1-65E9-4E07-97CD-84CACB01BFF0}"/>
    <cellStyle name="Normal 2 2 3 2 44" xfId="17905" xr:uid="{49BEE5F7-7556-4FE8-9AA4-7C0B05ADC0AA}"/>
    <cellStyle name="Normal 2 2 3 2 44 2" xfId="17906" xr:uid="{9875E9FA-D9D3-4390-B218-72542885B43F}"/>
    <cellStyle name="Normal 2 2 3 2 45" xfId="17907" xr:uid="{8B845035-83AD-44D5-9B0A-5077C9CF225C}"/>
    <cellStyle name="Normal 2 2 3 2 45 2" xfId="17908" xr:uid="{66B4A8A1-B6EF-4E62-A63D-DF199F416BB9}"/>
    <cellStyle name="Normal 2 2 3 2 46" xfId="17909" xr:uid="{05ED3325-8C22-4931-A28C-821B455E8D88}"/>
    <cellStyle name="Normal 2 2 3 2 46 2" xfId="17910" xr:uid="{1640E302-1238-4D85-8F9B-114E04E8EBED}"/>
    <cellStyle name="Normal 2 2 3 2 47" xfId="17911" xr:uid="{C2D135E8-F7F3-485B-8F4B-588C0DA23B0C}"/>
    <cellStyle name="Normal 2 2 3 2 47 2" xfId="17912" xr:uid="{77DD74D2-D48E-499B-914E-C5F9E8F1F49A}"/>
    <cellStyle name="Normal 2 2 3 2 48" xfId="17913" xr:uid="{99D26A0D-ABC3-466E-9A80-5416848486D5}"/>
    <cellStyle name="Normal 2 2 3 2 48 2" xfId="17914" xr:uid="{3781AFBD-E850-4AC1-8145-F40ADC72F7D9}"/>
    <cellStyle name="Normal 2 2 3 2 49" xfId="17915" xr:uid="{6CBB78AE-B8B2-403B-B9BA-25224E5E43B2}"/>
    <cellStyle name="Normal 2 2 3 2 49 2" xfId="17916" xr:uid="{8E8A5E04-8675-43E6-88C0-E03BB434306C}"/>
    <cellStyle name="Normal 2 2 3 2 5" xfId="17917" xr:uid="{3ACE7CE5-7969-4CBE-8AB3-45FEA6C64909}"/>
    <cellStyle name="Normal 2 2 3 2 5 2" xfId="17918" xr:uid="{F22C5F76-0220-4173-B98A-54F8D3ABE99B}"/>
    <cellStyle name="Normal 2 2 3 2 5 2 2" xfId="17919" xr:uid="{5A28B29E-5B89-4A42-A8B6-D68E21CD9212}"/>
    <cellStyle name="Normal 2 2 3 2 5 3" xfId="17920" xr:uid="{8B84D2B7-75A7-494B-8727-2A9FE47E9EF7}"/>
    <cellStyle name="Normal 2 2 3 2 5 3 2" xfId="17921" xr:uid="{1B91A2FE-322B-4738-9777-32C037DCC204}"/>
    <cellStyle name="Normal 2 2 3 2 5 4" xfId="17922" xr:uid="{7C8BA826-F969-471B-A57C-DDC88F48F49A}"/>
    <cellStyle name="Normal 2 2 3 2 5 4 2" xfId="17923" xr:uid="{269AE50D-6DA9-479F-8126-D65BCDBD06B4}"/>
    <cellStyle name="Normal 2 2 3 2 5 5" xfId="17924" xr:uid="{8D72CE21-DD81-4769-B90D-7F467D9BDBC6}"/>
    <cellStyle name="Normal 2 2 3 2 5 5 2" xfId="17925" xr:uid="{D01ECC7C-B70A-494E-B054-6B7D08F43AB1}"/>
    <cellStyle name="Normal 2 2 3 2 5 6" xfId="17926" xr:uid="{97EC6627-D339-4C99-83BE-F82B74696329}"/>
    <cellStyle name="Normal 2 2 3 2 5 6 2" xfId="17927" xr:uid="{4094AA5F-8DC3-4017-87B8-FC644C0118A6}"/>
    <cellStyle name="Normal 2 2 3 2 5 7" xfId="17928" xr:uid="{64DE0415-EC6A-4279-90CA-C5307E7B9F3F}"/>
    <cellStyle name="Normal 2 2 3 2 5 7 2" xfId="17929" xr:uid="{BD9FCAD6-13CA-4DE8-8CB9-931246E75FEC}"/>
    <cellStyle name="Normal 2 2 3 2 5 8" xfId="17930" xr:uid="{0AF90092-71ED-464C-8818-DD4316F7F87D}"/>
    <cellStyle name="Normal 2 2 3 2 50" xfId="17931" xr:uid="{9A033D8A-300D-4A9B-8E34-A5880299F7EF}"/>
    <cellStyle name="Normal 2 2 3 2 50 2" xfId="17932" xr:uid="{F8029AC1-3050-4437-9197-75B0ED3B2C97}"/>
    <cellStyle name="Normal 2 2 3 2 51" xfId="17933" xr:uid="{FBF2E816-06D0-441C-A621-5F03EB1573D0}"/>
    <cellStyle name="Normal 2 2 3 2 51 2" xfId="17934" xr:uid="{1525CC96-9D60-4E80-863A-9119FD17B9AD}"/>
    <cellStyle name="Normal 2 2 3 2 52" xfId="17935" xr:uid="{B2BACE8E-282C-4CCD-BFDF-AD3122D565BC}"/>
    <cellStyle name="Normal 2 2 3 2 52 2" xfId="17936" xr:uid="{929F3544-C841-4227-8096-85A03AE54423}"/>
    <cellStyle name="Normal 2 2 3 2 53" xfId="17937" xr:uid="{81A62A52-247A-446D-A674-3EF0F2F2801B}"/>
    <cellStyle name="Normal 2 2 3 2 53 2" xfId="17938" xr:uid="{4F056410-E371-432B-8406-B5B1975FB150}"/>
    <cellStyle name="Normal 2 2 3 2 54" xfId="17939" xr:uid="{DB0874AE-E261-485D-B763-8E9903C14F0D}"/>
    <cellStyle name="Normal 2 2 3 2 54 2" xfId="17940" xr:uid="{A9A8D9D4-0EDC-4B15-8506-5D917ED23272}"/>
    <cellStyle name="Normal 2 2 3 2 55" xfId="17941" xr:uid="{1CD37005-ED42-4865-BF1D-CFC04D1E85DD}"/>
    <cellStyle name="Normal 2 2 3 2 55 2" xfId="17942" xr:uid="{F70F2F88-AEDD-407B-9B5B-51970A78A8A2}"/>
    <cellStyle name="Normal 2 2 3 2 56" xfId="17943" xr:uid="{5515861D-9C0B-4705-BC78-4BF12D9997AD}"/>
    <cellStyle name="Normal 2 2 3 2 56 2" xfId="17944" xr:uid="{49996049-0C3D-4691-8F16-0A035F5E614D}"/>
    <cellStyle name="Normal 2 2 3 2 57" xfId="17945" xr:uid="{EEB5AAB8-3E37-4328-8E29-D954D538BC48}"/>
    <cellStyle name="Normal 2 2 3 2 57 2" xfId="17946" xr:uid="{4AA9F7BF-D56C-428D-98F7-D978EA91D4E1}"/>
    <cellStyle name="Normal 2 2 3 2 58" xfId="17947" xr:uid="{5AC0658C-3CCA-4140-BD39-76CD91B28613}"/>
    <cellStyle name="Normal 2 2 3 2 58 2" xfId="17948" xr:uid="{9727D5EB-0CE5-45B0-8268-F44B4B9E9B44}"/>
    <cellStyle name="Normal 2 2 3 2 59" xfId="17949" xr:uid="{16B55756-A721-4CB8-AAC6-60B300B8DF9A}"/>
    <cellStyle name="Normal 2 2 3 2 59 2" xfId="17950" xr:uid="{E898ED45-9928-4C4D-85E9-8A2298B932AB}"/>
    <cellStyle name="Normal 2 2 3 2 6" xfId="17951" xr:uid="{980AE3DD-7EFC-4C0D-8607-9FDAB27BCA51}"/>
    <cellStyle name="Normal 2 2 3 2 6 2" xfId="17952" xr:uid="{874D85BA-6C2D-4811-879A-5043B47512DA}"/>
    <cellStyle name="Normal 2 2 3 2 6 2 2" xfId="17953" xr:uid="{16F0FDDB-BD3B-49E8-BCC6-1EB5A7721D90}"/>
    <cellStyle name="Normal 2 2 3 2 6 3" xfId="17954" xr:uid="{FFFE1B3E-5177-47E7-B410-59670DCA6214}"/>
    <cellStyle name="Normal 2 2 3 2 6 3 2" xfId="17955" xr:uid="{BC75B0F2-CDC5-466E-8513-602A9708C828}"/>
    <cellStyle name="Normal 2 2 3 2 6 4" xfId="17956" xr:uid="{075E2CF0-3051-4197-B9B4-5E33DA2DC834}"/>
    <cellStyle name="Normal 2 2 3 2 6 4 2" xfId="17957" xr:uid="{51070564-A350-4D2E-8D2D-0D44A714D8C2}"/>
    <cellStyle name="Normal 2 2 3 2 6 5" xfId="17958" xr:uid="{03492060-9A2A-4F56-806F-5C122AA3EC98}"/>
    <cellStyle name="Normal 2 2 3 2 6 5 2" xfId="17959" xr:uid="{A8652AAB-9A39-45A3-9B67-4127672498F8}"/>
    <cellStyle name="Normal 2 2 3 2 6 6" xfId="17960" xr:uid="{311AFF55-5B18-46DD-9E04-B96DC0E22A76}"/>
    <cellStyle name="Normal 2 2 3 2 6 6 2" xfId="17961" xr:uid="{24D1C8C4-9EE7-4B5A-8CEB-450BF5049D98}"/>
    <cellStyle name="Normal 2 2 3 2 6 7" xfId="17962" xr:uid="{5CBF1F4F-ADF0-4E34-8CC5-27E394C6A6BD}"/>
    <cellStyle name="Normal 2 2 3 2 6 7 2" xfId="17963" xr:uid="{697C4476-5D68-4D1A-969B-1283CCC616BC}"/>
    <cellStyle name="Normal 2 2 3 2 6 8" xfId="17964" xr:uid="{60151D4C-E05A-4B6A-9BAC-1B75F11962A9}"/>
    <cellStyle name="Normal 2 2 3 2 60" xfId="17965" xr:uid="{A72FAA72-49D4-40D4-A2BD-016BE97DE236}"/>
    <cellStyle name="Normal 2 2 3 2 60 2" xfId="17966" xr:uid="{B86FE94D-9B74-4122-8814-17DDD3FC9638}"/>
    <cellStyle name="Normal 2 2 3 2 61" xfId="17967" xr:uid="{5CCF58AC-5579-4452-AE29-597C7C5B24B8}"/>
    <cellStyle name="Normal 2 2 3 2 61 2" xfId="17968" xr:uid="{E91F7AEB-E6B3-46D6-BE81-F23FDE12F0AB}"/>
    <cellStyle name="Normal 2 2 3 2 62" xfId="17969" xr:uid="{C5FD5336-07E7-460E-923D-8729108B84F5}"/>
    <cellStyle name="Normal 2 2 3 2 62 2" xfId="17970" xr:uid="{254C677B-A58C-44BA-B69B-3E01695ED8C2}"/>
    <cellStyle name="Normal 2 2 3 2 63" xfId="17971" xr:uid="{7E2C25EC-87FF-4F2D-9C76-D73774C339B0}"/>
    <cellStyle name="Normal 2 2 3 2 63 2" xfId="17972" xr:uid="{01AE91FE-8971-4AE6-9BD4-D3EA894C5731}"/>
    <cellStyle name="Normal 2 2 3 2 64" xfId="17973" xr:uid="{CA4F1EFC-9563-4ED4-8084-AC67F5F00200}"/>
    <cellStyle name="Normal 2 2 3 2 64 2" xfId="17974" xr:uid="{F2F3D774-105C-4B82-AE09-2DFCBCED36DE}"/>
    <cellStyle name="Normal 2 2 3 2 65" xfId="17975" xr:uid="{6745CA70-962E-4FC1-94A9-BFB4A2974EEF}"/>
    <cellStyle name="Normal 2 2 3 2 65 2" xfId="17976" xr:uid="{42EB0662-4CE1-4341-B4A4-C81E998286C3}"/>
    <cellStyle name="Normal 2 2 3 2 66" xfId="17977" xr:uid="{99623248-2F0D-452E-9F9E-41320DBDE9E0}"/>
    <cellStyle name="Normal 2 2 3 2 66 2" xfId="17978" xr:uid="{8EE3F010-BA63-42DD-A884-5157FD14EA7C}"/>
    <cellStyle name="Normal 2 2 3 2 67" xfId="17979" xr:uid="{11ADA44A-BD08-4CDA-8DD1-64FD52F1298C}"/>
    <cellStyle name="Normal 2 2 3 2 67 2" xfId="17980" xr:uid="{750BF3D1-7430-406E-8C65-CD59472DFEF5}"/>
    <cellStyle name="Normal 2 2 3 2 68" xfId="17981" xr:uid="{C42C063C-15E8-48B1-A1B8-E1B0B0281A2E}"/>
    <cellStyle name="Normal 2 2 3 2 68 2" xfId="17982" xr:uid="{A5F64824-5055-4C02-B63C-154B8EA8F5BA}"/>
    <cellStyle name="Normal 2 2 3 2 69" xfId="17983" xr:uid="{3742A966-6517-48BE-95A6-D0ACA5251B00}"/>
    <cellStyle name="Normal 2 2 3 2 7" xfId="17984" xr:uid="{BC29D1FC-C500-49AE-A210-D45EB51D7067}"/>
    <cellStyle name="Normal 2 2 3 2 7 2" xfId="17985" xr:uid="{B5991A1E-BD9A-49ED-8EB9-D21EBFA35A28}"/>
    <cellStyle name="Normal 2 2 3 2 7 2 2" xfId="17986" xr:uid="{7F3F7E5D-DB07-40C8-89D3-AD9782A7856A}"/>
    <cellStyle name="Normal 2 2 3 2 7 3" xfId="17987" xr:uid="{BC51EC74-E925-4B3D-891F-98E661B85B2F}"/>
    <cellStyle name="Normal 2 2 3 2 7 3 2" xfId="17988" xr:uid="{FC8403F2-7456-4DB4-B056-76313365CCAE}"/>
    <cellStyle name="Normal 2 2 3 2 7 4" xfId="17989" xr:uid="{EAC0F295-50AC-47EA-B4A8-7287F4D571AC}"/>
    <cellStyle name="Normal 2 2 3 2 7 4 2" xfId="17990" xr:uid="{555E9B7A-364D-43FD-A852-ED02E3B02B66}"/>
    <cellStyle name="Normal 2 2 3 2 7 5" xfId="17991" xr:uid="{99264AC1-AC8C-4E25-8DD6-783C354D5BCD}"/>
    <cellStyle name="Normal 2 2 3 2 7 5 2" xfId="17992" xr:uid="{E92B5329-8486-4D16-A9B2-BCC694335F16}"/>
    <cellStyle name="Normal 2 2 3 2 7 6" xfId="17993" xr:uid="{C6EF1D21-58E6-45E4-9476-BE05DBC00FE9}"/>
    <cellStyle name="Normal 2 2 3 2 7 6 2" xfId="17994" xr:uid="{4F6C523D-0994-44AC-B343-0A630DC158CC}"/>
    <cellStyle name="Normal 2 2 3 2 7 7" xfId="17995" xr:uid="{8F811FA6-1627-4C92-991E-EF5071D88F3C}"/>
    <cellStyle name="Normal 2 2 3 2 7 7 2" xfId="17996" xr:uid="{2CCE6712-21DB-435A-862B-B74CC7426CF6}"/>
    <cellStyle name="Normal 2 2 3 2 7 8" xfId="17997" xr:uid="{ED09211B-233C-417F-8B81-1994E26515EE}"/>
    <cellStyle name="Normal 2 2 3 2 8" xfId="17998" xr:uid="{066863C0-92B2-4B45-BB2E-89488BCE5743}"/>
    <cellStyle name="Normal 2 2 3 2 8 2" xfId="17999" xr:uid="{7379603F-F26D-4B74-8321-56F2F3C875A1}"/>
    <cellStyle name="Normal 2 2 3 2 8 2 2" xfId="18000" xr:uid="{E916685B-45E4-4263-AD89-889235836B53}"/>
    <cellStyle name="Normal 2 2 3 2 8 3" xfId="18001" xr:uid="{55B28A38-A36F-4089-A924-F0CFA4A1EF4D}"/>
    <cellStyle name="Normal 2 2 3 2 8 3 2" xfId="18002" xr:uid="{CD3ECA96-D6F9-46AC-8153-2C0192785BBD}"/>
    <cellStyle name="Normal 2 2 3 2 8 4" xfId="18003" xr:uid="{53E742D0-429C-46A9-A230-AFE446DCAB51}"/>
    <cellStyle name="Normal 2 2 3 2 8 4 2" xfId="18004" xr:uid="{AAF7835D-4139-4658-BCF8-0364A73A516F}"/>
    <cellStyle name="Normal 2 2 3 2 8 5" xfId="18005" xr:uid="{FB01BDB3-686E-4282-A330-15E2B893A69F}"/>
    <cellStyle name="Normal 2 2 3 2 8 5 2" xfId="18006" xr:uid="{063743E1-9F28-4FEB-9295-AA1BD0A7F940}"/>
    <cellStyle name="Normal 2 2 3 2 8 6" xfId="18007" xr:uid="{F48B5C36-24E3-42FB-9CC6-C636E8BDC2A8}"/>
    <cellStyle name="Normal 2 2 3 2 8 6 2" xfId="18008" xr:uid="{EF9637B1-5A63-41DE-963B-A944E1DA81ED}"/>
    <cellStyle name="Normal 2 2 3 2 8 7" xfId="18009" xr:uid="{A259EC50-305F-4DD4-B908-99E9B4D8B340}"/>
    <cellStyle name="Normal 2 2 3 2 8 7 2" xfId="18010" xr:uid="{0BF1B7F7-EA1A-4044-891E-103BEFDC016D}"/>
    <cellStyle name="Normal 2 2 3 2 8 8" xfId="18011" xr:uid="{67F0651F-48D9-44C6-81B0-D2DEC54F59E4}"/>
    <cellStyle name="Normal 2 2 3 2 9" xfId="18012" xr:uid="{C0DEEDBC-5256-4272-8099-AA16C1C8DDE4}"/>
    <cellStyle name="Normal 2 2 3 2 9 2" xfId="18013" xr:uid="{2CFCAAEF-0736-49B4-986C-97F8A72309F1}"/>
    <cellStyle name="Normal 2 2 3 2 9 2 2" xfId="18014" xr:uid="{95335358-9DB4-499A-8DC3-033F0B41D8AC}"/>
    <cellStyle name="Normal 2 2 3 2 9 3" xfId="18015" xr:uid="{EB99E406-FFC5-4D9A-8288-4744B449698D}"/>
    <cellStyle name="Normal 2 2 3 2 9 3 2" xfId="18016" xr:uid="{B9A21FB1-B546-4012-ABE3-C2E2EDB5ED7B}"/>
    <cellStyle name="Normal 2 2 3 2 9 4" xfId="18017" xr:uid="{0968E37C-9405-450F-ABD1-A4E6A344C2DF}"/>
    <cellStyle name="Normal 2 2 3 2 9 4 2" xfId="18018" xr:uid="{7824320D-C904-4561-BD06-3DA7AD0AAC7C}"/>
    <cellStyle name="Normal 2 2 3 2 9 5" xfId="18019" xr:uid="{A7D46B2C-15A2-4CDD-809D-4A53EB91438A}"/>
    <cellStyle name="Normal 2 2 3 2 9 5 2" xfId="18020" xr:uid="{8BDC76AC-D2A1-4E68-AE6B-5D2CDE9076AE}"/>
    <cellStyle name="Normal 2 2 3 2 9 6" xfId="18021" xr:uid="{28B15F73-A079-438D-90B8-69208871FAF4}"/>
    <cellStyle name="Normal 2 2 3 2 9 6 2" xfId="18022" xr:uid="{2C3F5ED2-BD8F-4F7D-818D-728BEE854885}"/>
    <cellStyle name="Normal 2 2 3 2 9 7" xfId="18023" xr:uid="{AB2668DF-317F-4D35-B158-5CB52CD50A48}"/>
    <cellStyle name="Normal 2 2 3 2 9 7 2" xfId="18024" xr:uid="{BC585D4C-F758-4373-93D1-515F49374A23}"/>
    <cellStyle name="Normal 2 2 3 2 9 8" xfId="18025" xr:uid="{8F223EB7-5864-4572-8A14-6253D478AC18}"/>
    <cellStyle name="Normal 2 2 3 20" xfId="18026" xr:uid="{56354755-FFFE-4FD4-A550-BFE48DABE03E}"/>
    <cellStyle name="Normal 2 2 3 20 2" xfId="18027" xr:uid="{2F0DF741-1799-4F5E-90A3-1651982D9DC9}"/>
    <cellStyle name="Normal 2 2 3 21" xfId="18028" xr:uid="{21880F18-91D6-401F-BFC0-3445894BE7DE}"/>
    <cellStyle name="Normal 2 2 3 21 2" xfId="18029" xr:uid="{4DE3AC47-9291-4385-92DF-878360979CBA}"/>
    <cellStyle name="Normal 2 2 3 22" xfId="18030" xr:uid="{6E3369F3-F6D2-4D74-AD4C-31A5D1F261BF}"/>
    <cellStyle name="Normal 2 2 3 22 2" xfId="18031" xr:uid="{BC2255D2-A02C-49AE-B045-41EE6E5CBF37}"/>
    <cellStyle name="Normal 2 2 3 23" xfId="18032" xr:uid="{7A8A4C12-7C2B-4817-9D77-BF9B21AE3056}"/>
    <cellStyle name="Normal 2 2 3 23 2" xfId="18033" xr:uid="{3166F61D-30D8-4202-951B-2FEDFFE3AC66}"/>
    <cellStyle name="Normal 2 2 3 24" xfId="18034" xr:uid="{3738EE12-1271-449A-B6C1-BDD313578E63}"/>
    <cellStyle name="Normal 2 2 3 24 2" xfId="18035" xr:uid="{FF13826F-950E-4139-A373-F81E53EC0DF4}"/>
    <cellStyle name="Normal 2 2 3 25" xfId="18036" xr:uid="{2E0A39E6-7363-4253-BC01-18A9783F3780}"/>
    <cellStyle name="Normal 2 2 3 25 2" xfId="18037" xr:uid="{64F6D582-12DA-4AE6-8AC5-E48410436513}"/>
    <cellStyle name="Normal 2 2 3 26" xfId="18038" xr:uid="{2C9B5444-29A6-4544-8C67-A82748DD9DC0}"/>
    <cellStyle name="Normal 2 2 3 26 2" xfId="18039" xr:uid="{90DBD394-45FD-4FAD-B942-C680FE3416A4}"/>
    <cellStyle name="Normal 2 2 3 27" xfId="18040" xr:uid="{C29CEBB9-D613-408E-B8FA-9C7A42B51E65}"/>
    <cellStyle name="Normal 2 2 3 27 2" xfId="18041" xr:uid="{90AB8D23-6B31-4067-B1FA-0D7D98482A45}"/>
    <cellStyle name="Normal 2 2 3 28" xfId="18042" xr:uid="{389628C9-3DEF-49FC-AFB8-F9EFFC66D4A7}"/>
    <cellStyle name="Normal 2 2 3 28 2" xfId="18043" xr:uid="{4F2726B3-4C61-4021-A411-DF01710BD64E}"/>
    <cellStyle name="Normal 2 2 3 29" xfId="18044" xr:uid="{000B81D6-1A2C-4620-94B7-74E7CF8C2AFA}"/>
    <cellStyle name="Normal 2 2 3 29 2" xfId="18045" xr:uid="{224476D4-4955-4B16-A011-59D703745B2F}"/>
    <cellStyle name="Normal 2 2 3 3" xfId="5785" xr:uid="{63FCFB9A-9985-4275-8309-6C14F874C7B5}"/>
    <cellStyle name="Normal 2 2 3 3 10" xfId="18046" xr:uid="{45E4F0A9-47D7-4D8A-8710-52397477F86E}"/>
    <cellStyle name="Normal 2 2 3 3 10 2" xfId="18047" xr:uid="{5F4A2111-49CD-47BA-91B2-B3A4B6F7D336}"/>
    <cellStyle name="Normal 2 2 3 3 11" xfId="18048" xr:uid="{0715F9CB-3037-4F56-BB5C-3973C3FF0ADB}"/>
    <cellStyle name="Normal 2 2 3 3 11 2" xfId="18049" xr:uid="{5988E9D1-CDA0-436E-A3C0-A19F7E2DD7CF}"/>
    <cellStyle name="Normal 2 2 3 3 12" xfId="18050" xr:uid="{38CFFCCD-FC34-4384-8976-010BD271F27F}"/>
    <cellStyle name="Normal 2 2 3 3 12 2" xfId="18051" xr:uid="{E18A8082-A1BE-43AA-88E8-26F0234415E3}"/>
    <cellStyle name="Normal 2 2 3 3 13" xfId="18052" xr:uid="{BB1352D5-8B61-46B0-9A5A-0AE162451E80}"/>
    <cellStyle name="Normal 2 2 3 3 13 2" xfId="18053" xr:uid="{72EB214F-80B6-4C3C-B177-B57DC66436FB}"/>
    <cellStyle name="Normal 2 2 3 3 14" xfId="18054" xr:uid="{3793898E-A624-4D47-B356-366112F48D65}"/>
    <cellStyle name="Normal 2 2 3 3 14 2" xfId="18055" xr:uid="{AB692719-D2E0-43DA-9F17-1CDBC337F780}"/>
    <cellStyle name="Normal 2 2 3 3 15" xfId="18056" xr:uid="{7D1D5DB2-DC0A-45B5-8224-9DA84F377540}"/>
    <cellStyle name="Normal 2 2 3 3 15 2" xfId="18057" xr:uid="{5CF95A30-9B18-4B76-A306-EB6EAEA593CC}"/>
    <cellStyle name="Normal 2 2 3 3 16" xfId="18058" xr:uid="{27D4E86D-F67F-4AEF-AAB1-1B35549A23A2}"/>
    <cellStyle name="Normal 2 2 3 3 16 2" xfId="18059" xr:uid="{447B04E1-A78C-4E74-9BE3-D6BBDC09D1DB}"/>
    <cellStyle name="Normal 2 2 3 3 17" xfId="18060" xr:uid="{6F984F9F-256E-4A0D-AC20-1688E5C25F97}"/>
    <cellStyle name="Normal 2 2 3 3 17 2" xfId="18061" xr:uid="{61051722-2329-4BA5-B3ED-6AD39CD5DA47}"/>
    <cellStyle name="Normal 2 2 3 3 18" xfId="18062" xr:uid="{653C0836-0C74-4089-80A5-7CB5E097D1D2}"/>
    <cellStyle name="Normal 2 2 3 3 18 2" xfId="18063" xr:uid="{DF4D5E62-002D-4C51-9DDD-4ED6A4017A4C}"/>
    <cellStyle name="Normal 2 2 3 3 19" xfId="18064" xr:uid="{C4AF9349-1C76-4D88-A68D-5EF375F7AA03}"/>
    <cellStyle name="Normal 2 2 3 3 19 2" xfId="18065" xr:uid="{10F7C072-30EA-40F7-AE72-3612E0EA85F9}"/>
    <cellStyle name="Normal 2 2 3 3 2" xfId="5786" xr:uid="{D43C19D0-2D90-4D27-BD9F-5636ECD8D83C}"/>
    <cellStyle name="Normal 2 2 3 3 2 2" xfId="18066" xr:uid="{CDEC89F5-348B-4B9B-AB24-50069F90C327}"/>
    <cellStyle name="Normal 2 2 3 3 2 2 2" xfId="18067" xr:uid="{775DD0CA-0331-4481-AF34-769A001358D7}"/>
    <cellStyle name="Normal 2 2 3 3 2 3" xfId="18068" xr:uid="{429157EE-36F2-4C74-96C0-7749D3CD5DD5}"/>
    <cellStyle name="Normal 2 2 3 3 2 3 2" xfId="18069" xr:uid="{97E5D005-919D-4ADA-86B6-4EE18399E979}"/>
    <cellStyle name="Normal 2 2 3 3 2 4" xfId="18070" xr:uid="{5BC9B93E-93AF-4830-A264-929630B49846}"/>
    <cellStyle name="Normal 2 2 3 3 2 4 2" xfId="18071" xr:uid="{AFB1D8C6-D0B5-4F35-A43A-4B256946A6F6}"/>
    <cellStyle name="Normal 2 2 3 3 2 5" xfId="18072" xr:uid="{C19E2C8B-827C-4752-AA56-CBD1E8853C75}"/>
    <cellStyle name="Normal 2 2 3 3 2 5 2" xfId="18073" xr:uid="{6103E609-3D22-4D0A-B979-2F9DF5A20EE2}"/>
    <cellStyle name="Normal 2 2 3 3 2 6" xfId="18074" xr:uid="{51971D06-DA8F-4D38-84FB-B17E7926CE27}"/>
    <cellStyle name="Normal 2 2 3 3 2 6 2" xfId="18075" xr:uid="{9A29675F-EAC8-48ED-83BB-215C46B38B22}"/>
    <cellStyle name="Normal 2 2 3 3 2 7" xfId="18076" xr:uid="{905FA0FD-B954-4D16-910B-2A3EECB972D7}"/>
    <cellStyle name="Normal 2 2 3 3 2 7 2" xfId="18077" xr:uid="{F8975194-D743-4011-A39C-61FFA80097E6}"/>
    <cellStyle name="Normal 2 2 3 3 2 8" xfId="18078" xr:uid="{B5050301-9E8B-4703-AAD6-841E6570F66E}"/>
    <cellStyle name="Normal 2 2 3 3 20" xfId="18079" xr:uid="{3F8E173D-AB69-4653-8C23-90CB447C2CC8}"/>
    <cellStyle name="Normal 2 2 3 3 20 2" xfId="18080" xr:uid="{8CF6B510-05D3-426D-BEEC-EC4A1580C05D}"/>
    <cellStyle name="Normal 2 2 3 3 21" xfId="18081" xr:uid="{9FC8F306-4AF6-460B-9683-30604E7FF017}"/>
    <cellStyle name="Normal 2 2 3 3 21 2" xfId="18082" xr:uid="{2ABC6E27-A32D-444A-BE87-C15B8AA06262}"/>
    <cellStyle name="Normal 2 2 3 3 22" xfId="18083" xr:uid="{A2E539FD-E858-4FB3-A130-651E39D9816A}"/>
    <cellStyle name="Normal 2 2 3 3 22 2" xfId="18084" xr:uid="{E8FDC226-D887-43BF-9349-228C12417C32}"/>
    <cellStyle name="Normal 2 2 3 3 23" xfId="18085" xr:uid="{3E2718F1-8055-4219-8933-E8933F60895A}"/>
    <cellStyle name="Normal 2 2 3 3 23 2" xfId="18086" xr:uid="{F6C1A5B7-890D-43B2-AC11-0AF47FB7DF14}"/>
    <cellStyle name="Normal 2 2 3 3 24" xfId="18087" xr:uid="{8A6E7532-7A4E-4BAF-9DB2-33B4E99FD828}"/>
    <cellStyle name="Normal 2 2 3 3 24 2" xfId="18088" xr:uid="{163EA7DB-D8A1-4DC5-B838-DA6F0D1843FF}"/>
    <cellStyle name="Normal 2 2 3 3 25" xfId="18089" xr:uid="{FD25F67C-8FAA-456F-862B-BAD02FFB7024}"/>
    <cellStyle name="Normal 2 2 3 3 25 2" xfId="18090" xr:uid="{7C2C73F8-BFAD-4E1D-B146-378DA6F2852E}"/>
    <cellStyle name="Normal 2 2 3 3 26" xfId="18091" xr:uid="{25D387FC-DA7E-43E5-9D29-25663AFE25D1}"/>
    <cellStyle name="Normal 2 2 3 3 26 2" xfId="18092" xr:uid="{ED07AB7E-5186-417F-83D2-C3D6DC029832}"/>
    <cellStyle name="Normal 2 2 3 3 27" xfId="18093" xr:uid="{7B334144-8284-47B1-AA37-7A8B5A975ADF}"/>
    <cellStyle name="Normal 2 2 3 3 27 2" xfId="18094" xr:uid="{173B8A92-1275-4CD6-BD67-5C8084F16447}"/>
    <cellStyle name="Normal 2 2 3 3 28" xfId="18095" xr:uid="{802646D7-3C25-4E46-B990-0B766126D8F1}"/>
    <cellStyle name="Normal 2 2 3 3 28 2" xfId="18096" xr:uid="{0D0DC8D9-8696-4776-B7F1-35B25A6A56F2}"/>
    <cellStyle name="Normal 2 2 3 3 29" xfId="18097" xr:uid="{BBE648B4-11CB-412E-8B1E-76230DB3EC60}"/>
    <cellStyle name="Normal 2 2 3 3 29 2" xfId="18098" xr:uid="{21252B7F-0220-45BB-890A-1E6150C0517D}"/>
    <cellStyle name="Normal 2 2 3 3 3" xfId="5787" xr:uid="{A18921A1-2657-4C7E-8DCA-105295541815}"/>
    <cellStyle name="Normal 2 2 3 3 3 2" xfId="18099" xr:uid="{3D04BE02-EF53-4F3B-BFD4-A595AFCDC894}"/>
    <cellStyle name="Normal 2 2 3 3 3 2 2" xfId="18100" xr:uid="{761D6065-5569-4FCC-BDD4-8214DC06707E}"/>
    <cellStyle name="Normal 2 2 3 3 3 3" xfId="18101" xr:uid="{F876D21C-3377-4265-B4AC-E39752D63EDC}"/>
    <cellStyle name="Normal 2 2 3 3 3 3 2" xfId="18102" xr:uid="{897A2C21-AFAC-4C58-8E83-A9ADCC98119D}"/>
    <cellStyle name="Normal 2 2 3 3 3 4" xfId="18103" xr:uid="{4867E1E2-FAA9-4139-AD90-698999277511}"/>
    <cellStyle name="Normal 2 2 3 3 3 4 2" xfId="18104" xr:uid="{46D34A8C-E889-4F96-9292-3BE8BF49E755}"/>
    <cellStyle name="Normal 2 2 3 3 3 5" xfId="18105" xr:uid="{3DC9BB8A-A5C2-44AC-994A-E2477A081845}"/>
    <cellStyle name="Normal 2 2 3 3 3 5 2" xfId="18106" xr:uid="{5F0783EA-C356-4BA6-A28B-F3690DFE4A9F}"/>
    <cellStyle name="Normal 2 2 3 3 3 6" xfId="18107" xr:uid="{29423117-709B-44B5-BEDF-1D39D94DCB26}"/>
    <cellStyle name="Normal 2 2 3 3 3 6 2" xfId="18108" xr:uid="{6E2E8AD9-599F-4BE4-A3BF-1D896A066FF3}"/>
    <cellStyle name="Normal 2 2 3 3 3 7" xfId="18109" xr:uid="{D80F42DE-E95E-4D2D-8AF4-449C6D7D5278}"/>
    <cellStyle name="Normal 2 2 3 3 3 7 2" xfId="18110" xr:uid="{0D43027D-61B5-4070-8465-53914BBEC7FE}"/>
    <cellStyle name="Normal 2 2 3 3 3 8" xfId="18111" xr:uid="{882C623F-2285-4DB2-8CB5-D1A119594F09}"/>
    <cellStyle name="Normal 2 2 3 3 30" xfId="18112" xr:uid="{38609CCE-075A-4918-81E8-EB4871D1D8F7}"/>
    <cellStyle name="Normal 2 2 3 3 30 2" xfId="18113" xr:uid="{A94D34B4-E2E9-4650-8E48-9BA3C76BD9FA}"/>
    <cellStyle name="Normal 2 2 3 3 31" xfId="18114" xr:uid="{72B15355-395B-4DF0-A34E-C7E728C58844}"/>
    <cellStyle name="Normal 2 2 3 3 31 2" xfId="18115" xr:uid="{C301265E-4507-498C-8001-70670A79A8AC}"/>
    <cellStyle name="Normal 2 2 3 3 32" xfId="18116" xr:uid="{62573855-51E4-4447-AC99-0A4EF4557151}"/>
    <cellStyle name="Normal 2 2 3 3 32 2" xfId="18117" xr:uid="{F40A959C-31F6-438E-8DF6-D4390A487417}"/>
    <cellStyle name="Normal 2 2 3 3 33" xfId="18118" xr:uid="{428387B4-61F1-449D-879C-1BEEC91675D3}"/>
    <cellStyle name="Normal 2 2 3 3 33 2" xfId="18119" xr:uid="{C97DBE30-0B97-492D-8D68-8D901BACFC05}"/>
    <cellStyle name="Normal 2 2 3 3 34" xfId="18120" xr:uid="{36F5F062-C604-45D4-A047-234F48E914D5}"/>
    <cellStyle name="Normal 2 2 3 3 34 2" xfId="18121" xr:uid="{9A82CBEB-CA7F-48A4-BA5A-6D2D567CDE88}"/>
    <cellStyle name="Normal 2 2 3 3 35" xfId="18122" xr:uid="{83254164-4BC6-4482-95E5-D47503392E93}"/>
    <cellStyle name="Normal 2 2 3 3 35 2" xfId="18123" xr:uid="{B8E02654-ACE1-4922-B5C2-CFAF022335AF}"/>
    <cellStyle name="Normal 2 2 3 3 36" xfId="18124" xr:uid="{7E50F655-08F5-4AA2-87B7-10F604E011B7}"/>
    <cellStyle name="Normal 2 2 3 3 36 2" xfId="18125" xr:uid="{DF7847BF-06A7-4D07-884D-2D3A4C7BA99A}"/>
    <cellStyle name="Normal 2 2 3 3 37" xfId="18126" xr:uid="{45B77691-4336-482B-BEC8-82062ED952BA}"/>
    <cellStyle name="Normal 2 2 3 3 37 2" xfId="18127" xr:uid="{85482C99-B43E-4E07-B3D5-01A4F9DA4B4A}"/>
    <cellStyle name="Normal 2 2 3 3 38" xfId="18128" xr:uid="{55F5B941-BB71-4900-9097-FF3DD93397B8}"/>
    <cellStyle name="Normal 2 2 3 3 38 2" xfId="18129" xr:uid="{DBD05FDE-5D2E-40C6-92D2-45FB700B5857}"/>
    <cellStyle name="Normal 2 2 3 3 39" xfId="18130" xr:uid="{7156FFAD-BF4D-460A-9E8F-10D6BFF01017}"/>
    <cellStyle name="Normal 2 2 3 3 39 2" xfId="18131" xr:uid="{BA4DC9E5-F306-419C-A645-0F4DFF199644}"/>
    <cellStyle name="Normal 2 2 3 3 4" xfId="18132" xr:uid="{4A46104D-F968-454A-9C4D-687597C1E812}"/>
    <cellStyle name="Normal 2 2 3 3 4 2" xfId="18133" xr:uid="{B16F6729-C32D-4A98-A1B4-A492FF6F9B40}"/>
    <cellStyle name="Normal 2 2 3 3 4 2 2" xfId="18134" xr:uid="{3B920306-03F3-4415-BE89-B9E93B6739B4}"/>
    <cellStyle name="Normal 2 2 3 3 4 3" xfId="18135" xr:uid="{4DADD5D4-619D-43AD-B64F-C2C38D42DD84}"/>
    <cellStyle name="Normal 2 2 3 3 4 3 2" xfId="18136" xr:uid="{7D559C8C-F56E-46AC-A6E7-E36ECCF2277D}"/>
    <cellStyle name="Normal 2 2 3 3 4 4" xfId="18137" xr:uid="{ACB3EE40-43E1-4DAB-BD3A-FD95BB2A31C1}"/>
    <cellStyle name="Normal 2 2 3 3 4 4 2" xfId="18138" xr:uid="{BD323D1C-4CF2-4E75-A56B-113910642B41}"/>
    <cellStyle name="Normal 2 2 3 3 4 5" xfId="18139" xr:uid="{D2763D21-DBAD-4EA1-8DAF-B36F31556BB0}"/>
    <cellStyle name="Normal 2 2 3 3 4 5 2" xfId="18140" xr:uid="{26312912-70BE-4C25-9484-4DB447375A84}"/>
    <cellStyle name="Normal 2 2 3 3 4 6" xfId="18141" xr:uid="{09C43F30-A2F7-4FC8-917D-BFDECAC672A7}"/>
    <cellStyle name="Normal 2 2 3 3 4 6 2" xfId="18142" xr:uid="{1832203A-9247-45FB-9FC2-615722CF6543}"/>
    <cellStyle name="Normal 2 2 3 3 4 7" xfId="18143" xr:uid="{45B5B4E2-9D09-4ECE-9629-661E056444CA}"/>
    <cellStyle name="Normal 2 2 3 3 4 7 2" xfId="18144" xr:uid="{9F7A502E-B45C-433D-B14D-01E68C201F11}"/>
    <cellStyle name="Normal 2 2 3 3 4 8" xfId="18145" xr:uid="{5C54066B-F8E1-4DEA-96EC-952C837B2A0D}"/>
    <cellStyle name="Normal 2 2 3 3 40" xfId="18146" xr:uid="{57DF3809-C25D-4F65-B6C0-68E545349366}"/>
    <cellStyle name="Normal 2 2 3 3 40 2" xfId="18147" xr:uid="{E13A96CF-774A-4E2E-98C1-5A3D20328616}"/>
    <cellStyle name="Normal 2 2 3 3 41" xfId="18148" xr:uid="{D5AE9CCB-9E10-4322-9413-1AF6DAC82AB8}"/>
    <cellStyle name="Normal 2 2 3 3 41 2" xfId="18149" xr:uid="{8595B734-866E-4CF2-B8B0-BEA5C0EE042A}"/>
    <cellStyle name="Normal 2 2 3 3 42" xfId="18150" xr:uid="{67C41179-6A1C-4E8B-9F47-9FF6FA6741EF}"/>
    <cellStyle name="Normal 2 2 3 3 42 2" xfId="18151" xr:uid="{95E84563-2657-418D-9945-519EEA827761}"/>
    <cellStyle name="Normal 2 2 3 3 43" xfId="18152" xr:uid="{5B073481-74DC-46DD-8957-3669F66E7D05}"/>
    <cellStyle name="Normal 2 2 3 3 43 2" xfId="18153" xr:uid="{00291172-B3EF-4F5F-8008-284743B4919E}"/>
    <cellStyle name="Normal 2 2 3 3 44" xfId="18154" xr:uid="{9172DB04-EF41-4552-88B0-213660D3CF6E}"/>
    <cellStyle name="Normal 2 2 3 3 44 2" xfId="18155" xr:uid="{D87C3265-9F0E-4A7C-A3C6-2E4E728CACF0}"/>
    <cellStyle name="Normal 2 2 3 3 45" xfId="18156" xr:uid="{B6125161-80D1-40E6-AFA0-F5DA47B33619}"/>
    <cellStyle name="Normal 2 2 3 3 45 2" xfId="18157" xr:uid="{0FB4765D-FF2C-4820-8FFB-70921796F656}"/>
    <cellStyle name="Normal 2 2 3 3 46" xfId="18158" xr:uid="{E9415194-09E3-4D88-91D7-17D69245E796}"/>
    <cellStyle name="Normal 2 2 3 3 46 2" xfId="18159" xr:uid="{31B58741-F8EB-4229-B685-21DCFD5BD8E0}"/>
    <cellStyle name="Normal 2 2 3 3 47" xfId="18160" xr:uid="{4448F1A9-88FC-44F5-AF31-23C89C064AF2}"/>
    <cellStyle name="Normal 2 2 3 3 47 2" xfId="18161" xr:uid="{ACC27961-A472-497D-A8D6-6BB043FD0E5D}"/>
    <cellStyle name="Normal 2 2 3 3 48" xfId="18162" xr:uid="{745A17E2-3FFB-472C-9449-D83BD6B7ADF1}"/>
    <cellStyle name="Normal 2 2 3 3 48 2" xfId="18163" xr:uid="{AC45B84D-611B-496B-8CD6-D271AB33587D}"/>
    <cellStyle name="Normal 2 2 3 3 49" xfId="18164" xr:uid="{E5FDC304-91F6-4D2F-B1BE-4A6D4505BF25}"/>
    <cellStyle name="Normal 2 2 3 3 49 2" xfId="18165" xr:uid="{BE1BC776-704E-4923-BDA4-E7465CFB399B}"/>
    <cellStyle name="Normal 2 2 3 3 5" xfId="18166" xr:uid="{603624D9-9A8B-48C2-8DC8-2CFE028DD0C0}"/>
    <cellStyle name="Normal 2 2 3 3 5 2" xfId="18167" xr:uid="{26B953CE-194F-4D1E-B6F4-BC7B7CB32575}"/>
    <cellStyle name="Normal 2 2 3 3 5 2 2" xfId="18168" xr:uid="{E999A70C-2630-4017-9F76-AC89A0DFBC4B}"/>
    <cellStyle name="Normal 2 2 3 3 5 3" xfId="18169" xr:uid="{A9CBB246-8496-477D-A22E-802AC4C946C6}"/>
    <cellStyle name="Normal 2 2 3 3 5 3 2" xfId="18170" xr:uid="{23EF39D9-C980-466A-B603-7391708D0251}"/>
    <cellStyle name="Normal 2 2 3 3 5 4" xfId="18171" xr:uid="{13E71DE1-30D0-4B76-91C7-ACED2D7F6D37}"/>
    <cellStyle name="Normal 2 2 3 3 5 4 2" xfId="18172" xr:uid="{474B55D2-3CD5-42CA-841A-0FDA2AA8D4B4}"/>
    <cellStyle name="Normal 2 2 3 3 5 5" xfId="18173" xr:uid="{8E983DE7-402E-4094-B214-3C9A975EA38A}"/>
    <cellStyle name="Normal 2 2 3 3 5 5 2" xfId="18174" xr:uid="{08A976E0-798D-4BFC-9D99-E2B787FFB3EF}"/>
    <cellStyle name="Normal 2 2 3 3 5 6" xfId="18175" xr:uid="{8AC5817E-F7AB-4C28-B3E3-66F1A7A777D3}"/>
    <cellStyle name="Normal 2 2 3 3 5 6 2" xfId="18176" xr:uid="{38BBE7A0-7C13-46BC-91B5-ABB4FEDDF9A3}"/>
    <cellStyle name="Normal 2 2 3 3 5 7" xfId="18177" xr:uid="{063B7ECA-1790-4F97-A173-FC6FFB999366}"/>
    <cellStyle name="Normal 2 2 3 3 5 7 2" xfId="18178" xr:uid="{7157FD88-3F86-465B-838A-048FE68BD4E0}"/>
    <cellStyle name="Normal 2 2 3 3 5 8" xfId="18179" xr:uid="{59303810-A4A8-485B-9725-2BCE2E17C77B}"/>
    <cellStyle name="Normal 2 2 3 3 50" xfId="18180" xr:uid="{C6537EC9-1A82-4A30-851E-A267DBF6C7E1}"/>
    <cellStyle name="Normal 2 2 3 3 50 2" xfId="18181" xr:uid="{B1264175-5FE4-44AF-887B-96F42D97BF99}"/>
    <cellStyle name="Normal 2 2 3 3 51" xfId="18182" xr:uid="{78DBE688-031B-4F65-92B4-202F60172601}"/>
    <cellStyle name="Normal 2 2 3 3 51 2" xfId="18183" xr:uid="{1DF1E26A-1252-49CB-85AA-0DF6133344F9}"/>
    <cellStyle name="Normal 2 2 3 3 52" xfId="18184" xr:uid="{1D868985-1441-4DE6-BB32-6C01CBB45889}"/>
    <cellStyle name="Normal 2 2 3 3 52 2" xfId="18185" xr:uid="{61037216-7249-47AB-9B85-FD2616922A25}"/>
    <cellStyle name="Normal 2 2 3 3 53" xfId="18186" xr:uid="{F62EEF17-7FBD-40B1-B8F8-A6008DB65E06}"/>
    <cellStyle name="Normal 2 2 3 3 53 2" xfId="18187" xr:uid="{3304A737-D151-45C6-83D1-7D2EF5F70084}"/>
    <cellStyle name="Normal 2 2 3 3 54" xfId="18188" xr:uid="{4CD5DF2F-4F52-4CED-AA5C-FC22FA7389EE}"/>
    <cellStyle name="Normal 2 2 3 3 54 2" xfId="18189" xr:uid="{9658FFB4-C388-4967-BC1C-058F8724AEAD}"/>
    <cellStyle name="Normal 2 2 3 3 55" xfId="18190" xr:uid="{A8DE54EE-6202-4EF8-AC3E-E9767167A873}"/>
    <cellStyle name="Normal 2 2 3 3 55 2" xfId="18191" xr:uid="{9950E294-1E4E-47F8-9274-F74BE19B6486}"/>
    <cellStyle name="Normal 2 2 3 3 56" xfId="18192" xr:uid="{ACB2125A-7E9D-4EDC-B78F-435FC0486E49}"/>
    <cellStyle name="Normal 2 2 3 3 56 2" xfId="18193" xr:uid="{5792C4AF-F0EF-47C6-A24D-B0C77D2C478B}"/>
    <cellStyle name="Normal 2 2 3 3 57" xfId="18194" xr:uid="{0A013C1F-45CE-4B62-91BA-91C228CB509B}"/>
    <cellStyle name="Normal 2 2 3 3 57 2" xfId="18195" xr:uid="{AE310812-0AA3-4C70-8CFD-AC9215072B58}"/>
    <cellStyle name="Normal 2 2 3 3 58" xfId="18196" xr:uid="{2205851D-FD1E-4D5B-8764-80893666F932}"/>
    <cellStyle name="Normal 2 2 3 3 58 2" xfId="18197" xr:uid="{24A39044-2BC7-477F-BCD0-05E159F1BAAF}"/>
    <cellStyle name="Normal 2 2 3 3 59" xfId="18198" xr:uid="{0F7B45DE-1623-4CD3-9C23-91724530B36D}"/>
    <cellStyle name="Normal 2 2 3 3 59 2" xfId="18199" xr:uid="{D916B03C-069B-41BC-9C7E-527C78B5ABEC}"/>
    <cellStyle name="Normal 2 2 3 3 6" xfId="18200" xr:uid="{A2B89422-EE30-4423-9041-9D7B39EB3AD0}"/>
    <cellStyle name="Normal 2 2 3 3 6 2" xfId="18201" xr:uid="{B25F07F2-2B05-4A37-8EC1-691561D84782}"/>
    <cellStyle name="Normal 2 2 3 3 6 2 2" xfId="18202" xr:uid="{4D2DED2E-81EE-4766-A74B-C912A8E526E0}"/>
    <cellStyle name="Normal 2 2 3 3 6 3" xfId="18203" xr:uid="{6B620CC7-26D0-4AB1-AD5D-3E38DE17DADE}"/>
    <cellStyle name="Normal 2 2 3 3 6 3 2" xfId="18204" xr:uid="{0EBF943D-E62F-4646-825C-D3D9883F8F8B}"/>
    <cellStyle name="Normal 2 2 3 3 6 4" xfId="18205" xr:uid="{DF079067-DC32-41CA-BF0D-DEE5E15D3A08}"/>
    <cellStyle name="Normal 2 2 3 3 6 4 2" xfId="18206" xr:uid="{7BFFD6B9-AA3D-4F63-9605-1BA5A512FA3C}"/>
    <cellStyle name="Normal 2 2 3 3 6 5" xfId="18207" xr:uid="{E9E86678-073D-4458-B572-B2F00079754B}"/>
    <cellStyle name="Normal 2 2 3 3 6 5 2" xfId="18208" xr:uid="{927002D3-C0A2-4D88-A99C-7BBE3CBCFC84}"/>
    <cellStyle name="Normal 2 2 3 3 6 6" xfId="18209" xr:uid="{159B642A-DDBE-473F-8E4F-6B643FF04493}"/>
    <cellStyle name="Normal 2 2 3 3 6 6 2" xfId="18210" xr:uid="{02B2459B-1E31-40BF-BCAD-F8D8627B1FE7}"/>
    <cellStyle name="Normal 2 2 3 3 6 7" xfId="18211" xr:uid="{62DAB267-4545-499B-A2E0-0B1E36B1AD35}"/>
    <cellStyle name="Normal 2 2 3 3 6 7 2" xfId="18212" xr:uid="{F9F5B96C-256F-4A32-BA13-D225DF319435}"/>
    <cellStyle name="Normal 2 2 3 3 6 8" xfId="18213" xr:uid="{22795D21-357C-4D11-87DD-149BF3EFE1D8}"/>
    <cellStyle name="Normal 2 2 3 3 60" xfId="18214" xr:uid="{A3B5D91A-301B-4EB6-819F-5212DB7EBA4D}"/>
    <cellStyle name="Normal 2 2 3 3 60 2" xfId="18215" xr:uid="{B2EABCBC-9A57-4B11-BEA4-7A4A17C0E8A9}"/>
    <cellStyle name="Normal 2 2 3 3 61" xfId="18216" xr:uid="{197415AD-1138-4C04-A337-C8BF374D6AFC}"/>
    <cellStyle name="Normal 2 2 3 3 61 2" xfId="18217" xr:uid="{3E7A2E01-9624-4478-89A4-61CDAB00D8A3}"/>
    <cellStyle name="Normal 2 2 3 3 62" xfId="18218" xr:uid="{AABDB51C-8401-49ED-9E0B-4F0B32EEE25A}"/>
    <cellStyle name="Normal 2 2 3 3 62 2" xfId="18219" xr:uid="{3C5EF882-D36A-41DF-8DB7-FB24D60AFFCB}"/>
    <cellStyle name="Normal 2 2 3 3 63" xfId="18220" xr:uid="{2563070F-FB06-43AC-AF38-D46A8EA9791D}"/>
    <cellStyle name="Normal 2 2 3 3 63 2" xfId="18221" xr:uid="{99EC8BB1-68A0-499B-A080-436C0AE426D2}"/>
    <cellStyle name="Normal 2 2 3 3 64" xfId="18222" xr:uid="{01D6A611-48A4-49CA-A46E-77AEEDD83BA5}"/>
    <cellStyle name="Normal 2 2 3 3 64 2" xfId="18223" xr:uid="{7B023E5F-6153-449C-9AF8-88CD35669959}"/>
    <cellStyle name="Normal 2 2 3 3 65" xfId="18224" xr:uid="{29ACE864-017C-4B4F-A2A3-F311698555A1}"/>
    <cellStyle name="Normal 2 2 3 3 65 2" xfId="18225" xr:uid="{23430981-A8A8-4814-9504-758D224A1C4B}"/>
    <cellStyle name="Normal 2 2 3 3 66" xfId="18226" xr:uid="{054DD6E5-3D55-4B47-A634-217BD3938FA7}"/>
    <cellStyle name="Normal 2 2 3 3 66 2" xfId="18227" xr:uid="{B96AFFF2-4A92-4E27-B8FB-239C05E57FD8}"/>
    <cellStyle name="Normal 2 2 3 3 67" xfId="18228" xr:uid="{AAE38EB2-279B-4118-A0C7-8667598E271E}"/>
    <cellStyle name="Normal 2 2 3 3 7" xfId="18229" xr:uid="{51221F98-C820-4649-9793-0F324B1C8855}"/>
    <cellStyle name="Normal 2 2 3 3 7 2" xfId="18230" xr:uid="{A9E3D115-521C-43A8-AE3F-F077FE8990A3}"/>
    <cellStyle name="Normal 2 2 3 3 7 2 2" xfId="18231" xr:uid="{3A7D0680-8B1B-48D8-B809-9B2E489FE21B}"/>
    <cellStyle name="Normal 2 2 3 3 7 3" xfId="18232" xr:uid="{61D75B76-B913-4DD1-821D-DEDB497993DC}"/>
    <cellStyle name="Normal 2 2 3 3 7 3 2" xfId="18233" xr:uid="{019CCC00-5083-462F-87E7-FE4EA4EBD5C3}"/>
    <cellStyle name="Normal 2 2 3 3 7 4" xfId="18234" xr:uid="{0209543F-953B-4661-AFD0-4592BADB2321}"/>
    <cellStyle name="Normal 2 2 3 3 7 4 2" xfId="18235" xr:uid="{CF9A9FC2-B4BB-4D19-A93A-747A2B250059}"/>
    <cellStyle name="Normal 2 2 3 3 7 5" xfId="18236" xr:uid="{36AA21E6-A9BE-497A-8D06-28610E21B0C0}"/>
    <cellStyle name="Normal 2 2 3 3 7 5 2" xfId="18237" xr:uid="{3D0FB162-F43C-4B55-BFC8-59FAC4DDF20B}"/>
    <cellStyle name="Normal 2 2 3 3 7 6" xfId="18238" xr:uid="{36C188CF-A41F-4BE5-82B7-5ED946D82295}"/>
    <cellStyle name="Normal 2 2 3 3 7 6 2" xfId="18239" xr:uid="{B4B34FFC-5FDF-47A8-81B9-5064D45E99C2}"/>
    <cellStyle name="Normal 2 2 3 3 7 7" xfId="18240" xr:uid="{DAC3DB5B-F663-4D73-9630-94F296832B0E}"/>
    <cellStyle name="Normal 2 2 3 3 7 7 2" xfId="18241" xr:uid="{84A25AC8-848F-4972-8E96-55E88F99A332}"/>
    <cellStyle name="Normal 2 2 3 3 7 8" xfId="18242" xr:uid="{199C10C9-8681-4DBA-AD4B-7196EDFA34FC}"/>
    <cellStyle name="Normal 2 2 3 3 8" xfId="18243" xr:uid="{F5516961-8D55-4D58-9FBB-250FC1A4B368}"/>
    <cellStyle name="Normal 2 2 3 3 8 2" xfId="18244" xr:uid="{2947F6C0-E4AF-4AB1-9F46-1653D7508F9D}"/>
    <cellStyle name="Normal 2 2 3 3 8 2 2" xfId="18245" xr:uid="{10BDCC70-B976-4342-A1AB-2582807FAFCC}"/>
    <cellStyle name="Normal 2 2 3 3 8 3" xfId="18246" xr:uid="{8DAFD720-C096-4798-ACC8-06A58A4F1E62}"/>
    <cellStyle name="Normal 2 2 3 3 8 3 2" xfId="18247" xr:uid="{18754A96-C86A-4EF2-A615-0575DB7C5E22}"/>
    <cellStyle name="Normal 2 2 3 3 8 4" xfId="18248" xr:uid="{86F76A8B-FAB1-4F3E-984F-FD5E79CCB74F}"/>
    <cellStyle name="Normal 2 2 3 3 8 4 2" xfId="18249" xr:uid="{ECFA2C5D-2190-44A8-B7CF-844B62928E98}"/>
    <cellStyle name="Normal 2 2 3 3 8 5" xfId="18250" xr:uid="{13FC6126-1855-47D2-96AD-2D7B879ED374}"/>
    <cellStyle name="Normal 2 2 3 3 8 5 2" xfId="18251" xr:uid="{92E4CB07-E362-4A22-8170-0D559A00703B}"/>
    <cellStyle name="Normal 2 2 3 3 8 6" xfId="18252" xr:uid="{63E10968-9610-44ED-B279-267207A52FAA}"/>
    <cellStyle name="Normal 2 2 3 3 8 6 2" xfId="18253" xr:uid="{51AB9C0A-ACB9-453A-8896-6D455EC07834}"/>
    <cellStyle name="Normal 2 2 3 3 8 7" xfId="18254" xr:uid="{E7929CE5-757D-4FFB-B46C-EA79928C0F2D}"/>
    <cellStyle name="Normal 2 2 3 3 8 7 2" xfId="18255" xr:uid="{753FE33F-4D3D-4673-AB83-85F92CD9569A}"/>
    <cellStyle name="Normal 2 2 3 3 8 8" xfId="18256" xr:uid="{57A4E324-2BD7-4B94-8431-17CB0AA0B691}"/>
    <cellStyle name="Normal 2 2 3 3 9" xfId="18257" xr:uid="{D2ADBDFF-DF57-4C31-9F90-5E167A169463}"/>
    <cellStyle name="Normal 2 2 3 3 9 2" xfId="18258" xr:uid="{18B082A2-661F-454A-8323-D06DD8FF42A9}"/>
    <cellStyle name="Normal 2 2 3 3 9 2 2" xfId="18259" xr:uid="{215D02A4-4775-48EF-AEDA-60FCBB2608AA}"/>
    <cellStyle name="Normal 2 2 3 3 9 3" xfId="18260" xr:uid="{B264BB34-D9F0-4936-9A84-269E7A423B99}"/>
    <cellStyle name="Normal 2 2 3 3 9 3 2" xfId="18261" xr:uid="{685A879F-55A5-46A9-9ABB-1036C4766DFE}"/>
    <cellStyle name="Normal 2 2 3 3 9 4" xfId="18262" xr:uid="{93FA321F-0454-4E2F-80FB-2FF6D889D129}"/>
    <cellStyle name="Normal 2 2 3 3 9 4 2" xfId="18263" xr:uid="{57F18CC0-AA48-4F59-8482-80706AB7C363}"/>
    <cellStyle name="Normal 2 2 3 3 9 5" xfId="18264" xr:uid="{C55EE823-8520-4816-B090-3811B3885743}"/>
    <cellStyle name="Normal 2 2 3 3 9 5 2" xfId="18265" xr:uid="{6DA39C1F-3A90-4931-8B5F-1C3F9FA51AC1}"/>
    <cellStyle name="Normal 2 2 3 3 9 6" xfId="18266" xr:uid="{A4863E20-FD1F-4B97-80C0-4B1BEDC33FA1}"/>
    <cellStyle name="Normal 2 2 3 3 9 6 2" xfId="18267" xr:uid="{B117940E-E7BF-4A6D-8A44-EC81DCFE8649}"/>
    <cellStyle name="Normal 2 2 3 3 9 7" xfId="18268" xr:uid="{906A15DD-BB8D-422B-B2F8-8D9B92028604}"/>
    <cellStyle name="Normal 2 2 3 3 9 7 2" xfId="18269" xr:uid="{71A9D4A1-96B5-4360-ACC4-744E60B7DF94}"/>
    <cellStyle name="Normal 2 2 3 3 9 8" xfId="18270" xr:uid="{911A6940-B74C-4EF5-8540-C8E0F4E616EE}"/>
    <cellStyle name="Normal 2 2 3 30" xfId="18271" xr:uid="{71681DEE-7B43-4CFA-81F2-F48CB820855A}"/>
    <cellStyle name="Normal 2 2 3 30 2" xfId="18272" xr:uid="{2B6C1F2F-565A-4B0D-A174-3C23C421115C}"/>
    <cellStyle name="Normal 2 2 3 31" xfId="18273" xr:uid="{EB8257DF-91CF-48FF-82DB-04231E512D70}"/>
    <cellStyle name="Normal 2 2 3 31 2" xfId="18274" xr:uid="{A3D9175F-CE33-42CE-ABCD-7CCA48A6205F}"/>
    <cellStyle name="Normal 2 2 3 32" xfId="18275" xr:uid="{4CC5FE6F-F15A-4A07-8D80-0580C3594EAD}"/>
    <cellStyle name="Normal 2 2 3 32 2" xfId="18276" xr:uid="{6FC49165-787D-4F17-8D7B-020BF8AFD27E}"/>
    <cellStyle name="Normal 2 2 3 33" xfId="18277" xr:uid="{3A9D6B2D-3FE8-436C-B93B-395BE0959FB0}"/>
    <cellStyle name="Normal 2 2 3 33 2" xfId="18278" xr:uid="{FC0AAA54-1DB5-4283-B38C-B877AA76970A}"/>
    <cellStyle name="Normal 2 2 3 34" xfId="18279" xr:uid="{BC68AFBF-F8BB-4A91-BB02-42DB3925C825}"/>
    <cellStyle name="Normal 2 2 3 34 2" xfId="18280" xr:uid="{5C8CB765-5237-45BC-9479-41962406CC1E}"/>
    <cellStyle name="Normal 2 2 3 35" xfId="18281" xr:uid="{69353ABB-194A-402C-87EF-65F07D6DBFC7}"/>
    <cellStyle name="Normal 2 2 3 35 2" xfId="18282" xr:uid="{E7BC6C81-8E49-4095-BA6B-B926C457817D}"/>
    <cellStyle name="Normal 2 2 3 36" xfId="18283" xr:uid="{5E7DEBC5-D9BA-44B2-BED8-2E144BCB2E58}"/>
    <cellStyle name="Normal 2 2 3 36 2" xfId="18284" xr:uid="{9F72DC7D-461D-4BF9-8694-A7E6EE8FD25C}"/>
    <cellStyle name="Normal 2 2 3 37" xfId="18285" xr:uid="{32333446-6540-4F87-855E-E605F17768DC}"/>
    <cellStyle name="Normal 2 2 3 37 2" xfId="18286" xr:uid="{4B3FF7E0-888F-4EBA-9FEA-8F3917257B09}"/>
    <cellStyle name="Normal 2 2 3 38" xfId="18287" xr:uid="{20A2E278-D553-4FA1-B9A4-23D9783F957E}"/>
    <cellStyle name="Normal 2 2 3 38 2" xfId="18288" xr:uid="{5A246829-0C6F-4721-A2EF-D536A49506BE}"/>
    <cellStyle name="Normal 2 2 3 39" xfId="18289" xr:uid="{F2AF6E37-6E71-48A6-A524-F4BAF69644BF}"/>
    <cellStyle name="Normal 2 2 3 39 2" xfId="18290" xr:uid="{E51738E1-44DF-4A91-AFE8-566B7D978968}"/>
    <cellStyle name="Normal 2 2 3 4" xfId="5788" xr:uid="{804B4C99-9146-44A7-A06F-EAF8B886B746}"/>
    <cellStyle name="Normal 2 2 3 4 2" xfId="18291" xr:uid="{E93D928D-6001-47B5-AE46-A5763EEE7AF2}"/>
    <cellStyle name="Normal 2 2 3 4 2 2" xfId="18292" xr:uid="{3EC06B5B-0088-4768-BD17-6D0DE8F2A132}"/>
    <cellStyle name="Normal 2 2 3 4 3" xfId="18293" xr:uid="{6F994F7C-138F-4145-899B-9DE554A88FBB}"/>
    <cellStyle name="Normal 2 2 3 4 3 2" xfId="18294" xr:uid="{8AC2BFF1-A559-4ED9-9FF4-C31B4212D626}"/>
    <cellStyle name="Normal 2 2 3 4 4" xfId="18295" xr:uid="{7F365DBB-167C-4E28-806E-27A0BC86A9D6}"/>
    <cellStyle name="Normal 2 2 3 4 4 2" xfId="18296" xr:uid="{793FCEA8-759C-44A9-9B83-D7BD93224D62}"/>
    <cellStyle name="Normal 2 2 3 4 5" xfId="18297" xr:uid="{E7F801C5-0662-4260-8B29-D07CB7182CDE}"/>
    <cellStyle name="Normal 2 2 3 4 5 2" xfId="18298" xr:uid="{8B9EA7DB-C49C-43A2-9689-A07F0DF92CB7}"/>
    <cellStyle name="Normal 2 2 3 4 6" xfId="18299" xr:uid="{9DE3F3AA-1077-4D26-A449-309E1FB3F5D5}"/>
    <cellStyle name="Normal 2 2 3 4 6 2" xfId="18300" xr:uid="{8857E255-57F1-47F2-9418-50316E243F51}"/>
    <cellStyle name="Normal 2 2 3 4 7" xfId="18301" xr:uid="{75EB39DB-C9D0-4980-86EA-05A49AD42F63}"/>
    <cellStyle name="Normal 2 2 3 4 7 2" xfId="18302" xr:uid="{660D5D3B-4827-4508-B647-F83AC7E570C8}"/>
    <cellStyle name="Normal 2 2 3 4 8" xfId="18303" xr:uid="{40BCBAAE-3856-40AE-A55E-0FC19275039F}"/>
    <cellStyle name="Normal 2 2 3 40" xfId="18304" xr:uid="{146B94CC-051C-4FFD-B060-4DB2E193A8E9}"/>
    <cellStyle name="Normal 2 2 3 40 2" xfId="18305" xr:uid="{E0D3DCFD-62B1-40D5-BB0B-7CC5B22209DB}"/>
    <cellStyle name="Normal 2 2 3 41" xfId="18306" xr:uid="{E50BDBC6-D7A7-48FB-8DBA-5F3A37044B46}"/>
    <cellStyle name="Normal 2 2 3 41 2" xfId="18307" xr:uid="{458A2ACB-1951-41B7-8E2B-32E862F0D531}"/>
    <cellStyle name="Normal 2 2 3 42" xfId="18308" xr:uid="{AA9BAEBB-DACC-4D23-ABF1-6031165D4906}"/>
    <cellStyle name="Normal 2 2 3 42 2" xfId="18309" xr:uid="{856FD861-9A25-43BA-A29F-3F3D09674013}"/>
    <cellStyle name="Normal 2 2 3 43" xfId="18310" xr:uid="{31464468-F9C4-4F32-9599-3188D9A045B3}"/>
    <cellStyle name="Normal 2 2 3 43 2" xfId="18311" xr:uid="{BBB938EB-6DC9-4F41-915D-9935726D8561}"/>
    <cellStyle name="Normal 2 2 3 44" xfId="18312" xr:uid="{422BA2A1-4FB8-4CCE-AF5A-4C5125F5B9EA}"/>
    <cellStyle name="Normal 2 2 3 44 2" xfId="18313" xr:uid="{708ADD65-DFD4-418C-A787-300BEA8BA649}"/>
    <cellStyle name="Normal 2 2 3 45" xfId="18314" xr:uid="{5DF1B4FE-A3A2-4B3E-9F52-FF348A58711A}"/>
    <cellStyle name="Normal 2 2 3 45 2" xfId="18315" xr:uid="{76B29A37-4148-479E-811C-3F5A0B4863CC}"/>
    <cellStyle name="Normal 2 2 3 46" xfId="18316" xr:uid="{3414D664-571B-47B8-9CC8-BB58108F070C}"/>
    <cellStyle name="Normal 2 2 3 46 2" xfId="18317" xr:uid="{1E030E64-10F0-4D84-BB51-D5F19F384AC7}"/>
    <cellStyle name="Normal 2 2 3 47" xfId="18318" xr:uid="{288570B7-15F8-47E0-AD79-85B6EE2EF145}"/>
    <cellStyle name="Normal 2 2 3 47 2" xfId="18319" xr:uid="{397C1055-5ED1-42D4-AF83-6EAAF9583909}"/>
    <cellStyle name="Normal 2 2 3 48" xfId="18320" xr:uid="{71716E64-3493-445E-A674-170B312665C5}"/>
    <cellStyle name="Normal 2 2 3 48 2" xfId="18321" xr:uid="{86BBECF9-3CB0-434C-BD7B-3F865303191D}"/>
    <cellStyle name="Normal 2 2 3 49" xfId="18322" xr:uid="{B15E639F-012F-46F8-BE21-640443CC831C}"/>
    <cellStyle name="Normal 2 2 3 49 2" xfId="18323" xr:uid="{AE67E297-541B-4110-A595-702F88E40EB0}"/>
    <cellStyle name="Normal 2 2 3 5" xfId="5789" xr:uid="{1155F586-9191-405A-9B20-B99B861A761E}"/>
    <cellStyle name="Normal 2 2 3 5 2" xfId="18324" xr:uid="{82B25487-0A75-4798-BFB0-258E5050E120}"/>
    <cellStyle name="Normal 2 2 3 5 2 2" xfId="18325" xr:uid="{46E13C22-A7C4-4BCD-B668-A769E5BE2BF0}"/>
    <cellStyle name="Normal 2 2 3 5 3" xfId="18326" xr:uid="{2B93C3C7-9E7F-4393-A9E2-3B3922E18E07}"/>
    <cellStyle name="Normal 2 2 3 5 3 2" xfId="18327" xr:uid="{F06485CC-7CF2-4742-8EE3-0CB9F1923F29}"/>
    <cellStyle name="Normal 2 2 3 5 4" xfId="18328" xr:uid="{41BF7AC6-9D3C-4D3C-A963-29255419ABC1}"/>
    <cellStyle name="Normal 2 2 3 5 4 2" xfId="18329" xr:uid="{2FD68606-38B0-4855-B031-09F8AE30C8D4}"/>
    <cellStyle name="Normal 2 2 3 5 5" xfId="18330" xr:uid="{9E5582D5-B490-4D41-88AE-0DB94F63BB68}"/>
    <cellStyle name="Normal 2 2 3 5 5 2" xfId="18331" xr:uid="{C825C498-DC4F-4064-89AA-CE1F38BEC0AA}"/>
    <cellStyle name="Normal 2 2 3 5 6" xfId="18332" xr:uid="{546E048B-C999-49BD-98D7-FF2254F8D8B6}"/>
    <cellStyle name="Normal 2 2 3 5 6 2" xfId="18333" xr:uid="{CA8BEE5B-5A2E-4DA5-AA8D-93ED24DF2C15}"/>
    <cellStyle name="Normal 2 2 3 5 7" xfId="18334" xr:uid="{A79342D8-8726-4EF3-BEBF-28969C968037}"/>
    <cellStyle name="Normal 2 2 3 5 7 2" xfId="18335" xr:uid="{E49370B3-BDBF-4D15-AB29-9FC8FA8AE4F7}"/>
    <cellStyle name="Normal 2 2 3 5 8" xfId="18336" xr:uid="{4BA799B1-7E37-4938-989F-4115A9907866}"/>
    <cellStyle name="Normal 2 2 3 50" xfId="18337" xr:uid="{6816F7AB-6097-468A-B281-E7CA74DBA597}"/>
    <cellStyle name="Normal 2 2 3 50 2" xfId="18338" xr:uid="{9EFA63A0-8764-4292-AB36-E25B9C4A11C8}"/>
    <cellStyle name="Normal 2 2 3 51" xfId="18339" xr:uid="{0FB74C1B-7875-4B8D-8D3F-6EFCFF25BEB2}"/>
    <cellStyle name="Normal 2 2 3 51 2" xfId="18340" xr:uid="{E6A00FC5-E554-4D67-B7E6-B7607C8D2701}"/>
    <cellStyle name="Normal 2 2 3 52" xfId="18341" xr:uid="{CE6BD617-40E7-43B6-9E75-F5EB99E4C393}"/>
    <cellStyle name="Normal 2 2 3 52 2" xfId="18342" xr:uid="{0B010C76-5959-4DDA-B5AA-0DBAC8DFD20F}"/>
    <cellStyle name="Normal 2 2 3 53" xfId="18343" xr:uid="{B282B489-A807-4E83-8DD5-DCA81D4EED10}"/>
    <cellStyle name="Normal 2 2 3 53 2" xfId="18344" xr:uid="{A4EF748E-3B71-4B09-BB50-51A164D8194F}"/>
    <cellStyle name="Normal 2 2 3 54" xfId="18345" xr:uid="{AA0EF859-F262-45C8-A2D7-69EFB51E207A}"/>
    <cellStyle name="Normal 2 2 3 54 2" xfId="18346" xr:uid="{B8A5FC04-AF34-4482-87A6-14CE475778A7}"/>
    <cellStyle name="Normal 2 2 3 55" xfId="18347" xr:uid="{6963ECBC-02F4-4C6A-9B86-96ABBD4BA843}"/>
    <cellStyle name="Normal 2 2 3 55 2" xfId="18348" xr:uid="{B7331BDF-7AC8-4F7E-9C61-9934F92061D0}"/>
    <cellStyle name="Normal 2 2 3 56" xfId="18349" xr:uid="{5A186C3D-2E74-4EE1-A1D1-D32E3BF3F71C}"/>
    <cellStyle name="Normal 2 2 3 56 2" xfId="18350" xr:uid="{2D4D7389-A92E-4FF9-9A2D-5F0618EB145F}"/>
    <cellStyle name="Normal 2 2 3 57" xfId="18351" xr:uid="{2BAB9E84-BBEB-4425-A392-3EB34E8989C8}"/>
    <cellStyle name="Normal 2 2 3 57 2" xfId="18352" xr:uid="{4B84EC41-D2E0-45B5-8DA7-DAB1A675F5B9}"/>
    <cellStyle name="Normal 2 2 3 58" xfId="18353" xr:uid="{89D51BA8-F3A6-400C-A72A-E67BC6FD6A4A}"/>
    <cellStyle name="Normal 2 2 3 58 2" xfId="18354" xr:uid="{DF6F4D99-1DE0-4F37-B2AB-D80F66B48863}"/>
    <cellStyle name="Normal 2 2 3 59" xfId="18355" xr:uid="{E3A29E51-75E6-439D-AB14-883A24AF1F37}"/>
    <cellStyle name="Normal 2 2 3 59 2" xfId="18356" xr:uid="{18782612-4DCF-41DD-B2C3-86DD590110F3}"/>
    <cellStyle name="Normal 2 2 3 6" xfId="18357" xr:uid="{5E0B7AAF-25A3-4EA3-AF87-6E5717325FA5}"/>
    <cellStyle name="Normal 2 2 3 6 2" xfId="18358" xr:uid="{363D2AD5-CDE4-47EA-9BD5-AAC8B119DBA5}"/>
    <cellStyle name="Normal 2 2 3 6 2 2" xfId="18359" xr:uid="{AD37AE29-B70F-477A-92D1-5F03DB44EF3E}"/>
    <cellStyle name="Normal 2 2 3 6 3" xfId="18360" xr:uid="{16B380C7-84C7-4485-BDE5-22081E70168A}"/>
    <cellStyle name="Normal 2 2 3 6 3 2" xfId="18361" xr:uid="{C872E3D5-1A2E-4544-8623-E1282E1DAA85}"/>
    <cellStyle name="Normal 2 2 3 6 4" xfId="18362" xr:uid="{461A103D-6406-46AB-A80D-8819CFA75C60}"/>
    <cellStyle name="Normal 2 2 3 6 4 2" xfId="18363" xr:uid="{C5210A00-2BBB-47D0-9153-E81BA33E646B}"/>
    <cellStyle name="Normal 2 2 3 6 5" xfId="18364" xr:uid="{7CBB8EA8-88AA-4CAE-BC85-2EA32E46194E}"/>
    <cellStyle name="Normal 2 2 3 6 5 2" xfId="18365" xr:uid="{AE9D62AA-9D82-4997-AFEC-EF04A94EF491}"/>
    <cellStyle name="Normal 2 2 3 6 6" xfId="18366" xr:uid="{4A267236-F125-429B-BB0F-04FE3E14D94E}"/>
    <cellStyle name="Normal 2 2 3 6 6 2" xfId="18367" xr:uid="{22A1C190-47F8-45C7-90B5-B6BE03659E32}"/>
    <cellStyle name="Normal 2 2 3 6 7" xfId="18368" xr:uid="{102AD972-1624-4A6B-B638-8086DDE5C521}"/>
    <cellStyle name="Normal 2 2 3 6 7 2" xfId="18369" xr:uid="{367657B7-8A77-4318-96AA-08AEA4E5F7C7}"/>
    <cellStyle name="Normal 2 2 3 6 8" xfId="18370" xr:uid="{38AC6A3E-AB98-4FC3-A3C0-E30230BDD0DD}"/>
    <cellStyle name="Normal 2 2 3 60" xfId="18371" xr:uid="{2AA547F0-5F23-47F5-B362-23D0AE7B3438}"/>
    <cellStyle name="Normal 2 2 3 60 2" xfId="18372" xr:uid="{3E43DE78-76B7-41DF-BD40-868F9B556989}"/>
    <cellStyle name="Normal 2 2 3 61" xfId="18373" xr:uid="{9D3DB148-E9FF-40A3-B689-D1DFF1AC7AFB}"/>
    <cellStyle name="Normal 2 2 3 61 2" xfId="18374" xr:uid="{5C1168DE-3B85-4A56-B94F-3F5C689663D8}"/>
    <cellStyle name="Normal 2 2 3 62" xfId="18375" xr:uid="{BE849FDF-BF9A-44E8-B8B6-AA4C10B11B5F}"/>
    <cellStyle name="Normal 2 2 3 62 2" xfId="18376" xr:uid="{05A1D8C5-F783-4BEA-9351-3D6699480FCD}"/>
    <cellStyle name="Normal 2 2 3 63" xfId="18377" xr:uid="{0F453389-23CB-4AFB-B055-EB83F11BEA0C}"/>
    <cellStyle name="Normal 2 2 3 63 2" xfId="18378" xr:uid="{8306A199-E54A-4D8A-ACA6-F24C755ABD4A}"/>
    <cellStyle name="Normal 2 2 3 64" xfId="18379" xr:uid="{D06332EF-8A98-4EAE-948B-10E2B2A98B0A}"/>
    <cellStyle name="Normal 2 2 3 64 2" xfId="18380" xr:uid="{F5092C3E-D228-417A-A8CE-9AB0F39ED473}"/>
    <cellStyle name="Normal 2 2 3 65" xfId="18381" xr:uid="{96071618-805A-4DCD-B20B-788FB2B659CD}"/>
    <cellStyle name="Normal 2 2 3 65 2" xfId="18382" xr:uid="{D1F3C2A5-DC10-4360-B968-F8C7C7270611}"/>
    <cellStyle name="Normal 2 2 3 66" xfId="18383" xr:uid="{A5C911AF-6526-4947-952C-3A437076ED47}"/>
    <cellStyle name="Normal 2 2 3 66 2" xfId="18384" xr:uid="{7FE4E634-6BAE-4561-A3B3-62039E4ABBA3}"/>
    <cellStyle name="Normal 2 2 3 67" xfId="18385" xr:uid="{2FBBEC68-8287-40A3-A499-827E3B970FD7}"/>
    <cellStyle name="Normal 2 2 3 67 2" xfId="18386" xr:uid="{8799B411-8317-47E2-871A-18F4B6DA4F54}"/>
    <cellStyle name="Normal 2 2 3 68" xfId="18387" xr:uid="{4E74A5B3-F75A-4FD9-8D53-C4CB520FA848}"/>
    <cellStyle name="Normal 2 2 3 68 2" xfId="18388" xr:uid="{830C4EF6-AC48-413C-8177-6422F27D0BBE}"/>
    <cellStyle name="Normal 2 2 3 69" xfId="18389" xr:uid="{268077B2-2895-40ED-9927-83C7708BD614}"/>
    <cellStyle name="Normal 2 2 3 69 2" xfId="18390" xr:uid="{A6643052-9348-4981-9565-334B09C238D1}"/>
    <cellStyle name="Normal 2 2 3 7" xfId="18391" xr:uid="{26EEBE3E-E2F7-4C5B-A181-AB175F677385}"/>
    <cellStyle name="Normal 2 2 3 7 2" xfId="18392" xr:uid="{AEE0CD8F-E97D-4354-BFE4-9C78C67ADF57}"/>
    <cellStyle name="Normal 2 2 3 7 2 2" xfId="18393" xr:uid="{DF5B965F-7F6B-40EA-A7DA-CDA66E8DCD6A}"/>
    <cellStyle name="Normal 2 2 3 7 3" xfId="18394" xr:uid="{3CCDBEE9-6F10-40CC-B27B-9CD34C1D9FED}"/>
    <cellStyle name="Normal 2 2 3 7 3 2" xfId="18395" xr:uid="{CBC8C70D-D52D-44D8-B010-904DC8204E90}"/>
    <cellStyle name="Normal 2 2 3 7 4" xfId="18396" xr:uid="{7625C5F4-0F96-4A86-A0A7-E89961650E62}"/>
    <cellStyle name="Normal 2 2 3 7 4 2" xfId="18397" xr:uid="{1FB56F7A-30AF-4150-8F87-7D6E5F18177A}"/>
    <cellStyle name="Normal 2 2 3 7 5" xfId="18398" xr:uid="{A4963A5C-B21B-42E4-90FF-EAE9BD68A94B}"/>
    <cellStyle name="Normal 2 2 3 7 5 2" xfId="18399" xr:uid="{9328D5FB-B0AD-48DE-989B-46C93BA2C3EA}"/>
    <cellStyle name="Normal 2 2 3 7 6" xfId="18400" xr:uid="{AB465E83-10B6-413A-9206-203829D76F9F}"/>
    <cellStyle name="Normal 2 2 3 7 6 2" xfId="18401" xr:uid="{89CC7DA7-3BD7-40C3-B2DC-4B6D79661B46}"/>
    <cellStyle name="Normal 2 2 3 7 7" xfId="18402" xr:uid="{23C40DBC-7383-42C2-9461-887D4DDB1A32}"/>
    <cellStyle name="Normal 2 2 3 7 7 2" xfId="18403" xr:uid="{11DCD837-A47F-47D2-8283-90E3D5EE0769}"/>
    <cellStyle name="Normal 2 2 3 7 8" xfId="18404" xr:uid="{1966E003-DEA2-419F-9A71-9139F5A12F10}"/>
    <cellStyle name="Normal 2 2 3 70" xfId="18405" xr:uid="{F79EE938-F1F5-4EE8-A0BB-071C8436308B}"/>
    <cellStyle name="Normal 2 2 3 8" xfId="18406" xr:uid="{A62A8AF2-5D7A-4EC8-9962-7EE953A78389}"/>
    <cellStyle name="Normal 2 2 3 8 2" xfId="18407" xr:uid="{A12C444A-AEC5-40DA-AF57-402BE6A8CDEF}"/>
    <cellStyle name="Normal 2 2 3 8 2 2" xfId="18408" xr:uid="{7BA3852F-466D-4413-95D4-C12F1D04FB10}"/>
    <cellStyle name="Normal 2 2 3 8 3" xfId="18409" xr:uid="{7E466F22-0677-48FA-AFA6-7317F0E608C0}"/>
    <cellStyle name="Normal 2 2 3 8 3 2" xfId="18410" xr:uid="{E776BB77-7B20-48C4-87BA-CD2270BA9947}"/>
    <cellStyle name="Normal 2 2 3 8 4" xfId="18411" xr:uid="{227F512D-72F1-42BD-B167-94412BD9AFA4}"/>
    <cellStyle name="Normal 2 2 3 8 4 2" xfId="18412" xr:uid="{BF4291F8-D99C-44ED-B5BA-F7D503BF6504}"/>
    <cellStyle name="Normal 2 2 3 8 5" xfId="18413" xr:uid="{4F1A5D11-41E3-4C4C-B2DF-7EED7C6CF62E}"/>
    <cellStyle name="Normal 2 2 3 8 5 2" xfId="18414" xr:uid="{42E26762-29A8-4663-9D97-D8DA349CC701}"/>
    <cellStyle name="Normal 2 2 3 8 6" xfId="18415" xr:uid="{D2627253-E811-4BD9-AB89-8E937741C317}"/>
    <cellStyle name="Normal 2 2 3 8 6 2" xfId="18416" xr:uid="{FBCBBA6B-E9FE-45F8-8F9F-9E511143D90F}"/>
    <cellStyle name="Normal 2 2 3 8 7" xfId="18417" xr:uid="{FAF3E6C2-03E5-4E66-A3CD-8A86C8A6CEF4}"/>
    <cellStyle name="Normal 2 2 3 8 7 2" xfId="18418" xr:uid="{81547771-31C1-4C83-97E3-4C2848BCECCF}"/>
    <cellStyle name="Normal 2 2 3 8 8" xfId="18419" xr:uid="{736F2E40-4979-4573-9BFE-51D19D7F2264}"/>
    <cellStyle name="Normal 2 2 3 8 9" xfId="44383" xr:uid="{9B5FC3EE-C8CC-4953-ABB6-8FED1EDC08F4}"/>
    <cellStyle name="Normal 2 2 3 9" xfId="18420" xr:uid="{E233096E-1739-4029-9D5A-A761CCE4E635}"/>
    <cellStyle name="Normal 2 2 3 9 2" xfId="18421" xr:uid="{647F26BB-E241-40DB-AC49-CB181BB8E5A6}"/>
    <cellStyle name="Normal 2 2 3 9 2 2" xfId="18422" xr:uid="{5EAF8B68-7561-4D26-87B7-71DBC30F20EF}"/>
    <cellStyle name="Normal 2 2 3 9 3" xfId="18423" xr:uid="{AF493B82-C07B-4EEC-9A8E-B260D1A1D2E7}"/>
    <cellStyle name="Normal 2 2 3 9 3 2" xfId="18424" xr:uid="{E6C3528F-3C73-41F2-82E0-83F695F1AA79}"/>
    <cellStyle name="Normal 2 2 3 9 4" xfId="18425" xr:uid="{DD9BE0F1-C3EE-41E3-9AC4-B9A0FB644E8A}"/>
    <cellStyle name="Normal 2 2 3 9 4 2" xfId="18426" xr:uid="{A5152B41-C85E-4168-B061-5AD68FAE5736}"/>
    <cellStyle name="Normal 2 2 3 9 5" xfId="18427" xr:uid="{5425BD1A-0C08-4681-8B37-F2EEA923E326}"/>
    <cellStyle name="Normal 2 2 3 9 5 2" xfId="18428" xr:uid="{F5692E9E-85E9-4139-99A5-30930E21AAD9}"/>
    <cellStyle name="Normal 2 2 3 9 6" xfId="18429" xr:uid="{264E8E46-A401-4D09-8E05-3A7052B4ADAD}"/>
    <cellStyle name="Normal 2 2 3 9 6 2" xfId="18430" xr:uid="{CEA2A777-048C-4C9C-A20E-5E18CE7DE86F}"/>
    <cellStyle name="Normal 2 2 3 9 7" xfId="18431" xr:uid="{588CE38F-9E76-4CDD-8D8D-0A3B9B4C86C1}"/>
    <cellStyle name="Normal 2 2 3 9 7 2" xfId="18432" xr:uid="{FF19D3AF-438B-4279-ABD0-8CCE1AB11AC9}"/>
    <cellStyle name="Normal 2 2 3 9 8" xfId="18433" xr:uid="{CABFC75F-747B-4A13-A7BF-90066CD64074}"/>
    <cellStyle name="Normal 2 2 3_Hoja3" xfId="18434" xr:uid="{8B280CF8-D3C6-4CEE-9DB2-AC19DC44D1FD}"/>
    <cellStyle name="Normal 2 2 30" xfId="18435" xr:uid="{CB5F653D-C632-4A0A-B4CF-C7B8DD49212E}"/>
    <cellStyle name="Normal 2 2 30 2" xfId="18436" xr:uid="{F83EFB04-782C-4B67-997E-47B033172D1F}"/>
    <cellStyle name="Normal 2 2 31" xfId="18437" xr:uid="{D979EB01-D573-4C3D-9A19-3D65F4359EF6}"/>
    <cellStyle name="Normal 2 2 31 2" xfId="18438" xr:uid="{60E9C476-3E54-4FDD-A381-56B18C596CD0}"/>
    <cellStyle name="Normal 2 2 32" xfId="18439" xr:uid="{980269AC-7293-422A-9C34-699E019EEB4D}"/>
    <cellStyle name="Normal 2 2 32 2" xfId="18440" xr:uid="{5795C002-791A-44FC-971F-0D246F0DB48A}"/>
    <cellStyle name="Normal 2 2 33" xfId="18441" xr:uid="{FFE93651-2689-49E6-B6AC-2D93BAA52408}"/>
    <cellStyle name="Normal 2 2 33 2" xfId="18442" xr:uid="{BBDAD360-544A-4F96-84D6-5CAD689C5B04}"/>
    <cellStyle name="Normal 2 2 34" xfId="18443" xr:uid="{26ED428B-7EF8-41BD-A506-8575F9A7CA33}"/>
    <cellStyle name="Normal 2 2 34 2" xfId="18444" xr:uid="{4F92E6B0-6530-40E2-81EA-78DD53AD6F3A}"/>
    <cellStyle name="Normal 2 2 35" xfId="18445" xr:uid="{CF30FB98-3015-4C47-A5E2-C082EB99E99B}"/>
    <cellStyle name="Normal 2 2 35 2" xfId="18446" xr:uid="{19DCEB0E-8AA1-4A12-98F4-8E0A3D53A32C}"/>
    <cellStyle name="Normal 2 2 36" xfId="18447" xr:uid="{AF10B6CC-0B95-469D-8F50-D3E74ECEF774}"/>
    <cellStyle name="Normal 2 2 36 2" xfId="18448" xr:uid="{7611E645-2D9E-4CF8-A9F5-1EF633E2C174}"/>
    <cellStyle name="Normal 2 2 37" xfId="18449" xr:uid="{D669B01B-FF40-418B-B407-30A3B3C35FA0}"/>
    <cellStyle name="Normal 2 2 37 2" xfId="18450" xr:uid="{916CF02D-FD43-49EE-BBB6-67EE224CA665}"/>
    <cellStyle name="Normal 2 2 38" xfId="18451" xr:uid="{8F70194B-B15C-45B4-898C-F659776224BF}"/>
    <cellStyle name="Normal 2 2 38 2" xfId="18452" xr:uid="{793CC4ED-2A8E-42A1-9770-E7401C332D9A}"/>
    <cellStyle name="Normal 2 2 39" xfId="18453" xr:uid="{28064833-1D61-4B02-8F5B-7A2741D50A8E}"/>
    <cellStyle name="Normal 2 2 39 2" xfId="18454" xr:uid="{509AF44E-CAE5-4686-8C9F-CF02DC945F89}"/>
    <cellStyle name="Normal 2 2 4" xfId="5790" xr:uid="{427A4F1D-A7D3-4FFE-8553-4BBE31343B9D}"/>
    <cellStyle name="Normal 2 2 4 10" xfId="18455" xr:uid="{C8838119-CA9E-4652-89DF-5F7C22ACBEE9}"/>
    <cellStyle name="Normal 2 2 4 10 2" xfId="18456" xr:uid="{E18EAF48-4BB1-45DC-A136-541B666D1E19}"/>
    <cellStyle name="Normal 2 2 4 10 2 2" xfId="18457" xr:uid="{9BB957AF-D600-41C4-A546-170B37365E04}"/>
    <cellStyle name="Normal 2 2 4 10 3" xfId="18458" xr:uid="{578585C4-ACC0-4D29-9817-AF5639FB18EE}"/>
    <cellStyle name="Normal 2 2 4 10 3 2" xfId="18459" xr:uid="{418D12CF-D7EA-496C-B20E-BE065171FB61}"/>
    <cellStyle name="Normal 2 2 4 10 4" xfId="18460" xr:uid="{0B7761D4-CD73-4B31-9599-3BF834378D55}"/>
    <cellStyle name="Normal 2 2 4 10 4 2" xfId="18461" xr:uid="{811758EB-3310-4DF0-878B-CE4654EB268C}"/>
    <cellStyle name="Normal 2 2 4 10 5" xfId="18462" xr:uid="{44B345DC-C012-4190-B6BE-1BEE61B9B0F4}"/>
    <cellStyle name="Normal 2 2 4 10 5 2" xfId="18463" xr:uid="{705E7AE5-C054-400A-9BCD-470437B77FD6}"/>
    <cellStyle name="Normal 2 2 4 10 6" xfId="18464" xr:uid="{BB19D415-ECA7-4967-ADE0-C799BBDD2AD6}"/>
    <cellStyle name="Normal 2 2 4 10 6 2" xfId="18465" xr:uid="{B84037E1-E14C-40E3-B0D3-84C39CED9BD3}"/>
    <cellStyle name="Normal 2 2 4 10 7" xfId="18466" xr:uid="{94F49157-A5AF-417E-A088-47625BE7280B}"/>
    <cellStyle name="Normal 2 2 4 10 7 2" xfId="18467" xr:uid="{C0DD3AF6-DDB8-4C06-B6F3-39335E6E8FB4}"/>
    <cellStyle name="Normal 2 2 4 10 8" xfId="18468" xr:uid="{463638A2-DF3C-4564-A2E2-14A9A820A3ED}"/>
    <cellStyle name="Normal 2 2 4 11" xfId="18469" xr:uid="{E2FC736D-09C0-41F6-95CF-860E761F8125}"/>
    <cellStyle name="Normal 2 2 4 11 2" xfId="18470" xr:uid="{18BA7FC2-2FA4-49F9-8642-8ED5CDA2746E}"/>
    <cellStyle name="Normal 2 2 4 12" xfId="18471" xr:uid="{6C4FCF8B-F07A-410B-A96B-4B81444F3949}"/>
    <cellStyle name="Normal 2 2 4 12 2" xfId="18472" xr:uid="{C6B5D2B7-1520-4607-AF1E-68372652DDBB}"/>
    <cellStyle name="Normal 2 2 4 13" xfId="18473" xr:uid="{F6C69842-9C75-4314-917B-3747313C0AB4}"/>
    <cellStyle name="Normal 2 2 4 13 2" xfId="18474" xr:uid="{9D33A09C-E686-48D4-B140-5E433543EC4F}"/>
    <cellStyle name="Normal 2 2 4 14" xfId="18475" xr:uid="{3B371B6E-3B92-4FEB-BCB9-93ABC746E22D}"/>
    <cellStyle name="Normal 2 2 4 14 2" xfId="18476" xr:uid="{7C942AF1-1223-4137-8A45-BBDA1918E41C}"/>
    <cellStyle name="Normal 2 2 4 15" xfId="18477" xr:uid="{69F6A302-4D84-4112-87EE-5B3D0465C252}"/>
    <cellStyle name="Normal 2 2 4 15 2" xfId="18478" xr:uid="{9586B52C-2151-4794-93A6-B90227C98B8F}"/>
    <cellStyle name="Normal 2 2 4 16" xfId="18479" xr:uid="{1D7BFA07-D127-4B38-89A6-9205E43A5DD8}"/>
    <cellStyle name="Normal 2 2 4 16 2" xfId="18480" xr:uid="{C7BC8DC8-C1FC-499E-89DC-82541A4FE5C2}"/>
    <cellStyle name="Normal 2 2 4 17" xfId="18481" xr:uid="{9F04BA6E-6D36-4075-B112-24C3637B3FAC}"/>
    <cellStyle name="Normal 2 2 4 17 2" xfId="18482" xr:uid="{CF1F4CCE-996C-4D82-ACBB-52055ACDD8FB}"/>
    <cellStyle name="Normal 2 2 4 18" xfId="18483" xr:uid="{35E40744-30B9-4EA0-A399-3173E3A35B6B}"/>
    <cellStyle name="Normal 2 2 4 18 2" xfId="18484" xr:uid="{DDC6C900-5341-4996-B05D-6CED69686A69}"/>
    <cellStyle name="Normal 2 2 4 19" xfId="18485" xr:uid="{594B0330-0B01-4938-86C1-82AF7F093E1E}"/>
    <cellStyle name="Normal 2 2 4 19 2" xfId="18486" xr:uid="{9480FF2E-C387-4755-9403-343C50AD2420}"/>
    <cellStyle name="Normal 2 2 4 2" xfId="5791" xr:uid="{970A5C77-6DE5-4658-ABB1-98207C713F18}"/>
    <cellStyle name="Normal 2 2 4 2 10" xfId="18487" xr:uid="{492D08BD-A8C7-4FFF-B71D-CDAD7B6C5310}"/>
    <cellStyle name="Normal 2 2 4 2 10 2" xfId="18488" xr:uid="{FAB48FCB-C323-47E9-8F4F-ACCB63CBC2BA}"/>
    <cellStyle name="Normal 2 2 4 2 11" xfId="18489" xr:uid="{874C94A9-EBFC-406A-B9D3-C05EC6BE5BBA}"/>
    <cellStyle name="Normal 2 2 4 2 11 2" xfId="18490" xr:uid="{24A0FBC1-48D9-4DBA-844E-184298E8959E}"/>
    <cellStyle name="Normal 2 2 4 2 12" xfId="18491" xr:uid="{C1185D9C-21F8-46BD-BBE9-A6B48E117757}"/>
    <cellStyle name="Normal 2 2 4 2 12 2" xfId="18492" xr:uid="{C9C6DDD8-3473-4DAB-8834-9E0AB48EEEEA}"/>
    <cellStyle name="Normal 2 2 4 2 13" xfId="18493" xr:uid="{6874AFE8-1F40-4BA0-AEE9-579EAD929DA8}"/>
    <cellStyle name="Normal 2 2 4 2 13 2" xfId="18494" xr:uid="{99F6A7EB-BB04-48D0-B50D-77AE8A8A7D79}"/>
    <cellStyle name="Normal 2 2 4 2 14" xfId="18495" xr:uid="{6973FCC6-C697-408D-94E9-8F8BEDCBE097}"/>
    <cellStyle name="Normal 2 2 4 2 14 2" xfId="18496" xr:uid="{82E9C7BD-08CF-4781-BEB8-F77A0E11D6A3}"/>
    <cellStyle name="Normal 2 2 4 2 15" xfId="18497" xr:uid="{4EC171EA-89D9-43D1-B1CF-A4389D22AF41}"/>
    <cellStyle name="Normal 2 2 4 2 15 2" xfId="18498" xr:uid="{4235E2D4-6701-424F-B2F1-0CB89724FDB8}"/>
    <cellStyle name="Normal 2 2 4 2 16" xfId="18499" xr:uid="{5085531A-78BA-4C5E-8B8A-3728287CA6F7}"/>
    <cellStyle name="Normal 2 2 4 2 16 2" xfId="18500" xr:uid="{55A44E83-FA96-4F16-914B-5A8790369E99}"/>
    <cellStyle name="Normal 2 2 4 2 17" xfId="18501" xr:uid="{4BBF4207-695F-49DC-866C-935F214038FD}"/>
    <cellStyle name="Normal 2 2 4 2 17 2" xfId="18502" xr:uid="{5EB270EA-C52A-4991-B97F-B3E162859B71}"/>
    <cellStyle name="Normal 2 2 4 2 18" xfId="18503" xr:uid="{E0F63BEB-2EDA-46FD-A46B-46A83F5309FF}"/>
    <cellStyle name="Normal 2 2 4 2 18 2" xfId="18504" xr:uid="{9386D39F-EAAC-40EA-A33E-232ABFC61180}"/>
    <cellStyle name="Normal 2 2 4 2 19" xfId="18505" xr:uid="{A42A09C5-A8B9-49F0-B97D-75166536FF6A}"/>
    <cellStyle name="Normal 2 2 4 2 19 2" xfId="18506" xr:uid="{171BF2E2-E52B-4B13-8B4D-EE0F80FC50CF}"/>
    <cellStyle name="Normal 2 2 4 2 2" xfId="5792" xr:uid="{452C0EFA-9C53-4554-A8F2-7A49674444D3}"/>
    <cellStyle name="Normal 2 2 4 2 2 2" xfId="5793" xr:uid="{1BF87349-E8F6-4F4D-A8C7-53A714223D72}"/>
    <cellStyle name="Normal 2 2 4 2 2 2 2" xfId="18507" xr:uid="{4CDDDA9F-1C78-473E-86BC-8731B9D29FDB}"/>
    <cellStyle name="Normal 2 2 4 2 2 3" xfId="5794" xr:uid="{FC074773-6278-41DD-9907-545C0EF732CC}"/>
    <cellStyle name="Normal 2 2 4 2 2 3 2" xfId="18508" xr:uid="{89033542-6575-40D9-B333-761436B2A075}"/>
    <cellStyle name="Normal 2 2 4 2 2 4" xfId="18509" xr:uid="{DA14E2B9-21E0-4098-A2F6-431CE4E14213}"/>
    <cellStyle name="Normal 2 2 4 2 2 4 2" xfId="18510" xr:uid="{5137306E-A188-4624-B8EE-8C52115D52AC}"/>
    <cellStyle name="Normal 2 2 4 2 2 5" xfId="18511" xr:uid="{E82B01FB-EFF5-40EA-A65B-1AC97A266D74}"/>
    <cellStyle name="Normal 2 2 4 2 2 5 2" xfId="18512" xr:uid="{08D488B6-879F-4934-8777-EF4043CDF985}"/>
    <cellStyle name="Normal 2 2 4 2 2 6" xfId="18513" xr:uid="{79A5C10E-F615-4F6A-8798-0E80B73FEBF0}"/>
    <cellStyle name="Normal 2 2 4 2 2 6 2" xfId="18514" xr:uid="{AE55B6E9-51BD-4ABC-97D3-DAAF460BA784}"/>
    <cellStyle name="Normal 2 2 4 2 2 7" xfId="18515" xr:uid="{8491B8BA-25BA-41C3-B61A-E5E3D2553459}"/>
    <cellStyle name="Normal 2 2 4 2 2 7 2" xfId="18516" xr:uid="{8ABCD96E-495D-4C8F-8B3A-F5F4D08D23EF}"/>
    <cellStyle name="Normal 2 2 4 2 2 8" xfId="18517" xr:uid="{0FB77F53-3905-421B-8836-4BB38D8A4802}"/>
    <cellStyle name="Normal 2 2 4 2 20" xfId="18518" xr:uid="{409F9870-8389-4C07-8A3B-D429D1553838}"/>
    <cellStyle name="Normal 2 2 4 2 20 2" xfId="18519" xr:uid="{9A78352F-1733-42E3-8E17-2CB794E41EA0}"/>
    <cellStyle name="Normal 2 2 4 2 21" xfId="18520" xr:uid="{AA2C879B-9949-499B-9A7B-7E575CE0E664}"/>
    <cellStyle name="Normal 2 2 4 2 21 2" xfId="18521" xr:uid="{1721028B-DD9B-4764-94DB-A0A4E4437F12}"/>
    <cellStyle name="Normal 2 2 4 2 22" xfId="18522" xr:uid="{9B5646FF-5E2D-4AE2-823F-C8C99C214D8B}"/>
    <cellStyle name="Normal 2 2 4 2 22 2" xfId="18523" xr:uid="{7ADD3FD4-EE0F-4B90-85C2-A88AFB657C33}"/>
    <cellStyle name="Normal 2 2 4 2 23" xfId="18524" xr:uid="{F37C3FA4-1B78-4DEE-BCD3-DD1E813D1B55}"/>
    <cellStyle name="Normal 2 2 4 2 23 2" xfId="18525" xr:uid="{A77C5004-9AC2-4A4A-A616-3033DF5F5580}"/>
    <cellStyle name="Normal 2 2 4 2 24" xfId="18526" xr:uid="{42900312-986B-4E42-B258-49BB9CB81333}"/>
    <cellStyle name="Normal 2 2 4 2 24 2" xfId="18527" xr:uid="{5BAD31FA-2C9A-4ED5-91E8-C457E3E353C7}"/>
    <cellStyle name="Normal 2 2 4 2 25" xfId="18528" xr:uid="{FFE234BF-BC5C-4836-B624-56E6E2B08C91}"/>
    <cellStyle name="Normal 2 2 4 2 25 2" xfId="18529" xr:uid="{DA9E7B5D-6D6A-4F71-AAAD-B19B84FA699D}"/>
    <cellStyle name="Normal 2 2 4 2 26" xfId="18530" xr:uid="{BCBA3080-1248-45C6-B3D2-4EA7C3697B9A}"/>
    <cellStyle name="Normal 2 2 4 2 26 2" xfId="18531" xr:uid="{6B55DEAD-5921-4AE8-90A6-FE94410DB15D}"/>
    <cellStyle name="Normal 2 2 4 2 27" xfId="18532" xr:uid="{02A554D7-1E11-4811-BBA1-CC0F9ACE6809}"/>
    <cellStyle name="Normal 2 2 4 2 27 2" xfId="18533" xr:uid="{362BEFFD-EDBB-41C6-8EA2-E82BBE92B250}"/>
    <cellStyle name="Normal 2 2 4 2 28" xfId="18534" xr:uid="{DBEDCAF3-384B-434B-8EC0-85D5AE582831}"/>
    <cellStyle name="Normal 2 2 4 2 28 2" xfId="18535" xr:uid="{2359EE74-84C7-4610-9DDD-06C55217DAAC}"/>
    <cellStyle name="Normal 2 2 4 2 29" xfId="18536" xr:uid="{20407C3A-4E04-4005-B8C9-86AE0BA79CD0}"/>
    <cellStyle name="Normal 2 2 4 2 29 2" xfId="18537" xr:uid="{4C82F5B4-EE80-46A2-BC8E-336FC2A3025F}"/>
    <cellStyle name="Normal 2 2 4 2 3" xfId="5795" xr:uid="{C0983B6F-26BA-4C5E-87AB-62686799BA12}"/>
    <cellStyle name="Normal 2 2 4 2 3 2" xfId="18538" xr:uid="{7D89CCC7-409D-4AA6-8C89-646029F77BA0}"/>
    <cellStyle name="Normal 2 2 4 2 3 2 2" xfId="18539" xr:uid="{8E7D0220-56B4-42D0-8B1A-9564AACBFEFD}"/>
    <cellStyle name="Normal 2 2 4 2 3 3" xfId="18540" xr:uid="{DB25F267-ED07-4531-9E5F-00B9D420EABC}"/>
    <cellStyle name="Normal 2 2 4 2 3 3 2" xfId="18541" xr:uid="{D070F9E9-5610-4ED8-B0E3-1D7EAFCC0DCD}"/>
    <cellStyle name="Normal 2 2 4 2 3 4" xfId="18542" xr:uid="{DA6696BF-9944-4956-A932-35D58DAC717C}"/>
    <cellStyle name="Normal 2 2 4 2 3 4 2" xfId="18543" xr:uid="{C5262430-48E3-4F32-A148-2926BCA83EDA}"/>
    <cellStyle name="Normal 2 2 4 2 3 5" xfId="18544" xr:uid="{A3D00EC3-13C9-438A-BF86-B75FF5F2AD55}"/>
    <cellStyle name="Normal 2 2 4 2 3 5 2" xfId="18545" xr:uid="{9AF0A568-62FC-419F-A424-7254716DA23A}"/>
    <cellStyle name="Normal 2 2 4 2 3 6" xfId="18546" xr:uid="{43CC162C-EB16-4DF9-B85C-73D3BF88EE67}"/>
    <cellStyle name="Normal 2 2 4 2 3 6 2" xfId="18547" xr:uid="{85190ED2-A721-42D6-B5D2-B324085EB3C6}"/>
    <cellStyle name="Normal 2 2 4 2 3 7" xfId="18548" xr:uid="{2B603B35-EEC8-41A2-945F-7A5F0393C7A7}"/>
    <cellStyle name="Normal 2 2 4 2 3 7 2" xfId="18549" xr:uid="{B1868500-2C08-48A7-9E46-598CF912E87E}"/>
    <cellStyle name="Normal 2 2 4 2 3 8" xfId="18550" xr:uid="{C37B319E-FC81-427C-B573-DBDCB3ED49C9}"/>
    <cellStyle name="Normal 2 2 4 2 30" xfId="18551" xr:uid="{762870AC-B83A-48C5-8249-3689BE4C9331}"/>
    <cellStyle name="Normal 2 2 4 2 30 2" xfId="18552" xr:uid="{2CE8BDDC-6D75-41F4-9D9F-4349C7E82F49}"/>
    <cellStyle name="Normal 2 2 4 2 31" xfId="18553" xr:uid="{DDB93019-D983-4F74-BBC3-C6ADDDC0C3A7}"/>
    <cellStyle name="Normal 2 2 4 2 31 2" xfId="18554" xr:uid="{06A2DA12-7C8D-42BC-BE58-A11AF4C1E1D4}"/>
    <cellStyle name="Normal 2 2 4 2 32" xfId="18555" xr:uid="{D744B125-8AB3-49EF-982B-C5487F62707B}"/>
    <cellStyle name="Normal 2 2 4 2 32 2" xfId="18556" xr:uid="{2301983E-F260-4401-8483-682E5AD79013}"/>
    <cellStyle name="Normal 2 2 4 2 33" xfId="18557" xr:uid="{1546B5DE-6FFA-4261-9BC7-729565814FA5}"/>
    <cellStyle name="Normal 2 2 4 2 33 2" xfId="18558" xr:uid="{8A8C3940-F434-4261-BDA0-5AD6143C4843}"/>
    <cellStyle name="Normal 2 2 4 2 34" xfId="18559" xr:uid="{D09879E4-1261-477E-95F9-481CF04EE7FC}"/>
    <cellStyle name="Normal 2 2 4 2 34 2" xfId="18560" xr:uid="{4295F4E1-40C7-4529-A6A3-E29FDBAD4074}"/>
    <cellStyle name="Normal 2 2 4 2 35" xfId="18561" xr:uid="{8B91EF15-16AB-4D92-B899-9A9ED4676094}"/>
    <cellStyle name="Normal 2 2 4 2 35 2" xfId="18562" xr:uid="{1BD597DB-233E-468D-A731-379CF907D88E}"/>
    <cellStyle name="Normal 2 2 4 2 36" xfId="18563" xr:uid="{92E8F46F-34F1-4CEE-9BD5-625E22D7E8E9}"/>
    <cellStyle name="Normal 2 2 4 2 36 2" xfId="18564" xr:uid="{F04EA629-333B-4FFC-A584-CA23DC917C6C}"/>
    <cellStyle name="Normal 2 2 4 2 37" xfId="18565" xr:uid="{381145B0-333A-4F98-AEA1-BFFC21917284}"/>
    <cellStyle name="Normal 2 2 4 2 37 2" xfId="18566" xr:uid="{9B4EBC24-9974-4AFE-95A7-4E39A8A16F6A}"/>
    <cellStyle name="Normal 2 2 4 2 38" xfId="18567" xr:uid="{7A81DA7D-78FA-4173-8818-C2E013198741}"/>
    <cellStyle name="Normal 2 2 4 2 38 2" xfId="18568" xr:uid="{67DC477F-4B15-4DAA-8ED1-56BD18623D5F}"/>
    <cellStyle name="Normal 2 2 4 2 39" xfId="18569" xr:uid="{D6AC22F1-4175-4575-A0E5-E850518B20BA}"/>
    <cellStyle name="Normal 2 2 4 2 39 2" xfId="18570" xr:uid="{7230114F-2D43-47A2-B462-7612F791EFF7}"/>
    <cellStyle name="Normal 2 2 4 2 4" xfId="5796" xr:uid="{EDFF7982-81CE-4653-B98F-20ACEE593CD5}"/>
    <cellStyle name="Normal 2 2 4 2 4 2" xfId="18571" xr:uid="{18E9A50F-EFCB-48C5-A56D-3F420E1158CC}"/>
    <cellStyle name="Normal 2 2 4 2 4 2 2" xfId="18572" xr:uid="{C03CA852-0949-4184-9D4B-7E7E234D1774}"/>
    <cellStyle name="Normal 2 2 4 2 4 3" xfId="18573" xr:uid="{5359BF0A-DB1A-4484-8A53-B3FD2213CCE2}"/>
    <cellStyle name="Normal 2 2 4 2 4 3 2" xfId="18574" xr:uid="{80332275-1945-4F2D-AD62-7F0B3CC3E4B4}"/>
    <cellStyle name="Normal 2 2 4 2 4 4" xfId="18575" xr:uid="{E97A1691-CE46-4C58-BCA6-889033249D94}"/>
    <cellStyle name="Normal 2 2 4 2 4 4 2" xfId="18576" xr:uid="{DD3FD561-C24B-4DB4-AB8C-D5D9CF302B9E}"/>
    <cellStyle name="Normal 2 2 4 2 4 5" xfId="18577" xr:uid="{87F7475F-908E-4AA4-BFB9-945F4C2E76FA}"/>
    <cellStyle name="Normal 2 2 4 2 4 5 2" xfId="18578" xr:uid="{FEBF1FCF-4F05-45C7-883A-0A192A7DC5D0}"/>
    <cellStyle name="Normal 2 2 4 2 4 6" xfId="18579" xr:uid="{A3E85CEC-2EBD-4C81-A7D5-7FFA8DC890AF}"/>
    <cellStyle name="Normal 2 2 4 2 4 6 2" xfId="18580" xr:uid="{A5EC9B0C-15BD-439E-852F-3C56A0FDA816}"/>
    <cellStyle name="Normal 2 2 4 2 4 7" xfId="18581" xr:uid="{93159E1A-14AA-43D6-B5B4-127B9A352FC0}"/>
    <cellStyle name="Normal 2 2 4 2 4 7 2" xfId="18582" xr:uid="{34F533D7-A4A9-4B5F-B99A-DEBA07D64823}"/>
    <cellStyle name="Normal 2 2 4 2 4 8" xfId="18583" xr:uid="{A4A8B66C-5C85-44FA-873B-91803F55B124}"/>
    <cellStyle name="Normal 2 2 4 2 40" xfId="18584" xr:uid="{6916E8BA-8C1D-40EC-971E-3B96D00E5A54}"/>
    <cellStyle name="Normal 2 2 4 2 40 2" xfId="18585" xr:uid="{F7AD55EC-00D3-4B32-ABE8-09BE587C5092}"/>
    <cellStyle name="Normal 2 2 4 2 41" xfId="18586" xr:uid="{5FFCCC65-AD2E-448B-B2A4-28CF9BD835B3}"/>
    <cellStyle name="Normal 2 2 4 2 41 2" xfId="18587" xr:uid="{667763C5-C7FA-45F9-A076-2930B63A20D8}"/>
    <cellStyle name="Normal 2 2 4 2 42" xfId="18588" xr:uid="{12F709C0-DD1D-48B6-9F4C-69BC7D84C99D}"/>
    <cellStyle name="Normal 2 2 4 2 42 2" xfId="18589" xr:uid="{74FD87AF-5298-493A-A9BA-A65CA8D76891}"/>
    <cellStyle name="Normal 2 2 4 2 43" xfId="18590" xr:uid="{259A7BAE-806F-408C-84E3-C3CD080A6A49}"/>
    <cellStyle name="Normal 2 2 4 2 43 2" xfId="18591" xr:uid="{B63BC390-5B82-42F0-89AA-6B97173F5EAC}"/>
    <cellStyle name="Normal 2 2 4 2 44" xfId="18592" xr:uid="{2D987FC1-BEA6-46CA-9620-E0E83127F9FB}"/>
    <cellStyle name="Normal 2 2 4 2 44 2" xfId="18593" xr:uid="{D1C37010-665A-44E7-8CA5-55255C2CC10D}"/>
    <cellStyle name="Normal 2 2 4 2 45" xfId="18594" xr:uid="{E12A1A7E-5BF9-4F20-B8BB-56E4601CDC57}"/>
    <cellStyle name="Normal 2 2 4 2 45 2" xfId="18595" xr:uid="{23625479-6FE7-41E0-B7FD-61949C27BBFB}"/>
    <cellStyle name="Normal 2 2 4 2 46" xfId="18596" xr:uid="{334692B6-8A37-4887-8E27-A4EFD1B73702}"/>
    <cellStyle name="Normal 2 2 4 2 46 2" xfId="18597" xr:uid="{60F574F6-F3E4-423D-A0B8-81FEE9690224}"/>
    <cellStyle name="Normal 2 2 4 2 47" xfId="18598" xr:uid="{6ACF7ED5-B7DE-4353-8812-29FA81F004E7}"/>
    <cellStyle name="Normal 2 2 4 2 47 2" xfId="18599" xr:uid="{0E46AD81-E62B-4260-8C64-0C6289B49A02}"/>
    <cellStyle name="Normal 2 2 4 2 48" xfId="18600" xr:uid="{756F874D-130D-462B-A714-AEB6209CE98B}"/>
    <cellStyle name="Normal 2 2 4 2 48 2" xfId="18601" xr:uid="{0FB27044-EB13-42E8-8E1F-4C966148DDB0}"/>
    <cellStyle name="Normal 2 2 4 2 49" xfId="18602" xr:uid="{DA13301D-68B2-4633-A247-0E20F5632AFE}"/>
    <cellStyle name="Normal 2 2 4 2 49 2" xfId="18603" xr:uid="{CE84DBB1-5672-4567-928B-366D054FF4CC}"/>
    <cellStyle name="Normal 2 2 4 2 5" xfId="18604" xr:uid="{7B849445-EAB2-4624-9D83-6EE552629A5E}"/>
    <cellStyle name="Normal 2 2 4 2 5 2" xfId="18605" xr:uid="{C9D32F26-5E49-4762-ABB2-4E24FA4260D6}"/>
    <cellStyle name="Normal 2 2 4 2 5 2 2" xfId="18606" xr:uid="{C2B11764-749B-474D-A284-420AD3DC79DB}"/>
    <cellStyle name="Normal 2 2 4 2 5 3" xfId="18607" xr:uid="{7C6925E7-4E1D-422A-8C4A-1C90A25AFDF4}"/>
    <cellStyle name="Normal 2 2 4 2 5 3 2" xfId="18608" xr:uid="{23363F65-6CD3-4B54-8F36-DD3E114A4F84}"/>
    <cellStyle name="Normal 2 2 4 2 5 4" xfId="18609" xr:uid="{AD99F1D5-F11A-432F-9F59-34877A909636}"/>
    <cellStyle name="Normal 2 2 4 2 5 4 2" xfId="18610" xr:uid="{A2935951-4117-40E4-B98C-DF079EE7A5D1}"/>
    <cellStyle name="Normal 2 2 4 2 5 5" xfId="18611" xr:uid="{9D185236-DB79-432F-B989-D5E8F0F3A838}"/>
    <cellStyle name="Normal 2 2 4 2 5 5 2" xfId="18612" xr:uid="{E6C8CD3E-027B-45BE-BAF8-D79B11CD11E8}"/>
    <cellStyle name="Normal 2 2 4 2 5 6" xfId="18613" xr:uid="{8055B807-5DA9-46C5-AB92-71F977CD001A}"/>
    <cellStyle name="Normal 2 2 4 2 5 6 2" xfId="18614" xr:uid="{B8D4C9AE-3D41-46DF-9792-8EEFD4FA303E}"/>
    <cellStyle name="Normal 2 2 4 2 5 7" xfId="18615" xr:uid="{DDA15F63-49B1-4F47-AB40-0ADB4906E4DD}"/>
    <cellStyle name="Normal 2 2 4 2 5 7 2" xfId="18616" xr:uid="{D5369E0F-36EF-46A3-9A70-E879D02D83B5}"/>
    <cellStyle name="Normal 2 2 4 2 5 8" xfId="18617" xr:uid="{F3757A6A-7623-4526-8506-B6723DAF4C24}"/>
    <cellStyle name="Normal 2 2 4 2 50" xfId="18618" xr:uid="{EF5620F7-8778-4976-94EF-AE51A06322EE}"/>
    <cellStyle name="Normal 2 2 4 2 50 2" xfId="18619" xr:uid="{9C3D5A77-BF68-426B-B879-AFCE62DA286E}"/>
    <cellStyle name="Normal 2 2 4 2 51" xfId="18620" xr:uid="{94159DCB-EFE0-44FB-8543-D21CAAB2D558}"/>
    <cellStyle name="Normal 2 2 4 2 51 2" xfId="18621" xr:uid="{9C0BACCA-F6C1-48CA-8D7A-A3A18DF9ABDC}"/>
    <cellStyle name="Normal 2 2 4 2 52" xfId="18622" xr:uid="{486BD8F6-37FE-4107-B81C-E74E6E20FE57}"/>
    <cellStyle name="Normal 2 2 4 2 52 2" xfId="18623" xr:uid="{FBB27748-1BEB-4F5B-9EE6-B67B2D9179E2}"/>
    <cellStyle name="Normal 2 2 4 2 53" xfId="18624" xr:uid="{C75AC15A-5A11-48B1-A8B5-1764232D82F5}"/>
    <cellStyle name="Normal 2 2 4 2 53 2" xfId="18625" xr:uid="{707FC18B-2308-4CF6-9B5F-F5DE5E078B28}"/>
    <cellStyle name="Normal 2 2 4 2 54" xfId="18626" xr:uid="{5F0406CA-C82B-4501-8ABC-DC72330DB0DB}"/>
    <cellStyle name="Normal 2 2 4 2 54 2" xfId="18627" xr:uid="{AB84F9F3-898A-49BC-89E2-A4072D1BBA91}"/>
    <cellStyle name="Normal 2 2 4 2 55" xfId="18628" xr:uid="{543A2A03-7A01-47EF-89BE-9519D253B4E4}"/>
    <cellStyle name="Normal 2 2 4 2 55 2" xfId="18629" xr:uid="{FAD88DE3-C4E1-4F7E-A526-6E207957D7A4}"/>
    <cellStyle name="Normal 2 2 4 2 56" xfId="18630" xr:uid="{33570082-1921-4BBE-B320-73C0422CA22E}"/>
    <cellStyle name="Normal 2 2 4 2 56 2" xfId="18631" xr:uid="{83125A00-5676-4761-A9A2-D12F691AE0E8}"/>
    <cellStyle name="Normal 2 2 4 2 57" xfId="18632" xr:uid="{4681B956-D2BE-46C5-9DEC-34B98EDB31DB}"/>
    <cellStyle name="Normal 2 2 4 2 57 2" xfId="18633" xr:uid="{BEB049CC-D51E-4412-B678-879EADFCE9A9}"/>
    <cellStyle name="Normal 2 2 4 2 58" xfId="18634" xr:uid="{A59B60AE-5FA6-4D02-9290-4466196EBE6A}"/>
    <cellStyle name="Normal 2 2 4 2 58 2" xfId="18635" xr:uid="{AD4FF019-05F4-43FA-B8F8-CEEC4A5377C3}"/>
    <cellStyle name="Normal 2 2 4 2 59" xfId="18636" xr:uid="{BBD761FE-4DD1-4512-8068-F53AA46CDC43}"/>
    <cellStyle name="Normal 2 2 4 2 59 2" xfId="18637" xr:uid="{0B60B520-BEB0-45BF-A024-53AA5F4EE30F}"/>
    <cellStyle name="Normal 2 2 4 2 6" xfId="18638" xr:uid="{EFFD1297-2BDA-433E-AA9A-30BB256A95E8}"/>
    <cellStyle name="Normal 2 2 4 2 6 2" xfId="18639" xr:uid="{8824B5CA-E2CA-4EAE-9789-60D6DC7D46BA}"/>
    <cellStyle name="Normal 2 2 4 2 6 2 2" xfId="18640" xr:uid="{B782665D-9344-4547-AB4C-E0B03392A5D4}"/>
    <cellStyle name="Normal 2 2 4 2 6 3" xfId="18641" xr:uid="{3F33F147-6F7E-48A1-B84A-F5665FB34331}"/>
    <cellStyle name="Normal 2 2 4 2 6 3 2" xfId="18642" xr:uid="{557EB93B-A499-4470-8E9D-EE6E6A9E5179}"/>
    <cellStyle name="Normal 2 2 4 2 6 4" xfId="18643" xr:uid="{D3290C61-EFA2-465E-ADD6-0EB8769F43AB}"/>
    <cellStyle name="Normal 2 2 4 2 6 4 2" xfId="18644" xr:uid="{D2B6CCAE-6B91-4B3B-B884-30324694052C}"/>
    <cellStyle name="Normal 2 2 4 2 6 5" xfId="18645" xr:uid="{FF8C2324-0C1C-478D-B134-3C35149E68BC}"/>
    <cellStyle name="Normal 2 2 4 2 6 5 2" xfId="18646" xr:uid="{D75213FA-AFA7-4445-9ECF-3CFA14B591E5}"/>
    <cellStyle name="Normal 2 2 4 2 6 6" xfId="18647" xr:uid="{CC93EB6B-EF94-47B4-A639-27016047AF14}"/>
    <cellStyle name="Normal 2 2 4 2 6 6 2" xfId="18648" xr:uid="{FE18D11B-8082-4017-8A74-57965F8DB8FA}"/>
    <cellStyle name="Normal 2 2 4 2 6 7" xfId="18649" xr:uid="{1BB3FB3B-BFC2-40C8-801E-8E163501389F}"/>
    <cellStyle name="Normal 2 2 4 2 6 7 2" xfId="18650" xr:uid="{A2D2053E-392F-4702-A47F-CD1AFA3189B7}"/>
    <cellStyle name="Normal 2 2 4 2 6 8" xfId="18651" xr:uid="{4CEA61BA-CD6A-4AF1-8B91-54BC9C47661C}"/>
    <cellStyle name="Normal 2 2 4 2 60" xfId="18652" xr:uid="{99FB5D5C-165C-448E-B5CA-E0CF2AAE518C}"/>
    <cellStyle name="Normal 2 2 4 2 60 2" xfId="18653" xr:uid="{F6CF99DF-6B39-4567-8BAE-DE13F2850CDD}"/>
    <cellStyle name="Normal 2 2 4 2 61" xfId="18654" xr:uid="{5AC7E6D2-DCB8-42D3-A680-F6E01CED1FDB}"/>
    <cellStyle name="Normal 2 2 4 2 61 2" xfId="18655" xr:uid="{01D8A242-DA62-40DF-9240-4547CE3ED4F5}"/>
    <cellStyle name="Normal 2 2 4 2 62" xfId="18656" xr:uid="{5F607705-B56B-4F76-A359-27E08A7F0FEB}"/>
    <cellStyle name="Normal 2 2 4 2 62 2" xfId="18657" xr:uid="{F4DD9457-AA07-478E-B6AD-BDA457A95D03}"/>
    <cellStyle name="Normal 2 2 4 2 63" xfId="18658" xr:uid="{5D0CA417-55DD-4883-A9BE-E614335B489A}"/>
    <cellStyle name="Normal 2 2 4 2 63 2" xfId="18659" xr:uid="{2CB9F277-87A4-4174-A7BA-6A006C6E159E}"/>
    <cellStyle name="Normal 2 2 4 2 64" xfId="18660" xr:uid="{9D64112C-40B0-49E7-9E44-99AD340D3695}"/>
    <cellStyle name="Normal 2 2 4 2 64 2" xfId="18661" xr:uid="{B686E482-1050-4F1A-85DF-BFDE464447C3}"/>
    <cellStyle name="Normal 2 2 4 2 65" xfId="18662" xr:uid="{A0575E5E-BD29-4666-B323-42F3A9FC54FA}"/>
    <cellStyle name="Normal 2 2 4 2 65 2" xfId="18663" xr:uid="{DC8D7970-428D-4D71-9C7D-852F1D391596}"/>
    <cellStyle name="Normal 2 2 4 2 66" xfId="18664" xr:uid="{B4654AF0-AF62-4B45-94A6-1D90F0445BFE}"/>
    <cellStyle name="Normal 2 2 4 2 66 2" xfId="18665" xr:uid="{3EEAAD5C-317C-43F3-A9F8-59A65F6DFDFE}"/>
    <cellStyle name="Normal 2 2 4 2 67" xfId="18666" xr:uid="{F6DDD5C0-E006-40B6-8D33-CAE4668B3BC5}"/>
    <cellStyle name="Normal 2 2 4 2 7" xfId="18667" xr:uid="{517C7817-18B8-4224-B8F0-917D1FEB6BC0}"/>
    <cellStyle name="Normal 2 2 4 2 7 2" xfId="18668" xr:uid="{9C5786D4-3CCC-4500-AA42-69D306A051D2}"/>
    <cellStyle name="Normal 2 2 4 2 7 2 2" xfId="18669" xr:uid="{838AAAB0-FC5C-477D-A2AD-EC04CA1A5F2A}"/>
    <cellStyle name="Normal 2 2 4 2 7 3" xfId="18670" xr:uid="{2EDE5B9F-C42B-4D35-830A-376BFDB50599}"/>
    <cellStyle name="Normal 2 2 4 2 7 3 2" xfId="18671" xr:uid="{3D6E7841-2134-4E17-A294-C42BAC0A8DB3}"/>
    <cellStyle name="Normal 2 2 4 2 7 4" xfId="18672" xr:uid="{BD3E52AD-5192-4A04-A04C-001E3869FA60}"/>
    <cellStyle name="Normal 2 2 4 2 7 4 2" xfId="18673" xr:uid="{AEC35D06-0A0F-403C-9A5F-A02BAB6DCF40}"/>
    <cellStyle name="Normal 2 2 4 2 7 5" xfId="18674" xr:uid="{31A6E333-F9CF-4BB5-8522-7E5055FAA858}"/>
    <cellStyle name="Normal 2 2 4 2 7 5 2" xfId="18675" xr:uid="{196A3178-2470-4380-945F-06FD58B22E22}"/>
    <cellStyle name="Normal 2 2 4 2 7 6" xfId="18676" xr:uid="{DE197BD8-BC49-443A-AD7C-FBC6DC8B67E8}"/>
    <cellStyle name="Normal 2 2 4 2 7 6 2" xfId="18677" xr:uid="{56856B9B-32C9-436E-9F04-7A3916607BAB}"/>
    <cellStyle name="Normal 2 2 4 2 7 7" xfId="18678" xr:uid="{32A75AE5-9BC2-44DF-9EBA-4BD5DD5E6A0D}"/>
    <cellStyle name="Normal 2 2 4 2 7 7 2" xfId="18679" xr:uid="{4B8E104C-F82D-4BA1-B9CC-7BFE44BDB7E9}"/>
    <cellStyle name="Normal 2 2 4 2 7 8" xfId="18680" xr:uid="{B5871EB7-AD98-4F9C-B0BD-F7372CDBE856}"/>
    <cellStyle name="Normal 2 2 4 2 8" xfId="18681" xr:uid="{22A8A0CA-04AB-40DE-BB52-336379E7DB33}"/>
    <cellStyle name="Normal 2 2 4 2 8 2" xfId="18682" xr:uid="{0EF711F2-71B4-496D-873B-6B5B78B73E1F}"/>
    <cellStyle name="Normal 2 2 4 2 8 2 2" xfId="18683" xr:uid="{0A3C6C7A-8938-46E9-96ED-F8E6EE066814}"/>
    <cellStyle name="Normal 2 2 4 2 8 3" xfId="18684" xr:uid="{45FDAF20-3E9F-4747-958D-E36D99770238}"/>
    <cellStyle name="Normal 2 2 4 2 8 3 2" xfId="18685" xr:uid="{D20C74CE-228E-4217-BACA-EC75DA818F30}"/>
    <cellStyle name="Normal 2 2 4 2 8 4" xfId="18686" xr:uid="{4217ED3B-C097-40B1-8A0F-8C03D1B17253}"/>
    <cellStyle name="Normal 2 2 4 2 8 4 2" xfId="18687" xr:uid="{A4380EF5-8A7B-4A8F-906F-50950B1615C0}"/>
    <cellStyle name="Normal 2 2 4 2 8 5" xfId="18688" xr:uid="{297AC775-D2F4-485B-A1EC-B6A52F9B3E1C}"/>
    <cellStyle name="Normal 2 2 4 2 8 5 2" xfId="18689" xr:uid="{5AC6B364-0953-455F-ABBD-E96F06DA4324}"/>
    <cellStyle name="Normal 2 2 4 2 8 6" xfId="18690" xr:uid="{2FE2D063-E422-4920-BFBB-279B5A67259F}"/>
    <cellStyle name="Normal 2 2 4 2 8 6 2" xfId="18691" xr:uid="{19DDCE60-3DA0-4072-B2B5-6547FA4D661A}"/>
    <cellStyle name="Normal 2 2 4 2 8 7" xfId="18692" xr:uid="{A3E6CC3C-24DA-4C43-9258-304BBF195EF5}"/>
    <cellStyle name="Normal 2 2 4 2 8 7 2" xfId="18693" xr:uid="{B8D654B8-8764-4126-A41D-9607DCAE3D9F}"/>
    <cellStyle name="Normal 2 2 4 2 8 8" xfId="18694" xr:uid="{F56048E4-ECDE-43A0-9FC8-9EFA6A2959D5}"/>
    <cellStyle name="Normal 2 2 4 2 9" xfId="18695" xr:uid="{2E856BC4-D7EE-4B00-920C-AFFEED2B4E6B}"/>
    <cellStyle name="Normal 2 2 4 2 9 2" xfId="18696" xr:uid="{BF303249-4C03-4943-B4E0-3A83446FB534}"/>
    <cellStyle name="Normal 2 2 4 2 9 2 2" xfId="18697" xr:uid="{E13691EF-915F-4989-A7FD-F24B710336D6}"/>
    <cellStyle name="Normal 2 2 4 2 9 3" xfId="18698" xr:uid="{5AF6A9D8-197D-452E-B42B-911D47373B03}"/>
    <cellStyle name="Normal 2 2 4 2 9 3 2" xfId="18699" xr:uid="{51500F15-3F7F-41FF-9730-3EE9DAA99346}"/>
    <cellStyle name="Normal 2 2 4 2 9 4" xfId="18700" xr:uid="{B11AC793-D3E9-4480-945E-97E54F26C9FC}"/>
    <cellStyle name="Normal 2 2 4 2 9 4 2" xfId="18701" xr:uid="{C2E0EA36-B730-4E73-95D7-E0D712E6D74A}"/>
    <cellStyle name="Normal 2 2 4 2 9 5" xfId="18702" xr:uid="{5DE7D3B1-4D69-4CB8-AC29-3AE4DE1FB225}"/>
    <cellStyle name="Normal 2 2 4 2 9 5 2" xfId="18703" xr:uid="{189B3CA8-A95E-4C71-85E7-9342899D8E82}"/>
    <cellStyle name="Normal 2 2 4 2 9 6" xfId="18704" xr:uid="{3EB3C863-E3DD-4C08-8DB7-94E1CC6494ED}"/>
    <cellStyle name="Normal 2 2 4 2 9 6 2" xfId="18705" xr:uid="{704E8337-2C2C-40A5-BD6C-2AC7E75C4DD0}"/>
    <cellStyle name="Normal 2 2 4 2 9 7" xfId="18706" xr:uid="{D78FFAB0-8380-40A8-A38B-E157D2584886}"/>
    <cellStyle name="Normal 2 2 4 2 9 7 2" xfId="18707" xr:uid="{9649BF58-251E-4EFB-B6E9-73E12857271A}"/>
    <cellStyle name="Normal 2 2 4 2 9 8" xfId="18708" xr:uid="{EC344FE6-14E4-41CC-BA68-125192A46787}"/>
    <cellStyle name="Normal 2 2 4 20" xfId="18709" xr:uid="{4AD61D7E-81EE-47F4-86E1-82424266DFF1}"/>
    <cellStyle name="Normal 2 2 4 20 2" xfId="18710" xr:uid="{AF6B0F32-6B14-4E4D-81EB-141BD0B936A3}"/>
    <cellStyle name="Normal 2 2 4 21" xfId="18711" xr:uid="{AD5C1CD7-7213-4172-9C92-D1C11D85ABC6}"/>
    <cellStyle name="Normal 2 2 4 21 2" xfId="18712" xr:uid="{02166230-F6EB-4E37-9880-66073D7BD529}"/>
    <cellStyle name="Normal 2 2 4 22" xfId="18713" xr:uid="{027CD2F3-D4C1-4D69-914A-C25F3EE7F73C}"/>
    <cellStyle name="Normal 2 2 4 22 2" xfId="18714" xr:uid="{289F8065-E6BE-4F9F-8FCB-A336C9BA27FE}"/>
    <cellStyle name="Normal 2 2 4 23" xfId="18715" xr:uid="{ACC0DD4C-D1D2-4973-9E16-2B80C6C16337}"/>
    <cellStyle name="Normal 2 2 4 23 2" xfId="18716" xr:uid="{A463C937-433C-439A-B7A7-13FC22129CE6}"/>
    <cellStyle name="Normal 2 2 4 24" xfId="18717" xr:uid="{039DA3D5-00A3-48AD-8EB8-658591A1E9AA}"/>
    <cellStyle name="Normal 2 2 4 24 2" xfId="18718" xr:uid="{FF0433B3-4290-498D-9B53-7FAD590A3D15}"/>
    <cellStyle name="Normal 2 2 4 25" xfId="18719" xr:uid="{D5F27998-C13C-4EF0-9997-2EC2E8A3A89D}"/>
    <cellStyle name="Normal 2 2 4 25 2" xfId="18720" xr:uid="{6CFCBB45-F427-452F-8833-862A527CD841}"/>
    <cellStyle name="Normal 2 2 4 26" xfId="18721" xr:uid="{5E1944A3-D0D2-45D0-8E06-920AB33FB26D}"/>
    <cellStyle name="Normal 2 2 4 26 2" xfId="18722" xr:uid="{26EA71A8-E56A-4F80-A2FC-B978F16FECE2}"/>
    <cellStyle name="Normal 2 2 4 27" xfId="18723" xr:uid="{E53EC32F-EF33-4E5A-94CD-35F3973D96BA}"/>
    <cellStyle name="Normal 2 2 4 27 2" xfId="18724" xr:uid="{7F5BEC75-10F6-4265-9DA7-C6603C0D899C}"/>
    <cellStyle name="Normal 2 2 4 28" xfId="18725" xr:uid="{99D7B4FD-FDFE-4C6B-9F5D-9A5677A1538C}"/>
    <cellStyle name="Normal 2 2 4 28 2" xfId="18726" xr:uid="{E33B116F-8264-406F-8BFD-FAB3E24BC2C6}"/>
    <cellStyle name="Normal 2 2 4 29" xfId="18727" xr:uid="{D06C5F10-C759-4630-82A2-890AC1BCD68A}"/>
    <cellStyle name="Normal 2 2 4 29 2" xfId="18728" xr:uid="{72711E97-33F5-4CEA-A09A-83193CD3F665}"/>
    <cellStyle name="Normal 2 2 4 3" xfId="5797" xr:uid="{4CA60775-4427-4C46-82BB-044ED3E4F6B4}"/>
    <cellStyle name="Normal 2 2 4 3 2" xfId="5798" xr:uid="{B11A3796-994C-4A84-BEC7-C2F63F1DE28F}"/>
    <cellStyle name="Normal 2 2 4 3 2 2" xfId="18729" xr:uid="{7631F8B8-6C7D-4F77-A873-A669D664900B}"/>
    <cellStyle name="Normal 2 2 4 3 3" xfId="5799" xr:uid="{BA593D82-AB3C-48ED-9F3C-73C979D19F37}"/>
    <cellStyle name="Normal 2 2 4 3 3 2" xfId="18730" xr:uid="{70B5F8D5-BDC9-4FF6-B539-FCD5AACFE1CE}"/>
    <cellStyle name="Normal 2 2 4 3 4" xfId="18731" xr:uid="{0A4D0427-AF50-40F0-A4B2-9BBD1FE2F20A}"/>
    <cellStyle name="Normal 2 2 4 3 4 2" xfId="18732" xr:uid="{89ADCF46-7CE2-4FA8-A840-EE166AEB7B56}"/>
    <cellStyle name="Normal 2 2 4 3 5" xfId="18733" xr:uid="{324D76A0-1AF9-4A71-993F-C6DCC74B8E5A}"/>
    <cellStyle name="Normal 2 2 4 3 5 2" xfId="18734" xr:uid="{8E642712-31CE-4D14-9BF1-73AAFA2D8D29}"/>
    <cellStyle name="Normal 2 2 4 3 6" xfId="18735" xr:uid="{971714B6-F642-4AC5-B557-8B9F79D43305}"/>
    <cellStyle name="Normal 2 2 4 3 6 2" xfId="18736" xr:uid="{AA2890A4-7C82-4012-93EE-D5E7BBDA3434}"/>
    <cellStyle name="Normal 2 2 4 3 7" xfId="18737" xr:uid="{EB9C8E1B-8022-4BD8-9EBB-779BF110C975}"/>
    <cellStyle name="Normal 2 2 4 3 7 2" xfId="18738" xr:uid="{B9530A15-2AAD-4933-BFF7-14108D5793F7}"/>
    <cellStyle name="Normal 2 2 4 3 8" xfId="18739" xr:uid="{9D7A5B61-ECE7-4350-B8FA-9DE248498FC3}"/>
    <cellStyle name="Normal 2 2 4 30" xfId="18740" xr:uid="{45B1C183-83A8-487E-A87A-C9E51B79BE46}"/>
    <cellStyle name="Normal 2 2 4 30 2" xfId="18741" xr:uid="{D491E00E-8B74-405D-B6C8-D936009D2703}"/>
    <cellStyle name="Normal 2 2 4 31" xfId="18742" xr:uid="{B78D1A2A-3272-4477-A697-5FA257A6331A}"/>
    <cellStyle name="Normal 2 2 4 31 2" xfId="18743" xr:uid="{7CF7C6E2-7E1E-4546-920F-11A11E98B800}"/>
    <cellStyle name="Normal 2 2 4 32" xfId="18744" xr:uid="{648EDABC-848A-4984-BC30-A67707E84C21}"/>
    <cellStyle name="Normal 2 2 4 32 2" xfId="18745" xr:uid="{A7DB4600-A7DB-49D5-BBB3-A9A4B653B6DB}"/>
    <cellStyle name="Normal 2 2 4 33" xfId="18746" xr:uid="{8CFA8F0A-5626-4123-8CEA-8894EB44C34D}"/>
    <cellStyle name="Normal 2 2 4 33 2" xfId="18747" xr:uid="{9DBE02E5-0A7E-44B3-BD44-58B1A73FE599}"/>
    <cellStyle name="Normal 2 2 4 34" xfId="18748" xr:uid="{B9424B02-0E61-43D0-BA95-F2378600F0B8}"/>
    <cellStyle name="Normal 2 2 4 34 2" xfId="18749" xr:uid="{7CBFB5DB-5052-428E-931A-102BFB3DB637}"/>
    <cellStyle name="Normal 2 2 4 35" xfId="18750" xr:uid="{0F00B909-7F4B-4AEC-9648-F9482C8E22A9}"/>
    <cellStyle name="Normal 2 2 4 35 2" xfId="18751" xr:uid="{6641150F-E068-46C8-BFF4-1978326C43BE}"/>
    <cellStyle name="Normal 2 2 4 36" xfId="18752" xr:uid="{7ED2DDEA-DA0F-4D37-9727-6DE7CEEA8285}"/>
    <cellStyle name="Normal 2 2 4 36 2" xfId="18753" xr:uid="{889EF39A-97FD-4842-9679-3608F603407E}"/>
    <cellStyle name="Normal 2 2 4 37" xfId="18754" xr:uid="{DD8025A3-443E-4108-ACFA-CB4C5CC558AF}"/>
    <cellStyle name="Normal 2 2 4 37 2" xfId="18755" xr:uid="{9B3D85AE-4C32-4764-A4E9-22C95F9B1C54}"/>
    <cellStyle name="Normal 2 2 4 38" xfId="18756" xr:uid="{266E0E0C-15F3-4CC9-BB54-B816336BA0B3}"/>
    <cellStyle name="Normal 2 2 4 38 2" xfId="18757" xr:uid="{27B3BD69-337A-4F86-BD53-D0CA57EF7735}"/>
    <cellStyle name="Normal 2 2 4 39" xfId="18758" xr:uid="{EDDABC23-5831-47D3-88DD-91EBD96FDF86}"/>
    <cellStyle name="Normal 2 2 4 39 2" xfId="18759" xr:uid="{BE72869F-73EE-449A-BC65-F6B970592BE3}"/>
    <cellStyle name="Normal 2 2 4 4" xfId="5800" xr:uid="{86A4A90B-0134-4C58-AB9F-3FB082B82796}"/>
    <cellStyle name="Normal 2 2 4 4 2" xfId="18760" xr:uid="{C8C7CDDA-93C8-4694-BFD2-A49DBE93C69C}"/>
    <cellStyle name="Normal 2 2 4 4 2 2" xfId="18761" xr:uid="{B7144814-AB11-45E3-B02F-59EE0B2F971A}"/>
    <cellStyle name="Normal 2 2 4 4 3" xfId="18762" xr:uid="{C89B7BDB-A32C-4FAD-93FB-756030E5AB3C}"/>
    <cellStyle name="Normal 2 2 4 4 3 2" xfId="18763" xr:uid="{0252D0E5-2E81-456B-ABBA-C67DDFAD06D3}"/>
    <cellStyle name="Normal 2 2 4 4 4" xfId="18764" xr:uid="{2E51C74D-4C23-4BC4-BCC9-49C06EC1E7FD}"/>
    <cellStyle name="Normal 2 2 4 4 4 2" xfId="18765" xr:uid="{C9E9E263-AF61-4C4C-9D92-DF9237FF288A}"/>
    <cellStyle name="Normal 2 2 4 4 5" xfId="18766" xr:uid="{55851C84-CE21-43FD-9A83-F5C8CAE7B6C4}"/>
    <cellStyle name="Normal 2 2 4 4 5 2" xfId="18767" xr:uid="{0C4463F0-1010-4384-8209-14A471D7F3A1}"/>
    <cellStyle name="Normal 2 2 4 4 6" xfId="18768" xr:uid="{28C7A884-2458-45EC-8860-BC822B8E9973}"/>
    <cellStyle name="Normal 2 2 4 4 6 2" xfId="18769" xr:uid="{2D760431-3E7D-46E5-A279-A86EE7700EBE}"/>
    <cellStyle name="Normal 2 2 4 4 7" xfId="18770" xr:uid="{1201E0F3-6F68-4D68-8377-C062A19A6D88}"/>
    <cellStyle name="Normal 2 2 4 4 7 2" xfId="18771" xr:uid="{EBF58690-08F1-4DFA-AF37-04D1339912CD}"/>
    <cellStyle name="Normal 2 2 4 4 8" xfId="18772" xr:uid="{67B36C44-BD87-470C-B622-F10AA2022546}"/>
    <cellStyle name="Normal 2 2 4 40" xfId="18773" xr:uid="{2E535AD3-E181-4936-ABAE-DC5DB1FED213}"/>
    <cellStyle name="Normal 2 2 4 40 2" xfId="18774" xr:uid="{5C3AD3BE-1785-43A4-8127-BFC00A4750D1}"/>
    <cellStyle name="Normal 2 2 4 41" xfId="18775" xr:uid="{CC8DBB7B-91EA-4B44-96FD-87F4EA5795EB}"/>
    <cellStyle name="Normal 2 2 4 41 2" xfId="18776" xr:uid="{765D71AD-1619-4E9A-AC31-6DF6E7AE5563}"/>
    <cellStyle name="Normal 2 2 4 42" xfId="18777" xr:uid="{A343DBD0-7FE7-49C1-AB35-6E5E9D480797}"/>
    <cellStyle name="Normal 2 2 4 42 2" xfId="18778" xr:uid="{66DD1C41-653A-4D5B-8B94-7F1AA09E7A6C}"/>
    <cellStyle name="Normal 2 2 4 43" xfId="18779" xr:uid="{3F1B0C3B-1D7E-4C27-B5A6-B0ECE05E7A3B}"/>
    <cellStyle name="Normal 2 2 4 43 2" xfId="18780" xr:uid="{C0CE906E-A871-46BE-A66A-5D99855B914B}"/>
    <cellStyle name="Normal 2 2 4 44" xfId="18781" xr:uid="{98DF6A5B-4F75-4200-8DE9-3C4A91FB0B90}"/>
    <cellStyle name="Normal 2 2 4 44 2" xfId="18782" xr:uid="{E5C76F2C-8682-408C-8A0F-1F9D6202BE57}"/>
    <cellStyle name="Normal 2 2 4 45" xfId="18783" xr:uid="{54D33DC2-AC09-4BEC-B1AD-D3A3C5934E96}"/>
    <cellStyle name="Normal 2 2 4 45 2" xfId="18784" xr:uid="{2D5BD4A1-9812-4EEB-9310-CCA3E06A54BB}"/>
    <cellStyle name="Normal 2 2 4 46" xfId="18785" xr:uid="{A4F54464-ECC5-446B-9FB1-A076567BE962}"/>
    <cellStyle name="Normal 2 2 4 46 2" xfId="18786" xr:uid="{9929BE21-0055-448B-8F8F-907DD76BD29E}"/>
    <cellStyle name="Normal 2 2 4 47" xfId="18787" xr:uid="{25F7C0E5-0B36-4822-83F9-CE5479B36500}"/>
    <cellStyle name="Normal 2 2 4 47 2" xfId="18788" xr:uid="{76879CBF-EBF4-4690-819E-01B4430A4BD0}"/>
    <cellStyle name="Normal 2 2 4 48" xfId="18789" xr:uid="{96037C90-B45A-4D9E-8D28-6A9681E62FEE}"/>
    <cellStyle name="Normal 2 2 4 48 2" xfId="18790" xr:uid="{C6958540-3C8A-406B-BEEB-686BB5D2D3B7}"/>
    <cellStyle name="Normal 2 2 4 49" xfId="18791" xr:uid="{F0108B9C-FF1D-4249-9B91-77E5AF313E8A}"/>
    <cellStyle name="Normal 2 2 4 49 2" xfId="18792" xr:uid="{EEB34A40-1890-41D0-B59A-D4AD32733049}"/>
    <cellStyle name="Normal 2 2 4 5" xfId="5801" xr:uid="{144F797E-08AE-4ECD-9684-48BFA01B0F7A}"/>
    <cellStyle name="Normal 2 2 4 5 2" xfId="18793" xr:uid="{459E7F4D-3B97-45FC-876E-21338C87525E}"/>
    <cellStyle name="Normal 2 2 4 5 2 2" xfId="18794" xr:uid="{B2847396-B24C-4B41-AA0B-E8EECB5FFD3D}"/>
    <cellStyle name="Normal 2 2 4 5 3" xfId="18795" xr:uid="{140ED914-EDEC-4FDA-BAB7-9E37ADF17F12}"/>
    <cellStyle name="Normal 2 2 4 5 3 2" xfId="18796" xr:uid="{B7B79E8E-F5DA-4058-8D9C-36331F881803}"/>
    <cellStyle name="Normal 2 2 4 5 4" xfId="18797" xr:uid="{CB9698AA-93C9-4FEB-9F04-BB314CFB8DF4}"/>
    <cellStyle name="Normal 2 2 4 5 4 2" xfId="18798" xr:uid="{899E3537-D613-47D3-9759-16256BE81871}"/>
    <cellStyle name="Normal 2 2 4 5 5" xfId="18799" xr:uid="{4B12BC3E-A867-4B97-9E5F-0C75C9443D80}"/>
    <cellStyle name="Normal 2 2 4 5 5 2" xfId="18800" xr:uid="{92AF93A4-0FDA-4EB6-9419-1999F9CFF956}"/>
    <cellStyle name="Normal 2 2 4 5 6" xfId="18801" xr:uid="{1749DF1C-DFF1-4BC9-BD22-EE44AAAE1462}"/>
    <cellStyle name="Normal 2 2 4 5 6 2" xfId="18802" xr:uid="{6CE537FE-4CE1-4731-B80E-A40C262EF001}"/>
    <cellStyle name="Normal 2 2 4 5 7" xfId="18803" xr:uid="{6D4B1228-211E-443A-A640-8DAF844C2E3F}"/>
    <cellStyle name="Normal 2 2 4 5 7 2" xfId="18804" xr:uid="{B44B50F8-2D17-4C79-892C-48804B9A0111}"/>
    <cellStyle name="Normal 2 2 4 5 8" xfId="18805" xr:uid="{FC48A3E0-E38E-424E-B05E-C04A2FD7E2DE}"/>
    <cellStyle name="Normal 2 2 4 50" xfId="18806" xr:uid="{D3C0B6A1-4ED3-464B-A97E-C2F6B12EAE61}"/>
    <cellStyle name="Normal 2 2 4 50 2" xfId="18807" xr:uid="{1A07E467-1E97-4668-91AD-8669E65370B9}"/>
    <cellStyle name="Normal 2 2 4 51" xfId="18808" xr:uid="{EA2FDCA1-0283-4DAD-B5D2-C31A999600E5}"/>
    <cellStyle name="Normal 2 2 4 51 2" xfId="18809" xr:uid="{98FFD3A0-62E4-4673-AECE-C4A6DA13138F}"/>
    <cellStyle name="Normal 2 2 4 52" xfId="18810" xr:uid="{E2BF1733-8696-48E1-A356-5B7B239E0C85}"/>
    <cellStyle name="Normal 2 2 4 52 2" xfId="18811" xr:uid="{CE389444-9178-47B6-B710-5674311FDE47}"/>
    <cellStyle name="Normal 2 2 4 53" xfId="18812" xr:uid="{8169ED01-1F91-48AD-AE54-8EE720A261F5}"/>
    <cellStyle name="Normal 2 2 4 53 2" xfId="18813" xr:uid="{2F4DF906-20B9-4B1F-A8AC-753E159FB986}"/>
    <cellStyle name="Normal 2 2 4 54" xfId="18814" xr:uid="{F21233FC-9A8A-4D02-98D8-37DD2B14800C}"/>
    <cellStyle name="Normal 2 2 4 54 2" xfId="18815" xr:uid="{3BC55CCF-4D3B-4757-870B-7F2A7E592982}"/>
    <cellStyle name="Normal 2 2 4 55" xfId="18816" xr:uid="{4504CAC6-92CF-48CB-8B1C-A8DFFA645A86}"/>
    <cellStyle name="Normal 2 2 4 55 2" xfId="18817" xr:uid="{453E69E9-06ED-4E6A-85CB-338825A4B163}"/>
    <cellStyle name="Normal 2 2 4 56" xfId="18818" xr:uid="{C0477B37-C793-48DD-95CC-9D1065BDF324}"/>
    <cellStyle name="Normal 2 2 4 56 2" xfId="18819" xr:uid="{6633171E-16C0-48C1-8A85-93AB890E5887}"/>
    <cellStyle name="Normal 2 2 4 57" xfId="18820" xr:uid="{95467622-D0FB-4711-9E10-522D8A2E2D02}"/>
    <cellStyle name="Normal 2 2 4 57 2" xfId="18821" xr:uid="{3403C125-D802-4828-964E-B61BD0112129}"/>
    <cellStyle name="Normal 2 2 4 58" xfId="18822" xr:uid="{CF8EDA83-E894-4D4E-9EBD-5F9CC8A509A1}"/>
    <cellStyle name="Normal 2 2 4 58 2" xfId="18823" xr:uid="{37607BD5-23AC-4112-A900-6243ED858380}"/>
    <cellStyle name="Normal 2 2 4 59" xfId="18824" xr:uid="{86ACCD6F-1F2E-40AF-93EC-531B0D366390}"/>
    <cellStyle name="Normal 2 2 4 59 2" xfId="18825" xr:uid="{737AC109-5B08-4E03-815E-2DAF96141DDA}"/>
    <cellStyle name="Normal 2 2 4 6" xfId="18826" xr:uid="{7DD0138B-35F1-41C2-A99C-4D7EB12F7BC9}"/>
    <cellStyle name="Normal 2 2 4 6 2" xfId="18827" xr:uid="{671A0848-3D17-4AEA-B32C-3716C5A9CDBA}"/>
    <cellStyle name="Normal 2 2 4 6 2 2" xfId="18828" xr:uid="{AB1EBF8E-68D5-4070-B376-FC0B92D54E16}"/>
    <cellStyle name="Normal 2 2 4 6 3" xfId="18829" xr:uid="{C1491D4A-8607-4A24-8710-E5230C533E54}"/>
    <cellStyle name="Normal 2 2 4 6 3 2" xfId="18830" xr:uid="{B5BA91A7-3346-4266-866E-BB6776DC1394}"/>
    <cellStyle name="Normal 2 2 4 6 4" xfId="18831" xr:uid="{E0123B8A-AD9A-455B-B8C6-20D33F886491}"/>
    <cellStyle name="Normal 2 2 4 6 4 2" xfId="18832" xr:uid="{233F3431-BAEC-4B7F-946C-3707C70A50D2}"/>
    <cellStyle name="Normal 2 2 4 6 5" xfId="18833" xr:uid="{FD7A2112-C094-4221-A314-81BBE5502CEB}"/>
    <cellStyle name="Normal 2 2 4 6 5 2" xfId="18834" xr:uid="{FA272E0A-F5C4-44AD-A8E1-E39D4F641B57}"/>
    <cellStyle name="Normal 2 2 4 6 6" xfId="18835" xr:uid="{157F9072-5C3D-43DB-9C5F-DD7CCEC4B7FD}"/>
    <cellStyle name="Normal 2 2 4 6 6 2" xfId="18836" xr:uid="{6000DED9-015E-4D90-A991-48C6A4AE50B6}"/>
    <cellStyle name="Normal 2 2 4 6 7" xfId="18837" xr:uid="{FA1EC559-B8F2-41FF-9D1D-C2C071694171}"/>
    <cellStyle name="Normal 2 2 4 6 7 2" xfId="18838" xr:uid="{E52A631D-7564-45DA-BD59-CC35C6BFC2BE}"/>
    <cellStyle name="Normal 2 2 4 6 8" xfId="18839" xr:uid="{C83CE726-7DBB-46E4-9D4C-97D35B6E5F8E}"/>
    <cellStyle name="Normal 2 2 4 60" xfId="18840" xr:uid="{813D4CB1-F5CC-47BB-9E58-70509DF832F5}"/>
    <cellStyle name="Normal 2 2 4 60 2" xfId="18841" xr:uid="{E2B33241-DCC4-4EE9-9B06-63B93EB3BC83}"/>
    <cellStyle name="Normal 2 2 4 61" xfId="18842" xr:uid="{0C98608A-67E6-4139-B360-9FE5DC41B8FA}"/>
    <cellStyle name="Normal 2 2 4 61 2" xfId="18843" xr:uid="{61B3C1A0-DD39-4A7A-82D8-9BACEE71D557}"/>
    <cellStyle name="Normal 2 2 4 62" xfId="18844" xr:uid="{7644695C-D26A-4538-83D9-B582B934CB97}"/>
    <cellStyle name="Normal 2 2 4 62 2" xfId="18845" xr:uid="{53C36B00-50C6-43B2-B07D-D613A3CD60DC}"/>
    <cellStyle name="Normal 2 2 4 63" xfId="18846" xr:uid="{BA6498DD-11DA-4885-83AE-A14F89A59E09}"/>
    <cellStyle name="Normal 2 2 4 63 2" xfId="18847" xr:uid="{86C4EABD-2814-4D44-99BC-B15D6A759D27}"/>
    <cellStyle name="Normal 2 2 4 64" xfId="18848" xr:uid="{32808BE5-E87D-4B00-A696-6C0951335CF8}"/>
    <cellStyle name="Normal 2 2 4 64 2" xfId="18849" xr:uid="{2C19203B-8BF5-42DB-8033-192812397326}"/>
    <cellStyle name="Normal 2 2 4 65" xfId="18850" xr:uid="{754AF594-70B8-45BD-8C7D-5543263A8502}"/>
    <cellStyle name="Normal 2 2 4 65 2" xfId="18851" xr:uid="{7D37FA15-B7D5-4044-B7F2-331386DDE5D4}"/>
    <cellStyle name="Normal 2 2 4 66" xfId="18852" xr:uid="{91A66474-0767-4D82-8A6C-79F8D6F00297}"/>
    <cellStyle name="Normal 2 2 4 66 2" xfId="18853" xr:uid="{524FB831-8BC1-4D25-9F77-466CEC318668}"/>
    <cellStyle name="Normal 2 2 4 67" xfId="18854" xr:uid="{76B3D4AB-7298-4A6A-A6FF-DEB3B3EC54F6}"/>
    <cellStyle name="Normal 2 2 4 67 2" xfId="18855" xr:uid="{E016D80D-4AB8-4F4D-81DA-22BC78D34E0A}"/>
    <cellStyle name="Normal 2 2 4 68" xfId="18856" xr:uid="{27F0022A-60F8-4A3F-BC08-14E6A1A3B768}"/>
    <cellStyle name="Normal 2 2 4 68 2" xfId="18857" xr:uid="{504B67FE-6A47-41D3-BBC7-7E3A16FB4904}"/>
    <cellStyle name="Normal 2 2 4 69" xfId="18858" xr:uid="{A1A3E2C9-A4B4-4639-A266-ED8054E196E7}"/>
    <cellStyle name="Normal 2 2 4 7" xfId="18859" xr:uid="{4FB39B63-215B-4DF7-B60A-93F87E8CA4B1}"/>
    <cellStyle name="Normal 2 2 4 7 2" xfId="18860" xr:uid="{236AC387-7B0C-44B7-8442-208918D59274}"/>
    <cellStyle name="Normal 2 2 4 7 2 2" xfId="18861" xr:uid="{1049E2A3-1EE8-4A00-8945-6744EBF9CD06}"/>
    <cellStyle name="Normal 2 2 4 7 3" xfId="18862" xr:uid="{A699418B-DAA9-49BC-BEC0-77BCC011BA65}"/>
    <cellStyle name="Normal 2 2 4 7 3 2" xfId="18863" xr:uid="{842696C8-E0D2-4D50-BA27-52F786EEDE2E}"/>
    <cellStyle name="Normal 2 2 4 7 4" xfId="18864" xr:uid="{B2D38FE9-CF12-45CA-BF90-861AC75A1394}"/>
    <cellStyle name="Normal 2 2 4 7 4 2" xfId="18865" xr:uid="{A0AF647E-8CA5-4400-AB2F-1D19DC17D3CD}"/>
    <cellStyle name="Normal 2 2 4 7 5" xfId="18866" xr:uid="{33732CF6-A99C-4987-BAA6-C0FC1AD212DE}"/>
    <cellStyle name="Normal 2 2 4 7 5 2" xfId="18867" xr:uid="{54E1F5BC-6967-4DF6-B3FF-3D048E866956}"/>
    <cellStyle name="Normal 2 2 4 7 6" xfId="18868" xr:uid="{78BCB8BC-720E-48A7-BAFE-33869C75BE81}"/>
    <cellStyle name="Normal 2 2 4 7 6 2" xfId="18869" xr:uid="{80CC3291-462B-4F02-A5EE-AEEC60F95CC3}"/>
    <cellStyle name="Normal 2 2 4 7 7" xfId="18870" xr:uid="{C4C99275-D371-43B8-83D7-DF0537361E48}"/>
    <cellStyle name="Normal 2 2 4 7 7 2" xfId="18871" xr:uid="{22B0FB04-9B62-43F6-AB8B-DA4376FA131B}"/>
    <cellStyle name="Normal 2 2 4 7 8" xfId="18872" xr:uid="{4D3B56E8-57CF-406A-A805-2AA8A57D0A34}"/>
    <cellStyle name="Normal 2 2 4 8" xfId="18873" xr:uid="{7C24CD93-BAC6-4BFF-A02B-47E168D6AE9B}"/>
    <cellStyle name="Normal 2 2 4 8 2" xfId="18874" xr:uid="{B5878048-1C47-4D0A-9FE8-7C7664F26CAD}"/>
    <cellStyle name="Normal 2 2 4 8 2 2" xfId="18875" xr:uid="{5B5D9DC8-5522-48D4-8B33-A2728C4EF8ED}"/>
    <cellStyle name="Normal 2 2 4 8 3" xfId="18876" xr:uid="{AEBABD02-0DB2-478F-B86F-95531734D452}"/>
    <cellStyle name="Normal 2 2 4 8 3 2" xfId="18877" xr:uid="{DA84FDE8-4D25-4D20-ABF7-8E0D63E8EE7C}"/>
    <cellStyle name="Normal 2 2 4 8 4" xfId="18878" xr:uid="{6CD1ED17-E5BC-4266-B602-C720654C1D77}"/>
    <cellStyle name="Normal 2 2 4 8 4 2" xfId="18879" xr:uid="{0C0F5798-2713-4F39-AF00-7B94A2535C80}"/>
    <cellStyle name="Normal 2 2 4 8 5" xfId="18880" xr:uid="{CBDBFF2D-4168-47C6-890B-214FE64B773C}"/>
    <cellStyle name="Normal 2 2 4 8 5 2" xfId="18881" xr:uid="{B3B9A33C-0F25-4DD0-B1EB-13CA0ED3FB68}"/>
    <cellStyle name="Normal 2 2 4 8 6" xfId="18882" xr:uid="{AE5DA4F6-ABA9-4C46-AF9F-3E4F15146173}"/>
    <cellStyle name="Normal 2 2 4 8 6 2" xfId="18883" xr:uid="{C2C3EB21-58D6-4660-8AA3-B416BDE58E05}"/>
    <cellStyle name="Normal 2 2 4 8 7" xfId="18884" xr:uid="{DC52E932-4D77-4187-B5EF-B2930C135E91}"/>
    <cellStyle name="Normal 2 2 4 8 7 2" xfId="18885" xr:uid="{50DCE294-0D30-4E27-A572-D9FBA54A02E0}"/>
    <cellStyle name="Normal 2 2 4 8 8" xfId="18886" xr:uid="{3DDC2160-15AE-4FE6-A606-C7C41FFADE20}"/>
    <cellStyle name="Normal 2 2 4 8 9" xfId="44382" xr:uid="{331C4649-7AAA-4406-8C9D-D21BD5449742}"/>
    <cellStyle name="Normal 2 2 4 9" xfId="18887" xr:uid="{B44C2224-95AF-4603-977D-FE690D2D7DFF}"/>
    <cellStyle name="Normal 2 2 4 9 2" xfId="18888" xr:uid="{AB750A20-0207-4EA1-BB95-7DF2673F3065}"/>
    <cellStyle name="Normal 2 2 4 9 2 2" xfId="18889" xr:uid="{AFE64646-BF3E-4F02-A6EB-F06E5248F007}"/>
    <cellStyle name="Normal 2 2 4 9 3" xfId="18890" xr:uid="{D7D01B85-9E19-4C0D-9274-7C54E349C970}"/>
    <cellStyle name="Normal 2 2 4 9 3 2" xfId="18891" xr:uid="{0F82E5E4-A010-4FB9-832A-379EBA070694}"/>
    <cellStyle name="Normal 2 2 4 9 4" xfId="18892" xr:uid="{EE3D0CCE-F906-4CC8-A27F-6682A2AC26DC}"/>
    <cellStyle name="Normal 2 2 4 9 4 2" xfId="18893" xr:uid="{17C2018C-AEC1-4456-B70A-3A3D2D35B2D2}"/>
    <cellStyle name="Normal 2 2 4 9 5" xfId="18894" xr:uid="{CA387A30-5836-4CF9-BA57-5311FD55AF44}"/>
    <cellStyle name="Normal 2 2 4 9 5 2" xfId="18895" xr:uid="{B173EA63-F07E-494A-A47E-87D50939C415}"/>
    <cellStyle name="Normal 2 2 4 9 6" xfId="18896" xr:uid="{9244822F-8358-4470-9612-4205A9BFEE6E}"/>
    <cellStyle name="Normal 2 2 4 9 6 2" xfId="18897" xr:uid="{C2386EED-C563-4C8F-B929-3B653D4B8C72}"/>
    <cellStyle name="Normal 2 2 4 9 7" xfId="18898" xr:uid="{866EF995-34BA-4F13-8406-C406494F2F01}"/>
    <cellStyle name="Normal 2 2 4 9 7 2" xfId="18899" xr:uid="{C7A28463-803F-4971-994B-41404567C65F}"/>
    <cellStyle name="Normal 2 2 4 9 8" xfId="18900" xr:uid="{2325A939-503F-49B4-8CAD-DC4E82C86910}"/>
    <cellStyle name="Normal 2 2 40" xfId="18901" xr:uid="{3E3563AB-7957-4FDA-969F-950DE318B978}"/>
    <cellStyle name="Normal 2 2 40 2" xfId="18902" xr:uid="{E3D111CE-6CCE-4713-A6C9-012AD5C80417}"/>
    <cellStyle name="Normal 2 2 41" xfId="18903" xr:uid="{FAFA9DEF-B53A-4CE8-9F3A-2394EF75A9AE}"/>
    <cellStyle name="Normal 2 2 41 2" xfId="18904" xr:uid="{6BF88A42-31E8-485A-B82D-49BAA2F07753}"/>
    <cellStyle name="Normal 2 2 42" xfId="18905" xr:uid="{2A25DB6A-D0D3-4073-AC43-A9CECFC8BF20}"/>
    <cellStyle name="Normal 2 2 42 2" xfId="18906" xr:uid="{4B394831-312B-4F91-A233-6945B9894DDD}"/>
    <cellStyle name="Normal 2 2 43" xfId="18907" xr:uid="{5A0B1F16-1510-46F9-BDA8-B03C48EB410E}"/>
    <cellStyle name="Normal 2 2 43 2" xfId="18908" xr:uid="{253858B0-EDD1-435D-A285-E6AC0D8AE478}"/>
    <cellStyle name="Normal 2 2 44" xfId="18909" xr:uid="{E2DFC9F2-C51F-40CC-AB9C-00D0279DFE71}"/>
    <cellStyle name="Normal 2 2 44 2" xfId="18910" xr:uid="{5169C14F-4770-47DF-81B0-A38E9C2FF321}"/>
    <cellStyle name="Normal 2 2 45" xfId="18911" xr:uid="{2031699B-D014-466F-86CC-85C3E26BD479}"/>
    <cellStyle name="Normal 2 2 45 2" xfId="18912" xr:uid="{91B77AEC-2C5E-4BE7-9244-740829DEC103}"/>
    <cellStyle name="Normal 2 2 46" xfId="18913" xr:uid="{F0C19A2D-75FD-4F1F-8C25-CC2D773EA4A2}"/>
    <cellStyle name="Normal 2 2 46 2" xfId="18914" xr:uid="{7EDFFB42-1A38-41A5-B4DB-84A4E97FFC11}"/>
    <cellStyle name="Normal 2 2 47" xfId="18915" xr:uid="{CB8F0835-42DD-4632-AC11-47ACD238B8B9}"/>
    <cellStyle name="Normal 2 2 47 2" xfId="18916" xr:uid="{66CF4814-A899-44BF-98BD-89E04883FC74}"/>
    <cellStyle name="Normal 2 2 48" xfId="18917" xr:uid="{66E2F552-2145-4FAC-B871-20256374CF47}"/>
    <cellStyle name="Normal 2 2 48 2" xfId="18918" xr:uid="{3BF1A837-2820-4305-9680-D13D26FB6FFA}"/>
    <cellStyle name="Normal 2 2 49" xfId="18919" xr:uid="{24B8616C-2874-4511-A8BB-CFE70D336E4B}"/>
    <cellStyle name="Normal 2 2 49 2" xfId="18920" xr:uid="{6F42B9CC-0D4B-4D28-89C9-54C98345777D}"/>
    <cellStyle name="Normal 2 2 5" xfId="5802" xr:uid="{E67765D2-1F33-4DA5-9A9B-E0C1566398CB}"/>
    <cellStyle name="Normal 2 2 5 10" xfId="18921" xr:uid="{F64462B3-0DB8-4597-9459-1B55098B54C5}"/>
    <cellStyle name="Normal 2 2 5 11" xfId="18922" xr:uid="{2B40A401-B8B8-4D7C-A64F-BA328E406BC2}"/>
    <cellStyle name="Normal 2 2 5 12" xfId="18923" xr:uid="{05AED892-BEB5-4764-8230-3F591A5FB88B}"/>
    <cellStyle name="Normal 2 2 5 13" xfId="18924" xr:uid="{8ECFF4D1-BF5F-421A-AAF9-19074D0146FE}"/>
    <cellStyle name="Normal 2 2 5 14" xfId="18925" xr:uid="{CB59B0DE-B9A0-4D66-809D-D7965396B8D6}"/>
    <cellStyle name="Normal 2 2 5 15" xfId="18926" xr:uid="{BA99BBE9-15A5-4690-9DB7-01DFC3A0438E}"/>
    <cellStyle name="Normal 2 2 5 16" xfId="18927" xr:uid="{B5D6D947-6C09-47CC-B0A8-0F5A9454D10D}"/>
    <cellStyle name="Normal 2 2 5 17" xfId="18928" xr:uid="{EDED114F-4D75-4AC4-BE9C-ED55BC15AC5A}"/>
    <cellStyle name="Normal 2 2 5 18" xfId="18929" xr:uid="{49F76D1A-354C-452F-BA36-A2A4DABD61CA}"/>
    <cellStyle name="Normal 2 2 5 19" xfId="18930" xr:uid="{5A1E654F-F557-4DEA-B83D-CB66EB50B200}"/>
    <cellStyle name="Normal 2 2 5 2" xfId="5803" xr:uid="{65B43ECB-85D1-43A4-8957-AB55C7527427}"/>
    <cellStyle name="Normal 2 2 5 2 2" xfId="5804" xr:uid="{2052BBC4-7142-4016-9ABD-A7BD44F28DA7}"/>
    <cellStyle name="Normal 2 2 5 2 2 2" xfId="5805" xr:uid="{B20DE618-4121-456E-9E0F-290568D36819}"/>
    <cellStyle name="Normal 2 2 5 2 2 3" xfId="5806" xr:uid="{7DBD9380-CC0D-49E1-B6DD-2B2E45F5E21E}"/>
    <cellStyle name="Normal 2 2 5 2 2 4" xfId="18932" xr:uid="{6A5FDAB6-5D80-4395-BE1C-C013A628E1B4}"/>
    <cellStyle name="Normal 2 2 5 2 3" xfId="5807" xr:uid="{A06B8241-5CAA-429C-90EB-9AACDAFCA611}"/>
    <cellStyle name="Normal 2 2 5 2 3 2" xfId="18933" xr:uid="{A57CF95C-B0B3-4219-830D-B827502F76A7}"/>
    <cellStyle name="Normal 2 2 5 2 4" xfId="5808" xr:uid="{CECB7A81-3003-4FBE-A711-46D5935E73E8}"/>
    <cellStyle name="Normal 2 2 5 2 4 2" xfId="18934" xr:uid="{6DD57D7C-EF9D-4354-BA0C-478820FF533F}"/>
    <cellStyle name="Normal 2 2 5 2 5" xfId="18931" xr:uid="{5E5F19C7-460F-4BF9-BD39-4686DA3A9552}"/>
    <cellStyle name="Normal 2 2 5 2 5 2" xfId="42775" xr:uid="{9FFD965E-7CC6-481A-90FF-D6CB16423E61}"/>
    <cellStyle name="Normal 2 2 5 20" xfId="18935" xr:uid="{834031D6-93D3-4A54-9821-DE690FB8D938}"/>
    <cellStyle name="Normal 2 2 5 21" xfId="18936" xr:uid="{2555B9A1-C394-4D72-80D8-91900397C13F}"/>
    <cellStyle name="Normal 2 2 5 22" xfId="18937" xr:uid="{366BC4DA-9A69-406B-89C6-1FCFE6A12E83}"/>
    <cellStyle name="Normal 2 2 5 23" xfId="18938" xr:uid="{431E34BD-C80A-4509-AABE-05A4A0BA001A}"/>
    <cellStyle name="Normal 2 2 5 24" xfId="18939" xr:uid="{426C811A-4164-40BF-9BCA-483CFA0D984D}"/>
    <cellStyle name="Normal 2 2 5 25" xfId="18940" xr:uid="{9042AE31-8AFD-4043-AF99-2580AD1A2C45}"/>
    <cellStyle name="Normal 2 2 5 26" xfId="18941" xr:uid="{19E5F08F-5A66-4EEC-B8CD-7163E820FD2C}"/>
    <cellStyle name="Normal 2 2 5 27" xfId="18942" xr:uid="{F3A16693-F186-4A53-B86B-A6E730542E62}"/>
    <cellStyle name="Normal 2 2 5 28" xfId="18943" xr:uid="{C307CE90-41E3-4C1E-B483-A825C6B63B9F}"/>
    <cellStyle name="Normal 2 2 5 29" xfId="18944" xr:uid="{8925C9B9-1F29-498B-938B-4BC77B19822C}"/>
    <cellStyle name="Normal 2 2 5 3" xfId="5809" xr:uid="{219E6315-86B3-42C1-9597-FC82B78ECD47}"/>
    <cellStyle name="Normal 2 2 5 3 2" xfId="5810" xr:uid="{1C9FB31D-E3D3-4498-91F5-19FBC16763B7}"/>
    <cellStyle name="Normal 2 2 5 3 3" xfId="5811" xr:uid="{B257D971-CA0D-4B23-B89F-65341B928A08}"/>
    <cellStyle name="Normal 2 2 5 3 4" xfId="18945" xr:uid="{DBEF2612-4F16-43D8-8B5A-CE331B968132}"/>
    <cellStyle name="Normal 2 2 5 30" xfId="18946" xr:uid="{DA752991-C3F8-4E62-B861-0464ACB33422}"/>
    <cellStyle name="Normal 2 2 5 31" xfId="18947" xr:uid="{8244521D-6C7E-46FC-99D9-88F175845530}"/>
    <cellStyle name="Normal 2 2 5 32" xfId="18948" xr:uid="{EE0208A8-BB6B-47DB-9970-1CFE74AB2331}"/>
    <cellStyle name="Normal 2 2 5 33" xfId="18949" xr:uid="{6AC1D0DF-A52C-43FB-B68B-D8C5F1A160B2}"/>
    <cellStyle name="Normal 2 2 5 34" xfId="18950" xr:uid="{75406037-8153-4625-AE59-667834DE86A9}"/>
    <cellStyle name="Normal 2 2 5 35" xfId="18951" xr:uid="{AE1DD8ED-783B-400E-AD8A-22BAA2611715}"/>
    <cellStyle name="Normal 2 2 5 36" xfId="18952" xr:uid="{DB5BE17C-3DFC-491D-96DD-8F702F6F80D8}"/>
    <cellStyle name="Normal 2 2 5 37" xfId="18953" xr:uid="{67CD5E5B-1247-4A5D-AA1D-33F79F449248}"/>
    <cellStyle name="Normal 2 2 5 38" xfId="18954" xr:uid="{0863722A-CC59-45BA-9FF6-0CBD07042964}"/>
    <cellStyle name="Normal 2 2 5 39" xfId="18955" xr:uid="{1EAF2CF7-A6A5-40E0-8F7D-FFC60168DAB4}"/>
    <cellStyle name="Normal 2 2 5 4" xfId="5812" xr:uid="{12BA2A91-0F51-4F2D-B01C-9DAF1A994158}"/>
    <cellStyle name="Normal 2 2 5 4 2" xfId="18957" xr:uid="{0954E851-9212-44CA-A598-8138CEBE58C2}"/>
    <cellStyle name="Normal 2 2 5 4 3" xfId="18958" xr:uid="{17CDFD3C-5EDC-4AC6-97E2-1AE934E720AE}"/>
    <cellStyle name="Normal 2 2 5 4 4" xfId="18956" xr:uid="{A4A0466B-1B44-4534-8D58-CD40D7F331AC}"/>
    <cellStyle name="Normal 2 2 5 40" xfId="18959" xr:uid="{883EA6E1-9EBA-41AE-9FD8-65444A4C4245}"/>
    <cellStyle name="Normal 2 2 5 41" xfId="18960" xr:uid="{DF203B9E-8F1F-4F77-B415-2E6B284E7B31}"/>
    <cellStyle name="Normal 2 2 5 42" xfId="18961" xr:uid="{0301C431-D0B7-4E1D-916B-16C91DF12E69}"/>
    <cellStyle name="Normal 2 2 5 43" xfId="18962" xr:uid="{55ADF36B-75FB-48D1-B724-535B8D4030B6}"/>
    <cellStyle name="Normal 2 2 5 44" xfId="18963" xr:uid="{FF4DF263-7F1C-4560-84CC-BD503F996C0A}"/>
    <cellStyle name="Normal 2 2 5 45" xfId="18964" xr:uid="{C8D9DD41-6207-4883-A8A5-A0EA65F75C9C}"/>
    <cellStyle name="Normal 2 2 5 46" xfId="18965" xr:uid="{E3D79E18-2AC9-4D92-AD33-EDFD9BC3E8D3}"/>
    <cellStyle name="Normal 2 2 5 47" xfId="18966" xr:uid="{B5036ADF-CDDC-4A73-A3E9-5C19826FD5F7}"/>
    <cellStyle name="Normal 2 2 5 48" xfId="18967" xr:uid="{7DDF6B0C-34B2-47F4-9DE2-B926175FC8EB}"/>
    <cellStyle name="Normal 2 2 5 49" xfId="18968" xr:uid="{A287E596-C713-4285-B22C-1113DBCB980B}"/>
    <cellStyle name="Normal 2 2 5 5" xfId="5813" xr:uid="{13FA330B-0FEE-45E2-907D-DC76CF606DAA}"/>
    <cellStyle name="Normal 2 2 5 5 2" xfId="18969" xr:uid="{3EFE2837-7181-4119-A332-1D65C7625FC3}"/>
    <cellStyle name="Normal 2 2 5 50" xfId="18970" xr:uid="{2CC7A0B7-01B6-401E-83FA-EA348442C335}"/>
    <cellStyle name="Normal 2 2 5 51" xfId="18971" xr:uid="{FFBACD20-5DED-4E6F-B821-01C953D3A10C}"/>
    <cellStyle name="Normal 2 2 5 52" xfId="18972" xr:uid="{5BDE7701-8BA4-4B9C-B649-99BBC24383B1}"/>
    <cellStyle name="Normal 2 2 5 53" xfId="18973" xr:uid="{68A7965F-2311-4FA5-A813-D5B10DE0BACA}"/>
    <cellStyle name="Normal 2 2 5 54" xfId="18974" xr:uid="{97F4E209-4ECC-4A5A-9744-217915899A16}"/>
    <cellStyle name="Normal 2 2 5 55" xfId="18975" xr:uid="{E46ACD99-3E00-4DB2-8904-0ACF58E6C03C}"/>
    <cellStyle name="Normal 2 2 5 55 2" xfId="18976" xr:uid="{F354DB7D-CA43-41E5-B1DF-EF23AE36AF17}"/>
    <cellStyle name="Normal 2 2 5 56" xfId="18977" xr:uid="{C7B3F15A-67C7-4B13-BDEC-4CB29CE6EB5A}"/>
    <cellStyle name="Normal 2 2 5 57" xfId="18978" xr:uid="{88CC9EDD-1656-4007-B524-93ADA7F00CA3}"/>
    <cellStyle name="Normal 2 2 5 6" xfId="18979" xr:uid="{675231AA-4690-4E8D-AFC9-9B50CC7241D4}"/>
    <cellStyle name="Normal 2 2 5 6 2" xfId="42776" xr:uid="{D5B01478-A393-4D46-B179-B7E5F6E0B451}"/>
    <cellStyle name="Normal 2 2 5 7" xfId="18980" xr:uid="{DD40F117-C8E7-4B11-A02F-AF74F300823E}"/>
    <cellStyle name="Normal 2 2 5 7 2" xfId="44381" xr:uid="{66961C4E-8F55-4DC1-BE4D-25F01161B766}"/>
    <cellStyle name="Normal 2 2 5 8" xfId="18981" xr:uid="{913E3E0E-D015-49DF-BB65-F26999A161E8}"/>
    <cellStyle name="Normal 2 2 5 9" xfId="18982" xr:uid="{5FC57524-7D07-4B04-871B-2F4EF2A10B87}"/>
    <cellStyle name="Normal 2 2 50" xfId="18983" xr:uid="{4EC2346A-292E-46D7-973C-60B4174188B4}"/>
    <cellStyle name="Normal 2 2 50 2" xfId="18984" xr:uid="{57BCB4EC-FD0D-46C3-8137-3BAFFB6BA6AA}"/>
    <cellStyle name="Normal 2 2 51" xfId="18985" xr:uid="{52EFE4D8-EBAA-411C-AC1F-3AAA7F4B0465}"/>
    <cellStyle name="Normal 2 2 51 2" xfId="18986" xr:uid="{1FEBAF94-278A-48EA-A6BA-B3EA703E6BD7}"/>
    <cellStyle name="Normal 2 2 52" xfId="18987" xr:uid="{E7D64D81-69CA-4999-9487-7212843B2F02}"/>
    <cellStyle name="Normal 2 2 52 2" xfId="18988" xr:uid="{2E10924F-0889-415C-B9A5-EA994B7DE888}"/>
    <cellStyle name="Normal 2 2 53" xfId="18989" xr:uid="{25B2093E-AE9A-40CA-AC62-981FD02EFACD}"/>
    <cellStyle name="Normal 2 2 53 2" xfId="18990" xr:uid="{9AFE9E47-7891-4936-8D3F-9D777DF1D0A6}"/>
    <cellStyle name="Normal 2 2 54" xfId="18991" xr:uid="{552161E1-D044-4EBF-8977-68542669B74B}"/>
    <cellStyle name="Normal 2 2 54 2" xfId="18992" xr:uid="{E107EA20-327F-483C-AC4D-7C4BA87527FF}"/>
    <cellStyle name="Normal 2 2 55" xfId="18993" xr:uid="{B26C09D3-444F-4E91-8E0F-C13B198DEA46}"/>
    <cellStyle name="Normal 2 2 55 2" xfId="18994" xr:uid="{ABA6F756-12BD-4E5F-91DE-5444E9ADEB2F}"/>
    <cellStyle name="Normal 2 2 56" xfId="18995" xr:uid="{CB570AFC-AB64-4E71-846D-6D4DD1C0F965}"/>
    <cellStyle name="Normal 2 2 56 2" xfId="18996" xr:uid="{5ECA9EC9-1478-4F37-9BE1-023A0098E771}"/>
    <cellStyle name="Normal 2 2 57" xfId="18997" xr:uid="{F62B56C4-44CE-42C1-BBE0-ABCE790176D3}"/>
    <cellStyle name="Normal 2 2 57 2" xfId="18998" xr:uid="{C14460EF-BF11-45F8-86A2-83447AC9DC76}"/>
    <cellStyle name="Normal 2 2 58" xfId="18999" xr:uid="{43A5CAFE-196D-4D37-BBB7-3355CC1DDCFB}"/>
    <cellStyle name="Normal 2 2 58 2" xfId="19000" xr:uid="{A9EC4ADA-1BAF-4C4D-A988-A6DE51B4388E}"/>
    <cellStyle name="Normal 2 2 59" xfId="19001" xr:uid="{3D213BCF-8221-40B8-8042-2080C74402F2}"/>
    <cellStyle name="Normal 2 2 59 2" xfId="19002" xr:uid="{C8292FC8-5332-4E98-BAF9-AFAED2ACBCEB}"/>
    <cellStyle name="Normal 2 2 6" xfId="5814" xr:uid="{9887525B-FF01-410D-8AA2-66503EB98CA0}"/>
    <cellStyle name="Normal 2 2 6 10" xfId="19003" xr:uid="{9F26B582-5CD9-48DB-8B56-1F3D1F53D404}"/>
    <cellStyle name="Normal 2 2 6 10 2" xfId="19004" xr:uid="{503CDE75-0B9E-4539-96F5-F7C8FE1879E2}"/>
    <cellStyle name="Normal 2 2 6 11" xfId="19005" xr:uid="{B7FCD7FC-F7EF-4856-930C-E627354C3686}"/>
    <cellStyle name="Normal 2 2 6 11 2" xfId="19006" xr:uid="{BDD26000-D130-497E-8780-D4F5B8F9053C}"/>
    <cellStyle name="Normal 2 2 6 12" xfId="19007" xr:uid="{02A58106-4A00-4C39-87C3-F39ED4E70126}"/>
    <cellStyle name="Normal 2 2 6 12 2" xfId="19008" xr:uid="{A725EE2A-ADD4-459D-892B-2BDC463526FA}"/>
    <cellStyle name="Normal 2 2 6 13" xfId="19009" xr:uid="{4578D712-31E9-4F24-B425-7AF3BAF0A126}"/>
    <cellStyle name="Normal 2 2 6 13 2" xfId="19010" xr:uid="{4451D977-FD8B-4262-AEEF-FE78734656C9}"/>
    <cellStyle name="Normal 2 2 6 14" xfId="19011" xr:uid="{C5B303BB-E52D-4387-96C6-B524E2F48ED3}"/>
    <cellStyle name="Normal 2 2 6 14 2" xfId="19012" xr:uid="{E1A03F41-8270-4DE7-902A-A98DCA3EF014}"/>
    <cellStyle name="Normal 2 2 6 15" xfId="19013" xr:uid="{0C034DA8-2B89-41B6-A16A-2BA65C559F4C}"/>
    <cellStyle name="Normal 2 2 6 15 2" xfId="19014" xr:uid="{AA79D395-4438-4953-9884-8E15E46D2292}"/>
    <cellStyle name="Normal 2 2 6 16" xfId="19015" xr:uid="{74DEDD05-76E6-4D6C-AEC6-85D72B24E336}"/>
    <cellStyle name="Normal 2 2 6 17" xfId="19016" xr:uid="{B3DD2AC0-46B5-485D-8779-E8D208B2E23E}"/>
    <cellStyle name="Normal 2 2 6 18" xfId="19017" xr:uid="{8FB87863-9171-4B46-B1F8-1C15A14C3E55}"/>
    <cellStyle name="Normal 2 2 6 19" xfId="19018" xr:uid="{1660E75C-5F4A-4EC5-9730-A559691CF9C0}"/>
    <cellStyle name="Normal 2 2 6 2" xfId="5815" xr:uid="{A69A796D-7F18-4A69-AA42-BAD55E7B3523}"/>
    <cellStyle name="Normal 2 2 6 2 2" xfId="5816" xr:uid="{6FAC4B37-1868-43C0-B89E-85D4258F5D9F}"/>
    <cellStyle name="Normal 2 2 6 2 2 2" xfId="5817" xr:uid="{01CFF5B2-03EA-4A99-AEB2-53459B9512E7}"/>
    <cellStyle name="Normal 2 2 6 2 2 3" xfId="5818" xr:uid="{C60E9FD0-05C3-409F-B4CA-36CCE9CACBA2}"/>
    <cellStyle name="Normal 2 2 6 2 3" xfId="5819" xr:uid="{9D4BEA94-0DA7-4DFC-811F-027495047938}"/>
    <cellStyle name="Normal 2 2 6 2 3 2" xfId="19019" xr:uid="{AF7858FC-870D-400C-8FC2-B56621A537D6}"/>
    <cellStyle name="Normal 2 2 6 2 4" xfId="5820" xr:uid="{303854E1-43C8-44F0-B84C-86676EDE1EC3}"/>
    <cellStyle name="Normal 2 2 6 2 4 2" xfId="19020" xr:uid="{F0337636-F051-4384-8FC2-F900C91BCCF5}"/>
    <cellStyle name="Normal 2 2 6 2 5" xfId="19021" xr:uid="{FF71D449-E3ED-4B97-A955-C9038F7EA78B}"/>
    <cellStyle name="Normal 2 2 6 2 5 2" xfId="19022" xr:uid="{F26C071F-C596-4C72-A20D-7E13F77617C7}"/>
    <cellStyle name="Normal 2 2 6 2 6" xfId="19023" xr:uid="{E109C6FD-573C-4991-AB78-FDA33A8DB841}"/>
    <cellStyle name="Normal 2 2 6 2 6 2" xfId="19024" xr:uid="{02839C10-1814-4484-AA6A-E19E8784E8BE}"/>
    <cellStyle name="Normal 2 2 6 2 7" xfId="19025" xr:uid="{40A91D3A-8D82-4922-ACA3-FFC992614812}"/>
    <cellStyle name="Normal 2 2 6 2 7 2" xfId="19026" xr:uid="{5D534312-D6D4-494A-99A5-608C79B857BB}"/>
    <cellStyle name="Normal 2 2 6 2 8" xfId="19027" xr:uid="{84B2D991-137F-409F-A2C0-8D187FB9F3FB}"/>
    <cellStyle name="Normal 2 2 6 3" xfId="5821" xr:uid="{354719D2-F47F-4830-A3F6-5B6EC8B73C53}"/>
    <cellStyle name="Normal 2 2 6 3 2" xfId="5822" xr:uid="{67788D56-163F-4692-AC9F-4C2B70661D1F}"/>
    <cellStyle name="Normal 2 2 6 3 2 2" xfId="19028" xr:uid="{069C954E-420F-4613-82BA-7D31C7EBB824}"/>
    <cellStyle name="Normal 2 2 6 3 3" xfId="5823" xr:uid="{11542218-63E4-4E42-9BAC-3CAADCBEB993}"/>
    <cellStyle name="Normal 2 2 6 3 3 2" xfId="19029" xr:uid="{42F36336-2F09-44AE-B846-F5B9E37C6A2C}"/>
    <cellStyle name="Normal 2 2 6 3 4" xfId="19030" xr:uid="{F0B58F62-9DB6-41EC-AB4C-8F5154368653}"/>
    <cellStyle name="Normal 2 2 6 3 4 2" xfId="19031" xr:uid="{088E68F2-C334-49B6-8AAF-249E27D55CE8}"/>
    <cellStyle name="Normal 2 2 6 3 5" xfId="19032" xr:uid="{A664C9C0-AD7E-41C1-87EC-75A143A69164}"/>
    <cellStyle name="Normal 2 2 6 3 5 2" xfId="19033" xr:uid="{450600A5-EEAE-47A0-8F09-62E321B6C486}"/>
    <cellStyle name="Normal 2 2 6 3 6" xfId="19034" xr:uid="{E9C34673-2E54-43FE-979D-93A67D846572}"/>
    <cellStyle name="Normal 2 2 6 3 6 2" xfId="19035" xr:uid="{BFE30D11-FAF2-4167-95B5-246C2942BD50}"/>
    <cellStyle name="Normal 2 2 6 3 7" xfId="19036" xr:uid="{E46B966E-D973-480B-A856-E67959252AE7}"/>
    <cellStyle name="Normal 2 2 6 3 7 2" xfId="19037" xr:uid="{0721DBE3-FD03-4883-9C0A-F632CBFED8F7}"/>
    <cellStyle name="Normal 2 2 6 3 8" xfId="19038" xr:uid="{D9AF6702-7EE9-417D-8287-E0D6597C0DD8}"/>
    <cellStyle name="Normal 2 2 6 4" xfId="5824" xr:uid="{82479094-5F90-42CB-A323-783EF7AD0007}"/>
    <cellStyle name="Normal 2 2 6 4 2" xfId="19039" xr:uid="{C2E3A57E-9E8C-4B59-A623-35606CFCCD22}"/>
    <cellStyle name="Normal 2 2 6 4 2 2" xfId="19040" xr:uid="{0ED56178-4E6A-4FEC-8201-5C3114168B05}"/>
    <cellStyle name="Normal 2 2 6 4 3" xfId="19041" xr:uid="{7FF58A54-506D-4635-8A7D-31ECD8B092D6}"/>
    <cellStyle name="Normal 2 2 6 4 3 2" xfId="19042" xr:uid="{9E0D67A2-503B-415F-8F37-05B045A951CF}"/>
    <cellStyle name="Normal 2 2 6 4 4" xfId="19043" xr:uid="{4DF751C5-E7E0-45A5-8AB1-5E79FB5401E5}"/>
    <cellStyle name="Normal 2 2 6 4 4 2" xfId="19044" xr:uid="{E3FDEF9B-8DEE-4B18-BE88-0AFE69621546}"/>
    <cellStyle name="Normal 2 2 6 4 5" xfId="19045" xr:uid="{400A30FE-C756-4AB5-84DB-93995ED4D0FE}"/>
    <cellStyle name="Normal 2 2 6 4 5 2" xfId="19046" xr:uid="{AE001573-4C51-48F9-B5D0-46885747BB97}"/>
    <cellStyle name="Normal 2 2 6 4 6" xfId="19047" xr:uid="{6DE03E32-311E-46A5-BD38-E8FAD3223614}"/>
    <cellStyle name="Normal 2 2 6 4 6 2" xfId="19048" xr:uid="{BC55A3E0-2C6C-4E44-8BCC-6FA4F1BD2FBE}"/>
    <cellStyle name="Normal 2 2 6 4 7" xfId="19049" xr:uid="{70883F41-CC7E-4BC1-AE8F-3F7DC220C5F4}"/>
    <cellStyle name="Normal 2 2 6 4 7 2" xfId="19050" xr:uid="{AA0124E3-B678-4B18-B6ED-154A029B703D}"/>
    <cellStyle name="Normal 2 2 6 4 8" xfId="19051" xr:uid="{EC96CEA6-97B6-44F9-A945-82F884A4E0F3}"/>
    <cellStyle name="Normal 2 2 6 5" xfId="5825" xr:uid="{95FA9EAE-962E-4B33-A796-D5CBC5AC8EE8}"/>
    <cellStyle name="Normal 2 2 6 5 2" xfId="19052" xr:uid="{1856DDDE-C4C4-4352-B06D-89EE9F6C4673}"/>
    <cellStyle name="Normal 2 2 6 5 2 2" xfId="19053" xr:uid="{9D0B54AD-9A96-4DC5-ADC8-9F4A16A7F299}"/>
    <cellStyle name="Normal 2 2 6 5 3" xfId="19054" xr:uid="{AF83E7D7-8762-4E24-8D6B-DB6F26953B16}"/>
    <cellStyle name="Normal 2 2 6 5 3 2" xfId="19055" xr:uid="{01FE4541-EAFC-4517-B524-C16D23F98EF6}"/>
    <cellStyle name="Normal 2 2 6 5 4" xfId="19056" xr:uid="{B75CB1BF-568E-4D7E-92E1-3771BF1EC428}"/>
    <cellStyle name="Normal 2 2 6 5 4 2" xfId="19057" xr:uid="{4C95570F-F947-4882-BD5C-BEC6D3D4D307}"/>
    <cellStyle name="Normal 2 2 6 5 5" xfId="19058" xr:uid="{52ECA6A3-C0B9-4456-8565-89F1AD5AE610}"/>
    <cellStyle name="Normal 2 2 6 5 5 2" xfId="19059" xr:uid="{983D4020-8DF2-4101-B65A-37FF781F24BB}"/>
    <cellStyle name="Normal 2 2 6 5 6" xfId="19060" xr:uid="{80C98893-ECA9-474A-9268-73C51476EE6B}"/>
    <cellStyle name="Normal 2 2 6 5 6 2" xfId="19061" xr:uid="{31D03FFB-156E-451C-9AA5-6F100F4D0ADD}"/>
    <cellStyle name="Normal 2 2 6 5 7" xfId="19062" xr:uid="{CD30FEA9-DA85-4345-8ED0-247C124E0140}"/>
    <cellStyle name="Normal 2 2 6 5 7 2" xfId="19063" xr:uid="{665D53E6-1A3E-438D-B2D2-F355DDEFBBA5}"/>
    <cellStyle name="Normal 2 2 6 5 8" xfId="19064" xr:uid="{CB1B3CD6-07B8-4FC2-8C17-0C0534B919A4}"/>
    <cellStyle name="Normal 2 2 6 6" xfId="19065" xr:uid="{F901038B-CD06-497C-B36D-D72E99247D1B}"/>
    <cellStyle name="Normal 2 2 6 6 2" xfId="19066" xr:uid="{F11B315E-D256-4F35-AF9C-9EFE8257D885}"/>
    <cellStyle name="Normal 2 2 6 6 2 2" xfId="19067" xr:uid="{B59C1349-4304-42CA-92F8-3E562F84279B}"/>
    <cellStyle name="Normal 2 2 6 6 3" xfId="19068" xr:uid="{AC6175C5-A0B1-4265-8C66-12F8856869FA}"/>
    <cellStyle name="Normal 2 2 6 6 3 2" xfId="19069" xr:uid="{493DAFFA-8E43-4738-95AD-1A4E0968C14B}"/>
    <cellStyle name="Normal 2 2 6 6 4" xfId="19070" xr:uid="{7A498F3B-CCEF-4E7F-91A7-5D2489146D60}"/>
    <cellStyle name="Normal 2 2 6 6 4 2" xfId="19071" xr:uid="{B1BC0816-D905-40C1-97B9-20B76AD60B3F}"/>
    <cellStyle name="Normal 2 2 6 6 5" xfId="19072" xr:uid="{2F4486A1-4F7E-42BA-908D-E84476ED8BAC}"/>
    <cellStyle name="Normal 2 2 6 6 5 2" xfId="19073" xr:uid="{9694C9F5-4E77-444A-A352-8D3D679E0F25}"/>
    <cellStyle name="Normal 2 2 6 6 6" xfId="19074" xr:uid="{5C55CC7A-E990-445A-9EEA-FC913002348F}"/>
    <cellStyle name="Normal 2 2 6 6 6 2" xfId="19075" xr:uid="{0A461BAE-0DD8-483C-88F4-45842BAAC49C}"/>
    <cellStyle name="Normal 2 2 6 6 7" xfId="19076" xr:uid="{1F9E9CE1-3817-4346-960E-2D08D87CA2CF}"/>
    <cellStyle name="Normal 2 2 6 6 7 2" xfId="19077" xr:uid="{A85E6548-A4D3-4C10-9EC0-3B2BCDE122B8}"/>
    <cellStyle name="Normal 2 2 6 6 8" xfId="19078" xr:uid="{38B84C37-DE28-4B52-860E-EB89864D6255}"/>
    <cellStyle name="Normal 2 2 6 7" xfId="19079" xr:uid="{5D8C642C-3CC5-4304-8446-09E9BDC5B3F0}"/>
    <cellStyle name="Normal 2 2 6 7 2" xfId="19080" xr:uid="{222D328E-C5C5-450C-BD66-1CF15AEBAB7C}"/>
    <cellStyle name="Normal 2 2 6 7 2 2" xfId="19081" xr:uid="{4C342BDF-C0C0-4B55-968D-DE662D7B41DC}"/>
    <cellStyle name="Normal 2 2 6 7 3" xfId="19082" xr:uid="{2BC1B1C1-D350-4945-9029-FE1ED04632B2}"/>
    <cellStyle name="Normal 2 2 6 7 3 2" xfId="19083" xr:uid="{A4437343-7299-4C93-BDC8-2FF9D7EF8DD7}"/>
    <cellStyle name="Normal 2 2 6 7 4" xfId="19084" xr:uid="{6799C49F-F6F8-4923-BBD2-BAC6CD0C6064}"/>
    <cellStyle name="Normal 2 2 6 7 4 2" xfId="19085" xr:uid="{72A5BAF3-DC5C-44FB-A569-4700E9A6003E}"/>
    <cellStyle name="Normal 2 2 6 7 5" xfId="19086" xr:uid="{45510C98-384B-42BA-A19F-7979926B8E3F}"/>
    <cellStyle name="Normal 2 2 6 7 5 2" xfId="19087" xr:uid="{6FC3F2B9-60C5-4668-9EF3-29FA087DFCD8}"/>
    <cellStyle name="Normal 2 2 6 7 6" xfId="19088" xr:uid="{E21D4768-62C9-497E-86C9-373A21552D65}"/>
    <cellStyle name="Normal 2 2 6 7 6 2" xfId="19089" xr:uid="{14C51EB3-A852-4624-99ED-F2551F925A73}"/>
    <cellStyle name="Normal 2 2 6 7 7" xfId="19090" xr:uid="{03F56BF3-77C9-4499-8251-EE508FC6248C}"/>
    <cellStyle name="Normal 2 2 6 7 7 2" xfId="19091" xr:uid="{471DBFE9-0D6D-47E2-9A36-1BA045893557}"/>
    <cellStyle name="Normal 2 2 6 7 8" xfId="19092" xr:uid="{1064BD89-B7D8-4922-B54F-1EDCE0093BB3}"/>
    <cellStyle name="Normal 2 2 6 8" xfId="19093" xr:uid="{3C313FBD-1E3C-45E7-9846-38E29989E771}"/>
    <cellStyle name="Normal 2 2 6 8 2" xfId="19094" xr:uid="{2DB0434F-8106-4115-8FA4-A62A6B985120}"/>
    <cellStyle name="Normal 2 2 6 8 2 2" xfId="19095" xr:uid="{4DDDA5B4-8EBF-4304-A65E-D75B193C1666}"/>
    <cellStyle name="Normal 2 2 6 8 3" xfId="19096" xr:uid="{5EB280C1-74AB-4411-9514-C70E4EF0254B}"/>
    <cellStyle name="Normal 2 2 6 8 3 2" xfId="19097" xr:uid="{0557717C-5970-4C0E-A5E6-CE9DCB2B70EC}"/>
    <cellStyle name="Normal 2 2 6 8 4" xfId="19098" xr:uid="{49E5EA03-7422-427A-89F0-34283EF83CB4}"/>
    <cellStyle name="Normal 2 2 6 8 4 2" xfId="19099" xr:uid="{34BAD00F-DFDC-4142-8F27-815EFF564497}"/>
    <cellStyle name="Normal 2 2 6 8 5" xfId="19100" xr:uid="{DB93F72D-9BEE-477F-8649-20B0BE1DAFDF}"/>
    <cellStyle name="Normal 2 2 6 8 5 2" xfId="19101" xr:uid="{AF867845-2FBB-4009-9154-47DECDD7EC94}"/>
    <cellStyle name="Normal 2 2 6 8 6" xfId="19102" xr:uid="{9CC12BD5-4B00-454C-BA11-9952050B286E}"/>
    <cellStyle name="Normal 2 2 6 8 6 2" xfId="19103" xr:uid="{03BEDC88-CA7C-4C0D-9A35-40A5FD6C967F}"/>
    <cellStyle name="Normal 2 2 6 8 7" xfId="19104" xr:uid="{FC9A1977-49CD-47ED-B56B-A1A1EB63C145}"/>
    <cellStyle name="Normal 2 2 6 8 7 2" xfId="19105" xr:uid="{0D288E06-C185-4C6C-AB67-B8CA0C7092B0}"/>
    <cellStyle name="Normal 2 2 6 8 8" xfId="19106" xr:uid="{1044058A-7685-49E3-8289-21F7DAC9238D}"/>
    <cellStyle name="Normal 2 2 6 9" xfId="19107" xr:uid="{EEC52AF0-9B9C-41EA-919D-8FFA427E63FE}"/>
    <cellStyle name="Normal 2 2 6 9 2" xfId="19108" xr:uid="{55595F1F-3BCC-4368-80F3-16BBF00AD9FA}"/>
    <cellStyle name="Normal 2 2 6 9 2 2" xfId="19109" xr:uid="{7FB43ED9-E4BE-4283-AC53-53C8AA5626D4}"/>
    <cellStyle name="Normal 2 2 6 9 3" xfId="19110" xr:uid="{A1C19426-EA1B-40E8-A5AF-A870D48F1293}"/>
    <cellStyle name="Normal 2 2 6 9 3 2" xfId="19111" xr:uid="{45E17A47-3514-462B-9EBC-72B176C9D4BA}"/>
    <cellStyle name="Normal 2 2 6 9 4" xfId="19112" xr:uid="{5EF99349-EEAF-412E-8E9C-6AB414B2CF88}"/>
    <cellStyle name="Normal 2 2 6 9 4 2" xfId="19113" xr:uid="{F61FE0E9-87F5-47EC-9B61-A7A957EC2D4E}"/>
    <cellStyle name="Normal 2 2 6 9 5" xfId="19114" xr:uid="{73F7C0A2-9F1F-4B49-B1DE-5933B2E5B9C0}"/>
    <cellStyle name="Normal 2 2 6 9 5 2" xfId="19115" xr:uid="{02A947DD-B188-4420-9792-AE52C0850920}"/>
    <cellStyle name="Normal 2 2 6 9 6" xfId="19116" xr:uid="{25A0BEEB-12B2-4493-A4D9-382291EE73C1}"/>
    <cellStyle name="Normal 2 2 6 9 6 2" xfId="19117" xr:uid="{66C70C7B-DFD0-4E34-B409-21E0E8D7DBFA}"/>
    <cellStyle name="Normal 2 2 6 9 7" xfId="19118" xr:uid="{E18A3272-FCD7-43C7-8584-9971DB450D6B}"/>
    <cellStyle name="Normal 2 2 6 9 7 2" xfId="19119" xr:uid="{B47E2D7C-6CB8-44D3-928F-C148FA13E490}"/>
    <cellStyle name="Normal 2 2 6 9 8" xfId="19120" xr:uid="{52FC4072-361B-4565-8D7B-E35A08751108}"/>
    <cellStyle name="Normal 2 2 60" xfId="19121" xr:uid="{8D18A16D-5FFA-430C-B513-5D5B05323E33}"/>
    <cellStyle name="Normal 2 2 60 2" xfId="19122" xr:uid="{139FB44F-78A3-49B1-92A2-289D0AF558D1}"/>
    <cellStyle name="Normal 2 2 61" xfId="19123" xr:uid="{A45D7475-7375-40A7-B7AA-3BF90460BF6F}"/>
    <cellStyle name="Normal 2 2 61 2" xfId="19124" xr:uid="{CB74C1D9-7CD0-48F1-844D-B256C3B2D76A}"/>
    <cellStyle name="Normal 2 2 62" xfId="19125" xr:uid="{82ABACDE-356C-4C37-A875-C911C58987D6}"/>
    <cellStyle name="Normal 2 2 62 2" xfId="19126" xr:uid="{FA004FAD-6C1B-4A59-91A6-BD02EB504CB3}"/>
    <cellStyle name="Normal 2 2 63" xfId="19127" xr:uid="{2ED9ED7F-3C8A-4AE7-963D-0873C900BD1B}"/>
    <cellStyle name="Normal 2 2 63 2" xfId="19128" xr:uid="{480DBDF2-3FA7-464D-B081-D8B0A0FA3089}"/>
    <cellStyle name="Normal 2 2 64" xfId="19129" xr:uid="{0679B0C7-1F6E-43EC-9C94-C9B58363D7F0}"/>
    <cellStyle name="Normal 2 2 64 2" xfId="19130" xr:uid="{C1D3451F-98AB-4119-8D17-A6D868C07293}"/>
    <cellStyle name="Normal 2 2 65" xfId="19131" xr:uid="{7A9364AB-1001-4BF4-8165-CC6A304B52DD}"/>
    <cellStyle name="Normal 2 2 65 2" xfId="19132" xr:uid="{07D09E62-B472-4FE2-94B9-5C1DA39A1A63}"/>
    <cellStyle name="Normal 2 2 66" xfId="19133" xr:uid="{EDDD238D-E83B-4472-8999-CB28CE2A6B9E}"/>
    <cellStyle name="Normal 2 2 7" xfId="5826" xr:uid="{E8DE656C-CE5F-4608-8EA8-6AB463AB906B}"/>
    <cellStyle name="Normal 2 2 7 10" xfId="19134" xr:uid="{E2EB3A42-9B3F-4582-824D-F3ECEA1D30E1}"/>
    <cellStyle name="Normal 2 2 7 10 2" xfId="19135" xr:uid="{AB24D937-04CC-4829-B35B-3910BC288544}"/>
    <cellStyle name="Normal 2 2 7 11" xfId="19136" xr:uid="{670D62B1-DA4A-433D-8930-3768951F0A09}"/>
    <cellStyle name="Normal 2 2 7 11 2" xfId="19137" xr:uid="{61A66011-3394-4325-915C-981E10B8A611}"/>
    <cellStyle name="Normal 2 2 7 12" xfId="19138" xr:uid="{EBC607DB-26A1-488C-90AE-034FB3A61BE6}"/>
    <cellStyle name="Normal 2 2 7 12 2" xfId="19139" xr:uid="{A20BDA58-83B8-461A-87E9-01EAF727ACAE}"/>
    <cellStyle name="Normal 2 2 7 13" xfId="19140" xr:uid="{0E221684-8DB9-4C49-A9A5-4B3A1EB3332B}"/>
    <cellStyle name="Normal 2 2 7 13 2" xfId="19141" xr:uid="{3D4749B1-6F60-446E-8E48-E3E5016634F8}"/>
    <cellStyle name="Normal 2 2 7 14" xfId="19142" xr:uid="{802C44C0-0009-4E20-9EDD-3E8F0F5E610A}"/>
    <cellStyle name="Normal 2 2 7 14 2" xfId="19143" xr:uid="{CAA62D7E-9044-4C32-89D3-E931F0D10C93}"/>
    <cellStyle name="Normal 2 2 7 15" xfId="19144" xr:uid="{A91DD3EA-82C2-490A-B7DA-4EE7744B3D0E}"/>
    <cellStyle name="Normal 2 2 7 16" xfId="19145" xr:uid="{E7CE8653-A912-408B-BEF4-00E839FFE70E}"/>
    <cellStyle name="Normal 2 2 7 17" xfId="19146" xr:uid="{91369AB9-9A14-43C1-8114-30BFB60179A9}"/>
    <cellStyle name="Normal 2 2 7 18" xfId="19147" xr:uid="{F0459FCB-A350-4BDE-8320-4326082C1489}"/>
    <cellStyle name="Normal 2 2 7 2" xfId="5827" xr:uid="{023ED46D-3E00-4DBA-9413-C42F42C910BC}"/>
    <cellStyle name="Normal 2 2 7 2 2" xfId="5828" xr:uid="{18003583-5302-4651-ACF4-22E4430C0A94}"/>
    <cellStyle name="Normal 2 2 7 2 2 2" xfId="5829" xr:uid="{B0E394C4-6CBA-4FAF-B8DE-798A9A4818F9}"/>
    <cellStyle name="Normal 2 2 7 2 2 3" xfId="5830" xr:uid="{E7B93911-CF26-47D5-A0B1-CE6AB25C9732}"/>
    <cellStyle name="Normal 2 2 7 2 3" xfId="5831" xr:uid="{0B228AC1-1775-42D9-9089-9A305B7ECFD1}"/>
    <cellStyle name="Normal 2 2 7 2 3 2" xfId="19148" xr:uid="{E558ADE0-40E2-4A57-B0AF-36AE50963B7D}"/>
    <cellStyle name="Normal 2 2 7 2 4" xfId="5832" xr:uid="{96E9C1F8-9C0E-4E1C-BB74-4379C7B8CAFE}"/>
    <cellStyle name="Normal 2 2 7 2 4 2" xfId="19149" xr:uid="{24FB5FC7-372D-48D3-8B02-BE8E91D547EF}"/>
    <cellStyle name="Normal 2 2 7 2 5" xfId="19150" xr:uid="{59791EAA-0872-4C70-A366-526D3DD03E5F}"/>
    <cellStyle name="Normal 2 2 7 2 5 2" xfId="19151" xr:uid="{41EDEC95-8A86-4C99-AEA8-919AEEFADEFE}"/>
    <cellStyle name="Normal 2 2 7 2 6" xfId="19152" xr:uid="{2E43A419-29ED-4C33-A788-A415DDE14BD0}"/>
    <cellStyle name="Normal 2 2 7 2 6 2" xfId="19153" xr:uid="{092365A0-2918-421E-B733-2387F3159C96}"/>
    <cellStyle name="Normal 2 2 7 2 7" xfId="19154" xr:uid="{C3C7EA6D-F99E-44B2-91B7-47054461D57D}"/>
    <cellStyle name="Normal 2 2 7 2 7 2" xfId="19155" xr:uid="{6687AED8-1D7E-4EF7-9504-A45F228E6E91}"/>
    <cellStyle name="Normal 2 2 7 2 8" xfId="19156" xr:uid="{4C61B66D-C80B-4A56-996B-CE0E7E00E232}"/>
    <cellStyle name="Normal 2 2 7 3" xfId="5833" xr:uid="{52BDB7E6-84CD-4148-BAF5-D63AA2A4F3E1}"/>
    <cellStyle name="Normal 2 2 7 3 2" xfId="5834" xr:uid="{EDA08A1F-5B7A-4E38-95D5-5F16629B16D7}"/>
    <cellStyle name="Normal 2 2 7 3 2 2" xfId="19157" xr:uid="{85B28147-C3D5-42B7-879E-F22B406D4C53}"/>
    <cellStyle name="Normal 2 2 7 3 3" xfId="5835" xr:uid="{87CC9DDD-07D7-4D7A-B772-D5CD3FD1ADD1}"/>
    <cellStyle name="Normal 2 2 7 3 3 2" xfId="19158" xr:uid="{101684B0-8274-4427-AA45-BEEC4FB5E68C}"/>
    <cellStyle name="Normal 2 2 7 3 4" xfId="19159" xr:uid="{0FDABA07-B824-4DED-9D6E-77AD96D31B99}"/>
    <cellStyle name="Normal 2 2 7 3 4 2" xfId="19160" xr:uid="{5D35CD9C-1779-4651-9E3B-CA2EDACE774B}"/>
    <cellStyle name="Normal 2 2 7 3 5" xfId="19161" xr:uid="{4D7DB162-849E-43B7-BF41-2F6B20F5EAD1}"/>
    <cellStyle name="Normal 2 2 7 3 5 2" xfId="19162" xr:uid="{782FCED2-A532-4D4C-BA24-B67B60147C27}"/>
    <cellStyle name="Normal 2 2 7 3 6" xfId="19163" xr:uid="{0EB1BBF5-71DC-4D44-A69E-011F424563CC}"/>
    <cellStyle name="Normal 2 2 7 3 6 2" xfId="19164" xr:uid="{411466B0-5766-4FE8-9A9F-11AD2E436D84}"/>
    <cellStyle name="Normal 2 2 7 3 7" xfId="19165" xr:uid="{43852220-FFFC-4E95-9F09-08305B8CC4A0}"/>
    <cellStyle name="Normal 2 2 7 3 7 2" xfId="19166" xr:uid="{69E5E501-A3B9-4EF7-9B18-854FFCC5215A}"/>
    <cellStyle name="Normal 2 2 7 3 8" xfId="19167" xr:uid="{C3238794-B856-4D8D-80E9-A95AB17DC7BB}"/>
    <cellStyle name="Normal 2 2 7 4" xfId="5836" xr:uid="{B7ADB525-D8E5-43BD-9847-2CEAA1371B22}"/>
    <cellStyle name="Normal 2 2 7 4 2" xfId="19168" xr:uid="{9F8823FB-1574-484B-A337-8B4B9A8C6108}"/>
    <cellStyle name="Normal 2 2 7 4 2 2" xfId="19169" xr:uid="{BC89D6F6-522C-4577-B868-021C0B70A4F4}"/>
    <cellStyle name="Normal 2 2 7 4 3" xfId="19170" xr:uid="{FDA82CFB-EF57-47AC-908B-6717971E6F8A}"/>
    <cellStyle name="Normal 2 2 7 4 3 2" xfId="19171" xr:uid="{EE7CF05C-C114-4CC2-8602-C002F69DE123}"/>
    <cellStyle name="Normal 2 2 7 4 4" xfId="19172" xr:uid="{B75F54F2-1D9B-40FA-925A-B491659873B5}"/>
    <cellStyle name="Normal 2 2 7 4 4 2" xfId="19173" xr:uid="{5DC7B44D-62C0-471D-A310-A86BCB54390E}"/>
    <cellStyle name="Normal 2 2 7 4 5" xfId="19174" xr:uid="{AE5D821B-1E4D-472A-A8EF-EC0B25088178}"/>
    <cellStyle name="Normal 2 2 7 4 5 2" xfId="19175" xr:uid="{6B072F53-69D1-4C96-AC0F-A2E1FE8503AC}"/>
    <cellStyle name="Normal 2 2 7 4 6" xfId="19176" xr:uid="{C3B1A817-3C33-45E1-B5A1-C65FB23909D8}"/>
    <cellStyle name="Normal 2 2 7 4 6 2" xfId="19177" xr:uid="{0F6AB4EF-D4D8-4160-9CA7-77ADCF3531CF}"/>
    <cellStyle name="Normal 2 2 7 4 7" xfId="19178" xr:uid="{DF3D27C1-1BB8-46EE-9716-19C393F76BEA}"/>
    <cellStyle name="Normal 2 2 7 4 7 2" xfId="19179" xr:uid="{C476A2B0-D750-4FE7-AE95-E174CF8AB095}"/>
    <cellStyle name="Normal 2 2 7 4 8" xfId="19180" xr:uid="{E79BDE14-1118-461B-A23C-EFADDAABC5E5}"/>
    <cellStyle name="Normal 2 2 7 5" xfId="5837" xr:uid="{505D5AF6-A800-4CCA-BC67-C0B828FF58A8}"/>
    <cellStyle name="Normal 2 2 7 5 2" xfId="19181" xr:uid="{AD82726B-9266-4ACC-B84D-1C6F80AE18D4}"/>
    <cellStyle name="Normal 2 2 7 5 2 2" xfId="19182" xr:uid="{4D2022E8-258A-4703-A00A-69DB346DEA7E}"/>
    <cellStyle name="Normal 2 2 7 5 3" xfId="19183" xr:uid="{5E4DF0B7-F062-4AFC-AAEA-5428DCF02A8B}"/>
    <cellStyle name="Normal 2 2 7 5 3 2" xfId="19184" xr:uid="{515A265C-3E3E-4C67-B7F6-146978738678}"/>
    <cellStyle name="Normal 2 2 7 5 4" xfId="19185" xr:uid="{77E5689C-384A-4956-A589-D26638E6C4B2}"/>
    <cellStyle name="Normal 2 2 7 5 4 2" xfId="19186" xr:uid="{1625DE6E-74A2-4BC9-B4E2-F412D1DE9318}"/>
    <cellStyle name="Normal 2 2 7 5 5" xfId="19187" xr:uid="{490514A4-64EB-4EFC-A49F-D2B80F517C8A}"/>
    <cellStyle name="Normal 2 2 7 5 5 2" xfId="19188" xr:uid="{EE1BE65A-3C19-4670-9D11-5794A4BA771D}"/>
    <cellStyle name="Normal 2 2 7 5 6" xfId="19189" xr:uid="{C526C6E1-1F75-42EB-A3CC-3EA936A635C5}"/>
    <cellStyle name="Normal 2 2 7 5 6 2" xfId="19190" xr:uid="{8291BFC8-6C14-4CDB-BF67-00EEBE3FA6F5}"/>
    <cellStyle name="Normal 2 2 7 5 7" xfId="19191" xr:uid="{A4544DD3-0B88-417F-BB6B-8829733D5FA2}"/>
    <cellStyle name="Normal 2 2 7 5 7 2" xfId="19192" xr:uid="{92506BE6-3AEE-49D4-9B7B-485E40B8129D}"/>
    <cellStyle name="Normal 2 2 7 5 8" xfId="19193" xr:uid="{EBDA02AA-FF97-4B5E-B70A-CFBBBD211CB1}"/>
    <cellStyle name="Normal 2 2 7 6" xfId="19194" xr:uid="{01905DD3-7669-487F-870B-E2BBEF822A6C}"/>
    <cellStyle name="Normal 2 2 7 6 2" xfId="19195" xr:uid="{E8EC869D-9743-4D90-B76A-5DACCFE9253D}"/>
    <cellStyle name="Normal 2 2 7 6 2 2" xfId="19196" xr:uid="{54627129-78A2-4CE3-BAA0-86A334F660FB}"/>
    <cellStyle name="Normal 2 2 7 6 3" xfId="19197" xr:uid="{62C75A90-46E4-44BF-B64A-336E430F89D9}"/>
    <cellStyle name="Normal 2 2 7 6 3 2" xfId="19198" xr:uid="{EFB961E5-1139-492E-B105-05C9AE217E4D}"/>
    <cellStyle name="Normal 2 2 7 6 4" xfId="19199" xr:uid="{02A47A58-1948-47C2-9C64-0646BEAF4E26}"/>
    <cellStyle name="Normal 2 2 7 6 4 2" xfId="19200" xr:uid="{66219736-9C40-4179-A6E9-5319A0F55B87}"/>
    <cellStyle name="Normal 2 2 7 6 5" xfId="19201" xr:uid="{4C4578A9-22D8-42EF-82EB-6FD0F73FF2DF}"/>
    <cellStyle name="Normal 2 2 7 6 5 2" xfId="19202" xr:uid="{5F280700-1DE1-499C-9343-490DC663B5F1}"/>
    <cellStyle name="Normal 2 2 7 6 6" xfId="19203" xr:uid="{32588A4B-C90A-4789-A27C-17F497F9E226}"/>
    <cellStyle name="Normal 2 2 7 6 6 2" xfId="19204" xr:uid="{ECFB8280-E153-4A9B-AC7F-84AEB1669B88}"/>
    <cellStyle name="Normal 2 2 7 6 7" xfId="19205" xr:uid="{9353C6B9-926E-49EC-9073-4383CD03CCBD}"/>
    <cellStyle name="Normal 2 2 7 6 7 2" xfId="19206" xr:uid="{9A8ED68D-7893-4CD3-9732-758464A7BF72}"/>
    <cellStyle name="Normal 2 2 7 6 8" xfId="19207" xr:uid="{FE0F1373-77E6-4147-9F83-68D45A9D2C79}"/>
    <cellStyle name="Normal 2 2 7 7" xfId="19208" xr:uid="{4EAB978A-E19E-4CC7-AAEA-2F20842F8133}"/>
    <cellStyle name="Normal 2 2 7 7 2" xfId="19209" xr:uid="{E345B1E7-D980-4766-B34F-4795E64FE868}"/>
    <cellStyle name="Normal 2 2 7 7 2 2" xfId="19210" xr:uid="{2AB24B74-6161-43B6-8767-86DB1226AC4D}"/>
    <cellStyle name="Normal 2 2 7 7 3" xfId="19211" xr:uid="{B4F9F863-C929-4EFE-9C25-7BAC96FDCBBE}"/>
    <cellStyle name="Normal 2 2 7 7 3 2" xfId="19212" xr:uid="{EBEC6BBE-BEF9-4D58-9583-4581F3D59152}"/>
    <cellStyle name="Normal 2 2 7 7 4" xfId="19213" xr:uid="{EE6C3C27-C1C6-4D91-9D0A-537D4635BE11}"/>
    <cellStyle name="Normal 2 2 7 7 4 2" xfId="19214" xr:uid="{D735D754-FD20-44CB-9DB3-9E1B0E01A0F0}"/>
    <cellStyle name="Normal 2 2 7 7 5" xfId="19215" xr:uid="{157E514D-E613-4A80-AF3F-FE2BF3899F79}"/>
    <cellStyle name="Normal 2 2 7 7 5 2" xfId="19216" xr:uid="{10ED518D-F61F-4F47-85E4-380F2F02573A}"/>
    <cellStyle name="Normal 2 2 7 7 6" xfId="19217" xr:uid="{97334199-BB24-4ABA-84CA-484DA3B3B223}"/>
    <cellStyle name="Normal 2 2 7 7 6 2" xfId="19218" xr:uid="{C5AA4507-CC19-4254-AFB3-BD2A5EC4245D}"/>
    <cellStyle name="Normal 2 2 7 7 7" xfId="19219" xr:uid="{684DB7B4-ACE3-4E09-B14A-A39FCFE342F9}"/>
    <cellStyle name="Normal 2 2 7 7 7 2" xfId="19220" xr:uid="{590D7A7F-4863-42FD-8FAB-271F0DC25517}"/>
    <cellStyle name="Normal 2 2 7 7 8" xfId="19221" xr:uid="{BAADA945-90D8-4F09-B7E5-F787F8878F3F}"/>
    <cellStyle name="Normal 2 2 7 8" xfId="19222" xr:uid="{24B4B29E-A6B0-4E25-A044-88A3BE371CC4}"/>
    <cellStyle name="Normal 2 2 7 8 2" xfId="19223" xr:uid="{E436869A-B905-4EC0-945C-C5F181CE90AC}"/>
    <cellStyle name="Normal 2 2 7 8 2 2" xfId="19224" xr:uid="{B0800A91-A243-432E-B4F3-7090CA5D0D71}"/>
    <cellStyle name="Normal 2 2 7 8 3" xfId="19225" xr:uid="{25DEF94B-AAFB-4F23-B1A9-D23AC8EE9900}"/>
    <cellStyle name="Normal 2 2 7 8 3 2" xfId="19226" xr:uid="{4654CADD-5AC3-41B2-9600-336BE65F0140}"/>
    <cellStyle name="Normal 2 2 7 8 4" xfId="19227" xr:uid="{2ACCCB81-097A-4177-B241-8B90BA352C40}"/>
    <cellStyle name="Normal 2 2 7 8 4 2" xfId="19228" xr:uid="{55FE2CEF-CE06-4D5E-A286-2807A214E257}"/>
    <cellStyle name="Normal 2 2 7 8 5" xfId="19229" xr:uid="{B8372C99-EA2D-4052-B8B9-F4228FB0A9BD}"/>
    <cellStyle name="Normal 2 2 7 8 5 2" xfId="19230" xr:uid="{410C51AB-9918-4D5B-9A31-8C3C5C75C414}"/>
    <cellStyle name="Normal 2 2 7 8 6" xfId="19231" xr:uid="{44135004-CB5C-4D4E-884C-8CE58AC88E4A}"/>
    <cellStyle name="Normal 2 2 7 8 6 2" xfId="19232" xr:uid="{F131BE9A-7588-4F81-9B4B-355B4E52DA85}"/>
    <cellStyle name="Normal 2 2 7 8 7" xfId="19233" xr:uid="{369C788C-2711-4756-8116-4445C5D7CDED}"/>
    <cellStyle name="Normal 2 2 7 8 7 2" xfId="19234" xr:uid="{7B77EFBA-711D-4AB4-B15D-2124179D23AE}"/>
    <cellStyle name="Normal 2 2 7 8 8" xfId="19235" xr:uid="{B4AA9D8E-C396-4ED4-A16C-0B2CA93081C8}"/>
    <cellStyle name="Normal 2 2 7 9" xfId="19236" xr:uid="{376572C0-A37F-4F8C-AD40-F99BB5EEEC11}"/>
    <cellStyle name="Normal 2 2 7 9 2" xfId="19237" xr:uid="{182B642F-6236-48C9-BFD9-13325C126AE3}"/>
    <cellStyle name="Normal 2 2 8" xfId="5838" xr:uid="{DC318770-96EC-4582-AEA7-34F5DCF28089}"/>
    <cellStyle name="Normal 2 2 8 2" xfId="5839" xr:uid="{FDE744F0-5E95-4749-9F62-DEB155829C70}"/>
    <cellStyle name="Normal 2 2 8 2 2" xfId="5840" xr:uid="{858861FE-E58D-416D-BFF4-8EDF06DC06F7}"/>
    <cellStyle name="Normal 2 2 8 2 2 2" xfId="5841" xr:uid="{D4D5CDD0-C2FF-4180-B031-A7DA715B9123}"/>
    <cellStyle name="Normal 2 2 8 2 2 3" xfId="5842" xr:uid="{74A9ED3A-A56C-42FB-A83D-9B8491E1D4B3}"/>
    <cellStyle name="Normal 2 2 8 2 3" xfId="5843" xr:uid="{21CBF514-E01F-4A78-A4F4-2B91E98ABED2}"/>
    <cellStyle name="Normal 2 2 8 2 4" xfId="5844" xr:uid="{447FF8BF-2266-4E35-84EB-DF4A8A6F1DF7}"/>
    <cellStyle name="Normal 2 2 8 3" xfId="5845" xr:uid="{1770DCFB-503E-4C7C-AC37-2688A96F681C}"/>
    <cellStyle name="Normal 2 2 8 3 2" xfId="5846" xr:uid="{FB9CF2F8-6B05-40A1-A868-F67DF75F203A}"/>
    <cellStyle name="Normal 2 2 8 3 3" xfId="5847" xr:uid="{DA5A546B-1000-4C3A-AD50-2C3E5FB19891}"/>
    <cellStyle name="Normal 2 2 8 4" xfId="5848" xr:uid="{D493C2EC-6E07-4B49-B45C-1FE8C1900EE0}"/>
    <cellStyle name="Normal 2 2 8 5" xfId="5849" xr:uid="{9DA041FC-B36E-4973-B0D2-B34CA3774D08}"/>
    <cellStyle name="Normal 2 2 9" xfId="5850" xr:uid="{D5E2B6E6-FB76-484B-92FF-909598F21B70}"/>
    <cellStyle name="Normal 2 2 9 2" xfId="5851" xr:uid="{B191A47A-8201-4742-B4F5-A0FA550322D7}"/>
    <cellStyle name="Normal 2 2 9 2 2" xfId="5852" xr:uid="{DDA9898B-22F0-4ABF-AD10-1FAD507A75A2}"/>
    <cellStyle name="Normal 2 2 9 2 2 2" xfId="5853" xr:uid="{209A2C0A-8A29-40D1-A72D-3C55FBEF2F71}"/>
    <cellStyle name="Normal 2 2 9 2 2 3" xfId="5854" xr:uid="{97736829-5AC5-432F-BCAB-69B52F282AD4}"/>
    <cellStyle name="Normal 2 2 9 2 3" xfId="5855" xr:uid="{6EFA8E6C-9DD0-4A01-B759-C5D2B6BB648E}"/>
    <cellStyle name="Normal 2 2 9 2 4" xfId="5856" xr:uid="{FC457DA5-FF73-4154-AA9D-1E0C5144CF41}"/>
    <cellStyle name="Normal 2 2 9 3" xfId="5857" xr:uid="{7566BA64-5ACE-4FD7-9B54-8D9D5349CB89}"/>
    <cellStyle name="Normal 2 2 9 3 2" xfId="5858" xr:uid="{EEC7A1C8-3478-415D-AC9A-B288456E7886}"/>
    <cellStyle name="Normal 2 2 9 3 3" xfId="5859" xr:uid="{48123DF4-5334-4010-896A-82DB9029EB7F}"/>
    <cellStyle name="Normal 2 2 9 4" xfId="5860" xr:uid="{A4F4E135-516C-475A-9131-4B2B2C5DAA02}"/>
    <cellStyle name="Normal 2 2 9 5" xfId="5861" xr:uid="{4614B594-4A1E-40A6-8570-7C788ACE2BA6}"/>
    <cellStyle name="Normal 2 2_Hoja3" xfId="19238" xr:uid="{8C0C9565-5C4C-48F6-A97E-0CA8644A4C57}"/>
    <cellStyle name="Normal 2 20" xfId="118" xr:uid="{78901EC6-DD6F-4AD9-844B-0A96749BFE4D}"/>
    <cellStyle name="Normal 2 20 2" xfId="19240" xr:uid="{4A8F24A4-C28A-49F9-80CA-0B42266F3C71}"/>
    <cellStyle name="Normal 2 20 2 2" xfId="19241" xr:uid="{9738A2B2-8B4A-4639-83CD-CBABFE48E114}"/>
    <cellStyle name="Normal 2 20 2 3" xfId="43928" xr:uid="{86B285BF-C818-4969-B2DF-3761ACEAE68C}"/>
    <cellStyle name="Normal 2 20 3" xfId="19242" xr:uid="{91243570-6ACE-450C-AB95-95BB5C7CC25A}"/>
    <cellStyle name="Normal 2 20 3 2" xfId="19243" xr:uid="{81B60A33-90AE-4712-B9DA-EECFA5CA1589}"/>
    <cellStyle name="Normal 2 20 4" xfId="19244" xr:uid="{FE86EEC0-EDDC-49C6-BB2F-EC995F03B79F}"/>
    <cellStyle name="Normal 2 20 4 2" xfId="19245" xr:uid="{4FEB623A-DC82-4120-92ED-6B3597F36DE7}"/>
    <cellStyle name="Normal 2 20 5" xfId="19246" xr:uid="{005F63BB-8047-400D-86FF-26CBE44737F5}"/>
    <cellStyle name="Normal 2 20 5 2" xfId="19247" xr:uid="{AB7D7501-B583-4597-9470-328E2BC70F09}"/>
    <cellStyle name="Normal 2 20 6" xfId="19248" xr:uid="{6A7CB35B-D135-4501-B46C-768D8D2B6984}"/>
    <cellStyle name="Normal 2 20 6 2" xfId="19249" xr:uid="{5EAFCDB4-713B-4586-B00C-78EF085A71B8}"/>
    <cellStyle name="Normal 2 20 7" xfId="19250" xr:uid="{30896F14-555E-47C1-8F65-7CED0DEACFE8}"/>
    <cellStyle name="Normal 2 20 7 2" xfId="19251" xr:uid="{48A5734F-A5CE-41F9-B433-85C92888908C}"/>
    <cellStyle name="Normal 2 20 8" xfId="19252" xr:uid="{3B35E675-860D-498D-9882-9DBDE2CF1DD1}"/>
    <cellStyle name="Normal 2 20 9" xfId="19239" xr:uid="{0CC9F7F5-6FEF-446F-A3D7-6F9F1B316A79}"/>
    <cellStyle name="Normal 2 21" xfId="129" xr:uid="{D568306E-6B73-4437-82BD-504587285EF6}"/>
    <cellStyle name="Normal 2 21 2" xfId="19254" xr:uid="{F38D66B3-9F02-48C4-8163-76E7566E5859}"/>
    <cellStyle name="Normal 2 21 2 2" xfId="19255" xr:uid="{95148D44-C5F8-4B6A-A16B-CD8639E2B2B4}"/>
    <cellStyle name="Normal 2 21 2 3" xfId="43929" xr:uid="{632A2A59-2DBE-4A4D-B756-FFE378341BE8}"/>
    <cellStyle name="Normal 2 21 3" xfId="19256" xr:uid="{F65C171D-A7F4-461E-A67A-85501A55D5A3}"/>
    <cellStyle name="Normal 2 21 3 2" xfId="19257" xr:uid="{AD986E6C-C3D6-4B86-A373-2E70F86AFC68}"/>
    <cellStyle name="Normal 2 21 4" xfId="19258" xr:uid="{0AA45B0C-AD88-47F1-AAAD-FFFC0531BD26}"/>
    <cellStyle name="Normal 2 21 4 2" xfId="19259" xr:uid="{F815C67D-9301-4B0E-BA3D-5A0800FC93FF}"/>
    <cellStyle name="Normal 2 21 5" xfId="19260" xr:uid="{135B3154-560C-4DA9-B0E6-4D0F72256203}"/>
    <cellStyle name="Normal 2 21 5 2" xfId="19261" xr:uid="{1A183004-1BB4-43A6-9FCB-B54541EA86B4}"/>
    <cellStyle name="Normal 2 21 6" xfId="19262" xr:uid="{BDDC03FA-99B2-4B99-AFF8-8D8EBDC01C1F}"/>
    <cellStyle name="Normal 2 21 6 2" xfId="19263" xr:uid="{1E373B0C-E2A8-4B2A-AD5C-94B3720BDC05}"/>
    <cellStyle name="Normal 2 21 7" xfId="19264" xr:uid="{D1599E8F-65D3-407B-85BE-550D1B3A3629}"/>
    <cellStyle name="Normal 2 21 7 2" xfId="19265" xr:uid="{0BF493AE-7AC7-4536-B0E8-4DB9FD4D1D6B}"/>
    <cellStyle name="Normal 2 21 8" xfId="19266" xr:uid="{109FF222-5101-4243-9DC4-E7DCCD970264}"/>
    <cellStyle name="Normal 2 21 9" xfId="19253" xr:uid="{76249DAA-BE9C-482C-AA2C-F45BFD2E8613}"/>
    <cellStyle name="Normal 2 22" xfId="5862" xr:uid="{72A3C923-FB44-4D25-BFD9-2C2E21352025}"/>
    <cellStyle name="Normal 2 22 2" xfId="19267" xr:uid="{EB57A602-2AC5-45A7-A3FD-B591DBC04229}"/>
    <cellStyle name="Normal 2 22 2 2" xfId="19268" xr:uid="{0A62A7E9-6DE6-4F6C-9058-E237CE342B1F}"/>
    <cellStyle name="Normal 2 22 3" xfId="19269" xr:uid="{FDC4463E-0A82-4F52-AD06-FD30142D4711}"/>
    <cellStyle name="Normal 2 22 3 2" xfId="19270" xr:uid="{8D232465-15EE-44FF-AC54-C73EBC6B9E9B}"/>
    <cellStyle name="Normal 2 22 4" xfId="19271" xr:uid="{54E039AA-8AA5-4B28-B84C-75D6E12DF451}"/>
    <cellStyle name="Normal 2 22 4 2" xfId="19272" xr:uid="{77BC3EDD-02D0-4F14-8421-4CE521A63259}"/>
    <cellStyle name="Normal 2 22 5" xfId="19273" xr:uid="{628E9456-7D02-4885-812B-5BAA2A4849C2}"/>
    <cellStyle name="Normal 2 22 5 2" xfId="19274" xr:uid="{81BD6117-ECEF-422D-A75B-A0D8BADB7251}"/>
    <cellStyle name="Normal 2 22 6" xfId="19275" xr:uid="{8DEA0E7C-904D-440D-A2C6-FB9E82A9D7EE}"/>
    <cellStyle name="Normal 2 22 6 2" xfId="19276" xr:uid="{4E1CD216-94B8-4252-BB72-498A07CA5D90}"/>
    <cellStyle name="Normal 2 22 7" xfId="19277" xr:uid="{D64B5187-8D13-41D7-BB9E-8F11D5D5013F}"/>
    <cellStyle name="Normal 2 22 7 2" xfId="19278" xr:uid="{59F58BE8-F9AF-4878-986B-48C88BC77948}"/>
    <cellStyle name="Normal 2 22 8" xfId="19279" xr:uid="{7AD139B6-CCEB-426B-A6D0-07C7DF4CF65B}"/>
    <cellStyle name="Normal 2 23" xfId="5863" xr:uid="{F3C51FD2-B979-445E-8CD1-3AEA747931CC}"/>
    <cellStyle name="Normal 2 23 2" xfId="19280" xr:uid="{CD758172-F166-4739-A341-7D8DD0450110}"/>
    <cellStyle name="Normal 2 23 2 2" xfId="19281" xr:uid="{3CA507B4-CB01-4297-8285-563D8F6D6057}"/>
    <cellStyle name="Normal 2 23 3" xfId="19282" xr:uid="{FC14733C-9B33-411D-8C52-CBF4792A5536}"/>
    <cellStyle name="Normal 2 23 3 2" xfId="19283" xr:uid="{5561FCD1-8AE7-462A-9860-B387243099DC}"/>
    <cellStyle name="Normal 2 23 4" xfId="19284" xr:uid="{3C23C22F-8326-4FCE-B246-11C6230BA078}"/>
    <cellStyle name="Normal 2 23 4 2" xfId="19285" xr:uid="{197028A5-422E-44E7-8EF6-18E7C04AA8D6}"/>
    <cellStyle name="Normal 2 23 5" xfId="19286" xr:uid="{01754F5D-0284-4BA5-A0CE-81063D123085}"/>
    <cellStyle name="Normal 2 23 5 2" xfId="19287" xr:uid="{3F83A92D-A00F-42B6-8A35-B9CC809F488C}"/>
    <cellStyle name="Normal 2 23 6" xfId="19288" xr:uid="{2521A671-4303-488B-B228-84EEA7126596}"/>
    <cellStyle name="Normal 2 23 6 2" xfId="19289" xr:uid="{712E1021-9D5C-4340-BCFC-A10AFB763C7A}"/>
    <cellStyle name="Normal 2 23 7" xfId="19290" xr:uid="{2E9E6C33-DD3B-485F-B36B-644613241E4B}"/>
    <cellStyle name="Normal 2 23 7 2" xfId="19291" xr:uid="{99C43981-A171-4D19-9D3F-E60FCF3E6EC0}"/>
    <cellStyle name="Normal 2 23 8" xfId="19292" xr:uid="{FA096810-C2C9-4183-8234-E20B17694FA5}"/>
    <cellStyle name="Normal 2 24" xfId="5864" xr:uid="{92AB2959-B943-47B1-85BC-3AF02760C81C}"/>
    <cellStyle name="Normal 2 24 2" xfId="19293" xr:uid="{60371616-F8FA-47B8-A6BE-23FAECB81DD3}"/>
    <cellStyle name="Normal 2 24 2 2" xfId="19294" xr:uid="{DB22EBBE-1836-4DFE-96CC-26728C9C14DA}"/>
    <cellStyle name="Normal 2 24 3" xfId="19295" xr:uid="{A37E0016-443F-4982-A09B-B016BFAA4B21}"/>
    <cellStyle name="Normal 2 24 3 2" xfId="19296" xr:uid="{0EEFD4FD-1B32-4672-9698-F0E54FFBC39F}"/>
    <cellStyle name="Normal 2 24 4" xfId="19297" xr:uid="{A322A189-A5D4-4E4C-8837-44A62C4320F1}"/>
    <cellStyle name="Normal 2 24 4 2" xfId="19298" xr:uid="{64F81AD8-4A24-4389-938C-BF1B012C8833}"/>
    <cellStyle name="Normal 2 24 5" xfId="19299" xr:uid="{30682C14-63E2-417A-84F8-539A9AA9C30C}"/>
    <cellStyle name="Normal 2 24 5 2" xfId="19300" xr:uid="{494D8A54-7B3F-4F95-9F2E-FE25711D7BC3}"/>
    <cellStyle name="Normal 2 24 6" xfId="19301" xr:uid="{CF6DDD3B-2A43-4F2D-8CEB-DA5BC3864BC8}"/>
    <cellStyle name="Normal 2 24 6 2" xfId="19302" xr:uid="{797D033A-5328-4E11-AD58-12B1CCFA2362}"/>
    <cellStyle name="Normal 2 24 7" xfId="19303" xr:uid="{E26D7F64-419C-458E-B1CA-4F470C2395A0}"/>
    <cellStyle name="Normal 2 24 7 2" xfId="19304" xr:uid="{97048104-9D58-46C0-A9B6-D477168FD1CF}"/>
    <cellStyle name="Normal 2 24 8" xfId="19305" xr:uid="{9FF75EDA-4062-435C-BE33-1A413FB02193}"/>
    <cellStyle name="Normal 2 25" xfId="5865" xr:uid="{5BE13161-1B91-4D19-B080-F0FAFC407D6A}"/>
    <cellStyle name="Normal 2 25 2" xfId="19307" xr:uid="{16770313-360F-43F7-A50E-03F9EC2C0B2C}"/>
    <cellStyle name="Normal 2 25 2 2" xfId="19308" xr:uid="{5C30A972-A5B6-4D49-8C92-800AC4970B1B}"/>
    <cellStyle name="Normal 2 25 2 3" xfId="43930" xr:uid="{F282DB23-E2BF-42D0-824E-3FEFDEB66396}"/>
    <cellStyle name="Normal 2 25 3" xfId="19309" xr:uid="{D4CBF0A6-CE68-4C51-888E-7A1DBB5AEDAD}"/>
    <cellStyle name="Normal 2 25 3 2" xfId="19310" xr:uid="{C26C94EB-E96C-426E-BD6A-39E400BC958D}"/>
    <cellStyle name="Normal 2 25 4" xfId="19311" xr:uid="{C7EAC118-CD6D-49E6-848D-853FFFB3659C}"/>
    <cellStyle name="Normal 2 25 4 2" xfId="19312" xr:uid="{3DD3DC22-5208-4EE8-846A-B4E428F9D279}"/>
    <cellStyle name="Normal 2 25 5" xfId="19313" xr:uid="{F7EF8AE5-1D2F-41C6-B440-F3698B241C89}"/>
    <cellStyle name="Normal 2 25 5 2" xfId="19314" xr:uid="{2A5046B0-1ABE-4E24-A89A-986C441F88AF}"/>
    <cellStyle name="Normal 2 25 6" xfId="19315" xr:uid="{CAADB113-4B55-40E3-ADAC-C81699BC7422}"/>
    <cellStyle name="Normal 2 25 6 2" xfId="19316" xr:uid="{B558051D-66F5-47A4-A6A9-E5A3A6465967}"/>
    <cellStyle name="Normal 2 25 7" xfId="19317" xr:uid="{D1CBF3C5-3336-44F8-8AEA-00EC2324E1B8}"/>
    <cellStyle name="Normal 2 25 7 2" xfId="19318" xr:uid="{13A3BE78-E06C-4318-807D-D665499A2AA6}"/>
    <cellStyle name="Normal 2 25 8" xfId="19319" xr:uid="{35A14F72-676D-4C1A-A221-30D4A213DEB5}"/>
    <cellStyle name="Normal 2 25 9" xfId="19306" xr:uid="{00E36584-74ED-47F2-AFA0-3A427C212A85}"/>
    <cellStyle name="Normal 2 26" xfId="5866" xr:uid="{E6B7BF72-F7FA-4769-B7A7-721F2A654DE6}"/>
    <cellStyle name="Normal 2 26 2" xfId="19321" xr:uid="{26C51AFB-3A51-40B7-A861-3B260787452C}"/>
    <cellStyle name="Normal 2 26 2 2" xfId="43931" xr:uid="{FC1A28C0-1A7C-4094-8370-5BD270A2D57C}"/>
    <cellStyle name="Normal 2 26 3" xfId="19320" xr:uid="{36A7B22E-B9E8-4158-9123-D126B2CBE851}"/>
    <cellStyle name="Normal 2 27" xfId="19322" xr:uid="{0C255688-2284-41AD-AE96-57C72FA111EF}"/>
    <cellStyle name="Normal 2 27 2" xfId="19323" xr:uid="{5015F286-9F44-4003-8568-BD9B05C4ACD8}"/>
    <cellStyle name="Normal 2 28" xfId="19324" xr:uid="{ECB23133-244E-4E88-ACAD-1D7F83D14707}"/>
    <cellStyle name="Normal 2 28 2" xfId="19325" xr:uid="{B89644BF-542C-4991-9FF0-31B30B6C1950}"/>
    <cellStyle name="Normal 2 28 3" xfId="43760" xr:uid="{3A326A60-1E8A-4AC4-923A-954178392E93}"/>
    <cellStyle name="Normal 2 29" xfId="19326" xr:uid="{473B8683-B5D5-4D78-9204-7E80739E2AC0}"/>
    <cellStyle name="Normal 2 29 2" xfId="19327" xr:uid="{A4DA70E2-AC6A-40F2-82D1-BB634D207D2F}"/>
    <cellStyle name="Normal 2 3" xfId="53" xr:uid="{B9C352A1-6B32-40A1-94D3-0C91C65B5C4F}"/>
    <cellStyle name="Normal 2 3 10" xfId="19329" xr:uid="{DEC1A2F8-247B-4CF2-9469-A2F88519264A}"/>
    <cellStyle name="Normal 2 3 10 2" xfId="19330" xr:uid="{8581456A-439D-4D9D-AC23-EE75D4D509F3}"/>
    <cellStyle name="Normal 2 3 10 2 2" xfId="19331" xr:uid="{75060D42-0E58-4814-A600-1721C0D5B2FA}"/>
    <cellStyle name="Normal 2 3 10 3" xfId="19332" xr:uid="{39C77D6E-4BF7-4DAD-A0E3-2A7BFC3780E2}"/>
    <cellStyle name="Normal 2 3 10 3 2" xfId="19333" xr:uid="{2A08D5C1-7871-4CC4-B7B0-B826A3C46979}"/>
    <cellStyle name="Normal 2 3 10 4" xfId="19334" xr:uid="{C7B3E50F-9ECF-4BCA-A8EE-F2230DCA46E5}"/>
    <cellStyle name="Normal 2 3 10 4 2" xfId="19335" xr:uid="{DC4C05B7-E900-49FC-8790-9CFF0D99B781}"/>
    <cellStyle name="Normal 2 3 10 5" xfId="19336" xr:uid="{DF9A6D48-CB64-49B2-9F66-BB85D24CCFA9}"/>
    <cellStyle name="Normal 2 3 10 5 2" xfId="19337" xr:uid="{3A6F73F8-0F2B-497E-9A36-2D6D35B3A17D}"/>
    <cellStyle name="Normal 2 3 10 6" xfId="19338" xr:uid="{DA22F610-EE6D-49C7-B922-BDFF15BE0CDD}"/>
    <cellStyle name="Normal 2 3 10 6 2" xfId="19339" xr:uid="{B1689B20-F058-4C4A-8689-F613E5A17AAD}"/>
    <cellStyle name="Normal 2 3 10 7" xfId="19340" xr:uid="{8967D693-88F5-497F-B409-6274D671D6E7}"/>
    <cellStyle name="Normal 2 3 10 7 2" xfId="19341" xr:uid="{99CB5FCA-95E9-4377-8DD0-E9210BBC659E}"/>
    <cellStyle name="Normal 2 3 10 8" xfId="19342" xr:uid="{D998971E-0A48-4067-8C34-65F7B034A608}"/>
    <cellStyle name="Normal 2 3 11" xfId="19343" xr:uid="{80989E7B-098E-4277-B878-C13F199FEFDB}"/>
    <cellStyle name="Normal 2 3 11 2" xfId="19344" xr:uid="{C3F854B4-2948-4974-899E-D3CABF6356AB}"/>
    <cellStyle name="Normal 2 3 11 2 2" xfId="19345" xr:uid="{912126F9-0B38-4DDC-AA19-54C398EFDC94}"/>
    <cellStyle name="Normal 2 3 11 3" xfId="19346" xr:uid="{F1C5FB28-CC53-4A22-BCF4-5EB75AD34A40}"/>
    <cellStyle name="Normal 2 3 11 3 2" xfId="19347" xr:uid="{C077322B-0672-4636-A532-0C76D4737381}"/>
    <cellStyle name="Normal 2 3 11 4" xfId="19348" xr:uid="{78EE344F-AB1A-4A59-8690-9BDD066076C4}"/>
    <cellStyle name="Normal 2 3 11 4 2" xfId="19349" xr:uid="{D0161A9B-9874-4604-95AF-AEB16609FB1A}"/>
    <cellStyle name="Normal 2 3 11 5" xfId="19350" xr:uid="{115AC799-E213-4CF0-8DD4-C3F9164B8520}"/>
    <cellStyle name="Normal 2 3 11 5 2" xfId="19351" xr:uid="{CE3E14AB-987B-4D2B-AFA1-3EFE58D91007}"/>
    <cellStyle name="Normal 2 3 11 6" xfId="19352" xr:uid="{4F0855D9-7007-4018-97E3-5BF62BE81C5B}"/>
    <cellStyle name="Normal 2 3 11 6 2" xfId="19353" xr:uid="{538731B9-CA70-4CBB-9226-1E9D7899ABE0}"/>
    <cellStyle name="Normal 2 3 11 7" xfId="19354" xr:uid="{979E4D6D-7824-4801-B2B3-2245D0F0FB9D}"/>
    <cellStyle name="Normal 2 3 11 7 2" xfId="19355" xr:uid="{A64A8E9F-7CC6-429A-9E7C-8C22EE346746}"/>
    <cellStyle name="Normal 2 3 11 8" xfId="19356" xr:uid="{22AA31AF-C89B-44AA-B4D1-79CFA660667C}"/>
    <cellStyle name="Normal 2 3 12" xfId="19357" xr:uid="{7CCE93D6-F22E-4414-9572-13CA15E6DA5D}"/>
    <cellStyle name="Normal 2 3 12 2" xfId="19358" xr:uid="{C37FE2AD-BCB3-4EBC-9769-F6CECD144359}"/>
    <cellStyle name="Normal 2 3 13" xfId="19359" xr:uid="{0795E8B2-CF77-49FD-AAA9-AD18C518BD71}"/>
    <cellStyle name="Normal 2 3 13 2" xfId="19360" xr:uid="{4C630206-BA2C-4D22-A95F-ABC8FD833F6B}"/>
    <cellStyle name="Normal 2 3 14" xfId="19361" xr:uid="{1E8AAB19-6AE7-463F-ADC3-931C676EAFC6}"/>
    <cellStyle name="Normal 2 3 14 2" xfId="19362" xr:uid="{09CF1D50-F637-48CF-B7FE-55B15E3F3C5A}"/>
    <cellStyle name="Normal 2 3 15" xfId="19363" xr:uid="{2B6315EF-1D2C-49F9-B7FF-452E3C02B2F9}"/>
    <cellStyle name="Normal 2 3 15 2" xfId="19364" xr:uid="{325E8D64-E280-4079-9B59-F5B4E672F82D}"/>
    <cellStyle name="Normal 2 3 16" xfId="19365" xr:uid="{4EEB7782-AFD6-4B2C-B48F-23CFA68E6004}"/>
    <cellStyle name="Normal 2 3 16 2" xfId="19366" xr:uid="{2AE9AE13-6742-4275-8BBB-2F1DAE756F40}"/>
    <cellStyle name="Normal 2 3 17" xfId="19367" xr:uid="{7EC824E0-50FC-4EF5-9D4F-A32D533A7B29}"/>
    <cellStyle name="Normal 2 3 17 2" xfId="19368" xr:uid="{E4C419B9-429E-40D8-BFE7-F1D41EDEE55D}"/>
    <cellStyle name="Normal 2 3 18" xfId="19369" xr:uid="{115A76CA-AEC3-4971-9596-AE55A091DE2D}"/>
    <cellStyle name="Normal 2 3 18 2" xfId="19370" xr:uid="{33B25924-ECE3-4875-94FA-12115B65FC76}"/>
    <cellStyle name="Normal 2 3 19" xfId="19371" xr:uid="{AA7FF4A4-4DEA-4773-BE8B-C2A087551D9F}"/>
    <cellStyle name="Normal 2 3 19 2" xfId="19372" xr:uid="{5616984B-404B-4E19-A553-81342DA6BE49}"/>
    <cellStyle name="Normal 2 3 2" xfId="19373" xr:uid="{00A1C254-E5A4-4909-9405-1B75EFEB1EB4}"/>
    <cellStyle name="Normal 2 3 2 10" xfId="19374" xr:uid="{D2036D7B-AF4F-4ACB-8B0B-7E5A73DCFF6D}"/>
    <cellStyle name="Normal 2 3 2 10 2" xfId="19375" xr:uid="{B284A5BD-F8E7-4EFA-80EF-4301A70DC819}"/>
    <cellStyle name="Normal 2 3 2 10 2 2" xfId="19376" xr:uid="{769EAB60-767E-4A86-8EBE-A0E2745F517D}"/>
    <cellStyle name="Normal 2 3 2 10 3" xfId="19377" xr:uid="{B3BFC7A1-318E-4CDF-BDED-6F864354D4AE}"/>
    <cellStyle name="Normal 2 3 2 10 3 2" xfId="19378" xr:uid="{8B60D75D-D8E8-43F2-AD6F-EBFDFCB3183A}"/>
    <cellStyle name="Normal 2 3 2 10 4" xfId="19379" xr:uid="{B998652E-9563-4FE1-BE5C-12408B672586}"/>
    <cellStyle name="Normal 2 3 2 10 4 2" xfId="19380" xr:uid="{EECF8215-D9E9-4CE6-B22C-358F0E7CFF08}"/>
    <cellStyle name="Normal 2 3 2 10 5" xfId="19381" xr:uid="{524B6CF8-DAE7-4CD6-A8F7-1F14A88A9453}"/>
    <cellStyle name="Normal 2 3 2 10 5 2" xfId="19382" xr:uid="{C618B9C1-C9D6-4CEB-BE7A-E390E2C9915B}"/>
    <cellStyle name="Normal 2 3 2 10 6" xfId="19383" xr:uid="{D28D90EB-D443-4E64-8778-2361F4C73778}"/>
    <cellStyle name="Normal 2 3 2 10 6 2" xfId="19384" xr:uid="{97D1F4CA-49A0-4B94-85C9-EFE3040ECDF6}"/>
    <cellStyle name="Normal 2 3 2 10 7" xfId="19385" xr:uid="{AB16D1AF-45D9-4D9C-8171-8D1841A57831}"/>
    <cellStyle name="Normal 2 3 2 10 7 2" xfId="19386" xr:uid="{345F53A6-EB34-4A88-9D3E-EFC751F53C78}"/>
    <cellStyle name="Normal 2 3 2 10 8" xfId="19387" xr:uid="{0CF9E006-2822-4254-AA8F-F51678BC47EF}"/>
    <cellStyle name="Normal 2 3 2 11" xfId="19388" xr:uid="{EA5DD78B-67D3-48BB-B452-6B2871A5C019}"/>
    <cellStyle name="Normal 2 3 2 11 2" xfId="19389" xr:uid="{EE0E6351-578E-45A1-AFD5-1D5F63FE2FBA}"/>
    <cellStyle name="Normal 2 3 2 12" xfId="19390" xr:uid="{87773210-DC20-473E-822D-4D27971449FC}"/>
    <cellStyle name="Normal 2 3 2 12 2" xfId="19391" xr:uid="{505AA81A-7ACA-453E-AA78-ABF8C4238AE5}"/>
    <cellStyle name="Normal 2 3 2 13" xfId="19392" xr:uid="{22A314D4-C9DB-4225-9766-41C7D9D29278}"/>
    <cellStyle name="Normal 2 3 2 13 2" xfId="19393" xr:uid="{2CD37A23-98BA-4613-8AC4-CFF07D992428}"/>
    <cellStyle name="Normal 2 3 2 14" xfId="19394" xr:uid="{E28F3003-4CE8-4F73-A6D3-D72413E2D783}"/>
    <cellStyle name="Normal 2 3 2 14 2" xfId="19395" xr:uid="{CB2CFF93-A5B3-4013-93FE-9F44FB5D24F9}"/>
    <cellStyle name="Normal 2 3 2 15" xfId="19396" xr:uid="{4030251A-01BE-43EF-A5F8-43A1431A4D55}"/>
    <cellStyle name="Normal 2 3 2 15 2" xfId="19397" xr:uid="{D02CE58E-F734-47CF-9F83-267AF41758BC}"/>
    <cellStyle name="Normal 2 3 2 16" xfId="19398" xr:uid="{9FCE0573-8CD8-4C54-BC3D-1436CB04BC96}"/>
    <cellStyle name="Normal 2 3 2 16 2" xfId="19399" xr:uid="{0F3E13ED-897D-4935-B66B-BBEC2A9F278B}"/>
    <cellStyle name="Normal 2 3 2 17" xfId="19400" xr:uid="{6141E351-CF45-495B-AC3E-716827806F4E}"/>
    <cellStyle name="Normal 2 3 2 17 2" xfId="19401" xr:uid="{E25CA7D8-B2E6-445B-B3D7-2CF4D9C47503}"/>
    <cellStyle name="Normal 2 3 2 18" xfId="19402" xr:uid="{B888D074-46D8-4297-B5D4-B631B48E527C}"/>
    <cellStyle name="Normal 2 3 2 18 2" xfId="19403" xr:uid="{CCD22F63-BBFA-45C9-B66B-840AC96FE319}"/>
    <cellStyle name="Normal 2 3 2 19" xfId="19404" xr:uid="{4FD10C6A-9B8B-426E-B016-5DD1DA6C54A9}"/>
    <cellStyle name="Normal 2 3 2 19 2" xfId="19405" xr:uid="{78FFE540-F76D-4659-B489-AA5419AFFABB}"/>
    <cellStyle name="Normal 2 3 2 2" xfId="19406" xr:uid="{ECA7667A-FA3D-48CE-8286-404E3F3C6FD0}"/>
    <cellStyle name="Normal 2 3 2 2 10" xfId="19407" xr:uid="{7B56B7EF-047D-4FB8-A469-888D3C6C5500}"/>
    <cellStyle name="Normal 2 3 2 2 10 2" xfId="19408" xr:uid="{D49C4859-0602-4E75-A5E0-E1A8B6DE1F04}"/>
    <cellStyle name="Normal 2 3 2 2 11" xfId="19409" xr:uid="{7D09A19D-7960-4C92-92D8-A13FE5921672}"/>
    <cellStyle name="Normal 2 3 2 2 11 2" xfId="19410" xr:uid="{5113C55F-7BCE-4557-A16F-2ABD77035C8E}"/>
    <cellStyle name="Normal 2 3 2 2 12" xfId="19411" xr:uid="{7BCBEB19-ADDF-4C38-9B3B-9776B0C5E2AD}"/>
    <cellStyle name="Normal 2 3 2 2 12 2" xfId="19412" xr:uid="{93815A49-3098-42CE-9FA9-F9CC28B5660E}"/>
    <cellStyle name="Normal 2 3 2 2 13" xfId="19413" xr:uid="{205617D5-3207-4322-8D1B-CAC5A7B972E4}"/>
    <cellStyle name="Normal 2 3 2 2 13 2" xfId="19414" xr:uid="{45FCC7C9-0D71-47ED-9344-21FBD70EE689}"/>
    <cellStyle name="Normal 2 3 2 2 14" xfId="19415" xr:uid="{C6FBB8FC-F103-486D-B26F-B284D71EE0BD}"/>
    <cellStyle name="Normal 2 3 2 2 14 2" xfId="19416" xr:uid="{8DBC7D1B-6569-495E-8F33-02591192EA49}"/>
    <cellStyle name="Normal 2 3 2 2 15" xfId="19417" xr:uid="{F51BCC2A-0D43-4E92-9EF2-CD6ABFFD8D6D}"/>
    <cellStyle name="Normal 2 3 2 2 15 2" xfId="19418" xr:uid="{07010E75-D3FC-448B-BFB2-2BA7D2CA566B}"/>
    <cellStyle name="Normal 2 3 2 2 16" xfId="19419" xr:uid="{0DC1C566-FFE2-4C6D-BD91-E3A390D5541B}"/>
    <cellStyle name="Normal 2 3 2 2 16 2" xfId="19420" xr:uid="{14C7C44A-E5B5-4C4A-954B-7F0FBBCF1B07}"/>
    <cellStyle name="Normal 2 3 2 2 17" xfId="19421" xr:uid="{726102BC-A1A1-4732-A988-92BBCFC4A51F}"/>
    <cellStyle name="Normal 2 3 2 2 17 2" xfId="19422" xr:uid="{8DC95E41-FDE6-41F6-AB06-C96A6C7A7398}"/>
    <cellStyle name="Normal 2 3 2 2 18" xfId="19423" xr:uid="{A2367453-8EEE-4E80-A72E-962A0C8720B4}"/>
    <cellStyle name="Normal 2 3 2 2 18 2" xfId="19424" xr:uid="{7CDA5282-E3A6-491E-BE79-8F81885F78A7}"/>
    <cellStyle name="Normal 2 3 2 2 19" xfId="19425" xr:uid="{C20EC488-BF4F-4E62-AAD9-023C28ADFDA8}"/>
    <cellStyle name="Normal 2 3 2 2 19 2" xfId="19426" xr:uid="{104D19C7-05EB-4D84-BC9A-8A0D87833353}"/>
    <cellStyle name="Normal 2 3 2 2 2" xfId="19427" xr:uid="{A97E8B26-169C-44AF-B7C6-A7018073448C}"/>
    <cellStyle name="Normal 2 3 2 2 2 2" xfId="19428" xr:uid="{8A824E36-4120-4C2C-AF9C-59F8DF5E3E59}"/>
    <cellStyle name="Normal 2 3 2 2 2 2 2" xfId="19429" xr:uid="{AEA5EE2A-A17F-463B-8CA4-85E29274A0E9}"/>
    <cellStyle name="Normal 2 3 2 2 2 3" xfId="19430" xr:uid="{7A3EB6C6-FD80-4D6F-9E17-834D80930AB2}"/>
    <cellStyle name="Normal 2 3 2 2 2 3 2" xfId="19431" xr:uid="{F2C3EE81-9EF0-40C5-8E83-5B8DCCD14CBC}"/>
    <cellStyle name="Normal 2 3 2 2 2 4" xfId="19432" xr:uid="{46E71E9C-E929-44A6-AEC9-D791762A44FD}"/>
    <cellStyle name="Normal 2 3 2 2 2 4 2" xfId="19433" xr:uid="{0EA1E052-F5AC-4595-BD8F-D05FF0316944}"/>
    <cellStyle name="Normal 2 3 2 2 2 5" xfId="19434" xr:uid="{9C093A62-0CB4-4422-A3E6-7E108906B665}"/>
    <cellStyle name="Normal 2 3 2 2 2 5 2" xfId="19435" xr:uid="{0D1A7CBD-8CA6-411F-A01B-94E9B0FFFD95}"/>
    <cellStyle name="Normal 2 3 2 2 2 6" xfId="19436" xr:uid="{3F5D98D1-93BF-4B67-9DC0-B7DAF2211C6B}"/>
    <cellStyle name="Normal 2 3 2 2 2 6 2" xfId="19437" xr:uid="{B3A14E4B-15A3-42A9-891A-C80D13CC1BBB}"/>
    <cellStyle name="Normal 2 3 2 2 2 7" xfId="19438" xr:uid="{28E87DC3-FF6A-432C-A47E-2853C306FA1E}"/>
    <cellStyle name="Normal 2 3 2 2 2 7 2" xfId="19439" xr:uid="{7D603808-9594-410E-9461-75103DC5CA74}"/>
    <cellStyle name="Normal 2 3 2 2 2 8" xfId="19440" xr:uid="{1025842D-B59B-479A-B8F7-7D98DCADCD9B}"/>
    <cellStyle name="Normal 2 3 2 2 20" xfId="19441" xr:uid="{A673EE09-407D-4534-AEDA-BA649F53AC68}"/>
    <cellStyle name="Normal 2 3 2 2 20 2" xfId="19442" xr:uid="{7010917E-2D72-4D37-ABE1-F544BAB576DB}"/>
    <cellStyle name="Normal 2 3 2 2 21" xfId="19443" xr:uid="{DA71176F-38E5-4948-A7FD-4AF0CBC5C4D5}"/>
    <cellStyle name="Normal 2 3 2 2 21 2" xfId="19444" xr:uid="{6A7A146A-32D2-422B-A064-7D1B72E6144B}"/>
    <cellStyle name="Normal 2 3 2 2 22" xfId="19445" xr:uid="{510A4E9D-A134-4C5F-AB24-E25D4DBB7696}"/>
    <cellStyle name="Normal 2 3 2 2 22 2" xfId="19446" xr:uid="{19C5FE2E-5ABB-464B-9F25-804B27BF3AEF}"/>
    <cellStyle name="Normal 2 3 2 2 23" xfId="19447" xr:uid="{54BA0DF3-792C-4011-ABAF-848EF5649551}"/>
    <cellStyle name="Normal 2 3 2 2 23 2" xfId="19448" xr:uid="{301C241D-36E2-44B6-91A1-78B768C7D711}"/>
    <cellStyle name="Normal 2 3 2 2 24" xfId="19449" xr:uid="{6C9C3E88-F70E-44E2-A256-9A3C5AD14588}"/>
    <cellStyle name="Normal 2 3 2 2 24 2" xfId="19450" xr:uid="{8AC8C132-4CC2-4E12-A204-C2AE009AF0C4}"/>
    <cellStyle name="Normal 2 3 2 2 25" xfId="19451" xr:uid="{5E270A8E-B2B5-4A9F-AE8F-51C2FC261E3E}"/>
    <cellStyle name="Normal 2 3 2 2 25 2" xfId="19452" xr:uid="{A251116B-23C8-4ADF-8D5C-D21434FFE47A}"/>
    <cellStyle name="Normal 2 3 2 2 26" xfId="19453" xr:uid="{94E5F55D-5292-412E-B19D-31C07E06C5EC}"/>
    <cellStyle name="Normal 2 3 2 2 26 2" xfId="19454" xr:uid="{4C7E41FF-7261-4596-8F55-1ABE54E30148}"/>
    <cellStyle name="Normal 2 3 2 2 27" xfId="19455" xr:uid="{C1082D54-A846-4F4F-B189-4E15577D7C47}"/>
    <cellStyle name="Normal 2 3 2 2 27 2" xfId="19456" xr:uid="{E026ADB3-1095-473C-B121-621B3C214425}"/>
    <cellStyle name="Normal 2 3 2 2 28" xfId="19457" xr:uid="{CA9EA0E2-EFEF-4534-B5DE-05F492934BB1}"/>
    <cellStyle name="Normal 2 3 2 2 28 2" xfId="19458" xr:uid="{34F3C6D3-04E1-4F81-8DE2-7F8562ADC13C}"/>
    <cellStyle name="Normal 2 3 2 2 29" xfId="19459" xr:uid="{6AC703A4-D4E2-480F-B03F-704ABFE035EF}"/>
    <cellStyle name="Normal 2 3 2 2 29 2" xfId="19460" xr:uid="{7E75284F-D863-466A-B6FA-3ED289332D5A}"/>
    <cellStyle name="Normal 2 3 2 2 3" xfId="19461" xr:uid="{69D0FCF5-BEFD-447D-A8BB-97E219004347}"/>
    <cellStyle name="Normal 2 3 2 2 3 2" xfId="19462" xr:uid="{EAB7676B-2CE4-4028-BBEB-DD7D61FC2884}"/>
    <cellStyle name="Normal 2 3 2 2 3 2 2" xfId="19463" xr:uid="{E5ADCAB5-863B-4F64-A06A-CE643FDCB619}"/>
    <cellStyle name="Normal 2 3 2 2 3 3" xfId="19464" xr:uid="{840F8094-C009-45D6-8FE8-4FF8BDFA8C68}"/>
    <cellStyle name="Normal 2 3 2 2 3 3 2" xfId="19465" xr:uid="{32E4F9E9-4493-40FB-8A15-79D9BD41E5C5}"/>
    <cellStyle name="Normal 2 3 2 2 3 4" xfId="19466" xr:uid="{BDB7C629-89FB-4BCB-BC0E-63D7E89385DB}"/>
    <cellStyle name="Normal 2 3 2 2 3 4 2" xfId="19467" xr:uid="{3138CD19-CB4B-4177-93E7-15DA301DBAAD}"/>
    <cellStyle name="Normal 2 3 2 2 3 5" xfId="19468" xr:uid="{8A38FE37-CB8E-4835-B598-1D98C102C620}"/>
    <cellStyle name="Normal 2 3 2 2 3 5 2" xfId="19469" xr:uid="{CAB7CF39-FC10-432A-8288-E005D96C150E}"/>
    <cellStyle name="Normal 2 3 2 2 3 6" xfId="19470" xr:uid="{DD80F57B-2119-4A7E-88CA-0E9C84D8C2B5}"/>
    <cellStyle name="Normal 2 3 2 2 3 6 2" xfId="19471" xr:uid="{122E1A51-C434-46D0-B89F-FA7DFB54B9D1}"/>
    <cellStyle name="Normal 2 3 2 2 3 7" xfId="19472" xr:uid="{448A9173-4A7F-4CC6-BD2C-E6122BCB94F2}"/>
    <cellStyle name="Normal 2 3 2 2 3 7 2" xfId="19473" xr:uid="{A750A837-73D5-41CC-A5BE-A5D8A3FD2E59}"/>
    <cellStyle name="Normal 2 3 2 2 3 8" xfId="19474" xr:uid="{13DFE0FA-65A9-4A4B-8CF4-7193C8AE041C}"/>
    <cellStyle name="Normal 2 3 2 2 30" xfId="19475" xr:uid="{B94B2943-8417-4E1B-962D-CCB9AD1B41D8}"/>
    <cellStyle name="Normal 2 3 2 2 30 2" xfId="19476" xr:uid="{F0D6B63B-CC03-471D-8B62-500F96DAE9DB}"/>
    <cellStyle name="Normal 2 3 2 2 31" xfId="19477" xr:uid="{6A4A97C7-2047-48FD-A01D-2F71D59F2590}"/>
    <cellStyle name="Normal 2 3 2 2 31 2" xfId="19478" xr:uid="{DDD9B9B0-AF89-4963-B79E-57F0C8953C55}"/>
    <cellStyle name="Normal 2 3 2 2 32" xfId="19479" xr:uid="{CBD17A54-5C93-4C72-B6FE-7AEC1207766A}"/>
    <cellStyle name="Normal 2 3 2 2 32 2" xfId="19480" xr:uid="{CB89C480-9050-48D3-A06B-F8752BB05F6E}"/>
    <cellStyle name="Normal 2 3 2 2 33" xfId="19481" xr:uid="{875BB11D-FDB5-42EF-BC9E-79D6E8F95F3E}"/>
    <cellStyle name="Normal 2 3 2 2 33 2" xfId="19482" xr:uid="{93EE54E4-F25E-4F89-9E7C-6696795A6A34}"/>
    <cellStyle name="Normal 2 3 2 2 34" xfId="19483" xr:uid="{F7FE9FAD-D75F-42CE-8825-B3C280335A72}"/>
    <cellStyle name="Normal 2 3 2 2 34 2" xfId="19484" xr:uid="{2FABD3B2-0B37-46C8-9D76-C157BB860C46}"/>
    <cellStyle name="Normal 2 3 2 2 35" xfId="19485" xr:uid="{C512873D-1CF2-4C44-AB6F-7F1DBEE9A6BF}"/>
    <cellStyle name="Normal 2 3 2 2 35 2" xfId="19486" xr:uid="{90E8FF56-70CC-40CF-8891-E3759A676C58}"/>
    <cellStyle name="Normal 2 3 2 2 36" xfId="19487" xr:uid="{2F175FC7-4F8D-4257-817D-26226A44F0A2}"/>
    <cellStyle name="Normal 2 3 2 2 36 2" xfId="19488" xr:uid="{EB5FB7F4-1F4B-4DD6-B70A-D2E0075880AD}"/>
    <cellStyle name="Normal 2 3 2 2 37" xfId="19489" xr:uid="{ABE91209-5486-48E2-A9ED-AC1B86C1BD86}"/>
    <cellStyle name="Normal 2 3 2 2 37 2" xfId="19490" xr:uid="{8D896AB8-E512-48B0-BBA0-32E67D216BB1}"/>
    <cellStyle name="Normal 2 3 2 2 38" xfId="19491" xr:uid="{5D3CC2ED-F06B-427E-B977-150E0871BB01}"/>
    <cellStyle name="Normal 2 3 2 2 38 2" xfId="19492" xr:uid="{51F28D29-7045-4A15-AABB-6C7CE75D7695}"/>
    <cellStyle name="Normal 2 3 2 2 39" xfId="19493" xr:uid="{BC29A062-7B11-49A6-937E-300D46C7351E}"/>
    <cellStyle name="Normal 2 3 2 2 39 2" xfId="19494" xr:uid="{3390A215-DE22-478C-915D-10CB227F76BF}"/>
    <cellStyle name="Normal 2 3 2 2 4" xfId="19495" xr:uid="{7917B8BD-4D15-437C-8E8C-71ADE192C416}"/>
    <cellStyle name="Normal 2 3 2 2 4 2" xfId="19496" xr:uid="{E32D3D61-29D7-4676-A235-9E51820F7746}"/>
    <cellStyle name="Normal 2 3 2 2 4 2 2" xfId="19497" xr:uid="{A088D7D8-AF79-4A22-94B8-6A45DAAA9E10}"/>
    <cellStyle name="Normal 2 3 2 2 4 3" xfId="19498" xr:uid="{96BD1EF7-0555-4419-BB33-524CB7834F21}"/>
    <cellStyle name="Normal 2 3 2 2 4 3 2" xfId="19499" xr:uid="{51F2A037-E6B4-4C59-BF1C-B6DEFA9F1B1D}"/>
    <cellStyle name="Normal 2 3 2 2 4 4" xfId="19500" xr:uid="{031CC610-B2A2-474F-9B19-8CB1478DF2E0}"/>
    <cellStyle name="Normal 2 3 2 2 4 4 2" xfId="19501" xr:uid="{E748BC3B-8FB4-4B00-BB9F-83BEF6CE6B3E}"/>
    <cellStyle name="Normal 2 3 2 2 4 5" xfId="19502" xr:uid="{6E90F550-5923-4250-85D3-58D7C1795DE3}"/>
    <cellStyle name="Normal 2 3 2 2 4 5 2" xfId="19503" xr:uid="{599B2977-52AA-4B72-80FD-30D941764045}"/>
    <cellStyle name="Normal 2 3 2 2 4 6" xfId="19504" xr:uid="{46522505-2F98-4C99-A5C9-AB358D3C1A7C}"/>
    <cellStyle name="Normal 2 3 2 2 4 6 2" xfId="19505" xr:uid="{16D95393-7868-41C0-B1C2-92296E0FF1D4}"/>
    <cellStyle name="Normal 2 3 2 2 4 7" xfId="19506" xr:uid="{D00869DB-5A96-4142-BB1F-45146B013A41}"/>
    <cellStyle name="Normal 2 3 2 2 4 7 2" xfId="19507" xr:uid="{19C33126-B808-4028-AEDD-3596ECE67E58}"/>
    <cellStyle name="Normal 2 3 2 2 4 8" xfId="19508" xr:uid="{B44A0CAA-138F-4794-8B60-F84639F91293}"/>
    <cellStyle name="Normal 2 3 2 2 40" xfId="19509" xr:uid="{1C37A606-97D7-447C-B0EA-1A1260E9908A}"/>
    <cellStyle name="Normal 2 3 2 2 40 2" xfId="19510" xr:uid="{6C10ABB1-0C2F-453D-AE81-AF963F5615E0}"/>
    <cellStyle name="Normal 2 3 2 2 41" xfId="19511" xr:uid="{E82425C2-165A-4100-843C-FF7A8453EDC4}"/>
    <cellStyle name="Normal 2 3 2 2 41 2" xfId="19512" xr:uid="{0458B4B7-AD8D-4C23-B0DC-6E3C506AB0DF}"/>
    <cellStyle name="Normal 2 3 2 2 42" xfId="19513" xr:uid="{1F2F5571-FB06-4F01-9BD5-176AD6E875E3}"/>
    <cellStyle name="Normal 2 3 2 2 42 2" xfId="19514" xr:uid="{6C209D54-4D7A-4745-929A-C738810EDECE}"/>
    <cellStyle name="Normal 2 3 2 2 43" xfId="19515" xr:uid="{3EFBDF27-12CE-42A2-B9F5-38DB806582BF}"/>
    <cellStyle name="Normal 2 3 2 2 43 2" xfId="19516" xr:uid="{20F9A0D5-C2BA-4D52-8A4A-2DB067D2BEEF}"/>
    <cellStyle name="Normal 2 3 2 2 44" xfId="19517" xr:uid="{3246F1F7-1BB6-46DA-A297-CB179142ADCD}"/>
    <cellStyle name="Normal 2 3 2 2 44 2" xfId="19518" xr:uid="{5C798159-F44E-4170-80EC-A1868704C869}"/>
    <cellStyle name="Normal 2 3 2 2 45" xfId="19519" xr:uid="{7860A999-3E0F-4240-B300-60F4DD8F1FB3}"/>
    <cellStyle name="Normal 2 3 2 2 45 2" xfId="19520" xr:uid="{D61C883A-6407-4D2D-BBCF-DC5FE0BF2894}"/>
    <cellStyle name="Normal 2 3 2 2 46" xfId="19521" xr:uid="{F963DF5B-5358-4EE5-A00C-0A4FE202AA00}"/>
    <cellStyle name="Normal 2 3 2 2 46 2" xfId="19522" xr:uid="{AA3F1974-AF37-46AB-96C8-ED3F1EEA0B8F}"/>
    <cellStyle name="Normal 2 3 2 2 47" xfId="19523" xr:uid="{873268B9-7D4B-42E1-AD68-B148D1DF2E53}"/>
    <cellStyle name="Normal 2 3 2 2 47 2" xfId="19524" xr:uid="{6B63BB7F-CA02-4BA4-9A09-026397454B30}"/>
    <cellStyle name="Normal 2 3 2 2 48" xfId="19525" xr:uid="{8FA67F03-8C1A-4C50-8923-615FD641A66F}"/>
    <cellStyle name="Normal 2 3 2 2 48 2" xfId="19526" xr:uid="{CA3F5983-5ABB-4575-AB75-C72D687B8892}"/>
    <cellStyle name="Normal 2 3 2 2 49" xfId="19527" xr:uid="{25D7D037-460C-4378-85A3-7E9DD874795E}"/>
    <cellStyle name="Normal 2 3 2 2 49 2" xfId="19528" xr:uid="{122CD74E-C1B5-4FBA-8DF1-0D3C852C2C32}"/>
    <cellStyle name="Normal 2 3 2 2 5" xfId="19529" xr:uid="{D7B533AB-B7B9-4BFC-87C3-969912F08729}"/>
    <cellStyle name="Normal 2 3 2 2 5 2" xfId="19530" xr:uid="{D3E6A701-B0E8-4062-8A20-F53D291D92CE}"/>
    <cellStyle name="Normal 2 3 2 2 5 2 2" xfId="19531" xr:uid="{E5DFA2FA-44CE-441B-953C-382357C437CE}"/>
    <cellStyle name="Normal 2 3 2 2 5 3" xfId="19532" xr:uid="{1EEB5ABF-F205-48D1-8A7B-114B2E52764F}"/>
    <cellStyle name="Normal 2 3 2 2 5 3 2" xfId="19533" xr:uid="{101610F6-7BEF-4785-9D6D-5B69FA49F5A0}"/>
    <cellStyle name="Normal 2 3 2 2 5 4" xfId="19534" xr:uid="{F212FFBF-D76D-4ADA-B785-700F38AF8C04}"/>
    <cellStyle name="Normal 2 3 2 2 5 4 2" xfId="19535" xr:uid="{48A5C0C3-6BE3-40A5-A72C-971FF5303EF5}"/>
    <cellStyle name="Normal 2 3 2 2 5 5" xfId="19536" xr:uid="{000EFB78-372A-400B-A352-8793445982D6}"/>
    <cellStyle name="Normal 2 3 2 2 5 5 2" xfId="19537" xr:uid="{7006E66F-FA63-4FD2-A96E-60F209A58893}"/>
    <cellStyle name="Normal 2 3 2 2 5 6" xfId="19538" xr:uid="{417A5135-2CBD-4EAC-8743-7F2732AD81C5}"/>
    <cellStyle name="Normal 2 3 2 2 5 6 2" xfId="19539" xr:uid="{CE3C74E4-4367-468C-8A72-A83FA4C3A92C}"/>
    <cellStyle name="Normal 2 3 2 2 5 7" xfId="19540" xr:uid="{DA7B2536-3EAB-4BD3-B63B-78C110F69A9C}"/>
    <cellStyle name="Normal 2 3 2 2 5 7 2" xfId="19541" xr:uid="{2FA86561-8213-4B22-9EFE-1818E0E1B216}"/>
    <cellStyle name="Normal 2 3 2 2 5 8" xfId="19542" xr:uid="{AA29B637-3375-49A4-9BCC-AA348B7FEB79}"/>
    <cellStyle name="Normal 2 3 2 2 50" xfId="19543" xr:uid="{361B7CAB-4D20-4474-ADF8-37298777E0A5}"/>
    <cellStyle name="Normal 2 3 2 2 50 2" xfId="19544" xr:uid="{9B7B00CD-53BA-4101-BE97-BE1063639FB6}"/>
    <cellStyle name="Normal 2 3 2 2 51" xfId="19545" xr:uid="{E1694E05-E434-4410-B00D-C5F2361EB308}"/>
    <cellStyle name="Normal 2 3 2 2 51 2" xfId="19546" xr:uid="{0812BD26-2ED3-4CD9-ADA4-CBD19A8C8BF1}"/>
    <cellStyle name="Normal 2 3 2 2 52" xfId="19547" xr:uid="{1AD84D1E-905A-4912-A840-2079FB1CC64A}"/>
    <cellStyle name="Normal 2 3 2 2 52 2" xfId="19548" xr:uid="{E88FDAF1-30A2-49A1-8A05-53C0C7D3C55C}"/>
    <cellStyle name="Normal 2 3 2 2 53" xfId="19549" xr:uid="{9783CB1F-C4E8-4074-8086-ACAE0648AADC}"/>
    <cellStyle name="Normal 2 3 2 2 53 2" xfId="19550" xr:uid="{23CBC51C-45A5-4519-9511-B1262D61F94A}"/>
    <cellStyle name="Normal 2 3 2 2 54" xfId="19551" xr:uid="{E75705B7-195D-4F5A-9559-AF769D0325FD}"/>
    <cellStyle name="Normal 2 3 2 2 54 2" xfId="19552" xr:uid="{CB07B0A4-4DA4-4118-9ABB-300F5B27800D}"/>
    <cellStyle name="Normal 2 3 2 2 55" xfId="19553" xr:uid="{DD6974E3-CA63-4879-BEC0-ED0AAAE8CB9D}"/>
    <cellStyle name="Normal 2 3 2 2 55 2" xfId="19554" xr:uid="{0DA1603E-AF52-4317-99E1-030A5C4BCBC8}"/>
    <cellStyle name="Normal 2 3 2 2 56" xfId="19555" xr:uid="{DD9432CD-BC4E-4166-B9AF-B8ED67A0DE67}"/>
    <cellStyle name="Normal 2 3 2 2 56 2" xfId="19556" xr:uid="{EC6E89F9-CBDC-4912-8900-01356F0CDD98}"/>
    <cellStyle name="Normal 2 3 2 2 57" xfId="19557" xr:uid="{D8E969B0-4613-4F89-AB72-7F6C73A4B463}"/>
    <cellStyle name="Normal 2 3 2 2 57 2" xfId="19558" xr:uid="{B05C1C0B-8077-4EF5-8213-DD33CAC46C6F}"/>
    <cellStyle name="Normal 2 3 2 2 58" xfId="19559" xr:uid="{81D8ADE9-030C-487D-9FF1-318743E9EBD3}"/>
    <cellStyle name="Normal 2 3 2 2 58 2" xfId="19560" xr:uid="{9E8F1144-F505-4CF7-80F3-EC18F93C1243}"/>
    <cellStyle name="Normal 2 3 2 2 59" xfId="19561" xr:uid="{31CE2764-9D9E-40F4-A112-73D004C80CED}"/>
    <cellStyle name="Normal 2 3 2 2 59 2" xfId="19562" xr:uid="{1C666031-53DA-4EE3-982A-E7B2833B608D}"/>
    <cellStyle name="Normal 2 3 2 2 6" xfId="19563" xr:uid="{50A3328F-A10F-4975-A3A2-25DB85D5D50B}"/>
    <cellStyle name="Normal 2 3 2 2 6 2" xfId="19564" xr:uid="{7CE5E0FD-B96E-460C-8288-BF7E3F6944E6}"/>
    <cellStyle name="Normal 2 3 2 2 6 2 2" xfId="19565" xr:uid="{9824515B-9D5E-4648-A223-973D7047E004}"/>
    <cellStyle name="Normal 2 3 2 2 6 3" xfId="19566" xr:uid="{CC61788D-D3A9-4E4A-8A09-5EB77393A5C0}"/>
    <cellStyle name="Normal 2 3 2 2 6 3 2" xfId="19567" xr:uid="{ABAF86FB-EB60-4E9A-B41D-92046A37C316}"/>
    <cellStyle name="Normal 2 3 2 2 6 4" xfId="19568" xr:uid="{EB6423F4-0886-4499-A56D-04BA8D65FAEF}"/>
    <cellStyle name="Normal 2 3 2 2 6 4 2" xfId="19569" xr:uid="{894B9720-12D5-44D8-A268-3B99514ADDA5}"/>
    <cellStyle name="Normal 2 3 2 2 6 5" xfId="19570" xr:uid="{E712E062-49C0-4ADC-9FC7-DBED72EF30FE}"/>
    <cellStyle name="Normal 2 3 2 2 6 5 2" xfId="19571" xr:uid="{876B576B-2DD1-428D-BDE4-131ED35CF5AB}"/>
    <cellStyle name="Normal 2 3 2 2 6 6" xfId="19572" xr:uid="{0A990038-A277-4008-87D9-E1039E55E699}"/>
    <cellStyle name="Normal 2 3 2 2 6 6 2" xfId="19573" xr:uid="{C1E9947F-0121-40E0-A6F2-9C22692CE7A2}"/>
    <cellStyle name="Normal 2 3 2 2 6 7" xfId="19574" xr:uid="{7A0D1F26-9EB4-4D17-84D9-4016DF002B5A}"/>
    <cellStyle name="Normal 2 3 2 2 6 7 2" xfId="19575" xr:uid="{D35E2494-363D-44D1-BE20-F09B2FBBE392}"/>
    <cellStyle name="Normal 2 3 2 2 6 8" xfId="19576" xr:uid="{3147C5A5-ECB5-49B2-B066-AE013AB1DF5F}"/>
    <cellStyle name="Normal 2 3 2 2 60" xfId="19577" xr:uid="{1EBEB180-44F4-49E2-A5FB-5696E944EFB3}"/>
    <cellStyle name="Normal 2 3 2 2 60 2" xfId="19578" xr:uid="{CAB8AC85-5885-46B0-B24A-959B1D86403B}"/>
    <cellStyle name="Normal 2 3 2 2 61" xfId="19579" xr:uid="{47A900A3-8D2F-4D46-BA80-C098E16D1A51}"/>
    <cellStyle name="Normal 2 3 2 2 61 2" xfId="19580" xr:uid="{CF298042-3824-42A5-B430-1ED37CA1D333}"/>
    <cellStyle name="Normal 2 3 2 2 62" xfId="19581" xr:uid="{C6FE1101-7C5A-46E8-9EC1-A25C11BB9F03}"/>
    <cellStyle name="Normal 2 3 2 2 62 2" xfId="19582" xr:uid="{90FAE9B7-3C77-42B7-A77A-1D5179B905C5}"/>
    <cellStyle name="Normal 2 3 2 2 63" xfId="19583" xr:uid="{49F7A7C7-3BDB-4D34-9DA9-1CAB1E1C66D5}"/>
    <cellStyle name="Normal 2 3 2 2 63 2" xfId="19584" xr:uid="{85B57AC9-D5D9-452D-821A-2B851863A47B}"/>
    <cellStyle name="Normal 2 3 2 2 64" xfId="19585" xr:uid="{D57B3BDE-C973-407C-8AD0-83574AB2F9F6}"/>
    <cellStyle name="Normal 2 3 2 2 64 2" xfId="19586" xr:uid="{FE4CD6D5-5643-4C79-BDD8-A0500A47F4A5}"/>
    <cellStyle name="Normal 2 3 2 2 65" xfId="19587" xr:uid="{415F9062-5949-49BB-B6A3-684F4C9A90EC}"/>
    <cellStyle name="Normal 2 3 2 2 65 2" xfId="19588" xr:uid="{1F003633-702D-411C-8365-2C90D0B6B9B8}"/>
    <cellStyle name="Normal 2 3 2 2 66" xfId="19589" xr:uid="{83E8C975-EDA0-4E18-BEC6-4370BD1F9465}"/>
    <cellStyle name="Normal 2 3 2 2 66 2" xfId="19590" xr:uid="{5E2EC6C6-0B48-497B-992C-7B42CF8C3FA6}"/>
    <cellStyle name="Normal 2 3 2 2 67" xfId="19591" xr:uid="{6B994942-A203-4810-9AAC-B23DD0456654}"/>
    <cellStyle name="Normal 2 3 2 2 7" xfId="19592" xr:uid="{E422C04E-6DB3-4609-B5B6-26E5B9B874A0}"/>
    <cellStyle name="Normal 2 3 2 2 7 2" xfId="19593" xr:uid="{4E5D340F-8FC4-4067-8933-26B0B3C9F7A0}"/>
    <cellStyle name="Normal 2 3 2 2 7 2 2" xfId="19594" xr:uid="{E973E943-E4FB-4744-8891-CCC487229351}"/>
    <cellStyle name="Normal 2 3 2 2 7 3" xfId="19595" xr:uid="{962FD1EB-7CE4-46D6-9D8A-3E6916CB0514}"/>
    <cellStyle name="Normal 2 3 2 2 7 3 2" xfId="19596" xr:uid="{9CE85C28-5E29-483A-BD11-E104313680EA}"/>
    <cellStyle name="Normal 2 3 2 2 7 4" xfId="19597" xr:uid="{AB3CA114-D9BB-468F-9299-23711AA5BF17}"/>
    <cellStyle name="Normal 2 3 2 2 7 4 2" xfId="19598" xr:uid="{4A234F01-07F6-4F5D-A23F-68A01C5E26D7}"/>
    <cellStyle name="Normal 2 3 2 2 7 5" xfId="19599" xr:uid="{3C0960FF-C147-4B2C-9337-E1811E0EAAB8}"/>
    <cellStyle name="Normal 2 3 2 2 7 5 2" xfId="19600" xr:uid="{0165609E-27D1-47DC-A1EA-A6A48038F1A9}"/>
    <cellStyle name="Normal 2 3 2 2 7 6" xfId="19601" xr:uid="{FAA9F6D3-0EB1-4E16-AC2D-6D840E50E70C}"/>
    <cellStyle name="Normal 2 3 2 2 7 6 2" xfId="19602" xr:uid="{F4F85601-E9F3-4270-834D-1F6FB97CFBCF}"/>
    <cellStyle name="Normal 2 3 2 2 7 7" xfId="19603" xr:uid="{0D8F673D-4B33-441A-8B4B-7E0770BCBDA3}"/>
    <cellStyle name="Normal 2 3 2 2 7 7 2" xfId="19604" xr:uid="{7E739405-0DCE-4660-9A16-5BE77457818C}"/>
    <cellStyle name="Normal 2 3 2 2 7 8" xfId="19605" xr:uid="{D6B5FCDD-B56A-4D1C-9A4B-E0E3C17C7EEC}"/>
    <cellStyle name="Normal 2 3 2 2 8" xfId="19606" xr:uid="{02A84205-8AE6-4E7C-A711-E1AF81EFA26B}"/>
    <cellStyle name="Normal 2 3 2 2 8 2" xfId="19607" xr:uid="{91FB4D4D-DB08-47CA-86CD-10BF14844BB6}"/>
    <cellStyle name="Normal 2 3 2 2 8 2 2" xfId="19608" xr:uid="{FB5B329C-C011-4BE6-BC88-32FE02CD2546}"/>
    <cellStyle name="Normal 2 3 2 2 8 3" xfId="19609" xr:uid="{87C28D3F-EE1A-4A73-87FA-5565AA7C059B}"/>
    <cellStyle name="Normal 2 3 2 2 8 3 2" xfId="19610" xr:uid="{E0CB7BCC-9E7A-44DD-909B-5FDF8F208F08}"/>
    <cellStyle name="Normal 2 3 2 2 8 4" xfId="19611" xr:uid="{6B5F3C13-A5EA-4F43-96EA-36041C809DE8}"/>
    <cellStyle name="Normal 2 3 2 2 8 4 2" xfId="19612" xr:uid="{5A990388-E2DF-4F75-B43C-23063AA079F1}"/>
    <cellStyle name="Normal 2 3 2 2 8 5" xfId="19613" xr:uid="{0AB461DB-7009-485B-B7C2-10528C9C2885}"/>
    <cellStyle name="Normal 2 3 2 2 8 5 2" xfId="19614" xr:uid="{50F40BA6-1383-47EB-8FE6-1A70B564ED00}"/>
    <cellStyle name="Normal 2 3 2 2 8 6" xfId="19615" xr:uid="{ED81BB1A-63B5-4D2D-A198-80B6233BD528}"/>
    <cellStyle name="Normal 2 3 2 2 8 6 2" xfId="19616" xr:uid="{217E7716-9341-4063-B6C8-7165BB66AD3D}"/>
    <cellStyle name="Normal 2 3 2 2 8 7" xfId="19617" xr:uid="{35C348CA-2F0B-4087-8A5F-AF8A390B65D0}"/>
    <cellStyle name="Normal 2 3 2 2 8 7 2" xfId="19618" xr:uid="{4CED98F8-165C-4008-997A-E3FF9D0BE172}"/>
    <cellStyle name="Normal 2 3 2 2 8 8" xfId="19619" xr:uid="{C440AEC3-7395-4426-A631-46DD72A747F8}"/>
    <cellStyle name="Normal 2 3 2 2 9" xfId="19620" xr:uid="{F0EB8780-C3A9-4A35-B578-6AF116AAE121}"/>
    <cellStyle name="Normal 2 3 2 2 9 2" xfId="19621" xr:uid="{0428EE19-8ABC-41E8-BA8B-F748F6FEB640}"/>
    <cellStyle name="Normal 2 3 2 2 9 2 2" xfId="19622" xr:uid="{5517699D-8FE1-46CB-A07A-2CBA2BC3013F}"/>
    <cellStyle name="Normal 2 3 2 2 9 3" xfId="19623" xr:uid="{235B3CD8-ED81-4466-964F-EB35E100772C}"/>
    <cellStyle name="Normal 2 3 2 2 9 3 2" xfId="19624" xr:uid="{FB3EA7D7-DB5F-48C7-BDF4-CCA06A0A9F19}"/>
    <cellStyle name="Normal 2 3 2 2 9 4" xfId="19625" xr:uid="{59330960-B18B-467B-B1E7-CAFDF37F8179}"/>
    <cellStyle name="Normal 2 3 2 2 9 4 2" xfId="19626" xr:uid="{0F5B47BF-D476-4D8E-A96A-CF17A78C0E3A}"/>
    <cellStyle name="Normal 2 3 2 2 9 5" xfId="19627" xr:uid="{1FC69612-0ACC-4ADD-81D1-D8EBFC7AB2BC}"/>
    <cellStyle name="Normal 2 3 2 2 9 5 2" xfId="19628" xr:uid="{647991BC-4074-4D8E-AD46-6E8C3CB821E8}"/>
    <cellStyle name="Normal 2 3 2 2 9 6" xfId="19629" xr:uid="{E171174D-8EBC-45CB-B56B-7698145AADEA}"/>
    <cellStyle name="Normal 2 3 2 2 9 6 2" xfId="19630" xr:uid="{FCB17FDE-53B8-46B0-9DFE-F62597380F78}"/>
    <cellStyle name="Normal 2 3 2 2 9 7" xfId="19631" xr:uid="{AEF0EF8A-835A-4B90-8212-11802B60CD3A}"/>
    <cellStyle name="Normal 2 3 2 2 9 7 2" xfId="19632" xr:uid="{8F92C4B9-CEA8-4757-ADF4-53A00E555117}"/>
    <cellStyle name="Normal 2 3 2 2 9 8" xfId="19633" xr:uid="{CDF8C3F7-8868-4F7A-949C-E59FD9B28690}"/>
    <cellStyle name="Normal 2 3 2 20" xfId="19634" xr:uid="{6F0ACABA-8D28-4586-A50E-4932DEEF9CD5}"/>
    <cellStyle name="Normal 2 3 2 20 2" xfId="19635" xr:uid="{4BE27582-607A-4C46-B7CF-F120063E0301}"/>
    <cellStyle name="Normal 2 3 2 21" xfId="19636" xr:uid="{4826946A-50D9-4576-A776-6B3B38DBB7E5}"/>
    <cellStyle name="Normal 2 3 2 21 2" xfId="19637" xr:uid="{A26FAC5E-D507-400F-8488-0D641FD3F14D}"/>
    <cellStyle name="Normal 2 3 2 22" xfId="19638" xr:uid="{AD99AC46-D37F-4073-A891-18FB7C4A5FA2}"/>
    <cellStyle name="Normal 2 3 2 22 2" xfId="19639" xr:uid="{3AF7E8EA-B618-4B7D-8A24-3E4C5924B4F0}"/>
    <cellStyle name="Normal 2 3 2 23" xfId="19640" xr:uid="{2A37E6B9-1CCD-45AC-B45B-98EF90D85AA0}"/>
    <cellStyle name="Normal 2 3 2 23 2" xfId="19641" xr:uid="{9F60F63A-07BA-4863-B5B0-1F772BEBC6F5}"/>
    <cellStyle name="Normal 2 3 2 24" xfId="19642" xr:uid="{142D3081-53F8-41D8-8C9C-E30FF3B0AF10}"/>
    <cellStyle name="Normal 2 3 2 24 2" xfId="19643" xr:uid="{9AFC3424-2893-4856-99CD-B4A4DC650209}"/>
    <cellStyle name="Normal 2 3 2 25" xfId="19644" xr:uid="{4AE1D692-347A-47BE-9E8F-F097DD9496DB}"/>
    <cellStyle name="Normal 2 3 2 25 2" xfId="19645" xr:uid="{4F8A88EF-841E-4484-929E-6311FF115138}"/>
    <cellStyle name="Normal 2 3 2 26" xfId="19646" xr:uid="{71AF1EC2-4252-44F8-A6B9-7CE9D713DC91}"/>
    <cellStyle name="Normal 2 3 2 26 2" xfId="19647" xr:uid="{672CC3E6-C70E-44BB-A409-15D1B08A1DE2}"/>
    <cellStyle name="Normal 2 3 2 27" xfId="19648" xr:uid="{FD99A21A-CC65-44F1-A264-9C4101394A07}"/>
    <cellStyle name="Normal 2 3 2 27 2" xfId="19649" xr:uid="{DE3BBE48-138B-4C02-9238-39D8B326CE2E}"/>
    <cellStyle name="Normal 2 3 2 28" xfId="19650" xr:uid="{8082BB5A-CF56-42DD-8C0F-F2E6CF7AC954}"/>
    <cellStyle name="Normal 2 3 2 28 2" xfId="19651" xr:uid="{C9080135-A9B3-426B-805C-2580E330CD26}"/>
    <cellStyle name="Normal 2 3 2 29" xfId="19652" xr:uid="{A886F4CE-C564-4638-9C82-84E87C7BC48A}"/>
    <cellStyle name="Normal 2 3 2 29 2" xfId="19653" xr:uid="{8F65231D-D80C-4979-9F74-B156364E906E}"/>
    <cellStyle name="Normal 2 3 2 3" xfId="19654" xr:uid="{43CCAC42-BCE0-4734-98C7-6FB11D521A94}"/>
    <cellStyle name="Normal 2 3 2 3 2" xfId="19655" xr:uid="{0F00CF26-40C5-4DF5-905A-6F13A054957A}"/>
    <cellStyle name="Normal 2 3 2 3 2 2" xfId="19656" xr:uid="{211275A8-7D4E-4E4F-9ECC-3DC715B0038F}"/>
    <cellStyle name="Normal 2 3 2 3 3" xfId="19657" xr:uid="{8EE5734B-9DB5-4A17-8245-C1A203B8AAD0}"/>
    <cellStyle name="Normal 2 3 2 3 3 2" xfId="19658" xr:uid="{9D73359D-60D3-4D55-A2C6-9489179512F2}"/>
    <cellStyle name="Normal 2 3 2 3 4" xfId="19659" xr:uid="{8F992F72-3726-437F-A75A-6F9DF142FC51}"/>
    <cellStyle name="Normal 2 3 2 3 4 2" xfId="19660" xr:uid="{4AE3F6CE-E549-472C-A582-3B86156D4E51}"/>
    <cellStyle name="Normal 2 3 2 3 5" xfId="19661" xr:uid="{DE711C6D-4A35-44BE-936F-A9C9CAF309D3}"/>
    <cellStyle name="Normal 2 3 2 3 5 2" xfId="19662" xr:uid="{E4FE158B-3116-41C1-97E3-3940552A93BD}"/>
    <cellStyle name="Normal 2 3 2 3 6" xfId="19663" xr:uid="{295CFC5D-D042-4288-93D4-4F52C15D78C2}"/>
    <cellStyle name="Normal 2 3 2 3 6 2" xfId="19664" xr:uid="{609F6512-97A7-4BA5-91A2-2A5DFF353515}"/>
    <cellStyle name="Normal 2 3 2 3 7" xfId="19665" xr:uid="{099AE002-F1B6-4E7B-AEF2-37F3E4CA87E1}"/>
    <cellStyle name="Normal 2 3 2 3 7 2" xfId="19666" xr:uid="{8CDD293A-DE47-4F97-AB57-7D9CC9B09FAC}"/>
    <cellStyle name="Normal 2 3 2 3 8" xfId="19667" xr:uid="{77DA6B44-F0F9-4945-B974-6FD1E99D3ED2}"/>
    <cellStyle name="Normal 2 3 2 30" xfId="19668" xr:uid="{1A3A64EA-6CA6-492B-89FB-241E4FCE866D}"/>
    <cellStyle name="Normal 2 3 2 30 2" xfId="19669" xr:uid="{2808F447-A86A-4AFB-94C5-EB92ACAC3CF0}"/>
    <cellStyle name="Normal 2 3 2 31" xfId="19670" xr:uid="{1B06F66B-58E1-4177-8B12-D9B16293392B}"/>
    <cellStyle name="Normal 2 3 2 31 2" xfId="19671" xr:uid="{AF178A13-0622-42A5-B33B-81119E29C65E}"/>
    <cellStyle name="Normal 2 3 2 32" xfId="19672" xr:uid="{33565FD1-DEF6-445C-8E56-A479F8424EFE}"/>
    <cellStyle name="Normal 2 3 2 32 2" xfId="19673" xr:uid="{C1DD1AA2-357E-4F8E-83AC-E085DBE7E517}"/>
    <cellStyle name="Normal 2 3 2 33" xfId="19674" xr:uid="{A706D995-70C0-41D2-836E-F0C28D85E77F}"/>
    <cellStyle name="Normal 2 3 2 33 2" xfId="19675" xr:uid="{53C2F961-1FA5-4CC8-A724-D23524909088}"/>
    <cellStyle name="Normal 2 3 2 34" xfId="19676" xr:uid="{CC87FEEA-F383-4179-ACEF-451134F022D0}"/>
    <cellStyle name="Normal 2 3 2 34 2" xfId="19677" xr:uid="{60B42566-2FCF-4900-B2B1-1CD022ECC69C}"/>
    <cellStyle name="Normal 2 3 2 35" xfId="19678" xr:uid="{23DBB05E-4090-4EAD-B1D8-E9107D9B6944}"/>
    <cellStyle name="Normal 2 3 2 35 2" xfId="19679" xr:uid="{F1F3FD8A-D705-4502-9332-8262B80F33B3}"/>
    <cellStyle name="Normal 2 3 2 36" xfId="19680" xr:uid="{B84D7AA5-E29B-4C94-9976-BBC2E4617200}"/>
    <cellStyle name="Normal 2 3 2 36 2" xfId="19681" xr:uid="{340D287B-B4CA-4550-9B2F-77C7DFC12576}"/>
    <cellStyle name="Normal 2 3 2 37" xfId="19682" xr:uid="{1227C79E-67A5-40D8-A828-CD828EAF2A16}"/>
    <cellStyle name="Normal 2 3 2 37 2" xfId="19683" xr:uid="{6442F9D3-FE0B-4585-92C0-3BCA22CCDD63}"/>
    <cellStyle name="Normal 2 3 2 38" xfId="19684" xr:uid="{E3FBFF6F-9F6C-4BD2-BB23-C575E98FE6E2}"/>
    <cellStyle name="Normal 2 3 2 38 2" xfId="19685" xr:uid="{ABA2D20C-8DEA-4DA0-9C1C-CB47FC2E1C4A}"/>
    <cellStyle name="Normal 2 3 2 39" xfId="19686" xr:uid="{D7CFA4CD-293A-4487-8005-A87F65D82319}"/>
    <cellStyle name="Normal 2 3 2 39 2" xfId="19687" xr:uid="{9AA1822A-4025-4C6E-9693-402F0C8BC918}"/>
    <cellStyle name="Normal 2 3 2 4" xfId="19688" xr:uid="{A45C3AE9-532B-4FFB-B9F0-490AB69A04C4}"/>
    <cellStyle name="Normal 2 3 2 4 2" xfId="19689" xr:uid="{1F2CEFAB-BE02-4FBF-9AD7-329CF514683D}"/>
    <cellStyle name="Normal 2 3 2 4 2 2" xfId="19690" xr:uid="{ED17F547-035C-4C70-A491-943107CA9372}"/>
    <cellStyle name="Normal 2 3 2 4 3" xfId="19691" xr:uid="{17881CF7-B856-4E29-AD4C-6EAF242635F0}"/>
    <cellStyle name="Normal 2 3 2 4 3 2" xfId="19692" xr:uid="{9808C279-5B9A-4FD8-B10D-B2898D0C4956}"/>
    <cellStyle name="Normal 2 3 2 4 4" xfId="19693" xr:uid="{A00874FB-ECBB-4324-9132-F4AE7C93496E}"/>
    <cellStyle name="Normal 2 3 2 4 4 2" xfId="19694" xr:uid="{D8D6B523-B485-4732-A626-18B73E838E12}"/>
    <cellStyle name="Normal 2 3 2 4 5" xfId="19695" xr:uid="{914DF453-BE3B-4C9F-A321-2A831A05547C}"/>
    <cellStyle name="Normal 2 3 2 4 5 2" xfId="19696" xr:uid="{F221CC64-B6D6-4F83-B079-72EF7BE124F0}"/>
    <cellStyle name="Normal 2 3 2 4 6" xfId="19697" xr:uid="{EFABE6A9-5C07-4ECC-9707-AFD830BC7FBA}"/>
    <cellStyle name="Normal 2 3 2 4 6 2" xfId="19698" xr:uid="{19E0A297-BE04-41E0-B616-B57F99E21008}"/>
    <cellStyle name="Normal 2 3 2 4 7" xfId="19699" xr:uid="{639C6A75-BF61-4DA9-8691-C62F9246EDBB}"/>
    <cellStyle name="Normal 2 3 2 4 7 2" xfId="19700" xr:uid="{E45867B6-ADA2-438E-B233-A4915BCA0FD8}"/>
    <cellStyle name="Normal 2 3 2 4 8" xfId="19701" xr:uid="{AF844256-CED7-47F7-9563-5B4A6F9B7E9C}"/>
    <cellStyle name="Normal 2 3 2 40" xfId="19702" xr:uid="{EDC6AAA1-BEE1-47A2-A521-5458CA416834}"/>
    <cellStyle name="Normal 2 3 2 40 2" xfId="19703" xr:uid="{1A6A1D87-3D44-4856-8ECD-F28BD7DA907E}"/>
    <cellStyle name="Normal 2 3 2 41" xfId="19704" xr:uid="{4A9F14C0-AD34-453D-BE7E-BDD1522ED934}"/>
    <cellStyle name="Normal 2 3 2 41 2" xfId="19705" xr:uid="{9DB93CC8-C176-4F04-A886-C00D7B097BC0}"/>
    <cellStyle name="Normal 2 3 2 42" xfId="19706" xr:uid="{6CD30973-258D-44C2-A195-F890D95D3A36}"/>
    <cellStyle name="Normal 2 3 2 42 2" xfId="19707" xr:uid="{801B2457-87D8-47FE-964B-7F24FA2F6C48}"/>
    <cellStyle name="Normal 2 3 2 43" xfId="19708" xr:uid="{84C7BDC7-D43F-42F5-8225-CE7DC57E1B7A}"/>
    <cellStyle name="Normal 2 3 2 43 2" xfId="19709" xr:uid="{A6258374-1D91-4C80-BAE4-D3032E033F68}"/>
    <cellStyle name="Normal 2 3 2 44" xfId="19710" xr:uid="{1706BCCA-0752-4BA8-984E-186A94CC919E}"/>
    <cellStyle name="Normal 2 3 2 44 2" xfId="19711" xr:uid="{79574751-78EA-44A7-A7D5-BDA74819DE8C}"/>
    <cellStyle name="Normal 2 3 2 45" xfId="19712" xr:uid="{DD6B0559-5E18-4E98-8EE0-21235D41B1AE}"/>
    <cellStyle name="Normal 2 3 2 45 2" xfId="19713" xr:uid="{7C5A570D-B3D7-4EE4-9C57-2698BDC5F390}"/>
    <cellStyle name="Normal 2 3 2 46" xfId="19714" xr:uid="{8BA39328-54E6-445D-9345-F1649955921C}"/>
    <cellStyle name="Normal 2 3 2 46 2" xfId="19715" xr:uid="{44208460-ECC5-4A06-8885-C684D6E0B289}"/>
    <cellStyle name="Normal 2 3 2 47" xfId="19716" xr:uid="{7D17227F-4E98-40D6-A7A6-E646AEA9CB9C}"/>
    <cellStyle name="Normal 2 3 2 47 2" xfId="19717" xr:uid="{70EBA954-817F-4E4D-930C-DB72FA0B9B2E}"/>
    <cellStyle name="Normal 2 3 2 48" xfId="19718" xr:uid="{9F9BE258-82D6-4B7A-B608-E4B7DD648473}"/>
    <cellStyle name="Normal 2 3 2 48 2" xfId="19719" xr:uid="{4D5C5421-3348-461D-9F7F-EFD5CFACDD64}"/>
    <cellStyle name="Normal 2 3 2 49" xfId="19720" xr:uid="{174EC112-5F23-470F-8027-A4BED298B6A1}"/>
    <cellStyle name="Normal 2 3 2 49 2" xfId="19721" xr:uid="{C98988DC-63FE-402D-8E2C-38E835CBF56C}"/>
    <cellStyle name="Normal 2 3 2 5" xfId="19722" xr:uid="{C0566858-77AF-4E53-AB1B-9555651F7B20}"/>
    <cellStyle name="Normal 2 3 2 5 2" xfId="19723" xr:uid="{302A1EDD-4C86-4627-8C42-31537D9F4536}"/>
    <cellStyle name="Normal 2 3 2 5 2 2" xfId="19724" xr:uid="{A4F36A35-3A4B-42FF-8036-787E3C360258}"/>
    <cellStyle name="Normal 2 3 2 5 3" xfId="19725" xr:uid="{663DD580-ABFB-45DA-8A89-3DE27A64C290}"/>
    <cellStyle name="Normal 2 3 2 5 3 2" xfId="19726" xr:uid="{CE9B2226-23DA-4610-8675-EEEB4D608F24}"/>
    <cellStyle name="Normal 2 3 2 5 4" xfId="19727" xr:uid="{4066DE64-8D0A-472D-961D-70D229025607}"/>
    <cellStyle name="Normal 2 3 2 5 4 2" xfId="19728" xr:uid="{DC5C97E3-E892-495B-95C0-57C85E7B77DA}"/>
    <cellStyle name="Normal 2 3 2 5 5" xfId="19729" xr:uid="{905390CB-6F95-4C5E-98F7-B64203478C9C}"/>
    <cellStyle name="Normal 2 3 2 5 5 2" xfId="19730" xr:uid="{30F553D1-1357-4F86-9522-E42BED8B00B2}"/>
    <cellStyle name="Normal 2 3 2 5 6" xfId="19731" xr:uid="{AA7A1E3E-37EE-4E23-8F71-7B53534BCF94}"/>
    <cellStyle name="Normal 2 3 2 5 6 2" xfId="19732" xr:uid="{620BD905-DB1C-40D6-B880-6989FAB1DB92}"/>
    <cellStyle name="Normal 2 3 2 5 7" xfId="19733" xr:uid="{04D55A85-C526-4409-86FA-8F5A6674386A}"/>
    <cellStyle name="Normal 2 3 2 5 7 2" xfId="19734" xr:uid="{54A4F720-AC19-4838-BAE4-DB4B8B47B6AC}"/>
    <cellStyle name="Normal 2 3 2 5 8" xfId="19735" xr:uid="{4050889D-7E25-47D0-99F6-BE2E675371E5}"/>
    <cellStyle name="Normal 2 3 2 50" xfId="19736" xr:uid="{6956A926-9B61-4022-BBCB-CEE10F98367F}"/>
    <cellStyle name="Normal 2 3 2 50 2" xfId="19737" xr:uid="{D7FCC243-8ECF-4A28-BF98-0C052D7E6C65}"/>
    <cellStyle name="Normal 2 3 2 51" xfId="19738" xr:uid="{F45060AA-99E4-4499-8A5C-5ADB0D53DB6C}"/>
    <cellStyle name="Normal 2 3 2 51 2" xfId="19739" xr:uid="{453CC5BF-A562-4AB3-A943-81026ED64779}"/>
    <cellStyle name="Normal 2 3 2 52" xfId="19740" xr:uid="{BE0B2FEE-4779-4B5F-9BE2-D81D0A618565}"/>
    <cellStyle name="Normal 2 3 2 52 2" xfId="19741" xr:uid="{5374A139-30D4-4172-9544-F71F1AE650AE}"/>
    <cellStyle name="Normal 2 3 2 53" xfId="19742" xr:uid="{0D04CF04-C468-4271-B5C8-1B67FB7E8709}"/>
    <cellStyle name="Normal 2 3 2 53 2" xfId="19743" xr:uid="{E8055ECF-5BFA-4E4D-8541-9F20277CA8A7}"/>
    <cellStyle name="Normal 2 3 2 54" xfId="19744" xr:uid="{5B4A352C-E1E7-4627-8CF4-A6C21259CEFB}"/>
    <cellStyle name="Normal 2 3 2 54 2" xfId="19745" xr:uid="{6BCEA1C9-7F38-4C26-BECE-AA6226375F7B}"/>
    <cellStyle name="Normal 2 3 2 55" xfId="19746" xr:uid="{9EC82103-99DF-414B-82B3-29E038540557}"/>
    <cellStyle name="Normal 2 3 2 55 2" xfId="19747" xr:uid="{2197C0EC-62A4-4C62-8D23-9EE491415CB1}"/>
    <cellStyle name="Normal 2 3 2 56" xfId="19748" xr:uid="{733377E9-BD00-4400-B078-81960247A217}"/>
    <cellStyle name="Normal 2 3 2 56 2" xfId="19749" xr:uid="{25B1A314-F984-4188-A1DA-E3B7D3DEAD7B}"/>
    <cellStyle name="Normal 2 3 2 57" xfId="19750" xr:uid="{96023423-8284-48DF-981C-751CE0143496}"/>
    <cellStyle name="Normal 2 3 2 57 2" xfId="19751" xr:uid="{6BB91DC0-76B8-47A5-B690-FA40659863BC}"/>
    <cellStyle name="Normal 2 3 2 58" xfId="19752" xr:uid="{22388B96-1432-4DEE-A58C-C621A629C875}"/>
    <cellStyle name="Normal 2 3 2 58 2" xfId="19753" xr:uid="{F7B9E27B-A9F4-41F7-8742-B353719702E4}"/>
    <cellStyle name="Normal 2 3 2 59" xfId="19754" xr:uid="{F21855E5-4E70-424E-B95D-AF742FD50803}"/>
    <cellStyle name="Normal 2 3 2 59 2" xfId="19755" xr:uid="{025ECF91-8492-4690-8126-FF4FD931DF48}"/>
    <cellStyle name="Normal 2 3 2 6" xfId="19756" xr:uid="{F2D1285B-C82C-4FB9-9618-620D45FCB8D2}"/>
    <cellStyle name="Normal 2 3 2 6 2" xfId="19757" xr:uid="{F29579CA-9357-4B28-952E-41ED13F170D7}"/>
    <cellStyle name="Normal 2 3 2 6 2 2" xfId="19758" xr:uid="{F97951AF-1C70-4D07-9677-538911F66048}"/>
    <cellStyle name="Normal 2 3 2 6 3" xfId="19759" xr:uid="{179E06C6-DBE7-4366-9C93-012BA96A233D}"/>
    <cellStyle name="Normal 2 3 2 6 3 2" xfId="19760" xr:uid="{515A8FC1-16DB-44CF-9C2F-51966007292F}"/>
    <cellStyle name="Normal 2 3 2 6 4" xfId="19761" xr:uid="{1F8B1CEC-EEE0-45DD-8F5B-C611D9801D7E}"/>
    <cellStyle name="Normal 2 3 2 6 4 2" xfId="19762" xr:uid="{AAD06288-5F5E-4692-B588-EA9EFEDD9993}"/>
    <cellStyle name="Normal 2 3 2 6 5" xfId="19763" xr:uid="{D11EAFF7-3C15-4514-9053-3305E87586C8}"/>
    <cellStyle name="Normal 2 3 2 6 5 2" xfId="19764" xr:uid="{AF8593B0-4A56-426A-A6AE-9DF46504802A}"/>
    <cellStyle name="Normal 2 3 2 6 6" xfId="19765" xr:uid="{F2488272-0F7C-4151-BD29-3A8D71C9ECCF}"/>
    <cellStyle name="Normal 2 3 2 6 6 2" xfId="19766" xr:uid="{291DA40F-ADC1-459B-AE98-87DDB79E6F1F}"/>
    <cellStyle name="Normal 2 3 2 6 7" xfId="19767" xr:uid="{35B0C556-EC49-4A0E-96B9-975DCC8BFA0A}"/>
    <cellStyle name="Normal 2 3 2 6 7 2" xfId="19768" xr:uid="{4D419E9C-5959-46E0-8CF4-B478B491AA0C}"/>
    <cellStyle name="Normal 2 3 2 6 8" xfId="19769" xr:uid="{8DE62505-540D-40F4-AE4B-B0E3EF13615D}"/>
    <cellStyle name="Normal 2 3 2 60" xfId="19770" xr:uid="{405CE57A-BBCE-4BE3-910A-A7DA6AB77544}"/>
    <cellStyle name="Normal 2 3 2 60 2" xfId="19771" xr:uid="{048440B6-2D84-400B-87A5-22435C41AE02}"/>
    <cellStyle name="Normal 2 3 2 61" xfId="19772" xr:uid="{ABE525DE-9A69-42B3-89EF-C964C601F624}"/>
    <cellStyle name="Normal 2 3 2 61 2" xfId="19773" xr:uid="{43544199-7F4E-4C38-9CE1-A18C1241C715}"/>
    <cellStyle name="Normal 2 3 2 62" xfId="19774" xr:uid="{4ECEDCC4-124A-428E-9BF5-C7F02BCD9021}"/>
    <cellStyle name="Normal 2 3 2 62 2" xfId="19775" xr:uid="{BE5B5605-F536-48AE-8E15-6B487489A633}"/>
    <cellStyle name="Normal 2 3 2 63" xfId="19776" xr:uid="{1F90471A-1DF7-4864-9480-6366CAE0C8DD}"/>
    <cellStyle name="Normal 2 3 2 63 2" xfId="19777" xr:uid="{AC46B777-F34B-41D5-B15A-14BC26850057}"/>
    <cellStyle name="Normal 2 3 2 64" xfId="19778" xr:uid="{A76D18A8-0E63-410C-B186-44EE3A23F1CA}"/>
    <cellStyle name="Normal 2 3 2 64 2" xfId="19779" xr:uid="{97785AEA-5E94-4F6B-8A23-C3EC65D5458C}"/>
    <cellStyle name="Normal 2 3 2 65" xfId="19780" xr:uid="{8A461F46-F258-4091-8594-E041DFC3CDA8}"/>
    <cellStyle name="Normal 2 3 2 65 2" xfId="19781" xr:uid="{8AC1C68A-5253-4064-85AA-9B622040E14F}"/>
    <cellStyle name="Normal 2 3 2 66" xfId="19782" xr:uid="{3CC4A1AA-D902-4CC7-A35F-3D1F76490F4F}"/>
    <cellStyle name="Normal 2 3 2 66 2" xfId="19783" xr:uid="{94B2B6FE-EA31-4326-998F-5576B1176B0B}"/>
    <cellStyle name="Normal 2 3 2 67" xfId="19784" xr:uid="{793AA6C4-2F8E-42C9-91D2-1539D92A4112}"/>
    <cellStyle name="Normal 2 3 2 67 2" xfId="19785" xr:uid="{C510EE0E-F28D-4D3C-A6AE-2AF4784E34AC}"/>
    <cellStyle name="Normal 2 3 2 68" xfId="19786" xr:uid="{5E8DBAFB-9189-49AA-B650-53150D612374}"/>
    <cellStyle name="Normal 2 3 2 68 2" xfId="19787" xr:uid="{F4672EDA-492F-4DF2-9458-EC93D0B7B201}"/>
    <cellStyle name="Normal 2 3 2 69" xfId="19788" xr:uid="{13FE3748-47B1-476B-98C4-88E2882FB698}"/>
    <cellStyle name="Normal 2 3 2 7" xfId="19789" xr:uid="{0BA28D45-6666-44FF-91B7-8214BCF9B5F1}"/>
    <cellStyle name="Normal 2 3 2 7 2" xfId="19790" xr:uid="{3D1DDD6E-C7BF-46BF-A4AB-047FD64F9AB0}"/>
    <cellStyle name="Normal 2 3 2 7 2 2" xfId="19791" xr:uid="{13E74292-0534-429E-938D-C9AB8E163BD3}"/>
    <cellStyle name="Normal 2 3 2 7 3" xfId="19792" xr:uid="{E63BB3E1-1D31-4CDF-B858-E5591B0BBCBA}"/>
    <cellStyle name="Normal 2 3 2 7 3 2" xfId="19793" xr:uid="{0684E1DF-7CEC-4563-91B5-B3E8F3A72AC4}"/>
    <cellStyle name="Normal 2 3 2 7 4" xfId="19794" xr:uid="{0D070993-71A6-444A-9E10-66D5B89CD641}"/>
    <cellStyle name="Normal 2 3 2 7 4 2" xfId="19795" xr:uid="{B8CC7ACE-309F-468C-A149-5164F2AECDF7}"/>
    <cellStyle name="Normal 2 3 2 7 5" xfId="19796" xr:uid="{FA82BBE7-9536-41AA-9241-1B33EEF8CDD4}"/>
    <cellStyle name="Normal 2 3 2 7 5 2" xfId="19797" xr:uid="{DEDFD354-3A0C-491B-BB71-C5115798A71A}"/>
    <cellStyle name="Normal 2 3 2 7 6" xfId="19798" xr:uid="{18272CA0-DA3E-4EF0-B3CA-5AFD17A43BFA}"/>
    <cellStyle name="Normal 2 3 2 7 6 2" xfId="19799" xr:uid="{5AB251A0-6A6C-4C30-AD58-6D0B45F9A06B}"/>
    <cellStyle name="Normal 2 3 2 7 7" xfId="19800" xr:uid="{E8C8D749-A365-4089-9515-32C2F380FC27}"/>
    <cellStyle name="Normal 2 3 2 7 7 2" xfId="19801" xr:uid="{F2463934-8267-49C9-9115-613C2A3D1304}"/>
    <cellStyle name="Normal 2 3 2 7 8" xfId="19802" xr:uid="{C47FD3C1-FCE8-4C2F-A04A-E798B11DDA92}"/>
    <cellStyle name="Normal 2 3 2 8" xfId="19803" xr:uid="{C1A27C8C-DE9F-4235-B4AF-E35D133DBBF5}"/>
    <cellStyle name="Normal 2 3 2 8 2" xfId="19804" xr:uid="{C894692C-3B51-4499-AB5C-64FF5784588D}"/>
    <cellStyle name="Normal 2 3 2 8 2 2" xfId="19805" xr:uid="{5A1222F7-B9A9-43EB-A3F9-2B98E23C115B}"/>
    <cellStyle name="Normal 2 3 2 8 3" xfId="19806" xr:uid="{32782396-6B04-41E8-AC8D-347DC4B5F6D4}"/>
    <cellStyle name="Normal 2 3 2 8 3 2" xfId="19807" xr:uid="{92A3A749-FBA9-492E-B18F-D9C30F1EBAC7}"/>
    <cellStyle name="Normal 2 3 2 8 4" xfId="19808" xr:uid="{BBAB77EE-C4CE-4EA6-8B2C-2E95874DED9B}"/>
    <cellStyle name="Normal 2 3 2 8 4 2" xfId="19809" xr:uid="{0718DA3A-399C-440D-A9B7-32C405BC2553}"/>
    <cellStyle name="Normal 2 3 2 8 5" xfId="19810" xr:uid="{893D5ADB-439C-4E96-92C8-3A5EE2A87D44}"/>
    <cellStyle name="Normal 2 3 2 8 5 2" xfId="19811" xr:uid="{DD1CB9B0-9AA5-4519-8267-0DB426796AAD}"/>
    <cellStyle name="Normal 2 3 2 8 6" xfId="19812" xr:uid="{9C31BADE-406A-40B9-BE40-431705C2263D}"/>
    <cellStyle name="Normal 2 3 2 8 6 2" xfId="19813" xr:uid="{DFD94D78-50ED-4C82-9E4E-762555DA576A}"/>
    <cellStyle name="Normal 2 3 2 8 7" xfId="19814" xr:uid="{A111A49F-D965-4BB9-B150-1D0388D8186B}"/>
    <cellStyle name="Normal 2 3 2 8 7 2" xfId="19815" xr:uid="{F8E44D35-025C-4976-B448-1FA823D74C7B}"/>
    <cellStyle name="Normal 2 3 2 8 8" xfId="19816" xr:uid="{29B394A6-7235-4AC2-8D7E-9D82D830EDAA}"/>
    <cellStyle name="Normal 2 3 2 8 9" xfId="44379" xr:uid="{20571F4E-8C59-4803-B09D-E8ECE72F73E4}"/>
    <cellStyle name="Normal 2 3 2 9" xfId="19817" xr:uid="{D6E11FAD-C05B-4C75-AD53-EA01D4102945}"/>
    <cellStyle name="Normal 2 3 2 9 2" xfId="19818" xr:uid="{594F7DA4-CDFD-46D2-9D79-14554E4DACCD}"/>
    <cellStyle name="Normal 2 3 2 9 2 2" xfId="19819" xr:uid="{B317F208-B8D1-4F53-A9DD-6C92205E01F7}"/>
    <cellStyle name="Normal 2 3 2 9 3" xfId="19820" xr:uid="{5C14763C-BF29-4CAD-9638-05EDFD52B4BF}"/>
    <cellStyle name="Normal 2 3 2 9 3 2" xfId="19821" xr:uid="{90276C74-B652-4F41-BECE-9F17F088E3B1}"/>
    <cellStyle name="Normal 2 3 2 9 4" xfId="19822" xr:uid="{86F6C8C9-2326-4A9D-B2AD-F0285EEE07A3}"/>
    <cellStyle name="Normal 2 3 2 9 4 2" xfId="19823" xr:uid="{6D9E1781-98EE-43F4-99D8-BFCEDB3BA8D2}"/>
    <cellStyle name="Normal 2 3 2 9 5" xfId="19824" xr:uid="{63BC81B5-F91E-45A2-90DC-ADC13905F508}"/>
    <cellStyle name="Normal 2 3 2 9 5 2" xfId="19825" xr:uid="{01EBE056-5C27-4D19-95AC-3F025A6000B5}"/>
    <cellStyle name="Normal 2 3 2 9 6" xfId="19826" xr:uid="{2DDBEB58-B29D-4E80-A5CB-E960B40624DC}"/>
    <cellStyle name="Normal 2 3 2 9 6 2" xfId="19827" xr:uid="{4A25D76B-3913-4840-9B28-A73B43B83CC1}"/>
    <cellStyle name="Normal 2 3 2 9 7" xfId="19828" xr:uid="{A62C883A-6772-431B-BFF6-76F3EC349E48}"/>
    <cellStyle name="Normal 2 3 2 9 7 2" xfId="19829" xr:uid="{DA8ACAB6-05D0-4DE1-A1CE-703E584746D0}"/>
    <cellStyle name="Normal 2 3 2 9 8" xfId="19830" xr:uid="{6933013F-EF35-4B19-8AF7-B91E44A6FD40}"/>
    <cellStyle name="Normal 2 3 20" xfId="19831" xr:uid="{E2880D99-AF60-4881-A353-841E4D242571}"/>
    <cellStyle name="Normal 2 3 20 2" xfId="19832" xr:uid="{11F57AF7-DD9D-4F5C-95A3-266D515CF779}"/>
    <cellStyle name="Normal 2 3 21" xfId="19833" xr:uid="{42555A2E-3AD6-4EFA-9D24-90A63A2276A1}"/>
    <cellStyle name="Normal 2 3 21 2" xfId="19834" xr:uid="{756B5379-36E0-46DC-B970-FF4FD2FAAC67}"/>
    <cellStyle name="Normal 2 3 22" xfId="19835" xr:uid="{8971218C-D95C-48BA-939F-4DCD920125FC}"/>
    <cellStyle name="Normal 2 3 22 2" xfId="19836" xr:uid="{1DAF7452-1D29-4BC0-891B-5EC664365A8B}"/>
    <cellStyle name="Normal 2 3 23" xfId="19837" xr:uid="{7BEBAA4C-00F3-4401-AE82-794B600D58CB}"/>
    <cellStyle name="Normal 2 3 23 2" xfId="19838" xr:uid="{5FCA99E8-ABE6-4CA5-ABB1-7E39976F5381}"/>
    <cellStyle name="Normal 2 3 24" xfId="19839" xr:uid="{115E055A-ED77-45EF-8664-890135065F63}"/>
    <cellStyle name="Normal 2 3 24 2" xfId="19840" xr:uid="{FDEE98B6-D0BA-4ED2-83B2-F0B8D9CE9FE7}"/>
    <cellStyle name="Normal 2 3 25" xfId="19841" xr:uid="{C036E823-A4F7-436A-A217-7CB5B972A031}"/>
    <cellStyle name="Normal 2 3 25 2" xfId="19842" xr:uid="{BB50B749-228B-4B67-A2C5-C5098B90D8BE}"/>
    <cellStyle name="Normal 2 3 26" xfId="19843" xr:uid="{8CF6EBC5-BDB0-4EBD-9590-9B4884FB68BC}"/>
    <cellStyle name="Normal 2 3 26 2" xfId="19844" xr:uid="{94CCE969-DDD7-4C10-B969-4B10B8124F32}"/>
    <cellStyle name="Normal 2 3 27" xfId="19845" xr:uid="{87782951-73FB-4AC9-BA0A-0A7A4AA42E92}"/>
    <cellStyle name="Normal 2 3 27 2" xfId="19846" xr:uid="{55C070EC-08A8-4700-AF36-F3B9E7D289BB}"/>
    <cellStyle name="Normal 2 3 28" xfId="19847" xr:uid="{C0745B33-B760-468D-9B5B-2D7261BA3A77}"/>
    <cellStyle name="Normal 2 3 28 2" xfId="19848" xr:uid="{A914A8E2-0956-4B42-B771-9A360DA04634}"/>
    <cellStyle name="Normal 2 3 29" xfId="19849" xr:uid="{4CCEA4C7-38D2-4399-9103-62227DA57B9E}"/>
    <cellStyle name="Normal 2 3 29 2" xfId="19850" xr:uid="{DB1BA7C2-A95C-496A-9F99-9309AB85F574}"/>
    <cellStyle name="Normal 2 3 3" xfId="19851" xr:uid="{E374A5C7-81DB-4858-8B45-45E6CF328B09}"/>
    <cellStyle name="Normal 2 3 3 10" xfId="19852" xr:uid="{C2A1A4A5-E1FB-4D05-ACDC-C49F9B8FDE59}"/>
    <cellStyle name="Normal 2 3 3 10 2" xfId="19853" xr:uid="{4E3C0F42-67C1-444B-9774-5897ED94FB72}"/>
    <cellStyle name="Normal 2 3 3 11" xfId="19854" xr:uid="{018E9BA8-34A5-4CE3-A9DB-3680F5E5F5E5}"/>
    <cellStyle name="Normal 2 3 3 11 2" xfId="19855" xr:uid="{527FAFE9-3D01-4207-95CC-6F53CCCB0F0D}"/>
    <cellStyle name="Normal 2 3 3 12" xfId="19856" xr:uid="{D74CB082-C4E8-48F2-B786-4437BFF44756}"/>
    <cellStyle name="Normal 2 3 3 12 2" xfId="19857" xr:uid="{9007C63D-DBFB-4A8B-BB0B-EC19DED26AC2}"/>
    <cellStyle name="Normal 2 3 3 13" xfId="19858" xr:uid="{31AC0712-B4AB-4612-BDC9-A3A7A9AC5693}"/>
    <cellStyle name="Normal 2 3 3 13 2" xfId="19859" xr:uid="{B8BD99A2-F125-43D8-8E7B-423DE246FD0E}"/>
    <cellStyle name="Normal 2 3 3 14" xfId="19860" xr:uid="{83E2C3D0-B858-46F0-B67E-9991C6D59710}"/>
    <cellStyle name="Normal 2 3 3 14 2" xfId="19861" xr:uid="{EDAF3C76-4E65-423A-BA59-08BB1AEB272F}"/>
    <cellStyle name="Normal 2 3 3 15" xfId="19862" xr:uid="{12B436F0-8917-451A-A5E1-A547AF4C9ED3}"/>
    <cellStyle name="Normal 2 3 3 15 2" xfId="19863" xr:uid="{049F87AD-B275-41A4-BFE6-71F5F516A2A4}"/>
    <cellStyle name="Normal 2 3 3 16" xfId="19864" xr:uid="{F385BC48-EB05-43DB-9D85-7AB85FA1B3C6}"/>
    <cellStyle name="Normal 2 3 3 16 2" xfId="19865" xr:uid="{5C405255-971C-4733-B517-BAE95A242C26}"/>
    <cellStyle name="Normal 2 3 3 17" xfId="19866" xr:uid="{0B2E6ABF-E922-449F-AE13-5947DE1BE0E8}"/>
    <cellStyle name="Normal 2 3 3 17 2" xfId="19867" xr:uid="{97FB463F-A525-4BF4-AD99-0C0959587608}"/>
    <cellStyle name="Normal 2 3 3 18" xfId="19868" xr:uid="{5B3A3DB2-7061-413C-9103-98B95286AE36}"/>
    <cellStyle name="Normal 2 3 3 18 2" xfId="19869" xr:uid="{AFCE8F5B-E225-4CB6-971C-EBA7DC6A9A77}"/>
    <cellStyle name="Normal 2 3 3 19" xfId="19870" xr:uid="{266ED32B-21DD-4525-B334-B5CD9393C356}"/>
    <cellStyle name="Normal 2 3 3 19 2" xfId="19871" xr:uid="{4DEBDBB4-1E79-4D47-A9EB-8767241FDC46}"/>
    <cellStyle name="Normal 2 3 3 2" xfId="19872" xr:uid="{85EA145D-F978-45D0-B2E9-704E4C44164A}"/>
    <cellStyle name="Normal 2 3 3 2 2" xfId="19873" xr:uid="{FAC87DF5-0F36-4B33-BE9F-1DBD253B0929}"/>
    <cellStyle name="Normal 2 3 3 2 2 2" xfId="19874" xr:uid="{BE058A1E-CC0D-4A7A-AB6F-EAF3A2035612}"/>
    <cellStyle name="Normal 2 3 3 2 3" xfId="19875" xr:uid="{9F1FDEA2-D204-42EC-A659-7ACBBF92E3DA}"/>
    <cellStyle name="Normal 2 3 3 2 3 2" xfId="19876" xr:uid="{2706DCB4-7123-4E62-8E0D-F3959B8EA2E2}"/>
    <cellStyle name="Normal 2 3 3 2 4" xfId="19877" xr:uid="{B28CAE78-A7AF-4337-B134-FCE1298D5D2D}"/>
    <cellStyle name="Normal 2 3 3 2 4 2" xfId="19878" xr:uid="{66E17665-5B7A-47B3-A2B8-9D2D9DE4B26E}"/>
    <cellStyle name="Normal 2 3 3 2 5" xfId="19879" xr:uid="{6B946E90-E5C8-454D-A13A-15646FDB6308}"/>
    <cellStyle name="Normal 2 3 3 2 5 2" xfId="19880" xr:uid="{FEFFD0BA-D64F-43B2-8A3C-589D86DAFCFE}"/>
    <cellStyle name="Normal 2 3 3 2 6" xfId="19881" xr:uid="{681851AF-8073-4F15-B5D8-CE1BE6D1C7A8}"/>
    <cellStyle name="Normal 2 3 3 2 6 2" xfId="19882" xr:uid="{8F096585-A484-4004-AE0E-2762775297E4}"/>
    <cellStyle name="Normal 2 3 3 2 7" xfId="19883" xr:uid="{D1AE3472-3823-44F0-AB65-AA63D9777857}"/>
    <cellStyle name="Normal 2 3 3 2 7 2" xfId="19884" xr:uid="{25506CE9-0ADC-42D5-A994-BB1550FFAE42}"/>
    <cellStyle name="Normal 2 3 3 2 8" xfId="19885" xr:uid="{4C9D4B3B-3B11-44FE-90B6-EBB00964EC88}"/>
    <cellStyle name="Normal 2 3 3 20" xfId="19886" xr:uid="{FBA3FEC3-F796-4ADE-AF26-15189FD1C485}"/>
    <cellStyle name="Normal 2 3 3 20 2" xfId="19887" xr:uid="{51584EEA-6CC9-47AD-849B-A01943B4A451}"/>
    <cellStyle name="Normal 2 3 3 21" xfId="19888" xr:uid="{6B84F022-98BB-4474-8EC9-2D80116444EB}"/>
    <cellStyle name="Normal 2 3 3 21 2" xfId="19889" xr:uid="{55E26CC1-05DD-4372-B18B-EE3AF70DEE37}"/>
    <cellStyle name="Normal 2 3 3 22" xfId="19890" xr:uid="{6318080F-DD22-42D8-9F9A-9701ACF8AD05}"/>
    <cellStyle name="Normal 2 3 3 22 2" xfId="19891" xr:uid="{79BB2D39-FECB-4DD1-A611-77E8352128B3}"/>
    <cellStyle name="Normal 2 3 3 23" xfId="19892" xr:uid="{B465A4B6-E1D1-4550-8570-6F000B90A78D}"/>
    <cellStyle name="Normal 2 3 3 23 2" xfId="19893" xr:uid="{38FCA50D-F492-4F6C-B390-BFD3E49BDB14}"/>
    <cellStyle name="Normal 2 3 3 24" xfId="19894" xr:uid="{562DA270-DBA4-430A-A372-245BE929EB68}"/>
    <cellStyle name="Normal 2 3 3 24 2" xfId="19895" xr:uid="{EDE1F772-DCB0-44E2-8669-4F43DBFB717E}"/>
    <cellStyle name="Normal 2 3 3 25" xfId="19896" xr:uid="{20629D34-5EC4-4FDA-BE64-AADDF4B995E1}"/>
    <cellStyle name="Normal 2 3 3 25 2" xfId="19897" xr:uid="{BE11C086-0115-4086-A247-73BEF1EEFF3B}"/>
    <cellStyle name="Normal 2 3 3 26" xfId="19898" xr:uid="{8775F752-A6C5-40DC-BFF7-F39671882BE5}"/>
    <cellStyle name="Normal 2 3 3 26 2" xfId="19899" xr:uid="{98760C6F-1458-4683-B428-8CE674077AF5}"/>
    <cellStyle name="Normal 2 3 3 27" xfId="19900" xr:uid="{078171AE-BCDF-4BC2-B933-3D76234EC774}"/>
    <cellStyle name="Normal 2 3 3 27 2" xfId="19901" xr:uid="{B9AC893A-4BD1-44B2-8B71-A662A9C3DC39}"/>
    <cellStyle name="Normal 2 3 3 28" xfId="19902" xr:uid="{65AF48D0-6991-4010-AD5F-120D7BCDFB23}"/>
    <cellStyle name="Normal 2 3 3 28 2" xfId="19903" xr:uid="{BBE3445E-F54E-4A22-A09D-8FAC904CEA39}"/>
    <cellStyle name="Normal 2 3 3 29" xfId="19904" xr:uid="{3D90DA14-D891-469F-8DF0-464FE7562D37}"/>
    <cellStyle name="Normal 2 3 3 29 2" xfId="19905" xr:uid="{E0957DF1-1CE6-4FBE-9AB2-B765AABB86B0}"/>
    <cellStyle name="Normal 2 3 3 3" xfId="19906" xr:uid="{C3041AFC-66A7-48EC-9351-A89D0D7411D9}"/>
    <cellStyle name="Normal 2 3 3 3 2" xfId="19907" xr:uid="{19FD2DDA-DD27-4084-B30E-04B5B1B65CFB}"/>
    <cellStyle name="Normal 2 3 3 3 2 2" xfId="19908" xr:uid="{127C3BD8-A70C-44E4-8015-4091CA44C9D8}"/>
    <cellStyle name="Normal 2 3 3 3 3" xfId="19909" xr:uid="{29C27E5D-6B44-499D-8C58-F5D73B4DC8CD}"/>
    <cellStyle name="Normal 2 3 3 3 3 2" xfId="19910" xr:uid="{9DA7D98A-AF3C-4AA5-A88B-482228CFE808}"/>
    <cellStyle name="Normal 2 3 3 3 4" xfId="19911" xr:uid="{2DDF76B5-11AC-41B6-9306-9DA94EEA967B}"/>
    <cellStyle name="Normal 2 3 3 3 4 2" xfId="19912" xr:uid="{658A1C4A-3296-41F5-B102-5F9C6D931266}"/>
    <cellStyle name="Normal 2 3 3 3 5" xfId="19913" xr:uid="{18E4C5CB-B0DC-4994-8174-FD08CB39F4BE}"/>
    <cellStyle name="Normal 2 3 3 3 5 2" xfId="19914" xr:uid="{9DE3A044-44E2-4733-B038-CC80F3E385B9}"/>
    <cellStyle name="Normal 2 3 3 3 6" xfId="19915" xr:uid="{784D56E0-1D34-4E57-89BC-7587E331BE23}"/>
    <cellStyle name="Normal 2 3 3 3 6 2" xfId="19916" xr:uid="{E3D111B4-8820-49F2-830F-1B5C52D45099}"/>
    <cellStyle name="Normal 2 3 3 3 7" xfId="19917" xr:uid="{32AAAC33-F2A5-4C85-8D40-E0B92D41FE68}"/>
    <cellStyle name="Normal 2 3 3 3 7 2" xfId="19918" xr:uid="{CD2B339F-AA42-4789-A817-E7C5B84988E6}"/>
    <cellStyle name="Normal 2 3 3 3 8" xfId="19919" xr:uid="{E299764A-C239-4E9B-85A7-38C1C7F589A4}"/>
    <cellStyle name="Normal 2 3 3 30" xfId="19920" xr:uid="{0CB9B95D-73F2-4C87-9D03-2F462434FE22}"/>
    <cellStyle name="Normal 2 3 3 30 2" xfId="19921" xr:uid="{E256A6D4-5F75-45A7-875D-1A933B0114BA}"/>
    <cellStyle name="Normal 2 3 3 31" xfId="19922" xr:uid="{13E4739B-AD97-49F3-B44D-2235D3ED5669}"/>
    <cellStyle name="Normal 2 3 3 31 2" xfId="19923" xr:uid="{B2DFBA22-E6B7-490B-94B9-71F26F1BC6A2}"/>
    <cellStyle name="Normal 2 3 3 32" xfId="19924" xr:uid="{6B9E85E3-E6D6-427C-85B6-E967F5271E19}"/>
    <cellStyle name="Normal 2 3 3 32 2" xfId="19925" xr:uid="{345C53ED-3467-4A8D-9841-5A4888108F89}"/>
    <cellStyle name="Normal 2 3 3 33" xfId="19926" xr:uid="{AE143791-3603-47A4-9A80-49DD8273CB1D}"/>
    <cellStyle name="Normal 2 3 3 33 2" xfId="19927" xr:uid="{66990338-97CD-4878-9498-86AD7D94C0BC}"/>
    <cellStyle name="Normal 2 3 3 34" xfId="19928" xr:uid="{A187A2F1-79F6-45F7-BCA8-957F92892D02}"/>
    <cellStyle name="Normal 2 3 3 34 2" xfId="19929" xr:uid="{4DBA20AC-C961-455F-B853-BE0891CD0EEE}"/>
    <cellStyle name="Normal 2 3 3 35" xfId="19930" xr:uid="{BD3168CD-081B-4A78-8708-CCEF54EDAD5A}"/>
    <cellStyle name="Normal 2 3 3 35 2" xfId="19931" xr:uid="{84E39D8E-ED98-430C-86C7-F8BE1CD50263}"/>
    <cellStyle name="Normal 2 3 3 36" xfId="19932" xr:uid="{0293DEB1-4C41-4EE9-9E50-F4944989A2D3}"/>
    <cellStyle name="Normal 2 3 3 36 2" xfId="19933" xr:uid="{55F7C0EB-32A4-4560-88A6-E899D09BDF84}"/>
    <cellStyle name="Normal 2 3 3 37" xfId="19934" xr:uid="{F5F4AE48-4379-4A70-9B24-D55804905F10}"/>
    <cellStyle name="Normal 2 3 3 37 2" xfId="19935" xr:uid="{F6DA334A-2294-4A72-8E51-9EA3BB731515}"/>
    <cellStyle name="Normal 2 3 3 38" xfId="19936" xr:uid="{638AF3D1-F6FD-4B01-96BF-133D4B2D13E1}"/>
    <cellStyle name="Normal 2 3 3 38 2" xfId="19937" xr:uid="{6F360F9A-5646-4E34-97AF-ED96C6A33938}"/>
    <cellStyle name="Normal 2 3 3 39" xfId="19938" xr:uid="{19528B0A-34C0-4725-A7C6-F161EC4876C3}"/>
    <cellStyle name="Normal 2 3 3 39 2" xfId="19939" xr:uid="{4EE85AD2-B3C9-4113-9C30-C00B5E7B7E8F}"/>
    <cellStyle name="Normal 2 3 3 4" xfId="19940" xr:uid="{DD95780D-4DBC-455D-AF3A-10414B7708FC}"/>
    <cellStyle name="Normal 2 3 3 4 2" xfId="19941" xr:uid="{EBF2E3EC-9368-4AD0-A088-EA553790E818}"/>
    <cellStyle name="Normal 2 3 3 4 2 2" xfId="19942" xr:uid="{789FD5EA-DD3D-4257-9E31-36F3795020DA}"/>
    <cellStyle name="Normal 2 3 3 4 3" xfId="19943" xr:uid="{06A1200C-2646-47AF-994A-693DE84B6672}"/>
    <cellStyle name="Normal 2 3 3 4 3 2" xfId="19944" xr:uid="{6FBCE6E4-BD9B-4111-B516-B9201AB1ECE6}"/>
    <cellStyle name="Normal 2 3 3 4 4" xfId="19945" xr:uid="{34B03956-B029-428D-B1E6-5B0A3FFFCDB8}"/>
    <cellStyle name="Normal 2 3 3 4 4 2" xfId="19946" xr:uid="{F2A958D1-BE02-4986-96F1-CE4DE74D9C8E}"/>
    <cellStyle name="Normal 2 3 3 4 5" xfId="19947" xr:uid="{116EB7CC-EBB0-4FBF-80E0-6D5BA5EE5895}"/>
    <cellStyle name="Normal 2 3 3 4 5 2" xfId="19948" xr:uid="{43A33984-8DE6-4CF7-8705-7B7D782C333E}"/>
    <cellStyle name="Normal 2 3 3 4 6" xfId="19949" xr:uid="{5AAB8C02-FD22-42E0-A590-B5860BB611E1}"/>
    <cellStyle name="Normal 2 3 3 4 6 2" xfId="19950" xr:uid="{3F4C17C8-0D99-4432-A016-50B96CCEA7F3}"/>
    <cellStyle name="Normal 2 3 3 4 7" xfId="19951" xr:uid="{5B5A278F-9C5B-4648-B156-B45F583EB2F5}"/>
    <cellStyle name="Normal 2 3 3 4 7 2" xfId="19952" xr:uid="{AF25FA01-2C32-4A8D-836A-28A32DE3DB84}"/>
    <cellStyle name="Normal 2 3 3 4 8" xfId="19953" xr:uid="{0D677016-5951-429A-99F5-269642B8AF0C}"/>
    <cellStyle name="Normal 2 3 3 40" xfId="19954" xr:uid="{C3EF0132-A269-46C3-8A55-CC0486EE8127}"/>
    <cellStyle name="Normal 2 3 3 40 2" xfId="19955" xr:uid="{2165FAC8-E11E-449D-B557-AC0DCEBACB70}"/>
    <cellStyle name="Normal 2 3 3 41" xfId="19956" xr:uid="{2AD11D62-7A3A-41E0-9F17-5B3A396A720B}"/>
    <cellStyle name="Normal 2 3 3 41 2" xfId="19957" xr:uid="{F6E2D7DF-9B96-4E43-8A6B-7683DCB280B9}"/>
    <cellStyle name="Normal 2 3 3 42" xfId="19958" xr:uid="{6ED3BA18-0E2D-43AA-98FC-6209219F7BBF}"/>
    <cellStyle name="Normal 2 3 3 42 2" xfId="19959" xr:uid="{6942F520-31F2-4815-896E-FE097A3708F0}"/>
    <cellStyle name="Normal 2 3 3 43" xfId="19960" xr:uid="{E307FA06-673B-4CA1-9C73-037B06D3AD06}"/>
    <cellStyle name="Normal 2 3 3 43 2" xfId="19961" xr:uid="{C82F915A-5383-4AC2-A34E-56386F3A14F6}"/>
    <cellStyle name="Normal 2 3 3 44" xfId="19962" xr:uid="{43F81CEC-1F66-4658-BF45-9CF2BF15C8A9}"/>
    <cellStyle name="Normal 2 3 3 44 2" xfId="19963" xr:uid="{30FAF481-11C9-4B25-8139-5039A5D229E9}"/>
    <cellStyle name="Normal 2 3 3 45" xfId="19964" xr:uid="{9751E1C3-BDDE-4211-B338-5C10FE77875E}"/>
    <cellStyle name="Normal 2 3 3 45 2" xfId="19965" xr:uid="{CB7423C6-593B-4F40-9509-3A4BD372A0D4}"/>
    <cellStyle name="Normal 2 3 3 46" xfId="19966" xr:uid="{8F427804-E158-45B3-874D-650C6D1F329D}"/>
    <cellStyle name="Normal 2 3 3 46 2" xfId="19967" xr:uid="{1D3C6DF5-BD1C-46B2-81CD-C15BF578CA92}"/>
    <cellStyle name="Normal 2 3 3 47" xfId="19968" xr:uid="{C21C6FD0-5CE0-4014-9D56-A26C3F28C7C2}"/>
    <cellStyle name="Normal 2 3 3 47 2" xfId="19969" xr:uid="{9DA853E8-354D-41E5-87FC-4723497A0D7E}"/>
    <cellStyle name="Normal 2 3 3 48" xfId="19970" xr:uid="{A0C20488-8946-49F3-9BA5-9260594BDB37}"/>
    <cellStyle name="Normal 2 3 3 48 2" xfId="19971" xr:uid="{4BF96402-F491-480B-B461-F5AFB607D99C}"/>
    <cellStyle name="Normal 2 3 3 49" xfId="19972" xr:uid="{EAB8B064-C697-4896-9F04-BBAB1D88D46B}"/>
    <cellStyle name="Normal 2 3 3 49 2" xfId="19973" xr:uid="{238EE775-21F1-4132-A697-F1FC3A6BC83D}"/>
    <cellStyle name="Normal 2 3 3 5" xfId="19974" xr:uid="{9CA9A581-D886-4781-8997-11F856FBA57B}"/>
    <cellStyle name="Normal 2 3 3 5 2" xfId="19975" xr:uid="{2F541B8E-04AE-46F9-B601-0D696DE0700E}"/>
    <cellStyle name="Normal 2 3 3 5 2 2" xfId="19976" xr:uid="{286903E7-BEF5-4485-9BE9-6ED49F88E52F}"/>
    <cellStyle name="Normal 2 3 3 5 3" xfId="19977" xr:uid="{1C0D8B2F-1BCF-4D7E-8EBC-F49E56A8AB00}"/>
    <cellStyle name="Normal 2 3 3 5 3 2" xfId="19978" xr:uid="{944F2B63-A3C8-4770-AA24-DC9956AAE31E}"/>
    <cellStyle name="Normal 2 3 3 5 4" xfId="19979" xr:uid="{7E6722B8-CF1E-4771-B5A4-5D7A1E93922C}"/>
    <cellStyle name="Normal 2 3 3 5 4 2" xfId="19980" xr:uid="{08AE18BB-38E3-44D1-AF13-3DE15848C844}"/>
    <cellStyle name="Normal 2 3 3 5 5" xfId="19981" xr:uid="{0321A2F9-1FF7-4C93-81D1-0BEC54ADA90B}"/>
    <cellStyle name="Normal 2 3 3 5 5 2" xfId="19982" xr:uid="{AEEEED5E-5548-4EE7-9B10-A0C9F8C6B85F}"/>
    <cellStyle name="Normal 2 3 3 5 6" xfId="19983" xr:uid="{2FDA433F-58C1-42E8-8791-04DBDC7FBB9D}"/>
    <cellStyle name="Normal 2 3 3 5 6 2" xfId="19984" xr:uid="{14644E63-27B7-4A58-AF70-34388AC31737}"/>
    <cellStyle name="Normal 2 3 3 5 7" xfId="19985" xr:uid="{5D36860E-A72A-44C9-98A8-D2BE77914EBF}"/>
    <cellStyle name="Normal 2 3 3 5 7 2" xfId="19986" xr:uid="{4E54E780-4FF4-4E07-AE53-9FE2DB6A8FA6}"/>
    <cellStyle name="Normal 2 3 3 5 8" xfId="19987" xr:uid="{F28BD6CD-D836-4B7C-BC1F-4C1227A79707}"/>
    <cellStyle name="Normal 2 3 3 50" xfId="19988" xr:uid="{83738E41-E1EA-4288-AD9E-3A867CB5A73E}"/>
    <cellStyle name="Normal 2 3 3 50 2" xfId="19989" xr:uid="{A01B6792-2BF3-44DE-8B5F-BACACC220041}"/>
    <cellStyle name="Normal 2 3 3 51" xfId="19990" xr:uid="{3CEC3926-D4AB-41E8-B563-CBEB24FBD378}"/>
    <cellStyle name="Normal 2 3 3 51 2" xfId="19991" xr:uid="{D5C1E785-47C5-4098-ADEE-7FE9DC90A176}"/>
    <cellStyle name="Normal 2 3 3 52" xfId="19992" xr:uid="{DF2C1260-0963-46FF-8317-A4975C945A8E}"/>
    <cellStyle name="Normal 2 3 3 52 2" xfId="19993" xr:uid="{9BBB7B3C-88C2-432A-9D6C-EC66F5229CA6}"/>
    <cellStyle name="Normal 2 3 3 53" xfId="19994" xr:uid="{69E91534-2A14-4151-A5FF-257906A14A8F}"/>
    <cellStyle name="Normal 2 3 3 53 2" xfId="19995" xr:uid="{163463AC-7F34-417A-AD71-81D91A0869BC}"/>
    <cellStyle name="Normal 2 3 3 54" xfId="19996" xr:uid="{1A2E7F29-525F-43C1-86CD-EBE502834817}"/>
    <cellStyle name="Normal 2 3 3 54 2" xfId="19997" xr:uid="{BE9097C8-DB6D-4F53-BA52-15361E7CA368}"/>
    <cellStyle name="Normal 2 3 3 55" xfId="19998" xr:uid="{A11B697B-2A59-4A4D-951C-2099A4FE655A}"/>
    <cellStyle name="Normal 2 3 3 55 2" xfId="19999" xr:uid="{6DE7C7EA-A9F4-4EFC-9786-A8FC850A81DB}"/>
    <cellStyle name="Normal 2 3 3 56" xfId="20000" xr:uid="{AE9AA4EF-9D59-4461-965C-87F4F2773EA2}"/>
    <cellStyle name="Normal 2 3 3 56 2" xfId="20001" xr:uid="{340C5084-96A3-4920-A477-22F85068969D}"/>
    <cellStyle name="Normal 2 3 3 57" xfId="20002" xr:uid="{B503834C-2DFD-4204-B721-32561B296D00}"/>
    <cellStyle name="Normal 2 3 3 57 2" xfId="20003" xr:uid="{9C99B89A-AC33-4852-A699-19D84E4B9541}"/>
    <cellStyle name="Normal 2 3 3 58" xfId="20004" xr:uid="{0A14C15E-0AE2-4ADE-B5BD-FCF386D5271A}"/>
    <cellStyle name="Normal 2 3 3 58 2" xfId="20005" xr:uid="{33E62569-757D-4BD7-83B6-C880032B8E49}"/>
    <cellStyle name="Normal 2 3 3 59" xfId="20006" xr:uid="{77600AEB-E24D-4E8C-8B3A-F66448B765E8}"/>
    <cellStyle name="Normal 2 3 3 59 2" xfId="20007" xr:uid="{B7C49421-7FE1-4CF5-81CE-E44114065971}"/>
    <cellStyle name="Normal 2 3 3 6" xfId="20008" xr:uid="{2D5A9F2B-A40E-4C79-9929-43D2092C031F}"/>
    <cellStyle name="Normal 2 3 3 6 2" xfId="20009" xr:uid="{4FEFAE10-5073-487C-BD18-9681EE9291CD}"/>
    <cellStyle name="Normal 2 3 3 6 2 2" xfId="20010" xr:uid="{02117040-713A-4EAD-A896-1BF8ABB97FC0}"/>
    <cellStyle name="Normal 2 3 3 6 3" xfId="20011" xr:uid="{1CA6FB6D-4E3C-4FEB-87AD-45780BE2CE94}"/>
    <cellStyle name="Normal 2 3 3 6 3 2" xfId="20012" xr:uid="{B3C9FFDC-34F6-4E7C-B5C6-840DD57FBB23}"/>
    <cellStyle name="Normal 2 3 3 6 4" xfId="20013" xr:uid="{FE27C978-C6E2-4EE3-A40D-2DBABFC5075F}"/>
    <cellStyle name="Normal 2 3 3 6 4 2" xfId="20014" xr:uid="{94E6F366-A115-4427-9FB2-98E8EC511C36}"/>
    <cellStyle name="Normal 2 3 3 6 5" xfId="20015" xr:uid="{501777C3-0C1F-4A06-AECF-277B5CEA3C11}"/>
    <cellStyle name="Normal 2 3 3 6 5 2" xfId="20016" xr:uid="{CF7962BE-A32C-4FE8-AF47-753FF2F8D02D}"/>
    <cellStyle name="Normal 2 3 3 6 6" xfId="20017" xr:uid="{E1427D1A-C693-4CFF-A94E-0D99635E9484}"/>
    <cellStyle name="Normal 2 3 3 6 6 2" xfId="20018" xr:uid="{9F164308-5884-4002-9C35-88FF8F00F692}"/>
    <cellStyle name="Normal 2 3 3 6 7" xfId="20019" xr:uid="{CBB7917C-E478-419D-99A8-E62F17391FB5}"/>
    <cellStyle name="Normal 2 3 3 6 7 2" xfId="20020" xr:uid="{34CEF264-83F4-4BC9-B767-3BBB4681D440}"/>
    <cellStyle name="Normal 2 3 3 6 8" xfId="20021" xr:uid="{7AE426B3-E640-4530-A602-8194E16C6AE6}"/>
    <cellStyle name="Normal 2 3 3 60" xfId="20022" xr:uid="{3F26AD5B-E8A4-40B5-B46B-EC5B82706353}"/>
    <cellStyle name="Normal 2 3 3 60 2" xfId="20023" xr:uid="{34ABC6F5-DAF0-4FBF-BF54-0568F9062E1A}"/>
    <cellStyle name="Normal 2 3 3 61" xfId="20024" xr:uid="{B0FDD4EB-C9DA-4027-B061-CC6CB77543DD}"/>
    <cellStyle name="Normal 2 3 3 61 2" xfId="20025" xr:uid="{1DA16F5C-CDFF-44E6-AB51-6D8A667AC6D6}"/>
    <cellStyle name="Normal 2 3 3 62" xfId="20026" xr:uid="{3D8E7E25-4BE7-4B13-87BC-5DD621717B93}"/>
    <cellStyle name="Normal 2 3 3 62 2" xfId="20027" xr:uid="{9DD99D2D-29CB-4CAD-80C4-7F4637E92849}"/>
    <cellStyle name="Normal 2 3 3 63" xfId="20028" xr:uid="{581057D6-E41C-40C7-A3D3-F750874D8BFE}"/>
    <cellStyle name="Normal 2 3 3 63 2" xfId="20029" xr:uid="{7DAE482F-2B40-45B2-8D64-54AB66C75DB2}"/>
    <cellStyle name="Normal 2 3 3 64" xfId="20030" xr:uid="{AFF728FA-83AE-4AF5-849D-8AA31FB253B0}"/>
    <cellStyle name="Normal 2 3 3 64 2" xfId="20031" xr:uid="{18D17A1D-8DD0-427F-8137-2A5901294E45}"/>
    <cellStyle name="Normal 2 3 3 65" xfId="20032" xr:uid="{AFF5BCD0-6036-4898-B323-F5347745AC1C}"/>
    <cellStyle name="Normal 2 3 3 65 2" xfId="20033" xr:uid="{F598A996-4E81-47F1-8AB6-3FC774D66B84}"/>
    <cellStyle name="Normal 2 3 3 66" xfId="20034" xr:uid="{F2C29F25-AB66-4C9F-A7CB-FAE0E2955F7C}"/>
    <cellStyle name="Normal 2 3 3 66 2" xfId="20035" xr:uid="{F41CBB0D-2F1F-489A-BA94-0BE820A713B1}"/>
    <cellStyle name="Normal 2 3 3 67" xfId="20036" xr:uid="{C9A30AFE-209E-4EAB-A4C0-110B6C29F4C4}"/>
    <cellStyle name="Normal 2 3 3 7" xfId="20037" xr:uid="{E2BEFD8D-4224-42B6-B18E-E6AF87E9FF87}"/>
    <cellStyle name="Normal 2 3 3 7 2" xfId="20038" xr:uid="{51D20805-AFD1-4BC0-A463-145CF13DEE88}"/>
    <cellStyle name="Normal 2 3 3 7 2 2" xfId="20039" xr:uid="{AD73A76D-A948-484A-AF69-0D25409C64C2}"/>
    <cellStyle name="Normal 2 3 3 7 3" xfId="20040" xr:uid="{CC782F7B-B781-465C-8335-161A57E00E0A}"/>
    <cellStyle name="Normal 2 3 3 7 3 2" xfId="20041" xr:uid="{13483C92-A8BE-4334-B87F-D7254651B898}"/>
    <cellStyle name="Normal 2 3 3 7 4" xfId="20042" xr:uid="{9C059953-A7C4-4210-9294-8131DF37306C}"/>
    <cellStyle name="Normal 2 3 3 7 4 2" xfId="20043" xr:uid="{7366753D-B2A4-4828-BCCB-5C999EE9644D}"/>
    <cellStyle name="Normal 2 3 3 7 5" xfId="20044" xr:uid="{50F23F43-AFF2-4BC1-9534-99674B423DA3}"/>
    <cellStyle name="Normal 2 3 3 7 5 2" xfId="20045" xr:uid="{395051C1-1EAF-4E97-BB8E-66C92D2C0845}"/>
    <cellStyle name="Normal 2 3 3 7 6" xfId="20046" xr:uid="{3A41BF0C-5BBF-4A9E-BDF2-19694C1FEC75}"/>
    <cellStyle name="Normal 2 3 3 7 6 2" xfId="20047" xr:uid="{C42F6968-C34F-4BD3-9F8B-5DCBC865332B}"/>
    <cellStyle name="Normal 2 3 3 7 7" xfId="20048" xr:uid="{93C5847B-4792-41D2-9FE7-BD854BCDCC97}"/>
    <cellStyle name="Normal 2 3 3 7 7 2" xfId="20049" xr:uid="{1C2EB77B-3CDC-42E4-A26E-7BEA1ACB4FC3}"/>
    <cellStyle name="Normal 2 3 3 7 8" xfId="20050" xr:uid="{B8429B0B-304F-4A12-97FD-7B7D804C5505}"/>
    <cellStyle name="Normal 2 3 3 8" xfId="20051" xr:uid="{08CF7530-D448-46FC-941B-B97581FCC6FE}"/>
    <cellStyle name="Normal 2 3 3 8 2" xfId="20052" xr:uid="{F072F1B6-72CE-4908-A3B6-837CED40AD0E}"/>
    <cellStyle name="Normal 2 3 3 8 2 2" xfId="20053" xr:uid="{B3F41ACD-B169-42F0-9F3C-CA29EE753860}"/>
    <cellStyle name="Normal 2 3 3 8 3" xfId="20054" xr:uid="{54EE28BA-5F61-4098-B028-F555BE60F0D8}"/>
    <cellStyle name="Normal 2 3 3 8 3 2" xfId="20055" xr:uid="{AE74955D-7F3D-440B-BF74-B7D07499E155}"/>
    <cellStyle name="Normal 2 3 3 8 4" xfId="20056" xr:uid="{00F6A718-FE33-48DF-9921-338B63193ACE}"/>
    <cellStyle name="Normal 2 3 3 8 4 2" xfId="20057" xr:uid="{FEC583FD-AA56-4DD9-AEA0-1781A825CB66}"/>
    <cellStyle name="Normal 2 3 3 8 5" xfId="20058" xr:uid="{EC400EAF-9657-43BD-A8E5-F95AD11562BB}"/>
    <cellStyle name="Normal 2 3 3 8 5 2" xfId="20059" xr:uid="{23772DE1-780D-48DF-BD7C-5135DEAFED95}"/>
    <cellStyle name="Normal 2 3 3 8 6" xfId="20060" xr:uid="{3F29BAB8-129D-41EE-8F91-52C884F142E1}"/>
    <cellStyle name="Normal 2 3 3 8 6 2" xfId="20061" xr:uid="{440A28BF-AF0A-434E-8577-EE4BD6891165}"/>
    <cellStyle name="Normal 2 3 3 8 7" xfId="20062" xr:uid="{063DFC4D-17D4-4219-AC80-F49A0B4BF1A6}"/>
    <cellStyle name="Normal 2 3 3 8 7 2" xfId="20063" xr:uid="{0526F8A5-5880-49DA-A9F4-C7CD5D1659DE}"/>
    <cellStyle name="Normal 2 3 3 8 8" xfId="20064" xr:uid="{02BCC1DC-6CA8-43CE-B67C-CF720AA678BA}"/>
    <cellStyle name="Normal 2 3 3 8 9" xfId="44378" xr:uid="{E4417E62-69EA-4CD3-BA0A-7BC4691A9079}"/>
    <cellStyle name="Normal 2 3 3 9" xfId="20065" xr:uid="{87EE8691-14A4-4AA8-8906-E6B87678AA86}"/>
    <cellStyle name="Normal 2 3 3 9 2" xfId="20066" xr:uid="{F0ECA0A9-FBEF-4D61-9FC8-6032C3F52A53}"/>
    <cellStyle name="Normal 2 3 3 9 2 2" xfId="20067" xr:uid="{CD07CF4F-F629-4CCC-87A0-035E5744F301}"/>
    <cellStyle name="Normal 2 3 3 9 3" xfId="20068" xr:uid="{FA41AE2E-8631-445E-877D-8B50C42DF975}"/>
    <cellStyle name="Normal 2 3 3 9 3 2" xfId="20069" xr:uid="{498F5A4C-69A0-4059-BA0A-9FBC8ED0908C}"/>
    <cellStyle name="Normal 2 3 3 9 4" xfId="20070" xr:uid="{E48E9540-C6D2-47C8-A030-10110995710B}"/>
    <cellStyle name="Normal 2 3 3 9 4 2" xfId="20071" xr:uid="{A69C0BB5-7EAF-47D6-BDA6-40E3CFB69BB3}"/>
    <cellStyle name="Normal 2 3 3 9 5" xfId="20072" xr:uid="{CF3C9360-0D82-4575-A003-28ACA3CC1E63}"/>
    <cellStyle name="Normal 2 3 3 9 5 2" xfId="20073" xr:uid="{519EA9CC-C4B4-406B-9528-AD828144D00E}"/>
    <cellStyle name="Normal 2 3 3 9 6" xfId="20074" xr:uid="{509924A3-C31D-47E9-AEA2-03D0C77E732F}"/>
    <cellStyle name="Normal 2 3 3 9 6 2" xfId="20075" xr:uid="{9332C59A-E818-486B-8F37-08DBA919F241}"/>
    <cellStyle name="Normal 2 3 3 9 7" xfId="20076" xr:uid="{D1EF1293-5230-4915-A870-5CA0285E80D1}"/>
    <cellStyle name="Normal 2 3 3 9 7 2" xfId="20077" xr:uid="{5DA2EB9F-C659-452D-ADDE-14AF166DEDC3}"/>
    <cellStyle name="Normal 2 3 3 9 8" xfId="20078" xr:uid="{6D11F774-BD17-4D38-8DBA-E2783AE57C99}"/>
    <cellStyle name="Normal 2 3 30" xfId="20079" xr:uid="{8DC77BDB-C123-4D09-8BB4-20DF59C79304}"/>
    <cellStyle name="Normal 2 3 30 2" xfId="20080" xr:uid="{800AB9D7-9C18-41BD-A2B5-07CF1D738EEC}"/>
    <cellStyle name="Normal 2 3 31" xfId="20081" xr:uid="{C862C58F-41F5-4B93-B309-B7FA5129CB1F}"/>
    <cellStyle name="Normal 2 3 31 2" xfId="20082" xr:uid="{9FE066E9-653B-418B-907A-1D9060A2599A}"/>
    <cellStyle name="Normal 2 3 32" xfId="20083" xr:uid="{6A3574D6-455F-4715-912F-BC78152C5C6E}"/>
    <cellStyle name="Normal 2 3 32 2" xfId="20084" xr:uid="{86FDF501-1362-480B-9891-3F82B28A0036}"/>
    <cellStyle name="Normal 2 3 33" xfId="20085" xr:uid="{BF9D282A-A535-41A7-B22A-1EA5CC667F26}"/>
    <cellStyle name="Normal 2 3 33 2" xfId="20086" xr:uid="{7FA3E1F8-317E-4D38-B351-017153CC8A66}"/>
    <cellStyle name="Normal 2 3 34" xfId="20087" xr:uid="{E19563BE-F796-4910-9A33-85334FF0DEE0}"/>
    <cellStyle name="Normal 2 3 34 2" xfId="20088" xr:uid="{7B835B5A-3C9E-4F73-B984-BBE62CEE45B0}"/>
    <cellStyle name="Normal 2 3 35" xfId="20089" xr:uid="{3CB27DC6-BC37-4495-9735-E4981977BD7D}"/>
    <cellStyle name="Normal 2 3 35 2" xfId="20090" xr:uid="{82E0374F-CDFC-4BB7-8A7E-C26D94B27131}"/>
    <cellStyle name="Normal 2 3 36" xfId="20091" xr:uid="{27BC6822-5A28-4D13-B0CC-70688A73E0ED}"/>
    <cellStyle name="Normal 2 3 36 2" xfId="20092" xr:uid="{23863F0A-D01A-4520-AAA7-B78190378B43}"/>
    <cellStyle name="Normal 2 3 37" xfId="20093" xr:uid="{191C7A24-11CF-48D4-B128-350842D74015}"/>
    <cellStyle name="Normal 2 3 37 2" xfId="20094" xr:uid="{EEE1B638-E16C-4E04-83C4-0EB46CF2F331}"/>
    <cellStyle name="Normal 2 3 38" xfId="20095" xr:uid="{9B8D01FD-307C-4DC9-B990-D43AE8D1F8D8}"/>
    <cellStyle name="Normal 2 3 38 2" xfId="20096" xr:uid="{8F0768EC-3EA6-4D1C-9972-162E116E2803}"/>
    <cellStyle name="Normal 2 3 39" xfId="20097" xr:uid="{5DE9054C-B95D-4B4C-9B95-89D63789090D}"/>
    <cellStyle name="Normal 2 3 39 2" xfId="20098" xr:uid="{93F0D5C0-E70F-4E24-9140-534CDC69D037}"/>
    <cellStyle name="Normal 2 3 4" xfId="20099" xr:uid="{0370DB6C-1769-4DBB-B6B4-5036E48C269F}"/>
    <cellStyle name="Normal 2 3 4 2" xfId="20100" xr:uid="{0DD09EA4-1C62-4760-9CC5-819229C18C30}"/>
    <cellStyle name="Normal 2 3 4 2 2" xfId="20101" xr:uid="{BDB453A0-A17E-4C96-9492-441FD9425CDD}"/>
    <cellStyle name="Normal 2 3 4 3" xfId="20102" xr:uid="{545B6621-C579-490C-83CE-C0E375990057}"/>
    <cellStyle name="Normal 2 3 4 3 2" xfId="20103" xr:uid="{FBC46870-348F-4B49-894A-6326A3FF623A}"/>
    <cellStyle name="Normal 2 3 4 4" xfId="20104" xr:uid="{24EC6863-9E90-4AFA-A867-031D835822A1}"/>
    <cellStyle name="Normal 2 3 4 4 2" xfId="20105" xr:uid="{917A8757-82D1-4AB2-A53F-6818A2EE53D4}"/>
    <cellStyle name="Normal 2 3 4 5" xfId="20106" xr:uid="{288B7109-AD68-4B82-BFA7-816B086F88BD}"/>
    <cellStyle name="Normal 2 3 4 5 2" xfId="20107" xr:uid="{BCB64D3A-3FB7-4344-87F8-28C9578024A1}"/>
    <cellStyle name="Normal 2 3 4 5 3" xfId="44377" xr:uid="{107EF197-4207-485D-AA75-90E19A1A4170}"/>
    <cellStyle name="Normal 2 3 4 6" xfId="20108" xr:uid="{57A61C7B-4D15-4B2B-AE4C-F023181C3E4A}"/>
    <cellStyle name="Normal 2 3 4 6 2" xfId="20109" xr:uid="{2E53C464-51F0-4001-81CF-C16EC2AC57EC}"/>
    <cellStyle name="Normal 2 3 4 7" xfId="20110" xr:uid="{4C889EAA-2CD5-4522-A717-5D99C38FD13E}"/>
    <cellStyle name="Normal 2 3 4 7 2" xfId="20111" xr:uid="{53A334A3-E109-4B1B-9401-E62C587FCEC4}"/>
    <cellStyle name="Normal 2 3 4 8" xfId="20112" xr:uid="{E435909C-3EE6-487A-A2B6-C34C114EF49F}"/>
    <cellStyle name="Normal 2 3 40" xfId="20113" xr:uid="{5FA09DE1-0B0B-4E09-92BA-AE970EDEA789}"/>
    <cellStyle name="Normal 2 3 40 2" xfId="20114" xr:uid="{98707097-F7D9-4C4C-85B2-EAB0F0F977E7}"/>
    <cellStyle name="Normal 2 3 41" xfId="20115" xr:uid="{7611EA82-5747-40DA-8327-252AA4B494FD}"/>
    <cellStyle name="Normal 2 3 41 2" xfId="20116" xr:uid="{2DE628DD-D00E-4F16-9551-FDE72FFD8F0B}"/>
    <cellStyle name="Normal 2 3 42" xfId="20117" xr:uid="{EEC92025-A628-4959-9B43-4B0082162B54}"/>
    <cellStyle name="Normal 2 3 42 2" xfId="20118" xr:uid="{9E5930B0-00BD-480A-A54B-A2D927A8730A}"/>
    <cellStyle name="Normal 2 3 43" xfId="20119" xr:uid="{F19493D5-3A81-4A77-9FE4-B832F5489EAC}"/>
    <cellStyle name="Normal 2 3 43 2" xfId="20120" xr:uid="{7F211D88-2A9C-46DE-86F3-BEB4F2D41D44}"/>
    <cellStyle name="Normal 2 3 44" xfId="20121" xr:uid="{592F956D-1F00-4E7F-B149-FE6BEDADED3C}"/>
    <cellStyle name="Normal 2 3 44 2" xfId="20122" xr:uid="{D9F6D3A3-F987-4946-B91A-AEF2FB4E28EE}"/>
    <cellStyle name="Normal 2 3 45" xfId="20123" xr:uid="{9FDB4AC1-7C42-4ADB-8D75-C17C62FA4B8B}"/>
    <cellStyle name="Normal 2 3 45 2" xfId="20124" xr:uid="{A1CE5C1B-2943-49DE-BA11-6ECB3B5E2281}"/>
    <cellStyle name="Normal 2 3 46" xfId="20125" xr:uid="{0C94D640-9A51-4C42-8E93-A96952B39D1D}"/>
    <cellStyle name="Normal 2 3 46 2" xfId="20126" xr:uid="{D019BF0B-D6CB-481F-B36C-CFE812628FA0}"/>
    <cellStyle name="Normal 2 3 47" xfId="20127" xr:uid="{CEFFCEF3-8527-48E8-AE48-FE447BE214E0}"/>
    <cellStyle name="Normal 2 3 47 2" xfId="20128" xr:uid="{FD9B93B5-F591-412B-B373-7ACE7A45203A}"/>
    <cellStyle name="Normal 2 3 48" xfId="20129" xr:uid="{DA6094E1-9D32-45D4-B369-9F1AB212291A}"/>
    <cellStyle name="Normal 2 3 48 2" xfId="20130" xr:uid="{7FCD5080-D1FB-4CCC-B1F1-59592795DA7C}"/>
    <cellStyle name="Normal 2 3 49" xfId="20131" xr:uid="{1A1642D5-8EB7-46B8-887B-6D4D38C8CACA}"/>
    <cellStyle name="Normal 2 3 49 2" xfId="20132" xr:uid="{000390EC-AFC1-456E-A2FD-D2A379BE3221}"/>
    <cellStyle name="Normal 2 3 5" xfId="20133" xr:uid="{FE2A9799-581D-421E-B80E-6DCCBA24A2B0}"/>
    <cellStyle name="Normal 2 3 5 2" xfId="20134" xr:uid="{12DBB0DA-3911-42CD-B083-3133E5C29B34}"/>
    <cellStyle name="Normal 2 3 5 2 2" xfId="20135" xr:uid="{F0F48EB1-6960-4620-9161-85265932EE5B}"/>
    <cellStyle name="Normal 2 3 5 3" xfId="20136" xr:uid="{5D9CEACC-43CE-42CD-8556-5D371C669A4C}"/>
    <cellStyle name="Normal 2 3 5 3 2" xfId="20137" xr:uid="{76870DFF-8620-43BE-A100-2D14B5A0D9CC}"/>
    <cellStyle name="Normal 2 3 5 3 3" xfId="44376" xr:uid="{1ED360F7-F2A0-4519-A4AC-059ABF5F9A3C}"/>
    <cellStyle name="Normal 2 3 5 4" xfId="20138" xr:uid="{68C23ACC-1F44-4774-8E62-E6E5963B4FDB}"/>
    <cellStyle name="Normal 2 3 5 4 2" xfId="20139" xr:uid="{8CDD5062-2427-4023-8EF1-30E3DA1096C3}"/>
    <cellStyle name="Normal 2 3 5 5" xfId="20140" xr:uid="{FDD0265E-4F69-4780-B4E1-1B667D1D9A7F}"/>
    <cellStyle name="Normal 2 3 5 5 2" xfId="20141" xr:uid="{9CA0CDBA-2E5B-4E79-B5D2-B492F17D7F58}"/>
    <cellStyle name="Normal 2 3 5 6" xfId="20142" xr:uid="{4D2653AC-5384-4EF8-BF9E-14F4FDD59B16}"/>
    <cellStyle name="Normal 2 3 5 6 2" xfId="20143" xr:uid="{8FC27901-86F1-464B-A388-B611F8D7347B}"/>
    <cellStyle name="Normal 2 3 5 7" xfId="20144" xr:uid="{7D2EDACA-2212-417B-A024-B30210D4064F}"/>
    <cellStyle name="Normal 2 3 5 7 2" xfId="20145" xr:uid="{FE6A7C85-0F4E-4A3B-B849-60554F1AE5EC}"/>
    <cellStyle name="Normal 2 3 5 8" xfId="20146" xr:uid="{4F5A12DD-F18E-4692-BC16-BD55F56900DD}"/>
    <cellStyle name="Normal 2 3 50" xfId="20147" xr:uid="{C7B40C03-ABEF-491B-AB4D-CC45016F33A0}"/>
    <cellStyle name="Normal 2 3 50 2" xfId="20148" xr:uid="{7771DBE7-F783-429B-9F23-DBC1F931C127}"/>
    <cellStyle name="Normal 2 3 51" xfId="20149" xr:uid="{19A48034-1C87-4860-85B9-74A1D26AFBCF}"/>
    <cellStyle name="Normal 2 3 51 2" xfId="20150" xr:uid="{91F91296-7046-43CF-9AF0-AC140D75B3F5}"/>
    <cellStyle name="Normal 2 3 52" xfId="20151" xr:uid="{2C5E4A15-25B0-4454-B8C0-752646734425}"/>
    <cellStyle name="Normal 2 3 52 2" xfId="20152" xr:uid="{975BF400-C49E-4369-967D-29605B7EDAFE}"/>
    <cellStyle name="Normal 2 3 53" xfId="20153" xr:uid="{CCA79E4F-5FB0-4B52-9F7F-8398A0A5859C}"/>
    <cellStyle name="Normal 2 3 53 2" xfId="20154" xr:uid="{EE5316C6-546D-4598-ABAB-04571CA2086E}"/>
    <cellStyle name="Normal 2 3 54" xfId="20155" xr:uid="{CDB3D4A0-AB6E-4984-AE42-960336701720}"/>
    <cellStyle name="Normal 2 3 54 2" xfId="20156" xr:uid="{B644E6A6-C568-4E73-B932-B244DAF31854}"/>
    <cellStyle name="Normal 2 3 55" xfId="20157" xr:uid="{48A2D38C-3D31-4CF5-B583-0769DAD68C61}"/>
    <cellStyle name="Normal 2 3 55 2" xfId="20158" xr:uid="{1C548C12-16DA-4CBB-BE9C-5698DFFE1977}"/>
    <cellStyle name="Normal 2 3 56" xfId="20159" xr:uid="{546CF620-CCC1-49A1-99B3-C5BD10C06D7C}"/>
    <cellStyle name="Normal 2 3 56 2" xfId="20160" xr:uid="{1799FBD6-1ACD-4E0B-8D5C-57B252B4413A}"/>
    <cellStyle name="Normal 2 3 57" xfId="20161" xr:uid="{198EC988-257C-41D6-B9F5-8F970FF2BBB7}"/>
    <cellStyle name="Normal 2 3 57 2" xfId="20162" xr:uid="{9DBAB5B3-D255-4704-B788-176B38B7E048}"/>
    <cellStyle name="Normal 2 3 58" xfId="20163" xr:uid="{3F06AAEB-6209-4E64-9196-07610358205C}"/>
    <cellStyle name="Normal 2 3 58 2" xfId="20164" xr:uid="{FD0D6BC3-86CC-4356-B1EF-AF03BA834844}"/>
    <cellStyle name="Normal 2 3 59" xfId="20165" xr:uid="{6D0B5DFC-567B-4BF0-BF84-2A6547AE2490}"/>
    <cellStyle name="Normal 2 3 59 2" xfId="20166" xr:uid="{BA646DBE-BBA4-4ADA-9FB1-7179AB3FB963}"/>
    <cellStyle name="Normal 2 3 6" xfId="20167" xr:uid="{196960C1-65E0-422E-A12B-7BB76BCBCE0A}"/>
    <cellStyle name="Normal 2 3 6 2" xfId="20168" xr:uid="{56FCB94F-CAA4-4C0E-B2ED-B5551F6882CF}"/>
    <cellStyle name="Normal 2 3 6 2 2" xfId="20169" xr:uid="{F28B4D73-330F-467E-BED1-331C10A466EF}"/>
    <cellStyle name="Normal 2 3 6 3" xfId="20170" xr:uid="{DADB133B-EC4A-4778-813E-8FC348BC7761}"/>
    <cellStyle name="Normal 2 3 6 3 2" xfId="20171" xr:uid="{6AE80433-5310-485A-9F8D-ECDF63597A41}"/>
    <cellStyle name="Normal 2 3 6 4" xfId="20172" xr:uid="{6153380E-4B9C-4F80-8DCE-55CCD669A0D0}"/>
    <cellStyle name="Normal 2 3 6 4 2" xfId="20173" xr:uid="{A906AD7D-D84F-4C51-8BBD-DB5B19637A3A}"/>
    <cellStyle name="Normal 2 3 6 5" xfId="20174" xr:uid="{8CFF1483-870A-4FA6-AD0D-D30E6BB30D48}"/>
    <cellStyle name="Normal 2 3 6 5 2" xfId="20175" xr:uid="{7D46FA61-DD81-4BC9-8D49-97AC3F6F8359}"/>
    <cellStyle name="Normal 2 3 6 6" xfId="20176" xr:uid="{AB86D369-37EC-438F-B720-81C8B72285F8}"/>
    <cellStyle name="Normal 2 3 6 6 2" xfId="20177" xr:uid="{837A57D0-5343-48D9-8D74-2E4554474632}"/>
    <cellStyle name="Normal 2 3 6 7" xfId="20178" xr:uid="{DBB74A26-9C96-4915-AD63-DCCF7C1F6A20}"/>
    <cellStyle name="Normal 2 3 6 7 2" xfId="20179" xr:uid="{53A75807-885D-4965-A0BC-20EE7F4C98C6}"/>
    <cellStyle name="Normal 2 3 6 8" xfId="20180" xr:uid="{27557C59-F8D4-4297-AADE-ED26EA4EE262}"/>
    <cellStyle name="Normal 2 3 60" xfId="20181" xr:uid="{C1CF3D98-BB03-4BFD-8AF6-F7F5C932BBCD}"/>
    <cellStyle name="Normal 2 3 60 2" xfId="20182" xr:uid="{BF64769B-FC0D-41BC-B9FA-8F0E4350B051}"/>
    <cellStyle name="Normal 2 3 61" xfId="20183" xr:uid="{6017A436-4AEB-4FD2-BB30-60C80F7BD232}"/>
    <cellStyle name="Normal 2 3 61 2" xfId="20184" xr:uid="{43D84913-63F9-4409-9017-AF4B1CD9F306}"/>
    <cellStyle name="Normal 2 3 62" xfId="20185" xr:uid="{B160E3F8-67A1-4D53-9D69-15CBC4F325A0}"/>
    <cellStyle name="Normal 2 3 62 2" xfId="20186" xr:uid="{0FC05968-8622-4B5E-9176-61BA0B07CE3D}"/>
    <cellStyle name="Normal 2 3 63" xfId="20187" xr:uid="{2A208546-29E4-49B7-9845-228E28B25CF8}"/>
    <cellStyle name="Normal 2 3 63 2" xfId="20188" xr:uid="{D4192944-5919-45F7-B645-BE9C1A7421A3}"/>
    <cellStyle name="Normal 2 3 64" xfId="20189" xr:uid="{A1D7FF23-FBD1-4314-AAF6-8F7A61756C2D}"/>
    <cellStyle name="Normal 2 3 64 2" xfId="20190" xr:uid="{25F74494-CC47-418F-A116-E48C697D9F75}"/>
    <cellStyle name="Normal 2 3 65" xfId="20191" xr:uid="{16BA7028-980E-4D3E-912B-354F2FBC25D4}"/>
    <cellStyle name="Normal 2 3 65 2" xfId="20192" xr:uid="{1E90FC2D-9665-4BD6-87D3-E4C99A72A7C3}"/>
    <cellStyle name="Normal 2 3 66" xfId="20193" xr:uid="{2003B8B4-F7CC-47E0-AC62-FBFAE2C3C5EF}"/>
    <cellStyle name="Normal 2 3 66 2" xfId="20194" xr:uid="{91289D39-63A0-4E3D-B4B0-13747DA8A438}"/>
    <cellStyle name="Normal 2 3 67" xfId="20195" xr:uid="{059DBB40-3860-4B7C-BA65-B43BAC5C04D1}"/>
    <cellStyle name="Normal 2 3 67 2" xfId="20196" xr:uid="{FA2C1C9F-F3EE-49FA-A99D-E83EF6C08BF3}"/>
    <cellStyle name="Normal 2 3 68" xfId="20197" xr:uid="{E9605338-FFEF-4F79-8276-AD9CC6D4054D}"/>
    <cellStyle name="Normal 2 3 68 2" xfId="20198" xr:uid="{0D5D658B-5D7F-4D58-A4F1-F41A27FB7540}"/>
    <cellStyle name="Normal 2 3 69" xfId="20199" xr:uid="{AAAD8AE1-C21C-4ED2-B059-762EF278F922}"/>
    <cellStyle name="Normal 2 3 69 2" xfId="20200" xr:uid="{2B56DA7C-6BA7-4A19-A7CF-0014620B2FAB}"/>
    <cellStyle name="Normal 2 3 7" xfId="20201" xr:uid="{EE55AF12-01ED-4EEE-B1A9-DEEE826E8BAB}"/>
    <cellStyle name="Normal 2 3 7 2" xfId="20202" xr:uid="{40562E13-EA36-4998-9714-C7AF7E38AEFD}"/>
    <cellStyle name="Normal 2 3 7 2 2" xfId="20203" xr:uid="{DCCE527E-B563-4515-823A-1212B5C1DD55}"/>
    <cellStyle name="Normal 2 3 7 3" xfId="20204" xr:uid="{D1249721-34BB-45C7-ACD7-7EFABF19B753}"/>
    <cellStyle name="Normal 2 3 7 3 2" xfId="20205" xr:uid="{F1A9DFB3-CC3E-4AFC-B3B9-2289E8F691B3}"/>
    <cellStyle name="Normal 2 3 7 4" xfId="20206" xr:uid="{086FAAF7-4018-400C-86C5-FEA135E819D0}"/>
    <cellStyle name="Normal 2 3 7 4 2" xfId="20207" xr:uid="{A3C14053-F2E2-4A7F-BC45-E0C572496602}"/>
    <cellStyle name="Normal 2 3 7 5" xfId="20208" xr:uid="{0477E9BC-D6DA-4BFD-8048-D35DA069B071}"/>
    <cellStyle name="Normal 2 3 7 5 2" xfId="20209" xr:uid="{32884373-16C7-42BE-A071-4724118B3878}"/>
    <cellStyle name="Normal 2 3 7 6" xfId="20210" xr:uid="{6BC80EFF-CBF6-4E7F-BBB4-E43B65088D9E}"/>
    <cellStyle name="Normal 2 3 7 6 2" xfId="20211" xr:uid="{1CB12CE6-F202-413E-90A7-2D1CA80AAEF9}"/>
    <cellStyle name="Normal 2 3 7 7" xfId="20212" xr:uid="{48F5FC52-EE4E-46D7-A8DE-790EAC286946}"/>
    <cellStyle name="Normal 2 3 7 7 2" xfId="20213" xr:uid="{23744619-6AE8-46AC-BF71-B4AEBAA6018F}"/>
    <cellStyle name="Normal 2 3 7 8" xfId="20214" xr:uid="{4843417F-9B85-4CFF-9ADB-77A0BACB55D4}"/>
    <cellStyle name="Normal 2 3 70" xfId="20215" xr:uid="{0D47CFCA-11E4-4F11-9912-95BB883E4C50}"/>
    <cellStyle name="Normal 2 3 71" xfId="19328" xr:uid="{8772F78E-C8AC-409D-83BB-B2FEC449F1AF}"/>
    <cellStyle name="Normal 2 3 8" xfId="20216" xr:uid="{D2B8FD43-3BAB-4A0E-BD14-FB1CB0A08FC1}"/>
    <cellStyle name="Normal 2 3 8 2" xfId="20217" xr:uid="{9E657FCB-0A85-431E-B970-4FFCF3975656}"/>
    <cellStyle name="Normal 2 3 8 2 2" xfId="20218" xr:uid="{FB01BD03-D2CF-4D69-B6CA-957E28B01F61}"/>
    <cellStyle name="Normal 2 3 8 2 3" xfId="43932" xr:uid="{1E32ACFC-D687-43AB-B526-4CB30F7B7019}"/>
    <cellStyle name="Normal 2 3 8 3" xfId="20219" xr:uid="{A6090D9B-AEFA-4C14-9A5B-E4BEA3631A52}"/>
    <cellStyle name="Normal 2 3 8 3 2" xfId="20220" xr:uid="{C110AD5A-63A7-434C-8414-8244B49643D6}"/>
    <cellStyle name="Normal 2 3 8 4" xfId="20221" xr:uid="{9DECD6D9-D221-4DE3-98DC-E5B7BD86665E}"/>
    <cellStyle name="Normal 2 3 8 4 2" xfId="20222" xr:uid="{98BBAF12-B30C-4509-B06B-34F9E5F2C88D}"/>
    <cellStyle name="Normal 2 3 8 5" xfId="20223" xr:uid="{F7CD20F1-B061-4A07-A6CA-C26272080518}"/>
    <cellStyle name="Normal 2 3 8 5 2" xfId="20224" xr:uid="{430F1BEC-12D1-48F6-9F58-BA275546311D}"/>
    <cellStyle name="Normal 2 3 8 6" xfId="20225" xr:uid="{307C1257-B2C2-4E66-B7D8-0CBF22A457EB}"/>
    <cellStyle name="Normal 2 3 8 6 2" xfId="20226" xr:uid="{D8CF0457-B1F4-499E-9419-196808B0D08E}"/>
    <cellStyle name="Normal 2 3 8 7" xfId="20227" xr:uid="{DB31D604-066A-45C3-8FB4-147E886D156B}"/>
    <cellStyle name="Normal 2 3 8 7 2" xfId="20228" xr:uid="{63AAB16A-3158-4144-ABA9-6F107DD72323}"/>
    <cellStyle name="Normal 2 3 8 8" xfId="20229" xr:uid="{A003E977-4252-4E07-AF32-6EBFA80AD696}"/>
    <cellStyle name="Normal 2 3 8 9" xfId="42777" xr:uid="{A995B478-A4EB-42C8-BB52-C3BCDC6B572B}"/>
    <cellStyle name="Normal 2 3 9" xfId="20230" xr:uid="{785850AD-E2EE-4141-95E1-D1CBA2A9C18A}"/>
    <cellStyle name="Normal 2 3 9 2" xfId="20231" xr:uid="{7632F6C7-98A5-4F83-8FA3-773E1E8D2457}"/>
    <cellStyle name="Normal 2 3 9 2 2" xfId="20232" xr:uid="{0A67752C-8E67-4F69-B9C3-E453C5DB76FE}"/>
    <cellStyle name="Normal 2 3 9 3" xfId="20233" xr:uid="{0AF34A2A-19FE-43FA-AA3E-1E3CAC78A6BA}"/>
    <cellStyle name="Normal 2 3 9 3 2" xfId="20234" xr:uid="{62C78B9F-DBE7-4409-B93E-7C34F9038F2C}"/>
    <cellStyle name="Normal 2 3 9 4" xfId="20235" xr:uid="{7CE6D863-6E6B-4819-93A1-3854249FEECF}"/>
    <cellStyle name="Normal 2 3 9 4 2" xfId="20236" xr:uid="{ABE26B4A-06F9-4FF8-8A72-A460704AB407}"/>
    <cellStyle name="Normal 2 3 9 5" xfId="20237" xr:uid="{4D5B663B-09D3-4C09-B5DF-403CDAD033C1}"/>
    <cellStyle name="Normal 2 3 9 5 2" xfId="20238" xr:uid="{344954B8-A450-42C2-87FB-DCAA2F7E7D86}"/>
    <cellStyle name="Normal 2 3 9 6" xfId="20239" xr:uid="{6628458F-0A1C-4B37-BF0A-0B0FEAD80166}"/>
    <cellStyle name="Normal 2 3 9 6 2" xfId="20240" xr:uid="{64899B3C-FD26-4B62-BE87-11FA604CB3D7}"/>
    <cellStyle name="Normal 2 3 9 7" xfId="20241" xr:uid="{A6BD03BE-2AA2-4D09-8963-784400E00C54}"/>
    <cellStyle name="Normal 2 3 9 7 2" xfId="20242" xr:uid="{152916F7-1B17-4520-8150-1B65C0DFC872}"/>
    <cellStyle name="Normal 2 3 9 8" xfId="20243" xr:uid="{711006F9-943A-4E90-9014-A25AD8D803B6}"/>
    <cellStyle name="Normal 2 3 9 9" xfId="44380" xr:uid="{635B7AA8-A5ED-45BB-92FB-2F7FD9B22FEC}"/>
    <cellStyle name="Normal 2 3_Hoja3" xfId="20244" xr:uid="{5220CE01-4C97-41CF-9F73-63E8E7135E43}"/>
    <cellStyle name="Normal 2 30" xfId="20245" xr:uid="{3621446F-F4F5-425F-B9F0-938F69362EF7}"/>
    <cellStyle name="Normal 2 30 2" xfId="20246" xr:uid="{6C8FCB56-9300-4DC6-B260-EB4698B840F2}"/>
    <cellStyle name="Normal 2 31" xfId="20247" xr:uid="{6ADDA341-DD46-4137-A92C-BCD0EDEC1DE2}"/>
    <cellStyle name="Normal 2 31 2" xfId="20248" xr:uid="{068B4E53-E7BF-4467-AF56-A27C2E8E7B71}"/>
    <cellStyle name="Normal 2 32" xfId="20249" xr:uid="{3F45BD43-23D2-4DD0-B909-C1F3A87FFB6E}"/>
    <cellStyle name="Normal 2 32 2" xfId="20250" xr:uid="{954C0880-75C4-4834-9911-3D7DC1A16A8F}"/>
    <cellStyle name="Normal 2 33" xfId="20251" xr:uid="{6E4FBD1F-6034-4012-8799-CCB20B5BA4B7}"/>
    <cellStyle name="Normal 2 33 2" xfId="20252" xr:uid="{A5EF51C5-F9D3-4D32-83F2-BA45572705F0}"/>
    <cellStyle name="Normal 2 34" xfId="20253" xr:uid="{1D40FE2C-13B1-4172-97A7-ECD5C142D987}"/>
    <cellStyle name="Normal 2 34 2" xfId="20254" xr:uid="{99138537-9D63-470D-99B6-4064DC1E64F5}"/>
    <cellStyle name="Normal 2 35" xfId="20255" xr:uid="{F2B5E9A1-318F-471A-8A27-2D5EB1185BBC}"/>
    <cellStyle name="Normal 2 35 2" xfId="20256" xr:uid="{0FB348F2-4262-427A-9A0D-6A425DE05B6F}"/>
    <cellStyle name="Normal 2 36" xfId="20257" xr:uid="{1F8BFEC4-8397-4BE9-AEE4-BEC9667928F7}"/>
    <cellStyle name="Normal 2 36 2" xfId="20258" xr:uid="{4E8C09FF-4B72-44EF-8ABB-F2C6C75C2358}"/>
    <cellStyle name="Normal 2 37" xfId="20259" xr:uid="{4FF0CC21-B4E9-4751-B5F5-AB20D28E2CDA}"/>
    <cellStyle name="Normal 2 37 2" xfId="20260" xr:uid="{91644115-F019-437A-8D75-1C1243BA92FA}"/>
    <cellStyle name="Normal 2 38" xfId="20261" xr:uid="{6D80E596-D92F-40E8-890D-F02C16C354AA}"/>
    <cellStyle name="Normal 2 38 2" xfId="20262" xr:uid="{D5D32850-8F77-46D7-BD61-57127C7E5A22}"/>
    <cellStyle name="Normal 2 39" xfId="20263" xr:uid="{9D366D2D-4875-4A60-BA6D-270CBB80A17D}"/>
    <cellStyle name="Normal 2 39 2" xfId="20264" xr:uid="{BF5BC4F3-39E4-4F39-817E-39B41D9B054B}"/>
    <cellStyle name="Normal 2 4" xfId="71" xr:uid="{465B61BD-0727-46E2-A396-61320434E9F0}"/>
    <cellStyle name="Normal 2 4 10" xfId="20265" xr:uid="{817F1544-B830-4EA7-A0B4-06018DE7E3FF}"/>
    <cellStyle name="Normal 2 4 10 2" xfId="20266" xr:uid="{A8090652-0ED0-4B9C-86A3-EF06F46874F3}"/>
    <cellStyle name="Normal 2 4 10 2 2" xfId="20267" xr:uid="{5A1559A4-A3AA-485B-B0A5-B59D78DA33FE}"/>
    <cellStyle name="Normal 2 4 10 3" xfId="20268" xr:uid="{3B1F47AD-00F0-47D2-8999-9B0D041848A6}"/>
    <cellStyle name="Normal 2 4 10 3 2" xfId="20269" xr:uid="{A3EA3DF8-2295-4870-8E82-96C12B5E8F47}"/>
    <cellStyle name="Normal 2 4 10 4" xfId="20270" xr:uid="{EB327C76-8301-4ECF-B289-0C166360E1AF}"/>
    <cellStyle name="Normal 2 4 10 4 2" xfId="20271" xr:uid="{D5E333EE-527F-4142-8BD9-86A81C36ADA6}"/>
    <cellStyle name="Normal 2 4 10 5" xfId="20272" xr:uid="{8A1F3129-D8DE-4DB5-8A23-313E27BE724F}"/>
    <cellStyle name="Normal 2 4 10 5 2" xfId="20273" xr:uid="{79D43B0F-6E4A-45B2-B714-9A3C6507971E}"/>
    <cellStyle name="Normal 2 4 10 6" xfId="20274" xr:uid="{C55B2354-A33A-4FE9-98E0-4BB57E09E1DA}"/>
    <cellStyle name="Normal 2 4 10 6 2" xfId="20275" xr:uid="{2922FC01-9FAE-4B5A-BB52-D4179A8AFE95}"/>
    <cellStyle name="Normal 2 4 10 7" xfId="20276" xr:uid="{85239720-2595-487F-B3D3-18C7100F3E62}"/>
    <cellStyle name="Normal 2 4 10 7 2" xfId="20277" xr:uid="{B79754B0-E6A0-40CD-8F7E-BCA870EF4000}"/>
    <cellStyle name="Normal 2 4 10 8" xfId="20278" xr:uid="{1E0F9EAA-057A-416A-82ED-2781DDB0CBE8}"/>
    <cellStyle name="Normal 2 4 11" xfId="20279" xr:uid="{983E3A13-0625-4485-84CA-035718F38ABC}"/>
    <cellStyle name="Normal 2 4 11 2" xfId="20280" xr:uid="{5FCE1D6F-D6D1-41ED-A97D-8B92C4905A96}"/>
    <cellStyle name="Normal 2 4 11 2 2" xfId="20281" xr:uid="{A7FC3A75-A409-4CD3-BE5E-447D307A5125}"/>
    <cellStyle name="Normal 2 4 11 3" xfId="20282" xr:uid="{C19100E7-DBF3-4134-8B31-E2B81D7A4090}"/>
    <cellStyle name="Normal 2 4 11 3 2" xfId="20283" xr:uid="{D6AFBD69-5212-48D9-92DC-A8A888AAC567}"/>
    <cellStyle name="Normal 2 4 11 4" xfId="20284" xr:uid="{DC99BA50-D289-4178-B1AE-73E171218063}"/>
    <cellStyle name="Normal 2 4 11 4 2" xfId="20285" xr:uid="{4841BB53-C06C-44F3-A8BB-1467904B9B3B}"/>
    <cellStyle name="Normal 2 4 11 5" xfId="20286" xr:uid="{571B49BF-A4F4-4501-B4DD-588C48206EF9}"/>
    <cellStyle name="Normal 2 4 11 5 2" xfId="20287" xr:uid="{2BB2A318-41F0-4FFE-B1BE-E00C8A9EBF48}"/>
    <cellStyle name="Normal 2 4 11 6" xfId="20288" xr:uid="{C3F3EF2E-EFB5-4C61-A7C8-E896893C2273}"/>
    <cellStyle name="Normal 2 4 11 6 2" xfId="20289" xr:uid="{5392DEB9-6671-4813-AF9B-124D09FC2437}"/>
    <cellStyle name="Normal 2 4 11 7" xfId="20290" xr:uid="{5B8CDA66-F4BB-4136-9023-96CDE03111E6}"/>
    <cellStyle name="Normal 2 4 11 7 2" xfId="20291" xr:uid="{459F5677-B1D1-4A40-BFDA-1BA06691C51C}"/>
    <cellStyle name="Normal 2 4 11 8" xfId="20292" xr:uid="{644802B2-113A-4916-AB11-A0043122DE5C}"/>
    <cellStyle name="Normal 2 4 12" xfId="20293" xr:uid="{BEFC0190-7FB1-4BBD-BE78-A13F62A18535}"/>
    <cellStyle name="Normal 2 4 12 2" xfId="20294" xr:uid="{3557A517-18E0-458C-BF91-990ECDC35F56}"/>
    <cellStyle name="Normal 2 4 13" xfId="20295" xr:uid="{139A5289-6101-4E71-AA7D-3D85323BE694}"/>
    <cellStyle name="Normal 2 4 13 2" xfId="20296" xr:uid="{4176DCF4-681B-45A2-A81F-79A8CC1D0952}"/>
    <cellStyle name="Normal 2 4 13 3" xfId="44375" xr:uid="{A15EB092-08DB-4AB9-9128-96804EB0817E}"/>
    <cellStyle name="Normal 2 4 14" xfId="20297" xr:uid="{1FFEEAF5-1C3D-4961-A8CF-997EB004EA93}"/>
    <cellStyle name="Normal 2 4 14 2" xfId="20298" xr:uid="{8E956D55-9C3A-41F1-AE0A-DD742D8BD77F}"/>
    <cellStyle name="Normal 2 4 15" xfId="20299" xr:uid="{5F6E08DB-7087-4932-A24B-C6E8F60D7B62}"/>
    <cellStyle name="Normal 2 4 15 2" xfId="20300" xr:uid="{88CFBBBF-BD8C-4175-BC69-E67C3C7DD9D5}"/>
    <cellStyle name="Normal 2 4 16" xfId="20301" xr:uid="{0D80E3E9-E638-449B-99A0-15EDAAD03156}"/>
    <cellStyle name="Normal 2 4 16 2" xfId="20302" xr:uid="{639E6233-BD32-4627-ADC1-8393DDAB7990}"/>
    <cellStyle name="Normal 2 4 17" xfId="20303" xr:uid="{15EBEBE2-D87B-434A-B241-F283ED7EC82D}"/>
    <cellStyle name="Normal 2 4 17 2" xfId="20304" xr:uid="{064C6E2D-3B5C-4EEC-A4D4-ABE4019706D1}"/>
    <cellStyle name="Normal 2 4 18" xfId="20305" xr:uid="{7B93D751-80C5-4EFC-BD6E-C65530D804F0}"/>
    <cellStyle name="Normal 2 4 18 2" xfId="20306" xr:uid="{4235D641-597E-4D2C-AA4C-F9766B2A7DDF}"/>
    <cellStyle name="Normal 2 4 19" xfId="20307" xr:uid="{94F7453A-4BD4-4945-B6CA-1A3C2B0830F8}"/>
    <cellStyle name="Normal 2 4 19 2" xfId="20308" xr:uid="{746B8C18-5F7C-417C-A1ED-DC749CBA451E}"/>
    <cellStyle name="Normal 2 4 2" xfId="5868" xr:uid="{1007F483-8515-4794-B51B-3D87ED9E7861}"/>
    <cellStyle name="Normal 2 4 2 10" xfId="20309" xr:uid="{CB550654-BC54-4677-9D49-D4015E0D76D0}"/>
    <cellStyle name="Normal 2 4 2 10 2" xfId="20310" xr:uid="{F19A792D-6E51-43A4-A188-F6A5A04E6E7A}"/>
    <cellStyle name="Normal 2 4 2 10 2 2" xfId="20311" xr:uid="{85A9D143-6376-41CE-8592-A97BE6DC0CCF}"/>
    <cellStyle name="Normal 2 4 2 10 3" xfId="20312" xr:uid="{639C3BF4-CC63-4129-9374-0188E9E47974}"/>
    <cellStyle name="Normal 2 4 2 10 3 2" xfId="20313" xr:uid="{1E774898-A69F-48AD-992C-C128063F1A72}"/>
    <cellStyle name="Normal 2 4 2 10 4" xfId="20314" xr:uid="{15EA0B23-D33E-4497-8631-58C69BF34FA3}"/>
    <cellStyle name="Normal 2 4 2 10 4 2" xfId="20315" xr:uid="{DF0776E9-5985-4E4A-BAE7-D72B0F8FF4D4}"/>
    <cellStyle name="Normal 2 4 2 10 5" xfId="20316" xr:uid="{AAB032D7-0A51-4EB2-9540-54A1496CE20C}"/>
    <cellStyle name="Normal 2 4 2 10 5 2" xfId="20317" xr:uid="{49F36A80-9565-40B9-B26B-5AA77EF6750E}"/>
    <cellStyle name="Normal 2 4 2 10 6" xfId="20318" xr:uid="{408BC36A-A3BD-42AE-85BE-F499FD707392}"/>
    <cellStyle name="Normal 2 4 2 10 6 2" xfId="20319" xr:uid="{C8F9816F-E985-4E54-BE32-97922A419772}"/>
    <cellStyle name="Normal 2 4 2 10 7" xfId="20320" xr:uid="{73AC57BE-153F-411C-AA84-7DD38A8CB240}"/>
    <cellStyle name="Normal 2 4 2 10 7 2" xfId="20321" xr:uid="{5DABCCC3-077A-48BA-8AE1-A204F575FF6D}"/>
    <cellStyle name="Normal 2 4 2 10 8" xfId="20322" xr:uid="{9E4C9473-9216-4991-ADFD-0D0757C16951}"/>
    <cellStyle name="Normal 2 4 2 11" xfId="20323" xr:uid="{2913EFFA-3769-48FF-B1FD-AC5693721DE7}"/>
    <cellStyle name="Normal 2 4 2 11 2" xfId="20324" xr:uid="{7677E900-5830-4342-8091-74D9CB807788}"/>
    <cellStyle name="Normal 2 4 2 12" xfId="20325" xr:uid="{5D01CC86-1483-4443-95D5-2F50A4FC7A44}"/>
    <cellStyle name="Normal 2 4 2 12 2" xfId="20326" xr:uid="{54753C26-973B-49DE-BC7C-4449111C56D6}"/>
    <cellStyle name="Normal 2 4 2 13" xfId="20327" xr:uid="{034C4E6A-92B3-4E55-A7FD-135B5E4AAE9D}"/>
    <cellStyle name="Normal 2 4 2 13 2" xfId="20328" xr:uid="{43BD7B23-C6A0-4D67-8397-E723D13A584F}"/>
    <cellStyle name="Normal 2 4 2 14" xfId="20329" xr:uid="{B59113D5-E016-41BD-826D-1172BEFEAA73}"/>
    <cellStyle name="Normal 2 4 2 14 2" xfId="20330" xr:uid="{2B90464F-12D3-4CA7-8EC9-317B0E0BECD0}"/>
    <cellStyle name="Normal 2 4 2 15" xfId="20331" xr:uid="{C6BE3600-B76F-469C-A8A1-17E700150B3F}"/>
    <cellStyle name="Normal 2 4 2 15 2" xfId="20332" xr:uid="{6E547E41-2F48-44DD-8B8E-CB12E2E4D5B0}"/>
    <cellStyle name="Normal 2 4 2 16" xfId="20333" xr:uid="{C3FD506B-C315-4DBC-A762-037FF8B81EC3}"/>
    <cellStyle name="Normal 2 4 2 16 2" xfId="20334" xr:uid="{33B5B41A-D22F-43F8-B6F4-FAEAF8CDCC4A}"/>
    <cellStyle name="Normal 2 4 2 17" xfId="20335" xr:uid="{E62C00E3-7A32-4E79-911C-ACC757181D53}"/>
    <cellStyle name="Normal 2 4 2 17 2" xfId="20336" xr:uid="{DC212237-7FA5-454E-92BF-0713780F4EC2}"/>
    <cellStyle name="Normal 2 4 2 18" xfId="20337" xr:uid="{ADB3E7C2-864D-4AD0-989B-BE6E53DCCEAF}"/>
    <cellStyle name="Normal 2 4 2 18 2" xfId="20338" xr:uid="{C3B5AAB8-B855-4701-8CF1-C5802C78843D}"/>
    <cellStyle name="Normal 2 4 2 19" xfId="20339" xr:uid="{521955AE-11F4-4DBA-9526-E8A42EC45116}"/>
    <cellStyle name="Normal 2 4 2 19 2" xfId="20340" xr:uid="{667F1D1B-7E12-4822-B871-A1B106BFF478}"/>
    <cellStyle name="Normal 2 4 2 2" xfId="5869" xr:uid="{E730DBDA-F515-419B-9ADD-7535F84F90F9}"/>
    <cellStyle name="Normal 2 4 2 2 10" xfId="20341" xr:uid="{DC22B0E1-5E21-45B6-AE21-93E1DFAC2217}"/>
    <cellStyle name="Normal 2 4 2 2 10 2" xfId="20342" xr:uid="{D29214E1-717C-45FF-944C-80256E00A87E}"/>
    <cellStyle name="Normal 2 4 2 2 11" xfId="20343" xr:uid="{50D50250-BFB7-4FD8-85D6-39584028F982}"/>
    <cellStyle name="Normal 2 4 2 2 11 2" xfId="20344" xr:uid="{64F2AF13-E790-4596-83B4-A4EC4B75E30C}"/>
    <cellStyle name="Normal 2 4 2 2 12" xfId="20345" xr:uid="{E7464173-1D84-44C5-9FDF-CCCB912C1F96}"/>
    <cellStyle name="Normal 2 4 2 2 12 2" xfId="20346" xr:uid="{8C8E73F0-D320-4B02-B6E3-D65448BE04BA}"/>
    <cellStyle name="Normal 2 4 2 2 13" xfId="20347" xr:uid="{5C97BF1B-B956-48F6-B975-39724762C4DB}"/>
    <cellStyle name="Normal 2 4 2 2 13 2" xfId="20348" xr:uid="{DF6D8BD8-1D00-4E0B-A280-2C04C85D2331}"/>
    <cellStyle name="Normal 2 4 2 2 14" xfId="20349" xr:uid="{D62D338C-5C9E-403E-8376-04A59A31FC27}"/>
    <cellStyle name="Normal 2 4 2 2 14 2" xfId="20350" xr:uid="{F2A2D744-EB88-4C68-A0A1-580FBF4691EC}"/>
    <cellStyle name="Normal 2 4 2 2 15" xfId="20351" xr:uid="{D8F781BA-0CA9-453D-BA86-00EE73F9F59D}"/>
    <cellStyle name="Normal 2 4 2 2 15 2" xfId="20352" xr:uid="{5933A309-227E-4ADF-841F-0FE54A021F58}"/>
    <cellStyle name="Normal 2 4 2 2 16" xfId="20353" xr:uid="{7B8C33B1-96E4-4D7A-ADB3-DD573E1C1B7C}"/>
    <cellStyle name="Normal 2 4 2 2 16 2" xfId="20354" xr:uid="{49CC343A-A7B0-4DEF-BEA6-D7E04259E5D3}"/>
    <cellStyle name="Normal 2 4 2 2 17" xfId="20355" xr:uid="{D7B6DB1C-07A3-4E8C-BC70-2C435A2DD233}"/>
    <cellStyle name="Normal 2 4 2 2 17 2" xfId="20356" xr:uid="{E86A0708-74AA-47D6-B5D7-7CDDADC3534F}"/>
    <cellStyle name="Normal 2 4 2 2 18" xfId="20357" xr:uid="{F9E80CFE-17FD-4BA5-B9EB-990F5FB58129}"/>
    <cellStyle name="Normal 2 4 2 2 18 2" xfId="20358" xr:uid="{8D420DEE-FACE-4531-837E-A9450541CB55}"/>
    <cellStyle name="Normal 2 4 2 2 19" xfId="20359" xr:uid="{987839F4-8144-4133-9212-E29B05C63CE3}"/>
    <cellStyle name="Normal 2 4 2 2 19 2" xfId="20360" xr:uid="{C49D433D-586F-4361-B663-F4384B60E8E4}"/>
    <cellStyle name="Normal 2 4 2 2 2" xfId="20361" xr:uid="{F634E694-2582-484A-AAAF-4AB2C868EEF9}"/>
    <cellStyle name="Normal 2 4 2 2 2 2" xfId="20362" xr:uid="{7A550C3F-2AD4-40E4-8671-1C4FAA051944}"/>
    <cellStyle name="Normal 2 4 2 2 2 2 2" xfId="20363" xr:uid="{6070BB84-FF96-47B9-86E4-5BC341819A39}"/>
    <cellStyle name="Normal 2 4 2 2 2 3" xfId="20364" xr:uid="{0D525F96-FE3D-4E62-8D20-E26AAA44EBF9}"/>
    <cellStyle name="Normal 2 4 2 2 2 3 2" xfId="20365" xr:uid="{05A356E2-9F8F-44FC-AFEC-8063FF9E9C39}"/>
    <cellStyle name="Normal 2 4 2 2 2 4" xfId="20366" xr:uid="{31CA9C4E-2CE1-4742-B4E7-39521A8C549A}"/>
    <cellStyle name="Normal 2 4 2 2 2 4 2" xfId="20367" xr:uid="{5E4CDF2A-E502-4D5E-B5A8-1B65293816B8}"/>
    <cellStyle name="Normal 2 4 2 2 2 5" xfId="20368" xr:uid="{608F6438-D727-4F37-9032-864846629595}"/>
    <cellStyle name="Normal 2 4 2 2 2 5 2" xfId="20369" xr:uid="{0EB3B824-94B0-430B-AE5E-A74D773BFD9D}"/>
    <cellStyle name="Normal 2 4 2 2 2 6" xfId="20370" xr:uid="{077B6982-AE28-4D25-8118-57808722A5B4}"/>
    <cellStyle name="Normal 2 4 2 2 2 6 2" xfId="20371" xr:uid="{8E4B1BB6-4BFF-4DB0-A7F3-748846B942DB}"/>
    <cellStyle name="Normal 2 4 2 2 2 7" xfId="20372" xr:uid="{9FE344FF-2553-47CC-BA97-2C3C19E2B462}"/>
    <cellStyle name="Normal 2 4 2 2 2 7 2" xfId="20373" xr:uid="{51AEC9A8-83E7-4AAB-BAAE-1627409DD3B1}"/>
    <cellStyle name="Normal 2 4 2 2 2 8" xfId="20374" xr:uid="{ABB9C955-5260-4A0F-B0B8-F7E15BD29F31}"/>
    <cellStyle name="Normal 2 4 2 2 20" xfId="20375" xr:uid="{3701ABB6-94C3-4022-8546-5B95E4B45C75}"/>
    <cellStyle name="Normal 2 4 2 2 20 2" xfId="20376" xr:uid="{C187D1DB-424A-44EC-80B8-879A37B7F225}"/>
    <cellStyle name="Normal 2 4 2 2 21" xfId="20377" xr:uid="{A21FDF2A-E41E-4050-A05B-B8DC7F738321}"/>
    <cellStyle name="Normal 2 4 2 2 21 2" xfId="20378" xr:uid="{FB6F4290-0374-43D3-A364-C413A163E049}"/>
    <cellStyle name="Normal 2 4 2 2 22" xfId="20379" xr:uid="{A4C9C886-B615-458C-BD5F-C048F4133116}"/>
    <cellStyle name="Normal 2 4 2 2 22 2" xfId="20380" xr:uid="{A5B5AA73-649F-4EDE-B331-3C8834879288}"/>
    <cellStyle name="Normal 2 4 2 2 23" xfId="20381" xr:uid="{15989AA1-B780-45DE-AA82-61D46145609F}"/>
    <cellStyle name="Normal 2 4 2 2 23 2" xfId="20382" xr:uid="{AF3A16CB-71D4-4AFE-B3DD-08F685A501C2}"/>
    <cellStyle name="Normal 2 4 2 2 24" xfId="20383" xr:uid="{766BF267-5BF2-44C6-A6D2-F85BBCC6880F}"/>
    <cellStyle name="Normal 2 4 2 2 24 2" xfId="20384" xr:uid="{89865F77-5BE8-417F-8C49-820E315DB851}"/>
    <cellStyle name="Normal 2 4 2 2 25" xfId="20385" xr:uid="{0E23C0A1-5919-400F-A04B-FF81E247DE38}"/>
    <cellStyle name="Normal 2 4 2 2 25 2" xfId="20386" xr:uid="{7FFE74F0-EE0F-4161-AEC5-DA1D43768302}"/>
    <cellStyle name="Normal 2 4 2 2 26" xfId="20387" xr:uid="{FDA9C6F2-4167-46C5-8768-7AB93FCCC7F2}"/>
    <cellStyle name="Normal 2 4 2 2 26 2" xfId="20388" xr:uid="{065C2D90-5095-4FA1-8ABC-C17DB78AF116}"/>
    <cellStyle name="Normal 2 4 2 2 27" xfId="20389" xr:uid="{C6221C1C-A46D-4E74-A849-4D584C1D314B}"/>
    <cellStyle name="Normal 2 4 2 2 27 2" xfId="20390" xr:uid="{DFF16775-2F07-48D6-A770-26B323584C01}"/>
    <cellStyle name="Normal 2 4 2 2 28" xfId="20391" xr:uid="{747671CD-1E94-4853-BE6D-1D396709A38D}"/>
    <cellStyle name="Normal 2 4 2 2 28 2" xfId="20392" xr:uid="{4EF0361C-F2CE-4254-A433-3622525CBBD3}"/>
    <cellStyle name="Normal 2 4 2 2 29" xfId="20393" xr:uid="{9A840DF6-77B2-4C81-9AB4-9EE88FB14F3D}"/>
    <cellStyle name="Normal 2 4 2 2 29 2" xfId="20394" xr:uid="{7DCDB27C-F7C2-44FA-933F-57C77A12C3F9}"/>
    <cellStyle name="Normal 2 4 2 2 3" xfId="20395" xr:uid="{F702E921-3EA2-473A-8AB2-FA5FE09098BF}"/>
    <cellStyle name="Normal 2 4 2 2 3 2" xfId="20396" xr:uid="{D6212AEF-365B-4214-8415-1F9D20247CAE}"/>
    <cellStyle name="Normal 2 4 2 2 3 2 2" xfId="20397" xr:uid="{A0A7114E-C624-4692-970E-4EBFFEF8E4E4}"/>
    <cellStyle name="Normal 2 4 2 2 3 3" xfId="20398" xr:uid="{A26B3B80-2E53-4EFB-A00A-C5E4C400A364}"/>
    <cellStyle name="Normal 2 4 2 2 3 3 2" xfId="20399" xr:uid="{3748BF5C-8855-41E0-90F5-8E043A1A828B}"/>
    <cellStyle name="Normal 2 4 2 2 3 4" xfId="20400" xr:uid="{29AA473A-D20B-47F7-BE59-2E865249DD1A}"/>
    <cellStyle name="Normal 2 4 2 2 3 4 2" xfId="20401" xr:uid="{B3111A47-15EE-4E40-A36B-8E5ADFE0097F}"/>
    <cellStyle name="Normal 2 4 2 2 3 5" xfId="20402" xr:uid="{1F585549-FDDD-470F-8FA8-C464AAAA783E}"/>
    <cellStyle name="Normal 2 4 2 2 3 5 2" xfId="20403" xr:uid="{78F7969C-C75D-4C1E-9705-A4B907B57780}"/>
    <cellStyle name="Normal 2 4 2 2 3 6" xfId="20404" xr:uid="{9426B762-C1CC-451F-BCC0-CED5844296DD}"/>
    <cellStyle name="Normal 2 4 2 2 3 6 2" xfId="20405" xr:uid="{92D8DC76-08A1-4D73-986C-E489178F30E3}"/>
    <cellStyle name="Normal 2 4 2 2 3 7" xfId="20406" xr:uid="{E332C24C-FDCB-4DB2-B036-CE4271266902}"/>
    <cellStyle name="Normal 2 4 2 2 3 7 2" xfId="20407" xr:uid="{150F0170-0BF8-4034-B4E5-E22D417C93BA}"/>
    <cellStyle name="Normal 2 4 2 2 3 8" xfId="20408" xr:uid="{173D55F4-A814-40A8-B2F2-2C10525C2C8B}"/>
    <cellStyle name="Normal 2 4 2 2 30" xfId="20409" xr:uid="{F19E32C3-589A-4B40-8A44-5AD00ECB8402}"/>
    <cellStyle name="Normal 2 4 2 2 30 2" xfId="20410" xr:uid="{E6591DC4-D9A5-4087-B995-ED3BFE1A5453}"/>
    <cellStyle name="Normal 2 4 2 2 31" xfId="20411" xr:uid="{5DA56516-F419-4B3B-8783-632F1D1C5713}"/>
    <cellStyle name="Normal 2 4 2 2 31 2" xfId="20412" xr:uid="{2EC30F0F-B39B-4D69-AD98-0936207540FA}"/>
    <cellStyle name="Normal 2 4 2 2 32" xfId="20413" xr:uid="{4052670F-A454-42CD-B4D0-914AA3E09BE5}"/>
    <cellStyle name="Normal 2 4 2 2 32 2" xfId="20414" xr:uid="{F6A827CA-984D-42F2-B15D-9A934C312C46}"/>
    <cellStyle name="Normal 2 4 2 2 33" xfId="20415" xr:uid="{8DBD4A76-43AB-455E-9820-2BDCC43111E9}"/>
    <cellStyle name="Normal 2 4 2 2 33 2" xfId="20416" xr:uid="{F563B7E4-6128-4A10-9EC9-B981E653E4CB}"/>
    <cellStyle name="Normal 2 4 2 2 34" xfId="20417" xr:uid="{1E6E7445-E98D-4FCB-B85D-DF23996A8B02}"/>
    <cellStyle name="Normal 2 4 2 2 34 2" xfId="20418" xr:uid="{32E0F8DA-D708-4239-9FA3-49138755310F}"/>
    <cellStyle name="Normal 2 4 2 2 35" xfId="20419" xr:uid="{A4ECB026-124F-4168-BC72-DD8A6CB66B72}"/>
    <cellStyle name="Normal 2 4 2 2 35 2" xfId="20420" xr:uid="{7143B8E7-E573-4692-80E4-DEED3820DEE5}"/>
    <cellStyle name="Normal 2 4 2 2 36" xfId="20421" xr:uid="{806818F4-AD0E-4DE2-8616-AC7BA3AAA696}"/>
    <cellStyle name="Normal 2 4 2 2 36 2" xfId="20422" xr:uid="{B3B90713-E6B5-4418-A67C-9DF77C268632}"/>
    <cellStyle name="Normal 2 4 2 2 37" xfId="20423" xr:uid="{4F580C22-9EC6-478E-BF06-40921071A2DD}"/>
    <cellStyle name="Normal 2 4 2 2 37 2" xfId="20424" xr:uid="{9B1F1460-35EC-40B2-86C6-BE39D6910BD6}"/>
    <cellStyle name="Normal 2 4 2 2 38" xfId="20425" xr:uid="{8DCD9EAA-9CFF-4C37-8156-11775DE162D6}"/>
    <cellStyle name="Normal 2 4 2 2 38 2" xfId="20426" xr:uid="{A2CB6125-9E29-4AB2-85AA-3DBF8B02291C}"/>
    <cellStyle name="Normal 2 4 2 2 39" xfId="20427" xr:uid="{35BDA840-2420-4308-917E-E0E07648716A}"/>
    <cellStyle name="Normal 2 4 2 2 39 2" xfId="20428" xr:uid="{B6F1A6E3-0797-4839-A8CC-734D183E6638}"/>
    <cellStyle name="Normal 2 4 2 2 4" xfId="20429" xr:uid="{1BB39C87-74A9-44D6-AC7C-63496E4BC5B7}"/>
    <cellStyle name="Normal 2 4 2 2 4 2" xfId="20430" xr:uid="{F41FD838-B1B4-4ECA-B933-7AA399665FF1}"/>
    <cellStyle name="Normal 2 4 2 2 4 2 2" xfId="20431" xr:uid="{AC1E5C6A-913A-40B1-AD60-C803B97E1547}"/>
    <cellStyle name="Normal 2 4 2 2 4 3" xfId="20432" xr:uid="{53084B76-2EEA-4B8F-912E-76C8FD2E20A2}"/>
    <cellStyle name="Normal 2 4 2 2 4 3 2" xfId="20433" xr:uid="{43A85B10-3E14-4232-BEB2-83B4E60C9E69}"/>
    <cellStyle name="Normal 2 4 2 2 4 4" xfId="20434" xr:uid="{A9DE501D-B07A-493D-896D-565B90CD705F}"/>
    <cellStyle name="Normal 2 4 2 2 4 4 2" xfId="20435" xr:uid="{B969A092-CF42-4824-AD74-078251358BC4}"/>
    <cellStyle name="Normal 2 4 2 2 4 5" xfId="20436" xr:uid="{F30F9C6A-7BA0-4BA3-B172-7F607480C82F}"/>
    <cellStyle name="Normal 2 4 2 2 4 5 2" xfId="20437" xr:uid="{27B44472-5F88-45D1-AFA6-B8D46B4F9BDC}"/>
    <cellStyle name="Normal 2 4 2 2 4 6" xfId="20438" xr:uid="{8F79CFAA-5322-4E5F-AFDA-1CA25179C9D8}"/>
    <cellStyle name="Normal 2 4 2 2 4 6 2" xfId="20439" xr:uid="{7CA57FF9-A70A-4516-9A3C-BF10CA4940DA}"/>
    <cellStyle name="Normal 2 4 2 2 4 7" xfId="20440" xr:uid="{E044076D-D060-486B-A2F0-C367C1A057E5}"/>
    <cellStyle name="Normal 2 4 2 2 4 7 2" xfId="20441" xr:uid="{6CCFC03D-F41A-4E5B-9FEA-BE6191213888}"/>
    <cellStyle name="Normal 2 4 2 2 4 8" xfId="20442" xr:uid="{D44117EF-011A-4913-877D-E496D947D953}"/>
    <cellStyle name="Normal 2 4 2 2 40" xfId="20443" xr:uid="{06ECDD4B-A531-4ABF-8344-1F4298ABAF14}"/>
    <cellStyle name="Normal 2 4 2 2 40 2" xfId="20444" xr:uid="{8A70877A-BB38-4856-AF01-1B4C5CD85F3D}"/>
    <cellStyle name="Normal 2 4 2 2 41" xfId="20445" xr:uid="{03BA5F38-30E1-4A0D-9063-B201210B72C7}"/>
    <cellStyle name="Normal 2 4 2 2 41 2" xfId="20446" xr:uid="{58F4757A-9D62-49E9-BED6-F7616890A350}"/>
    <cellStyle name="Normal 2 4 2 2 42" xfId="20447" xr:uid="{AF5503AD-1099-4044-AA9C-BA0F823A074C}"/>
    <cellStyle name="Normal 2 4 2 2 42 2" xfId="20448" xr:uid="{D0D57E86-445B-4002-991B-8B09F6BFF47A}"/>
    <cellStyle name="Normal 2 4 2 2 43" xfId="20449" xr:uid="{56760922-2425-4283-8F73-C842C5535D77}"/>
    <cellStyle name="Normal 2 4 2 2 43 2" xfId="20450" xr:uid="{ECAB2810-BB4F-49B2-BD74-723B6E895946}"/>
    <cellStyle name="Normal 2 4 2 2 44" xfId="20451" xr:uid="{68F635C5-1373-44B3-9DB7-84BD1DE1772F}"/>
    <cellStyle name="Normal 2 4 2 2 44 2" xfId="20452" xr:uid="{A0E9275B-3EE3-4F47-829A-AE30919A65D2}"/>
    <cellStyle name="Normal 2 4 2 2 45" xfId="20453" xr:uid="{32BB2F8A-F99C-4E69-8525-40A29494E514}"/>
    <cellStyle name="Normal 2 4 2 2 45 2" xfId="20454" xr:uid="{F4C0D9B0-CE87-42B2-B366-1107427E6FDD}"/>
    <cellStyle name="Normal 2 4 2 2 46" xfId="20455" xr:uid="{42163CE4-5001-43C5-8419-375FCC6558D2}"/>
    <cellStyle name="Normal 2 4 2 2 46 2" xfId="20456" xr:uid="{BD1E4426-6B56-429A-A3F9-F193AD91CC50}"/>
    <cellStyle name="Normal 2 4 2 2 47" xfId="20457" xr:uid="{27FEEADD-B709-4CAD-A44D-D7A6701231DB}"/>
    <cellStyle name="Normal 2 4 2 2 47 2" xfId="20458" xr:uid="{50D414E1-CE49-45B1-B724-1B0421AB33A8}"/>
    <cellStyle name="Normal 2 4 2 2 48" xfId="20459" xr:uid="{0B5DAAB6-9995-4522-8782-98A97BFA596F}"/>
    <cellStyle name="Normal 2 4 2 2 48 2" xfId="20460" xr:uid="{1AD54866-B24C-4866-B923-FA9B48FDEF13}"/>
    <cellStyle name="Normal 2 4 2 2 49" xfId="20461" xr:uid="{8EE762B2-B263-4344-8E4A-BF10BEB20B77}"/>
    <cellStyle name="Normal 2 4 2 2 49 2" xfId="20462" xr:uid="{BBDDBDD3-EFEB-4BEB-8623-1F9F8DA73C35}"/>
    <cellStyle name="Normal 2 4 2 2 5" xfId="20463" xr:uid="{5712A476-1C29-4DBF-94BD-A0FB7EAB5839}"/>
    <cellStyle name="Normal 2 4 2 2 5 2" xfId="20464" xr:uid="{A08AA220-21CB-4958-B68A-0064B150BE20}"/>
    <cellStyle name="Normal 2 4 2 2 5 2 2" xfId="20465" xr:uid="{B0FA0A8C-58F0-4E76-85A5-F36C4D6A67EB}"/>
    <cellStyle name="Normal 2 4 2 2 5 3" xfId="20466" xr:uid="{2D810980-6C27-4E46-A483-6262BE2F3660}"/>
    <cellStyle name="Normal 2 4 2 2 5 3 2" xfId="20467" xr:uid="{446E3F5E-AA47-481A-9660-BFB742C7CC18}"/>
    <cellStyle name="Normal 2 4 2 2 5 4" xfId="20468" xr:uid="{326E9A9C-56F0-4D4D-9922-2581946B55AC}"/>
    <cellStyle name="Normal 2 4 2 2 5 4 2" xfId="20469" xr:uid="{6A62F248-ECCD-453A-9BC7-83D6918AEBC5}"/>
    <cellStyle name="Normal 2 4 2 2 5 5" xfId="20470" xr:uid="{9139D187-408A-4CDE-A968-65029C703ADF}"/>
    <cellStyle name="Normal 2 4 2 2 5 5 2" xfId="20471" xr:uid="{5F8A4630-B109-45BA-920E-B00C48D5D883}"/>
    <cellStyle name="Normal 2 4 2 2 5 6" xfId="20472" xr:uid="{3FB6A1E7-215E-4D45-9206-009467B60BA5}"/>
    <cellStyle name="Normal 2 4 2 2 5 6 2" xfId="20473" xr:uid="{BA9521BB-44C3-411C-AB9C-85C4AB4EBF5C}"/>
    <cellStyle name="Normal 2 4 2 2 5 7" xfId="20474" xr:uid="{077E954B-FBCB-40FB-9A77-BFF70CBFC6A4}"/>
    <cellStyle name="Normal 2 4 2 2 5 7 2" xfId="20475" xr:uid="{8D023CCF-C9EE-4AF0-8EAF-17DE26099343}"/>
    <cellStyle name="Normal 2 4 2 2 5 8" xfId="20476" xr:uid="{88FDB9E5-3218-4C93-B70B-CBAC67164D0A}"/>
    <cellStyle name="Normal 2 4 2 2 50" xfId="20477" xr:uid="{D32CA7E4-884E-4AF9-963F-10F183A2B1FA}"/>
    <cellStyle name="Normal 2 4 2 2 50 2" xfId="20478" xr:uid="{8C7FF034-A9D5-49A7-80BE-15DADD2CF8DB}"/>
    <cellStyle name="Normal 2 4 2 2 51" xfId="20479" xr:uid="{4655E472-F0B2-48CF-9233-17AB324A713C}"/>
    <cellStyle name="Normal 2 4 2 2 51 2" xfId="20480" xr:uid="{3A98B957-F929-4261-AECB-9EE10D552BE4}"/>
    <cellStyle name="Normal 2 4 2 2 52" xfId="20481" xr:uid="{96D98748-2A9C-4D2B-9AFD-49B368400409}"/>
    <cellStyle name="Normal 2 4 2 2 52 2" xfId="20482" xr:uid="{D53FF5DF-708C-48C8-8B41-1959AEDF7CE3}"/>
    <cellStyle name="Normal 2 4 2 2 53" xfId="20483" xr:uid="{F5972C00-C10B-413F-AA76-007D11534FF1}"/>
    <cellStyle name="Normal 2 4 2 2 53 2" xfId="20484" xr:uid="{A74E3729-10FA-45C7-AB35-FCA541137BA2}"/>
    <cellStyle name="Normal 2 4 2 2 54" xfId="20485" xr:uid="{2272E921-63E9-4E84-82A5-08F420389D82}"/>
    <cellStyle name="Normal 2 4 2 2 54 2" xfId="20486" xr:uid="{6E04E7EF-30A9-4462-AE74-A3EDE64349B4}"/>
    <cellStyle name="Normal 2 4 2 2 55" xfId="20487" xr:uid="{3914EB4C-7BEF-4A0D-AFEA-D10FD14C1C23}"/>
    <cellStyle name="Normal 2 4 2 2 55 2" xfId="20488" xr:uid="{D277A242-1A0C-4F4F-8AB1-69C3ECB51B05}"/>
    <cellStyle name="Normal 2 4 2 2 56" xfId="20489" xr:uid="{B86151E1-247D-46F9-8995-C68F9795184D}"/>
    <cellStyle name="Normal 2 4 2 2 56 2" xfId="20490" xr:uid="{C3110F70-58FB-46CB-9415-3A5F4BFF74B3}"/>
    <cellStyle name="Normal 2 4 2 2 57" xfId="20491" xr:uid="{93AE16E3-5F49-4523-862D-556F59AC0A96}"/>
    <cellStyle name="Normal 2 4 2 2 57 2" xfId="20492" xr:uid="{0F89E535-F79B-424D-8834-FECD7A056E2E}"/>
    <cellStyle name="Normal 2 4 2 2 58" xfId="20493" xr:uid="{84C6FB45-1A2D-4A47-AB5B-38D1373173CA}"/>
    <cellStyle name="Normal 2 4 2 2 58 2" xfId="20494" xr:uid="{F078961E-C527-4845-AA77-90731BFA021D}"/>
    <cellStyle name="Normal 2 4 2 2 59" xfId="20495" xr:uid="{FAFD5474-D7D5-4548-BD25-25990521DFAD}"/>
    <cellStyle name="Normal 2 4 2 2 59 2" xfId="20496" xr:uid="{1045A42E-03EA-4413-B255-7CC0559A4F8B}"/>
    <cellStyle name="Normal 2 4 2 2 6" xfId="20497" xr:uid="{471D97FF-88D8-4710-9929-FB0D64677791}"/>
    <cellStyle name="Normal 2 4 2 2 6 2" xfId="20498" xr:uid="{41B6E499-35D2-43C2-91C7-6A9A28143E4B}"/>
    <cellStyle name="Normal 2 4 2 2 6 2 2" xfId="20499" xr:uid="{B0C1F6A5-1687-47AA-B215-E4237355064A}"/>
    <cellStyle name="Normal 2 4 2 2 6 3" xfId="20500" xr:uid="{1EFDD52B-1371-4FC0-9EEB-688E662915AE}"/>
    <cellStyle name="Normal 2 4 2 2 6 3 2" xfId="20501" xr:uid="{A3F765C2-D749-420C-8A35-A05215EC828F}"/>
    <cellStyle name="Normal 2 4 2 2 6 4" xfId="20502" xr:uid="{B6E0019C-4DA0-4403-83C2-24410E16EEBC}"/>
    <cellStyle name="Normal 2 4 2 2 6 4 2" xfId="20503" xr:uid="{F26FC206-6A2C-4667-A531-66BBB62B62CB}"/>
    <cellStyle name="Normal 2 4 2 2 6 5" xfId="20504" xr:uid="{FDE09BC1-C5D2-455F-997E-D885DAE9FBFC}"/>
    <cellStyle name="Normal 2 4 2 2 6 5 2" xfId="20505" xr:uid="{3185C1CB-15B2-4AB7-8B3D-B6D5D3B2FF70}"/>
    <cellStyle name="Normal 2 4 2 2 6 6" xfId="20506" xr:uid="{ECF2B5B1-0D4C-4F6F-B661-64FD5C4AE54C}"/>
    <cellStyle name="Normal 2 4 2 2 6 6 2" xfId="20507" xr:uid="{6AF48A97-9F06-48EB-9719-B0008C02E989}"/>
    <cellStyle name="Normal 2 4 2 2 6 7" xfId="20508" xr:uid="{90EB4831-F3F1-4955-9524-DE7109D43537}"/>
    <cellStyle name="Normal 2 4 2 2 6 7 2" xfId="20509" xr:uid="{8B3F76E9-F1A0-4631-960D-9A28E562F78B}"/>
    <cellStyle name="Normal 2 4 2 2 6 8" xfId="20510" xr:uid="{1FB2635C-8D88-447D-A107-60C37B1F24C1}"/>
    <cellStyle name="Normal 2 4 2 2 60" xfId="20511" xr:uid="{BE1622A8-1D11-4A80-A218-AEA2A6D6EF30}"/>
    <cellStyle name="Normal 2 4 2 2 60 2" xfId="20512" xr:uid="{DB49FF56-DEF7-4D33-A7C1-16515F730566}"/>
    <cellStyle name="Normal 2 4 2 2 61" xfId="20513" xr:uid="{3E1F6E91-CC7F-4183-8C1B-7D254EA00FB6}"/>
    <cellStyle name="Normal 2 4 2 2 61 2" xfId="20514" xr:uid="{1687EA52-5C41-436A-A0C9-08F70DE1061A}"/>
    <cellStyle name="Normal 2 4 2 2 62" xfId="20515" xr:uid="{C00EDA54-1A5C-407C-ABAC-EF44663CC056}"/>
    <cellStyle name="Normal 2 4 2 2 62 2" xfId="20516" xr:uid="{FB1CCAAE-72E0-4659-81B5-9B684C0D8502}"/>
    <cellStyle name="Normal 2 4 2 2 63" xfId="20517" xr:uid="{7CBF54F6-3CD0-4A81-91C6-C07D9E882E80}"/>
    <cellStyle name="Normal 2 4 2 2 63 2" xfId="20518" xr:uid="{94CDD77B-3233-4AEF-A918-FD7B228412AC}"/>
    <cellStyle name="Normal 2 4 2 2 64" xfId="20519" xr:uid="{D3C24A5E-3C27-446E-B328-0ACBA6A7046D}"/>
    <cellStyle name="Normal 2 4 2 2 64 2" xfId="20520" xr:uid="{8991CE99-739C-44E2-8897-7C4783A4D3BC}"/>
    <cellStyle name="Normal 2 4 2 2 65" xfId="20521" xr:uid="{F2002FEF-550E-460E-8CB4-CC32019DA454}"/>
    <cellStyle name="Normal 2 4 2 2 65 2" xfId="20522" xr:uid="{D728681E-06B5-4674-87F7-3C535235A106}"/>
    <cellStyle name="Normal 2 4 2 2 66" xfId="20523" xr:uid="{F895B5D5-17A2-4341-9AF3-CC306402FE47}"/>
    <cellStyle name="Normal 2 4 2 2 66 2" xfId="20524" xr:uid="{8979EAD7-BBEF-4418-B169-0DCF04C51773}"/>
    <cellStyle name="Normal 2 4 2 2 67" xfId="20525" xr:uid="{3C182721-0DCA-4D6E-9CEA-14DCCBE0A640}"/>
    <cellStyle name="Normal 2 4 2 2 7" xfId="20526" xr:uid="{8761EDAB-230F-4400-8CF5-EF0DFB8E604C}"/>
    <cellStyle name="Normal 2 4 2 2 7 2" xfId="20527" xr:uid="{4D777D05-7A0A-434E-A4EE-8B34EA5BC9F8}"/>
    <cellStyle name="Normal 2 4 2 2 7 2 2" xfId="20528" xr:uid="{28A202FF-4CE3-4A57-B86C-50755D975CE6}"/>
    <cellStyle name="Normal 2 4 2 2 7 3" xfId="20529" xr:uid="{865BE626-0866-4050-A9EC-C941C122C17D}"/>
    <cellStyle name="Normal 2 4 2 2 7 3 2" xfId="20530" xr:uid="{1B9A2571-2A67-4090-9022-F6C60164D3DD}"/>
    <cellStyle name="Normal 2 4 2 2 7 4" xfId="20531" xr:uid="{828C27D8-E6A6-47CA-A18D-B86667134C26}"/>
    <cellStyle name="Normal 2 4 2 2 7 4 2" xfId="20532" xr:uid="{C7D09A2D-64A3-465E-B272-D951D0FB8693}"/>
    <cellStyle name="Normal 2 4 2 2 7 5" xfId="20533" xr:uid="{CEA5E357-5509-433C-92AB-94769A57A9B7}"/>
    <cellStyle name="Normal 2 4 2 2 7 5 2" xfId="20534" xr:uid="{F93C59E6-EE3E-46E4-8C28-DF053EB91195}"/>
    <cellStyle name="Normal 2 4 2 2 7 6" xfId="20535" xr:uid="{79654796-052D-4D5A-B8AB-B6658AE86098}"/>
    <cellStyle name="Normal 2 4 2 2 7 6 2" xfId="20536" xr:uid="{0DDC533F-FEED-4155-B5B2-9CF9FBAA4335}"/>
    <cellStyle name="Normal 2 4 2 2 7 7" xfId="20537" xr:uid="{F8924643-D805-4708-92C0-F32F0D49F668}"/>
    <cellStyle name="Normal 2 4 2 2 7 7 2" xfId="20538" xr:uid="{97EA4FC7-6169-4A5E-B924-EFEE588F9A29}"/>
    <cellStyle name="Normal 2 4 2 2 7 8" xfId="20539" xr:uid="{E98708A6-10CC-48F4-86E3-5F1D5F8C788A}"/>
    <cellStyle name="Normal 2 4 2 2 8" xfId="20540" xr:uid="{0AFC5861-0C90-485B-9F1D-13FB7D0F052E}"/>
    <cellStyle name="Normal 2 4 2 2 8 2" xfId="20541" xr:uid="{D1157635-ACBE-47A6-A4CD-73D1EAA1B1BC}"/>
    <cellStyle name="Normal 2 4 2 2 8 2 2" xfId="20542" xr:uid="{9B1CC50F-C24C-48F6-96AB-00B1C5343125}"/>
    <cellStyle name="Normal 2 4 2 2 8 3" xfId="20543" xr:uid="{E775058B-6E86-4A22-B561-88CD714D39E3}"/>
    <cellStyle name="Normal 2 4 2 2 8 3 2" xfId="20544" xr:uid="{3F189CB4-1432-44F0-82B0-6D259601E99B}"/>
    <cellStyle name="Normal 2 4 2 2 8 4" xfId="20545" xr:uid="{408E6241-6268-409E-AA87-9172B03A1184}"/>
    <cellStyle name="Normal 2 4 2 2 8 4 2" xfId="20546" xr:uid="{9572BC4F-4F9A-4F97-AE14-F999FED52B51}"/>
    <cellStyle name="Normal 2 4 2 2 8 5" xfId="20547" xr:uid="{D40B0D63-0FF9-4C4A-AE0C-177AD6378927}"/>
    <cellStyle name="Normal 2 4 2 2 8 5 2" xfId="20548" xr:uid="{0158851B-A75F-41D1-BE1C-5396C5365DD6}"/>
    <cellStyle name="Normal 2 4 2 2 8 6" xfId="20549" xr:uid="{5EE8B3FC-AD17-4E22-9EE6-F6071C476094}"/>
    <cellStyle name="Normal 2 4 2 2 8 6 2" xfId="20550" xr:uid="{9DDEB28D-4AF8-47F6-A942-AD51F8CEE91D}"/>
    <cellStyle name="Normal 2 4 2 2 8 7" xfId="20551" xr:uid="{C4C66FC7-B3BE-4B2C-BBE9-0601D3FA9023}"/>
    <cellStyle name="Normal 2 4 2 2 8 7 2" xfId="20552" xr:uid="{B6061FBB-FFA0-4918-BE5C-28229F8BB675}"/>
    <cellStyle name="Normal 2 4 2 2 8 8" xfId="20553" xr:uid="{C68B2141-F10B-4A36-9417-F7966FD261FB}"/>
    <cellStyle name="Normal 2 4 2 2 9" xfId="20554" xr:uid="{6BB11CFB-3FBF-4FE8-B348-24AD81785FE1}"/>
    <cellStyle name="Normal 2 4 2 2 9 2" xfId="20555" xr:uid="{36FD7E3D-E63A-43BB-9403-1D932028C6B3}"/>
    <cellStyle name="Normal 2 4 2 2 9 2 2" xfId="20556" xr:uid="{5937706B-CD77-47E1-AE81-71FFC3811B66}"/>
    <cellStyle name="Normal 2 4 2 2 9 3" xfId="20557" xr:uid="{65A3D686-45C8-41EB-8F64-F865CF18E4CD}"/>
    <cellStyle name="Normal 2 4 2 2 9 3 2" xfId="20558" xr:uid="{4A8C70D5-0FED-4210-8D97-C4386CA3BF1C}"/>
    <cellStyle name="Normal 2 4 2 2 9 4" xfId="20559" xr:uid="{C3D67427-E684-4788-A16E-7E55B70E49B1}"/>
    <cellStyle name="Normal 2 4 2 2 9 4 2" xfId="20560" xr:uid="{9D8926E5-550E-4B41-961F-16AF076DB811}"/>
    <cellStyle name="Normal 2 4 2 2 9 5" xfId="20561" xr:uid="{0C23E72A-4F41-450B-98E0-A69A0D2B814F}"/>
    <cellStyle name="Normal 2 4 2 2 9 5 2" xfId="20562" xr:uid="{45226263-D88B-4C07-8279-EFA092D8D13E}"/>
    <cellStyle name="Normal 2 4 2 2 9 6" xfId="20563" xr:uid="{5CDE0DA9-F10D-439A-8A33-DA8C7A412C8C}"/>
    <cellStyle name="Normal 2 4 2 2 9 6 2" xfId="20564" xr:uid="{2C609B6A-C3CA-4E8D-A0AE-118EC16496D0}"/>
    <cellStyle name="Normal 2 4 2 2 9 7" xfId="20565" xr:uid="{F87062EE-505F-427C-A7DB-B388E59FDFF1}"/>
    <cellStyle name="Normal 2 4 2 2 9 7 2" xfId="20566" xr:uid="{682BA182-7913-447B-A132-707635F8666B}"/>
    <cellStyle name="Normal 2 4 2 2 9 8" xfId="20567" xr:uid="{CD238646-85E8-4640-B130-578C9E62278F}"/>
    <cellStyle name="Normal 2 4 2 20" xfId="20568" xr:uid="{7FA8DF2D-4776-41E2-9B44-5512D57D3612}"/>
    <cellStyle name="Normal 2 4 2 20 2" xfId="20569" xr:uid="{319D1BA3-271B-4718-88B4-CA348E5737A8}"/>
    <cellStyle name="Normal 2 4 2 21" xfId="20570" xr:uid="{6F9D3048-4285-49BD-B27C-0936AA6F6BBB}"/>
    <cellStyle name="Normal 2 4 2 21 2" xfId="20571" xr:uid="{A2AD7BBE-9719-46DA-AD28-010DF973EC32}"/>
    <cellStyle name="Normal 2 4 2 22" xfId="20572" xr:uid="{DFD02142-B25A-4D9F-9CBB-FAAE2CADDBC4}"/>
    <cellStyle name="Normal 2 4 2 22 2" xfId="20573" xr:uid="{A149B936-AB7E-4AE4-8D29-5438A74B1559}"/>
    <cellStyle name="Normal 2 4 2 23" xfId="20574" xr:uid="{1DCD7EA7-9586-442F-B573-3C4343908A54}"/>
    <cellStyle name="Normal 2 4 2 23 2" xfId="20575" xr:uid="{C355F2A6-862E-48E6-B69F-9B8D2C5FC822}"/>
    <cellStyle name="Normal 2 4 2 24" xfId="20576" xr:uid="{A777E2C7-AB6E-405E-B4A6-C20E51DCEEBC}"/>
    <cellStyle name="Normal 2 4 2 24 2" xfId="20577" xr:uid="{DDE85115-2102-430F-9C2B-34BB7E6E81B2}"/>
    <cellStyle name="Normal 2 4 2 25" xfId="20578" xr:uid="{FD7EECEA-5750-4D90-9953-8E8A5D0D78C9}"/>
    <cellStyle name="Normal 2 4 2 25 2" xfId="20579" xr:uid="{1942EEFC-911D-4C0E-8F1C-A5A3B65E96F8}"/>
    <cellStyle name="Normal 2 4 2 26" xfId="20580" xr:uid="{F35EE4CC-1C7C-46DC-9836-E31FC2C75647}"/>
    <cellStyle name="Normal 2 4 2 26 2" xfId="20581" xr:uid="{F57E9AC6-55FB-4958-93A3-2A9173281E43}"/>
    <cellStyle name="Normal 2 4 2 27" xfId="20582" xr:uid="{A4A1C617-15C2-4B57-A740-4E4F5340A55D}"/>
    <cellStyle name="Normal 2 4 2 27 2" xfId="20583" xr:uid="{EE132E44-5707-4823-94A2-C957E4EF2BCC}"/>
    <cellStyle name="Normal 2 4 2 28" xfId="20584" xr:uid="{41534BE0-604D-46C5-A30C-B72F8A20F606}"/>
    <cellStyle name="Normal 2 4 2 28 2" xfId="20585" xr:uid="{7867AD2D-02FF-4F41-8E6E-5F17A19D33E1}"/>
    <cellStyle name="Normal 2 4 2 29" xfId="20586" xr:uid="{BEA8546B-0733-494E-A264-A52F654C4878}"/>
    <cellStyle name="Normal 2 4 2 29 2" xfId="20587" xr:uid="{6B000EB4-B872-472C-BB59-112226817142}"/>
    <cellStyle name="Normal 2 4 2 3" xfId="5870" xr:uid="{490B598C-C908-443F-ADA5-BB5457F856B3}"/>
    <cellStyle name="Normal 2 4 2 3 2" xfId="20588" xr:uid="{646A2581-4FDC-40F3-9A8C-87C4CD91C78E}"/>
    <cellStyle name="Normal 2 4 2 3 2 2" xfId="20589" xr:uid="{BC847A83-A75A-4CC5-BE98-938DFD976BAB}"/>
    <cellStyle name="Normal 2 4 2 3 3" xfId="20590" xr:uid="{0A646996-3C5C-47A0-9D33-796984984F03}"/>
    <cellStyle name="Normal 2 4 2 3 3 2" xfId="20591" xr:uid="{6101BDA5-5F93-4BE5-8900-4B3AA711AA92}"/>
    <cellStyle name="Normal 2 4 2 3 4" xfId="20592" xr:uid="{9D20D63E-8F29-4DFA-A4FF-60016BC73C2A}"/>
    <cellStyle name="Normal 2 4 2 3 4 2" xfId="20593" xr:uid="{9B809038-7F0F-4C87-B937-CF6556C6F8EE}"/>
    <cellStyle name="Normal 2 4 2 3 5" xfId="20594" xr:uid="{480FA3FE-21F4-4E27-BC7A-D5CA15DA7D76}"/>
    <cellStyle name="Normal 2 4 2 3 5 2" xfId="20595" xr:uid="{348BDA76-DF12-4E82-9107-C20BDDA1737E}"/>
    <cellStyle name="Normal 2 4 2 3 6" xfId="20596" xr:uid="{A00C456E-1653-46CD-9E23-DFC2DF9A17D6}"/>
    <cellStyle name="Normal 2 4 2 3 6 2" xfId="20597" xr:uid="{1AB8751D-BC86-4230-B94E-6AFC2271969E}"/>
    <cellStyle name="Normal 2 4 2 3 7" xfId="20598" xr:uid="{76A10014-EDB1-4DF5-ACB7-A7083444E3A7}"/>
    <cellStyle name="Normal 2 4 2 3 7 2" xfId="20599" xr:uid="{9793BA2E-C9AC-4BA4-8C7D-BC04A0CBAF77}"/>
    <cellStyle name="Normal 2 4 2 3 8" xfId="20600" xr:uid="{6C69048C-41CE-4C3A-A5B0-E2151263FB58}"/>
    <cellStyle name="Normal 2 4 2 30" xfId="20601" xr:uid="{52A47A03-AC6F-40DC-9866-723459E56030}"/>
    <cellStyle name="Normal 2 4 2 30 2" xfId="20602" xr:uid="{31B84CC2-71D2-4153-9D7B-7797FE02D753}"/>
    <cellStyle name="Normal 2 4 2 31" xfId="20603" xr:uid="{8A5F0235-F40E-4A53-8F72-01F199B775AE}"/>
    <cellStyle name="Normal 2 4 2 31 2" xfId="20604" xr:uid="{FB682543-4EF6-47CF-AFAA-AA6899195DD8}"/>
    <cellStyle name="Normal 2 4 2 32" xfId="20605" xr:uid="{C349B3B6-FA3E-479A-A735-1460B02F254E}"/>
    <cellStyle name="Normal 2 4 2 32 2" xfId="20606" xr:uid="{0D5C4ABB-7A45-4AF8-A3D3-2835E68BC727}"/>
    <cellStyle name="Normal 2 4 2 33" xfId="20607" xr:uid="{8D98327D-211C-4BE0-B764-1B93F33A767C}"/>
    <cellStyle name="Normal 2 4 2 33 2" xfId="20608" xr:uid="{A79D66F3-076C-4644-B73A-AACB3BC8C7EA}"/>
    <cellStyle name="Normal 2 4 2 34" xfId="20609" xr:uid="{1F51B63C-8FEE-47A1-9A56-3E13FC41DEDB}"/>
    <cellStyle name="Normal 2 4 2 34 2" xfId="20610" xr:uid="{B03356AE-DC91-45A7-8D45-5E651B5315D2}"/>
    <cellStyle name="Normal 2 4 2 35" xfId="20611" xr:uid="{17B001A7-41D0-4E80-9FEC-B4828787A781}"/>
    <cellStyle name="Normal 2 4 2 35 2" xfId="20612" xr:uid="{28DC5969-E681-4F11-B27B-B9D746366705}"/>
    <cellStyle name="Normal 2 4 2 36" xfId="20613" xr:uid="{4F5FC236-E8AC-4555-8153-14819255B55C}"/>
    <cellStyle name="Normal 2 4 2 36 2" xfId="20614" xr:uid="{DD1C2A4F-95E0-478D-BF05-BBD7304C8588}"/>
    <cellStyle name="Normal 2 4 2 37" xfId="20615" xr:uid="{F78361BE-72DA-4E9F-B7C3-3EB16FCDE00F}"/>
    <cellStyle name="Normal 2 4 2 37 2" xfId="20616" xr:uid="{0D77E80A-EAE1-4CB4-906C-55DF531CC05C}"/>
    <cellStyle name="Normal 2 4 2 38" xfId="20617" xr:uid="{09E0AD2C-3D39-4626-A048-84C5E031BF1D}"/>
    <cellStyle name="Normal 2 4 2 38 2" xfId="20618" xr:uid="{B3D8C708-5C1F-4EAB-90BF-C41268CFC816}"/>
    <cellStyle name="Normal 2 4 2 39" xfId="20619" xr:uid="{917CFF83-1445-4081-950C-A0BCAD31940F}"/>
    <cellStyle name="Normal 2 4 2 39 2" xfId="20620" xr:uid="{E580F9CF-F350-4C40-B767-01FE392C21A4}"/>
    <cellStyle name="Normal 2 4 2 4" xfId="20621" xr:uid="{08B952E1-0B1A-4A81-98F7-7083CDA27D21}"/>
    <cellStyle name="Normal 2 4 2 4 2" xfId="20622" xr:uid="{9EAFA737-BE7B-4BEB-9DB2-CD8BF9430997}"/>
    <cellStyle name="Normal 2 4 2 4 2 2" xfId="20623" xr:uid="{85C16B5F-D2B0-45CF-B5B3-9452D8B1C519}"/>
    <cellStyle name="Normal 2 4 2 4 3" xfId="20624" xr:uid="{BF20B05D-146A-439C-BCC5-BB5A0F13F612}"/>
    <cellStyle name="Normal 2 4 2 4 3 2" xfId="20625" xr:uid="{AC2C1E9E-9C55-4104-9218-4F4E04D32556}"/>
    <cellStyle name="Normal 2 4 2 4 4" xfId="20626" xr:uid="{A68F05E0-2136-4EB4-86BA-A59D641BFA96}"/>
    <cellStyle name="Normal 2 4 2 4 4 2" xfId="20627" xr:uid="{2E094B70-7B0B-42C9-B7D2-276E2AAEE2B2}"/>
    <cellStyle name="Normal 2 4 2 4 5" xfId="20628" xr:uid="{9B4E5506-D2AA-40C5-AB63-A5B8B6F51EF6}"/>
    <cellStyle name="Normal 2 4 2 4 5 2" xfId="20629" xr:uid="{386D6D82-4E43-4C87-A6B3-8E0B3ECB3D62}"/>
    <cellStyle name="Normal 2 4 2 4 6" xfId="20630" xr:uid="{11BBD8DB-5ADB-4C75-84AE-DE0AE0DF7BA5}"/>
    <cellStyle name="Normal 2 4 2 4 6 2" xfId="20631" xr:uid="{4A61AE2E-C2B6-4B6B-B22A-7872915E6CB6}"/>
    <cellStyle name="Normal 2 4 2 4 7" xfId="20632" xr:uid="{EDDA689C-97DD-4B41-B0F2-1258E1E3980B}"/>
    <cellStyle name="Normal 2 4 2 4 7 2" xfId="20633" xr:uid="{7C194DA3-847A-4718-933D-904108CF670E}"/>
    <cellStyle name="Normal 2 4 2 4 8" xfId="20634" xr:uid="{A2304E2F-98E9-4D83-AE73-39CDBD2B2AA7}"/>
    <cellStyle name="Normal 2 4 2 40" xfId="20635" xr:uid="{C847A5EB-2EF0-487C-A77A-800D1E33B82C}"/>
    <cellStyle name="Normal 2 4 2 40 2" xfId="20636" xr:uid="{6295EF5A-F53B-4C0C-B21B-2196404CEBD9}"/>
    <cellStyle name="Normal 2 4 2 41" xfId="20637" xr:uid="{A1E690E6-3C82-401D-86F2-95D5669BCBAC}"/>
    <cellStyle name="Normal 2 4 2 41 2" xfId="20638" xr:uid="{3E875F47-327D-490B-9BEA-1D52EF9A5FA5}"/>
    <cellStyle name="Normal 2 4 2 42" xfId="20639" xr:uid="{1ECE0431-F29E-4E42-8B8A-A5CFEAF8BF2E}"/>
    <cellStyle name="Normal 2 4 2 42 2" xfId="20640" xr:uid="{4F9F63C2-C88F-4945-8329-5AD15EDC2A1A}"/>
    <cellStyle name="Normal 2 4 2 43" xfId="20641" xr:uid="{0FC1715C-C252-4D9B-BC8F-11FA6AD2D0DD}"/>
    <cellStyle name="Normal 2 4 2 43 2" xfId="20642" xr:uid="{3B0601D1-5DBE-49B3-9045-C70A39BD4C04}"/>
    <cellStyle name="Normal 2 4 2 44" xfId="20643" xr:uid="{8DC8F258-87E2-479B-97A5-57409DDD523E}"/>
    <cellStyle name="Normal 2 4 2 44 2" xfId="20644" xr:uid="{3C47CD3B-28E4-42D1-887E-85D311D47A53}"/>
    <cellStyle name="Normal 2 4 2 45" xfId="20645" xr:uid="{F387697E-078C-43FB-A2BC-5E989AF81A79}"/>
    <cellStyle name="Normal 2 4 2 45 2" xfId="20646" xr:uid="{32A8351A-4D86-4A24-9B9A-16E2E92A1132}"/>
    <cellStyle name="Normal 2 4 2 46" xfId="20647" xr:uid="{D5A47D1E-7EC6-40EC-A812-4CA30C7B6871}"/>
    <cellStyle name="Normal 2 4 2 46 2" xfId="20648" xr:uid="{07C3E39A-B04B-4053-B410-1667B704F4A1}"/>
    <cellStyle name="Normal 2 4 2 47" xfId="20649" xr:uid="{5DDD8C00-61DC-44F8-8D42-0D90F226A492}"/>
    <cellStyle name="Normal 2 4 2 47 2" xfId="20650" xr:uid="{B4521CC4-C1A8-40A6-81D3-3C8B98DD8E5F}"/>
    <cellStyle name="Normal 2 4 2 48" xfId="20651" xr:uid="{05558A3C-C76C-4F8D-B469-0407DBE50679}"/>
    <cellStyle name="Normal 2 4 2 48 2" xfId="20652" xr:uid="{DE523A59-F9F1-4C50-ADA3-3F8C582B7C41}"/>
    <cellStyle name="Normal 2 4 2 49" xfId="20653" xr:uid="{6B633C6F-AC50-45FD-9CA3-D3B8F4E54C11}"/>
    <cellStyle name="Normal 2 4 2 49 2" xfId="20654" xr:uid="{C1C43269-34B7-433E-B066-71F1E95DF439}"/>
    <cellStyle name="Normal 2 4 2 5" xfId="20655" xr:uid="{83F4F646-3FF7-41E9-982A-409538D0B580}"/>
    <cellStyle name="Normal 2 4 2 5 2" xfId="20656" xr:uid="{CE1B4FD2-1FF2-493F-AC0B-8BBDDB20E9EA}"/>
    <cellStyle name="Normal 2 4 2 5 2 2" xfId="20657" xr:uid="{5B9DCFF3-657B-4457-BF51-7A95E308153E}"/>
    <cellStyle name="Normal 2 4 2 5 3" xfId="20658" xr:uid="{CD848710-6B54-4412-9CA4-6F64B0B479E0}"/>
    <cellStyle name="Normal 2 4 2 5 3 2" xfId="20659" xr:uid="{236AB8B4-A08E-4A9E-A302-242C51E6F30C}"/>
    <cellStyle name="Normal 2 4 2 5 4" xfId="20660" xr:uid="{54CE7045-9194-40B9-B9D7-E0BB9AA10279}"/>
    <cellStyle name="Normal 2 4 2 5 4 2" xfId="20661" xr:uid="{BE8100E4-096A-4BB0-96A1-094FEA2D658D}"/>
    <cellStyle name="Normal 2 4 2 5 5" xfId="20662" xr:uid="{C2C4FE90-8D7D-4CE2-9E1B-95DBE9CDFA0B}"/>
    <cellStyle name="Normal 2 4 2 5 5 2" xfId="20663" xr:uid="{D1BE30C9-C5A0-4F3B-87D7-2DC29B2E314F}"/>
    <cellStyle name="Normal 2 4 2 5 6" xfId="20664" xr:uid="{5CE8D596-A2A6-4C03-8160-370414ADCAAC}"/>
    <cellStyle name="Normal 2 4 2 5 6 2" xfId="20665" xr:uid="{1C7617DC-3853-453A-9021-3CDE694E4F9A}"/>
    <cellStyle name="Normal 2 4 2 5 7" xfId="20666" xr:uid="{54B97034-46BC-426A-B882-F2939D4CC867}"/>
    <cellStyle name="Normal 2 4 2 5 7 2" xfId="20667" xr:uid="{DC46D6CF-2CD5-452F-8F3A-338D9ABEB450}"/>
    <cellStyle name="Normal 2 4 2 5 8" xfId="20668" xr:uid="{3ECDE616-FB7E-44CC-91E9-0C537DEA6DB0}"/>
    <cellStyle name="Normal 2 4 2 50" xfId="20669" xr:uid="{652AAD81-D3B3-4CF4-930D-6361EBD8AD81}"/>
    <cellStyle name="Normal 2 4 2 50 2" xfId="20670" xr:uid="{C59016B9-EF05-465E-B2A8-843716CA7010}"/>
    <cellStyle name="Normal 2 4 2 51" xfId="20671" xr:uid="{64AB64F1-7575-4535-9FF2-2FCE54020D86}"/>
    <cellStyle name="Normal 2 4 2 51 2" xfId="20672" xr:uid="{5B8948FA-C8C5-4CAA-92AA-8ED8BC01B7F7}"/>
    <cellStyle name="Normal 2 4 2 52" xfId="20673" xr:uid="{499D29C7-DCFB-44E9-BE9A-BDBACB025612}"/>
    <cellStyle name="Normal 2 4 2 52 2" xfId="20674" xr:uid="{32A9FA93-93C4-4F23-ACDF-2DD9CC8B4231}"/>
    <cellStyle name="Normal 2 4 2 53" xfId="20675" xr:uid="{FD657A2F-8AA2-47C1-99EF-4603F49C685F}"/>
    <cellStyle name="Normal 2 4 2 53 2" xfId="20676" xr:uid="{4F9C1A48-0BA3-4F63-AD92-AB0841A59AE4}"/>
    <cellStyle name="Normal 2 4 2 54" xfId="20677" xr:uid="{A86628B3-8752-42B3-AF63-E5561FEB4AB4}"/>
    <cellStyle name="Normal 2 4 2 54 2" xfId="20678" xr:uid="{194CBFBE-6490-4E53-A63D-8F70CC9E3DAB}"/>
    <cellStyle name="Normal 2 4 2 55" xfId="20679" xr:uid="{0A4F7104-6610-454D-97F6-BC868807ACED}"/>
    <cellStyle name="Normal 2 4 2 55 2" xfId="20680" xr:uid="{165CFA2C-B815-4BBD-937F-D3914FBE68F0}"/>
    <cellStyle name="Normal 2 4 2 56" xfId="20681" xr:uid="{98902758-CFCF-4C8E-9CDC-62DC311244B8}"/>
    <cellStyle name="Normal 2 4 2 56 2" xfId="20682" xr:uid="{A81D20C9-56E5-4A35-9FCD-CFF708150D9D}"/>
    <cellStyle name="Normal 2 4 2 57" xfId="20683" xr:uid="{46A88088-670E-4C3E-B99B-EF5672C48C5C}"/>
    <cellStyle name="Normal 2 4 2 57 2" xfId="20684" xr:uid="{5385BE42-8A96-4FCD-8E2F-0454C3794AD4}"/>
    <cellStyle name="Normal 2 4 2 58" xfId="20685" xr:uid="{0E054133-572F-427D-A1F7-E3B9F5422022}"/>
    <cellStyle name="Normal 2 4 2 58 2" xfId="20686" xr:uid="{DDCA43C5-D0C8-423F-AA82-13DC5021821A}"/>
    <cellStyle name="Normal 2 4 2 59" xfId="20687" xr:uid="{A6A15942-5DE8-4A34-AEFF-F90410494BDA}"/>
    <cellStyle name="Normal 2 4 2 59 2" xfId="20688" xr:uid="{E7B683FD-0274-4C83-82E6-56F5DE4178DC}"/>
    <cellStyle name="Normal 2 4 2 6" xfId="20689" xr:uid="{AAAC05F4-DD29-4DCF-BDF5-79844F8410F1}"/>
    <cellStyle name="Normal 2 4 2 6 2" xfId="20690" xr:uid="{61860B1A-598E-4D61-A231-C2446B807BED}"/>
    <cellStyle name="Normal 2 4 2 6 2 2" xfId="20691" xr:uid="{D9E26DF6-EBBE-4C87-9126-69BAA1A0C9A9}"/>
    <cellStyle name="Normal 2 4 2 6 3" xfId="20692" xr:uid="{00EA44B5-4B1F-461F-9D64-6EBEF297D689}"/>
    <cellStyle name="Normal 2 4 2 6 3 2" xfId="20693" xr:uid="{237BF5C4-9711-4A22-A731-159CF5D9DC13}"/>
    <cellStyle name="Normal 2 4 2 6 4" xfId="20694" xr:uid="{9E09CD2C-6495-4553-B5D9-FBD045D6C2EE}"/>
    <cellStyle name="Normal 2 4 2 6 4 2" xfId="20695" xr:uid="{CA4B3102-0DB1-435D-B7BF-76AF890597C3}"/>
    <cellStyle name="Normal 2 4 2 6 5" xfId="20696" xr:uid="{38323092-F3FE-4684-9544-BF15A71F8270}"/>
    <cellStyle name="Normal 2 4 2 6 5 2" xfId="20697" xr:uid="{4E1B6598-315C-4874-BCAA-8B5C80827051}"/>
    <cellStyle name="Normal 2 4 2 6 6" xfId="20698" xr:uid="{37847C32-FE41-47EC-9598-D6C5E45A388D}"/>
    <cellStyle name="Normal 2 4 2 6 6 2" xfId="20699" xr:uid="{15A97562-F488-4702-911C-451FD1005687}"/>
    <cellStyle name="Normal 2 4 2 6 7" xfId="20700" xr:uid="{6E94F617-8FDF-400B-817A-86679C31D081}"/>
    <cellStyle name="Normal 2 4 2 6 7 2" xfId="20701" xr:uid="{A7A5B142-CF8C-455A-811B-E989E63F9968}"/>
    <cellStyle name="Normal 2 4 2 6 8" xfId="20702" xr:uid="{9B0F34C8-795E-4889-A25C-11424D423BBD}"/>
    <cellStyle name="Normal 2 4 2 60" xfId="20703" xr:uid="{A7E6EF98-2588-4366-88A9-294CA253C1C7}"/>
    <cellStyle name="Normal 2 4 2 60 2" xfId="20704" xr:uid="{B4C3A564-65D1-4F2E-AF96-C1002374974B}"/>
    <cellStyle name="Normal 2 4 2 61" xfId="20705" xr:uid="{7743C031-3F85-4235-B801-0F1361143DBA}"/>
    <cellStyle name="Normal 2 4 2 61 2" xfId="20706" xr:uid="{F3AAD599-7ADD-49A3-B1A0-03B3FA97A630}"/>
    <cellStyle name="Normal 2 4 2 62" xfId="20707" xr:uid="{F5EF5419-C551-4709-9CD3-AFAAF37D63FB}"/>
    <cellStyle name="Normal 2 4 2 62 2" xfId="20708" xr:uid="{E785EA88-1C23-4759-8DC8-458E8D6111E4}"/>
    <cellStyle name="Normal 2 4 2 63" xfId="20709" xr:uid="{BCF2C162-E47E-4C9C-8D74-FC1D28499877}"/>
    <cellStyle name="Normal 2 4 2 63 2" xfId="20710" xr:uid="{539108EB-E9F2-4419-A578-C5D68F6617D5}"/>
    <cellStyle name="Normal 2 4 2 64" xfId="20711" xr:uid="{DD5CCC1C-6B73-4F49-ADBD-58E22EF46F3C}"/>
    <cellStyle name="Normal 2 4 2 64 2" xfId="20712" xr:uid="{74D794A6-B8F6-4ECF-AECD-46EE25BD19D5}"/>
    <cellStyle name="Normal 2 4 2 65" xfId="20713" xr:uid="{E57D12C2-9553-451E-AC6B-94B6623AB6C3}"/>
    <cellStyle name="Normal 2 4 2 65 2" xfId="20714" xr:uid="{65D378DF-8088-48EA-85FA-237522738C28}"/>
    <cellStyle name="Normal 2 4 2 66" xfId="20715" xr:uid="{A12ED6BC-C2FA-4A41-84EB-CABF0097901A}"/>
    <cellStyle name="Normal 2 4 2 66 2" xfId="20716" xr:uid="{37D64C37-1A53-4B2B-B749-634B5F29B6AC}"/>
    <cellStyle name="Normal 2 4 2 67" xfId="20717" xr:uid="{02293BAA-EA80-4432-BC17-952DD68BD60F}"/>
    <cellStyle name="Normal 2 4 2 67 2" xfId="20718" xr:uid="{AC3C7BFC-6B6A-4868-A17A-F27007652667}"/>
    <cellStyle name="Normal 2 4 2 68" xfId="20719" xr:uid="{C4747448-65E1-488B-ABF4-949BE7738849}"/>
    <cellStyle name="Normal 2 4 2 68 2" xfId="20720" xr:uid="{2C1349E6-4056-428E-91CC-0FFFED6708EE}"/>
    <cellStyle name="Normal 2 4 2 69" xfId="20721" xr:uid="{6CC8BE54-CCA9-4B7A-AFB6-AB800D5BD99D}"/>
    <cellStyle name="Normal 2 4 2 7" xfId="20722" xr:uid="{D185DFE3-AB3A-4699-BE8D-FB5445D4D39C}"/>
    <cellStyle name="Normal 2 4 2 7 2" xfId="20723" xr:uid="{D88BB505-3380-48D7-A152-6487D97F35B7}"/>
    <cellStyle name="Normal 2 4 2 7 2 2" xfId="20724" xr:uid="{DA5BD905-5FB4-46E5-84D1-FF69F5C99FCE}"/>
    <cellStyle name="Normal 2 4 2 7 3" xfId="20725" xr:uid="{F041B8F6-1BD1-4B6D-8D50-0E8A724FC2FB}"/>
    <cellStyle name="Normal 2 4 2 7 3 2" xfId="20726" xr:uid="{C9DB1A94-1B8B-48BD-829F-2A2701362AF7}"/>
    <cellStyle name="Normal 2 4 2 7 4" xfId="20727" xr:uid="{C79A93D8-C491-4691-BC92-75606306532B}"/>
    <cellStyle name="Normal 2 4 2 7 4 2" xfId="20728" xr:uid="{3956AD96-728B-4D16-8344-B0F5C3802460}"/>
    <cellStyle name="Normal 2 4 2 7 5" xfId="20729" xr:uid="{1C679F19-F9C3-4EB3-B926-E058E62E3ED3}"/>
    <cellStyle name="Normal 2 4 2 7 5 2" xfId="20730" xr:uid="{8F44D87A-2AC3-459A-9AF6-8965C44B966E}"/>
    <cellStyle name="Normal 2 4 2 7 6" xfId="20731" xr:uid="{6083B3B3-769F-4E38-A627-655863EF4898}"/>
    <cellStyle name="Normal 2 4 2 7 6 2" xfId="20732" xr:uid="{A931ECA5-9F57-4F50-840F-2BF6248B7342}"/>
    <cellStyle name="Normal 2 4 2 7 7" xfId="20733" xr:uid="{A2663906-D836-4368-8D36-1380A850E331}"/>
    <cellStyle name="Normal 2 4 2 7 7 2" xfId="20734" xr:uid="{D50C0ECC-57D5-4D14-BCCB-F0AB3FBA9634}"/>
    <cellStyle name="Normal 2 4 2 7 8" xfId="20735" xr:uid="{533DE994-9931-4EED-B2A6-8EFBF66BD9C2}"/>
    <cellStyle name="Normal 2 4 2 8" xfId="20736" xr:uid="{3391B735-CAC0-45E0-B0A8-CE67310F5C67}"/>
    <cellStyle name="Normal 2 4 2 8 2" xfId="20737" xr:uid="{24F07F16-8F03-42E8-81D4-ED22B6702227}"/>
    <cellStyle name="Normal 2 4 2 8 2 2" xfId="20738" xr:uid="{5FE8ACFD-0F05-403E-AE77-0203453941A8}"/>
    <cellStyle name="Normal 2 4 2 8 3" xfId="20739" xr:uid="{5C691F6A-7BA3-45D9-8622-AC7F91373CBE}"/>
    <cellStyle name="Normal 2 4 2 8 3 2" xfId="20740" xr:uid="{2A0243DA-ACEF-4986-AEAE-7F256064453C}"/>
    <cellStyle name="Normal 2 4 2 8 4" xfId="20741" xr:uid="{63BFEEF6-EF47-46C6-AA04-E3936776C3AE}"/>
    <cellStyle name="Normal 2 4 2 8 4 2" xfId="20742" xr:uid="{2993C448-C771-49B3-8BBD-97B5A08ECAF4}"/>
    <cellStyle name="Normal 2 4 2 8 5" xfId="20743" xr:uid="{F083416D-D2B4-4E44-9FE7-6877CE9F36AF}"/>
    <cellStyle name="Normal 2 4 2 8 5 2" xfId="20744" xr:uid="{C946399C-9F70-4588-87E3-E0A70B6667D3}"/>
    <cellStyle name="Normal 2 4 2 8 6" xfId="20745" xr:uid="{842A5F20-1797-4445-B43F-1D68DA6E7B16}"/>
    <cellStyle name="Normal 2 4 2 8 6 2" xfId="20746" xr:uid="{EF45E017-9FDA-4C90-BA45-A059EC753363}"/>
    <cellStyle name="Normal 2 4 2 8 7" xfId="20747" xr:uid="{094B7C0C-6E09-489D-8089-E679F763CB92}"/>
    <cellStyle name="Normal 2 4 2 8 7 2" xfId="20748" xr:uid="{556D9EA8-7307-4DAE-964A-A03E69F7D643}"/>
    <cellStyle name="Normal 2 4 2 8 8" xfId="20749" xr:uid="{B3B4DEB0-B786-4902-9532-92DB574A9AD6}"/>
    <cellStyle name="Normal 2 4 2 8 9" xfId="44374" xr:uid="{794805FC-65A5-4CA6-A48B-6B1AF29127C8}"/>
    <cellStyle name="Normal 2 4 2 9" xfId="20750" xr:uid="{3E44BBAC-9440-4370-8569-1331D299367C}"/>
    <cellStyle name="Normal 2 4 2 9 2" xfId="20751" xr:uid="{EA0DBEC9-E0DB-49EC-847F-9D00A05ADD2B}"/>
    <cellStyle name="Normal 2 4 2 9 2 2" xfId="20752" xr:uid="{D9867525-675E-4587-9CE4-5314533B1C1E}"/>
    <cellStyle name="Normal 2 4 2 9 3" xfId="20753" xr:uid="{3250D797-6F7A-4D4E-B3C5-87C276913760}"/>
    <cellStyle name="Normal 2 4 2 9 3 2" xfId="20754" xr:uid="{49E69C26-6494-4EBC-AFD1-E68209833D55}"/>
    <cellStyle name="Normal 2 4 2 9 4" xfId="20755" xr:uid="{AC5FC626-B0E0-424F-83DB-72AD85114907}"/>
    <cellStyle name="Normal 2 4 2 9 4 2" xfId="20756" xr:uid="{61A45A7E-F040-4C54-B387-E9620D06DBBF}"/>
    <cellStyle name="Normal 2 4 2 9 5" xfId="20757" xr:uid="{A9E20AAB-4321-4FE6-8B5B-37827AC987DE}"/>
    <cellStyle name="Normal 2 4 2 9 5 2" xfId="20758" xr:uid="{624277E1-A1F1-4384-864F-E09F61E9E190}"/>
    <cellStyle name="Normal 2 4 2 9 6" xfId="20759" xr:uid="{56A1EC07-714E-4934-8D8F-5C03622BCACE}"/>
    <cellStyle name="Normal 2 4 2 9 6 2" xfId="20760" xr:uid="{9EDD644E-6576-446F-B037-7148B6D18368}"/>
    <cellStyle name="Normal 2 4 2 9 7" xfId="20761" xr:uid="{63ECDB3F-D67C-427F-A978-19F07C48425B}"/>
    <cellStyle name="Normal 2 4 2 9 7 2" xfId="20762" xr:uid="{B203B383-417C-4FA4-8941-34F86940CBA9}"/>
    <cellStyle name="Normal 2 4 2 9 8" xfId="20763" xr:uid="{DBE0276F-6812-4B20-8DF4-04B58DF3F339}"/>
    <cellStyle name="Normal 2 4 20" xfId="20764" xr:uid="{E1D0F5A8-197A-4AB6-BEF4-7331DFE104B2}"/>
    <cellStyle name="Normal 2 4 20 2" xfId="20765" xr:uid="{70E41AE2-9681-4820-9274-207BAD136538}"/>
    <cellStyle name="Normal 2 4 21" xfId="20766" xr:uid="{1B35C953-2E75-4CD8-920F-2E663973EFDE}"/>
    <cellStyle name="Normal 2 4 21 2" xfId="20767" xr:uid="{25E8168E-C2B6-4D6F-A283-69F5C69B51EB}"/>
    <cellStyle name="Normal 2 4 22" xfId="20768" xr:uid="{F310F937-3A8C-40E3-B9B8-C59699C1D875}"/>
    <cellStyle name="Normal 2 4 22 2" xfId="20769" xr:uid="{3B479427-3190-4F85-88AB-43AAC8EBB189}"/>
    <cellStyle name="Normal 2 4 23" xfId="20770" xr:uid="{50FB37EA-3FC5-46B9-8D8A-00B752A983E9}"/>
    <cellStyle name="Normal 2 4 23 2" xfId="20771" xr:uid="{F6F2BB6A-0314-4DD4-B796-4E9CFCAC65AB}"/>
    <cellStyle name="Normal 2 4 24" xfId="20772" xr:uid="{0AC5377D-8117-4894-8479-5E1E97629722}"/>
    <cellStyle name="Normal 2 4 24 2" xfId="20773" xr:uid="{223406C1-CFE7-482C-B5C5-C37FFA8C9844}"/>
    <cellStyle name="Normal 2 4 25" xfId="20774" xr:uid="{C0825790-1257-4AB0-A430-CF227762C747}"/>
    <cellStyle name="Normal 2 4 25 2" xfId="20775" xr:uid="{C6C8B53B-8DBE-4BB3-ADAC-E0C1520F237B}"/>
    <cellStyle name="Normal 2 4 26" xfId="20776" xr:uid="{06880C07-AFE7-41AA-9095-168FF1D6A163}"/>
    <cellStyle name="Normal 2 4 26 2" xfId="20777" xr:uid="{093C2ED3-3F14-4128-AFB9-03002CB1EBA1}"/>
    <cellStyle name="Normal 2 4 27" xfId="20778" xr:uid="{F0688E11-A39B-40A3-B7ED-58D45DF74F22}"/>
    <cellStyle name="Normal 2 4 27 2" xfId="20779" xr:uid="{4CBBD67E-5F56-4900-A53E-1ED8CED6B13A}"/>
    <cellStyle name="Normal 2 4 28" xfId="20780" xr:uid="{DC8FEF25-5616-4710-8DDC-11F29C0732F9}"/>
    <cellStyle name="Normal 2 4 28 2" xfId="20781" xr:uid="{BF51A49D-76C0-4E14-917A-E1EF5FB6A0E8}"/>
    <cellStyle name="Normal 2 4 29" xfId="20782" xr:uid="{DF68D543-495C-4C7B-9DB3-4EADBBD57DA8}"/>
    <cellStyle name="Normal 2 4 29 2" xfId="20783" xr:uid="{40D4685C-B927-47F0-8AC1-9C3C189B6C70}"/>
    <cellStyle name="Normal 2 4 3" xfId="5871" xr:uid="{F0DE06BB-A3CB-43E0-86E1-F203322686B2}"/>
    <cellStyle name="Normal 2 4 3 10" xfId="20784" xr:uid="{D2CC0CCB-890C-4B8B-B1A3-943D895F6075}"/>
    <cellStyle name="Normal 2 4 3 10 2" xfId="20785" xr:uid="{43F71E81-8BE3-4382-B951-8CA5A6FAC38D}"/>
    <cellStyle name="Normal 2 4 3 11" xfId="20786" xr:uid="{07A8EF08-680C-4533-AA34-0BB9CE19AAB3}"/>
    <cellStyle name="Normal 2 4 3 11 2" xfId="20787" xr:uid="{F413E2B4-DCF4-4186-816F-DAECA076BB51}"/>
    <cellStyle name="Normal 2 4 3 12" xfId="20788" xr:uid="{EB7E3F20-1718-46AC-8B4C-F327F881EF88}"/>
    <cellStyle name="Normal 2 4 3 12 2" xfId="20789" xr:uid="{96A11E2C-7895-41B9-A690-A4CE889D4F9D}"/>
    <cellStyle name="Normal 2 4 3 13" xfId="20790" xr:uid="{C1BE1E76-6505-46AF-BFA0-404CC085870E}"/>
    <cellStyle name="Normal 2 4 3 13 2" xfId="20791" xr:uid="{2EC5F464-DBDC-431B-9344-E47CB29E148A}"/>
    <cellStyle name="Normal 2 4 3 14" xfId="20792" xr:uid="{3B0F4E41-7FB8-45F4-94AB-1B5FD33C5627}"/>
    <cellStyle name="Normal 2 4 3 14 2" xfId="20793" xr:uid="{1627269F-62D0-4656-8F3A-91C3E8E07424}"/>
    <cellStyle name="Normal 2 4 3 15" xfId="20794" xr:uid="{0B3DE494-CF4A-418D-9359-37860F919538}"/>
    <cellStyle name="Normal 2 4 3 15 2" xfId="20795" xr:uid="{F496E0BA-9616-4D18-A085-8436F51380B2}"/>
    <cellStyle name="Normal 2 4 3 16" xfId="20796" xr:uid="{C4ACD975-A927-401E-AF1D-B4C7FA992F9E}"/>
    <cellStyle name="Normal 2 4 3 16 2" xfId="20797" xr:uid="{25B0F4A1-9346-4FE9-91B2-AE1C55FB6EA1}"/>
    <cellStyle name="Normal 2 4 3 17" xfId="20798" xr:uid="{F501C967-6EEE-4DA0-B1A1-C2C249114E56}"/>
    <cellStyle name="Normal 2 4 3 17 2" xfId="20799" xr:uid="{68045CB8-41F0-40A6-B9F8-D9F8418D3FBF}"/>
    <cellStyle name="Normal 2 4 3 18" xfId="20800" xr:uid="{FEA3167E-6E6A-4C4F-82E4-DCF757DE6240}"/>
    <cellStyle name="Normal 2 4 3 18 2" xfId="20801" xr:uid="{10402D6D-4ED7-4BBC-845A-5011EC50DDB0}"/>
    <cellStyle name="Normal 2 4 3 19" xfId="20802" xr:uid="{B400C610-FC1B-45B2-B3B6-8F19A898AF6A}"/>
    <cellStyle name="Normal 2 4 3 19 2" xfId="20803" xr:uid="{38E08BDD-9FA8-45FF-BD16-13AF59F7F850}"/>
    <cellStyle name="Normal 2 4 3 2" xfId="20804" xr:uid="{2B4599CB-E3FC-4F22-A779-DC05BE043AF4}"/>
    <cellStyle name="Normal 2 4 3 2 2" xfId="20805" xr:uid="{8544F5C9-39E5-4749-A3C0-988150082528}"/>
    <cellStyle name="Normal 2 4 3 2 2 2" xfId="20806" xr:uid="{EA2173A8-BB6A-4AB1-8705-B09D7472C798}"/>
    <cellStyle name="Normal 2 4 3 2 3" xfId="20807" xr:uid="{85B86ADF-6695-4373-9E01-A2A9A09A0720}"/>
    <cellStyle name="Normal 2 4 3 2 3 2" xfId="20808" xr:uid="{AA3A076B-6DEB-4F3F-9295-4C8069085760}"/>
    <cellStyle name="Normal 2 4 3 2 4" xfId="20809" xr:uid="{FE09CE47-C4D4-4BDD-BDE7-641B0B98E6C0}"/>
    <cellStyle name="Normal 2 4 3 2 4 2" xfId="20810" xr:uid="{55CA3B53-FB51-43DB-9CDB-EE32E1BAF770}"/>
    <cellStyle name="Normal 2 4 3 2 5" xfId="20811" xr:uid="{F1F77D35-DDB5-4142-8DDE-48CA4C2DC659}"/>
    <cellStyle name="Normal 2 4 3 2 5 2" xfId="20812" xr:uid="{7AF5CFF0-74B7-4D4C-B23A-4E3DECD0AC07}"/>
    <cellStyle name="Normal 2 4 3 2 6" xfId="20813" xr:uid="{B0C86A0F-85F0-418E-BE57-17922157855E}"/>
    <cellStyle name="Normal 2 4 3 2 6 2" xfId="20814" xr:uid="{50CBB782-71A0-42EF-AA16-E86989422B6C}"/>
    <cellStyle name="Normal 2 4 3 2 7" xfId="20815" xr:uid="{B8544F67-6AD7-4DFB-BD88-8AA84201B940}"/>
    <cellStyle name="Normal 2 4 3 2 7 2" xfId="20816" xr:uid="{9B41C7A3-56CB-451D-986C-77EF64C1F111}"/>
    <cellStyle name="Normal 2 4 3 2 8" xfId="20817" xr:uid="{3B5A32A3-B8E0-4E30-BD46-74AB8D3C6FED}"/>
    <cellStyle name="Normal 2 4 3 20" xfId="20818" xr:uid="{0A12BCD1-3865-4427-BF58-352F37EEE3D9}"/>
    <cellStyle name="Normal 2 4 3 20 2" xfId="20819" xr:uid="{537E360B-17FC-4B31-9441-08FBF66379BF}"/>
    <cellStyle name="Normal 2 4 3 21" xfId="20820" xr:uid="{F8411934-5D40-4F1C-8658-7D6CF95CB7D3}"/>
    <cellStyle name="Normal 2 4 3 21 2" xfId="20821" xr:uid="{4C57B119-1518-4470-B2A1-8AD0CA88ED60}"/>
    <cellStyle name="Normal 2 4 3 22" xfId="20822" xr:uid="{C327D4A3-2A3C-4F6D-9ACD-4EAB2D76B3E1}"/>
    <cellStyle name="Normal 2 4 3 22 2" xfId="20823" xr:uid="{991167D6-5726-4A83-A5C5-4433274AFF97}"/>
    <cellStyle name="Normal 2 4 3 23" xfId="20824" xr:uid="{2B04C461-2812-479A-8888-3DDA4B934591}"/>
    <cellStyle name="Normal 2 4 3 23 2" xfId="20825" xr:uid="{88958F83-BE79-4621-A427-6E99EC01987F}"/>
    <cellStyle name="Normal 2 4 3 24" xfId="20826" xr:uid="{6671464F-1FD3-4A3D-84BF-CF5CC3C5D074}"/>
    <cellStyle name="Normal 2 4 3 24 2" xfId="20827" xr:uid="{A162242C-2B53-4618-87FB-72F0E37ACF26}"/>
    <cellStyle name="Normal 2 4 3 25" xfId="20828" xr:uid="{2B79ED73-4242-4FDF-9306-72EA776F4C12}"/>
    <cellStyle name="Normal 2 4 3 25 2" xfId="20829" xr:uid="{CE5DB011-DF1F-41B1-A599-A69A8ABEF3D5}"/>
    <cellStyle name="Normal 2 4 3 26" xfId="20830" xr:uid="{DC58F771-25EC-47CB-A680-0971884DABA1}"/>
    <cellStyle name="Normal 2 4 3 26 2" xfId="20831" xr:uid="{42949413-FFBF-4819-8C0C-E680BB917E41}"/>
    <cellStyle name="Normal 2 4 3 27" xfId="20832" xr:uid="{52586AD4-832A-4681-8F26-1D2FF059A73D}"/>
    <cellStyle name="Normal 2 4 3 27 2" xfId="20833" xr:uid="{7638CA16-60E9-4829-A335-AACB74943B14}"/>
    <cellStyle name="Normal 2 4 3 28" xfId="20834" xr:uid="{8EEAB5D0-DEE0-46E0-B270-F7E7E9AA0972}"/>
    <cellStyle name="Normal 2 4 3 28 2" xfId="20835" xr:uid="{02356EB9-40D8-487F-BCD2-BBD92033832B}"/>
    <cellStyle name="Normal 2 4 3 29" xfId="20836" xr:uid="{3EA80678-DF3B-48F4-86A8-360E18BF42D0}"/>
    <cellStyle name="Normal 2 4 3 29 2" xfId="20837" xr:uid="{1B49BF4B-8C0E-46E2-9422-3E4D9012351D}"/>
    <cellStyle name="Normal 2 4 3 3" xfId="20838" xr:uid="{D42FE9AF-55C3-4201-814D-85A49A3F002C}"/>
    <cellStyle name="Normal 2 4 3 3 2" xfId="20839" xr:uid="{7FC45BF1-EAF0-4433-A666-D53CDFA54772}"/>
    <cellStyle name="Normal 2 4 3 3 2 2" xfId="20840" xr:uid="{8BA85DB2-3854-4EBB-808E-96DAF4D7313D}"/>
    <cellStyle name="Normal 2 4 3 3 3" xfId="20841" xr:uid="{B87DDFA5-789D-4763-8509-88F445EA52CF}"/>
    <cellStyle name="Normal 2 4 3 3 3 2" xfId="20842" xr:uid="{C0254415-DEF5-47A1-9E97-06AFD637BC15}"/>
    <cellStyle name="Normal 2 4 3 3 4" xfId="20843" xr:uid="{594B3E1C-CE73-4AE9-9608-7F25B5FBB10D}"/>
    <cellStyle name="Normal 2 4 3 3 4 2" xfId="20844" xr:uid="{E98FAF77-46ED-40F4-A2C5-D43D32D2EFB3}"/>
    <cellStyle name="Normal 2 4 3 3 5" xfId="20845" xr:uid="{C1C071BD-31E5-43D0-A10B-18024566F7E3}"/>
    <cellStyle name="Normal 2 4 3 3 5 2" xfId="20846" xr:uid="{33423C07-89CE-4542-B3BD-E632C8BA1935}"/>
    <cellStyle name="Normal 2 4 3 3 6" xfId="20847" xr:uid="{997A6EB0-7703-4A2C-B4EE-0C1A1CA0C029}"/>
    <cellStyle name="Normal 2 4 3 3 6 2" xfId="20848" xr:uid="{6D523F66-95AC-4BCE-A13B-81C90F3B55F7}"/>
    <cellStyle name="Normal 2 4 3 3 7" xfId="20849" xr:uid="{350A00B4-5446-4EC3-A805-D90B85D62A16}"/>
    <cellStyle name="Normal 2 4 3 3 7 2" xfId="20850" xr:uid="{DA33120E-EE57-4A0A-A36C-1AC5ACCC53EA}"/>
    <cellStyle name="Normal 2 4 3 3 8" xfId="20851" xr:uid="{0F66274C-1D00-4E22-B536-C527585728D8}"/>
    <cellStyle name="Normal 2 4 3 30" xfId="20852" xr:uid="{530C78E3-A7E2-49B1-B0A5-16D5DFD6A371}"/>
    <cellStyle name="Normal 2 4 3 30 2" xfId="20853" xr:uid="{9ED03070-3083-4A81-B06D-871275BF8524}"/>
    <cellStyle name="Normal 2 4 3 31" xfId="20854" xr:uid="{279B53E1-6C14-4870-BFB0-FFC5BED1D137}"/>
    <cellStyle name="Normal 2 4 3 31 2" xfId="20855" xr:uid="{75465831-027E-4AE0-97FE-6040E30FF489}"/>
    <cellStyle name="Normal 2 4 3 32" xfId="20856" xr:uid="{2B8EE0B5-4537-4FC4-B36A-3E1CC7F23D81}"/>
    <cellStyle name="Normal 2 4 3 32 2" xfId="20857" xr:uid="{C05CBD6D-2243-469B-8D3F-9BEDEF9357F4}"/>
    <cellStyle name="Normal 2 4 3 33" xfId="20858" xr:uid="{2F64D8FF-3C67-4BC6-AA75-CACBA3E50220}"/>
    <cellStyle name="Normal 2 4 3 33 2" xfId="20859" xr:uid="{B34635ED-AC20-4532-844C-4FC50C0024C9}"/>
    <cellStyle name="Normal 2 4 3 34" xfId="20860" xr:uid="{941EAA4A-46F7-4096-9012-89A4AE8FD4DC}"/>
    <cellStyle name="Normal 2 4 3 34 2" xfId="20861" xr:uid="{C9B8FB1A-3A3D-42E2-9628-4B6800838E79}"/>
    <cellStyle name="Normal 2 4 3 35" xfId="20862" xr:uid="{A387B77C-713C-4118-8119-692B18813A97}"/>
    <cellStyle name="Normal 2 4 3 35 2" xfId="20863" xr:uid="{B2C296B7-EF1F-4927-9BB8-58AE9C1F4D20}"/>
    <cellStyle name="Normal 2 4 3 36" xfId="20864" xr:uid="{F69FD6B4-BC53-4731-809A-652E795A423B}"/>
    <cellStyle name="Normal 2 4 3 36 2" xfId="20865" xr:uid="{2377F9C2-4D09-4DB9-8511-0CB3B96395D5}"/>
    <cellStyle name="Normal 2 4 3 37" xfId="20866" xr:uid="{1FDB18A0-EEA5-4E9C-A67E-FC041318603D}"/>
    <cellStyle name="Normal 2 4 3 37 2" xfId="20867" xr:uid="{84F072CE-E520-4CCB-8D19-0BB0CDB42F94}"/>
    <cellStyle name="Normal 2 4 3 38" xfId="20868" xr:uid="{FAFD49CD-647A-4D8E-8E62-14B765E47E37}"/>
    <cellStyle name="Normal 2 4 3 38 2" xfId="20869" xr:uid="{E9265BB5-F1A4-4619-A933-6ABF8E3B0ED6}"/>
    <cellStyle name="Normal 2 4 3 39" xfId="20870" xr:uid="{123BC19C-1D94-4B1B-90F8-899EFAC2B779}"/>
    <cellStyle name="Normal 2 4 3 39 2" xfId="20871" xr:uid="{6A2F7F55-4BC5-4259-8704-BD58919C7B4B}"/>
    <cellStyle name="Normal 2 4 3 4" xfId="20872" xr:uid="{1FF84A52-FF78-4988-8374-D904F58E3E93}"/>
    <cellStyle name="Normal 2 4 3 4 2" xfId="20873" xr:uid="{63F3C3DF-4AAB-42C4-A07B-7381F30BCAFE}"/>
    <cellStyle name="Normal 2 4 3 4 2 2" xfId="20874" xr:uid="{88A2EE2A-A826-423D-AE74-E063F1D49C4F}"/>
    <cellStyle name="Normal 2 4 3 4 3" xfId="20875" xr:uid="{FC2529C0-FA32-4B85-B08B-422589557655}"/>
    <cellStyle name="Normal 2 4 3 4 3 2" xfId="20876" xr:uid="{055596D3-8639-4EDA-89C1-F1328E347217}"/>
    <cellStyle name="Normal 2 4 3 4 4" xfId="20877" xr:uid="{474BAAF1-4782-417E-8771-EE4BFE77E27D}"/>
    <cellStyle name="Normal 2 4 3 4 4 2" xfId="20878" xr:uid="{10702083-0BCB-43E3-8C6B-24B705E98961}"/>
    <cellStyle name="Normal 2 4 3 4 5" xfId="20879" xr:uid="{374793AB-45CA-400C-8353-9E09E6870A60}"/>
    <cellStyle name="Normal 2 4 3 4 5 2" xfId="20880" xr:uid="{CFFE1131-F8F2-47D6-A201-38E0CA5621D1}"/>
    <cellStyle name="Normal 2 4 3 4 6" xfId="20881" xr:uid="{3D9BED19-1901-4940-8D34-945320348F38}"/>
    <cellStyle name="Normal 2 4 3 4 6 2" xfId="20882" xr:uid="{3D222123-096D-4B80-8DD1-61E226BDB86D}"/>
    <cellStyle name="Normal 2 4 3 4 7" xfId="20883" xr:uid="{D32A71BA-5441-44BC-BFD3-EE8197C6B964}"/>
    <cellStyle name="Normal 2 4 3 4 7 2" xfId="20884" xr:uid="{1C07B97E-C74F-4ECC-9BE8-0FE75DF07839}"/>
    <cellStyle name="Normal 2 4 3 4 8" xfId="20885" xr:uid="{7FCC80F3-05B9-42F2-8D5C-C3847DEC57CF}"/>
    <cellStyle name="Normal 2 4 3 40" xfId="20886" xr:uid="{5DC7E336-5383-41E4-A482-5C0121E969DE}"/>
    <cellStyle name="Normal 2 4 3 40 2" xfId="20887" xr:uid="{23C61C26-0D08-4006-B2E8-159AAF209B82}"/>
    <cellStyle name="Normal 2 4 3 41" xfId="20888" xr:uid="{A6D46000-091A-4BF0-A410-37F89BF29939}"/>
    <cellStyle name="Normal 2 4 3 41 2" xfId="20889" xr:uid="{4F38A8D7-0333-4721-BAE9-3599B86B5863}"/>
    <cellStyle name="Normal 2 4 3 42" xfId="20890" xr:uid="{BE5EA456-9913-49BD-9F5B-9DF5BB49F374}"/>
    <cellStyle name="Normal 2 4 3 42 2" xfId="20891" xr:uid="{A7B866B8-5A15-4412-89EB-BFFEF01F6E3A}"/>
    <cellStyle name="Normal 2 4 3 43" xfId="20892" xr:uid="{4319689E-966C-47C9-94BF-5A8D4D563100}"/>
    <cellStyle name="Normal 2 4 3 43 2" xfId="20893" xr:uid="{09CC0F5C-85A8-469F-B057-50A9C81AC002}"/>
    <cellStyle name="Normal 2 4 3 44" xfId="20894" xr:uid="{F87E0F96-FD13-4E0B-8841-899875AECE15}"/>
    <cellStyle name="Normal 2 4 3 44 2" xfId="20895" xr:uid="{C8C30954-2B95-4397-B4D8-4D9F70E1538F}"/>
    <cellStyle name="Normal 2 4 3 45" xfId="20896" xr:uid="{716A5C42-BFFF-4686-B950-F932651823D0}"/>
    <cellStyle name="Normal 2 4 3 45 2" xfId="20897" xr:uid="{2267C75B-CC14-4F24-9C6A-3A12E287B93C}"/>
    <cellStyle name="Normal 2 4 3 46" xfId="20898" xr:uid="{308F9617-42CA-4A2F-B0DD-54D7C5EECB54}"/>
    <cellStyle name="Normal 2 4 3 46 2" xfId="20899" xr:uid="{113A3101-FE6C-4579-9D8C-41BF3725DB2F}"/>
    <cellStyle name="Normal 2 4 3 47" xfId="20900" xr:uid="{5035D354-B886-4ECC-89EC-681A4948861A}"/>
    <cellStyle name="Normal 2 4 3 47 2" xfId="20901" xr:uid="{FADBB90B-0C92-488D-B2A3-8A359EF2C138}"/>
    <cellStyle name="Normal 2 4 3 48" xfId="20902" xr:uid="{52003B2B-1C97-4959-A7C2-9BA99B0B6D3F}"/>
    <cellStyle name="Normal 2 4 3 48 2" xfId="20903" xr:uid="{5029AC04-FB46-4380-9499-3B177E68F7AF}"/>
    <cellStyle name="Normal 2 4 3 49" xfId="20904" xr:uid="{C616E7F0-26EB-4A21-A902-7458528178AD}"/>
    <cellStyle name="Normal 2 4 3 49 2" xfId="20905" xr:uid="{3744942A-4E68-4B74-928C-66BCA6296A7C}"/>
    <cellStyle name="Normal 2 4 3 5" xfId="20906" xr:uid="{76B84FE8-52DA-428D-A46B-D7F2D34394F5}"/>
    <cellStyle name="Normal 2 4 3 5 2" xfId="20907" xr:uid="{AA404CE6-47E0-4837-9992-848CA6AA56F6}"/>
    <cellStyle name="Normal 2 4 3 5 2 2" xfId="20908" xr:uid="{E4D62A81-9FC0-4CAC-9ED3-C374DDB193C9}"/>
    <cellStyle name="Normal 2 4 3 5 3" xfId="20909" xr:uid="{2F16B14E-C561-4576-BEF8-4E0D1991A005}"/>
    <cellStyle name="Normal 2 4 3 5 3 2" xfId="20910" xr:uid="{89FD2F36-E50D-410D-86BD-E29017C58252}"/>
    <cellStyle name="Normal 2 4 3 5 4" xfId="20911" xr:uid="{6F83FD24-5A12-4B88-8E0E-1645EFE62446}"/>
    <cellStyle name="Normal 2 4 3 5 4 2" xfId="20912" xr:uid="{4DA9DB95-0CBD-4D3D-9C93-04EE1BCA2B15}"/>
    <cellStyle name="Normal 2 4 3 5 5" xfId="20913" xr:uid="{F863FF06-FDF8-4701-9860-4548A9F6E4EB}"/>
    <cellStyle name="Normal 2 4 3 5 5 2" xfId="20914" xr:uid="{4C67B25F-1D57-4AD8-B5A8-CF2C6EC5D0FA}"/>
    <cellStyle name="Normal 2 4 3 5 6" xfId="20915" xr:uid="{A09FF785-3D6B-4BEA-9B4F-9C976CA9D8E1}"/>
    <cellStyle name="Normal 2 4 3 5 6 2" xfId="20916" xr:uid="{615EBC60-6A9A-4F07-A6B9-BE9722329524}"/>
    <cellStyle name="Normal 2 4 3 5 7" xfId="20917" xr:uid="{147E15B5-49D6-4234-973D-F89DF75A4DDC}"/>
    <cellStyle name="Normal 2 4 3 5 7 2" xfId="20918" xr:uid="{7B39BD8A-29C3-4DB1-BD00-D18656A6E17A}"/>
    <cellStyle name="Normal 2 4 3 5 8" xfId="20919" xr:uid="{7013DE25-7704-466F-8145-3D117C727460}"/>
    <cellStyle name="Normal 2 4 3 50" xfId="20920" xr:uid="{2E9358E4-F348-4BF8-A9AA-7852F9F417A0}"/>
    <cellStyle name="Normal 2 4 3 50 2" xfId="20921" xr:uid="{117107C1-AE99-4976-B27C-56383A292267}"/>
    <cellStyle name="Normal 2 4 3 51" xfId="20922" xr:uid="{12D46FE2-63F1-41F8-A908-AAF11602BE02}"/>
    <cellStyle name="Normal 2 4 3 51 2" xfId="20923" xr:uid="{4CAFE049-491E-4E62-AFE0-4580EB7FF490}"/>
    <cellStyle name="Normal 2 4 3 52" xfId="20924" xr:uid="{04703AC6-99C1-4B36-B49C-646957FF674E}"/>
    <cellStyle name="Normal 2 4 3 52 2" xfId="20925" xr:uid="{E19C55B5-6DFA-4D20-85C2-A357D87D1042}"/>
    <cellStyle name="Normal 2 4 3 53" xfId="20926" xr:uid="{A6119124-20CA-4EFB-8ADA-F2299EB03701}"/>
    <cellStyle name="Normal 2 4 3 53 2" xfId="20927" xr:uid="{CA809CF5-140C-4B13-BF7C-0D6F8DF8315D}"/>
    <cellStyle name="Normal 2 4 3 54" xfId="20928" xr:uid="{6E2DFA5D-5503-46E7-9516-FC6C5F5CFC17}"/>
    <cellStyle name="Normal 2 4 3 54 2" xfId="20929" xr:uid="{75B36099-8EDF-4494-B6F2-2FEFE0233A9E}"/>
    <cellStyle name="Normal 2 4 3 55" xfId="20930" xr:uid="{596B925C-AA15-4D0E-843E-4465FC06AC50}"/>
    <cellStyle name="Normal 2 4 3 55 2" xfId="20931" xr:uid="{1948410E-C5AE-42BA-917D-9DAE8497A03A}"/>
    <cellStyle name="Normal 2 4 3 56" xfId="20932" xr:uid="{A088F3BD-A83D-4FCB-A8B0-4063A13534F9}"/>
    <cellStyle name="Normal 2 4 3 56 2" xfId="20933" xr:uid="{25722632-0060-41EA-96ED-7B5B7FA88885}"/>
    <cellStyle name="Normal 2 4 3 57" xfId="20934" xr:uid="{977BD211-4153-4818-8E2D-C26B37EE481A}"/>
    <cellStyle name="Normal 2 4 3 57 2" xfId="20935" xr:uid="{CA84AF49-3B7A-4F34-8BED-1191CD9F8347}"/>
    <cellStyle name="Normal 2 4 3 58" xfId="20936" xr:uid="{7783DB0E-1E64-4567-A074-101375FDC1EB}"/>
    <cellStyle name="Normal 2 4 3 58 2" xfId="20937" xr:uid="{308B10E8-5497-4B21-9B95-8F11B8949258}"/>
    <cellStyle name="Normal 2 4 3 59" xfId="20938" xr:uid="{046785A2-2F4D-4799-AF72-C61DD165E881}"/>
    <cellStyle name="Normal 2 4 3 59 2" xfId="20939" xr:uid="{F10A0DF4-1867-4F9C-84DA-ED39DB312374}"/>
    <cellStyle name="Normal 2 4 3 6" xfId="20940" xr:uid="{6380127D-2120-4A2D-A8AB-F48A9672950D}"/>
    <cellStyle name="Normal 2 4 3 6 2" xfId="20941" xr:uid="{2542CD96-449B-4394-ACB6-0B5FF6FB4129}"/>
    <cellStyle name="Normal 2 4 3 6 2 2" xfId="20942" xr:uid="{51D6C1A6-41B1-4CF8-B27A-54AEECD1D699}"/>
    <cellStyle name="Normal 2 4 3 6 3" xfId="20943" xr:uid="{F7C595D8-13B4-497D-A23F-C1A9FEFB3FC0}"/>
    <cellStyle name="Normal 2 4 3 6 3 2" xfId="20944" xr:uid="{AECD1905-8989-4B30-8F59-4988FFEBF9CF}"/>
    <cellStyle name="Normal 2 4 3 6 4" xfId="20945" xr:uid="{5E51A6B6-32EA-47E7-A837-52BD220E5CED}"/>
    <cellStyle name="Normal 2 4 3 6 4 2" xfId="20946" xr:uid="{E01888A7-3DC8-452B-9DB2-9D487530BA05}"/>
    <cellStyle name="Normal 2 4 3 6 5" xfId="20947" xr:uid="{637CF065-1A4D-43DC-90E7-89BB1D20F833}"/>
    <cellStyle name="Normal 2 4 3 6 5 2" xfId="20948" xr:uid="{38BDCB76-DC7E-4250-8061-B215BA76D84A}"/>
    <cellStyle name="Normal 2 4 3 6 6" xfId="20949" xr:uid="{9F92F8C4-1CB3-4006-86F0-D992D2F27A33}"/>
    <cellStyle name="Normal 2 4 3 6 6 2" xfId="20950" xr:uid="{2FED22B7-6E25-4366-BC87-2603FCA9BC80}"/>
    <cellStyle name="Normal 2 4 3 6 7" xfId="20951" xr:uid="{8901FE1A-57FD-47A8-BF57-549EC6BA5468}"/>
    <cellStyle name="Normal 2 4 3 6 7 2" xfId="20952" xr:uid="{2CAFF8CC-3826-4BE4-8683-A8D6DCCF9716}"/>
    <cellStyle name="Normal 2 4 3 6 8" xfId="20953" xr:uid="{D7E4F5AD-1D04-4C36-A374-73FDF2F0F78C}"/>
    <cellStyle name="Normal 2 4 3 60" xfId="20954" xr:uid="{6C771CB2-F680-412B-9B19-BC9278CC9C66}"/>
    <cellStyle name="Normal 2 4 3 60 2" xfId="20955" xr:uid="{0988E110-0DF4-4B56-9972-899902DA86EA}"/>
    <cellStyle name="Normal 2 4 3 61" xfId="20956" xr:uid="{0CD06F34-C3C5-475D-AFD3-DA7E99427BA5}"/>
    <cellStyle name="Normal 2 4 3 61 2" xfId="20957" xr:uid="{5D5EC6EC-218B-474C-A38F-9B268FB4037A}"/>
    <cellStyle name="Normal 2 4 3 62" xfId="20958" xr:uid="{D46EDEFC-2DF9-4936-BCFC-DCA4A61B28D3}"/>
    <cellStyle name="Normal 2 4 3 62 2" xfId="20959" xr:uid="{17E77CD7-CB51-449F-A830-2539A2EFB9DE}"/>
    <cellStyle name="Normal 2 4 3 63" xfId="20960" xr:uid="{7612BD4E-272A-439F-BC4A-6C1E78AD4236}"/>
    <cellStyle name="Normal 2 4 3 63 2" xfId="20961" xr:uid="{34C1A244-4CA7-4279-AD4A-0AA2411DB5C4}"/>
    <cellStyle name="Normal 2 4 3 64" xfId="20962" xr:uid="{165A65DA-7519-4B80-9646-1402307DA628}"/>
    <cellStyle name="Normal 2 4 3 64 2" xfId="20963" xr:uid="{3F999DA2-7127-44A9-AF6B-192CBC2E9A79}"/>
    <cellStyle name="Normal 2 4 3 65" xfId="20964" xr:uid="{AB9901B4-E9AD-4D32-B092-B5195406B7DF}"/>
    <cellStyle name="Normal 2 4 3 65 2" xfId="20965" xr:uid="{AAE26B05-0510-4E0E-938E-AD5BAC88EFB6}"/>
    <cellStyle name="Normal 2 4 3 66" xfId="20966" xr:uid="{751A18D0-E8EF-42C0-B5AC-52DB77200708}"/>
    <cellStyle name="Normal 2 4 3 66 2" xfId="20967" xr:uid="{6433AC27-DC2F-4FF0-9945-1E38E8D76174}"/>
    <cellStyle name="Normal 2 4 3 67" xfId="20968" xr:uid="{32FB530C-4D3F-423D-9143-E221C3513ECC}"/>
    <cellStyle name="Normal 2 4 3 7" xfId="20969" xr:uid="{30DF16C8-011B-4D4F-B6AA-2EC7563B905C}"/>
    <cellStyle name="Normal 2 4 3 7 2" xfId="20970" xr:uid="{089E2A7A-45EE-49A8-9F32-C5BC31BAB17B}"/>
    <cellStyle name="Normal 2 4 3 7 2 2" xfId="20971" xr:uid="{7CD5EFBF-F69B-41F9-956A-A33FDD3D2233}"/>
    <cellStyle name="Normal 2 4 3 7 3" xfId="20972" xr:uid="{156DD4D0-EA30-482D-880A-71A1ECE8ACC7}"/>
    <cellStyle name="Normal 2 4 3 7 3 2" xfId="20973" xr:uid="{735A2597-91ED-4924-AFEC-5F0690744126}"/>
    <cellStyle name="Normal 2 4 3 7 4" xfId="20974" xr:uid="{714A3868-7E0F-4F54-8D2E-6544D0780334}"/>
    <cellStyle name="Normal 2 4 3 7 4 2" xfId="20975" xr:uid="{67B68C3D-1942-4641-82EB-31BC632AFCDD}"/>
    <cellStyle name="Normal 2 4 3 7 5" xfId="20976" xr:uid="{7400DC40-B8AE-4B3F-A4D9-D3CBF865995E}"/>
    <cellStyle name="Normal 2 4 3 7 5 2" xfId="20977" xr:uid="{46E79909-FD32-4137-A506-17B1AB24DC62}"/>
    <cellStyle name="Normal 2 4 3 7 6" xfId="20978" xr:uid="{12683B00-F70F-4BDB-AE63-4F4CE89F3F71}"/>
    <cellStyle name="Normal 2 4 3 7 6 2" xfId="20979" xr:uid="{D6F88A84-726F-4679-91BE-9C044E944670}"/>
    <cellStyle name="Normal 2 4 3 7 7" xfId="20980" xr:uid="{99A27DFE-B683-455D-9FAB-D2720EC92403}"/>
    <cellStyle name="Normal 2 4 3 7 7 2" xfId="20981" xr:uid="{7421E38A-4676-4D59-A935-46EB5EFBBC16}"/>
    <cellStyle name="Normal 2 4 3 7 8" xfId="20982" xr:uid="{7B16ABD9-9E8A-47F1-9322-577B1702F457}"/>
    <cellStyle name="Normal 2 4 3 8" xfId="20983" xr:uid="{6BA5D851-7D7E-446B-8546-D464C85C965A}"/>
    <cellStyle name="Normal 2 4 3 8 2" xfId="20984" xr:uid="{3F006581-09BE-46B0-B8F9-1F3BB5D78CE7}"/>
    <cellStyle name="Normal 2 4 3 8 2 2" xfId="20985" xr:uid="{18A3CAED-B607-437D-83E5-1FFD5C26AA93}"/>
    <cellStyle name="Normal 2 4 3 8 3" xfId="20986" xr:uid="{0F6CCBF2-4DAA-47E8-BC08-6D52F406E35E}"/>
    <cellStyle name="Normal 2 4 3 8 3 2" xfId="20987" xr:uid="{0B598982-4825-4030-B7CD-D62FE384965E}"/>
    <cellStyle name="Normal 2 4 3 8 4" xfId="20988" xr:uid="{4B652812-0BF4-4133-BFCA-DAF7F34973DA}"/>
    <cellStyle name="Normal 2 4 3 8 4 2" xfId="20989" xr:uid="{02E6A26B-F8C3-40E9-9202-C64E73106567}"/>
    <cellStyle name="Normal 2 4 3 8 5" xfId="20990" xr:uid="{B38BB42A-A20F-40F4-BD4B-16254FBB948F}"/>
    <cellStyle name="Normal 2 4 3 8 5 2" xfId="20991" xr:uid="{9AAB639D-0859-4255-8C70-F8018D56E1F1}"/>
    <cellStyle name="Normal 2 4 3 8 6" xfId="20992" xr:uid="{696471CA-E360-4E57-B261-2EE8823EA92C}"/>
    <cellStyle name="Normal 2 4 3 8 6 2" xfId="20993" xr:uid="{E561267A-9B71-44F0-8C85-2F7C235461C8}"/>
    <cellStyle name="Normal 2 4 3 8 7" xfId="20994" xr:uid="{72010DEE-A085-4974-B64F-4D081968A2EC}"/>
    <cellStyle name="Normal 2 4 3 8 7 2" xfId="20995" xr:uid="{946EC7FE-9A23-4982-A779-98A209E44D6B}"/>
    <cellStyle name="Normal 2 4 3 8 8" xfId="20996" xr:uid="{3A631A24-8056-4283-B6B8-A4EB6EB8DD6E}"/>
    <cellStyle name="Normal 2 4 3 8 9" xfId="44373" xr:uid="{E3725FBE-B217-4E8C-A78E-340663D65647}"/>
    <cellStyle name="Normal 2 4 3 9" xfId="20997" xr:uid="{669380E4-8576-4BF5-945A-7C6C5ADD6887}"/>
    <cellStyle name="Normal 2 4 3 9 2" xfId="20998" xr:uid="{1F80DDE2-72E4-4698-A11D-8147444587EA}"/>
    <cellStyle name="Normal 2 4 3 9 2 2" xfId="20999" xr:uid="{3796E158-E13A-460A-8FC9-D726AE802629}"/>
    <cellStyle name="Normal 2 4 3 9 3" xfId="21000" xr:uid="{AA832408-C01B-443A-A8B7-6A9AB93358D2}"/>
    <cellStyle name="Normal 2 4 3 9 3 2" xfId="21001" xr:uid="{D032B917-68F9-4F4C-80C0-0B76E2ABAEA3}"/>
    <cellStyle name="Normal 2 4 3 9 4" xfId="21002" xr:uid="{5B5CB3C4-47DF-4B61-A3CD-4CEB4606F80A}"/>
    <cellStyle name="Normal 2 4 3 9 4 2" xfId="21003" xr:uid="{15C0849C-8BE3-4C2F-9056-68885D4663EF}"/>
    <cellStyle name="Normal 2 4 3 9 5" xfId="21004" xr:uid="{4A015018-F810-47B7-B5F8-A3F1CBFC29E3}"/>
    <cellStyle name="Normal 2 4 3 9 5 2" xfId="21005" xr:uid="{AFD6E5EA-441A-40CB-8DCB-1E8D05902A88}"/>
    <cellStyle name="Normal 2 4 3 9 6" xfId="21006" xr:uid="{E808B4DD-5E5B-42D2-B4C3-03DF133E80E2}"/>
    <cellStyle name="Normal 2 4 3 9 6 2" xfId="21007" xr:uid="{73D7894E-8C0A-47ED-AEC0-BF1D25464D96}"/>
    <cellStyle name="Normal 2 4 3 9 7" xfId="21008" xr:uid="{B3957410-7A07-4876-8DA1-2C3FF09C8059}"/>
    <cellStyle name="Normal 2 4 3 9 7 2" xfId="21009" xr:uid="{2F565CDC-20D0-489F-9BDD-D1A3164B29EA}"/>
    <cellStyle name="Normal 2 4 3 9 8" xfId="21010" xr:uid="{9409D8DA-D547-4989-9DC1-79672A3A7EBE}"/>
    <cellStyle name="Normal 2 4 30" xfId="21011" xr:uid="{686A75AA-E988-4199-8D26-375A35A34DA8}"/>
    <cellStyle name="Normal 2 4 30 2" xfId="21012" xr:uid="{27CABE7D-8B93-4313-947C-6C4967A45CEF}"/>
    <cellStyle name="Normal 2 4 31" xfId="21013" xr:uid="{55FE44D1-4CB7-433C-A50E-7A5B3038372C}"/>
    <cellStyle name="Normal 2 4 31 2" xfId="21014" xr:uid="{67086CE5-6E27-4A3A-88F7-FBD273AE1177}"/>
    <cellStyle name="Normal 2 4 32" xfId="21015" xr:uid="{708D146C-D570-44B5-9563-0BFC53698450}"/>
    <cellStyle name="Normal 2 4 32 2" xfId="21016" xr:uid="{F62E8D7D-3870-43E5-8558-AB1BCA55F0F8}"/>
    <cellStyle name="Normal 2 4 33" xfId="21017" xr:uid="{6DC04EC1-DA3E-41F0-9D14-999D7A56CFCF}"/>
    <cellStyle name="Normal 2 4 33 2" xfId="21018" xr:uid="{7911B18E-8FC0-4E29-AF38-75A1AC841894}"/>
    <cellStyle name="Normal 2 4 34" xfId="21019" xr:uid="{279FD077-0DAC-4214-80FD-78342E11AB2D}"/>
    <cellStyle name="Normal 2 4 34 2" xfId="21020" xr:uid="{88D7484B-C37E-44A2-9360-ED06C4B36C80}"/>
    <cellStyle name="Normal 2 4 35" xfId="21021" xr:uid="{D4EF17CF-68A8-4685-92F2-203BE76599CE}"/>
    <cellStyle name="Normal 2 4 35 2" xfId="21022" xr:uid="{C16F9C11-352C-4332-B681-667D0266F83F}"/>
    <cellStyle name="Normal 2 4 36" xfId="21023" xr:uid="{0981A08E-3AF5-4933-B2DA-71874E1B3BD3}"/>
    <cellStyle name="Normal 2 4 36 2" xfId="21024" xr:uid="{B49C66A9-D002-4058-BB1F-B25E12C8C66A}"/>
    <cellStyle name="Normal 2 4 37" xfId="21025" xr:uid="{BA703D66-3F25-41C1-8694-AC74A86AAC23}"/>
    <cellStyle name="Normal 2 4 37 2" xfId="21026" xr:uid="{A22AAFCF-9C4A-43A5-A840-6F5FE06C81A3}"/>
    <cellStyle name="Normal 2 4 38" xfId="21027" xr:uid="{4EA9B458-F269-4C1E-958A-7A61D60ECED3}"/>
    <cellStyle name="Normal 2 4 38 2" xfId="21028" xr:uid="{6A4A8B9B-068B-47E8-B74C-0544EAE4C05B}"/>
    <cellStyle name="Normal 2 4 39" xfId="21029" xr:uid="{4A1BD7D7-D9DE-4E44-A4D3-4812C75BFFFA}"/>
    <cellStyle name="Normal 2 4 39 2" xfId="21030" xr:uid="{3397717B-B9EB-4D7D-844C-1B311CE6F280}"/>
    <cellStyle name="Normal 2 4 4" xfId="5872" xr:uid="{9705F6B3-F544-4708-842C-0FF8526A111B}"/>
    <cellStyle name="Normal 2 4 4 2" xfId="21031" xr:uid="{842100C8-812E-4090-8AB3-44B99D72FF53}"/>
    <cellStyle name="Normal 2 4 4 2 2" xfId="21032" xr:uid="{5BF6FD6C-A9A8-4BEC-97BC-25E132720C13}"/>
    <cellStyle name="Normal 2 4 4 3" xfId="21033" xr:uid="{AE4D6595-ACE7-4841-AE40-2326FC0ACA44}"/>
    <cellStyle name="Normal 2 4 4 3 2" xfId="21034" xr:uid="{8987BBF2-11FE-4FB5-88A6-C4730DB00EAB}"/>
    <cellStyle name="Normal 2 4 4 4" xfId="21035" xr:uid="{85205E56-0A1A-4B61-8EF7-C211AD4B4726}"/>
    <cellStyle name="Normal 2 4 4 4 2" xfId="21036" xr:uid="{8216AE35-71FB-4A8F-AB20-51B6EA8F05C7}"/>
    <cellStyle name="Normal 2 4 4 5" xfId="21037" xr:uid="{3F8AF70F-582D-4F47-852E-8E7D2E84E466}"/>
    <cellStyle name="Normal 2 4 4 5 2" xfId="21038" xr:uid="{7FAA57DE-E0DB-4DC1-B597-061E6A8429B2}"/>
    <cellStyle name="Normal 2 4 4 6" xfId="21039" xr:uid="{7E113DDD-DF85-4DE2-822B-66A72EBF1D2E}"/>
    <cellStyle name="Normal 2 4 4 6 2" xfId="21040" xr:uid="{3C56A6F3-A39D-4F7E-AF26-FE49D4DDEB10}"/>
    <cellStyle name="Normal 2 4 4 6 3" xfId="44372" xr:uid="{777D431B-2BAD-4CDA-B096-B2E931081EA2}"/>
    <cellStyle name="Normal 2 4 4 7" xfId="21041" xr:uid="{7F952660-A90D-482F-BF56-0FB7447E5FDB}"/>
    <cellStyle name="Normal 2 4 4 7 2" xfId="21042" xr:uid="{AF7F57A6-FEBC-4ED4-9FFD-6EC82EE867DB}"/>
    <cellStyle name="Normal 2 4 4 8" xfId="21043" xr:uid="{6411434D-8A82-4BA0-8A28-A474D09E5478}"/>
    <cellStyle name="Normal 2 4 40" xfId="21044" xr:uid="{D9ED31E7-42BF-4C4E-8541-E8681B6816A2}"/>
    <cellStyle name="Normal 2 4 40 2" xfId="21045" xr:uid="{7E9A4EED-AD68-4DE9-AFBA-FABA16320D9C}"/>
    <cellStyle name="Normal 2 4 41" xfId="21046" xr:uid="{23C84DE1-1412-4194-8CC3-1DA678753CA6}"/>
    <cellStyle name="Normal 2 4 41 2" xfId="21047" xr:uid="{9624F191-44DA-4DBA-8B8B-C6A501F606CB}"/>
    <cellStyle name="Normal 2 4 42" xfId="21048" xr:uid="{849DF133-D991-4D49-902F-1168567DE27F}"/>
    <cellStyle name="Normal 2 4 42 2" xfId="21049" xr:uid="{6F100F58-CD11-4AB4-AE96-EA237F5EEE8B}"/>
    <cellStyle name="Normal 2 4 43" xfId="21050" xr:uid="{58BDF181-5C7C-4EA3-BE58-327291E168D1}"/>
    <cellStyle name="Normal 2 4 43 2" xfId="21051" xr:uid="{E6FE0F5B-70AD-49B6-AA03-CC672681CA47}"/>
    <cellStyle name="Normal 2 4 44" xfId="21052" xr:uid="{A1D12176-1B57-4875-AA55-5CCEB226F45A}"/>
    <cellStyle name="Normal 2 4 44 2" xfId="21053" xr:uid="{14A775F2-5735-47F3-8101-C57B86CA424B}"/>
    <cellStyle name="Normal 2 4 45" xfId="21054" xr:uid="{72FAE7C1-8A61-4FBE-A102-5CD5D5E5B10F}"/>
    <cellStyle name="Normal 2 4 45 2" xfId="21055" xr:uid="{B2FD6D7E-7B7D-442D-B5EE-10990FB6A040}"/>
    <cellStyle name="Normal 2 4 46" xfId="21056" xr:uid="{580B1A50-09DB-4725-B062-42C86D5C0F55}"/>
    <cellStyle name="Normal 2 4 46 2" xfId="21057" xr:uid="{B593CFB3-114F-45B3-BAC7-1BD2A67AFB4E}"/>
    <cellStyle name="Normal 2 4 47" xfId="21058" xr:uid="{DB12D5BA-F571-41F3-B074-D8FCEACA0FDA}"/>
    <cellStyle name="Normal 2 4 47 2" xfId="21059" xr:uid="{18AE84CE-3116-4EF3-B9BB-85118D532286}"/>
    <cellStyle name="Normal 2 4 48" xfId="21060" xr:uid="{A618E442-9D37-4FDE-AE3D-4CEB8D69B6E9}"/>
    <cellStyle name="Normal 2 4 48 2" xfId="21061" xr:uid="{77A7B3EC-8AE5-441F-8BAF-12AF82F2A361}"/>
    <cellStyle name="Normal 2 4 49" xfId="21062" xr:uid="{F55EF053-EB93-4508-A06F-FE82ECAA31DF}"/>
    <cellStyle name="Normal 2 4 49 2" xfId="21063" xr:uid="{EDB4EC9E-DC84-4BB9-B04D-D0E180D1DA41}"/>
    <cellStyle name="Normal 2 4 5" xfId="5873" xr:uid="{BE46CC61-BBCC-45BC-B020-5ED720DF6382}"/>
    <cellStyle name="Normal 2 4 5 2" xfId="21065" xr:uid="{27950FF0-2DF2-400F-9358-9F6B4A7E96E3}"/>
    <cellStyle name="Normal 2 4 5 2 2" xfId="21066" xr:uid="{1353EA84-9F17-4FAD-A4DE-924325345648}"/>
    <cellStyle name="Normal 2 4 5 3" xfId="21067" xr:uid="{63C7B123-6A54-4B1F-AA3E-5EB8D94674EC}"/>
    <cellStyle name="Normal 2 4 5 3 2" xfId="21068" xr:uid="{4D937E59-2B2C-4249-8899-1DC789136AE5}"/>
    <cellStyle name="Normal 2 4 5 4" xfId="21069" xr:uid="{E1D3CBF5-AACD-4B5E-8C62-87E6E32C2EAA}"/>
    <cellStyle name="Normal 2 4 5 4 2" xfId="21070" xr:uid="{4F9E671D-FCE4-4F4D-82DC-AD06762FC810}"/>
    <cellStyle name="Normal 2 4 5 4 3" xfId="43933" xr:uid="{A6C3140B-D79C-4359-AD04-961E53338FCD}"/>
    <cellStyle name="Normal 2 4 5 5" xfId="21071" xr:uid="{1274116B-3F84-4D35-9A97-3E896B5AEB37}"/>
    <cellStyle name="Normal 2 4 5 5 2" xfId="21072" xr:uid="{CFC5067F-6F70-4A97-A827-6474C9BEE80E}"/>
    <cellStyle name="Normal 2 4 5 5 3" xfId="44371" xr:uid="{A67E7EB9-0820-460F-B8FE-4C3DC805C98B}"/>
    <cellStyle name="Normal 2 4 5 6" xfId="21073" xr:uid="{E389FE0E-3DF2-404E-82B1-C3FBC6A377C5}"/>
    <cellStyle name="Normal 2 4 5 6 2" xfId="21074" xr:uid="{265690FC-9BB0-42AB-8EAE-EEF9298AEA0E}"/>
    <cellStyle name="Normal 2 4 5 7" xfId="21075" xr:uid="{6014785A-C782-469E-B212-F39DBA92DABB}"/>
    <cellStyle name="Normal 2 4 5 7 2" xfId="21076" xr:uid="{FFBB07EC-718E-4775-BB47-148D1AE733A3}"/>
    <cellStyle name="Normal 2 4 5 8" xfId="21077" xr:uid="{45856479-3CEE-4780-8A7D-1DC5A01AE73B}"/>
    <cellStyle name="Normal 2 4 5 9" xfId="21064" xr:uid="{6FFC8C5E-1FD3-41E3-B89C-53A98A6F47F1}"/>
    <cellStyle name="Normal 2 4 50" xfId="21078" xr:uid="{EC9317DC-CBE8-4DE8-8B64-CC993741DD5C}"/>
    <cellStyle name="Normal 2 4 50 2" xfId="21079" xr:uid="{AC653119-57B5-4BB0-BC66-7F7AD2286357}"/>
    <cellStyle name="Normal 2 4 51" xfId="21080" xr:uid="{CD69AD94-CB00-476E-B07A-CE5602DD18AB}"/>
    <cellStyle name="Normal 2 4 51 2" xfId="21081" xr:uid="{82EC77F0-5C5B-4363-95F0-EC6ACD300A63}"/>
    <cellStyle name="Normal 2 4 52" xfId="21082" xr:uid="{C06AAECF-2230-476E-8054-669AE7712F82}"/>
    <cellStyle name="Normal 2 4 52 2" xfId="21083" xr:uid="{58A189FF-C1E4-49BB-B8C1-19A40835E903}"/>
    <cellStyle name="Normal 2 4 53" xfId="21084" xr:uid="{D197EF5F-0709-430F-A4E7-1EC862483ECD}"/>
    <cellStyle name="Normal 2 4 53 2" xfId="21085" xr:uid="{A3C6DE20-8654-4101-84C9-24346479F686}"/>
    <cellStyle name="Normal 2 4 54" xfId="21086" xr:uid="{3730BA5B-AFE2-40D5-9787-70B6478BCC94}"/>
    <cellStyle name="Normal 2 4 54 2" xfId="21087" xr:uid="{39A9A33B-30FC-4DD0-97EB-93846328DEBF}"/>
    <cellStyle name="Normal 2 4 55" xfId="21088" xr:uid="{4648482B-DA11-4E58-B1E5-0DDE1EE68E85}"/>
    <cellStyle name="Normal 2 4 55 2" xfId="21089" xr:uid="{FAFE5ED7-3719-4521-89FD-FE5145320F23}"/>
    <cellStyle name="Normal 2 4 56" xfId="21090" xr:uid="{6E83E70F-03A5-485A-8476-48712CBBB923}"/>
    <cellStyle name="Normal 2 4 56 2" xfId="21091" xr:uid="{97A72F73-A9A2-4B43-853A-68C6417B5249}"/>
    <cellStyle name="Normal 2 4 57" xfId="21092" xr:uid="{D1922766-CC59-4FE1-AC6A-E09EC0D4811D}"/>
    <cellStyle name="Normal 2 4 57 2" xfId="21093" xr:uid="{49A9DCA8-9F62-43FC-9E31-0744D983389A}"/>
    <cellStyle name="Normal 2 4 58" xfId="21094" xr:uid="{BF9996B6-636D-4EDF-968E-1E0CCD7BBF42}"/>
    <cellStyle name="Normal 2 4 58 2" xfId="21095" xr:uid="{DF87ABB2-D39A-4144-9BBE-62BD80AFFCF6}"/>
    <cellStyle name="Normal 2 4 59" xfId="21096" xr:uid="{A3CDF357-F362-4A2A-A234-1A21699F6C64}"/>
    <cellStyle name="Normal 2 4 59 2" xfId="21097" xr:uid="{14D17464-60D4-4B85-A0BF-7A6311BFB063}"/>
    <cellStyle name="Normal 2 4 6" xfId="5874" xr:uid="{08E9F1F2-2BEB-4503-8606-99BA05FFD8FC}"/>
    <cellStyle name="Normal 2 4 6 2" xfId="21099" xr:uid="{BC59BE2E-1929-4ED7-B462-4B62106DB044}"/>
    <cellStyle name="Normal 2 4 6 2 2" xfId="21100" xr:uid="{3CCEB37C-F352-430E-82B4-C1C4DD58B271}"/>
    <cellStyle name="Normal 2 4 6 3" xfId="21101" xr:uid="{8A3E113B-3847-476C-823E-0210B9E6B287}"/>
    <cellStyle name="Normal 2 4 6 3 2" xfId="21102" xr:uid="{333506BE-5A19-4E3F-AD42-55CCE1AE2466}"/>
    <cellStyle name="Normal 2 4 6 3 3" xfId="43934" xr:uid="{82750274-3BA6-4FB1-93F3-83BEAEC7476C}"/>
    <cellStyle name="Normal 2 4 6 4" xfId="21103" xr:uid="{27895358-08D9-466B-BFD6-1176D3144145}"/>
    <cellStyle name="Normal 2 4 6 4 2" xfId="21104" xr:uid="{79DD9F8E-8E7D-4C2F-ACE6-C3528B597858}"/>
    <cellStyle name="Normal 2 4 6 5" xfId="21105" xr:uid="{6968D430-A452-4A15-A44D-860815215A9E}"/>
    <cellStyle name="Normal 2 4 6 5 2" xfId="21106" xr:uid="{A9D00DF9-491D-4E85-842C-7D6D49F6443E}"/>
    <cellStyle name="Normal 2 4 6 6" xfId="21107" xr:uid="{16FBCD4A-9BF8-4E7C-B93C-BD58616BC2E2}"/>
    <cellStyle name="Normal 2 4 6 6 2" xfId="21108" xr:uid="{BF3757ED-A8A5-4B33-9DDE-388D3A541A49}"/>
    <cellStyle name="Normal 2 4 6 7" xfId="21109" xr:uid="{D33444DF-18A1-487A-AE42-7C3A3E6F14C0}"/>
    <cellStyle name="Normal 2 4 6 7 2" xfId="21110" xr:uid="{F1160BBB-0EBF-48ED-A452-97D6D55CD87E}"/>
    <cellStyle name="Normal 2 4 6 8" xfId="21111" xr:uid="{CED79869-78E9-44EB-B9C3-3271FD8B1E67}"/>
    <cellStyle name="Normal 2 4 6 9" xfId="21098" xr:uid="{8F6023FF-5785-4AEA-9A7B-CC7F7A9866B6}"/>
    <cellStyle name="Normal 2 4 60" xfId="21112" xr:uid="{72079281-99A4-4F0D-A572-9CBEC48A5CF1}"/>
    <cellStyle name="Normal 2 4 60 2" xfId="21113" xr:uid="{6186FBA7-2990-4F9A-ABE8-19ED0606E2E7}"/>
    <cellStyle name="Normal 2 4 61" xfId="21114" xr:uid="{D6FA19CC-6933-4E69-90EC-0AE828FCD0EF}"/>
    <cellStyle name="Normal 2 4 61 2" xfId="21115" xr:uid="{6A445147-97D4-477E-83C5-F48BFCF9FC19}"/>
    <cellStyle name="Normal 2 4 62" xfId="21116" xr:uid="{4065872C-EDA4-4078-8B7A-21040FFAD67C}"/>
    <cellStyle name="Normal 2 4 62 2" xfId="21117" xr:uid="{25D105CA-ABAB-4313-BDDA-65EB7B3FCB4D}"/>
    <cellStyle name="Normal 2 4 63" xfId="21118" xr:uid="{4B6223B1-B71E-4005-91A4-1EDE8AA18CF1}"/>
    <cellStyle name="Normal 2 4 63 2" xfId="21119" xr:uid="{17AC4C9E-E9C2-4AC9-B715-280CA3D99A21}"/>
    <cellStyle name="Normal 2 4 64" xfId="21120" xr:uid="{86572DFF-B40B-47E2-A74F-593648448E4C}"/>
    <cellStyle name="Normal 2 4 64 2" xfId="21121" xr:uid="{87B23CB0-95D5-425C-B180-AE230D3DAECF}"/>
    <cellStyle name="Normal 2 4 65" xfId="21122" xr:uid="{AEA9FE76-D92B-4F98-BEE6-A22565FB0B6F}"/>
    <cellStyle name="Normal 2 4 65 2" xfId="21123" xr:uid="{86B748A2-D7B7-4864-869F-48E66DD35F2F}"/>
    <cellStyle name="Normal 2 4 66" xfId="21124" xr:uid="{2F79539A-16E0-4115-AAD9-CCB870A24678}"/>
    <cellStyle name="Normal 2 4 66 2" xfId="21125" xr:uid="{951BB14B-2593-451A-BFB2-E84CE21C8625}"/>
    <cellStyle name="Normal 2 4 67" xfId="21126" xr:uid="{0A2EDECF-7CB0-4F66-BB1C-7F726DD6F96C}"/>
    <cellStyle name="Normal 2 4 67 2" xfId="21127" xr:uid="{65E1CC27-013C-4FB6-98E3-A5AEBC59B926}"/>
    <cellStyle name="Normal 2 4 68" xfId="21128" xr:uid="{CE39B4CB-0762-4C5E-A8FC-A62B11CDC0FF}"/>
    <cellStyle name="Normal 2 4 68 2" xfId="21129" xr:uid="{76262E6E-9FE5-45C7-AED7-A9F696E5A5ED}"/>
    <cellStyle name="Normal 2 4 69" xfId="21130" xr:uid="{BB4A59D4-B870-43A6-9F80-AD0928978893}"/>
    <cellStyle name="Normal 2 4 69 2" xfId="21131" xr:uid="{BD5A3307-49EF-41EE-AFBD-88153F56A86C}"/>
    <cellStyle name="Normal 2 4 7" xfId="5875" xr:uid="{D1DF871D-362A-4616-81CA-7C5CF1FAD148}"/>
    <cellStyle name="Normal 2 4 7 2" xfId="21133" xr:uid="{781E0746-E8AD-4910-BCAB-2F763FDB2C6D}"/>
    <cellStyle name="Normal 2 4 7 2 2" xfId="21134" xr:uid="{36194A74-9FEC-4920-84C2-ED4A15355EAF}"/>
    <cellStyle name="Normal 2 4 7 3" xfId="21135" xr:uid="{14BC8CC2-2B1A-4ECE-A022-EB2C634E4874}"/>
    <cellStyle name="Normal 2 4 7 3 2" xfId="21136" xr:uid="{275A5F69-B0A7-4727-A364-97703BCD74B0}"/>
    <cellStyle name="Normal 2 4 7 3 3" xfId="43935" xr:uid="{94EE2620-1DC4-49E0-B075-E17C93595044}"/>
    <cellStyle name="Normal 2 4 7 4" xfId="21137" xr:uid="{9C95F16C-A4E8-4D2B-9B92-8A9DA49E43FD}"/>
    <cellStyle name="Normal 2 4 7 4 2" xfId="21138" xr:uid="{E1B932AD-CD43-4132-BA9B-22D4680F7BA7}"/>
    <cellStyle name="Normal 2 4 7 5" xfId="21139" xr:uid="{16B6435A-D3F2-4C78-A62B-6E8DA462025C}"/>
    <cellStyle name="Normal 2 4 7 5 2" xfId="21140" xr:uid="{38054A6D-9A7E-4241-9F72-A3F7DDB334A6}"/>
    <cellStyle name="Normal 2 4 7 6" xfId="21141" xr:uid="{CE0B2EC0-25EF-4177-A2D5-F43BD3596012}"/>
    <cellStyle name="Normal 2 4 7 6 2" xfId="21142" xr:uid="{EBEEEA51-DCDE-4840-8C9B-60E603C37759}"/>
    <cellStyle name="Normal 2 4 7 7" xfId="21143" xr:uid="{D182704A-CBBA-4143-BADA-F98DA99F6C34}"/>
    <cellStyle name="Normal 2 4 7 7 2" xfId="21144" xr:uid="{EE501531-D97E-453D-9B85-1D498ACFEA22}"/>
    <cellStyle name="Normal 2 4 7 8" xfId="21145" xr:uid="{612C58CF-3E41-4E57-8A8C-49549CD13A7F}"/>
    <cellStyle name="Normal 2 4 7 9" xfId="21132" xr:uid="{9067EDA3-8E97-4FAE-A1B3-E19D6C807246}"/>
    <cellStyle name="Normal 2 4 70" xfId="21146" xr:uid="{2AB5E4EC-FACF-44E1-80E3-E2AB9A5FDD3E}"/>
    <cellStyle name="Normal 2 4 8" xfId="5876" xr:uid="{DFC6D41D-6BFC-4921-8461-57BCE3D72BA0}"/>
    <cellStyle name="Normal 2 4 8 2" xfId="21148" xr:uid="{2C1EA9B0-AEC5-4888-BCC2-5B3AE718C18B}"/>
    <cellStyle name="Normal 2 4 8 2 2" xfId="21149" xr:uid="{F0F612EF-BA17-477E-B509-20B94A0AD541}"/>
    <cellStyle name="Normal 2 4 8 2 3" xfId="43936" xr:uid="{5D5931F7-462A-47F6-984F-CE445E86D9E4}"/>
    <cellStyle name="Normal 2 4 8 3" xfId="21150" xr:uid="{808BA034-FE1C-4E79-B816-B73F77E26EEC}"/>
    <cellStyle name="Normal 2 4 8 3 2" xfId="21151" xr:uid="{349881B0-9C2B-460E-81C9-E8BE47208DD2}"/>
    <cellStyle name="Normal 2 4 8 4" xfId="21152" xr:uid="{D67CE6FB-ABEB-40CC-9CD6-3CA0306083BE}"/>
    <cellStyle name="Normal 2 4 8 4 2" xfId="21153" xr:uid="{688E7894-33F5-4BBF-8756-9D1EEB6BA48E}"/>
    <cellStyle name="Normal 2 4 8 5" xfId="21154" xr:uid="{5AEF0ED7-9558-40FD-B123-1DA0D7FB6C46}"/>
    <cellStyle name="Normal 2 4 8 5 2" xfId="21155" xr:uid="{6E77DEF2-0234-43CA-9203-73FCF99E9F18}"/>
    <cellStyle name="Normal 2 4 8 6" xfId="21156" xr:uid="{0416593B-9372-4CEC-AAC7-CF71F98FF8B4}"/>
    <cellStyle name="Normal 2 4 8 6 2" xfId="21157" xr:uid="{48CE5387-3EFB-49B2-802D-BC87A5E49B51}"/>
    <cellStyle name="Normal 2 4 8 7" xfId="21158" xr:uid="{E769EEFE-02C5-49BC-A328-183CA1273597}"/>
    <cellStyle name="Normal 2 4 8 7 2" xfId="21159" xr:uid="{B1690AA1-9AD3-4020-B6EB-35E797563B06}"/>
    <cellStyle name="Normal 2 4 8 8" xfId="21160" xr:uid="{D5F57CC4-5636-483F-839C-664FC480A3C8}"/>
    <cellStyle name="Normal 2 4 8 9" xfId="21147" xr:uid="{5E318DC1-8243-4659-B7F3-B3D3C711C77E}"/>
    <cellStyle name="Normal 2 4 9" xfId="5867" xr:uid="{6C41352E-4CC7-49D1-B7C7-7F99959B588B}"/>
    <cellStyle name="Normal 2 4 9 2" xfId="21161" xr:uid="{D7E17562-ED82-4EBC-8B08-025652035CFD}"/>
    <cellStyle name="Normal 2 4 9 2 2" xfId="21162" xr:uid="{B37180C0-0D9F-46BE-AD1F-AA5907E4AEEE}"/>
    <cellStyle name="Normal 2 4 9 3" xfId="21163" xr:uid="{70F84D57-1D94-4C74-981D-13A913E2272A}"/>
    <cellStyle name="Normal 2 4 9 3 2" xfId="21164" xr:uid="{03175487-41A9-4BED-82FB-7323B81AF39C}"/>
    <cellStyle name="Normal 2 4 9 4" xfId="21165" xr:uid="{FD9BEB64-E009-4A55-8B32-1BAFD37323BE}"/>
    <cellStyle name="Normal 2 4 9 4 2" xfId="21166" xr:uid="{BA61B891-5316-4D55-A800-C2B1D41BA17F}"/>
    <cellStyle name="Normal 2 4 9 5" xfId="21167" xr:uid="{6E89BBAF-7495-4C8C-9029-9EC7D2DBA992}"/>
    <cellStyle name="Normal 2 4 9 5 2" xfId="21168" xr:uid="{36BD9875-C70B-43F5-BAE9-AF781657A9E5}"/>
    <cellStyle name="Normal 2 4 9 6" xfId="21169" xr:uid="{338F1296-D592-4AC6-8868-DE63AA095339}"/>
    <cellStyle name="Normal 2 4 9 6 2" xfId="21170" xr:uid="{ED57E171-7884-46F7-BE72-DBC22CBB7689}"/>
    <cellStyle name="Normal 2 4 9 7" xfId="21171" xr:uid="{854A9BD6-D941-43A9-B4C9-DD709AF254F5}"/>
    <cellStyle name="Normal 2 4 9 7 2" xfId="21172" xr:uid="{6BF57FB0-C377-4462-B0EA-598E2D22EA53}"/>
    <cellStyle name="Normal 2 4 9 8" xfId="21173" xr:uid="{3517106A-DB87-4929-9371-07E9DBEA558A}"/>
    <cellStyle name="Normal 2 4_Hoja3" xfId="21174" xr:uid="{275F7A45-662C-4D40-8379-3A6713389A80}"/>
    <cellStyle name="Normal 2 40" xfId="21175" xr:uid="{032937A7-4531-4523-B093-B09F699A424B}"/>
    <cellStyle name="Normal 2 40 2" xfId="21176" xr:uid="{3122204B-B658-4670-8EC4-8800C316F777}"/>
    <cellStyle name="Normal 2 41" xfId="21177" xr:uid="{37AD0DC2-4A81-4579-A4EA-448C3498103B}"/>
    <cellStyle name="Normal 2 41 2" xfId="21178" xr:uid="{89B3B16A-55F8-47C1-9CFA-66C771517E01}"/>
    <cellStyle name="Normal 2 42" xfId="21179" xr:uid="{396A0AD3-80BD-4630-AD74-8E21520C8BD1}"/>
    <cellStyle name="Normal 2 42 2" xfId="21180" xr:uid="{B981B52B-ED77-4FD4-9E3C-2481BCFA78E9}"/>
    <cellStyle name="Normal 2 43" xfId="21181" xr:uid="{437DC1DA-9B52-4762-B1A0-0E533F109685}"/>
    <cellStyle name="Normal 2 43 2" xfId="21182" xr:uid="{27EB0997-3694-43AA-A007-DDFAAC81DD6A}"/>
    <cellStyle name="Normal 2 44" xfId="21183" xr:uid="{085ACFA2-D6B7-4FC9-A06B-7536A543CC40}"/>
    <cellStyle name="Normal 2 44 2" xfId="21184" xr:uid="{3A609937-D5E5-46F9-B147-3354CFD8F2FF}"/>
    <cellStyle name="Normal 2 45" xfId="21185" xr:uid="{5C15C399-4B1F-4EE9-A19A-811F687ECB26}"/>
    <cellStyle name="Normal 2 45 2" xfId="21186" xr:uid="{C8CF73C0-13FD-4D7D-B235-E901CB5E2483}"/>
    <cellStyle name="Normal 2 46" xfId="21187" xr:uid="{11D0A153-7FF9-4A6F-80A8-1C10EC8597D3}"/>
    <cellStyle name="Normal 2 46 2" xfId="21188" xr:uid="{816B0FAB-3246-449C-A8E2-EE20919F5812}"/>
    <cellStyle name="Normal 2 47" xfId="21189" xr:uid="{F4D77BA4-28F4-4035-B1DB-0CB7FFD88FFE}"/>
    <cellStyle name="Normal 2 47 2" xfId="21190" xr:uid="{3B2CE4FD-EFF3-4039-98E9-4D0FB8DB291A}"/>
    <cellStyle name="Normal 2 48" xfId="21191" xr:uid="{5E190E2F-C03D-4328-BA25-078331C499F2}"/>
    <cellStyle name="Normal 2 48 2" xfId="21192" xr:uid="{57461104-9818-4517-83DE-E708EC5ADAFC}"/>
    <cellStyle name="Normal 2 49" xfId="21193" xr:uid="{F322845B-2E7E-4CA5-AB79-B8E4F26A652E}"/>
    <cellStyle name="Normal 2 49 2" xfId="21194" xr:uid="{A1D125AA-A758-49AF-B656-D67A03083810}"/>
    <cellStyle name="Normal 2 5" xfId="85" xr:uid="{44682A23-730D-4CD2-8E02-EA9CA62D8FD6}"/>
    <cellStyle name="Normal 2 5 10" xfId="21195" xr:uid="{82794978-8440-439A-9501-082BAA9B23C6}"/>
    <cellStyle name="Normal 2 5 10 2" xfId="21196" xr:uid="{F27C0FA2-6724-4A71-A125-D2C8BEBCED23}"/>
    <cellStyle name="Normal 2 5 10 2 2" xfId="21197" xr:uid="{8054B10A-7064-451D-8102-986E9F02E041}"/>
    <cellStyle name="Normal 2 5 10 3" xfId="21198" xr:uid="{A19DF90E-71F0-44E3-86D9-17185E8D889B}"/>
    <cellStyle name="Normal 2 5 10 3 2" xfId="21199" xr:uid="{2EA72ABD-06E5-4E13-AB5C-07A73756FE70}"/>
    <cellStyle name="Normal 2 5 10 4" xfId="21200" xr:uid="{1EDFF123-02C8-4BA4-84C0-9381CE758EC9}"/>
    <cellStyle name="Normal 2 5 10 4 2" xfId="21201" xr:uid="{9C0CB00D-D5C0-4000-BA6D-41D445CB45BA}"/>
    <cellStyle name="Normal 2 5 10 5" xfId="21202" xr:uid="{9CCADF61-3125-41E7-9319-8AEA89AA0FDA}"/>
    <cellStyle name="Normal 2 5 10 5 2" xfId="21203" xr:uid="{BF5194E5-BED5-4710-9EDA-FAB90BE8994B}"/>
    <cellStyle name="Normal 2 5 10 6" xfId="21204" xr:uid="{C071921E-AAB4-4117-92CA-77BC50135C74}"/>
    <cellStyle name="Normal 2 5 10 6 2" xfId="21205" xr:uid="{D2DA49F8-F40A-43DD-8C88-1CF57C2CBFD8}"/>
    <cellStyle name="Normal 2 5 10 7" xfId="21206" xr:uid="{6D4E33D6-7227-4B57-9293-9C86DA15FF63}"/>
    <cellStyle name="Normal 2 5 10 7 2" xfId="21207" xr:uid="{F430A18B-119E-45FF-BE93-EC64941819E6}"/>
    <cellStyle name="Normal 2 5 10 8" xfId="21208" xr:uid="{74495890-0740-4B4F-BAB6-415223333A5E}"/>
    <cellStyle name="Normal 2 5 11" xfId="21209" xr:uid="{51E744A4-6DF2-44DD-916A-CEFA0831CF0E}"/>
    <cellStyle name="Normal 2 5 11 2" xfId="21210" xr:uid="{83B8E579-A50D-487D-9A08-00E61CAFE108}"/>
    <cellStyle name="Normal 2 5 11 2 2" xfId="21211" xr:uid="{7C40E891-D9F7-4178-83B1-E3FE3A9A50DB}"/>
    <cellStyle name="Normal 2 5 11 3" xfId="21212" xr:uid="{AD5B7E1A-3508-4404-82BC-1775E1DC2FB7}"/>
    <cellStyle name="Normal 2 5 11 3 2" xfId="21213" xr:uid="{7DD4DEC9-66A4-407D-955A-F2B199895F61}"/>
    <cellStyle name="Normal 2 5 11 4" xfId="21214" xr:uid="{EE6BD204-9B1E-4D90-A768-07C04BB1F919}"/>
    <cellStyle name="Normal 2 5 11 4 2" xfId="21215" xr:uid="{F4D50E52-78AE-4F9E-A4A8-5905C5898DDB}"/>
    <cellStyle name="Normal 2 5 11 5" xfId="21216" xr:uid="{82299765-D53C-49D5-8235-09855928B2A4}"/>
    <cellStyle name="Normal 2 5 11 5 2" xfId="21217" xr:uid="{7334536D-97BC-4CA4-9C8A-4299CFAA27FD}"/>
    <cellStyle name="Normal 2 5 11 6" xfId="21218" xr:uid="{A1BCC7D4-D8E3-4C51-A260-68462641593B}"/>
    <cellStyle name="Normal 2 5 11 6 2" xfId="21219" xr:uid="{00A51100-1A91-4CE3-BBC0-43A6E96587FD}"/>
    <cellStyle name="Normal 2 5 11 7" xfId="21220" xr:uid="{DFB6B6D8-536D-44C6-8B22-F05E1F851E21}"/>
    <cellStyle name="Normal 2 5 11 7 2" xfId="21221" xr:uid="{43C2D5CF-922B-49FE-B6E2-84B657CC462A}"/>
    <cellStyle name="Normal 2 5 11 8" xfId="21222" xr:uid="{29ABDC29-441B-4CFC-8F96-1118AF88CE45}"/>
    <cellStyle name="Normal 2 5 12" xfId="21223" xr:uid="{720F4CB7-DF79-40AD-A922-C9C3FD6EB692}"/>
    <cellStyle name="Normal 2 5 12 2" xfId="21224" xr:uid="{216FEF1E-F370-4F10-BBC1-FB6C20D44B0B}"/>
    <cellStyle name="Normal 2 5 13" xfId="21225" xr:uid="{6BF73A08-203F-4E29-BD3A-24564A9F07F8}"/>
    <cellStyle name="Normal 2 5 13 2" xfId="21226" xr:uid="{F6F5D2AC-CE7D-4D82-B58E-D6394F0FADB5}"/>
    <cellStyle name="Normal 2 5 14" xfId="21227" xr:uid="{191B10D7-713F-48E6-8458-332823ABBADF}"/>
    <cellStyle name="Normal 2 5 14 2" xfId="21228" xr:uid="{1354898D-6EC0-4F59-B9AA-4D7E66EF3AD8}"/>
    <cellStyle name="Normal 2 5 15" xfId="21229" xr:uid="{C465DAB3-E1B4-420D-9E83-800006093CC6}"/>
    <cellStyle name="Normal 2 5 15 2" xfId="21230" xr:uid="{797219CE-2018-493D-A014-AC44B9147B54}"/>
    <cellStyle name="Normal 2 5 16" xfId="21231" xr:uid="{ECA54C39-B3B8-4CAE-A789-F4432E1BD24A}"/>
    <cellStyle name="Normal 2 5 16 2" xfId="21232" xr:uid="{3BE11AE9-9952-40B4-AFED-C380075E51A3}"/>
    <cellStyle name="Normal 2 5 17" xfId="21233" xr:uid="{2D20DA84-3EAF-4405-8157-E418ECB44D6B}"/>
    <cellStyle name="Normal 2 5 17 2" xfId="21234" xr:uid="{73BBBC90-A6BA-487D-8B80-F961D39BC47C}"/>
    <cellStyle name="Normal 2 5 18" xfId="21235" xr:uid="{7AD08136-85D8-4FC2-800F-F91B1365DD2E}"/>
    <cellStyle name="Normal 2 5 18 2" xfId="21236" xr:uid="{64DAA718-5427-4F8B-A1E5-6B8263B7F7A5}"/>
    <cellStyle name="Normal 2 5 19" xfId="21237" xr:uid="{220458E5-6FD2-4D39-A75A-40E4EC83424D}"/>
    <cellStyle name="Normal 2 5 19 2" xfId="21238" xr:uid="{251BE69B-6223-4FC0-8A28-BFF811B681F8}"/>
    <cellStyle name="Normal 2 5 2" xfId="5878" xr:uid="{AFA7A367-E4EC-4328-9F3F-7D052417DDB1}"/>
    <cellStyle name="Normal 2 5 2 10" xfId="21239" xr:uid="{F269FA54-4BBE-46A9-8421-2B3AE1D00CDF}"/>
    <cellStyle name="Normal 2 5 2 10 2" xfId="21240" xr:uid="{CEA01D41-A419-40E3-945E-C7E6F126E81B}"/>
    <cellStyle name="Normal 2 5 2 10 2 2" xfId="21241" xr:uid="{04B44207-16A1-44C3-BAB1-DF5834E87491}"/>
    <cellStyle name="Normal 2 5 2 10 3" xfId="21242" xr:uid="{2198F684-F60B-49AA-B116-8842DADE6C4E}"/>
    <cellStyle name="Normal 2 5 2 10 3 2" xfId="21243" xr:uid="{EFC5006A-3DFC-4C35-8F69-F7C373968B1F}"/>
    <cellStyle name="Normal 2 5 2 10 4" xfId="21244" xr:uid="{388161E9-F94F-4AE0-91A9-74CFEB668F15}"/>
    <cellStyle name="Normal 2 5 2 10 4 2" xfId="21245" xr:uid="{9832F7CC-D4B9-4E9F-A44E-69F56A1056CC}"/>
    <cellStyle name="Normal 2 5 2 10 5" xfId="21246" xr:uid="{DD9D4C05-091C-4A59-A42A-68C6877A650C}"/>
    <cellStyle name="Normal 2 5 2 10 5 2" xfId="21247" xr:uid="{EF933581-402D-4319-B72B-CE68F890870F}"/>
    <cellStyle name="Normal 2 5 2 10 6" xfId="21248" xr:uid="{F3B6CD2C-CBDE-47DE-87BA-F41EDB8B344A}"/>
    <cellStyle name="Normal 2 5 2 10 6 2" xfId="21249" xr:uid="{9842C7B1-C238-4554-99F6-E8B6F3E05024}"/>
    <cellStyle name="Normal 2 5 2 10 7" xfId="21250" xr:uid="{D80C4BDA-6EBA-47AA-BF69-2853B927411E}"/>
    <cellStyle name="Normal 2 5 2 10 7 2" xfId="21251" xr:uid="{E9D2E300-7941-44A9-9CD1-C46226AB5B11}"/>
    <cellStyle name="Normal 2 5 2 10 8" xfId="21252" xr:uid="{3980A444-F2E4-43CF-B209-6C5F402B9F7A}"/>
    <cellStyle name="Normal 2 5 2 11" xfId="21253" xr:uid="{998D21A4-1DAF-4B82-B004-8EF93CA41944}"/>
    <cellStyle name="Normal 2 5 2 11 2" xfId="21254" xr:uid="{A0C42075-0C0E-457E-8766-F745806ED3FA}"/>
    <cellStyle name="Normal 2 5 2 12" xfId="21255" xr:uid="{B57FBE5F-288C-4255-B998-26C3F1EEC0BC}"/>
    <cellStyle name="Normal 2 5 2 12 2" xfId="21256" xr:uid="{3EBE1315-AA3C-4038-A028-337B1E77C9F1}"/>
    <cellStyle name="Normal 2 5 2 13" xfId="21257" xr:uid="{BFF14CE1-1AB2-45D4-91CB-8CCE31543664}"/>
    <cellStyle name="Normal 2 5 2 13 2" xfId="21258" xr:uid="{E2525F92-9813-413A-9610-91024E285987}"/>
    <cellStyle name="Normal 2 5 2 14" xfId="21259" xr:uid="{B1579835-5648-40D5-9BB9-B1E1CAF3FC49}"/>
    <cellStyle name="Normal 2 5 2 14 2" xfId="21260" xr:uid="{0461D924-50CD-4799-878C-C060C4CEED21}"/>
    <cellStyle name="Normal 2 5 2 15" xfId="21261" xr:uid="{32D87200-9ED8-4E4F-B341-43A616DFCA4A}"/>
    <cellStyle name="Normal 2 5 2 15 2" xfId="21262" xr:uid="{5FF52CCC-C1B4-4A57-8FD6-1A359282F83C}"/>
    <cellStyle name="Normal 2 5 2 16" xfId="21263" xr:uid="{3087B858-3ABC-4312-A602-940713A91B49}"/>
    <cellStyle name="Normal 2 5 2 16 2" xfId="21264" xr:uid="{4AD84553-6979-45B8-B48F-05C1EE9B949B}"/>
    <cellStyle name="Normal 2 5 2 17" xfId="21265" xr:uid="{45F85CFC-10FF-46DB-957A-F58693DEF5B7}"/>
    <cellStyle name="Normal 2 5 2 17 2" xfId="21266" xr:uid="{079A0866-BAEE-4A3F-A284-F41BC85AB017}"/>
    <cellStyle name="Normal 2 5 2 18" xfId="21267" xr:uid="{EA26C698-C09C-4F1E-8419-6AE216176806}"/>
    <cellStyle name="Normal 2 5 2 18 2" xfId="21268" xr:uid="{CCC6E065-C297-4A86-A4BD-8D5B4F73CE09}"/>
    <cellStyle name="Normal 2 5 2 19" xfId="21269" xr:uid="{997C01B8-F2F5-4818-B6CE-2708B759B6B9}"/>
    <cellStyle name="Normal 2 5 2 19 2" xfId="21270" xr:uid="{6DDD8C63-8E4E-46F7-8404-12B88A4FC9AF}"/>
    <cellStyle name="Normal 2 5 2 2" xfId="21271" xr:uid="{2804C787-A821-4B4C-8457-3117B0C42AD3}"/>
    <cellStyle name="Normal 2 5 2 2 10" xfId="21272" xr:uid="{6E46910F-7A3A-442E-9AC2-6515796D886E}"/>
    <cellStyle name="Normal 2 5 2 2 10 2" xfId="21273" xr:uid="{45782ADF-5B5C-4BFE-8C6F-D63A1FAEBDE1}"/>
    <cellStyle name="Normal 2 5 2 2 11" xfId="21274" xr:uid="{B9D4C5C6-0611-40A2-A79F-B2BFF6B15322}"/>
    <cellStyle name="Normal 2 5 2 2 11 2" xfId="21275" xr:uid="{B37B5FAB-1973-4EAB-AAE5-A16B0DFA0DB5}"/>
    <cellStyle name="Normal 2 5 2 2 12" xfId="21276" xr:uid="{B9A6017C-AC30-49B0-8113-B3479A75BBDF}"/>
    <cellStyle name="Normal 2 5 2 2 12 2" xfId="21277" xr:uid="{9EEBDCB9-F7CC-4112-83F8-384298A08B26}"/>
    <cellStyle name="Normal 2 5 2 2 13" xfId="21278" xr:uid="{756387B8-FAF7-4D0F-9472-1566F9B3E897}"/>
    <cellStyle name="Normal 2 5 2 2 13 2" xfId="21279" xr:uid="{16A114AC-634C-49BA-B398-B24A5EA08C98}"/>
    <cellStyle name="Normal 2 5 2 2 14" xfId="21280" xr:uid="{6BDB30B3-4996-4C9B-A358-7CE5F92C1057}"/>
    <cellStyle name="Normal 2 5 2 2 14 2" xfId="21281" xr:uid="{0D43EF07-1374-4FD3-B4FD-F25F4692AB12}"/>
    <cellStyle name="Normal 2 5 2 2 15" xfId="21282" xr:uid="{4A97DFB6-DB58-466E-886C-BE0F366A5B72}"/>
    <cellStyle name="Normal 2 5 2 2 15 2" xfId="21283" xr:uid="{45905232-993D-4BA9-88CC-7D3E33E9AE1E}"/>
    <cellStyle name="Normal 2 5 2 2 16" xfId="21284" xr:uid="{D488DC4A-66B5-4DDE-8AE1-D0CCBF0352F5}"/>
    <cellStyle name="Normal 2 5 2 2 16 2" xfId="21285" xr:uid="{A1005442-420C-4C8F-AD90-2F24416FDF2C}"/>
    <cellStyle name="Normal 2 5 2 2 17" xfId="21286" xr:uid="{61EF410D-2405-48AE-B00E-090B3341E089}"/>
    <cellStyle name="Normal 2 5 2 2 17 2" xfId="21287" xr:uid="{BFC5D3F9-86F8-450C-B3C9-203BA1501AB6}"/>
    <cellStyle name="Normal 2 5 2 2 18" xfId="21288" xr:uid="{BE9D8A1E-3FDD-44F4-8007-D95D5F6EB15A}"/>
    <cellStyle name="Normal 2 5 2 2 18 2" xfId="21289" xr:uid="{1388F0B3-C801-4765-B0EA-33F18CBF428F}"/>
    <cellStyle name="Normal 2 5 2 2 19" xfId="21290" xr:uid="{C2F1F91D-136D-4ACA-9581-18AC007BE9BE}"/>
    <cellStyle name="Normal 2 5 2 2 19 2" xfId="21291" xr:uid="{4F37BB03-BE0D-4ED2-B44C-091EDCECB5DB}"/>
    <cellStyle name="Normal 2 5 2 2 2" xfId="21292" xr:uid="{C2EA5D8E-C7A1-4F58-9ADA-A9C432EDDCCB}"/>
    <cellStyle name="Normal 2 5 2 2 2 2" xfId="21293" xr:uid="{99D9753B-E638-41D4-AA87-D39C1138AB69}"/>
    <cellStyle name="Normal 2 5 2 2 2 2 2" xfId="21294" xr:uid="{B392AC84-351F-49FB-BA65-8D118BFB122E}"/>
    <cellStyle name="Normal 2 5 2 2 2 3" xfId="21295" xr:uid="{452252CE-B77A-4E1F-A125-C563B8659206}"/>
    <cellStyle name="Normal 2 5 2 2 2 3 2" xfId="21296" xr:uid="{0E8EF3A6-1E3C-409C-95EA-4AE6A549D631}"/>
    <cellStyle name="Normal 2 5 2 2 2 4" xfId="21297" xr:uid="{10A58D16-B4F3-4D37-9A5A-FFBD161BF703}"/>
    <cellStyle name="Normal 2 5 2 2 2 4 2" xfId="21298" xr:uid="{70642E60-6CBD-4E4E-AE02-E735C468FDA5}"/>
    <cellStyle name="Normal 2 5 2 2 2 5" xfId="21299" xr:uid="{93B04D5E-ACE3-41C8-8FB6-D1991CDF8E59}"/>
    <cellStyle name="Normal 2 5 2 2 2 5 2" xfId="21300" xr:uid="{9E1EDA8B-2A85-4ADA-A5A8-1065521D3FF7}"/>
    <cellStyle name="Normal 2 5 2 2 2 6" xfId="21301" xr:uid="{83252417-9F25-4382-BDDA-E96608234B53}"/>
    <cellStyle name="Normal 2 5 2 2 2 6 2" xfId="21302" xr:uid="{62AA487D-CCC7-4EF1-9A4D-B1F302CCEC66}"/>
    <cellStyle name="Normal 2 5 2 2 2 7" xfId="21303" xr:uid="{0BD5D89F-8DF5-46D2-A1A0-B66850F968A4}"/>
    <cellStyle name="Normal 2 5 2 2 2 7 2" xfId="21304" xr:uid="{7DFE68B0-9F66-4B5A-A037-1CC1523AE596}"/>
    <cellStyle name="Normal 2 5 2 2 2 8" xfId="21305" xr:uid="{BD948025-58CF-4ABE-BA45-941600239CB3}"/>
    <cellStyle name="Normal 2 5 2 2 20" xfId="21306" xr:uid="{A0249AE4-CA11-42D0-8E46-A76F0BCA7B1F}"/>
    <cellStyle name="Normal 2 5 2 2 20 2" xfId="21307" xr:uid="{8C498343-16E9-4784-B979-4A4D8637E6B3}"/>
    <cellStyle name="Normal 2 5 2 2 21" xfId="21308" xr:uid="{0820DD58-7045-4009-A24C-DF2D9E7F9BE2}"/>
    <cellStyle name="Normal 2 5 2 2 21 2" xfId="21309" xr:uid="{BABFFCE0-CF06-4520-AEA0-22813501C7FA}"/>
    <cellStyle name="Normal 2 5 2 2 22" xfId="21310" xr:uid="{2EFDF87E-B70C-4BD6-B4ED-CD40C6AC9578}"/>
    <cellStyle name="Normal 2 5 2 2 22 2" xfId="21311" xr:uid="{8A884CAF-5075-4AEF-BCDE-8C5EB3AB64C8}"/>
    <cellStyle name="Normal 2 5 2 2 23" xfId="21312" xr:uid="{27AE24E3-7AEA-4E79-8F5F-3C4D2E15732C}"/>
    <cellStyle name="Normal 2 5 2 2 23 2" xfId="21313" xr:uid="{B711EB2C-C700-4FA2-A23C-587C4ADA11B4}"/>
    <cellStyle name="Normal 2 5 2 2 24" xfId="21314" xr:uid="{589533C6-561A-4DD9-868F-400538D22E47}"/>
    <cellStyle name="Normal 2 5 2 2 24 2" xfId="21315" xr:uid="{B9EB1422-0236-42D5-9F87-E7910761ED2B}"/>
    <cellStyle name="Normal 2 5 2 2 25" xfId="21316" xr:uid="{512D5C80-44C3-44C6-BB8A-63DF608F8C67}"/>
    <cellStyle name="Normal 2 5 2 2 25 2" xfId="21317" xr:uid="{0375D970-37AB-4DE2-A2F1-92186487664B}"/>
    <cellStyle name="Normal 2 5 2 2 26" xfId="21318" xr:uid="{6A801FB2-930F-4AF3-8C75-285293829C7E}"/>
    <cellStyle name="Normal 2 5 2 2 26 2" xfId="21319" xr:uid="{F3A01ADE-E080-4C60-8EE8-E89638414F71}"/>
    <cellStyle name="Normal 2 5 2 2 27" xfId="21320" xr:uid="{577C64E1-F19F-4001-AC3F-81F7748383E9}"/>
    <cellStyle name="Normal 2 5 2 2 27 2" xfId="21321" xr:uid="{4A5CF1CC-0540-48D1-BF5E-A76BCAE5033D}"/>
    <cellStyle name="Normal 2 5 2 2 28" xfId="21322" xr:uid="{F0323F6F-34C0-4886-8D84-0626BD7EACB8}"/>
    <cellStyle name="Normal 2 5 2 2 28 2" xfId="21323" xr:uid="{C44FE388-079B-4155-9447-2D65396A106B}"/>
    <cellStyle name="Normal 2 5 2 2 29" xfId="21324" xr:uid="{653979ED-1329-4389-A131-B7C685CD2443}"/>
    <cellStyle name="Normal 2 5 2 2 29 2" xfId="21325" xr:uid="{5156A7A3-D110-415C-8557-499D3752B8F6}"/>
    <cellStyle name="Normal 2 5 2 2 3" xfId="21326" xr:uid="{9533FD8B-3BD4-4F98-9548-9F46D0B9AD85}"/>
    <cellStyle name="Normal 2 5 2 2 3 2" xfId="21327" xr:uid="{08A0143A-BE8A-4ED6-928C-24D0FF5A563C}"/>
    <cellStyle name="Normal 2 5 2 2 3 2 2" xfId="21328" xr:uid="{77188B0F-9794-4947-8DC1-55AB78050B9C}"/>
    <cellStyle name="Normal 2 5 2 2 3 3" xfId="21329" xr:uid="{D2CB7FB9-6DD7-422D-8063-25A642AACF8D}"/>
    <cellStyle name="Normal 2 5 2 2 3 3 2" xfId="21330" xr:uid="{B5680921-7880-44ED-A0D0-B357E54E0A5C}"/>
    <cellStyle name="Normal 2 5 2 2 3 4" xfId="21331" xr:uid="{7A0D75BB-937D-4DC6-979E-B34EDA685437}"/>
    <cellStyle name="Normal 2 5 2 2 3 4 2" xfId="21332" xr:uid="{D1FCD599-1A74-4D29-AEAD-9AEC6001BF77}"/>
    <cellStyle name="Normal 2 5 2 2 3 5" xfId="21333" xr:uid="{D1B4F3A7-B542-459D-A23D-63BC1AACA40D}"/>
    <cellStyle name="Normal 2 5 2 2 3 5 2" xfId="21334" xr:uid="{70AB0C16-4CAA-46B7-B042-BEE18776FFC2}"/>
    <cellStyle name="Normal 2 5 2 2 3 6" xfId="21335" xr:uid="{1CA84822-B84B-44E2-A7E8-6F9348A5DAEF}"/>
    <cellStyle name="Normal 2 5 2 2 3 6 2" xfId="21336" xr:uid="{B5405256-7EC9-4987-BA2C-6156231BBC0E}"/>
    <cellStyle name="Normal 2 5 2 2 3 7" xfId="21337" xr:uid="{8F1D0374-522F-4360-AD71-BECA292656A8}"/>
    <cellStyle name="Normal 2 5 2 2 3 7 2" xfId="21338" xr:uid="{21D6BC0D-EBEB-4AC4-A86F-CB7C0A41EA30}"/>
    <cellStyle name="Normal 2 5 2 2 3 8" xfId="21339" xr:uid="{9C41A661-151A-48EC-A568-280B6B984429}"/>
    <cellStyle name="Normal 2 5 2 2 30" xfId="21340" xr:uid="{DEAC7B98-6618-4AF0-A68C-E2009CF557FE}"/>
    <cellStyle name="Normal 2 5 2 2 30 2" xfId="21341" xr:uid="{3442BAC2-5AFE-4047-81EF-026C6FF5BE3F}"/>
    <cellStyle name="Normal 2 5 2 2 31" xfId="21342" xr:uid="{358D1A15-D6BE-4529-B336-87877EE917B7}"/>
    <cellStyle name="Normal 2 5 2 2 31 2" xfId="21343" xr:uid="{5C5C3200-9612-4CE3-90FF-09060E049129}"/>
    <cellStyle name="Normal 2 5 2 2 32" xfId="21344" xr:uid="{1F8E3F01-FA93-4592-9493-7A5674C61765}"/>
    <cellStyle name="Normal 2 5 2 2 32 2" xfId="21345" xr:uid="{F1FEE2EB-FC01-4C06-950D-664D78BC274D}"/>
    <cellStyle name="Normal 2 5 2 2 33" xfId="21346" xr:uid="{7C99773E-C894-44C1-B193-4F866E6CE006}"/>
    <cellStyle name="Normal 2 5 2 2 33 2" xfId="21347" xr:uid="{8E901AD3-040C-4ADB-AD8E-70E7E0CD8A33}"/>
    <cellStyle name="Normal 2 5 2 2 34" xfId="21348" xr:uid="{D929CA9B-0164-4DBE-A8C8-BBD6EAF66EA7}"/>
    <cellStyle name="Normal 2 5 2 2 34 2" xfId="21349" xr:uid="{C9077447-D934-4E21-81BD-0746DE9A72B9}"/>
    <cellStyle name="Normal 2 5 2 2 35" xfId="21350" xr:uid="{4C41EDCA-F30C-4194-A302-F42E29A61FA6}"/>
    <cellStyle name="Normal 2 5 2 2 35 2" xfId="21351" xr:uid="{7D6F9ADE-0AE2-4454-B69C-3398F7FF32C6}"/>
    <cellStyle name="Normal 2 5 2 2 36" xfId="21352" xr:uid="{A7C1BA18-852F-482C-AE3B-5A98AEAC6C6B}"/>
    <cellStyle name="Normal 2 5 2 2 36 2" xfId="21353" xr:uid="{C8DE450F-ED41-4C28-A308-F2A7C4081345}"/>
    <cellStyle name="Normal 2 5 2 2 37" xfId="21354" xr:uid="{9DD266C0-D529-4C78-A5D3-9585CB2741FD}"/>
    <cellStyle name="Normal 2 5 2 2 37 2" xfId="21355" xr:uid="{D5E42F55-076B-4279-8F2C-89A61022F9B0}"/>
    <cellStyle name="Normal 2 5 2 2 38" xfId="21356" xr:uid="{941D6782-5E99-4665-93E0-EDB9BF74436F}"/>
    <cellStyle name="Normal 2 5 2 2 38 2" xfId="21357" xr:uid="{4E4BDD8D-355F-447F-A4B5-6554F41A754D}"/>
    <cellStyle name="Normal 2 5 2 2 39" xfId="21358" xr:uid="{48A04D83-752B-4A54-B30A-04B27D8E1D69}"/>
    <cellStyle name="Normal 2 5 2 2 39 2" xfId="21359" xr:uid="{C4487894-ACA8-4D38-B432-A0B65611A754}"/>
    <cellStyle name="Normal 2 5 2 2 4" xfId="21360" xr:uid="{66C91571-DDDF-468B-9300-E003AC526843}"/>
    <cellStyle name="Normal 2 5 2 2 4 2" xfId="21361" xr:uid="{26584AC6-D2EB-4C8C-8F1A-75379837B819}"/>
    <cellStyle name="Normal 2 5 2 2 4 2 2" xfId="21362" xr:uid="{70391613-B59A-49CF-A2ED-2698E715B5C5}"/>
    <cellStyle name="Normal 2 5 2 2 4 3" xfId="21363" xr:uid="{C495598A-FC6D-4494-AF8A-646804A7DD31}"/>
    <cellStyle name="Normal 2 5 2 2 4 3 2" xfId="21364" xr:uid="{685D6909-F145-46C8-A164-6423EA19567B}"/>
    <cellStyle name="Normal 2 5 2 2 4 4" xfId="21365" xr:uid="{EA32BEB1-61F9-4A41-996D-E715F11E33C8}"/>
    <cellStyle name="Normal 2 5 2 2 4 4 2" xfId="21366" xr:uid="{C38524CD-D82E-47C6-A4FE-659BD3A00B71}"/>
    <cellStyle name="Normal 2 5 2 2 4 5" xfId="21367" xr:uid="{C7E3AC20-6A60-4EF6-BE8F-227447BDDE02}"/>
    <cellStyle name="Normal 2 5 2 2 4 5 2" xfId="21368" xr:uid="{80AD7216-E159-4D66-AAA6-4BED87F4FE49}"/>
    <cellStyle name="Normal 2 5 2 2 4 6" xfId="21369" xr:uid="{B17CE89F-0BCA-44A1-B99D-93F5ACAD0523}"/>
    <cellStyle name="Normal 2 5 2 2 4 6 2" xfId="21370" xr:uid="{27C9D992-E563-4F5D-920A-F0C6CCA1829F}"/>
    <cellStyle name="Normal 2 5 2 2 4 7" xfId="21371" xr:uid="{0D10780A-FDEB-4752-BA0B-54BB61AC2262}"/>
    <cellStyle name="Normal 2 5 2 2 4 7 2" xfId="21372" xr:uid="{39ADCE79-5372-43E9-9234-7C5FF98DC166}"/>
    <cellStyle name="Normal 2 5 2 2 4 8" xfId="21373" xr:uid="{B6C7771F-0F45-474E-85EF-04282DF79699}"/>
    <cellStyle name="Normal 2 5 2 2 40" xfId="21374" xr:uid="{C3ADCE6F-61CA-4FE0-A408-3E3606597B65}"/>
    <cellStyle name="Normal 2 5 2 2 40 2" xfId="21375" xr:uid="{B3E083C4-59F1-4BE5-953D-36DDB4BDA276}"/>
    <cellStyle name="Normal 2 5 2 2 41" xfId="21376" xr:uid="{C9077CA4-BE70-410A-98F7-9656327253AD}"/>
    <cellStyle name="Normal 2 5 2 2 41 2" xfId="21377" xr:uid="{3063F977-2628-41FB-A155-38487D0147B1}"/>
    <cellStyle name="Normal 2 5 2 2 42" xfId="21378" xr:uid="{C58FD43F-D693-41E0-BE2F-E985C4C9987B}"/>
    <cellStyle name="Normal 2 5 2 2 42 2" xfId="21379" xr:uid="{175248C1-F426-4D94-B64E-A52604BE56F2}"/>
    <cellStyle name="Normal 2 5 2 2 43" xfId="21380" xr:uid="{D1101064-A7A9-4AE5-A3EF-88BF9A5958B0}"/>
    <cellStyle name="Normal 2 5 2 2 43 2" xfId="21381" xr:uid="{7BC91556-8FAC-4D0D-95AC-7520FD908065}"/>
    <cellStyle name="Normal 2 5 2 2 44" xfId="21382" xr:uid="{C9B2B38B-F812-4AC6-8F26-2469A86872ED}"/>
    <cellStyle name="Normal 2 5 2 2 44 2" xfId="21383" xr:uid="{060EE791-699F-4419-B2AB-EEF9FB1C467A}"/>
    <cellStyle name="Normal 2 5 2 2 45" xfId="21384" xr:uid="{47BB94B6-DE04-4F6A-9343-0E7DD36C070A}"/>
    <cellStyle name="Normal 2 5 2 2 45 2" xfId="21385" xr:uid="{F648BBE1-DCD4-47A0-80DD-4DE3338D51C3}"/>
    <cellStyle name="Normal 2 5 2 2 46" xfId="21386" xr:uid="{1D2B8BF3-CD23-4358-8852-327FCF79B485}"/>
    <cellStyle name="Normal 2 5 2 2 46 2" xfId="21387" xr:uid="{86774204-CA5C-44A5-AAD6-17803F0BB48E}"/>
    <cellStyle name="Normal 2 5 2 2 47" xfId="21388" xr:uid="{583DE946-7E8C-44D0-8AF3-FCE03B0967E5}"/>
    <cellStyle name="Normal 2 5 2 2 47 2" xfId="21389" xr:uid="{DD81ECB2-613E-4DEF-AF91-89027E229433}"/>
    <cellStyle name="Normal 2 5 2 2 48" xfId="21390" xr:uid="{EF16734E-81A7-43D6-9EF7-0B34E15F37F4}"/>
    <cellStyle name="Normal 2 5 2 2 48 2" xfId="21391" xr:uid="{886E0F02-3478-4AD1-ACA3-203A07C5949F}"/>
    <cellStyle name="Normal 2 5 2 2 49" xfId="21392" xr:uid="{3F542C47-6DEA-46E0-8F10-7081F99190FB}"/>
    <cellStyle name="Normal 2 5 2 2 49 2" xfId="21393" xr:uid="{8EE34E93-4C83-4ED9-84D8-6D07E40F89AE}"/>
    <cellStyle name="Normal 2 5 2 2 5" xfId="21394" xr:uid="{E60578FE-132C-45D5-A5F1-3EC9181D0953}"/>
    <cellStyle name="Normal 2 5 2 2 5 2" xfId="21395" xr:uid="{D22500BC-A66E-4E5C-BCD7-55DE89DAF470}"/>
    <cellStyle name="Normal 2 5 2 2 5 2 2" xfId="21396" xr:uid="{8A3B4446-33A7-4958-B0CF-3289651186DD}"/>
    <cellStyle name="Normal 2 5 2 2 5 3" xfId="21397" xr:uid="{81336440-27C5-4F08-AEC2-733C6B403350}"/>
    <cellStyle name="Normal 2 5 2 2 5 3 2" xfId="21398" xr:uid="{650164A7-D9FE-4692-8E2A-7D3972684AEB}"/>
    <cellStyle name="Normal 2 5 2 2 5 4" xfId="21399" xr:uid="{7A090A2C-5C36-4F08-AECC-48BC53937B61}"/>
    <cellStyle name="Normal 2 5 2 2 5 4 2" xfId="21400" xr:uid="{619893DF-28FD-4F40-8945-138606F3552F}"/>
    <cellStyle name="Normal 2 5 2 2 5 5" xfId="21401" xr:uid="{40E53C07-4059-4D35-8BE9-30750B7789DA}"/>
    <cellStyle name="Normal 2 5 2 2 5 5 2" xfId="21402" xr:uid="{4C117A58-A6F3-4424-ABA4-8BA919FBC28C}"/>
    <cellStyle name="Normal 2 5 2 2 5 6" xfId="21403" xr:uid="{819E464C-7508-4228-BD03-E54333449DE0}"/>
    <cellStyle name="Normal 2 5 2 2 5 6 2" xfId="21404" xr:uid="{DB2D0C96-5D02-4A5D-907E-1D24F3BB44CF}"/>
    <cellStyle name="Normal 2 5 2 2 5 7" xfId="21405" xr:uid="{42685BEC-61E6-4C35-ADCF-EDB9820946CB}"/>
    <cellStyle name="Normal 2 5 2 2 5 7 2" xfId="21406" xr:uid="{880624BC-B055-41C5-9007-C39400D02356}"/>
    <cellStyle name="Normal 2 5 2 2 5 8" xfId="21407" xr:uid="{A9DE5909-A5AD-4558-A44A-06C51B492936}"/>
    <cellStyle name="Normal 2 5 2 2 50" xfId="21408" xr:uid="{ADC6E22A-D795-44FD-8953-068DF6660D36}"/>
    <cellStyle name="Normal 2 5 2 2 50 2" xfId="21409" xr:uid="{3E67AD89-9377-4379-A6B1-B05EAF3A1437}"/>
    <cellStyle name="Normal 2 5 2 2 51" xfId="21410" xr:uid="{07A799D4-10A2-420B-AE68-B8DA1ECF160B}"/>
    <cellStyle name="Normal 2 5 2 2 51 2" xfId="21411" xr:uid="{55673DF9-9342-4DF0-B53C-DEDC8C53780A}"/>
    <cellStyle name="Normal 2 5 2 2 52" xfId="21412" xr:uid="{31524853-3A1F-499B-B9B5-E4CAA8B99BF6}"/>
    <cellStyle name="Normal 2 5 2 2 52 2" xfId="21413" xr:uid="{BDC57AEE-AC8C-4516-AC7D-86CF6D8DDECB}"/>
    <cellStyle name="Normal 2 5 2 2 53" xfId="21414" xr:uid="{1E9B96AE-1E89-4C54-A39F-D1890E4EF82E}"/>
    <cellStyle name="Normal 2 5 2 2 53 2" xfId="21415" xr:uid="{F318D38E-5050-446A-8D7B-114DBD4B82F7}"/>
    <cellStyle name="Normal 2 5 2 2 54" xfId="21416" xr:uid="{8F90BB67-8661-409E-8567-06D6DCB66143}"/>
    <cellStyle name="Normal 2 5 2 2 54 2" xfId="21417" xr:uid="{E1B9055F-6966-46FD-8812-42A116DA0796}"/>
    <cellStyle name="Normal 2 5 2 2 55" xfId="21418" xr:uid="{6A49CFB4-78BE-4AFA-A58D-D501158C6F5D}"/>
    <cellStyle name="Normal 2 5 2 2 55 2" xfId="21419" xr:uid="{B25F506D-6C18-47DC-96CD-E4D599AD2C43}"/>
    <cellStyle name="Normal 2 5 2 2 56" xfId="21420" xr:uid="{37674232-D382-49FA-BEF3-831FB419C9B0}"/>
    <cellStyle name="Normal 2 5 2 2 56 2" xfId="21421" xr:uid="{F9A8961A-E438-4095-BA3F-FE41593635AA}"/>
    <cellStyle name="Normal 2 5 2 2 57" xfId="21422" xr:uid="{41AA6749-6AD3-435E-9085-AE6D9B889270}"/>
    <cellStyle name="Normal 2 5 2 2 57 2" xfId="21423" xr:uid="{B46BF62E-4012-43CC-976F-D6FD5D783443}"/>
    <cellStyle name="Normal 2 5 2 2 58" xfId="21424" xr:uid="{FC2B2AA1-C9F5-44D3-B4EE-B3EA20371510}"/>
    <cellStyle name="Normal 2 5 2 2 58 2" xfId="21425" xr:uid="{C32D2370-0274-4392-BDBC-0F9C5C2B06AA}"/>
    <cellStyle name="Normal 2 5 2 2 59" xfId="21426" xr:uid="{50108064-B101-4DFE-88F7-3122250EC26E}"/>
    <cellStyle name="Normal 2 5 2 2 59 2" xfId="21427" xr:uid="{D7E3E780-2B6A-45D6-AFD1-A9A7AA297946}"/>
    <cellStyle name="Normal 2 5 2 2 6" xfId="21428" xr:uid="{7730374F-11E3-428B-A165-637BC91D293F}"/>
    <cellStyle name="Normal 2 5 2 2 6 2" xfId="21429" xr:uid="{CB2D7B93-DE9B-4A90-ABC0-F8AAC9B3E51A}"/>
    <cellStyle name="Normal 2 5 2 2 6 2 2" xfId="21430" xr:uid="{DDF36C10-3491-4B38-AC6E-56359DCB8C9B}"/>
    <cellStyle name="Normal 2 5 2 2 6 3" xfId="21431" xr:uid="{62B70AF8-9828-4311-965D-86F6A5D7C0CF}"/>
    <cellStyle name="Normal 2 5 2 2 6 3 2" xfId="21432" xr:uid="{C0B7BA47-0F05-454E-88EC-AB791E336B10}"/>
    <cellStyle name="Normal 2 5 2 2 6 4" xfId="21433" xr:uid="{7B307D69-FC1B-4253-9FEC-D3C130094392}"/>
    <cellStyle name="Normal 2 5 2 2 6 4 2" xfId="21434" xr:uid="{125E1ACE-E161-49B8-8471-F753C292D03F}"/>
    <cellStyle name="Normal 2 5 2 2 6 5" xfId="21435" xr:uid="{864A47E8-C57E-43EB-A15A-E758DFEABA92}"/>
    <cellStyle name="Normal 2 5 2 2 6 5 2" xfId="21436" xr:uid="{DAC7CC22-F045-4143-8ED7-DD1A88160DEC}"/>
    <cellStyle name="Normal 2 5 2 2 6 6" xfId="21437" xr:uid="{3D14970D-E206-4740-BB4E-16D658110417}"/>
    <cellStyle name="Normal 2 5 2 2 6 6 2" xfId="21438" xr:uid="{CACFB2A6-979F-4122-9D31-9027B256685C}"/>
    <cellStyle name="Normal 2 5 2 2 6 7" xfId="21439" xr:uid="{083822BF-BB97-4705-99B4-CBE939FC4B6E}"/>
    <cellStyle name="Normal 2 5 2 2 6 7 2" xfId="21440" xr:uid="{1E655BCB-1D68-42D7-920A-76A1835D7190}"/>
    <cellStyle name="Normal 2 5 2 2 6 8" xfId="21441" xr:uid="{1794916E-A5F9-461E-BFB9-DC7E0C8CA7DB}"/>
    <cellStyle name="Normal 2 5 2 2 60" xfId="21442" xr:uid="{D4939F38-96D6-46E7-AB0B-4ABFFF12BA92}"/>
    <cellStyle name="Normal 2 5 2 2 60 2" xfId="21443" xr:uid="{0DD2352C-BDDB-445E-B3AE-C15F6334AEF5}"/>
    <cellStyle name="Normal 2 5 2 2 61" xfId="21444" xr:uid="{6BC3E44C-3FF0-4DC0-97A4-0998C3A47880}"/>
    <cellStyle name="Normal 2 5 2 2 61 2" xfId="21445" xr:uid="{F9F2DC40-D124-408D-859C-748DFF891A5E}"/>
    <cellStyle name="Normal 2 5 2 2 62" xfId="21446" xr:uid="{6DF7C1EF-D098-40D6-B965-05AE15D19604}"/>
    <cellStyle name="Normal 2 5 2 2 62 2" xfId="21447" xr:uid="{34F332B8-E5D8-4262-9221-77EDFA0B9B5F}"/>
    <cellStyle name="Normal 2 5 2 2 63" xfId="21448" xr:uid="{6B02F8FB-6026-4ABC-9E9C-2B93DA04A3E6}"/>
    <cellStyle name="Normal 2 5 2 2 63 2" xfId="21449" xr:uid="{F18D00C3-66B6-4AEF-94FD-EBA9621F21E9}"/>
    <cellStyle name="Normal 2 5 2 2 64" xfId="21450" xr:uid="{DD3508B2-9833-4F32-AAF2-A2DF7A4F21C8}"/>
    <cellStyle name="Normal 2 5 2 2 64 2" xfId="21451" xr:uid="{06AC2E28-3EC7-47DD-92E1-FDDDBBE19792}"/>
    <cellStyle name="Normal 2 5 2 2 65" xfId="21452" xr:uid="{FA87BBFE-FC3F-4012-B827-02CA895270E0}"/>
    <cellStyle name="Normal 2 5 2 2 65 2" xfId="21453" xr:uid="{8ADF6CBE-522E-4F29-B641-7B7EC3E54F53}"/>
    <cellStyle name="Normal 2 5 2 2 66" xfId="21454" xr:uid="{F553EFF9-4468-47B8-BFEE-5479980DF5AA}"/>
    <cellStyle name="Normal 2 5 2 2 66 2" xfId="21455" xr:uid="{1E135B1C-6852-4D92-B424-461E42290A0E}"/>
    <cellStyle name="Normal 2 5 2 2 67" xfId="21456" xr:uid="{6FA7EA1F-C31B-4488-A3CE-1008E34FAA87}"/>
    <cellStyle name="Normal 2 5 2 2 68" xfId="44369" xr:uid="{E8013AB6-E7FE-4BE3-B80F-25C16232B1A4}"/>
    <cellStyle name="Normal 2 5 2 2 7" xfId="21457" xr:uid="{92D59E64-1644-4522-BECD-23FA3D95BBF8}"/>
    <cellStyle name="Normal 2 5 2 2 7 2" xfId="21458" xr:uid="{BBDF44A4-94EC-45E1-87BF-0E915CDF85B0}"/>
    <cellStyle name="Normal 2 5 2 2 7 2 2" xfId="21459" xr:uid="{4197D54E-8D18-4CC7-9A59-DCF264CB0DCB}"/>
    <cellStyle name="Normal 2 5 2 2 7 3" xfId="21460" xr:uid="{D18A880F-CCA9-46E0-ACB8-9169B7240CBE}"/>
    <cellStyle name="Normal 2 5 2 2 7 3 2" xfId="21461" xr:uid="{8A572B20-3B88-49E7-8B10-18BB34F753C6}"/>
    <cellStyle name="Normal 2 5 2 2 7 4" xfId="21462" xr:uid="{AAF9A293-6DEC-4ED5-B7A6-F8FD708F8142}"/>
    <cellStyle name="Normal 2 5 2 2 7 4 2" xfId="21463" xr:uid="{406A7384-FA2A-400F-B455-2F36805E47DB}"/>
    <cellStyle name="Normal 2 5 2 2 7 5" xfId="21464" xr:uid="{17247FCE-D102-4592-8BFB-5D18B8430EEF}"/>
    <cellStyle name="Normal 2 5 2 2 7 5 2" xfId="21465" xr:uid="{D373A4F9-9FF7-4CC5-9363-1BAB6010A47B}"/>
    <cellStyle name="Normal 2 5 2 2 7 6" xfId="21466" xr:uid="{6F193F9C-C45F-4797-A429-361137649595}"/>
    <cellStyle name="Normal 2 5 2 2 7 6 2" xfId="21467" xr:uid="{7CB8EC0C-5AE3-4575-9119-E9231AC0DFD9}"/>
    <cellStyle name="Normal 2 5 2 2 7 7" xfId="21468" xr:uid="{07CEE292-126E-477E-8C6C-586CC854CD6C}"/>
    <cellStyle name="Normal 2 5 2 2 7 7 2" xfId="21469" xr:uid="{FE061A18-919E-426D-A347-6344D2705627}"/>
    <cellStyle name="Normal 2 5 2 2 7 8" xfId="21470" xr:uid="{716917A8-A257-4FAA-88A4-F39981092FA7}"/>
    <cellStyle name="Normal 2 5 2 2 8" xfId="21471" xr:uid="{5BF8A59C-4BCA-42EE-8B1D-84FCE7CAB264}"/>
    <cellStyle name="Normal 2 5 2 2 8 2" xfId="21472" xr:uid="{9EB84672-5956-4D12-A49A-735688994070}"/>
    <cellStyle name="Normal 2 5 2 2 8 2 2" xfId="21473" xr:uid="{F6F4B8AB-2278-4A6B-91AD-99E2EBA90DDD}"/>
    <cellStyle name="Normal 2 5 2 2 8 3" xfId="21474" xr:uid="{868FA646-FFBB-49FB-8C35-42841F0508E5}"/>
    <cellStyle name="Normal 2 5 2 2 8 3 2" xfId="21475" xr:uid="{ADD1E75E-EBD9-4FBE-B86B-E24182E83713}"/>
    <cellStyle name="Normal 2 5 2 2 8 4" xfId="21476" xr:uid="{8BBF0DAD-BD36-47B3-8C84-418A225B4B93}"/>
    <cellStyle name="Normal 2 5 2 2 8 4 2" xfId="21477" xr:uid="{1C174429-3A87-40FE-8934-5CFFFEB16AED}"/>
    <cellStyle name="Normal 2 5 2 2 8 5" xfId="21478" xr:uid="{3667500C-25DA-4B9C-A6A5-44C318DF2E15}"/>
    <cellStyle name="Normal 2 5 2 2 8 5 2" xfId="21479" xr:uid="{A79BE18C-2728-4B1E-9673-2317561656CD}"/>
    <cellStyle name="Normal 2 5 2 2 8 6" xfId="21480" xr:uid="{48C93EFC-9AE5-4A1B-8686-F60EDF26EA89}"/>
    <cellStyle name="Normal 2 5 2 2 8 6 2" xfId="21481" xr:uid="{99DF4261-BF32-4D7F-B049-2B947845F468}"/>
    <cellStyle name="Normal 2 5 2 2 8 7" xfId="21482" xr:uid="{3D2D8726-B94E-461A-9A0D-855B468BEFA0}"/>
    <cellStyle name="Normal 2 5 2 2 8 7 2" xfId="21483" xr:uid="{EDF2CC70-D32D-42C2-9A08-679F62E09DBA}"/>
    <cellStyle name="Normal 2 5 2 2 8 8" xfId="21484" xr:uid="{2D376E4F-21B8-4EDC-B2D5-08B30A020EE6}"/>
    <cellStyle name="Normal 2 5 2 2 9" xfId="21485" xr:uid="{49AFAB7B-A33C-489A-8EB6-1E5C0B935709}"/>
    <cellStyle name="Normal 2 5 2 2 9 2" xfId="21486" xr:uid="{C21DEF15-30F7-4E35-88B0-1A8927242665}"/>
    <cellStyle name="Normal 2 5 2 2 9 2 2" xfId="21487" xr:uid="{B87AB05F-7C91-4BD2-9E91-BD432C7EFF5A}"/>
    <cellStyle name="Normal 2 5 2 2 9 3" xfId="21488" xr:uid="{A441264D-58C6-49E0-B5A5-84CF636046BD}"/>
    <cellStyle name="Normal 2 5 2 2 9 3 2" xfId="21489" xr:uid="{EEA8C75D-9BDC-4F46-81DA-CA2EF9BB7D05}"/>
    <cellStyle name="Normal 2 5 2 2 9 4" xfId="21490" xr:uid="{E14E131F-0165-4866-BAE7-64718D280C03}"/>
    <cellStyle name="Normal 2 5 2 2 9 4 2" xfId="21491" xr:uid="{73247515-4959-4E9C-A5CE-2745712B0190}"/>
    <cellStyle name="Normal 2 5 2 2 9 5" xfId="21492" xr:uid="{B138E5BE-CD68-4C46-B5E1-3014C089DA72}"/>
    <cellStyle name="Normal 2 5 2 2 9 5 2" xfId="21493" xr:uid="{9DA5BA24-BE25-4F00-88F0-6A9497AACD24}"/>
    <cellStyle name="Normal 2 5 2 2 9 6" xfId="21494" xr:uid="{014926A8-EB45-4973-879C-922A3515B75F}"/>
    <cellStyle name="Normal 2 5 2 2 9 6 2" xfId="21495" xr:uid="{EEE15DA0-4E00-4A57-9235-F1F2B02DEA35}"/>
    <cellStyle name="Normal 2 5 2 2 9 7" xfId="21496" xr:uid="{07A967F8-CDC6-4AF7-BF9C-0D576AEB8883}"/>
    <cellStyle name="Normal 2 5 2 2 9 7 2" xfId="21497" xr:uid="{0D616F43-0FC0-48B1-BA31-8C7EE4BC044D}"/>
    <cellStyle name="Normal 2 5 2 2 9 8" xfId="21498" xr:uid="{53D7A0DF-7177-47C4-92EB-C494E1BB55B0}"/>
    <cellStyle name="Normal 2 5 2 20" xfId="21499" xr:uid="{DC9E20DA-8B69-48B1-BB90-1680DDFFFF56}"/>
    <cellStyle name="Normal 2 5 2 20 2" xfId="21500" xr:uid="{59D9226D-C4E2-4B13-8621-157336217D6E}"/>
    <cellStyle name="Normal 2 5 2 21" xfId="21501" xr:uid="{D4CD9E1F-C12B-44B1-B4D9-4DDF970339F9}"/>
    <cellStyle name="Normal 2 5 2 21 2" xfId="21502" xr:uid="{78CE428C-43BE-4B11-BED6-A5FCE9E79D77}"/>
    <cellStyle name="Normal 2 5 2 22" xfId="21503" xr:uid="{FE5770EA-458D-4F90-87C0-0C88B2E652FD}"/>
    <cellStyle name="Normal 2 5 2 22 2" xfId="21504" xr:uid="{2C4FD691-332D-4A7C-8ECA-0DF9BFFD6F50}"/>
    <cellStyle name="Normal 2 5 2 23" xfId="21505" xr:uid="{26FC1692-C014-47E5-8692-19FFF6AA1260}"/>
    <cellStyle name="Normal 2 5 2 23 2" xfId="21506" xr:uid="{B0F49C70-3ACE-4582-95CC-97A04FE33223}"/>
    <cellStyle name="Normal 2 5 2 24" xfId="21507" xr:uid="{4D5FEC5A-3953-44DE-8A00-64DCFC38FD1E}"/>
    <cellStyle name="Normal 2 5 2 24 2" xfId="21508" xr:uid="{7AB0DD1F-4A2D-4667-BF72-4AE04E926AFC}"/>
    <cellStyle name="Normal 2 5 2 25" xfId="21509" xr:uid="{6D0F2620-9973-4AD6-A64D-1FC9F18C23AF}"/>
    <cellStyle name="Normal 2 5 2 25 2" xfId="21510" xr:uid="{A691638A-933A-4FBC-A88F-852C9279AF77}"/>
    <cellStyle name="Normal 2 5 2 26" xfId="21511" xr:uid="{4119C891-0C75-4C66-B690-7240B2130EE9}"/>
    <cellStyle name="Normal 2 5 2 26 2" xfId="21512" xr:uid="{2A78EA5D-D54E-4520-886E-D62DDAABDB2B}"/>
    <cellStyle name="Normal 2 5 2 27" xfId="21513" xr:uid="{3A1DACD7-46A6-44EC-A706-4230786F0494}"/>
    <cellStyle name="Normal 2 5 2 27 2" xfId="21514" xr:uid="{61C4CCAF-9F20-4733-8336-265AF3D0BB42}"/>
    <cellStyle name="Normal 2 5 2 28" xfId="21515" xr:uid="{27B61071-0D8B-4F83-BAD4-C59BAC5F75BB}"/>
    <cellStyle name="Normal 2 5 2 28 2" xfId="21516" xr:uid="{772D473F-A3A9-449E-9E12-9F347EED3BC2}"/>
    <cellStyle name="Normal 2 5 2 29" xfId="21517" xr:uid="{B7F65AC1-6AA3-4FC0-A64F-580955DB16B5}"/>
    <cellStyle name="Normal 2 5 2 29 2" xfId="21518" xr:uid="{4600DD01-8D73-457C-9D98-FF1691F3A4F5}"/>
    <cellStyle name="Normal 2 5 2 3" xfId="21519" xr:uid="{A90C1019-F98D-48DA-B744-AD0A826E24B3}"/>
    <cellStyle name="Normal 2 5 2 3 2" xfId="21520" xr:uid="{A5A49BC3-2E7C-4ED4-AAA5-37B8CB77E506}"/>
    <cellStyle name="Normal 2 5 2 3 2 2" xfId="21521" xr:uid="{DD4309D9-2206-45C9-810F-40B61DD26C7A}"/>
    <cellStyle name="Normal 2 5 2 3 3" xfId="21522" xr:uid="{21B81509-28AF-41CF-9BA2-93D91076AFFE}"/>
    <cellStyle name="Normal 2 5 2 3 3 2" xfId="21523" xr:uid="{44E3BA0E-B2B9-4110-9E65-47523ED27C18}"/>
    <cellStyle name="Normal 2 5 2 3 4" xfId="21524" xr:uid="{BD3C32DC-0C2B-472D-AC93-220E574BE256}"/>
    <cellStyle name="Normal 2 5 2 3 4 2" xfId="21525" xr:uid="{A861D428-84F1-459F-BD42-EA5F545E77EE}"/>
    <cellStyle name="Normal 2 5 2 3 5" xfId="21526" xr:uid="{5540D193-8D8A-498F-AF09-C959D5226718}"/>
    <cellStyle name="Normal 2 5 2 3 5 2" xfId="21527" xr:uid="{84F2095A-DE92-4AEC-9B0D-91E3F8119642}"/>
    <cellStyle name="Normal 2 5 2 3 6" xfId="21528" xr:uid="{5BDC7C91-836A-46D5-9042-C52E2A6D0BFF}"/>
    <cellStyle name="Normal 2 5 2 3 6 2" xfId="21529" xr:uid="{DE17C47F-AA6A-42BB-8EEC-751810FAC88D}"/>
    <cellStyle name="Normal 2 5 2 3 7" xfId="21530" xr:uid="{954E97F0-2F5B-4E8E-A865-81717F6319B1}"/>
    <cellStyle name="Normal 2 5 2 3 7 2" xfId="21531" xr:uid="{459D97B7-A0A8-4958-82DC-25B572A49A6F}"/>
    <cellStyle name="Normal 2 5 2 3 8" xfId="21532" xr:uid="{C37813A3-6F4B-4860-B498-5B7FA8DF5C97}"/>
    <cellStyle name="Normal 2 5 2 30" xfId="21533" xr:uid="{50B006E4-F5CC-47EF-BDE8-DBA631D1D8DB}"/>
    <cellStyle name="Normal 2 5 2 30 2" xfId="21534" xr:uid="{7221C540-A984-40E0-8178-EDD5E91618D6}"/>
    <cellStyle name="Normal 2 5 2 31" xfId="21535" xr:uid="{64CC5212-32F1-4A9C-AC6C-31C0DDE23F18}"/>
    <cellStyle name="Normal 2 5 2 31 2" xfId="21536" xr:uid="{986E2602-C15D-4AE5-B589-54E6FAD8B304}"/>
    <cellStyle name="Normal 2 5 2 32" xfId="21537" xr:uid="{3F64118D-6D1D-405A-BB8F-6D56711D3B05}"/>
    <cellStyle name="Normal 2 5 2 32 2" xfId="21538" xr:uid="{BF02E7DE-5560-4A17-89A9-C07D7E0C0A91}"/>
    <cellStyle name="Normal 2 5 2 33" xfId="21539" xr:uid="{ED90DA51-66D9-4F64-8887-33067BCB19F3}"/>
    <cellStyle name="Normal 2 5 2 33 2" xfId="21540" xr:uid="{BD1A6BB9-5910-4136-B446-2E1764BC3A99}"/>
    <cellStyle name="Normal 2 5 2 34" xfId="21541" xr:uid="{FA557932-51BC-4122-9159-CDF99059CE59}"/>
    <cellStyle name="Normal 2 5 2 34 2" xfId="21542" xr:uid="{7C882996-632E-48AE-AA8E-B15589EC78AB}"/>
    <cellStyle name="Normal 2 5 2 35" xfId="21543" xr:uid="{C171CCC1-5B49-42F4-9E01-D0F64F54C491}"/>
    <cellStyle name="Normal 2 5 2 35 2" xfId="21544" xr:uid="{CB365AA3-D5DA-434D-BF26-BD22A39CE473}"/>
    <cellStyle name="Normal 2 5 2 36" xfId="21545" xr:uid="{CA8E25CA-8E14-427A-8A77-A610A0DA43B9}"/>
    <cellStyle name="Normal 2 5 2 36 2" xfId="21546" xr:uid="{BB75DCE1-7EB7-4391-9934-107317537FB9}"/>
    <cellStyle name="Normal 2 5 2 37" xfId="21547" xr:uid="{4CF30D24-4BC7-40EB-844F-564B2477A336}"/>
    <cellStyle name="Normal 2 5 2 37 2" xfId="21548" xr:uid="{22877324-9D88-497A-BFE2-15C0A7F836F4}"/>
    <cellStyle name="Normal 2 5 2 38" xfId="21549" xr:uid="{FDAA709B-7888-44A0-9E7F-BB89CF16CA35}"/>
    <cellStyle name="Normal 2 5 2 38 2" xfId="21550" xr:uid="{BAD19664-6962-46E8-B75F-8982D1790EC7}"/>
    <cellStyle name="Normal 2 5 2 39" xfId="21551" xr:uid="{3E8924E6-E12B-40B1-A867-21A29D9730C9}"/>
    <cellStyle name="Normal 2 5 2 39 2" xfId="21552" xr:uid="{C04534AD-ADFC-4423-949E-0FA71111F6FC}"/>
    <cellStyle name="Normal 2 5 2 4" xfId="21553" xr:uid="{B003E300-54D8-4260-9439-2686EEC30312}"/>
    <cellStyle name="Normal 2 5 2 4 2" xfId="21554" xr:uid="{E4995508-66D9-4679-B1A2-F4DC44DAD04A}"/>
    <cellStyle name="Normal 2 5 2 4 2 2" xfId="21555" xr:uid="{B4D5B3CC-E9DC-4931-83EE-9765D24A3AFD}"/>
    <cellStyle name="Normal 2 5 2 4 3" xfId="21556" xr:uid="{5A7D28A1-6737-4436-AAEF-BB36EA7FFEDA}"/>
    <cellStyle name="Normal 2 5 2 4 3 2" xfId="21557" xr:uid="{52BF4F28-EE28-419B-A213-97661B373571}"/>
    <cellStyle name="Normal 2 5 2 4 4" xfId="21558" xr:uid="{2A1F8887-99E8-4694-8A75-A61B950D1645}"/>
    <cellStyle name="Normal 2 5 2 4 4 2" xfId="21559" xr:uid="{F96D45D9-A99C-4139-BD66-9EA3291D3287}"/>
    <cellStyle name="Normal 2 5 2 4 5" xfId="21560" xr:uid="{51C5E5BC-F7E1-4ED1-A43C-9BBF7A3D60D2}"/>
    <cellStyle name="Normal 2 5 2 4 5 2" xfId="21561" xr:uid="{1C518721-6F0E-4613-B21E-93B7F9F1A4DF}"/>
    <cellStyle name="Normal 2 5 2 4 6" xfId="21562" xr:uid="{13E93A41-7777-4E1F-AD7F-27E141B81C95}"/>
    <cellStyle name="Normal 2 5 2 4 6 2" xfId="21563" xr:uid="{2B4BC91E-E8BD-458F-BECE-98F69A3E618D}"/>
    <cellStyle name="Normal 2 5 2 4 7" xfId="21564" xr:uid="{F5AD808D-E63C-44EA-A605-A2F9F282335E}"/>
    <cellStyle name="Normal 2 5 2 4 7 2" xfId="21565" xr:uid="{92EEF22E-2139-4159-AAFB-6D98D47C7FE9}"/>
    <cellStyle name="Normal 2 5 2 4 8" xfId="21566" xr:uid="{5776B028-090A-4AFC-93D7-2152B1146105}"/>
    <cellStyle name="Normal 2 5 2 40" xfId="21567" xr:uid="{61DCA6CA-9701-4767-B40E-78EEF2C4EA99}"/>
    <cellStyle name="Normal 2 5 2 40 2" xfId="21568" xr:uid="{CAFA8210-A23A-4332-9BE9-80083D4035D5}"/>
    <cellStyle name="Normal 2 5 2 41" xfId="21569" xr:uid="{34545764-F1C2-48DF-8112-7299EDF3BD83}"/>
    <cellStyle name="Normal 2 5 2 41 2" xfId="21570" xr:uid="{BE28B2EE-6F8D-42E7-99A5-0B09F8244D29}"/>
    <cellStyle name="Normal 2 5 2 42" xfId="21571" xr:uid="{D6B22F99-A5A8-4F20-BA7B-E0E8FA822B6D}"/>
    <cellStyle name="Normal 2 5 2 42 2" xfId="21572" xr:uid="{03B9577E-0408-4FD5-838D-F2B704203623}"/>
    <cellStyle name="Normal 2 5 2 43" xfId="21573" xr:uid="{3A294049-B45D-4E35-9D1E-E76881E4FD9A}"/>
    <cellStyle name="Normal 2 5 2 43 2" xfId="21574" xr:uid="{696D7709-7DA5-4375-B847-FD7353B0EFA4}"/>
    <cellStyle name="Normal 2 5 2 44" xfId="21575" xr:uid="{4380B7E8-6109-4F98-8AF4-6028286A2273}"/>
    <cellStyle name="Normal 2 5 2 44 2" xfId="21576" xr:uid="{F80ADFB6-6BB1-4F41-A32F-92D6C4DD8655}"/>
    <cellStyle name="Normal 2 5 2 45" xfId="21577" xr:uid="{2B04C2CF-C473-443F-A98D-4FDAABC8B22F}"/>
    <cellStyle name="Normal 2 5 2 45 2" xfId="21578" xr:uid="{DDDB5C25-9C6D-4EA3-97B4-AADBE042A70E}"/>
    <cellStyle name="Normal 2 5 2 46" xfId="21579" xr:uid="{6FFB9DD1-0302-4FD0-9C4B-EF942B5FA984}"/>
    <cellStyle name="Normal 2 5 2 46 2" xfId="21580" xr:uid="{179161E5-5377-4190-98C7-5D9BE8097D8F}"/>
    <cellStyle name="Normal 2 5 2 47" xfId="21581" xr:uid="{C001962A-B348-403A-B030-60FC8934EED8}"/>
    <cellStyle name="Normal 2 5 2 47 2" xfId="21582" xr:uid="{B4E7EDE6-1B69-4A86-92DD-7550954E382C}"/>
    <cellStyle name="Normal 2 5 2 48" xfId="21583" xr:uid="{60F52CFA-C348-4DEB-85A2-59C8F2B8082F}"/>
    <cellStyle name="Normal 2 5 2 48 2" xfId="21584" xr:uid="{D584ACF5-D209-4B69-8BD6-99129E1AAF55}"/>
    <cellStyle name="Normal 2 5 2 49" xfId="21585" xr:uid="{83F7B6B9-643E-402C-B670-94F6E23B563D}"/>
    <cellStyle name="Normal 2 5 2 49 2" xfId="21586" xr:uid="{74F76435-5E66-4064-BC30-C9E9F40DF7BD}"/>
    <cellStyle name="Normal 2 5 2 5" xfId="21587" xr:uid="{086FE76E-54C6-4D60-81CF-70D22FD61ED1}"/>
    <cellStyle name="Normal 2 5 2 5 2" xfId="21588" xr:uid="{1423D1B4-2E08-47F9-8427-A86397B32B81}"/>
    <cellStyle name="Normal 2 5 2 5 2 2" xfId="21589" xr:uid="{5ACC5434-1933-4309-8337-83262355815C}"/>
    <cellStyle name="Normal 2 5 2 5 3" xfId="21590" xr:uid="{7923865D-8083-4CB1-A530-B7045D255F02}"/>
    <cellStyle name="Normal 2 5 2 5 3 2" xfId="21591" xr:uid="{6FCA4EE0-D783-45B7-BEE2-0DDDE5288F3A}"/>
    <cellStyle name="Normal 2 5 2 5 4" xfId="21592" xr:uid="{8366549E-4139-4B1E-8181-3B615F1D9EFE}"/>
    <cellStyle name="Normal 2 5 2 5 4 2" xfId="21593" xr:uid="{00EB8530-6438-46D0-8519-A536B3B6CE15}"/>
    <cellStyle name="Normal 2 5 2 5 5" xfId="21594" xr:uid="{B4DC321E-9EF7-46F4-9A5E-74175BFD55AE}"/>
    <cellStyle name="Normal 2 5 2 5 5 2" xfId="21595" xr:uid="{627F2621-09A4-4EB3-8D70-049EED9E3BDF}"/>
    <cellStyle name="Normal 2 5 2 5 6" xfId="21596" xr:uid="{424433D1-A15C-49FF-9714-90480E5F7E9E}"/>
    <cellStyle name="Normal 2 5 2 5 6 2" xfId="21597" xr:uid="{4161FD11-5EB5-4FCD-A226-AF5488998DCA}"/>
    <cellStyle name="Normal 2 5 2 5 7" xfId="21598" xr:uid="{722527DC-D953-40B8-A904-E3B02525178E}"/>
    <cellStyle name="Normal 2 5 2 5 7 2" xfId="21599" xr:uid="{4F29A16B-1721-4AE5-B274-014CA41EFC34}"/>
    <cellStyle name="Normal 2 5 2 5 8" xfId="21600" xr:uid="{B4D1604C-0BCE-4233-A81C-61E1EBDB0A44}"/>
    <cellStyle name="Normal 2 5 2 50" xfId="21601" xr:uid="{A5CA2654-C66B-4FDB-9C84-019F02DC86D1}"/>
    <cellStyle name="Normal 2 5 2 50 2" xfId="21602" xr:uid="{CE49E287-723F-4CED-A940-5759503DE92E}"/>
    <cellStyle name="Normal 2 5 2 51" xfId="21603" xr:uid="{17B644D4-641E-40F8-A0CA-1FEC3BA9C27F}"/>
    <cellStyle name="Normal 2 5 2 51 2" xfId="21604" xr:uid="{7653148E-568D-4867-B04B-CAD529D5C52B}"/>
    <cellStyle name="Normal 2 5 2 52" xfId="21605" xr:uid="{F059C3D0-4E05-4B69-BDCB-73D462B49BE6}"/>
    <cellStyle name="Normal 2 5 2 52 2" xfId="21606" xr:uid="{62028F75-3811-45BC-95E6-EE9F55E2E94D}"/>
    <cellStyle name="Normal 2 5 2 53" xfId="21607" xr:uid="{8C50A015-B87D-41DD-89FD-A4A5E590E9D7}"/>
    <cellStyle name="Normal 2 5 2 53 2" xfId="21608" xr:uid="{79DF1203-65DB-40CB-AB51-246E0BDFFB91}"/>
    <cellStyle name="Normal 2 5 2 54" xfId="21609" xr:uid="{A1B6DC8B-0C3D-4134-9A98-C1E04997D508}"/>
    <cellStyle name="Normal 2 5 2 54 2" xfId="21610" xr:uid="{CE80F593-3BA1-4354-A997-88C75688408F}"/>
    <cellStyle name="Normal 2 5 2 55" xfId="21611" xr:uid="{B0A92DA5-4FBF-440B-9C44-FD31A1858BB2}"/>
    <cellStyle name="Normal 2 5 2 55 2" xfId="21612" xr:uid="{C37F2225-4C6A-416B-B07C-2C2DD1614603}"/>
    <cellStyle name="Normal 2 5 2 56" xfId="21613" xr:uid="{2371E482-BE44-4E1F-98EA-6E25EDD2A3B7}"/>
    <cellStyle name="Normal 2 5 2 56 2" xfId="21614" xr:uid="{CE12B009-DD4E-4897-AB24-EE7D214E4CAC}"/>
    <cellStyle name="Normal 2 5 2 57" xfId="21615" xr:uid="{83578ED3-3496-4B25-B24F-52FEA47A1C0A}"/>
    <cellStyle name="Normal 2 5 2 57 2" xfId="21616" xr:uid="{B0BD5D04-3ADF-4582-BADD-612E5D29A353}"/>
    <cellStyle name="Normal 2 5 2 58" xfId="21617" xr:uid="{22CF5264-7566-4D30-91A4-26581D73FACA}"/>
    <cellStyle name="Normal 2 5 2 58 2" xfId="21618" xr:uid="{38A4CAA8-3998-40DE-8238-885328CB3414}"/>
    <cellStyle name="Normal 2 5 2 59" xfId="21619" xr:uid="{D04B7AFC-4869-4D86-8D17-5552CE828DEF}"/>
    <cellStyle name="Normal 2 5 2 59 2" xfId="21620" xr:uid="{395767C1-4DBE-4E89-A80E-5B1D02C187DD}"/>
    <cellStyle name="Normal 2 5 2 6" xfId="21621" xr:uid="{7AB39FBE-E0CA-4AFC-87DE-48F50B3BF798}"/>
    <cellStyle name="Normal 2 5 2 6 2" xfId="21622" xr:uid="{B84D887D-389C-4BBB-8047-B4F111B61E65}"/>
    <cellStyle name="Normal 2 5 2 6 2 2" xfId="21623" xr:uid="{0C866667-10E3-4879-B413-E0874ED77BE9}"/>
    <cellStyle name="Normal 2 5 2 6 3" xfId="21624" xr:uid="{0431907E-B6F3-4C2F-A294-82170B48B715}"/>
    <cellStyle name="Normal 2 5 2 6 3 2" xfId="21625" xr:uid="{E5B6891E-DAAC-476F-B371-C40D43CC58EA}"/>
    <cellStyle name="Normal 2 5 2 6 4" xfId="21626" xr:uid="{BFC5C84E-61DF-4978-AB71-C9FC29C19875}"/>
    <cellStyle name="Normal 2 5 2 6 4 2" xfId="21627" xr:uid="{5AE9BE08-8A0D-46D5-BDA8-E26788686026}"/>
    <cellStyle name="Normal 2 5 2 6 5" xfId="21628" xr:uid="{855423BA-52A4-4E62-9201-86B78F8770AA}"/>
    <cellStyle name="Normal 2 5 2 6 5 2" xfId="21629" xr:uid="{21771D98-7174-4D74-A0B5-D10AAC4F3695}"/>
    <cellStyle name="Normal 2 5 2 6 6" xfId="21630" xr:uid="{FCA185D2-CD04-4BEB-BE50-C732469036A0}"/>
    <cellStyle name="Normal 2 5 2 6 6 2" xfId="21631" xr:uid="{01430125-15D0-4329-8C82-8D06888B3E3F}"/>
    <cellStyle name="Normal 2 5 2 6 7" xfId="21632" xr:uid="{D39B9754-7A72-4333-8E58-22C462B1A020}"/>
    <cellStyle name="Normal 2 5 2 6 7 2" xfId="21633" xr:uid="{756D7923-18F8-49DD-8DA0-9C1D1F9CAA94}"/>
    <cellStyle name="Normal 2 5 2 6 8" xfId="21634" xr:uid="{B8E3BCA2-2884-4239-A387-0E31757BDCDD}"/>
    <cellStyle name="Normal 2 5 2 60" xfId="21635" xr:uid="{2CE3764F-00EA-4554-8BC2-44F628A6A46A}"/>
    <cellStyle name="Normal 2 5 2 60 2" xfId="21636" xr:uid="{3B0D31E2-BC6E-4F0D-9A65-4EB3A6F85F76}"/>
    <cellStyle name="Normal 2 5 2 61" xfId="21637" xr:uid="{E728EC1B-43AE-4CE1-8519-3672BD6CAF62}"/>
    <cellStyle name="Normal 2 5 2 61 2" xfId="21638" xr:uid="{C4EA6489-D500-404E-B8FF-20622EEE99E8}"/>
    <cellStyle name="Normal 2 5 2 62" xfId="21639" xr:uid="{31E28A37-9148-41D6-9B09-4EE3A83C3E6A}"/>
    <cellStyle name="Normal 2 5 2 62 2" xfId="21640" xr:uid="{840BB4D5-9534-4DFA-85A8-AE4AFF373058}"/>
    <cellStyle name="Normal 2 5 2 63" xfId="21641" xr:uid="{4ECBB25E-94DE-4E20-A146-1C832A7D155F}"/>
    <cellStyle name="Normal 2 5 2 63 2" xfId="21642" xr:uid="{F701F2B4-007D-4A8E-BF93-BEAAD67237FA}"/>
    <cellStyle name="Normal 2 5 2 64" xfId="21643" xr:uid="{21E56AC4-2D9A-415E-867C-9AABC8D86D57}"/>
    <cellStyle name="Normal 2 5 2 64 2" xfId="21644" xr:uid="{4BFBE930-062F-43C0-A89E-DC96EE444915}"/>
    <cellStyle name="Normal 2 5 2 65" xfId="21645" xr:uid="{736CB7E1-07CD-4E44-9B4D-442F5A0392AC}"/>
    <cellStyle name="Normal 2 5 2 65 2" xfId="21646" xr:uid="{2793BE28-C06B-4DB1-B486-2D7F31600DAB}"/>
    <cellStyle name="Normal 2 5 2 66" xfId="21647" xr:uid="{08FBA1BA-1580-4FCF-BA06-060261DD2855}"/>
    <cellStyle name="Normal 2 5 2 66 2" xfId="21648" xr:uid="{435FEF12-D8C1-4895-BAA8-E1821CEB3CEF}"/>
    <cellStyle name="Normal 2 5 2 67" xfId="21649" xr:uid="{3BB33288-996E-4B6D-BBE9-5444816B63CC}"/>
    <cellStyle name="Normal 2 5 2 67 2" xfId="21650" xr:uid="{016BCA69-DF8A-42A2-8123-195CC70DA16A}"/>
    <cellStyle name="Normal 2 5 2 68" xfId="21651" xr:uid="{430B8A19-3DFA-4B21-B61D-A8D227CC60EC}"/>
    <cellStyle name="Normal 2 5 2 68 2" xfId="21652" xr:uid="{10ACCF6F-9BA6-49FD-B561-06C12B10F796}"/>
    <cellStyle name="Normal 2 5 2 69" xfId="21653" xr:uid="{02DEB6BB-DFEC-4AB3-AAC2-AD5E2B62745C}"/>
    <cellStyle name="Normal 2 5 2 7" xfId="21654" xr:uid="{B819D3F5-1E7E-44B3-885A-DA477E2620F8}"/>
    <cellStyle name="Normal 2 5 2 7 2" xfId="21655" xr:uid="{5E8BFAA5-EBEE-4C8E-B437-17BC8FA46AFF}"/>
    <cellStyle name="Normal 2 5 2 7 2 2" xfId="21656" xr:uid="{B02BB3B0-ED28-4BF7-AED7-4CB0C2F348B4}"/>
    <cellStyle name="Normal 2 5 2 7 3" xfId="21657" xr:uid="{B589EFBC-E126-4FB9-9CD0-FFBB0DD4D7E1}"/>
    <cellStyle name="Normal 2 5 2 7 3 2" xfId="21658" xr:uid="{AA19C329-9BBF-43A2-A2B2-A139AEDCC244}"/>
    <cellStyle name="Normal 2 5 2 7 4" xfId="21659" xr:uid="{BBE3B3F3-7831-4E75-90AE-A49D0680BB57}"/>
    <cellStyle name="Normal 2 5 2 7 4 2" xfId="21660" xr:uid="{3D0110D7-2A12-4C93-A049-991D896D7E15}"/>
    <cellStyle name="Normal 2 5 2 7 5" xfId="21661" xr:uid="{7E8E5B06-FE83-4394-94E6-B7E5F4791A3D}"/>
    <cellStyle name="Normal 2 5 2 7 5 2" xfId="21662" xr:uid="{966FDD02-8478-427C-8782-145469AD65C4}"/>
    <cellStyle name="Normal 2 5 2 7 6" xfId="21663" xr:uid="{6BC1FA43-BA54-4710-A0AC-50798DFB0911}"/>
    <cellStyle name="Normal 2 5 2 7 6 2" xfId="21664" xr:uid="{AB8F5B96-C78A-4196-BAE7-CE03C62426FA}"/>
    <cellStyle name="Normal 2 5 2 7 7" xfId="21665" xr:uid="{920F2ECE-B332-42D7-8353-1567CA75080C}"/>
    <cellStyle name="Normal 2 5 2 7 7 2" xfId="21666" xr:uid="{F4C03F55-A791-4EBE-9E86-745A72FA7BDF}"/>
    <cellStyle name="Normal 2 5 2 7 8" xfId="21667" xr:uid="{D3B25DA7-B0E6-4B5B-9940-D50DEA82B92D}"/>
    <cellStyle name="Normal 2 5 2 8" xfId="21668" xr:uid="{9E491844-EF98-4175-A1A9-B8E6A387C9AA}"/>
    <cellStyle name="Normal 2 5 2 8 2" xfId="21669" xr:uid="{15A8B127-50ED-4DB7-BFA3-8968FBA1CE92}"/>
    <cellStyle name="Normal 2 5 2 8 2 2" xfId="21670" xr:uid="{74DD001D-B008-4E5B-80DE-F1FB9963F8C7}"/>
    <cellStyle name="Normal 2 5 2 8 3" xfId="21671" xr:uid="{E23ADC1B-17AB-4AB5-A0BE-0E7007143440}"/>
    <cellStyle name="Normal 2 5 2 8 3 2" xfId="21672" xr:uid="{FF854C62-8249-47A4-A445-237D7567BC39}"/>
    <cellStyle name="Normal 2 5 2 8 4" xfId="21673" xr:uid="{E9ECB867-DA10-4131-969F-D852D41C55C6}"/>
    <cellStyle name="Normal 2 5 2 8 4 2" xfId="21674" xr:uid="{BCA01268-0C97-40A0-B249-BE6B6903C1C7}"/>
    <cellStyle name="Normal 2 5 2 8 5" xfId="21675" xr:uid="{48104644-2469-4F37-A757-AC2A277642CA}"/>
    <cellStyle name="Normal 2 5 2 8 5 2" xfId="21676" xr:uid="{8A377155-F02E-4275-98CF-0970071A9F3B}"/>
    <cellStyle name="Normal 2 5 2 8 6" xfId="21677" xr:uid="{640E9995-C74A-4776-BD73-3D0D47D5F90F}"/>
    <cellStyle name="Normal 2 5 2 8 6 2" xfId="21678" xr:uid="{5E2BB173-0974-48A9-8E35-04BED5F5F52C}"/>
    <cellStyle name="Normal 2 5 2 8 7" xfId="21679" xr:uid="{F7965D37-3577-4955-A281-B9BE922C59B6}"/>
    <cellStyle name="Normal 2 5 2 8 7 2" xfId="21680" xr:uid="{693E661C-8813-4283-A518-7C1CBFC17FAC}"/>
    <cellStyle name="Normal 2 5 2 8 8" xfId="21681" xr:uid="{C78D4C13-C86F-4D2E-AD6B-4BABBDFBDA65}"/>
    <cellStyle name="Normal 2 5 2 9" xfId="21682" xr:uid="{2E9C5F09-7D72-45CD-917E-3EFF4D9756FC}"/>
    <cellStyle name="Normal 2 5 2 9 2" xfId="21683" xr:uid="{C2F85579-AE27-4B79-85D4-9B43D2116182}"/>
    <cellStyle name="Normal 2 5 2 9 2 2" xfId="21684" xr:uid="{52B024B2-EC60-4ED4-BD8C-884BC5817995}"/>
    <cellStyle name="Normal 2 5 2 9 3" xfId="21685" xr:uid="{8856BCEC-CF1A-4CD9-9C8A-FA648DC384E0}"/>
    <cellStyle name="Normal 2 5 2 9 3 2" xfId="21686" xr:uid="{74962102-9BF7-46B1-86BC-4EB467B224A1}"/>
    <cellStyle name="Normal 2 5 2 9 4" xfId="21687" xr:uid="{31F65FE8-EA0D-4F26-A974-31AEB8E50999}"/>
    <cellStyle name="Normal 2 5 2 9 4 2" xfId="21688" xr:uid="{4D7289A2-6D1D-4AE1-BD6D-792A0D635836}"/>
    <cellStyle name="Normal 2 5 2 9 5" xfId="21689" xr:uid="{D4785599-52F9-4C72-BFF1-B7F4EC52C051}"/>
    <cellStyle name="Normal 2 5 2 9 5 2" xfId="21690" xr:uid="{9CC5BD3C-083F-4CAD-8000-9ADD631179BE}"/>
    <cellStyle name="Normal 2 5 2 9 6" xfId="21691" xr:uid="{D9956AD2-E6C9-488A-8856-031D0B172529}"/>
    <cellStyle name="Normal 2 5 2 9 6 2" xfId="21692" xr:uid="{67911410-37A2-474E-92B8-3EC9A91A8FA0}"/>
    <cellStyle name="Normal 2 5 2 9 7" xfId="21693" xr:uid="{780F050A-82C6-49F9-88DF-15AD9B67BDD7}"/>
    <cellStyle name="Normal 2 5 2 9 7 2" xfId="21694" xr:uid="{E297247D-754D-488A-B303-5C92E13F2F50}"/>
    <cellStyle name="Normal 2 5 2 9 8" xfId="21695" xr:uid="{FEFED723-55A9-4D3F-9879-0172AA27C66B}"/>
    <cellStyle name="Normal 2 5 20" xfId="21696" xr:uid="{B5B32482-C2A8-47B0-A8B0-575B52AE04FC}"/>
    <cellStyle name="Normal 2 5 20 2" xfId="21697" xr:uid="{3814ACF1-26BE-4374-8AA9-3275B3728A86}"/>
    <cellStyle name="Normal 2 5 21" xfId="21698" xr:uid="{0C26A529-BA6D-47D6-932E-0A684B8F0BBC}"/>
    <cellStyle name="Normal 2 5 21 2" xfId="21699" xr:uid="{ADCC335D-8228-4438-9F9E-2FF99626DA63}"/>
    <cellStyle name="Normal 2 5 22" xfId="21700" xr:uid="{93378BA3-5A72-4A71-90E9-AFB2C1F5E93F}"/>
    <cellStyle name="Normal 2 5 22 2" xfId="21701" xr:uid="{01397D2C-0F5B-4C89-B519-E090193BF9CD}"/>
    <cellStyle name="Normal 2 5 23" xfId="21702" xr:uid="{D6DBFF06-6C7E-49AF-8C30-C7F51ABBE1AA}"/>
    <cellStyle name="Normal 2 5 23 2" xfId="21703" xr:uid="{1A0E8A2C-283E-46F4-B172-E30614F9BB01}"/>
    <cellStyle name="Normal 2 5 24" xfId="21704" xr:uid="{1B6CE579-3623-4B0E-81FD-976618D61627}"/>
    <cellStyle name="Normal 2 5 24 2" xfId="21705" xr:uid="{1F85E713-7FBF-4AAE-9253-D84F795EFCF0}"/>
    <cellStyle name="Normal 2 5 25" xfId="21706" xr:uid="{8BCE8E7A-FB1F-41FA-8BC5-14C1D75D4804}"/>
    <cellStyle name="Normal 2 5 25 2" xfId="21707" xr:uid="{23B95D67-11A7-40DD-938D-382CECA7D83B}"/>
    <cellStyle name="Normal 2 5 26" xfId="21708" xr:uid="{F9FAF742-AFC0-484F-B6E2-D12AEA59DF24}"/>
    <cellStyle name="Normal 2 5 26 2" xfId="21709" xr:uid="{D2A5E1A7-E546-4738-BF87-AA859FE69F6F}"/>
    <cellStyle name="Normal 2 5 27" xfId="21710" xr:uid="{008FFE64-3D83-4C28-96B9-7987C55019AC}"/>
    <cellStyle name="Normal 2 5 27 2" xfId="21711" xr:uid="{094DFBDE-2D71-48A8-A5C7-A340483DE769}"/>
    <cellStyle name="Normal 2 5 28" xfId="21712" xr:uid="{356D035D-5A19-43BD-B98A-5635D817DC56}"/>
    <cellStyle name="Normal 2 5 28 2" xfId="21713" xr:uid="{959D5B12-BEE1-450A-994F-55FC29707128}"/>
    <cellStyle name="Normal 2 5 29" xfId="21714" xr:uid="{D8A1141A-315D-498E-AC6D-F04FE64AFC93}"/>
    <cellStyle name="Normal 2 5 29 2" xfId="21715" xr:uid="{D63C698B-B74F-452E-83FD-80083D510DF9}"/>
    <cellStyle name="Normal 2 5 3" xfId="5879" xr:uid="{26587383-117F-48F6-8500-3C2B8FFD0448}"/>
    <cellStyle name="Normal 2 5 3 10" xfId="21717" xr:uid="{A80642FE-D77E-4711-839B-FC57739BF885}"/>
    <cellStyle name="Normal 2 5 3 10 2" xfId="21718" xr:uid="{E252A64E-108A-4E99-A90B-C7199285C559}"/>
    <cellStyle name="Normal 2 5 3 11" xfId="21719" xr:uid="{83C4196B-2B70-49FA-88BF-FA76203176E3}"/>
    <cellStyle name="Normal 2 5 3 11 2" xfId="21720" xr:uid="{3AD68205-25CE-4D15-AAEE-33BE5AC6DCB7}"/>
    <cellStyle name="Normal 2 5 3 12" xfId="21721" xr:uid="{92F8921F-5DB1-4365-95D4-03B19565A82D}"/>
    <cellStyle name="Normal 2 5 3 12 2" xfId="21722" xr:uid="{A81F69C5-B650-48C0-ADB1-C9416F95AE80}"/>
    <cellStyle name="Normal 2 5 3 13" xfId="21723" xr:uid="{7B0409F3-5730-4876-82EE-EEFF987C4ECC}"/>
    <cellStyle name="Normal 2 5 3 13 2" xfId="21724" xr:uid="{2C1A38FF-4F32-429C-A7B3-615EB44398F5}"/>
    <cellStyle name="Normal 2 5 3 14" xfId="21725" xr:uid="{B346EFE8-855E-4372-A61C-AC7C36C4D32D}"/>
    <cellStyle name="Normal 2 5 3 14 2" xfId="21726" xr:uid="{290DE195-848C-4852-B17A-35719DB2DB75}"/>
    <cellStyle name="Normal 2 5 3 15" xfId="21727" xr:uid="{FEF42E80-1539-4DBC-8262-12F85C78265B}"/>
    <cellStyle name="Normal 2 5 3 15 2" xfId="21728" xr:uid="{CB236B83-9CD7-4924-B6D1-156F0536CB0F}"/>
    <cellStyle name="Normal 2 5 3 16" xfId="21729" xr:uid="{E5521747-2415-4F52-B1A7-F41E2ACA1725}"/>
    <cellStyle name="Normal 2 5 3 16 2" xfId="21730" xr:uid="{CC267DF1-594B-45F8-936F-5CF14E5B2BDC}"/>
    <cellStyle name="Normal 2 5 3 17" xfId="21731" xr:uid="{037B8B32-18E5-4F17-926E-30D81CB0A00E}"/>
    <cellStyle name="Normal 2 5 3 17 2" xfId="21732" xr:uid="{4697EAD7-AB67-4380-82B4-43C5841F395D}"/>
    <cellStyle name="Normal 2 5 3 18" xfId="21733" xr:uid="{85BEFD16-2979-46EE-8541-3EA5B73711A5}"/>
    <cellStyle name="Normal 2 5 3 18 2" xfId="21734" xr:uid="{7CDE70FB-22D1-4D23-9C69-36E0A18DE8BE}"/>
    <cellStyle name="Normal 2 5 3 19" xfId="21735" xr:uid="{ED06ACA2-4C1E-4F73-8CCE-8720FCBE737B}"/>
    <cellStyle name="Normal 2 5 3 19 2" xfId="21736" xr:uid="{F7882329-553F-4655-B8DF-246C3526407A}"/>
    <cellStyle name="Normal 2 5 3 2" xfId="21737" xr:uid="{E3B5F651-CDCF-47A0-88BA-C28A4D96AFE1}"/>
    <cellStyle name="Normal 2 5 3 2 2" xfId="21738" xr:uid="{B05D7322-1AD6-4EAB-8B4E-CBEFD3DA385F}"/>
    <cellStyle name="Normal 2 5 3 2 2 2" xfId="21739" xr:uid="{541ADEC2-FB45-4D71-A430-7D6524D0724E}"/>
    <cellStyle name="Normal 2 5 3 2 3" xfId="21740" xr:uid="{47D8DB24-C043-49C2-BB71-C06909658896}"/>
    <cellStyle name="Normal 2 5 3 2 3 2" xfId="21741" xr:uid="{E9736741-9F8B-40FA-A8E8-EEA9EC3386C5}"/>
    <cellStyle name="Normal 2 5 3 2 4" xfId="21742" xr:uid="{20E6D1AD-B805-422A-A22F-10ADE74D0887}"/>
    <cellStyle name="Normal 2 5 3 2 4 2" xfId="21743" xr:uid="{54EDC147-F4EC-4F4F-B6C5-1F356B4FEBB6}"/>
    <cellStyle name="Normal 2 5 3 2 5" xfId="21744" xr:uid="{F360D8CF-0F97-45E2-81A6-D0847C289932}"/>
    <cellStyle name="Normal 2 5 3 2 5 2" xfId="21745" xr:uid="{BA5D9F10-CBE8-474B-8ED9-20E381379E99}"/>
    <cellStyle name="Normal 2 5 3 2 6" xfId="21746" xr:uid="{38FD6953-A6C7-4CBE-976C-24FE02E5D9C2}"/>
    <cellStyle name="Normal 2 5 3 2 6 2" xfId="21747" xr:uid="{C5F8F2DC-858D-4821-AEB0-588277BC0EA7}"/>
    <cellStyle name="Normal 2 5 3 2 7" xfId="21748" xr:uid="{2BD7A42E-DDE7-417A-856E-7EF893F718A9}"/>
    <cellStyle name="Normal 2 5 3 2 7 2" xfId="21749" xr:uid="{412A86C0-3103-4BFF-BE31-747BFF490341}"/>
    <cellStyle name="Normal 2 5 3 2 8" xfId="21750" xr:uid="{6282FB6D-9B3B-4142-B6CD-E8A7E1A2CFA8}"/>
    <cellStyle name="Normal 2 5 3 2 9" xfId="43937" xr:uid="{55193C4C-AE4E-4FD9-AF49-98E4069F0EA8}"/>
    <cellStyle name="Normal 2 5 3 20" xfId="21751" xr:uid="{B631731A-9E1D-43F7-97F4-70C222CD92C7}"/>
    <cellStyle name="Normal 2 5 3 20 2" xfId="21752" xr:uid="{D6A804E3-047A-49C8-9B65-0FFEA5B556A6}"/>
    <cellStyle name="Normal 2 5 3 21" xfId="21753" xr:uid="{20DD86BA-EFE9-49EB-B308-29F7E8B895F1}"/>
    <cellStyle name="Normal 2 5 3 21 2" xfId="21754" xr:uid="{19B00A24-A756-4A55-8B0C-5AD53F0E4753}"/>
    <cellStyle name="Normal 2 5 3 22" xfId="21755" xr:uid="{094522A7-7831-430F-ABB7-72F344B72787}"/>
    <cellStyle name="Normal 2 5 3 22 2" xfId="21756" xr:uid="{C51FBE1E-2298-4BF8-A308-0E52D71A46F2}"/>
    <cellStyle name="Normal 2 5 3 23" xfId="21757" xr:uid="{7D55B599-8094-47CB-BB0D-F103D5933849}"/>
    <cellStyle name="Normal 2 5 3 23 2" xfId="21758" xr:uid="{006249E0-00CB-4DA1-BB29-A8DED68A9EA9}"/>
    <cellStyle name="Normal 2 5 3 24" xfId="21759" xr:uid="{20839D01-9F61-4EF4-8510-EBD91D7D6B04}"/>
    <cellStyle name="Normal 2 5 3 24 2" xfId="21760" xr:uid="{2BD72510-740C-4E6A-A63D-5B5FB4529DB6}"/>
    <cellStyle name="Normal 2 5 3 25" xfId="21761" xr:uid="{ECED8655-6B0A-44C2-99ED-48B8F6882981}"/>
    <cellStyle name="Normal 2 5 3 25 2" xfId="21762" xr:uid="{F46402AD-75AD-43B3-AFFC-7C9C2BEB4381}"/>
    <cellStyle name="Normal 2 5 3 26" xfId="21763" xr:uid="{D83E7453-93E2-44C8-A84E-95A53DCCDC56}"/>
    <cellStyle name="Normal 2 5 3 26 2" xfId="21764" xr:uid="{13AAEC0F-2E33-436C-B6F5-3489F828B92B}"/>
    <cellStyle name="Normal 2 5 3 27" xfId="21765" xr:uid="{7E3D2993-F783-4E83-80DD-4E49C730DA57}"/>
    <cellStyle name="Normal 2 5 3 27 2" xfId="21766" xr:uid="{0B523AEA-72DA-4CC3-A24B-CDB6B9B3718B}"/>
    <cellStyle name="Normal 2 5 3 28" xfId="21767" xr:uid="{9F450C37-970B-49ED-89DA-111F6AD98122}"/>
    <cellStyle name="Normal 2 5 3 28 2" xfId="21768" xr:uid="{12DBD9DB-7E8F-4ABE-BDBE-60E31C4920E9}"/>
    <cellStyle name="Normal 2 5 3 29" xfId="21769" xr:uid="{A7584E31-6969-43A5-A08E-9A9DBBAA52E7}"/>
    <cellStyle name="Normal 2 5 3 29 2" xfId="21770" xr:uid="{6B12075A-9D1D-4B0C-8308-C1ABA34C2317}"/>
    <cellStyle name="Normal 2 5 3 3" xfId="21771" xr:uid="{5CB672C4-B6D5-4FBA-8021-018229FEE07D}"/>
    <cellStyle name="Normal 2 5 3 3 2" xfId="21772" xr:uid="{1A0C1AAC-E8DB-4685-B2B3-1600FD862789}"/>
    <cellStyle name="Normal 2 5 3 3 2 2" xfId="21773" xr:uid="{7BB918D7-B0EA-48A4-AAA3-872C6F0FB680}"/>
    <cellStyle name="Normal 2 5 3 3 3" xfId="21774" xr:uid="{103257BF-4583-4547-8B83-227820104336}"/>
    <cellStyle name="Normal 2 5 3 3 3 2" xfId="21775" xr:uid="{4328E078-71B9-434A-BC00-58A0345715C1}"/>
    <cellStyle name="Normal 2 5 3 3 4" xfId="21776" xr:uid="{0E97B847-4AFE-4D85-87A7-26143B2CC6CB}"/>
    <cellStyle name="Normal 2 5 3 3 4 2" xfId="21777" xr:uid="{9BC4E872-070F-4052-89B1-308AB035C0DF}"/>
    <cellStyle name="Normal 2 5 3 3 5" xfId="21778" xr:uid="{8FDE4404-9260-46F0-96D0-20FB4D402EF8}"/>
    <cellStyle name="Normal 2 5 3 3 5 2" xfId="21779" xr:uid="{8303BFB2-1556-4242-8D1A-798EA18AA287}"/>
    <cellStyle name="Normal 2 5 3 3 6" xfId="21780" xr:uid="{B9E7B1F6-0258-47AB-A20E-8855EA13B95E}"/>
    <cellStyle name="Normal 2 5 3 3 6 2" xfId="21781" xr:uid="{B9F357BA-714B-4099-BD04-28B88CF47CFE}"/>
    <cellStyle name="Normal 2 5 3 3 7" xfId="21782" xr:uid="{CB1DD3D1-2D6A-43F8-852F-A22D81B1D376}"/>
    <cellStyle name="Normal 2 5 3 3 7 2" xfId="21783" xr:uid="{3D52F827-C4B2-41B8-A0A4-9186B289F042}"/>
    <cellStyle name="Normal 2 5 3 3 8" xfId="21784" xr:uid="{C7A669D2-372C-4FE4-9868-D617221B4B65}"/>
    <cellStyle name="Normal 2 5 3 3 9" xfId="44368" xr:uid="{D4318ECB-F195-4610-AEDA-D720F3C497A4}"/>
    <cellStyle name="Normal 2 5 3 30" xfId="21785" xr:uid="{AB809E69-C019-404E-95FD-2EA3A0E7A826}"/>
    <cellStyle name="Normal 2 5 3 30 2" xfId="21786" xr:uid="{95FB18C3-B550-4895-BEC9-931ED2CF9CA9}"/>
    <cellStyle name="Normal 2 5 3 31" xfId="21787" xr:uid="{63202061-5587-491C-ABBF-D2B37DF99DE0}"/>
    <cellStyle name="Normal 2 5 3 31 2" xfId="21788" xr:uid="{A49D1959-AA93-4627-B0A2-250A179C1F2F}"/>
    <cellStyle name="Normal 2 5 3 32" xfId="21789" xr:uid="{603ACB10-97EF-4201-8F62-9033985BE7A3}"/>
    <cellStyle name="Normal 2 5 3 32 2" xfId="21790" xr:uid="{C76C6A57-8DD9-4834-BA7A-3B52A739A425}"/>
    <cellStyle name="Normal 2 5 3 33" xfId="21791" xr:uid="{7976AF73-9B6B-4756-B7AC-991FE925A205}"/>
    <cellStyle name="Normal 2 5 3 33 2" xfId="21792" xr:uid="{6814B4DE-FA5F-4248-9AAE-90FF50965139}"/>
    <cellStyle name="Normal 2 5 3 34" xfId="21793" xr:uid="{9FE840DE-487F-4042-9B4C-336F14D35CF3}"/>
    <cellStyle name="Normal 2 5 3 34 2" xfId="21794" xr:uid="{1153E8D1-E9A3-4D69-92D2-0BCDAE682394}"/>
    <cellStyle name="Normal 2 5 3 35" xfId="21795" xr:uid="{0F3129E9-F6F8-4735-B383-84735660354E}"/>
    <cellStyle name="Normal 2 5 3 35 2" xfId="21796" xr:uid="{905E8670-B73A-4A6E-BBB4-900863D42596}"/>
    <cellStyle name="Normal 2 5 3 36" xfId="21797" xr:uid="{4E5CB222-DD3F-4A93-99E1-E1795B64EC83}"/>
    <cellStyle name="Normal 2 5 3 36 2" xfId="21798" xr:uid="{A3E9F074-C9E5-467C-A2A4-2314E14847C8}"/>
    <cellStyle name="Normal 2 5 3 37" xfId="21799" xr:uid="{7BC1C089-0113-4D54-8EA4-265C93E57D22}"/>
    <cellStyle name="Normal 2 5 3 37 2" xfId="21800" xr:uid="{7DA116C6-DF26-4D43-8198-B241F11EBCA2}"/>
    <cellStyle name="Normal 2 5 3 38" xfId="21801" xr:uid="{A9B9E6C4-86C7-41B3-A66C-9694D68E4D21}"/>
    <cellStyle name="Normal 2 5 3 38 2" xfId="21802" xr:uid="{AB30999B-1280-45E2-8370-34D539B4249D}"/>
    <cellStyle name="Normal 2 5 3 39" xfId="21803" xr:uid="{F035EA79-35DD-4ADF-819A-AF857B097FB3}"/>
    <cellStyle name="Normal 2 5 3 39 2" xfId="21804" xr:uid="{9BB66E2C-DDCD-4786-AB8A-726DD99328B2}"/>
    <cellStyle name="Normal 2 5 3 4" xfId="21805" xr:uid="{7D98BCFD-AAB1-4AA7-B938-ED0288F9E704}"/>
    <cellStyle name="Normal 2 5 3 4 2" xfId="21806" xr:uid="{BFDFFB1A-DE27-40FC-AF99-93C5EEBF4297}"/>
    <cellStyle name="Normal 2 5 3 4 2 2" xfId="21807" xr:uid="{6A3906D7-DEB2-42B6-A3C8-D0E8CAE3539F}"/>
    <cellStyle name="Normal 2 5 3 4 3" xfId="21808" xr:uid="{3FA6AA15-A55B-41A2-A338-F873569E646B}"/>
    <cellStyle name="Normal 2 5 3 4 3 2" xfId="21809" xr:uid="{F93EB53B-2532-4C21-9FAF-2F502AAD7F05}"/>
    <cellStyle name="Normal 2 5 3 4 4" xfId="21810" xr:uid="{3108FCA0-27E8-4E73-8C26-ED33DFF7BD99}"/>
    <cellStyle name="Normal 2 5 3 4 4 2" xfId="21811" xr:uid="{F4C36323-1D02-4047-A030-8C08768C3763}"/>
    <cellStyle name="Normal 2 5 3 4 5" xfId="21812" xr:uid="{75546854-EC00-4C69-BE26-7BA46A16555E}"/>
    <cellStyle name="Normal 2 5 3 4 5 2" xfId="21813" xr:uid="{238CCD7C-627F-44CD-82A8-2522561CEF08}"/>
    <cellStyle name="Normal 2 5 3 4 6" xfId="21814" xr:uid="{30FB6A8E-4DB4-4527-9A31-4E7B6344D726}"/>
    <cellStyle name="Normal 2 5 3 4 6 2" xfId="21815" xr:uid="{74D7F4C5-AA5C-42A7-AE2D-18A797E8DF2C}"/>
    <cellStyle name="Normal 2 5 3 4 7" xfId="21816" xr:uid="{E533EB59-63C2-449E-A18E-7DFC53DAC4C8}"/>
    <cellStyle name="Normal 2 5 3 4 7 2" xfId="21817" xr:uid="{F0A660C1-78D1-4351-A091-AE53F107373A}"/>
    <cellStyle name="Normal 2 5 3 4 8" xfId="21818" xr:uid="{92D88845-960C-454D-B84C-83E0127C99B5}"/>
    <cellStyle name="Normal 2 5 3 40" xfId="21819" xr:uid="{1719F94F-4450-4EF2-A1DE-3F4F45C55768}"/>
    <cellStyle name="Normal 2 5 3 40 2" xfId="21820" xr:uid="{F1273A17-EEAD-4F8B-A2D1-B176E71B3C45}"/>
    <cellStyle name="Normal 2 5 3 41" xfId="21821" xr:uid="{B95CD065-F03F-4AD8-9DC3-F6865E886199}"/>
    <cellStyle name="Normal 2 5 3 41 2" xfId="21822" xr:uid="{799E6E1A-477A-4BDC-9A8B-FFBE9F560450}"/>
    <cellStyle name="Normal 2 5 3 42" xfId="21823" xr:uid="{C9B55DB0-364E-4D37-B0AD-6CA39EF3E007}"/>
    <cellStyle name="Normal 2 5 3 42 2" xfId="21824" xr:uid="{A180989E-0D8E-46D4-BF34-69435AF186E6}"/>
    <cellStyle name="Normal 2 5 3 43" xfId="21825" xr:uid="{A6A72565-B65C-47D7-BB3D-7F211D5ADC48}"/>
    <cellStyle name="Normal 2 5 3 43 2" xfId="21826" xr:uid="{D648C736-9B54-4868-9958-8FEAF93A99D9}"/>
    <cellStyle name="Normal 2 5 3 44" xfId="21827" xr:uid="{5F1A684B-1CC5-4D68-AF44-05825BBE2366}"/>
    <cellStyle name="Normal 2 5 3 44 2" xfId="21828" xr:uid="{BD7948F5-CA45-449E-9B50-6C477F8E9C58}"/>
    <cellStyle name="Normal 2 5 3 45" xfId="21829" xr:uid="{3FBD89C1-86B0-4E0E-AEA3-4025813CFCB9}"/>
    <cellStyle name="Normal 2 5 3 45 2" xfId="21830" xr:uid="{4FB689E4-BA5E-42B4-AC60-A4D7DE46D07E}"/>
    <cellStyle name="Normal 2 5 3 46" xfId="21831" xr:uid="{211854FC-2E60-4646-B89F-286672CA44E6}"/>
    <cellStyle name="Normal 2 5 3 46 2" xfId="21832" xr:uid="{E8DA9D01-89E1-47AF-A03A-7901F319B3F4}"/>
    <cellStyle name="Normal 2 5 3 47" xfId="21833" xr:uid="{82D5524C-1929-486A-BB4B-9C87A12447EE}"/>
    <cellStyle name="Normal 2 5 3 47 2" xfId="21834" xr:uid="{03ADD929-BFAB-4661-833B-E0856CF66853}"/>
    <cellStyle name="Normal 2 5 3 48" xfId="21835" xr:uid="{D5CB8916-7354-4C02-9880-BAA0A31B74D9}"/>
    <cellStyle name="Normal 2 5 3 48 2" xfId="21836" xr:uid="{CAF6B07C-B19B-49A9-BCB2-CC8D2FE3219C}"/>
    <cellStyle name="Normal 2 5 3 49" xfId="21837" xr:uid="{4BB0E48C-2E0A-462D-ACE7-4A38A6AABE67}"/>
    <cellStyle name="Normal 2 5 3 49 2" xfId="21838" xr:uid="{2D31250A-5F05-4A44-996A-B4864D153CD8}"/>
    <cellStyle name="Normal 2 5 3 5" xfId="21839" xr:uid="{19F87B95-6F0B-4C77-828C-33BECE17E63A}"/>
    <cellStyle name="Normal 2 5 3 5 2" xfId="21840" xr:uid="{EFCEAD41-1CD4-4991-BF88-712638462BA0}"/>
    <cellStyle name="Normal 2 5 3 5 2 2" xfId="21841" xr:uid="{DAC2BDFA-0E5A-4A12-A2D8-4BCCF06DBCB1}"/>
    <cellStyle name="Normal 2 5 3 5 3" xfId="21842" xr:uid="{0C7BFCE6-4563-4DD2-96B2-0B57823A1485}"/>
    <cellStyle name="Normal 2 5 3 5 3 2" xfId="21843" xr:uid="{A12ADC18-CC04-40A7-8EAF-34749FB0B94A}"/>
    <cellStyle name="Normal 2 5 3 5 4" xfId="21844" xr:uid="{5232FD6C-431A-4961-95BC-2F06577575D7}"/>
    <cellStyle name="Normal 2 5 3 5 4 2" xfId="21845" xr:uid="{14AE1A5A-8AF2-44EA-8769-9B5F251034DD}"/>
    <cellStyle name="Normal 2 5 3 5 5" xfId="21846" xr:uid="{FFD4B7B6-0A11-427D-8ABB-664FD32BB166}"/>
    <cellStyle name="Normal 2 5 3 5 5 2" xfId="21847" xr:uid="{D3E58A1F-ABBB-424B-B48A-2EE00E889F28}"/>
    <cellStyle name="Normal 2 5 3 5 6" xfId="21848" xr:uid="{B05054C3-53EB-415A-8FC3-C3C0816DB914}"/>
    <cellStyle name="Normal 2 5 3 5 6 2" xfId="21849" xr:uid="{BF666412-5BA1-49F5-895D-549C31726D93}"/>
    <cellStyle name="Normal 2 5 3 5 7" xfId="21850" xr:uid="{EB033612-B7D7-452A-80BF-7AC91408F125}"/>
    <cellStyle name="Normal 2 5 3 5 7 2" xfId="21851" xr:uid="{5E79E874-EDD9-4308-AC58-3DCD04D3C708}"/>
    <cellStyle name="Normal 2 5 3 5 8" xfId="21852" xr:uid="{73A92A4D-F30B-4A71-B74F-91ADE41EDA86}"/>
    <cellStyle name="Normal 2 5 3 50" xfId="21853" xr:uid="{03571D2C-5D02-4601-A53C-8ADEF75705E4}"/>
    <cellStyle name="Normal 2 5 3 50 2" xfId="21854" xr:uid="{B48D75AB-BB4A-44A6-8F7A-3A330AD8822F}"/>
    <cellStyle name="Normal 2 5 3 51" xfId="21855" xr:uid="{C48C2B9F-791A-42CA-944C-F36C167C4CD2}"/>
    <cellStyle name="Normal 2 5 3 51 2" xfId="21856" xr:uid="{58328986-B04D-4015-A13F-71AFFB321A73}"/>
    <cellStyle name="Normal 2 5 3 52" xfId="21857" xr:uid="{0BDC173E-7B29-4E95-94AC-F272CCB31A7C}"/>
    <cellStyle name="Normal 2 5 3 52 2" xfId="21858" xr:uid="{9F1F2840-1D8D-4AE4-83B2-F30016C08E0D}"/>
    <cellStyle name="Normal 2 5 3 53" xfId="21859" xr:uid="{07450828-36F2-4CA7-A079-E2F5EABBE005}"/>
    <cellStyle name="Normal 2 5 3 53 2" xfId="21860" xr:uid="{196FB036-8C45-4058-AE04-6254EDD59040}"/>
    <cellStyle name="Normal 2 5 3 54" xfId="21861" xr:uid="{1AF6177C-791B-4C65-89E8-117E2D4EBD98}"/>
    <cellStyle name="Normal 2 5 3 54 2" xfId="21862" xr:uid="{06D13948-E6BC-4655-B8AB-D1C4C78EDD92}"/>
    <cellStyle name="Normal 2 5 3 55" xfId="21863" xr:uid="{5AA11E21-181C-478F-909E-5F6CCC32EC41}"/>
    <cellStyle name="Normal 2 5 3 55 2" xfId="21864" xr:uid="{09E22ABE-DB4B-4507-9D59-6975EBFF0DC6}"/>
    <cellStyle name="Normal 2 5 3 56" xfId="21865" xr:uid="{15D57E27-F88F-4911-97C4-72A025DBCD83}"/>
    <cellStyle name="Normal 2 5 3 56 2" xfId="21866" xr:uid="{B1F2FDED-8316-40A8-93F1-FB75A78DCA5A}"/>
    <cellStyle name="Normal 2 5 3 57" xfId="21867" xr:uid="{61898F11-AB7E-4AE6-9AC1-312E9725B21B}"/>
    <cellStyle name="Normal 2 5 3 57 2" xfId="21868" xr:uid="{FEF24D26-FC73-4586-A6BA-ADC8CB63141A}"/>
    <cellStyle name="Normal 2 5 3 58" xfId="21869" xr:uid="{1C69F086-ACDC-42C6-87B8-47D55B17A543}"/>
    <cellStyle name="Normal 2 5 3 58 2" xfId="21870" xr:uid="{8195B53E-5CC9-421A-9BD2-A948E1724B94}"/>
    <cellStyle name="Normal 2 5 3 59" xfId="21871" xr:uid="{00EA4A8D-4F9D-4EE7-A2B4-B13E4EB577A0}"/>
    <cellStyle name="Normal 2 5 3 59 2" xfId="21872" xr:uid="{FDAD4C39-8EC2-426A-8A8C-188E6E87C94B}"/>
    <cellStyle name="Normal 2 5 3 6" xfId="21873" xr:uid="{592E3CAB-CE60-46C8-831C-5915CB9951A7}"/>
    <cellStyle name="Normal 2 5 3 6 2" xfId="21874" xr:uid="{706E8AF2-D5FE-471E-A155-0C230CED32E2}"/>
    <cellStyle name="Normal 2 5 3 6 2 2" xfId="21875" xr:uid="{7A4868DB-D1DA-43CD-BB5B-FB358A8C9F71}"/>
    <cellStyle name="Normal 2 5 3 6 3" xfId="21876" xr:uid="{E96C63E5-FA68-4040-AA33-7278D547ACFF}"/>
    <cellStyle name="Normal 2 5 3 6 3 2" xfId="21877" xr:uid="{BD582568-1C2B-492C-B2BE-FC639B62504F}"/>
    <cellStyle name="Normal 2 5 3 6 4" xfId="21878" xr:uid="{A8CFF776-E042-4E11-BE5E-10543151475D}"/>
    <cellStyle name="Normal 2 5 3 6 4 2" xfId="21879" xr:uid="{20F4E530-735F-4798-9479-2C0975F3C32E}"/>
    <cellStyle name="Normal 2 5 3 6 5" xfId="21880" xr:uid="{9DE57C98-49EF-4AA6-B617-C331848F1BBF}"/>
    <cellStyle name="Normal 2 5 3 6 5 2" xfId="21881" xr:uid="{D3E59BB7-F1BC-48C9-8F3E-187B76795AAD}"/>
    <cellStyle name="Normal 2 5 3 6 6" xfId="21882" xr:uid="{7D0E4E4F-CABD-4E23-9222-94BAA3E4E859}"/>
    <cellStyle name="Normal 2 5 3 6 6 2" xfId="21883" xr:uid="{0C56D628-7257-4D10-87C0-9A7FDC1E88C1}"/>
    <cellStyle name="Normal 2 5 3 6 7" xfId="21884" xr:uid="{79AFBC69-F65F-4147-A7B6-6CE4124B5727}"/>
    <cellStyle name="Normal 2 5 3 6 7 2" xfId="21885" xr:uid="{C1589BF5-6922-4DFA-88D3-AF36009140DF}"/>
    <cellStyle name="Normal 2 5 3 6 8" xfId="21886" xr:uid="{653E3ADF-2457-47C4-881C-CE74DD77A760}"/>
    <cellStyle name="Normal 2 5 3 60" xfId="21887" xr:uid="{F4587DC9-9721-4F73-9D52-0A40393E7BAC}"/>
    <cellStyle name="Normal 2 5 3 60 2" xfId="21888" xr:uid="{627EBB32-961D-496C-B978-AEF48D495A4B}"/>
    <cellStyle name="Normal 2 5 3 61" xfId="21889" xr:uid="{D37C9AF8-6B3E-4AD7-B2AA-B173ABA93EA8}"/>
    <cellStyle name="Normal 2 5 3 61 2" xfId="21890" xr:uid="{56679645-037B-49AD-B2DA-7A3D2878EC08}"/>
    <cellStyle name="Normal 2 5 3 62" xfId="21891" xr:uid="{1EA535AD-C3F2-40C7-94D1-3E9C401DCC74}"/>
    <cellStyle name="Normal 2 5 3 62 2" xfId="21892" xr:uid="{7581C418-87B9-4021-BEDB-52ABE0566305}"/>
    <cellStyle name="Normal 2 5 3 63" xfId="21893" xr:uid="{C613D2D8-E9B7-4F46-8E02-7D457E41CEF3}"/>
    <cellStyle name="Normal 2 5 3 63 2" xfId="21894" xr:uid="{D79833B1-5643-4AF0-8CD0-1A0C9009B234}"/>
    <cellStyle name="Normal 2 5 3 64" xfId="21895" xr:uid="{26EBC35B-A28D-4F35-B966-BDF98AC9F45C}"/>
    <cellStyle name="Normal 2 5 3 64 2" xfId="21896" xr:uid="{7FA8DEB3-4664-41CF-A574-593D007FB28A}"/>
    <cellStyle name="Normal 2 5 3 65" xfId="21897" xr:uid="{047EE6DC-28C2-4269-99C6-1338B49B1692}"/>
    <cellStyle name="Normal 2 5 3 65 2" xfId="21898" xr:uid="{6F913C43-8CD4-4941-B9ED-CE58D5069573}"/>
    <cellStyle name="Normal 2 5 3 66" xfId="21899" xr:uid="{04E2BA13-A9E6-484A-B71C-AEC695E0C771}"/>
    <cellStyle name="Normal 2 5 3 66 2" xfId="21900" xr:uid="{35253C8D-91D3-4BA1-8D34-29F28680698B}"/>
    <cellStyle name="Normal 2 5 3 67" xfId="21901" xr:uid="{DEC35E0E-538D-4243-9CE0-6826DBBBB25D}"/>
    <cellStyle name="Normal 2 5 3 68" xfId="21716" xr:uid="{16FF548E-74E8-4302-A514-FE428B8085E4}"/>
    <cellStyle name="Normal 2 5 3 7" xfId="21902" xr:uid="{855FA64B-2F16-48F0-A482-613C285A8E12}"/>
    <cellStyle name="Normal 2 5 3 7 2" xfId="21903" xr:uid="{EDDEDB84-EF86-466B-B559-5B0E9CA6247D}"/>
    <cellStyle name="Normal 2 5 3 7 2 2" xfId="21904" xr:uid="{0ED5DD48-97D1-48A7-A827-26B9BC046447}"/>
    <cellStyle name="Normal 2 5 3 7 3" xfId="21905" xr:uid="{EE5D1D9C-FBB4-4F29-A584-AA5502662904}"/>
    <cellStyle name="Normal 2 5 3 7 3 2" xfId="21906" xr:uid="{AC3FB4D3-D4F3-4857-98B0-6301642735E2}"/>
    <cellStyle name="Normal 2 5 3 7 4" xfId="21907" xr:uid="{80B09501-8030-469E-927C-89B3A01BB064}"/>
    <cellStyle name="Normal 2 5 3 7 4 2" xfId="21908" xr:uid="{8FD1B189-D451-4751-A59E-AB5F90B3A60B}"/>
    <cellStyle name="Normal 2 5 3 7 5" xfId="21909" xr:uid="{94D64D6A-BE34-4741-8C62-14C97FB1D104}"/>
    <cellStyle name="Normal 2 5 3 7 5 2" xfId="21910" xr:uid="{4F888C66-2403-4F35-ACDF-66D476855455}"/>
    <cellStyle name="Normal 2 5 3 7 6" xfId="21911" xr:uid="{E27D3505-4B98-40B0-9489-ECB0A42F9F56}"/>
    <cellStyle name="Normal 2 5 3 7 6 2" xfId="21912" xr:uid="{C5428A27-A397-409C-93BF-7D1457154A96}"/>
    <cellStyle name="Normal 2 5 3 7 7" xfId="21913" xr:uid="{7B7864C9-A332-40C3-8931-D40401F82463}"/>
    <cellStyle name="Normal 2 5 3 7 7 2" xfId="21914" xr:uid="{C25F8142-0E04-4011-A32E-C0479994A7D4}"/>
    <cellStyle name="Normal 2 5 3 7 8" xfId="21915" xr:uid="{734C97AD-2439-4B3E-975C-FC8BE2EC37CA}"/>
    <cellStyle name="Normal 2 5 3 8" xfId="21916" xr:uid="{63ACB905-958B-4E79-B6C8-82E41EAEBA07}"/>
    <cellStyle name="Normal 2 5 3 8 2" xfId="21917" xr:uid="{EED573BD-E169-4D5B-B400-9A375486C690}"/>
    <cellStyle name="Normal 2 5 3 8 2 2" xfId="21918" xr:uid="{5715C812-3F2E-4A0E-B299-C7EAC8BB65A2}"/>
    <cellStyle name="Normal 2 5 3 8 3" xfId="21919" xr:uid="{186C8C3A-D312-49BD-9B6A-CB7DDF73750B}"/>
    <cellStyle name="Normal 2 5 3 8 3 2" xfId="21920" xr:uid="{F6043370-D7F2-440B-8DE6-4B930B0BB557}"/>
    <cellStyle name="Normal 2 5 3 8 4" xfId="21921" xr:uid="{037B7B01-528F-4AF7-8B5F-7F69F8B7A8A4}"/>
    <cellStyle name="Normal 2 5 3 8 4 2" xfId="21922" xr:uid="{C052A7B7-6CE9-4740-9A9D-30AE777F0B60}"/>
    <cellStyle name="Normal 2 5 3 8 5" xfId="21923" xr:uid="{DE961FA6-A592-4847-BA83-A4AC46E47443}"/>
    <cellStyle name="Normal 2 5 3 8 5 2" xfId="21924" xr:uid="{D302FD6E-914E-4BED-BE9B-850A19EDF820}"/>
    <cellStyle name="Normal 2 5 3 8 6" xfId="21925" xr:uid="{575A10A0-63D1-422B-863F-4EA1F511A22E}"/>
    <cellStyle name="Normal 2 5 3 8 6 2" xfId="21926" xr:uid="{1827F430-6B9D-484A-83BA-42EEC3908135}"/>
    <cellStyle name="Normal 2 5 3 8 7" xfId="21927" xr:uid="{925C5CBA-1592-46AE-BDDB-93FBB3B37159}"/>
    <cellStyle name="Normal 2 5 3 8 7 2" xfId="21928" xr:uid="{4AE2E409-2560-49F1-A93B-4217F1F757A8}"/>
    <cellStyle name="Normal 2 5 3 8 8" xfId="21929" xr:uid="{D1FBA299-32ED-4BF6-9CE0-365C075C619A}"/>
    <cellStyle name="Normal 2 5 3 9" xfId="21930" xr:uid="{A6D1D4B6-1D0D-4938-8CFF-B580E7737CDD}"/>
    <cellStyle name="Normal 2 5 3 9 2" xfId="21931" xr:uid="{190A16F9-B1DB-45CE-986B-8F163A4202D3}"/>
    <cellStyle name="Normal 2 5 3 9 2 2" xfId="21932" xr:uid="{2BC73C09-48DB-4B5A-A5B4-E8D4B8B3BCE3}"/>
    <cellStyle name="Normal 2 5 3 9 3" xfId="21933" xr:uid="{0F972C0F-1778-4B26-A096-03473B1D1F48}"/>
    <cellStyle name="Normal 2 5 3 9 3 2" xfId="21934" xr:uid="{AFD98BE8-F9B7-47EA-86C9-7D64D870167D}"/>
    <cellStyle name="Normal 2 5 3 9 4" xfId="21935" xr:uid="{21890DA8-0B84-4EF4-A750-5957BD04ECDD}"/>
    <cellStyle name="Normal 2 5 3 9 4 2" xfId="21936" xr:uid="{242322EF-6B80-497B-8CF8-EAAAE2952E37}"/>
    <cellStyle name="Normal 2 5 3 9 5" xfId="21937" xr:uid="{CA678571-C117-4359-A42B-F2A5D619DAD5}"/>
    <cellStyle name="Normal 2 5 3 9 5 2" xfId="21938" xr:uid="{84F020FB-E686-4F42-A576-2917BACD7EAB}"/>
    <cellStyle name="Normal 2 5 3 9 6" xfId="21939" xr:uid="{045D8286-5AEC-4D98-A52D-2D1C603D809B}"/>
    <cellStyle name="Normal 2 5 3 9 6 2" xfId="21940" xr:uid="{BF977F05-94B3-432F-BEA3-6AB096A881EC}"/>
    <cellStyle name="Normal 2 5 3 9 7" xfId="21941" xr:uid="{AE1B5781-7337-4BE9-BBBB-5DF942B3EC6B}"/>
    <cellStyle name="Normal 2 5 3 9 7 2" xfId="21942" xr:uid="{172DC503-7C90-4FC0-AC43-4A9FD88E7598}"/>
    <cellStyle name="Normal 2 5 3 9 8" xfId="21943" xr:uid="{495D77EE-3B94-43CA-A766-726CE03FF40E}"/>
    <cellStyle name="Normal 2 5 30" xfId="21944" xr:uid="{08FE97C9-ACFC-4358-A4C3-725D78A60867}"/>
    <cellStyle name="Normal 2 5 30 2" xfId="21945" xr:uid="{353EC04F-76B3-4806-804E-0F580B1CEA40}"/>
    <cellStyle name="Normal 2 5 31" xfId="21946" xr:uid="{70B490B2-919C-44CB-B704-2F73D1A6A444}"/>
    <cellStyle name="Normal 2 5 31 2" xfId="21947" xr:uid="{E76283EA-489F-4ED4-921A-1CAC5FE1674C}"/>
    <cellStyle name="Normal 2 5 32" xfId="21948" xr:uid="{A546B60E-557A-4526-80ED-8A6F937B63F9}"/>
    <cellStyle name="Normal 2 5 32 2" xfId="21949" xr:uid="{21F91295-8328-4C4A-B0F4-5F9813277C30}"/>
    <cellStyle name="Normal 2 5 33" xfId="21950" xr:uid="{BE8C03BB-52D2-422A-B32A-5823AAE19792}"/>
    <cellStyle name="Normal 2 5 33 2" xfId="21951" xr:uid="{F575206F-EA43-4CFE-A16A-9A005FE1F431}"/>
    <cellStyle name="Normal 2 5 34" xfId="21952" xr:uid="{77EC06E4-CD76-4127-A60D-5B82ED88B8E3}"/>
    <cellStyle name="Normal 2 5 34 2" xfId="21953" xr:uid="{DA89FDC1-D286-47F0-A32C-46436B53FDBD}"/>
    <cellStyle name="Normal 2 5 35" xfId="21954" xr:uid="{210757FB-AB12-4B17-8BD5-EB46D1801A0B}"/>
    <cellStyle name="Normal 2 5 35 2" xfId="21955" xr:uid="{41751401-9D8D-4A43-951F-2AEEF3A18A12}"/>
    <cellStyle name="Normal 2 5 36" xfId="21956" xr:uid="{EF6201A2-D157-45B4-92EB-5986D8DD3C85}"/>
    <cellStyle name="Normal 2 5 36 2" xfId="21957" xr:uid="{4127FBF1-4473-4525-91E1-2C2FD37BDE2E}"/>
    <cellStyle name="Normal 2 5 37" xfId="21958" xr:uid="{E652F1F9-049C-4688-95AA-D4726F815ECA}"/>
    <cellStyle name="Normal 2 5 37 2" xfId="21959" xr:uid="{48FC07D9-684E-4C0D-A6EF-AB3CBEF0DC85}"/>
    <cellStyle name="Normal 2 5 38" xfId="21960" xr:uid="{D63B6850-674D-4F9B-9A8D-7E1E38429B25}"/>
    <cellStyle name="Normal 2 5 38 2" xfId="21961" xr:uid="{3662C1BA-0673-45AB-A95E-10A607F28F7D}"/>
    <cellStyle name="Normal 2 5 39" xfId="21962" xr:uid="{22C694D1-6094-417B-BF05-4F74C843A401}"/>
    <cellStyle name="Normal 2 5 39 2" xfId="21963" xr:uid="{D9E44187-3689-4FBB-8BF8-B587ECB902C5}"/>
    <cellStyle name="Normal 2 5 4" xfId="5880" xr:uid="{81060B47-1B07-44F5-B4BE-75DDE95DC2BB}"/>
    <cellStyle name="Normal 2 5 4 2" xfId="21965" xr:uid="{558E7545-F9B5-4E76-9439-7B23136DC009}"/>
    <cellStyle name="Normal 2 5 4 2 2" xfId="21966" xr:uid="{9519763A-BC3C-47A6-BE37-41DC16DE9231}"/>
    <cellStyle name="Normal 2 5 4 2 3" xfId="43938" xr:uid="{1FCF84C5-69C5-4C81-A9D5-2B29052D5706}"/>
    <cellStyle name="Normal 2 5 4 3" xfId="21967" xr:uid="{E351A8C6-3555-49C2-85BB-A7FF70BE3461}"/>
    <cellStyle name="Normal 2 5 4 3 2" xfId="21968" xr:uid="{BF6582FE-B629-4815-84BB-D378C440E8CE}"/>
    <cellStyle name="Normal 2 5 4 3 3" xfId="44069" xr:uid="{625AC84E-824F-4F49-82E0-538B3E1BDD07}"/>
    <cellStyle name="Normal 2 5 4 4" xfId="21969" xr:uid="{5A70E912-4590-4FE4-A8C7-B3EF493D9EE5}"/>
    <cellStyle name="Normal 2 5 4 4 2" xfId="21970" xr:uid="{3DBE0437-8F0D-4DB5-83D0-5277457E46E4}"/>
    <cellStyle name="Normal 2 5 4 5" xfId="21971" xr:uid="{DA343A26-D979-40ED-B9D0-013D6680B10A}"/>
    <cellStyle name="Normal 2 5 4 5 2" xfId="21972" xr:uid="{9483D5CB-8392-4AFE-8B37-B85AF4E44F1A}"/>
    <cellStyle name="Normal 2 5 4 6" xfId="21973" xr:uid="{CCA52EFF-10C7-418C-87C3-155770EB1723}"/>
    <cellStyle name="Normal 2 5 4 6 2" xfId="21974" xr:uid="{838F61CF-8890-43D6-B2C9-A53E85353ADC}"/>
    <cellStyle name="Normal 2 5 4 7" xfId="21975" xr:uid="{B2655C59-3407-41D1-89B3-A5E1862DB1B5}"/>
    <cellStyle name="Normal 2 5 4 7 2" xfId="21976" xr:uid="{7E9714DD-2829-42AF-B2B2-55233E3AF7BC}"/>
    <cellStyle name="Normal 2 5 4 8" xfId="21977" xr:uid="{D6782231-937A-495F-AB48-5F4E63E71600}"/>
    <cellStyle name="Normal 2 5 4 9" xfId="21964" xr:uid="{910F6E12-B355-43C1-A0C8-C4F8981D5682}"/>
    <cellStyle name="Normal 2 5 40" xfId="21978" xr:uid="{102FA299-E11C-4B3F-A6FC-51F22250E09D}"/>
    <cellStyle name="Normal 2 5 40 2" xfId="21979" xr:uid="{31AF3AB8-172C-4FFF-AE83-ED37FE779B73}"/>
    <cellStyle name="Normal 2 5 41" xfId="21980" xr:uid="{B180E218-F106-408B-A3EC-E68FA98FE811}"/>
    <cellStyle name="Normal 2 5 41 2" xfId="21981" xr:uid="{530B80C6-674B-4A6E-BF1B-8A1ECB40B3C5}"/>
    <cellStyle name="Normal 2 5 42" xfId="21982" xr:uid="{3617437B-6A66-462A-905C-5B8444653DEA}"/>
    <cellStyle name="Normal 2 5 42 2" xfId="21983" xr:uid="{61B980A6-A6A7-400E-924C-C16E0633E92E}"/>
    <cellStyle name="Normal 2 5 43" xfId="21984" xr:uid="{E47DFA58-BA5A-435C-A7B6-DB90DF28BCE2}"/>
    <cellStyle name="Normal 2 5 43 2" xfId="21985" xr:uid="{BC30445A-1D18-4140-BD32-9F19AEA11DE1}"/>
    <cellStyle name="Normal 2 5 44" xfId="21986" xr:uid="{C3A0096B-4387-4BFF-8738-87648ACFDC53}"/>
    <cellStyle name="Normal 2 5 44 2" xfId="21987" xr:uid="{080B6D48-6AC6-4B6B-8E4A-0A1DE35AC8EA}"/>
    <cellStyle name="Normal 2 5 45" xfId="21988" xr:uid="{9CDC715F-EA3A-4E6E-AD2E-FC71ABB24675}"/>
    <cellStyle name="Normal 2 5 45 2" xfId="21989" xr:uid="{888885A4-E3A7-4EAA-A1DA-B9328F013F78}"/>
    <cellStyle name="Normal 2 5 46" xfId="21990" xr:uid="{60A9002F-338C-4274-AD56-08048FD21695}"/>
    <cellStyle name="Normal 2 5 46 2" xfId="21991" xr:uid="{349D0EF4-9ECA-4071-98D7-0E67A9B91BE3}"/>
    <cellStyle name="Normal 2 5 47" xfId="21992" xr:uid="{43105164-C142-4C26-8640-77969A5BB3E7}"/>
    <cellStyle name="Normal 2 5 47 2" xfId="21993" xr:uid="{402486C5-C0D9-4399-ACF0-8844ED2A05D4}"/>
    <cellStyle name="Normal 2 5 48" xfId="21994" xr:uid="{70FB96DD-B3C8-4FF3-AE9D-F4EC68357B72}"/>
    <cellStyle name="Normal 2 5 48 2" xfId="21995" xr:uid="{481AAA81-32A0-41F8-980E-FF44579E0D08}"/>
    <cellStyle name="Normal 2 5 49" xfId="21996" xr:uid="{5AF6ABAD-9C3F-4F9C-9341-7746EC2064BC}"/>
    <cellStyle name="Normal 2 5 49 2" xfId="21997" xr:uid="{89DEB349-6A09-485A-B95B-AB40BC46AB4C}"/>
    <cellStyle name="Normal 2 5 5" xfId="5881" xr:uid="{6C5565B2-5FD4-4386-9206-121654C0CFC2}"/>
    <cellStyle name="Normal 2 5 5 2" xfId="21999" xr:uid="{8082B068-2DE0-4A3B-907D-70463BA883BD}"/>
    <cellStyle name="Normal 2 5 5 2 2" xfId="22000" xr:uid="{78BB8F5B-5952-4176-8B67-7F46D6EB55C9}"/>
    <cellStyle name="Normal 2 5 5 2 3" xfId="43939" xr:uid="{7B1C5C04-9BEF-4A47-92A8-B06D4D2C7859}"/>
    <cellStyle name="Normal 2 5 5 3" xfId="22001" xr:uid="{85B522A1-B989-4FD2-8A18-D51B0C3381B6}"/>
    <cellStyle name="Normal 2 5 5 3 2" xfId="22002" xr:uid="{E2941135-75E1-4387-9F67-4D094A6BF3FB}"/>
    <cellStyle name="Normal 2 5 5 3 3" xfId="44367" xr:uid="{54D67055-4561-4B33-88A7-03A7AA320F07}"/>
    <cellStyle name="Normal 2 5 5 4" xfId="22003" xr:uid="{BCC77571-9ED2-437C-8284-8416D055D210}"/>
    <cellStyle name="Normal 2 5 5 4 2" xfId="22004" xr:uid="{53A1DE8B-ACE3-4334-BF61-F7827BDD5F77}"/>
    <cellStyle name="Normal 2 5 5 5" xfId="22005" xr:uid="{76B92D63-8BFF-419C-88ED-96A94AFA947F}"/>
    <cellStyle name="Normal 2 5 5 5 2" xfId="22006" xr:uid="{1ADF4004-2AC7-4799-8305-3E1736627182}"/>
    <cellStyle name="Normal 2 5 5 6" xfId="22007" xr:uid="{D09219DD-761D-4947-B430-6D32A85CC43E}"/>
    <cellStyle name="Normal 2 5 5 6 2" xfId="22008" xr:uid="{354B123F-1819-42AA-891B-4ED70575AEEA}"/>
    <cellStyle name="Normal 2 5 5 7" xfId="22009" xr:uid="{A96F82DA-B634-4C04-9B35-A0BEB2E35DD4}"/>
    <cellStyle name="Normal 2 5 5 7 2" xfId="22010" xr:uid="{AD98E0EA-9017-4A27-9501-5685AAE7E980}"/>
    <cellStyle name="Normal 2 5 5 8" xfId="22011" xr:uid="{408E325D-904F-4547-9F06-F0D43BC93CD3}"/>
    <cellStyle name="Normal 2 5 5 9" xfId="21998" xr:uid="{890FD782-2855-4693-A462-E8038FB464FA}"/>
    <cellStyle name="Normal 2 5 50" xfId="22012" xr:uid="{C0FB491F-07E0-46A0-9F7A-CFC70EDAC853}"/>
    <cellStyle name="Normal 2 5 50 2" xfId="22013" xr:uid="{55B80823-3F54-47D1-9CFC-1FCDE3C68548}"/>
    <cellStyle name="Normal 2 5 51" xfId="22014" xr:uid="{70C7D862-B0D3-4106-8D85-615CE79ABF34}"/>
    <cellStyle name="Normal 2 5 51 2" xfId="22015" xr:uid="{CA054E7E-29C9-42A4-B3BF-B4B4B67798A3}"/>
    <cellStyle name="Normal 2 5 52" xfId="22016" xr:uid="{DABF0591-9B13-4471-A473-D0E54898473E}"/>
    <cellStyle name="Normal 2 5 52 2" xfId="22017" xr:uid="{C32CCF24-36B8-4D85-99C3-6A38FD98EA2E}"/>
    <cellStyle name="Normal 2 5 53" xfId="22018" xr:uid="{C5E29FCF-4462-4379-9D56-BD6217056ACD}"/>
    <cellStyle name="Normal 2 5 53 2" xfId="22019" xr:uid="{7ADC9FEF-0544-4C3D-9C5E-FB81785E8885}"/>
    <cellStyle name="Normal 2 5 54" xfId="22020" xr:uid="{7CFFAE06-B207-414B-9552-FEF59F137B52}"/>
    <cellStyle name="Normal 2 5 54 2" xfId="22021" xr:uid="{1E2B18A8-C1C8-49A9-8F89-3774703AE827}"/>
    <cellStyle name="Normal 2 5 55" xfId="22022" xr:uid="{3B580E11-9E4A-498C-B82A-8FAC446F597D}"/>
    <cellStyle name="Normal 2 5 55 2" xfId="22023" xr:uid="{50C83E41-20E5-4A5D-9E24-4048C30D8690}"/>
    <cellStyle name="Normal 2 5 56" xfId="22024" xr:uid="{3BE9BB1E-ECAB-4C45-B249-42C9B8618D1F}"/>
    <cellStyle name="Normal 2 5 56 2" xfId="22025" xr:uid="{CAA8AFE2-E5D1-4880-9943-03707825BE59}"/>
    <cellStyle name="Normal 2 5 57" xfId="22026" xr:uid="{066B275F-C2DE-4A46-B8FB-9FF21806F2F5}"/>
    <cellStyle name="Normal 2 5 57 2" xfId="22027" xr:uid="{C8F28C0D-AAEF-4178-973F-0C9C29CE2540}"/>
    <cellStyle name="Normal 2 5 58" xfId="22028" xr:uid="{FB791A89-1412-427B-AB54-4485A5F2BB27}"/>
    <cellStyle name="Normal 2 5 58 2" xfId="22029" xr:uid="{932AAFDD-828D-4D66-8F10-43F775F4265F}"/>
    <cellStyle name="Normal 2 5 59" xfId="22030" xr:uid="{B7651506-B1E3-4E8C-8E8D-5CC973DAF167}"/>
    <cellStyle name="Normal 2 5 59 2" xfId="22031" xr:uid="{E919B1D4-D0FA-4036-A483-C72F2884E1A2}"/>
    <cellStyle name="Normal 2 5 6" xfId="5882" xr:uid="{41793431-0D21-4735-A958-D743FFD4FB47}"/>
    <cellStyle name="Normal 2 5 6 2" xfId="22033" xr:uid="{0ED01A1A-5C57-45BD-9692-FC862EE4EDB5}"/>
    <cellStyle name="Normal 2 5 6 2 2" xfId="22034" xr:uid="{BD4907E8-FA96-4926-84AA-155344992A0C}"/>
    <cellStyle name="Normal 2 5 6 2 3" xfId="43940" xr:uid="{2330B61B-8B17-419E-91B2-0A5FE69B147F}"/>
    <cellStyle name="Normal 2 5 6 3" xfId="22035" xr:uid="{805A586D-8DE3-4F39-9995-D8CCF8301837}"/>
    <cellStyle name="Normal 2 5 6 3 2" xfId="22036" xr:uid="{FED0D2D7-4CF3-45C4-802C-F9A21FCF0F4C}"/>
    <cellStyle name="Normal 2 5 6 4" xfId="22037" xr:uid="{E3AB1547-3364-4B12-9DFE-AF0403568102}"/>
    <cellStyle name="Normal 2 5 6 4 2" xfId="22038" xr:uid="{086E3DEA-017D-450E-8C00-14D1520FBFB8}"/>
    <cellStyle name="Normal 2 5 6 5" xfId="22039" xr:uid="{314300C7-09A0-4596-8275-A089B6C245FD}"/>
    <cellStyle name="Normal 2 5 6 5 2" xfId="22040" xr:uid="{2CD08D14-8402-4611-A457-66EC913D7D76}"/>
    <cellStyle name="Normal 2 5 6 6" xfId="22041" xr:uid="{EC18E531-574D-48C5-A324-91A30A1BF40B}"/>
    <cellStyle name="Normal 2 5 6 6 2" xfId="22042" xr:uid="{1922D783-C8AD-4E94-9582-CD23679763A0}"/>
    <cellStyle name="Normal 2 5 6 7" xfId="22043" xr:uid="{E8F89AB7-E0E2-4EDA-B918-D59417A1EBD1}"/>
    <cellStyle name="Normal 2 5 6 7 2" xfId="22044" xr:uid="{6C97A14C-05E9-4710-B368-94A42D48380A}"/>
    <cellStyle name="Normal 2 5 6 8" xfId="22045" xr:uid="{8CDB900D-F50F-461E-840D-F9758E786B23}"/>
    <cellStyle name="Normal 2 5 6 9" xfId="22032" xr:uid="{6BC16C70-A30F-4045-B34C-4ED46625B33D}"/>
    <cellStyle name="Normal 2 5 60" xfId="22046" xr:uid="{0445263D-FA59-49D3-95F7-528F12F4D378}"/>
    <cellStyle name="Normal 2 5 60 2" xfId="22047" xr:uid="{03079D3A-1273-413B-A75E-7FECDC06AD6B}"/>
    <cellStyle name="Normal 2 5 61" xfId="22048" xr:uid="{7240C8DF-4DDD-4418-9C2F-802108CD42A1}"/>
    <cellStyle name="Normal 2 5 61 2" xfId="22049" xr:uid="{CEE46B5A-77B0-43CE-9BEC-3026C70649B8}"/>
    <cellStyle name="Normal 2 5 62" xfId="22050" xr:uid="{810C7F78-D568-4094-8401-549211727F66}"/>
    <cellStyle name="Normal 2 5 62 2" xfId="22051" xr:uid="{38B34F59-ACDF-49F7-B853-1FB86427C5C9}"/>
    <cellStyle name="Normal 2 5 63" xfId="22052" xr:uid="{297C6772-8B53-4B4E-BE42-4D8FDC6BEB7D}"/>
    <cellStyle name="Normal 2 5 63 2" xfId="22053" xr:uid="{34E3F62E-E2FA-4473-A134-B8D67CC71779}"/>
    <cellStyle name="Normal 2 5 64" xfId="22054" xr:uid="{9FE67B86-D035-418F-B3B9-FB1805AC1FA5}"/>
    <cellStyle name="Normal 2 5 64 2" xfId="22055" xr:uid="{2A55190C-76CB-4124-B364-78025551099C}"/>
    <cellStyle name="Normal 2 5 65" xfId="22056" xr:uid="{890AB038-FB64-4728-BB4A-A4D942417513}"/>
    <cellStyle name="Normal 2 5 65 2" xfId="22057" xr:uid="{C3A030F8-6D08-4D62-A833-3C929FDBDFFC}"/>
    <cellStyle name="Normal 2 5 66" xfId="22058" xr:uid="{629CC4D5-C41F-43F9-BE86-D57BDD587971}"/>
    <cellStyle name="Normal 2 5 66 2" xfId="22059" xr:uid="{20CA18BF-0206-45B1-8927-4784DE8FCA33}"/>
    <cellStyle name="Normal 2 5 67" xfId="22060" xr:uid="{B651910A-D7F7-4691-A95F-F7F3629536EB}"/>
    <cellStyle name="Normal 2 5 67 2" xfId="22061" xr:uid="{B3DDE3F9-8CB6-4D24-A494-CB958343CC9C}"/>
    <cellStyle name="Normal 2 5 68" xfId="22062" xr:uid="{6224698B-AB43-4052-BDC6-5076C93DE79B}"/>
    <cellStyle name="Normal 2 5 68 2" xfId="22063" xr:uid="{1AD7421D-7A18-438C-BEAC-A1330A24E3CE}"/>
    <cellStyle name="Normal 2 5 69" xfId="22064" xr:uid="{D769148B-4FF7-43AC-9E3D-FD9AB064CEFE}"/>
    <cellStyle name="Normal 2 5 69 2" xfId="22065" xr:uid="{E35D0FBB-DAB4-4C32-B96C-62D3998E595C}"/>
    <cellStyle name="Normal 2 5 7" xfId="5877" xr:uid="{C2F30814-4952-479D-A1B5-A1DB271CB7FA}"/>
    <cellStyle name="Normal 2 5 7 2" xfId="22066" xr:uid="{E440851C-5898-4706-BABB-6D9EC394A2C0}"/>
    <cellStyle name="Normal 2 5 7 2 2" xfId="22067" xr:uid="{9F3A2034-3877-4FA9-8467-86E8DF39AB62}"/>
    <cellStyle name="Normal 2 5 7 3" xfId="22068" xr:uid="{FFA5FB9A-AC46-4885-8306-C1DF329089A6}"/>
    <cellStyle name="Normal 2 5 7 3 2" xfId="22069" xr:uid="{0701609F-5E4B-4798-B7FF-4572250E7489}"/>
    <cellStyle name="Normal 2 5 7 4" xfId="22070" xr:uid="{64D034BE-13EA-4A72-BD56-F2FFCCD5EBCF}"/>
    <cellStyle name="Normal 2 5 7 4 2" xfId="22071" xr:uid="{7A5B53F2-060A-48C1-AA9A-568CE402C957}"/>
    <cellStyle name="Normal 2 5 7 5" xfId="22072" xr:uid="{C7AE38DC-40A8-444C-9AED-5889C55BCE50}"/>
    <cellStyle name="Normal 2 5 7 5 2" xfId="22073" xr:uid="{2603011B-D191-4BD6-B221-AD996C31062E}"/>
    <cellStyle name="Normal 2 5 7 6" xfId="22074" xr:uid="{5A2ED15D-575A-4846-9D32-9A286CF2BF6C}"/>
    <cellStyle name="Normal 2 5 7 6 2" xfId="22075" xr:uid="{31E0FAD5-5C1C-4D47-8FCC-405DA900D4F5}"/>
    <cellStyle name="Normal 2 5 7 7" xfId="22076" xr:uid="{B8FCB700-0C0D-4B2D-8077-652158A82F15}"/>
    <cellStyle name="Normal 2 5 7 7 2" xfId="22077" xr:uid="{50982581-4CDD-4790-990E-D87E9AE59A10}"/>
    <cellStyle name="Normal 2 5 7 8" xfId="22078" xr:uid="{8964C447-BC63-40A0-95D3-C870604B7B2D}"/>
    <cellStyle name="Normal 2 5 7 9" xfId="44370" xr:uid="{F44D4CF4-1338-450B-B261-161860C16496}"/>
    <cellStyle name="Normal 2 5 70" xfId="22079" xr:uid="{04539C95-7B0F-464F-9D7C-FC93268C44F4}"/>
    <cellStyle name="Normal 2 5 8" xfId="22080" xr:uid="{3D1E6E73-DB71-4240-8D60-C70F45C6B189}"/>
    <cellStyle name="Normal 2 5 8 2" xfId="22081" xr:uid="{32B0D063-BCE4-4F33-883E-AA897DF3403D}"/>
    <cellStyle name="Normal 2 5 8 2 2" xfId="22082" xr:uid="{70D098C3-D361-4697-A220-CA175A30B1E2}"/>
    <cellStyle name="Normal 2 5 8 3" xfId="22083" xr:uid="{33481709-6479-49FE-802F-8FEB2BF89A3F}"/>
    <cellStyle name="Normal 2 5 8 3 2" xfId="22084" xr:uid="{75CD827A-F192-422C-879F-A122F0BB4628}"/>
    <cellStyle name="Normal 2 5 8 4" xfId="22085" xr:uid="{8C8346DC-A48F-4A57-A59A-393BD5D7805C}"/>
    <cellStyle name="Normal 2 5 8 4 2" xfId="22086" xr:uid="{5881E461-2B13-4D5D-9AEB-B47EE5A8DBC7}"/>
    <cellStyle name="Normal 2 5 8 5" xfId="22087" xr:uid="{3937B176-33EE-4735-8C2B-DE865AA5A512}"/>
    <cellStyle name="Normal 2 5 8 5 2" xfId="22088" xr:uid="{BD03D3CC-A88D-4F8D-8611-E0AE3BD1863F}"/>
    <cellStyle name="Normal 2 5 8 6" xfId="22089" xr:uid="{8CF22FDC-80D1-4340-99D3-A49B704192B1}"/>
    <cellStyle name="Normal 2 5 8 6 2" xfId="22090" xr:uid="{5F9EDA61-1BA9-4E8B-A9FC-BC0DCEB36AA1}"/>
    <cellStyle name="Normal 2 5 8 7" xfId="22091" xr:uid="{C309B4B0-DE1B-4A6B-967C-F5C3527F8458}"/>
    <cellStyle name="Normal 2 5 8 7 2" xfId="22092" xr:uid="{337C86EB-11CB-44A1-BB8C-EEAD98180B79}"/>
    <cellStyle name="Normal 2 5 8 8" xfId="22093" xr:uid="{34BBC688-52A5-433E-A7F4-EE758951C4B5}"/>
    <cellStyle name="Normal 2 5 9" xfId="22094" xr:uid="{4A6CFFCE-0B28-442F-B87A-3319D5471B77}"/>
    <cellStyle name="Normal 2 5 9 2" xfId="22095" xr:uid="{953B0C7D-534D-4E1D-8787-F49303605B00}"/>
    <cellStyle name="Normal 2 5 9 2 2" xfId="22096" xr:uid="{A678332F-E418-4518-A0FC-510DB38AEA73}"/>
    <cellStyle name="Normal 2 5 9 3" xfId="22097" xr:uid="{8145FCD9-2C08-4E15-B0C6-FAEFBEF3E7F8}"/>
    <cellStyle name="Normal 2 5 9 3 2" xfId="22098" xr:uid="{1D64F7A3-9B17-417B-920E-2E7A644AEC6F}"/>
    <cellStyle name="Normal 2 5 9 4" xfId="22099" xr:uid="{84D2E0ED-1DD7-4FE3-A357-B794BD18177C}"/>
    <cellStyle name="Normal 2 5 9 4 2" xfId="22100" xr:uid="{E4CBE335-D276-462B-B2D7-E25BB955D427}"/>
    <cellStyle name="Normal 2 5 9 5" xfId="22101" xr:uid="{23A91F7E-077F-4D1B-8536-86342CAFD5AF}"/>
    <cellStyle name="Normal 2 5 9 5 2" xfId="22102" xr:uid="{FFB7C19A-36CC-4E33-BB84-3E9DC636F5C8}"/>
    <cellStyle name="Normal 2 5 9 6" xfId="22103" xr:uid="{EAD913CE-A5C8-465B-B585-AE076FA3AEE7}"/>
    <cellStyle name="Normal 2 5 9 6 2" xfId="22104" xr:uid="{F511AD59-6973-4285-8613-51EE981DB944}"/>
    <cellStyle name="Normal 2 5 9 7" xfId="22105" xr:uid="{EE7C0ADF-26F3-4957-8538-39BF990EFA60}"/>
    <cellStyle name="Normal 2 5 9 7 2" xfId="22106" xr:uid="{6D27BDE1-DC2F-4E16-9F71-F4C5B7D3F193}"/>
    <cellStyle name="Normal 2 5 9 8" xfId="22107" xr:uid="{D0446E26-8D9A-4E57-972D-29264016F585}"/>
    <cellStyle name="Normal 2 5_Hoja3" xfId="22108" xr:uid="{F6ABF917-B8F1-407B-BE82-A1A299EE201C}"/>
    <cellStyle name="Normal 2 50" xfId="22109" xr:uid="{FD22E2AF-2DB4-441F-BDE9-E2A5BDA52802}"/>
    <cellStyle name="Normal 2 50 2" xfId="22110" xr:uid="{E385BB2B-BDF4-41AF-A737-67189A7E805D}"/>
    <cellStyle name="Normal 2 51" xfId="22111" xr:uid="{19F97696-F5D6-44C7-905A-5715EED7A828}"/>
    <cellStyle name="Normal 2 51 2" xfId="22112" xr:uid="{09F36111-11DD-49BA-AF90-9F36BD9882F9}"/>
    <cellStyle name="Normal 2 52" xfId="22113" xr:uid="{BAD5888C-1807-497D-85AD-68704B3C89F0}"/>
    <cellStyle name="Normal 2 52 2" xfId="22114" xr:uid="{01EF92FC-2DAF-4691-B3BF-FAEFFA29887B}"/>
    <cellStyle name="Normal 2 53" xfId="22115" xr:uid="{F5DF90FC-46C9-4669-B3CA-FA9F3CA9F11A}"/>
    <cellStyle name="Normal 2 53 2" xfId="22116" xr:uid="{B9A9582E-7021-4659-B7E0-0C631BBC7BCB}"/>
    <cellStyle name="Normal 2 54" xfId="22117" xr:uid="{F4162781-8E86-4CC0-AD1A-80BCF1C417D0}"/>
    <cellStyle name="Normal 2 54 2" xfId="22118" xr:uid="{196A71F4-AA38-4672-BBE3-98A3B825D391}"/>
    <cellStyle name="Normal 2 55" xfId="22119" xr:uid="{555CD6B6-8BD4-4907-B0A7-AF39905CEDD4}"/>
    <cellStyle name="Normal 2 55 2" xfId="22120" xr:uid="{F8A75EC8-2682-4093-A207-4A4C5698445E}"/>
    <cellStyle name="Normal 2 56" xfId="22121" xr:uid="{E3D9BB38-D4C2-4BB4-BF87-89A4AC629224}"/>
    <cellStyle name="Normal 2 56 2" xfId="22122" xr:uid="{10409576-2BDD-4EC0-9175-FE50B09C6538}"/>
    <cellStyle name="Normal 2 57" xfId="22123" xr:uid="{E45F33B8-86EA-4E50-93A5-CBFDA44AFC22}"/>
    <cellStyle name="Normal 2 57 2" xfId="22124" xr:uid="{F1BABF0A-B9E1-493F-85B4-461F2EAF58D7}"/>
    <cellStyle name="Normal 2 58" xfId="22125" xr:uid="{A7CEDB81-28D9-410B-84C9-F31884AAE508}"/>
    <cellStyle name="Normal 2 58 2" xfId="22126" xr:uid="{9CB17D4E-1B29-41F9-B980-1CBBAEAE224B}"/>
    <cellStyle name="Normal 2 59" xfId="22127" xr:uid="{E6A61A48-4732-4252-8A47-29CDFF8ACB29}"/>
    <cellStyle name="Normal 2 59 2" xfId="22128" xr:uid="{74091F97-DBAA-474A-B93A-85B1468501BB}"/>
    <cellStyle name="Normal 2 6" xfId="79" xr:uid="{BCF2EB84-F315-46F3-8AD0-AC41A2EDE3D5}"/>
    <cellStyle name="Normal 2 6 10" xfId="22129" xr:uid="{50B1BFE9-6728-422F-AECA-4E4D98FF0B15}"/>
    <cellStyle name="Normal 2 6 10 2" xfId="22130" xr:uid="{8E02D2C2-7CD3-48FF-80D7-3E6381B5F280}"/>
    <cellStyle name="Normal 2 6 10 2 2" xfId="22131" xr:uid="{319FECEA-168F-40AA-A217-174159383EC5}"/>
    <cellStyle name="Normal 2 6 10 3" xfId="22132" xr:uid="{3B23C59F-99A4-40E0-8CEA-B5901658F71F}"/>
    <cellStyle name="Normal 2 6 10 3 2" xfId="22133" xr:uid="{630AD60D-08F8-4410-A0CD-41F132F7F263}"/>
    <cellStyle name="Normal 2 6 10 4" xfId="22134" xr:uid="{A666D21C-39FE-4053-8E37-7A294E7BCF30}"/>
    <cellStyle name="Normal 2 6 10 4 2" xfId="22135" xr:uid="{DEA52874-E937-4960-8AEC-867DD651A4A1}"/>
    <cellStyle name="Normal 2 6 10 5" xfId="22136" xr:uid="{CCCBFB93-3CF5-4019-9CD5-44718AC83102}"/>
    <cellStyle name="Normal 2 6 10 5 2" xfId="22137" xr:uid="{EC576C5F-9A76-4E47-A234-52519ED2C326}"/>
    <cellStyle name="Normal 2 6 10 6" xfId="22138" xr:uid="{97CB9C9E-CB9D-499C-9BB2-0C243C1770EB}"/>
    <cellStyle name="Normal 2 6 10 6 2" xfId="22139" xr:uid="{56849826-C434-4B97-91F5-238FE0B33075}"/>
    <cellStyle name="Normal 2 6 10 7" xfId="22140" xr:uid="{28F48D6B-5970-4819-AFAC-88214B07F006}"/>
    <cellStyle name="Normal 2 6 10 7 2" xfId="22141" xr:uid="{6B7B4B36-8DCA-48F2-9B2A-E670A322F6F8}"/>
    <cellStyle name="Normal 2 6 10 8" xfId="22142" xr:uid="{17FCF98C-C76D-4992-B19C-845557AD0A67}"/>
    <cellStyle name="Normal 2 6 11" xfId="22143" xr:uid="{E4375175-7D1E-4114-AB4B-42356409B2B8}"/>
    <cellStyle name="Normal 2 6 11 2" xfId="22144" xr:uid="{7F51BA0F-60E5-4334-86B7-58A43D1ED51C}"/>
    <cellStyle name="Normal 2 6 11 2 2" xfId="22145" xr:uid="{71BD847D-75C3-4A6A-989B-5BBF686710F3}"/>
    <cellStyle name="Normal 2 6 11 3" xfId="22146" xr:uid="{194D0DC1-19EC-4E5B-8E79-16D776907204}"/>
    <cellStyle name="Normal 2 6 11 3 2" xfId="22147" xr:uid="{597EA352-C8C5-4A32-93B3-A435C08636E5}"/>
    <cellStyle name="Normal 2 6 11 4" xfId="22148" xr:uid="{46E0BFFA-6381-4E00-84EC-6D508AB2DE80}"/>
    <cellStyle name="Normal 2 6 11 4 2" xfId="22149" xr:uid="{B02BFB47-5E77-42BB-9A0D-0CF45FF6C470}"/>
    <cellStyle name="Normal 2 6 11 5" xfId="22150" xr:uid="{D0F192F4-725A-4658-BEE2-CA6046AED934}"/>
    <cellStyle name="Normal 2 6 11 5 2" xfId="22151" xr:uid="{EEEFAA04-887F-440E-ACC9-57245D4D2FB9}"/>
    <cellStyle name="Normal 2 6 11 6" xfId="22152" xr:uid="{322AE9B5-D11A-41BB-87C8-61561BADCE03}"/>
    <cellStyle name="Normal 2 6 11 6 2" xfId="22153" xr:uid="{52B7AA23-22A7-4E10-8949-F563119BACA3}"/>
    <cellStyle name="Normal 2 6 11 7" xfId="22154" xr:uid="{D0CE322B-E1DB-4D08-919B-07934A91D889}"/>
    <cellStyle name="Normal 2 6 11 7 2" xfId="22155" xr:uid="{3856B974-CA36-4472-8B9F-AD916A210E43}"/>
    <cellStyle name="Normal 2 6 11 8" xfId="22156" xr:uid="{45E28602-A3FD-4A00-BF71-C8AC661A12BC}"/>
    <cellStyle name="Normal 2 6 12" xfId="22157" xr:uid="{0A007D2A-A932-4893-A2FF-9D2D6D628293}"/>
    <cellStyle name="Normal 2 6 12 2" xfId="22158" xr:uid="{45E10CF0-DAAB-4588-B3F5-C677883E19CB}"/>
    <cellStyle name="Normal 2 6 12 2 2" xfId="22159" xr:uid="{48B5AFE5-496C-4BB6-8F52-B2294C4DAB4D}"/>
    <cellStyle name="Normal 2 6 12 3" xfId="22160" xr:uid="{260B3CC5-18CC-4776-BF36-8918545A699C}"/>
    <cellStyle name="Normal 2 6 12 3 2" xfId="22161" xr:uid="{D7E5E267-737F-461A-84AA-3EA142D3237A}"/>
    <cellStyle name="Normal 2 6 12 4" xfId="22162" xr:uid="{86382A8F-4DF1-4E2A-859B-01C1A4F4F4D5}"/>
    <cellStyle name="Normal 2 6 12 4 2" xfId="22163" xr:uid="{EA272F76-B203-4D6F-A01B-B7C75F7797FB}"/>
    <cellStyle name="Normal 2 6 12 5" xfId="22164" xr:uid="{C9F1CCBB-607B-4F91-919C-802808565524}"/>
    <cellStyle name="Normal 2 6 12 5 2" xfId="22165" xr:uid="{F9FC9230-2389-4067-9F0A-F9C15E57E379}"/>
    <cellStyle name="Normal 2 6 12 6" xfId="22166" xr:uid="{1A128728-8DF2-4C45-A12F-FB453F8B3C86}"/>
    <cellStyle name="Normal 2 6 12 6 2" xfId="22167" xr:uid="{DADEC207-1321-48CC-865A-914CD0203DB8}"/>
    <cellStyle name="Normal 2 6 12 7" xfId="22168" xr:uid="{3D6F4625-C931-4924-A9D1-9626D3A858D2}"/>
    <cellStyle name="Normal 2 6 12 7 2" xfId="22169" xr:uid="{794C1BAA-7AE7-438C-8477-F128ABA5AFC2}"/>
    <cellStyle name="Normal 2 6 12 8" xfId="22170" xr:uid="{72147C6A-C1BA-473C-BCC5-8633A60171A1}"/>
    <cellStyle name="Normal 2 6 13" xfId="22171" xr:uid="{37732F64-DB4E-45BF-8136-C4AF0B2EEC54}"/>
    <cellStyle name="Normal 2 6 13 2" xfId="22172" xr:uid="{02344352-4B3D-4206-9FCB-C6A6D03CAE6C}"/>
    <cellStyle name="Normal 2 6 14" xfId="22173" xr:uid="{AC91607C-65FE-4FCF-8B3F-CC45A9EE8F1A}"/>
    <cellStyle name="Normal 2 6 14 2" xfId="22174" xr:uid="{A9E0F843-301F-4798-8B99-12C5134F4B34}"/>
    <cellStyle name="Normal 2 6 15" xfId="22175" xr:uid="{2828C548-53C1-4CE0-8395-1C568950525B}"/>
    <cellStyle name="Normal 2 6 15 2" xfId="22176" xr:uid="{1064C921-8A51-46AA-800A-6720FC367857}"/>
    <cellStyle name="Normal 2 6 16" xfId="22177" xr:uid="{7B764613-B798-4C1A-987C-72A5FAE0468A}"/>
    <cellStyle name="Normal 2 6 16 2" xfId="22178" xr:uid="{087DA4BC-5051-4FE8-A294-B1DF64E27343}"/>
    <cellStyle name="Normal 2 6 17" xfId="22179" xr:uid="{119A17E9-286B-4A1F-987A-604910CD4FBD}"/>
    <cellStyle name="Normal 2 6 17 2" xfId="22180" xr:uid="{F5CA128D-D0EA-409B-9783-2109A0CB0D46}"/>
    <cellStyle name="Normal 2 6 18" xfId="22181" xr:uid="{0C6075B2-D684-4EF9-9556-03AE3E00E61E}"/>
    <cellStyle name="Normal 2 6 18 2" xfId="22182" xr:uid="{65A32522-DA9A-4288-8BA0-6CF9E2E61149}"/>
    <cellStyle name="Normal 2 6 19" xfId="22183" xr:uid="{55C23011-CA32-4BA0-95F3-8806CEACC6D9}"/>
    <cellStyle name="Normal 2 6 19 2" xfId="22184" xr:uid="{EDA75951-FAB9-4399-A423-1A6740B51CD3}"/>
    <cellStyle name="Normal 2 6 2" xfId="5884" xr:uid="{14A21E4F-7D93-4819-9B05-62B46946C847}"/>
    <cellStyle name="Normal 2 6 2 10" xfId="22186" xr:uid="{D146358F-766F-46A4-8359-0F50C9C2D245}"/>
    <cellStyle name="Normal 2 6 2 10 2" xfId="22187" xr:uid="{F93BEA06-F717-43E1-93DE-FE09A0771A38}"/>
    <cellStyle name="Normal 2 6 2 10 2 2" xfId="22188" xr:uid="{052F1DFD-9F8D-4B1D-81BF-C26EAE2B07F7}"/>
    <cellStyle name="Normal 2 6 2 10 3" xfId="22189" xr:uid="{3FCF9B91-5963-4F6B-A77D-2F441A21946E}"/>
    <cellStyle name="Normal 2 6 2 10 3 2" xfId="22190" xr:uid="{3126917C-CF9C-4246-97A3-4834535988BB}"/>
    <cellStyle name="Normal 2 6 2 10 4" xfId="22191" xr:uid="{4ADC4D83-412D-498B-955C-4A7A6913D34A}"/>
    <cellStyle name="Normal 2 6 2 10 4 2" xfId="22192" xr:uid="{A4A9DD02-0CF6-45E4-8480-C7B79D95BC29}"/>
    <cellStyle name="Normal 2 6 2 10 5" xfId="22193" xr:uid="{6771E94D-DBF9-4489-9086-97513FB57992}"/>
    <cellStyle name="Normal 2 6 2 10 5 2" xfId="22194" xr:uid="{F9CE124E-7D40-4DD9-AACF-34B898EBFDEA}"/>
    <cellStyle name="Normal 2 6 2 10 6" xfId="22195" xr:uid="{FF815D85-070C-4E62-A092-AB49764EB70C}"/>
    <cellStyle name="Normal 2 6 2 10 6 2" xfId="22196" xr:uid="{57AF7FC4-98E1-42E4-904F-D46D7ADB0B40}"/>
    <cellStyle name="Normal 2 6 2 10 7" xfId="22197" xr:uid="{B5C1D745-F471-436F-8B3B-FA587CBB3C12}"/>
    <cellStyle name="Normal 2 6 2 10 7 2" xfId="22198" xr:uid="{F9DF9FD0-F014-4F97-BA76-95B97B419F6F}"/>
    <cellStyle name="Normal 2 6 2 10 8" xfId="22199" xr:uid="{1402FEEE-5F33-4F63-B10E-76A52B880E28}"/>
    <cellStyle name="Normal 2 6 2 11" xfId="22200" xr:uid="{10B61213-4A91-4901-96F9-D11DD2026D52}"/>
    <cellStyle name="Normal 2 6 2 11 2" xfId="22201" xr:uid="{91E9D684-2A63-4315-A1ED-04D2EBEDC705}"/>
    <cellStyle name="Normal 2 6 2 11 2 2" xfId="22202" xr:uid="{05A509F0-12E1-4BE7-819C-17326AE70FA6}"/>
    <cellStyle name="Normal 2 6 2 11 3" xfId="22203" xr:uid="{0899D3A2-459C-473E-BBE5-8E65C5701761}"/>
    <cellStyle name="Normal 2 6 2 11 3 2" xfId="22204" xr:uid="{398D9006-0166-4E70-BB5A-A4DB7D9819ED}"/>
    <cellStyle name="Normal 2 6 2 11 4" xfId="22205" xr:uid="{E871F274-F3B0-4EAE-BD64-F4D96BCCFBF4}"/>
    <cellStyle name="Normal 2 6 2 11 4 2" xfId="22206" xr:uid="{520F0757-C750-4A25-B1A7-19371869DAAF}"/>
    <cellStyle name="Normal 2 6 2 11 5" xfId="22207" xr:uid="{0DDBD454-2797-4990-A066-77FA066DBD23}"/>
    <cellStyle name="Normal 2 6 2 11 5 2" xfId="22208" xr:uid="{363695D3-D709-49CA-BC00-FFCF3365A522}"/>
    <cellStyle name="Normal 2 6 2 11 6" xfId="22209" xr:uid="{1DB20F3C-A79D-4C2D-918D-0A54F079D232}"/>
    <cellStyle name="Normal 2 6 2 11 6 2" xfId="22210" xr:uid="{38FD3E5C-411A-46AC-ACDA-E6027BD35743}"/>
    <cellStyle name="Normal 2 6 2 11 7" xfId="22211" xr:uid="{B74CC5B7-9179-4F06-9390-E161E0FF886E}"/>
    <cellStyle name="Normal 2 6 2 11 7 2" xfId="22212" xr:uid="{DBE0EE31-08FB-4B0E-89C7-6F97DE86556D}"/>
    <cellStyle name="Normal 2 6 2 11 8" xfId="22213" xr:uid="{76E2448B-4FF4-4D28-953C-9C8292DB523A}"/>
    <cellStyle name="Normal 2 6 2 12" xfId="22214" xr:uid="{3A41280D-1457-4035-A4EC-330C7463AA16}"/>
    <cellStyle name="Normal 2 6 2 12 2" xfId="22215" xr:uid="{80B4F095-9274-4E9E-8B92-B6742EC36A9D}"/>
    <cellStyle name="Normal 2 6 2 13" xfId="22216" xr:uid="{1BAD71B4-0F3B-4CEF-815E-40E01E5AB699}"/>
    <cellStyle name="Normal 2 6 2 13 2" xfId="22217" xr:uid="{07E7F9E2-2E06-408E-AD87-06AA8CE2D9F4}"/>
    <cellStyle name="Normal 2 6 2 14" xfId="22218" xr:uid="{FFBCC50A-1308-40B8-B45E-8917CADA2D27}"/>
    <cellStyle name="Normal 2 6 2 14 2" xfId="22219" xr:uid="{988A39C6-BB15-4BC6-909E-1B39C334DE36}"/>
    <cellStyle name="Normal 2 6 2 15" xfId="22220" xr:uid="{BAD3A94E-0E60-4501-BAF5-DEC14D2AB3E4}"/>
    <cellStyle name="Normal 2 6 2 15 2" xfId="22221" xr:uid="{0D9138A3-09C8-4590-8381-38A3089C4BEF}"/>
    <cellStyle name="Normal 2 6 2 16" xfId="22222" xr:uid="{B8683AB3-1846-48C2-932E-37594B51A1F9}"/>
    <cellStyle name="Normal 2 6 2 16 2" xfId="22223" xr:uid="{B4DB0FE9-59EA-45C1-8938-E4CA02C08163}"/>
    <cellStyle name="Normal 2 6 2 17" xfId="22224" xr:uid="{EB299F92-C1CD-4786-BC16-44F6F1CE8F6E}"/>
    <cellStyle name="Normal 2 6 2 17 2" xfId="22225" xr:uid="{7ADD5218-9118-4239-8136-535998847846}"/>
    <cellStyle name="Normal 2 6 2 18" xfId="22226" xr:uid="{88678365-91B6-4D65-8315-DEE5CBEDF3AD}"/>
    <cellStyle name="Normal 2 6 2 18 2" xfId="22227" xr:uid="{553BD3E3-907A-4751-BE6E-43462CA2775E}"/>
    <cellStyle name="Normal 2 6 2 19" xfId="22228" xr:uid="{D4D6EB98-77D8-4118-B19C-E141B1053B5B}"/>
    <cellStyle name="Normal 2 6 2 19 2" xfId="22229" xr:uid="{27727DB2-EED8-41A5-97E9-B814F9780AE1}"/>
    <cellStyle name="Normal 2 6 2 2" xfId="22230" xr:uid="{589112A0-470D-4DE9-B1C5-356F15646868}"/>
    <cellStyle name="Normal 2 6 2 2 10" xfId="22231" xr:uid="{E26B95F6-044D-42E0-99BA-CCBE4A1A4EB4}"/>
    <cellStyle name="Normal 2 6 2 2 10 2" xfId="22232" xr:uid="{49A857FF-ACC1-4F4D-A8D0-42AE5B963795}"/>
    <cellStyle name="Normal 2 6 2 2 10 2 2" xfId="22233" xr:uid="{BAF5EFD9-CFFB-4611-BEB6-9707FC90EA6D}"/>
    <cellStyle name="Normal 2 6 2 2 10 3" xfId="22234" xr:uid="{65B472A7-F2B5-4B06-B4EC-C2A2111BD2BB}"/>
    <cellStyle name="Normal 2 6 2 2 10 3 2" xfId="22235" xr:uid="{EA3A7497-B84D-4DE4-B7F6-B8A03670895F}"/>
    <cellStyle name="Normal 2 6 2 2 10 4" xfId="22236" xr:uid="{D27207AA-3174-4EFF-B4BB-C6480FC1D576}"/>
    <cellStyle name="Normal 2 6 2 2 10 4 2" xfId="22237" xr:uid="{32A0FDD1-CD8F-4FE8-AD3A-7CB9A45EC8F6}"/>
    <cellStyle name="Normal 2 6 2 2 10 5" xfId="22238" xr:uid="{F8918B27-056D-4FCB-B048-00D95941C9A9}"/>
    <cellStyle name="Normal 2 6 2 2 10 5 2" xfId="22239" xr:uid="{0F83B9ED-3516-4E26-AF46-6504BCE1A52D}"/>
    <cellStyle name="Normal 2 6 2 2 10 6" xfId="22240" xr:uid="{BE51EA9F-2E74-4075-AA31-9095E24FC99A}"/>
    <cellStyle name="Normal 2 6 2 2 10 6 2" xfId="22241" xr:uid="{27D5F2C1-C28A-480A-A2C4-3D83AD588B55}"/>
    <cellStyle name="Normal 2 6 2 2 10 7" xfId="22242" xr:uid="{C0C91170-937A-444C-A698-3E4667055A21}"/>
    <cellStyle name="Normal 2 6 2 2 10 7 2" xfId="22243" xr:uid="{5492DFF5-5405-4C15-86B7-2A45491D1521}"/>
    <cellStyle name="Normal 2 6 2 2 10 8" xfId="22244" xr:uid="{656F0B0C-EAF6-45CB-8127-E4260EE49C3F}"/>
    <cellStyle name="Normal 2 6 2 2 11" xfId="22245" xr:uid="{156D5736-4780-4021-A305-ED8EB71F9676}"/>
    <cellStyle name="Normal 2 6 2 2 11 2" xfId="22246" xr:uid="{E7FC0975-1D69-4BA8-9382-066578249D49}"/>
    <cellStyle name="Normal 2 6 2 2 12" xfId="22247" xr:uid="{352A5656-5F51-4474-BA0A-8A06C3B06439}"/>
    <cellStyle name="Normal 2 6 2 2 12 2" xfId="22248" xr:uid="{80EF0D87-7163-4BD4-A63E-53E2299B02A9}"/>
    <cellStyle name="Normal 2 6 2 2 13" xfId="22249" xr:uid="{60F08762-8C4B-489A-9E69-72B0D2700B20}"/>
    <cellStyle name="Normal 2 6 2 2 13 2" xfId="22250" xr:uid="{5DA49F32-393C-4AFA-A964-4AB2124E4F81}"/>
    <cellStyle name="Normal 2 6 2 2 14" xfId="22251" xr:uid="{53CC2FB6-ED8F-4DAD-9DD0-09E32BBCB7A7}"/>
    <cellStyle name="Normal 2 6 2 2 14 2" xfId="22252" xr:uid="{9C0EE62C-7117-4C3C-A850-FCDC2605A464}"/>
    <cellStyle name="Normal 2 6 2 2 15" xfId="22253" xr:uid="{8E38D2CD-3D22-476B-98EB-28C475D04F67}"/>
    <cellStyle name="Normal 2 6 2 2 15 2" xfId="22254" xr:uid="{F2729FD5-132F-4740-92CA-7CE45FE611CA}"/>
    <cellStyle name="Normal 2 6 2 2 16" xfId="22255" xr:uid="{F09BFF96-B575-4EB6-9B47-509373E7E5BB}"/>
    <cellStyle name="Normal 2 6 2 2 16 2" xfId="22256" xr:uid="{B47266AF-8DB9-443D-BD75-ADF17D0887C8}"/>
    <cellStyle name="Normal 2 6 2 2 17" xfId="22257" xr:uid="{67B2D810-AD2D-4047-8434-88C59E496B56}"/>
    <cellStyle name="Normal 2 6 2 2 17 2" xfId="22258" xr:uid="{1AE2D378-04E9-4AC3-B153-6399BCECBF09}"/>
    <cellStyle name="Normal 2 6 2 2 18" xfId="22259" xr:uid="{F98F9BB3-5CED-4B28-AA51-22521AA80234}"/>
    <cellStyle name="Normal 2 6 2 2 18 2" xfId="22260" xr:uid="{F93DAB67-40A5-42E2-9B51-45844ED33C90}"/>
    <cellStyle name="Normal 2 6 2 2 19" xfId="22261" xr:uid="{AFEA2EFB-CB79-43F2-AF73-27BD0AC9A065}"/>
    <cellStyle name="Normal 2 6 2 2 19 2" xfId="22262" xr:uid="{142C6EC7-9A5D-42D9-AE43-0E211A2B5295}"/>
    <cellStyle name="Normal 2 6 2 2 2" xfId="22263" xr:uid="{9CA2072F-0FF1-40F9-98C9-C80E08F116AF}"/>
    <cellStyle name="Normal 2 6 2 2 2 10" xfId="22264" xr:uid="{6BEC25A1-BD02-410A-A8DD-F66C2255D0A9}"/>
    <cellStyle name="Normal 2 6 2 2 2 10 2" xfId="22265" xr:uid="{5D294883-C9C3-42B3-8F5D-02B2A92A082F}"/>
    <cellStyle name="Normal 2 6 2 2 2 11" xfId="22266" xr:uid="{C201B1AC-767A-42D3-83E5-E7B372B83126}"/>
    <cellStyle name="Normal 2 6 2 2 2 11 2" xfId="22267" xr:uid="{DF008364-7911-47CC-A255-CA52C562B079}"/>
    <cellStyle name="Normal 2 6 2 2 2 12" xfId="22268" xr:uid="{FABDD2D1-863D-408C-9B40-3B08498E0AE5}"/>
    <cellStyle name="Normal 2 6 2 2 2 12 2" xfId="22269" xr:uid="{A81FAFA1-681B-4757-BBB0-6AFCAABABE4F}"/>
    <cellStyle name="Normal 2 6 2 2 2 13" xfId="22270" xr:uid="{827EEE60-EE48-4750-8049-A2F68C35E64D}"/>
    <cellStyle name="Normal 2 6 2 2 2 13 2" xfId="22271" xr:uid="{4243E061-4B30-424B-8CE1-278A56E130BB}"/>
    <cellStyle name="Normal 2 6 2 2 2 14" xfId="22272" xr:uid="{4EE9FC29-E204-4211-9CE9-6EADC8B488F2}"/>
    <cellStyle name="Normal 2 6 2 2 2 14 2" xfId="22273" xr:uid="{1819BBD3-7714-472B-98BA-48031CD9E6D9}"/>
    <cellStyle name="Normal 2 6 2 2 2 15" xfId="22274" xr:uid="{5A46C815-6E4D-403B-884B-61EFEF07B502}"/>
    <cellStyle name="Normal 2 6 2 2 2 15 2" xfId="22275" xr:uid="{E066233A-DF57-413A-8691-5832C5D7F2F9}"/>
    <cellStyle name="Normal 2 6 2 2 2 16" xfId="22276" xr:uid="{3963C295-57B0-413B-8898-DE58975A0E3F}"/>
    <cellStyle name="Normal 2 6 2 2 2 16 2" xfId="22277" xr:uid="{90D31F2A-49B0-46A2-9297-FA0797A461F1}"/>
    <cellStyle name="Normal 2 6 2 2 2 17" xfId="22278" xr:uid="{0CC5756E-9758-496B-B345-0AD8E795CE25}"/>
    <cellStyle name="Normal 2 6 2 2 2 17 2" xfId="22279" xr:uid="{5AB9D4A1-DD26-41A9-97B5-4EA5983EB434}"/>
    <cellStyle name="Normal 2 6 2 2 2 18" xfId="22280" xr:uid="{E72D064C-F790-4A32-961F-0EEE3B83423C}"/>
    <cellStyle name="Normal 2 6 2 2 2 18 2" xfId="22281" xr:uid="{5AFE8EE5-5FB0-48B8-8E37-ED972A3D9925}"/>
    <cellStyle name="Normal 2 6 2 2 2 19" xfId="22282" xr:uid="{69AED53C-C6A2-4F4D-9558-7DF1ADDFAEE8}"/>
    <cellStyle name="Normal 2 6 2 2 2 19 2" xfId="22283" xr:uid="{B223978F-BD62-4771-92CD-7AC71DD7A78E}"/>
    <cellStyle name="Normal 2 6 2 2 2 2" xfId="22284" xr:uid="{2EF8E2C8-DF2F-42D8-902C-DC81472AC585}"/>
    <cellStyle name="Normal 2 6 2 2 2 2 2" xfId="22285" xr:uid="{0EA317CB-DE27-44BA-83CB-F2D3DBA0385E}"/>
    <cellStyle name="Normal 2 6 2 2 2 2 2 2" xfId="22286" xr:uid="{951681B0-3E80-49E1-A3F9-541D71BD4039}"/>
    <cellStyle name="Normal 2 6 2 2 2 2 3" xfId="22287" xr:uid="{910A5C38-79C7-45C6-B9B2-30E7EC5D2C4F}"/>
    <cellStyle name="Normal 2 6 2 2 2 2 3 2" xfId="22288" xr:uid="{0F982820-F9D4-42F7-BEF1-1BB9A0C8D794}"/>
    <cellStyle name="Normal 2 6 2 2 2 2 4" xfId="22289" xr:uid="{46520B8D-69FB-4DA2-8AEB-D4C8E5EAD58A}"/>
    <cellStyle name="Normal 2 6 2 2 2 2 4 2" xfId="22290" xr:uid="{19F7A7B1-BA30-4103-9BEB-2E0FED18253A}"/>
    <cellStyle name="Normal 2 6 2 2 2 2 5" xfId="22291" xr:uid="{304F7D25-9159-4F67-9C6D-EE983738D09B}"/>
    <cellStyle name="Normal 2 6 2 2 2 2 5 2" xfId="22292" xr:uid="{99A74FF3-C9CD-4863-8EE2-ED549F306EDB}"/>
    <cellStyle name="Normal 2 6 2 2 2 2 6" xfId="22293" xr:uid="{3EBC1CF9-D61B-46DC-9100-09D8C911843A}"/>
    <cellStyle name="Normal 2 6 2 2 2 2 6 2" xfId="22294" xr:uid="{3D0C225D-F567-4D1E-A246-7C5FD72A68EE}"/>
    <cellStyle name="Normal 2 6 2 2 2 2 7" xfId="22295" xr:uid="{EE5526A9-2A25-49B5-96ED-A33C12B63B71}"/>
    <cellStyle name="Normal 2 6 2 2 2 2 7 2" xfId="22296" xr:uid="{C8F42F1B-569B-4A29-BE18-68EB3C625F49}"/>
    <cellStyle name="Normal 2 6 2 2 2 2 8" xfId="22297" xr:uid="{546AF8AE-0BD8-47A9-B688-135139F76612}"/>
    <cellStyle name="Normal 2 6 2 2 2 20" xfId="22298" xr:uid="{19C6DA53-8BBF-479D-A5C2-F58780039CC8}"/>
    <cellStyle name="Normal 2 6 2 2 2 20 2" xfId="22299" xr:uid="{5F7E83D9-5CCB-4C62-83D2-FABE5B1A0AA7}"/>
    <cellStyle name="Normal 2 6 2 2 2 21" xfId="22300" xr:uid="{A48A141E-A478-4AB9-8915-1445B7A79E72}"/>
    <cellStyle name="Normal 2 6 2 2 2 21 2" xfId="22301" xr:uid="{C4096682-BF14-47F0-B813-B682E71809D4}"/>
    <cellStyle name="Normal 2 6 2 2 2 22" xfId="22302" xr:uid="{E2803E9C-12B3-437B-A3CA-120D5B684051}"/>
    <cellStyle name="Normal 2 6 2 2 2 22 2" xfId="22303" xr:uid="{621327C0-669F-446E-9838-F2D378DD2061}"/>
    <cellStyle name="Normal 2 6 2 2 2 23" xfId="22304" xr:uid="{8D498F5A-B7CB-404F-A036-464A6D3CA613}"/>
    <cellStyle name="Normal 2 6 2 2 2 23 2" xfId="22305" xr:uid="{98EC6B95-287F-45D5-919E-9CA7DF31AB4E}"/>
    <cellStyle name="Normal 2 6 2 2 2 24" xfId="22306" xr:uid="{99E74FF6-5C65-4833-9D23-C7C256AB6D1C}"/>
    <cellStyle name="Normal 2 6 2 2 2 24 2" xfId="22307" xr:uid="{89001D53-557A-4E78-83A4-B930BD2D31C9}"/>
    <cellStyle name="Normal 2 6 2 2 2 25" xfId="22308" xr:uid="{EF0FD8C1-6109-4D25-B7C4-64A82AABC068}"/>
    <cellStyle name="Normal 2 6 2 2 2 25 2" xfId="22309" xr:uid="{03C12567-5E15-4461-9EEE-7A700D38A0D2}"/>
    <cellStyle name="Normal 2 6 2 2 2 26" xfId="22310" xr:uid="{991A3294-4C99-4C85-B9CC-91550807EE93}"/>
    <cellStyle name="Normal 2 6 2 2 2 26 2" xfId="22311" xr:uid="{86AD0B31-47E0-43D2-8D0B-2779F76A3D05}"/>
    <cellStyle name="Normal 2 6 2 2 2 27" xfId="22312" xr:uid="{D0A3EB06-3F24-456F-B4FE-3FEE1830F713}"/>
    <cellStyle name="Normal 2 6 2 2 2 27 2" xfId="22313" xr:uid="{272F09C7-30B1-4582-90C5-4730117DCB1D}"/>
    <cellStyle name="Normal 2 6 2 2 2 28" xfId="22314" xr:uid="{080034CF-92DC-4DB4-8564-6F854216F0BC}"/>
    <cellStyle name="Normal 2 6 2 2 2 28 2" xfId="22315" xr:uid="{4690B152-E684-4D13-9BEA-94E2D4A09A8B}"/>
    <cellStyle name="Normal 2 6 2 2 2 29" xfId="22316" xr:uid="{04458C8C-4F2C-47CF-B82C-DC8EFA54B9B7}"/>
    <cellStyle name="Normal 2 6 2 2 2 29 2" xfId="22317" xr:uid="{2F32AB51-2E83-4064-BD78-37D2CBDC2B48}"/>
    <cellStyle name="Normal 2 6 2 2 2 3" xfId="22318" xr:uid="{50462673-A218-4535-B4E0-D3BAA45B3415}"/>
    <cellStyle name="Normal 2 6 2 2 2 3 2" xfId="22319" xr:uid="{5BBDF9CF-30AE-473B-BE04-72F31BAF8E9D}"/>
    <cellStyle name="Normal 2 6 2 2 2 3 2 2" xfId="22320" xr:uid="{450F225E-E6AA-4FE4-BF39-1B8469A2F40D}"/>
    <cellStyle name="Normal 2 6 2 2 2 3 3" xfId="22321" xr:uid="{D0F88E5B-404B-4F4E-B17B-C8C58A9C8FD1}"/>
    <cellStyle name="Normal 2 6 2 2 2 3 3 2" xfId="22322" xr:uid="{A6489D45-8D27-459F-90AC-C9E667F338FF}"/>
    <cellStyle name="Normal 2 6 2 2 2 3 4" xfId="22323" xr:uid="{330DB409-DA60-49DB-9BA0-795790EF4E8F}"/>
    <cellStyle name="Normal 2 6 2 2 2 3 4 2" xfId="22324" xr:uid="{5324DD22-FE28-4C50-8BE2-90557826619C}"/>
    <cellStyle name="Normal 2 6 2 2 2 3 5" xfId="22325" xr:uid="{9DF4A32D-F324-48F5-82C0-5BC031FC4163}"/>
    <cellStyle name="Normal 2 6 2 2 2 3 5 2" xfId="22326" xr:uid="{AFAAF41F-E6E8-451A-8ED5-1D292BE90FAD}"/>
    <cellStyle name="Normal 2 6 2 2 2 3 6" xfId="22327" xr:uid="{E4A3A1A6-2744-418F-9FC8-E292F70E2A71}"/>
    <cellStyle name="Normal 2 6 2 2 2 3 6 2" xfId="22328" xr:uid="{61895F3C-F143-4169-9962-BC79AF0FA114}"/>
    <cellStyle name="Normal 2 6 2 2 2 3 7" xfId="22329" xr:uid="{2DD0B1BE-D69C-4969-99F3-3D916382E348}"/>
    <cellStyle name="Normal 2 6 2 2 2 3 7 2" xfId="22330" xr:uid="{69BEE4CB-393E-4D66-B1C0-FF4A9131E0F8}"/>
    <cellStyle name="Normal 2 6 2 2 2 3 8" xfId="22331" xr:uid="{A0ED134D-5634-4D7D-8E49-DC1BBFCA192E}"/>
    <cellStyle name="Normal 2 6 2 2 2 30" xfId="22332" xr:uid="{7BA9FBB6-FBEE-48DF-A343-182ED25B0228}"/>
    <cellStyle name="Normal 2 6 2 2 2 30 2" xfId="22333" xr:uid="{BDB58AAE-EC0A-4D3B-A71F-B3539308F507}"/>
    <cellStyle name="Normal 2 6 2 2 2 31" xfId="22334" xr:uid="{303C32A3-D75E-4C6F-A17B-4BB2DCF29A36}"/>
    <cellStyle name="Normal 2 6 2 2 2 31 2" xfId="22335" xr:uid="{4AB98DA8-B06F-4A4F-B714-7A88C6C8B7C0}"/>
    <cellStyle name="Normal 2 6 2 2 2 32" xfId="22336" xr:uid="{493EBD2B-8F4A-42C7-A2E7-65C99F0EBA89}"/>
    <cellStyle name="Normal 2 6 2 2 2 32 2" xfId="22337" xr:uid="{686DB341-16DD-41C2-A09F-CC1B829F0250}"/>
    <cellStyle name="Normal 2 6 2 2 2 33" xfId="22338" xr:uid="{D40CB064-D282-4300-93F4-6931639FF10B}"/>
    <cellStyle name="Normal 2 6 2 2 2 33 2" xfId="22339" xr:uid="{0EA2CC78-3E1B-4476-8320-D949661708E4}"/>
    <cellStyle name="Normal 2 6 2 2 2 34" xfId="22340" xr:uid="{3E0D18AC-C539-4466-AE85-9D0DB785D159}"/>
    <cellStyle name="Normal 2 6 2 2 2 34 2" xfId="22341" xr:uid="{2C9DAE19-AA90-4391-AE94-66E856E1E559}"/>
    <cellStyle name="Normal 2 6 2 2 2 35" xfId="22342" xr:uid="{77CB0573-3584-44F4-85D6-31DED2599BB1}"/>
    <cellStyle name="Normal 2 6 2 2 2 35 2" xfId="22343" xr:uid="{2870F4AC-94EC-471F-A58B-B60A123DC96F}"/>
    <cellStyle name="Normal 2 6 2 2 2 36" xfId="22344" xr:uid="{8460A7CB-11CD-4C6B-99E6-BD818962F273}"/>
    <cellStyle name="Normal 2 6 2 2 2 36 2" xfId="22345" xr:uid="{5204C2EE-4C3F-4603-A5A1-4AB5FCE9126F}"/>
    <cellStyle name="Normal 2 6 2 2 2 37" xfId="22346" xr:uid="{4EB0BFA4-CAE1-4D42-ADE5-3789608F77AD}"/>
    <cellStyle name="Normal 2 6 2 2 2 37 2" xfId="22347" xr:uid="{77857171-A6D2-477E-8A91-967A9614DABE}"/>
    <cellStyle name="Normal 2 6 2 2 2 38" xfId="22348" xr:uid="{8B424945-9F4B-43DE-A61A-B9E8E0F3F400}"/>
    <cellStyle name="Normal 2 6 2 2 2 38 2" xfId="22349" xr:uid="{3E00FA2B-28AA-4739-A19E-020F419AF9F1}"/>
    <cellStyle name="Normal 2 6 2 2 2 39" xfId="22350" xr:uid="{F7BA2886-C3CD-4B4F-937F-26AAD3C8C3A8}"/>
    <cellStyle name="Normal 2 6 2 2 2 39 2" xfId="22351" xr:uid="{6AC6EC41-22DC-422D-9CC3-5B65D3E7D0A7}"/>
    <cellStyle name="Normal 2 6 2 2 2 4" xfId="22352" xr:uid="{71EC0D1C-93F0-4175-9B52-A5FF90BC73EF}"/>
    <cellStyle name="Normal 2 6 2 2 2 4 2" xfId="22353" xr:uid="{5384D880-7A1B-4CA5-960C-40279A404CB2}"/>
    <cellStyle name="Normal 2 6 2 2 2 4 2 2" xfId="22354" xr:uid="{0BA53924-021B-49D5-9FD4-4130F922A097}"/>
    <cellStyle name="Normal 2 6 2 2 2 4 3" xfId="22355" xr:uid="{CF35ED70-0B68-4F48-88CA-9BB9B93DB360}"/>
    <cellStyle name="Normal 2 6 2 2 2 4 3 2" xfId="22356" xr:uid="{567B6DD7-3FE1-4994-A1E5-838EEBDB90AC}"/>
    <cellStyle name="Normal 2 6 2 2 2 4 4" xfId="22357" xr:uid="{A08CD32B-8524-4F4D-B110-C95BE7EF72CE}"/>
    <cellStyle name="Normal 2 6 2 2 2 4 4 2" xfId="22358" xr:uid="{D3BBEFA7-ED50-4E5D-A2C6-B06E16E77C94}"/>
    <cellStyle name="Normal 2 6 2 2 2 4 5" xfId="22359" xr:uid="{E11D5174-17BE-4BEB-9A0B-3BBB30E5EEA9}"/>
    <cellStyle name="Normal 2 6 2 2 2 4 5 2" xfId="22360" xr:uid="{82EF758C-9715-4C9E-838A-C99A55898BCC}"/>
    <cellStyle name="Normal 2 6 2 2 2 4 6" xfId="22361" xr:uid="{707B924C-7549-4F3B-A9E3-D41B5B206371}"/>
    <cellStyle name="Normal 2 6 2 2 2 4 6 2" xfId="22362" xr:uid="{447D22CD-AAC3-462F-BE69-5F510F856905}"/>
    <cellStyle name="Normal 2 6 2 2 2 4 7" xfId="22363" xr:uid="{9AA9FAC1-71DF-4269-AB07-67F7456C6575}"/>
    <cellStyle name="Normal 2 6 2 2 2 4 7 2" xfId="22364" xr:uid="{A3667F9F-4F83-4A02-A219-23A896374CE6}"/>
    <cellStyle name="Normal 2 6 2 2 2 4 8" xfId="22365" xr:uid="{77B45681-D6D9-4C7F-B507-375D2AB85652}"/>
    <cellStyle name="Normal 2 6 2 2 2 40" xfId="22366" xr:uid="{859FC1F2-4B3C-40EC-8DF2-CCFDBDF4043D}"/>
    <cellStyle name="Normal 2 6 2 2 2 40 2" xfId="22367" xr:uid="{1707CBBA-1A79-4424-BB90-87373C71D440}"/>
    <cellStyle name="Normal 2 6 2 2 2 41" xfId="22368" xr:uid="{C1346080-BD63-4F24-B4FE-B06432944777}"/>
    <cellStyle name="Normal 2 6 2 2 2 41 2" xfId="22369" xr:uid="{44839A17-17A2-4D2B-93A3-F91F7E04171A}"/>
    <cellStyle name="Normal 2 6 2 2 2 42" xfId="22370" xr:uid="{BEDE409D-4457-43FA-AFF0-0FB1627F8A7C}"/>
    <cellStyle name="Normal 2 6 2 2 2 42 2" xfId="22371" xr:uid="{99061BD8-EE2E-4A6A-B88C-7BBA37FD6E1F}"/>
    <cellStyle name="Normal 2 6 2 2 2 43" xfId="22372" xr:uid="{14EBFCAC-1488-491A-8DB4-9264491073AB}"/>
    <cellStyle name="Normal 2 6 2 2 2 43 2" xfId="22373" xr:uid="{5D6A478C-F874-4669-9547-8333ECC9389C}"/>
    <cellStyle name="Normal 2 6 2 2 2 44" xfId="22374" xr:uid="{C2496303-8D90-4D80-9F65-279711400002}"/>
    <cellStyle name="Normal 2 6 2 2 2 44 2" xfId="22375" xr:uid="{FD5193AF-4920-41C4-8A29-A157915C6693}"/>
    <cellStyle name="Normal 2 6 2 2 2 45" xfId="22376" xr:uid="{1B361464-26F1-4B35-9D1A-AB9361E17B7B}"/>
    <cellStyle name="Normal 2 6 2 2 2 45 2" xfId="22377" xr:uid="{23E6A79B-A2CD-4127-9632-8A63DE34F665}"/>
    <cellStyle name="Normal 2 6 2 2 2 46" xfId="22378" xr:uid="{7F08D6CE-DA89-4F4E-A013-4FFB7CDBE331}"/>
    <cellStyle name="Normal 2 6 2 2 2 46 2" xfId="22379" xr:uid="{7D252D0C-0965-4002-84BB-F2919957E7BB}"/>
    <cellStyle name="Normal 2 6 2 2 2 47" xfId="22380" xr:uid="{83763AEF-77D9-4A9F-8DD6-F797AB895139}"/>
    <cellStyle name="Normal 2 6 2 2 2 47 2" xfId="22381" xr:uid="{4E5FBE26-02F4-4924-95D9-E1CA4B695E3C}"/>
    <cellStyle name="Normal 2 6 2 2 2 48" xfId="22382" xr:uid="{C3CCBBCD-754A-4ED2-A1D1-E05EE97E4096}"/>
    <cellStyle name="Normal 2 6 2 2 2 48 2" xfId="22383" xr:uid="{89F4AC8D-68F5-4BE2-BB98-E0B79898BEE2}"/>
    <cellStyle name="Normal 2 6 2 2 2 49" xfId="22384" xr:uid="{E6D57E8D-8B63-4123-8873-17E419CAC1D8}"/>
    <cellStyle name="Normal 2 6 2 2 2 49 2" xfId="22385" xr:uid="{E400CCF3-3C50-45FF-9868-D51C346B6BEE}"/>
    <cellStyle name="Normal 2 6 2 2 2 5" xfId="22386" xr:uid="{D5A86F83-4960-4245-8E14-E6B49284C823}"/>
    <cellStyle name="Normal 2 6 2 2 2 5 2" xfId="22387" xr:uid="{2AB428F2-6800-4748-A2AE-70AB27AB7100}"/>
    <cellStyle name="Normal 2 6 2 2 2 5 2 2" xfId="22388" xr:uid="{A257A5C4-953A-45E3-9FCC-56825C9012F7}"/>
    <cellStyle name="Normal 2 6 2 2 2 5 3" xfId="22389" xr:uid="{C7F9826F-35AB-4E38-823F-528850B744C9}"/>
    <cellStyle name="Normal 2 6 2 2 2 5 3 2" xfId="22390" xr:uid="{18CBE02B-CD00-48D2-8850-2AD1CA316FD3}"/>
    <cellStyle name="Normal 2 6 2 2 2 5 4" xfId="22391" xr:uid="{F0E0B49D-0C00-437B-B980-420C1E7BEB96}"/>
    <cellStyle name="Normal 2 6 2 2 2 5 4 2" xfId="22392" xr:uid="{82A70C8D-960C-4EC6-94E3-D6574A4A9704}"/>
    <cellStyle name="Normal 2 6 2 2 2 5 5" xfId="22393" xr:uid="{CADA7556-E5B8-4333-95B5-9E7884CD6693}"/>
    <cellStyle name="Normal 2 6 2 2 2 5 5 2" xfId="22394" xr:uid="{387458C2-6D8F-4798-A777-9AF22D472FCD}"/>
    <cellStyle name="Normal 2 6 2 2 2 5 6" xfId="22395" xr:uid="{D049E0D6-2DE9-4B57-B001-CFAF2DFD5A7F}"/>
    <cellStyle name="Normal 2 6 2 2 2 5 6 2" xfId="22396" xr:uid="{49508A6D-F609-467E-8AA6-9D8A63C02117}"/>
    <cellStyle name="Normal 2 6 2 2 2 5 7" xfId="22397" xr:uid="{8462EBB4-49A4-4B15-BE3D-99F2E1A12B76}"/>
    <cellStyle name="Normal 2 6 2 2 2 5 7 2" xfId="22398" xr:uid="{8793D48F-7235-4CB3-A6F3-6D18150C823A}"/>
    <cellStyle name="Normal 2 6 2 2 2 5 8" xfId="22399" xr:uid="{8FBAC406-A5E9-4AFC-A258-4EEDB3727944}"/>
    <cellStyle name="Normal 2 6 2 2 2 50" xfId="22400" xr:uid="{A4D610C9-59DF-4CE1-83EE-DC7F2C2AE250}"/>
    <cellStyle name="Normal 2 6 2 2 2 50 2" xfId="22401" xr:uid="{2A07C572-555B-43E2-BBCF-A1C47A11DE9F}"/>
    <cellStyle name="Normal 2 6 2 2 2 51" xfId="22402" xr:uid="{0B1D5521-2907-46A5-BC1A-F89C1308132E}"/>
    <cellStyle name="Normal 2 6 2 2 2 51 2" xfId="22403" xr:uid="{D0693E77-73CE-46B6-A1E5-7A360FD54EA8}"/>
    <cellStyle name="Normal 2 6 2 2 2 52" xfId="22404" xr:uid="{886B8043-AFFD-4FA0-A275-AA80B7D81382}"/>
    <cellStyle name="Normal 2 6 2 2 2 52 2" xfId="22405" xr:uid="{D320F42A-C3E0-48EC-8A59-31B3095DD1DA}"/>
    <cellStyle name="Normal 2 6 2 2 2 53" xfId="22406" xr:uid="{C9AB2509-76B5-4769-A503-50C838441D87}"/>
    <cellStyle name="Normal 2 6 2 2 2 53 2" xfId="22407" xr:uid="{3A5F73FB-AF49-4ACC-A08D-28A4CB2F5B0B}"/>
    <cellStyle name="Normal 2 6 2 2 2 54" xfId="22408" xr:uid="{5325D856-F861-4B4E-9421-DF23CF4000A3}"/>
    <cellStyle name="Normal 2 6 2 2 2 54 2" xfId="22409" xr:uid="{A3E49DAB-F289-4DC4-A6EF-4ED2A8B21135}"/>
    <cellStyle name="Normal 2 6 2 2 2 55" xfId="22410" xr:uid="{A5C2DF03-5E1E-4C73-A9A0-D801C92065F2}"/>
    <cellStyle name="Normal 2 6 2 2 2 55 2" xfId="22411" xr:uid="{B0DE5E93-91A3-465D-8384-B284CCE98159}"/>
    <cellStyle name="Normal 2 6 2 2 2 56" xfId="22412" xr:uid="{718FACC1-0F30-40DD-AB5C-8ADCB3844D24}"/>
    <cellStyle name="Normal 2 6 2 2 2 56 2" xfId="22413" xr:uid="{DF7512FE-C35A-43F2-BCA5-12389F4BC448}"/>
    <cellStyle name="Normal 2 6 2 2 2 57" xfId="22414" xr:uid="{F6C9974D-6BCE-4C0B-A0FB-9633B6F5EDB3}"/>
    <cellStyle name="Normal 2 6 2 2 2 57 2" xfId="22415" xr:uid="{04B2EEC0-B3BF-44D2-B1AD-6C2345A76A94}"/>
    <cellStyle name="Normal 2 6 2 2 2 58" xfId="22416" xr:uid="{26FAB1F1-5335-4878-B665-29F93023555F}"/>
    <cellStyle name="Normal 2 6 2 2 2 58 2" xfId="22417" xr:uid="{AFC4947C-7AD4-46E1-ADBE-2EAD3CBCB89F}"/>
    <cellStyle name="Normal 2 6 2 2 2 59" xfId="22418" xr:uid="{59D83235-985E-41C7-B610-87E2DE239121}"/>
    <cellStyle name="Normal 2 6 2 2 2 59 2" xfId="22419" xr:uid="{610853B0-02F8-4FF6-9FF9-54D444CD6BCC}"/>
    <cellStyle name="Normal 2 6 2 2 2 6" xfId="22420" xr:uid="{DEE7D736-1D1E-4E0B-B256-B14218F20A5F}"/>
    <cellStyle name="Normal 2 6 2 2 2 6 2" xfId="22421" xr:uid="{B429DF87-A902-4939-B878-41E784B8CA33}"/>
    <cellStyle name="Normal 2 6 2 2 2 6 2 2" xfId="22422" xr:uid="{F4EA619A-6EDF-48F9-BFE5-E7AD0353A98B}"/>
    <cellStyle name="Normal 2 6 2 2 2 6 3" xfId="22423" xr:uid="{E7C70A70-6DE0-45E2-BD0F-B3F78E85B98C}"/>
    <cellStyle name="Normal 2 6 2 2 2 6 3 2" xfId="22424" xr:uid="{84FE175D-1ACC-4B93-BA0A-AF25CC321FB7}"/>
    <cellStyle name="Normal 2 6 2 2 2 6 4" xfId="22425" xr:uid="{E4FF910D-5C4C-471C-92B9-AE4BD7456220}"/>
    <cellStyle name="Normal 2 6 2 2 2 6 4 2" xfId="22426" xr:uid="{B9288B28-CDA0-48B2-880C-48B6D8605F41}"/>
    <cellStyle name="Normal 2 6 2 2 2 6 5" xfId="22427" xr:uid="{A1EE8812-B993-404C-8DCD-95F70EC829C6}"/>
    <cellStyle name="Normal 2 6 2 2 2 6 5 2" xfId="22428" xr:uid="{D1B93059-FB8E-4F34-BB4B-F328B5C64A9F}"/>
    <cellStyle name="Normal 2 6 2 2 2 6 6" xfId="22429" xr:uid="{5ED7BEF7-00C5-4DB8-A75B-4380E470172D}"/>
    <cellStyle name="Normal 2 6 2 2 2 6 6 2" xfId="22430" xr:uid="{05E93C7F-06A0-4216-9873-10240EF1D953}"/>
    <cellStyle name="Normal 2 6 2 2 2 6 7" xfId="22431" xr:uid="{7B963057-91B6-4A91-BBA8-20AB0A047C32}"/>
    <cellStyle name="Normal 2 6 2 2 2 6 7 2" xfId="22432" xr:uid="{4D655077-B59A-4E5B-A57D-E9A6505D2EE0}"/>
    <cellStyle name="Normal 2 6 2 2 2 6 8" xfId="22433" xr:uid="{DE77EC10-09F1-4C45-8E92-88A22CA40A19}"/>
    <cellStyle name="Normal 2 6 2 2 2 60" xfId="22434" xr:uid="{28E7DB25-9D42-460C-AD08-15393E8369ED}"/>
    <cellStyle name="Normal 2 6 2 2 2 60 2" xfId="22435" xr:uid="{C0EFB540-F32F-49A0-9C72-1DF058A1862F}"/>
    <cellStyle name="Normal 2 6 2 2 2 61" xfId="22436" xr:uid="{713CC19A-080E-4D01-878D-2661BF6AB149}"/>
    <cellStyle name="Normal 2 6 2 2 2 61 2" xfId="22437" xr:uid="{48963C08-9D3C-4A14-A1F2-A9574FB518D3}"/>
    <cellStyle name="Normal 2 6 2 2 2 62" xfId="22438" xr:uid="{2E9B3A5B-AECE-46CA-B46D-EC3BFC5BAA95}"/>
    <cellStyle name="Normal 2 6 2 2 2 62 2" xfId="22439" xr:uid="{0107AE62-EB41-44B7-82FE-16F1C548D34B}"/>
    <cellStyle name="Normal 2 6 2 2 2 63" xfId="22440" xr:uid="{5DBC9420-C54F-40C9-ACF0-2BA943774B9D}"/>
    <cellStyle name="Normal 2 6 2 2 2 63 2" xfId="22441" xr:uid="{EA55B91C-E00D-43A4-9A91-B501658B850F}"/>
    <cellStyle name="Normal 2 6 2 2 2 64" xfId="22442" xr:uid="{551F2F25-DCCC-47CB-B715-796B4D57250A}"/>
    <cellStyle name="Normal 2 6 2 2 2 64 2" xfId="22443" xr:uid="{7F85CDD9-45A1-4E08-A762-0F380631BB49}"/>
    <cellStyle name="Normal 2 6 2 2 2 65" xfId="22444" xr:uid="{07A21EC9-FF7D-43D4-B555-D69E1E3C753C}"/>
    <cellStyle name="Normal 2 6 2 2 2 65 2" xfId="22445" xr:uid="{0C11C8EB-C2F8-48D7-BFBD-2D1717A3DC2D}"/>
    <cellStyle name="Normal 2 6 2 2 2 66" xfId="22446" xr:uid="{199F2BCA-B2F8-4582-89F1-28BB998E6ADE}"/>
    <cellStyle name="Normal 2 6 2 2 2 66 2" xfId="22447" xr:uid="{EEB6CFA3-32BB-4678-9D1A-F14E16C15B40}"/>
    <cellStyle name="Normal 2 6 2 2 2 67" xfId="22448" xr:uid="{0089A25B-08C8-4607-A302-79EDECA026DC}"/>
    <cellStyle name="Normal 2 6 2 2 2 7" xfId="22449" xr:uid="{1B3F03DD-0748-4602-80AB-BD49528C1235}"/>
    <cellStyle name="Normal 2 6 2 2 2 7 2" xfId="22450" xr:uid="{CF3CA60B-3C5B-42CA-8C2C-7D8F95509058}"/>
    <cellStyle name="Normal 2 6 2 2 2 7 2 2" xfId="22451" xr:uid="{9F920D3E-5C10-4DD2-A69C-EFC47B2A8983}"/>
    <cellStyle name="Normal 2 6 2 2 2 7 3" xfId="22452" xr:uid="{45A8D640-77B2-460F-B9D5-AE2898E6316C}"/>
    <cellStyle name="Normal 2 6 2 2 2 7 3 2" xfId="22453" xr:uid="{F997B1E5-A430-4EA3-A342-B3ACB456F131}"/>
    <cellStyle name="Normal 2 6 2 2 2 7 4" xfId="22454" xr:uid="{90DAC9FE-CC02-4CFF-B309-B550C3BF36DD}"/>
    <cellStyle name="Normal 2 6 2 2 2 7 4 2" xfId="22455" xr:uid="{9B2E7588-7A6D-4B08-98FF-667192430088}"/>
    <cellStyle name="Normal 2 6 2 2 2 7 5" xfId="22456" xr:uid="{E1AEE400-039E-4167-B30C-432CDDEF28C0}"/>
    <cellStyle name="Normal 2 6 2 2 2 7 5 2" xfId="22457" xr:uid="{B8B87F6D-9EA2-4C29-831E-BD341F446A96}"/>
    <cellStyle name="Normal 2 6 2 2 2 7 6" xfId="22458" xr:uid="{69D9E99D-C3A2-4618-8B6F-EBB219D3A308}"/>
    <cellStyle name="Normal 2 6 2 2 2 7 6 2" xfId="22459" xr:uid="{7DDEA6C7-6C1E-4850-8322-A52A746C930A}"/>
    <cellStyle name="Normal 2 6 2 2 2 7 7" xfId="22460" xr:uid="{8F2938CB-FE58-455F-9A74-33E9ADB2B6F5}"/>
    <cellStyle name="Normal 2 6 2 2 2 7 7 2" xfId="22461" xr:uid="{F2EB90B1-D681-4564-9C5B-5662ACB2C232}"/>
    <cellStyle name="Normal 2 6 2 2 2 7 8" xfId="22462" xr:uid="{F4DD61C8-2087-4EF9-96EA-C45DF1FA7F86}"/>
    <cellStyle name="Normal 2 6 2 2 2 8" xfId="22463" xr:uid="{0C87A56E-77CF-4AC5-9E76-F09B3DB66A6C}"/>
    <cellStyle name="Normal 2 6 2 2 2 8 2" xfId="22464" xr:uid="{AA2F9C03-4D85-4FB5-92C4-1B4E32E5CD99}"/>
    <cellStyle name="Normal 2 6 2 2 2 8 2 2" xfId="22465" xr:uid="{ECD7CCC3-86C4-4FA4-8520-C6B279A031D2}"/>
    <cellStyle name="Normal 2 6 2 2 2 8 3" xfId="22466" xr:uid="{EB3AE40E-9787-407A-9F97-9C33B499AF7B}"/>
    <cellStyle name="Normal 2 6 2 2 2 8 3 2" xfId="22467" xr:uid="{134B6FB0-4003-4FDF-A7BC-36528C565A7A}"/>
    <cellStyle name="Normal 2 6 2 2 2 8 4" xfId="22468" xr:uid="{E1374F24-7142-4E4C-8FFE-61EFC436FB2C}"/>
    <cellStyle name="Normal 2 6 2 2 2 8 4 2" xfId="22469" xr:uid="{B8083363-32A2-4005-939B-FCB6CF18D191}"/>
    <cellStyle name="Normal 2 6 2 2 2 8 5" xfId="22470" xr:uid="{BAE875C3-53D9-4AA3-9F74-43E377CFE20D}"/>
    <cellStyle name="Normal 2 6 2 2 2 8 5 2" xfId="22471" xr:uid="{409D509D-49B8-4BE0-99FD-1D834BAC0F6B}"/>
    <cellStyle name="Normal 2 6 2 2 2 8 6" xfId="22472" xr:uid="{0A321950-00E7-43BB-96D2-00F0938547B9}"/>
    <cellStyle name="Normal 2 6 2 2 2 8 6 2" xfId="22473" xr:uid="{93023305-DB3E-44F1-8695-5123970E35F4}"/>
    <cellStyle name="Normal 2 6 2 2 2 8 7" xfId="22474" xr:uid="{17020CA0-B1C3-49C3-B6C1-8FC3FB613EA1}"/>
    <cellStyle name="Normal 2 6 2 2 2 8 7 2" xfId="22475" xr:uid="{F65130B4-6AE2-44E6-BC60-413E2022F5DF}"/>
    <cellStyle name="Normal 2 6 2 2 2 8 8" xfId="22476" xr:uid="{144FA5B3-1493-45D1-9C0C-19383C81E96B}"/>
    <cellStyle name="Normal 2 6 2 2 2 9" xfId="22477" xr:uid="{1FA0498C-46BE-4D79-B0D4-052C6367C186}"/>
    <cellStyle name="Normal 2 6 2 2 2 9 2" xfId="22478" xr:uid="{83D7FB3C-4B33-4BD7-B3A1-A1D29DCB665B}"/>
    <cellStyle name="Normal 2 6 2 2 2 9 2 2" xfId="22479" xr:uid="{A6F6EEE3-E790-4F21-8A88-B06FF7A55870}"/>
    <cellStyle name="Normal 2 6 2 2 2 9 3" xfId="22480" xr:uid="{AC4D16B0-6810-4217-9C9F-12E5B6573021}"/>
    <cellStyle name="Normal 2 6 2 2 2 9 3 2" xfId="22481" xr:uid="{7DA4F9E9-7E60-4501-8EBA-E459769ED579}"/>
    <cellStyle name="Normal 2 6 2 2 2 9 4" xfId="22482" xr:uid="{A5D7CBAF-4DC8-4587-86AF-2A9D29B00AB7}"/>
    <cellStyle name="Normal 2 6 2 2 2 9 4 2" xfId="22483" xr:uid="{537A0447-C518-447A-8B08-12471D02E870}"/>
    <cellStyle name="Normal 2 6 2 2 2 9 5" xfId="22484" xr:uid="{9FF5CACE-EFF8-4273-9500-F24AFBBD6142}"/>
    <cellStyle name="Normal 2 6 2 2 2 9 5 2" xfId="22485" xr:uid="{BAF0416A-0201-406B-B6E7-8D517B6983E1}"/>
    <cellStyle name="Normal 2 6 2 2 2 9 6" xfId="22486" xr:uid="{624915FA-B323-4EA2-922C-CAF9AFE7DC5A}"/>
    <cellStyle name="Normal 2 6 2 2 2 9 6 2" xfId="22487" xr:uid="{FE903A9E-E0B3-4746-9F11-A8D3A1EB54DD}"/>
    <cellStyle name="Normal 2 6 2 2 2 9 7" xfId="22488" xr:uid="{42915668-04E4-4AA7-9E47-712414083224}"/>
    <cellStyle name="Normal 2 6 2 2 2 9 7 2" xfId="22489" xr:uid="{57FFA196-B697-42CB-99A4-B2F78637AA4A}"/>
    <cellStyle name="Normal 2 6 2 2 2 9 8" xfId="22490" xr:uid="{DAB80189-D382-46A6-A57F-DD79A92AEA86}"/>
    <cellStyle name="Normal 2 6 2 2 20" xfId="22491" xr:uid="{DA8C7EDC-589D-4426-8666-879E21EB3A07}"/>
    <cellStyle name="Normal 2 6 2 2 20 2" xfId="22492" xr:uid="{268AFFB1-E3AF-41D8-91B6-C17BAD493F4C}"/>
    <cellStyle name="Normal 2 6 2 2 21" xfId="22493" xr:uid="{48BEEEB6-0470-489B-B5B1-47FAB79724DB}"/>
    <cellStyle name="Normal 2 6 2 2 21 2" xfId="22494" xr:uid="{66C1042D-89FF-4C59-B063-5C31156D3982}"/>
    <cellStyle name="Normal 2 6 2 2 22" xfId="22495" xr:uid="{46BB3936-A1E2-40E8-BCC2-9607BA5D90D6}"/>
    <cellStyle name="Normal 2 6 2 2 22 2" xfId="22496" xr:uid="{545E9368-3169-4A41-9EAD-94244CFCCF9A}"/>
    <cellStyle name="Normal 2 6 2 2 23" xfId="22497" xr:uid="{410A695D-AF50-4EAB-B400-EEE855706125}"/>
    <cellStyle name="Normal 2 6 2 2 23 2" xfId="22498" xr:uid="{5CF19022-7CD2-47E0-926E-B420A9BF7457}"/>
    <cellStyle name="Normal 2 6 2 2 24" xfId="22499" xr:uid="{53C0900D-B183-44C9-8285-AD08BF97433B}"/>
    <cellStyle name="Normal 2 6 2 2 24 2" xfId="22500" xr:uid="{13B17BAB-881A-46F1-AB96-2EE3B38BBE6C}"/>
    <cellStyle name="Normal 2 6 2 2 25" xfId="22501" xr:uid="{99CA61B3-085C-493E-99A4-F687EEA8AAF8}"/>
    <cellStyle name="Normal 2 6 2 2 25 2" xfId="22502" xr:uid="{E2FA1860-4381-45C3-9A08-E50DA0859F7E}"/>
    <cellStyle name="Normal 2 6 2 2 26" xfId="22503" xr:uid="{72463135-787E-4CA7-ADF1-C5F9AF2046F1}"/>
    <cellStyle name="Normal 2 6 2 2 26 2" xfId="22504" xr:uid="{C7903198-59D0-47AC-8EAF-EBBBDAC49B72}"/>
    <cellStyle name="Normal 2 6 2 2 27" xfId="22505" xr:uid="{18095659-3688-4652-80A1-7070C2A6C56C}"/>
    <cellStyle name="Normal 2 6 2 2 27 2" xfId="22506" xr:uid="{C916B977-3E2D-48D5-857F-3E105762B462}"/>
    <cellStyle name="Normal 2 6 2 2 28" xfId="22507" xr:uid="{BC0C873F-F09F-45A5-ADB3-45BC09B23BED}"/>
    <cellStyle name="Normal 2 6 2 2 28 2" xfId="22508" xr:uid="{12D5F9C1-B64B-4437-B183-A164A062F2D0}"/>
    <cellStyle name="Normal 2 6 2 2 29" xfId="22509" xr:uid="{DFC6D461-BBD2-4AA3-AFB0-D6F824059A0B}"/>
    <cellStyle name="Normal 2 6 2 2 29 2" xfId="22510" xr:uid="{A331A5E1-0877-47A5-B53B-6C82DE13B565}"/>
    <cellStyle name="Normal 2 6 2 2 3" xfId="22511" xr:uid="{161669E0-A471-42D6-8056-EF33D159D14D}"/>
    <cellStyle name="Normal 2 6 2 2 3 2" xfId="22512" xr:uid="{75E5DBE1-69E9-4221-9173-4CE4E4B936F9}"/>
    <cellStyle name="Normal 2 6 2 2 3 2 2" xfId="22513" xr:uid="{92BDE7F7-06B3-49E7-AE7B-2522A98704E0}"/>
    <cellStyle name="Normal 2 6 2 2 3 3" xfId="22514" xr:uid="{D214C57A-A1A7-485D-8954-536900D94A0D}"/>
    <cellStyle name="Normal 2 6 2 2 3 3 2" xfId="22515" xr:uid="{C315BB2A-87B0-4A1C-9343-B9B63CA1FCED}"/>
    <cellStyle name="Normal 2 6 2 2 3 4" xfId="22516" xr:uid="{8C24A66A-F849-4321-8CD2-A02EB642D300}"/>
    <cellStyle name="Normal 2 6 2 2 3 4 2" xfId="22517" xr:uid="{E4BAD07F-4FB6-4F8E-B35B-A0599416B404}"/>
    <cellStyle name="Normal 2 6 2 2 3 5" xfId="22518" xr:uid="{51307B34-AE76-4200-AEC2-20047B2A16ED}"/>
    <cellStyle name="Normal 2 6 2 2 3 5 2" xfId="22519" xr:uid="{20EED0E9-9596-40F3-91D8-38C65B0EC562}"/>
    <cellStyle name="Normal 2 6 2 2 3 6" xfId="22520" xr:uid="{C54D15D6-9621-4FD7-A164-B1A7EC39C53C}"/>
    <cellStyle name="Normal 2 6 2 2 3 6 2" xfId="22521" xr:uid="{6BA20E07-2D02-4BF0-BC12-60A080C0A74A}"/>
    <cellStyle name="Normal 2 6 2 2 3 7" xfId="22522" xr:uid="{7226C977-D441-4321-8D19-5FEFB894B961}"/>
    <cellStyle name="Normal 2 6 2 2 3 7 2" xfId="22523" xr:uid="{2F276D18-F761-481F-B19F-81EFD16AA96D}"/>
    <cellStyle name="Normal 2 6 2 2 3 8" xfId="22524" xr:uid="{92A00F3A-CAD0-4C87-851A-DE4E5C786967}"/>
    <cellStyle name="Normal 2 6 2 2 30" xfId="22525" xr:uid="{F44AE789-6CFB-4E63-B660-742A637ADEEE}"/>
    <cellStyle name="Normal 2 6 2 2 30 2" xfId="22526" xr:uid="{B0EA636B-7583-42F7-B9EA-7B6132111DC4}"/>
    <cellStyle name="Normal 2 6 2 2 31" xfId="22527" xr:uid="{FADBEA02-59FE-4DF9-9D12-C20F94757F00}"/>
    <cellStyle name="Normal 2 6 2 2 31 2" xfId="22528" xr:uid="{0210DCF0-FD93-4546-A84F-F17A7BE7BA99}"/>
    <cellStyle name="Normal 2 6 2 2 32" xfId="22529" xr:uid="{9B153639-8990-48F2-A656-591358014016}"/>
    <cellStyle name="Normal 2 6 2 2 32 2" xfId="22530" xr:uid="{086D6E56-BB5C-4811-B0CF-4D841EF6303F}"/>
    <cellStyle name="Normal 2 6 2 2 33" xfId="22531" xr:uid="{B9D49991-6860-448B-99B9-29967FB1D2AB}"/>
    <cellStyle name="Normal 2 6 2 2 33 2" xfId="22532" xr:uid="{CEC1980F-0DC3-4A80-9684-367B50AB3FCC}"/>
    <cellStyle name="Normal 2 6 2 2 34" xfId="22533" xr:uid="{20AEA1E9-39E7-4227-B45B-E527610D516D}"/>
    <cellStyle name="Normal 2 6 2 2 34 2" xfId="22534" xr:uid="{7DD0F1B8-BDDD-43EF-9ADC-BA4B02255742}"/>
    <cellStyle name="Normal 2 6 2 2 35" xfId="22535" xr:uid="{94812F1F-B158-41C8-B546-858CD839D446}"/>
    <cellStyle name="Normal 2 6 2 2 35 2" xfId="22536" xr:uid="{C7ECDA76-D030-42BE-BC23-0D1EBBCDB68A}"/>
    <cellStyle name="Normal 2 6 2 2 36" xfId="22537" xr:uid="{67ECF51F-69DC-4B04-B3D3-4D89E66E537A}"/>
    <cellStyle name="Normal 2 6 2 2 36 2" xfId="22538" xr:uid="{7804A339-8BB8-489D-8EDB-CA6DFDD440F3}"/>
    <cellStyle name="Normal 2 6 2 2 37" xfId="22539" xr:uid="{6B279C8C-9365-4795-8D9F-0836C2B9C2E5}"/>
    <cellStyle name="Normal 2 6 2 2 37 2" xfId="22540" xr:uid="{070B4B9C-67F0-4266-BA81-16DA4C44AF1F}"/>
    <cellStyle name="Normal 2 6 2 2 38" xfId="22541" xr:uid="{671EA67E-ED4D-48CE-8C82-6760B9E3A9A1}"/>
    <cellStyle name="Normal 2 6 2 2 38 2" xfId="22542" xr:uid="{7496D5E0-1193-4867-9BE1-47053CF27160}"/>
    <cellStyle name="Normal 2 6 2 2 39" xfId="22543" xr:uid="{0AAB04BA-F5B9-4772-A9D7-5F85CDC974A9}"/>
    <cellStyle name="Normal 2 6 2 2 39 2" xfId="22544" xr:uid="{4B9877E9-160A-4D49-8FD3-C44F2B109C86}"/>
    <cellStyle name="Normal 2 6 2 2 4" xfId="22545" xr:uid="{220E72CD-3A54-42B5-9F1C-6D6D132A08E4}"/>
    <cellStyle name="Normal 2 6 2 2 4 2" xfId="22546" xr:uid="{843AD808-A224-4428-8B99-D05B3B9517B7}"/>
    <cellStyle name="Normal 2 6 2 2 4 2 2" xfId="22547" xr:uid="{5584F1AA-7439-43EB-8A08-27E9119D5DCE}"/>
    <cellStyle name="Normal 2 6 2 2 4 3" xfId="22548" xr:uid="{EB308422-D4C0-40A7-86ED-6FEB9661C2D6}"/>
    <cellStyle name="Normal 2 6 2 2 4 3 2" xfId="22549" xr:uid="{AE5ACE96-E84B-4006-9FE0-527BE49CA560}"/>
    <cellStyle name="Normal 2 6 2 2 4 4" xfId="22550" xr:uid="{ADFB60F0-9DCB-462F-8504-0960174D9A4F}"/>
    <cellStyle name="Normal 2 6 2 2 4 4 2" xfId="22551" xr:uid="{4DBADADF-2D92-4183-9EBC-9DF2CA10B3C7}"/>
    <cellStyle name="Normal 2 6 2 2 4 5" xfId="22552" xr:uid="{26F93880-0E20-44E2-B5CC-671041208A55}"/>
    <cellStyle name="Normal 2 6 2 2 4 5 2" xfId="22553" xr:uid="{512AE8BC-0626-47D3-B1AC-1D28721F8916}"/>
    <cellStyle name="Normal 2 6 2 2 4 6" xfId="22554" xr:uid="{A2B138A7-642B-419E-81A4-2696CF441A0D}"/>
    <cellStyle name="Normal 2 6 2 2 4 6 2" xfId="22555" xr:uid="{B1A7DA19-28DA-4DDE-A89C-6E0D701114E7}"/>
    <cellStyle name="Normal 2 6 2 2 4 7" xfId="22556" xr:uid="{EBB6282C-2516-4491-B160-B704A5806B27}"/>
    <cellStyle name="Normal 2 6 2 2 4 7 2" xfId="22557" xr:uid="{817A4885-3DA2-41CF-8146-08AF8DF81974}"/>
    <cellStyle name="Normal 2 6 2 2 4 8" xfId="22558" xr:uid="{ACEB23F0-F198-445F-B1A1-D3D859601416}"/>
    <cellStyle name="Normal 2 6 2 2 40" xfId="22559" xr:uid="{363B0F9F-E200-42C0-9ACA-F00C7C78923F}"/>
    <cellStyle name="Normal 2 6 2 2 40 2" xfId="22560" xr:uid="{A180F3D0-269B-4A2B-AA88-EE592C45E000}"/>
    <cellStyle name="Normal 2 6 2 2 41" xfId="22561" xr:uid="{F2EE93FA-96B2-45CD-A1F1-91360EFA52CF}"/>
    <cellStyle name="Normal 2 6 2 2 41 2" xfId="22562" xr:uid="{C6A0248A-69B8-49F6-A3D3-F9205B9B8914}"/>
    <cellStyle name="Normal 2 6 2 2 42" xfId="22563" xr:uid="{8A2BA591-12FB-4B0F-B04F-08D5C833E245}"/>
    <cellStyle name="Normal 2 6 2 2 42 2" xfId="22564" xr:uid="{96AB90D3-009D-4ABF-A7AB-FF2F5719F5C2}"/>
    <cellStyle name="Normal 2 6 2 2 43" xfId="22565" xr:uid="{B1F0ACFD-5C21-45C6-8B9B-A016F8C03D65}"/>
    <cellStyle name="Normal 2 6 2 2 43 2" xfId="22566" xr:uid="{BF3B6E9A-2A46-4ADE-8F6F-1B4F02A8BD80}"/>
    <cellStyle name="Normal 2 6 2 2 44" xfId="22567" xr:uid="{ADFC684B-BE4F-4D5C-9D9F-DECE28049825}"/>
    <cellStyle name="Normal 2 6 2 2 44 2" xfId="22568" xr:uid="{0B9E1320-753A-496D-925E-A9C8772931EE}"/>
    <cellStyle name="Normal 2 6 2 2 45" xfId="22569" xr:uid="{7CFF63CD-81BD-4893-9B4B-5200D2A6D25C}"/>
    <cellStyle name="Normal 2 6 2 2 45 2" xfId="22570" xr:uid="{C4FC72CE-F4C0-4D99-86F9-0E767DC07CC9}"/>
    <cellStyle name="Normal 2 6 2 2 46" xfId="22571" xr:uid="{4A3B6DFA-A5D8-48D9-AEF1-A3809FF26184}"/>
    <cellStyle name="Normal 2 6 2 2 46 2" xfId="22572" xr:uid="{F930772E-4FB5-4D87-8992-260EF891DBF5}"/>
    <cellStyle name="Normal 2 6 2 2 47" xfId="22573" xr:uid="{4CB62454-9171-44CA-8BE3-B548B715F00B}"/>
    <cellStyle name="Normal 2 6 2 2 47 2" xfId="22574" xr:uid="{C06DC42D-AD01-4471-8E1C-047B64B0CED9}"/>
    <cellStyle name="Normal 2 6 2 2 48" xfId="22575" xr:uid="{5FF753D8-3876-45D5-B90F-00714CF3CAE1}"/>
    <cellStyle name="Normal 2 6 2 2 48 2" xfId="22576" xr:uid="{DA8D6B9C-CC3E-4370-AC70-276DDBF69AF2}"/>
    <cellStyle name="Normal 2 6 2 2 49" xfId="22577" xr:uid="{FF207FBC-7570-436D-86DD-F1B35C9B9405}"/>
    <cellStyle name="Normal 2 6 2 2 49 2" xfId="22578" xr:uid="{70312741-39D0-4A15-A503-DEB2E18D19E2}"/>
    <cellStyle name="Normal 2 6 2 2 5" xfId="22579" xr:uid="{385C12A1-0E7B-425F-99F6-6F32B83A248F}"/>
    <cellStyle name="Normal 2 6 2 2 5 2" xfId="22580" xr:uid="{5DEF9A81-5FBB-488E-848F-29721B66B64A}"/>
    <cellStyle name="Normal 2 6 2 2 5 2 2" xfId="22581" xr:uid="{F780A44A-45A2-48DE-8338-87CC9D31A3CF}"/>
    <cellStyle name="Normal 2 6 2 2 5 3" xfId="22582" xr:uid="{15EBB02D-13AB-4652-ADF0-C9A562263BFD}"/>
    <cellStyle name="Normal 2 6 2 2 5 3 2" xfId="22583" xr:uid="{768E9138-6352-491F-81FA-F813B348D40D}"/>
    <cellStyle name="Normal 2 6 2 2 5 4" xfId="22584" xr:uid="{857726E2-A33B-47DB-A9D2-B3CF645A604C}"/>
    <cellStyle name="Normal 2 6 2 2 5 4 2" xfId="22585" xr:uid="{77E397E9-5CF7-4674-B83F-F3678CF62109}"/>
    <cellStyle name="Normal 2 6 2 2 5 5" xfId="22586" xr:uid="{1A955433-539D-4045-925C-C757DA7E2255}"/>
    <cellStyle name="Normal 2 6 2 2 5 5 2" xfId="22587" xr:uid="{A5B31742-212C-41E9-AA0F-E60AC47560A0}"/>
    <cellStyle name="Normal 2 6 2 2 5 6" xfId="22588" xr:uid="{828962ED-4BFE-4873-8C16-430E6B74FB95}"/>
    <cellStyle name="Normal 2 6 2 2 5 6 2" xfId="22589" xr:uid="{9377CF3B-D408-4560-AB7A-C39CD32D3F55}"/>
    <cellStyle name="Normal 2 6 2 2 5 7" xfId="22590" xr:uid="{D9209C42-EE93-484B-BCF4-1E6023E1E4B5}"/>
    <cellStyle name="Normal 2 6 2 2 5 7 2" xfId="22591" xr:uid="{EB089478-04C0-4387-AD3B-7CF86ADB5AEA}"/>
    <cellStyle name="Normal 2 6 2 2 5 8" xfId="22592" xr:uid="{FDC5B47D-62B8-46CD-ADE5-CE66E563D4B0}"/>
    <cellStyle name="Normal 2 6 2 2 50" xfId="22593" xr:uid="{19E0B798-3B18-4AB9-89E0-699A8FEC34F7}"/>
    <cellStyle name="Normal 2 6 2 2 50 2" xfId="22594" xr:uid="{1B8B2BFC-4469-4DFF-89EB-9C6E7E85BA0C}"/>
    <cellStyle name="Normal 2 6 2 2 51" xfId="22595" xr:uid="{05BF2087-1C16-42C3-B322-D7C041B0FBBB}"/>
    <cellStyle name="Normal 2 6 2 2 51 2" xfId="22596" xr:uid="{EFC6A3A2-52B3-4A37-A5D1-BECACA488CF9}"/>
    <cellStyle name="Normal 2 6 2 2 52" xfId="22597" xr:uid="{6E9AE96F-A8CC-46F8-9861-3F83F054CF5C}"/>
    <cellStyle name="Normal 2 6 2 2 52 2" xfId="22598" xr:uid="{F0F61B5D-F70E-4E77-9865-E8CB112EAB59}"/>
    <cellStyle name="Normal 2 6 2 2 53" xfId="22599" xr:uid="{363C7B40-675D-4E16-BED1-BBE682F55DE8}"/>
    <cellStyle name="Normal 2 6 2 2 53 2" xfId="22600" xr:uid="{9E1350DC-54C1-48FA-8683-9B9AB7D2C073}"/>
    <cellStyle name="Normal 2 6 2 2 54" xfId="22601" xr:uid="{97FA4980-08BA-4175-B3DF-ED5B8A2BFF0B}"/>
    <cellStyle name="Normal 2 6 2 2 54 2" xfId="22602" xr:uid="{2EC34D7B-C3B0-4FFC-8DF9-34807B6E1F9A}"/>
    <cellStyle name="Normal 2 6 2 2 55" xfId="22603" xr:uid="{ACD6F772-1AA3-4662-AD18-9127AD3F53D5}"/>
    <cellStyle name="Normal 2 6 2 2 55 2" xfId="22604" xr:uid="{A459A348-0085-42D0-BBD0-1F03FECD2807}"/>
    <cellStyle name="Normal 2 6 2 2 56" xfId="22605" xr:uid="{241742E4-3882-4D27-94B2-3D04C41CFF75}"/>
    <cellStyle name="Normal 2 6 2 2 56 2" xfId="22606" xr:uid="{6CD43481-CBC8-4288-93E6-937A19B99959}"/>
    <cellStyle name="Normal 2 6 2 2 57" xfId="22607" xr:uid="{2431C6EA-6FC2-4532-A931-7799196DE715}"/>
    <cellStyle name="Normal 2 6 2 2 57 2" xfId="22608" xr:uid="{9526D188-9B35-4E9D-8D5E-03A3C04C235B}"/>
    <cellStyle name="Normal 2 6 2 2 58" xfId="22609" xr:uid="{954A4F6C-3AB8-4DF6-A9F3-B8EC6D3622C3}"/>
    <cellStyle name="Normal 2 6 2 2 58 2" xfId="22610" xr:uid="{225FFECE-335A-44C8-8061-DD78C069B9A8}"/>
    <cellStyle name="Normal 2 6 2 2 59" xfId="22611" xr:uid="{22BC9610-6D9F-46D5-BF85-F6D004B56AF2}"/>
    <cellStyle name="Normal 2 6 2 2 59 2" xfId="22612" xr:uid="{310CC5DE-62F0-4B63-89AF-C96EED454023}"/>
    <cellStyle name="Normal 2 6 2 2 6" xfId="22613" xr:uid="{FC3EC98C-41D3-4F4D-ABCD-A7E5A44D2B2D}"/>
    <cellStyle name="Normal 2 6 2 2 6 2" xfId="22614" xr:uid="{5CCF51A1-FE3C-412E-BE7E-7CC9A40D886B}"/>
    <cellStyle name="Normal 2 6 2 2 6 2 2" xfId="22615" xr:uid="{A0DC0ED5-76EF-4528-B097-DD51FCEBB329}"/>
    <cellStyle name="Normal 2 6 2 2 6 3" xfId="22616" xr:uid="{FC667569-7AEA-49EF-85B1-81FC0167974B}"/>
    <cellStyle name="Normal 2 6 2 2 6 3 2" xfId="22617" xr:uid="{A66B49CE-050C-4846-A052-C0F545E60690}"/>
    <cellStyle name="Normal 2 6 2 2 6 4" xfId="22618" xr:uid="{A1170203-2DAE-442A-A6B9-5272F37B1698}"/>
    <cellStyle name="Normal 2 6 2 2 6 4 2" xfId="22619" xr:uid="{10B59F79-278A-45DB-8D15-CF85BB34BA36}"/>
    <cellStyle name="Normal 2 6 2 2 6 5" xfId="22620" xr:uid="{2DFDFE1B-C146-488F-8978-A50C5DAE9644}"/>
    <cellStyle name="Normal 2 6 2 2 6 5 2" xfId="22621" xr:uid="{3E7BD16B-2686-4B1C-81B6-8953A7FF8CCC}"/>
    <cellStyle name="Normal 2 6 2 2 6 6" xfId="22622" xr:uid="{50AADC34-71B7-41FA-8DF7-5472F88031D6}"/>
    <cellStyle name="Normal 2 6 2 2 6 6 2" xfId="22623" xr:uid="{3B789049-8E70-4139-A33A-4066A7571D0B}"/>
    <cellStyle name="Normal 2 6 2 2 6 7" xfId="22624" xr:uid="{BBCCC9ED-9A6A-469A-8C34-AB6F5AE0F66A}"/>
    <cellStyle name="Normal 2 6 2 2 6 7 2" xfId="22625" xr:uid="{DE7F4212-75DF-41C3-A26F-2B5D5A325F88}"/>
    <cellStyle name="Normal 2 6 2 2 6 8" xfId="22626" xr:uid="{ED65DF93-2254-4BDC-BCE1-4298C843E488}"/>
    <cellStyle name="Normal 2 6 2 2 60" xfId="22627" xr:uid="{EA57826C-8C93-4D78-94D4-EDED2745E0C3}"/>
    <cellStyle name="Normal 2 6 2 2 60 2" xfId="22628" xr:uid="{63000D0D-E706-40D6-B4AA-B3A05BC96407}"/>
    <cellStyle name="Normal 2 6 2 2 61" xfId="22629" xr:uid="{E6D1D33A-C08C-4B00-93AC-4567B42032BA}"/>
    <cellStyle name="Normal 2 6 2 2 61 2" xfId="22630" xr:uid="{4746F679-93DA-4BF9-B045-800A0CABD11D}"/>
    <cellStyle name="Normal 2 6 2 2 62" xfId="22631" xr:uid="{226418D5-156D-4716-80A5-DC47C4D3144D}"/>
    <cellStyle name="Normal 2 6 2 2 62 2" xfId="22632" xr:uid="{E6FD4D19-DDB8-4D7F-B0C7-7F6E99DBA965}"/>
    <cellStyle name="Normal 2 6 2 2 63" xfId="22633" xr:uid="{A91B24CD-6563-4ABA-AB19-734C02F1CBE2}"/>
    <cellStyle name="Normal 2 6 2 2 63 2" xfId="22634" xr:uid="{67AD575D-A3C7-403D-B933-A33CA60A6E9C}"/>
    <cellStyle name="Normal 2 6 2 2 64" xfId="22635" xr:uid="{FEAE6996-6F17-4756-A179-9D024FB423D1}"/>
    <cellStyle name="Normal 2 6 2 2 64 2" xfId="22636" xr:uid="{1943C28B-F881-4503-8D22-9F0575749D66}"/>
    <cellStyle name="Normal 2 6 2 2 65" xfId="22637" xr:uid="{73E84208-C022-4219-BBEB-2927AC6EB9E8}"/>
    <cellStyle name="Normal 2 6 2 2 65 2" xfId="22638" xr:uid="{0B42082F-2D7D-467E-8326-8A4053A56C74}"/>
    <cellStyle name="Normal 2 6 2 2 66" xfId="22639" xr:uid="{0E94BA60-84C4-4A90-9253-99C627FB450E}"/>
    <cellStyle name="Normal 2 6 2 2 66 2" xfId="22640" xr:uid="{8F1B94C4-42E2-4902-802E-5BB1BB4ECADB}"/>
    <cellStyle name="Normal 2 6 2 2 67" xfId="22641" xr:uid="{48A4342D-556F-4109-8D48-60C86BD37331}"/>
    <cellStyle name="Normal 2 6 2 2 67 2" xfId="22642" xr:uid="{B9387D13-BCB1-4F9D-B61F-29529BA58554}"/>
    <cellStyle name="Normal 2 6 2 2 68" xfId="22643" xr:uid="{B5798B62-6709-4798-94C2-7BC90B119C97}"/>
    <cellStyle name="Normal 2 6 2 2 68 2" xfId="22644" xr:uid="{86376FEF-6E93-4F1A-BA50-33C08F565191}"/>
    <cellStyle name="Normal 2 6 2 2 69" xfId="22645" xr:uid="{BF4FD9A0-8F56-41A7-A074-7D1EA6B02107}"/>
    <cellStyle name="Normal 2 6 2 2 7" xfId="22646" xr:uid="{1B59E190-6A3E-408C-BDD5-F38DF879ADA4}"/>
    <cellStyle name="Normal 2 6 2 2 7 2" xfId="22647" xr:uid="{C75DC9F1-C5ED-42FC-9EC0-3DAB9C9314A3}"/>
    <cellStyle name="Normal 2 6 2 2 7 2 2" xfId="22648" xr:uid="{EA263D34-7128-4C6D-A53A-BFBC4769098F}"/>
    <cellStyle name="Normal 2 6 2 2 7 3" xfId="22649" xr:uid="{A638A073-F21B-4D6D-B55A-8D807B1C3486}"/>
    <cellStyle name="Normal 2 6 2 2 7 3 2" xfId="22650" xr:uid="{7B6EC5F0-096E-4839-B824-42EFDA0CB480}"/>
    <cellStyle name="Normal 2 6 2 2 7 4" xfId="22651" xr:uid="{F6B93F8C-09E7-4116-9AA1-8ED2123DC0F1}"/>
    <cellStyle name="Normal 2 6 2 2 7 4 2" xfId="22652" xr:uid="{9327CA69-E859-455A-A217-7940DEACDA9A}"/>
    <cellStyle name="Normal 2 6 2 2 7 5" xfId="22653" xr:uid="{BA48F165-245F-4A6C-A220-4BF87A815F7E}"/>
    <cellStyle name="Normal 2 6 2 2 7 5 2" xfId="22654" xr:uid="{8FABDF19-C912-41C0-A1E0-022D2625BA67}"/>
    <cellStyle name="Normal 2 6 2 2 7 6" xfId="22655" xr:uid="{75171A90-4270-4901-8BFD-E8CE3AF66078}"/>
    <cellStyle name="Normal 2 6 2 2 7 6 2" xfId="22656" xr:uid="{0D44D7B7-0E81-4324-BB94-5501475D7EA9}"/>
    <cellStyle name="Normal 2 6 2 2 7 7" xfId="22657" xr:uid="{4181ACBB-F1CB-41D7-9FA1-E1F5987F0C8C}"/>
    <cellStyle name="Normal 2 6 2 2 7 7 2" xfId="22658" xr:uid="{760FA55C-A62F-44F5-BFD2-EC4408BE44C8}"/>
    <cellStyle name="Normal 2 6 2 2 7 8" xfId="22659" xr:uid="{4A1E0C5D-D76B-4ED4-BCA4-68003623A42C}"/>
    <cellStyle name="Normal 2 6 2 2 70" xfId="43941" xr:uid="{8F9738B8-9F83-42DF-93BA-B8CCFA4F3B4F}"/>
    <cellStyle name="Normal 2 6 2 2 8" xfId="22660" xr:uid="{ECD79E51-9BB5-4AD9-A986-CE8FAB3ABB16}"/>
    <cellStyle name="Normal 2 6 2 2 8 2" xfId="22661" xr:uid="{2367D0AD-9A08-4549-A2A5-14F11A07FF7B}"/>
    <cellStyle name="Normal 2 6 2 2 8 2 2" xfId="22662" xr:uid="{62DAD623-9E1A-4F57-A0CE-B2D00A9AFCC0}"/>
    <cellStyle name="Normal 2 6 2 2 8 3" xfId="22663" xr:uid="{10E6DD39-6180-46B6-B272-9F19B4D35880}"/>
    <cellStyle name="Normal 2 6 2 2 8 3 2" xfId="22664" xr:uid="{8CFD8EE0-8BD1-4CAD-82B1-A13320BE9496}"/>
    <cellStyle name="Normal 2 6 2 2 8 4" xfId="22665" xr:uid="{A88F29C3-FBF2-4BC1-9A4B-997ED5FA9BDA}"/>
    <cellStyle name="Normal 2 6 2 2 8 4 2" xfId="22666" xr:uid="{495022A6-3558-4913-9056-376DF12BD1E5}"/>
    <cellStyle name="Normal 2 6 2 2 8 5" xfId="22667" xr:uid="{1209D806-B4C4-41CC-90B2-0855CAC22EDD}"/>
    <cellStyle name="Normal 2 6 2 2 8 5 2" xfId="22668" xr:uid="{1D9976D9-9FD4-4D5B-BB53-6B6E9E7DBE06}"/>
    <cellStyle name="Normal 2 6 2 2 8 6" xfId="22669" xr:uid="{DD20A222-40BB-4244-A1D2-C26E9F3A66FD}"/>
    <cellStyle name="Normal 2 6 2 2 8 6 2" xfId="22670" xr:uid="{87C14B1E-697C-447F-997D-239BD017F2DB}"/>
    <cellStyle name="Normal 2 6 2 2 8 7" xfId="22671" xr:uid="{D4A8B279-5F88-4248-A893-360BD7BC30A5}"/>
    <cellStyle name="Normal 2 6 2 2 8 7 2" xfId="22672" xr:uid="{649CDF90-A1D2-424D-9C4F-5063508A1DED}"/>
    <cellStyle name="Normal 2 6 2 2 8 8" xfId="22673" xr:uid="{AE7D51C3-09F8-4D92-B20F-40063CDFD875}"/>
    <cellStyle name="Normal 2 6 2 2 9" xfId="22674" xr:uid="{A5255E48-E836-42B3-864D-BD9F129431B6}"/>
    <cellStyle name="Normal 2 6 2 2 9 2" xfId="22675" xr:uid="{45867BAD-0640-44B8-AA85-59799D605BBD}"/>
    <cellStyle name="Normal 2 6 2 2 9 2 2" xfId="22676" xr:uid="{892F4A64-5B40-4600-B1A4-BDA778D942A5}"/>
    <cellStyle name="Normal 2 6 2 2 9 3" xfId="22677" xr:uid="{58A5A810-025A-4000-AF58-CD6ABA08B0E8}"/>
    <cellStyle name="Normal 2 6 2 2 9 3 2" xfId="22678" xr:uid="{43397B96-484F-4CF4-BFE3-F5B70AB7EA30}"/>
    <cellStyle name="Normal 2 6 2 2 9 4" xfId="22679" xr:uid="{55975C4F-A549-439E-A950-B71DA100F2B5}"/>
    <cellStyle name="Normal 2 6 2 2 9 4 2" xfId="22680" xr:uid="{2C33CD3D-77C0-41AB-9652-95B9E36F8CF1}"/>
    <cellStyle name="Normal 2 6 2 2 9 5" xfId="22681" xr:uid="{63E2FCF7-529A-4BB8-AAF4-828696EA4409}"/>
    <cellStyle name="Normal 2 6 2 2 9 5 2" xfId="22682" xr:uid="{61882FAA-6168-4662-A0D2-E1FAB9979B00}"/>
    <cellStyle name="Normal 2 6 2 2 9 6" xfId="22683" xr:uid="{A686C9FA-A3E8-4B54-A4EE-BB162359DD16}"/>
    <cellStyle name="Normal 2 6 2 2 9 6 2" xfId="22684" xr:uid="{D7788A80-04E5-4429-841B-4F5BBDE86C56}"/>
    <cellStyle name="Normal 2 6 2 2 9 7" xfId="22685" xr:uid="{3E52B386-EAAE-4434-96A3-D3B8D48EC36B}"/>
    <cellStyle name="Normal 2 6 2 2 9 7 2" xfId="22686" xr:uid="{4730402A-87B0-488C-A73B-8329987B11B9}"/>
    <cellStyle name="Normal 2 6 2 2 9 8" xfId="22687" xr:uid="{88ACF7CC-EBD1-4C7E-9CB9-37E90318EFC9}"/>
    <cellStyle name="Normal 2 6 2 20" xfId="22688" xr:uid="{1262ADCF-8827-470C-A3A7-589ACA0A3E58}"/>
    <cellStyle name="Normal 2 6 2 20 2" xfId="22689" xr:uid="{D49B0537-BEFB-4FA0-BF4A-FBD1A99BE9F1}"/>
    <cellStyle name="Normal 2 6 2 21" xfId="22690" xr:uid="{FB1F073D-4ADD-4387-A412-67FB3B9CDC6C}"/>
    <cellStyle name="Normal 2 6 2 21 2" xfId="22691" xr:uid="{4F259663-60CC-4F0E-90AD-F77C700FF749}"/>
    <cellStyle name="Normal 2 6 2 22" xfId="22692" xr:uid="{B3F807A5-5EAF-4808-BEC4-CBB785995C8A}"/>
    <cellStyle name="Normal 2 6 2 22 2" xfId="22693" xr:uid="{A8AC9539-6764-486B-BB71-1B2B4D70D5E5}"/>
    <cellStyle name="Normal 2 6 2 23" xfId="22694" xr:uid="{97B774B4-89B3-479C-8126-C2957E92DAC2}"/>
    <cellStyle name="Normal 2 6 2 23 2" xfId="22695" xr:uid="{6E65C3B0-4E28-4DCD-A44A-0B50ADFB481C}"/>
    <cellStyle name="Normal 2 6 2 24" xfId="22696" xr:uid="{1501C79D-FB14-4188-92CD-9C7DE7D97696}"/>
    <cellStyle name="Normal 2 6 2 24 2" xfId="22697" xr:uid="{F427E19C-A66F-470F-B92E-EBC3326509EC}"/>
    <cellStyle name="Normal 2 6 2 25" xfId="22698" xr:uid="{DABF53AE-C848-4D91-9E2E-FB62D2BDDAD6}"/>
    <cellStyle name="Normal 2 6 2 25 2" xfId="22699" xr:uid="{D79116F6-F96B-433A-879E-D7E6612ED769}"/>
    <cellStyle name="Normal 2 6 2 26" xfId="22700" xr:uid="{4EE626DB-B474-46C9-84A4-68894C2BE756}"/>
    <cellStyle name="Normal 2 6 2 26 2" xfId="22701" xr:uid="{6BFE2030-FF99-46BF-B5D1-9E2A58717DE4}"/>
    <cellStyle name="Normal 2 6 2 27" xfId="22702" xr:uid="{B1CAB786-2CEF-4984-9401-EEA5DACD6C69}"/>
    <cellStyle name="Normal 2 6 2 27 2" xfId="22703" xr:uid="{EBEA02EC-9E46-4E0A-B3FD-20E6BD9A9B5E}"/>
    <cellStyle name="Normal 2 6 2 28" xfId="22704" xr:uid="{70A9B3B1-DC82-4E82-8567-176355E3C054}"/>
    <cellStyle name="Normal 2 6 2 28 2" xfId="22705" xr:uid="{5FB5E70D-776A-48B3-BBD8-4F22317A05F8}"/>
    <cellStyle name="Normal 2 6 2 29" xfId="22706" xr:uid="{AECDCC98-5157-484B-A133-AC171FDE4A12}"/>
    <cellStyle name="Normal 2 6 2 29 2" xfId="22707" xr:uid="{B0177C92-E326-47AE-97F5-A5DA8A8A9719}"/>
    <cellStyle name="Normal 2 6 2 3" xfId="22708" xr:uid="{6470E0CE-BB42-4A15-A55B-89096D37F5A3}"/>
    <cellStyle name="Normal 2 6 2 3 10" xfId="22709" xr:uid="{BFCCF501-E8E8-4455-B28F-28CA37754C40}"/>
    <cellStyle name="Normal 2 6 2 3 10 2" xfId="22710" xr:uid="{256CF9A7-76C4-47B1-AEA3-F27EDE204800}"/>
    <cellStyle name="Normal 2 6 2 3 11" xfId="22711" xr:uid="{F4E7583F-F20E-4CD2-8B9F-38923E0E5EE1}"/>
    <cellStyle name="Normal 2 6 2 3 11 2" xfId="22712" xr:uid="{5B1C0AEC-A6FD-4553-9129-910CC80E7AA9}"/>
    <cellStyle name="Normal 2 6 2 3 12" xfId="22713" xr:uid="{DB69DD91-D792-4CF3-898D-3D53CA6C893E}"/>
    <cellStyle name="Normal 2 6 2 3 12 2" xfId="22714" xr:uid="{D7E531B8-0228-4E7D-94A5-7F4DDB007C0B}"/>
    <cellStyle name="Normal 2 6 2 3 13" xfId="22715" xr:uid="{6BC099F6-D844-4C6C-8677-CFE0F55D8A2C}"/>
    <cellStyle name="Normal 2 6 2 3 13 2" xfId="22716" xr:uid="{724F9600-A8F5-45DE-9DAE-19B3F9C27736}"/>
    <cellStyle name="Normal 2 6 2 3 14" xfId="22717" xr:uid="{8313C614-F95A-4C0D-BA14-446531BEDA7C}"/>
    <cellStyle name="Normal 2 6 2 3 14 2" xfId="22718" xr:uid="{7393BE69-2610-4233-B4A1-6C3D26232948}"/>
    <cellStyle name="Normal 2 6 2 3 15" xfId="22719" xr:uid="{4BD289BF-BB12-4E24-9CE6-639FA320B194}"/>
    <cellStyle name="Normal 2 6 2 3 15 2" xfId="22720" xr:uid="{CAAC1934-1E1E-4881-B1D4-D2E06DDB1B12}"/>
    <cellStyle name="Normal 2 6 2 3 16" xfId="22721" xr:uid="{450BC25E-CEB6-4A72-B8EE-624DE37520EE}"/>
    <cellStyle name="Normal 2 6 2 3 16 2" xfId="22722" xr:uid="{DEF5F4B5-051B-4151-B0B1-CD3CCFF63314}"/>
    <cellStyle name="Normal 2 6 2 3 17" xfId="22723" xr:uid="{5FEF16DD-D4DE-4A76-86F3-8AA20708BE7F}"/>
    <cellStyle name="Normal 2 6 2 3 17 2" xfId="22724" xr:uid="{DA2BA72A-10C1-43D8-8A49-E979B004D29A}"/>
    <cellStyle name="Normal 2 6 2 3 18" xfId="22725" xr:uid="{FF5A3C62-FA5C-4200-85F9-B384C4EF6A96}"/>
    <cellStyle name="Normal 2 6 2 3 18 2" xfId="22726" xr:uid="{18532F1D-9237-4377-983B-184FB006078D}"/>
    <cellStyle name="Normal 2 6 2 3 19" xfId="22727" xr:uid="{33A40C1C-4AD6-40C4-97B2-40268BEABBA6}"/>
    <cellStyle name="Normal 2 6 2 3 19 2" xfId="22728" xr:uid="{15E93E09-6FBF-42C6-9182-51578CBAF1EE}"/>
    <cellStyle name="Normal 2 6 2 3 2" xfId="22729" xr:uid="{C600FF21-AB65-4AB2-9A56-9B9333B05707}"/>
    <cellStyle name="Normal 2 6 2 3 2 2" xfId="22730" xr:uid="{01234E1E-CB29-491D-919B-C532003F546D}"/>
    <cellStyle name="Normal 2 6 2 3 2 2 2" xfId="22731" xr:uid="{03484E29-2418-4478-8BC5-2DB7FA9213AF}"/>
    <cellStyle name="Normal 2 6 2 3 2 3" xfId="22732" xr:uid="{39D0723E-59A8-4B0E-AC27-F5112B22FFD4}"/>
    <cellStyle name="Normal 2 6 2 3 2 3 2" xfId="22733" xr:uid="{0F54DDA7-C760-4E9E-B2CB-C8687D9CFE6D}"/>
    <cellStyle name="Normal 2 6 2 3 2 4" xfId="22734" xr:uid="{ADD98149-F987-486C-92DB-6AC15A1BD7EC}"/>
    <cellStyle name="Normal 2 6 2 3 2 4 2" xfId="22735" xr:uid="{78CE0FE5-566A-4353-A758-FC5E9B889F13}"/>
    <cellStyle name="Normal 2 6 2 3 2 5" xfId="22736" xr:uid="{38874287-98C8-4919-B681-16F8DCB0CEE2}"/>
    <cellStyle name="Normal 2 6 2 3 2 5 2" xfId="22737" xr:uid="{5CF34886-E9F1-453A-8E5D-73387A2A2DAC}"/>
    <cellStyle name="Normal 2 6 2 3 2 6" xfId="22738" xr:uid="{B27D15A0-32DC-4AEB-8802-C82B36FF4C97}"/>
    <cellStyle name="Normal 2 6 2 3 2 6 2" xfId="22739" xr:uid="{EF30DAA5-6273-4167-B373-17C84D900951}"/>
    <cellStyle name="Normal 2 6 2 3 2 7" xfId="22740" xr:uid="{576E2236-8504-4D97-BD9E-9C401D1C3428}"/>
    <cellStyle name="Normal 2 6 2 3 2 7 2" xfId="22741" xr:uid="{82615342-8485-4C6B-A522-87129BC18A56}"/>
    <cellStyle name="Normal 2 6 2 3 2 8" xfId="22742" xr:uid="{6AC368AC-FC87-4DED-844E-7B7069F33A1C}"/>
    <cellStyle name="Normal 2 6 2 3 20" xfId="22743" xr:uid="{24FB0D61-C5E6-4C8A-BA3B-233BC60A0713}"/>
    <cellStyle name="Normal 2 6 2 3 20 2" xfId="22744" xr:uid="{E8F46888-3489-47C2-BECA-52E31F3EFBA5}"/>
    <cellStyle name="Normal 2 6 2 3 21" xfId="22745" xr:uid="{EDE6CFD8-5EDE-4BA4-BB2F-2215EFC55B17}"/>
    <cellStyle name="Normal 2 6 2 3 21 2" xfId="22746" xr:uid="{98E77083-66C4-4BE1-9031-58F855AF8744}"/>
    <cellStyle name="Normal 2 6 2 3 22" xfId="22747" xr:uid="{46D3F7DB-9162-4C75-BB2A-56B85FF6C557}"/>
    <cellStyle name="Normal 2 6 2 3 22 2" xfId="22748" xr:uid="{842A64B3-3720-44B2-A3CA-E12D75D83275}"/>
    <cellStyle name="Normal 2 6 2 3 23" xfId="22749" xr:uid="{32210B6C-D1FC-4363-A636-57C5282826E7}"/>
    <cellStyle name="Normal 2 6 2 3 23 2" xfId="22750" xr:uid="{7EB4D9E7-EF42-4180-9E4E-694D2E4F152E}"/>
    <cellStyle name="Normal 2 6 2 3 24" xfId="22751" xr:uid="{DD6EF695-1BD5-4571-9561-07CFA5164063}"/>
    <cellStyle name="Normal 2 6 2 3 24 2" xfId="22752" xr:uid="{95CD8942-D863-4CC5-87EB-CA360F18475A}"/>
    <cellStyle name="Normal 2 6 2 3 25" xfId="22753" xr:uid="{9D2849D3-B76F-42A8-8610-4A616873F021}"/>
    <cellStyle name="Normal 2 6 2 3 25 2" xfId="22754" xr:uid="{8A68FF09-9BBD-4DE0-B820-19EA012FB529}"/>
    <cellStyle name="Normal 2 6 2 3 26" xfId="22755" xr:uid="{7758DBCB-D6DF-4046-B039-6A532F244583}"/>
    <cellStyle name="Normal 2 6 2 3 26 2" xfId="22756" xr:uid="{5DFEC6B9-E235-4ED2-AEFF-1E579908DBDF}"/>
    <cellStyle name="Normal 2 6 2 3 27" xfId="22757" xr:uid="{174778B0-1863-41A7-821A-448A3EF34C69}"/>
    <cellStyle name="Normal 2 6 2 3 27 2" xfId="22758" xr:uid="{0ACEE80B-2BA7-42F8-9E9B-5746BCBFFF44}"/>
    <cellStyle name="Normal 2 6 2 3 28" xfId="22759" xr:uid="{8EC07F89-6E8C-487B-82C0-2848230C45E7}"/>
    <cellStyle name="Normal 2 6 2 3 28 2" xfId="22760" xr:uid="{9CAA4D06-590E-454C-ACC1-CB8FA13E80FC}"/>
    <cellStyle name="Normal 2 6 2 3 29" xfId="22761" xr:uid="{A779E094-3893-46B7-B836-8ED4369CCBDF}"/>
    <cellStyle name="Normal 2 6 2 3 29 2" xfId="22762" xr:uid="{E01C3567-5482-4613-A1F8-8A3D8F26D8FB}"/>
    <cellStyle name="Normal 2 6 2 3 3" xfId="22763" xr:uid="{B7616EEC-D318-42F6-AE38-0ABBB8041F64}"/>
    <cellStyle name="Normal 2 6 2 3 3 2" xfId="22764" xr:uid="{0FEED0D3-866F-4F1D-B8C3-91D6165D53D4}"/>
    <cellStyle name="Normal 2 6 2 3 3 2 2" xfId="22765" xr:uid="{073682B6-D678-4BD1-9BFB-59F3106626E2}"/>
    <cellStyle name="Normal 2 6 2 3 3 3" xfId="22766" xr:uid="{562134E4-93D2-4805-B7A8-E5583A2D0EB5}"/>
    <cellStyle name="Normal 2 6 2 3 3 3 2" xfId="22767" xr:uid="{71AFD0B2-6618-4894-983F-E0EF956EA650}"/>
    <cellStyle name="Normal 2 6 2 3 3 4" xfId="22768" xr:uid="{445D7BB5-14F1-47C1-A1AC-43787066B17C}"/>
    <cellStyle name="Normal 2 6 2 3 3 4 2" xfId="22769" xr:uid="{6008A0C0-7867-458D-80F3-E4ADF9888B5A}"/>
    <cellStyle name="Normal 2 6 2 3 3 5" xfId="22770" xr:uid="{C4CAB3A2-3A85-47DA-9DE2-D02B8B3BE3A5}"/>
    <cellStyle name="Normal 2 6 2 3 3 5 2" xfId="22771" xr:uid="{48513CBD-DB07-4DA2-B76F-C1A237910B84}"/>
    <cellStyle name="Normal 2 6 2 3 3 6" xfId="22772" xr:uid="{D9CFC69E-5A52-49E4-8F28-CF82DDF706AA}"/>
    <cellStyle name="Normal 2 6 2 3 3 6 2" xfId="22773" xr:uid="{C0E6AE4C-EF59-4444-AE5A-3158DB37EB3B}"/>
    <cellStyle name="Normal 2 6 2 3 3 7" xfId="22774" xr:uid="{00BCE43C-B856-42C7-AB22-61C17B0A4814}"/>
    <cellStyle name="Normal 2 6 2 3 3 7 2" xfId="22775" xr:uid="{2FB24DF0-2716-4576-A1EA-D8BCB7F6FAB8}"/>
    <cellStyle name="Normal 2 6 2 3 3 8" xfId="22776" xr:uid="{865C5494-EAD1-4DAB-9D6E-9C8F4CBA248B}"/>
    <cellStyle name="Normal 2 6 2 3 30" xfId="22777" xr:uid="{B3553BB0-F274-4DAC-92A4-BFD718F97DC5}"/>
    <cellStyle name="Normal 2 6 2 3 30 2" xfId="22778" xr:uid="{9E05F4BD-473C-4372-BD15-D545FFCCC856}"/>
    <cellStyle name="Normal 2 6 2 3 31" xfId="22779" xr:uid="{5CA2ADA2-1280-49A8-964A-A4E9944B0275}"/>
    <cellStyle name="Normal 2 6 2 3 31 2" xfId="22780" xr:uid="{9681F66E-3346-4C10-A144-BB5372E5957E}"/>
    <cellStyle name="Normal 2 6 2 3 32" xfId="22781" xr:uid="{C7B551B2-0F22-4934-B7EC-9654F5AB5B25}"/>
    <cellStyle name="Normal 2 6 2 3 32 2" xfId="22782" xr:uid="{9BE19F17-0DB1-456A-A9DF-7F5718F82157}"/>
    <cellStyle name="Normal 2 6 2 3 33" xfId="22783" xr:uid="{D883B991-E4FC-4251-BE57-39743E84F35F}"/>
    <cellStyle name="Normal 2 6 2 3 33 2" xfId="22784" xr:uid="{A538824F-AF48-4A04-B7F3-5CE68E7A24CE}"/>
    <cellStyle name="Normal 2 6 2 3 34" xfId="22785" xr:uid="{9EE0B2A5-BA3D-4943-AFBB-144D0D543536}"/>
    <cellStyle name="Normal 2 6 2 3 34 2" xfId="22786" xr:uid="{FAE7EB22-27EE-4BE9-B8A0-12630FCC4104}"/>
    <cellStyle name="Normal 2 6 2 3 35" xfId="22787" xr:uid="{FCC9689B-681A-4E8C-A13C-979BBC8B2457}"/>
    <cellStyle name="Normal 2 6 2 3 35 2" xfId="22788" xr:uid="{846939D5-7137-4420-A841-097C97AAFA87}"/>
    <cellStyle name="Normal 2 6 2 3 36" xfId="22789" xr:uid="{BC4179A8-8732-415E-8809-B5A1C2163A72}"/>
    <cellStyle name="Normal 2 6 2 3 36 2" xfId="22790" xr:uid="{1AE69740-CDE5-41A9-BF15-E5CEB67E77C6}"/>
    <cellStyle name="Normal 2 6 2 3 37" xfId="22791" xr:uid="{A2572CC7-69E9-4C91-8296-0B2DBCE13BEB}"/>
    <cellStyle name="Normal 2 6 2 3 37 2" xfId="22792" xr:uid="{EAAB527E-B6AA-4E9E-825A-72E6B1382E4F}"/>
    <cellStyle name="Normal 2 6 2 3 38" xfId="22793" xr:uid="{BC3CC603-4966-4E39-B468-33FC1DFB903A}"/>
    <cellStyle name="Normal 2 6 2 3 38 2" xfId="22794" xr:uid="{BEB420FB-6610-4784-94A6-A2E05C5563FE}"/>
    <cellStyle name="Normal 2 6 2 3 39" xfId="22795" xr:uid="{10EAAC0A-51FA-4ECD-8350-1DEB4616D9DC}"/>
    <cellStyle name="Normal 2 6 2 3 39 2" xfId="22796" xr:uid="{65088C81-9926-4715-A5E3-F4B086281037}"/>
    <cellStyle name="Normal 2 6 2 3 4" xfId="22797" xr:uid="{868EE058-0958-499C-8BCC-D3BF41717801}"/>
    <cellStyle name="Normal 2 6 2 3 4 2" xfId="22798" xr:uid="{8D44788D-09A4-4B1E-9326-2022F20EA928}"/>
    <cellStyle name="Normal 2 6 2 3 4 2 2" xfId="22799" xr:uid="{4DED5974-0853-4B24-A0A3-B075F03CEE66}"/>
    <cellStyle name="Normal 2 6 2 3 4 3" xfId="22800" xr:uid="{C7DC9BF4-E7B7-4E2D-9C07-3454DB0ED41D}"/>
    <cellStyle name="Normal 2 6 2 3 4 3 2" xfId="22801" xr:uid="{BFD0E4DB-001D-49A9-986E-0C1840C61FFE}"/>
    <cellStyle name="Normal 2 6 2 3 4 4" xfId="22802" xr:uid="{C2795505-8A98-41A3-B610-BD5B86AE02D6}"/>
    <cellStyle name="Normal 2 6 2 3 4 4 2" xfId="22803" xr:uid="{2A27D410-016B-45E1-9246-238892015CD4}"/>
    <cellStyle name="Normal 2 6 2 3 4 5" xfId="22804" xr:uid="{4DA19A0A-4087-474E-884E-37B0C2AE59A8}"/>
    <cellStyle name="Normal 2 6 2 3 4 5 2" xfId="22805" xr:uid="{14465336-EA8F-4C2D-8F24-FC5E484FF730}"/>
    <cellStyle name="Normal 2 6 2 3 4 6" xfId="22806" xr:uid="{0BE63027-3922-4305-A97A-8C9681E76FB6}"/>
    <cellStyle name="Normal 2 6 2 3 4 6 2" xfId="22807" xr:uid="{5EF0DC2A-B709-4A86-B811-679F7FF3D268}"/>
    <cellStyle name="Normal 2 6 2 3 4 7" xfId="22808" xr:uid="{FBD721DC-75C6-4AAB-80F3-6DE9185C59AC}"/>
    <cellStyle name="Normal 2 6 2 3 4 7 2" xfId="22809" xr:uid="{5CE2E9D3-C33F-4523-93F9-E6864A4D0FF1}"/>
    <cellStyle name="Normal 2 6 2 3 4 8" xfId="22810" xr:uid="{7FDA61D6-2883-4D43-84A2-770E5E5FCFF7}"/>
    <cellStyle name="Normal 2 6 2 3 40" xfId="22811" xr:uid="{6DA470BE-2146-48C7-8477-FE6833A50885}"/>
    <cellStyle name="Normal 2 6 2 3 40 2" xfId="22812" xr:uid="{BAE7AC82-EA58-4F0E-9D63-7E50578255AD}"/>
    <cellStyle name="Normal 2 6 2 3 41" xfId="22813" xr:uid="{07027320-B783-4EB9-A6DA-E4B1569EC021}"/>
    <cellStyle name="Normal 2 6 2 3 41 2" xfId="22814" xr:uid="{BDA9DDA9-3003-4D72-804D-5AF61DC8376E}"/>
    <cellStyle name="Normal 2 6 2 3 42" xfId="22815" xr:uid="{F8925744-18B5-48CF-8E4C-63FB09052044}"/>
    <cellStyle name="Normal 2 6 2 3 42 2" xfId="22816" xr:uid="{B64B93B0-05FE-41B6-8184-57761ED5FE18}"/>
    <cellStyle name="Normal 2 6 2 3 43" xfId="22817" xr:uid="{7364E5D3-0E43-41A5-A414-3990A1778C63}"/>
    <cellStyle name="Normal 2 6 2 3 43 2" xfId="22818" xr:uid="{0542B067-1692-426C-A064-7DA01F690E33}"/>
    <cellStyle name="Normal 2 6 2 3 44" xfId="22819" xr:uid="{68ECD6AE-753A-480A-91CF-5E99EAF854B1}"/>
    <cellStyle name="Normal 2 6 2 3 44 2" xfId="22820" xr:uid="{DDCAE41B-45B4-4D7E-8127-EFA1E37E8924}"/>
    <cellStyle name="Normal 2 6 2 3 45" xfId="22821" xr:uid="{745C5A31-AFD2-451B-BE50-4A4863BA33CC}"/>
    <cellStyle name="Normal 2 6 2 3 45 2" xfId="22822" xr:uid="{0DC1E6BC-F099-49B3-B9E7-A0EAA32DA608}"/>
    <cellStyle name="Normal 2 6 2 3 46" xfId="22823" xr:uid="{70A275F1-FC56-4DA3-9056-0077D976A642}"/>
    <cellStyle name="Normal 2 6 2 3 46 2" xfId="22824" xr:uid="{DFF06B97-2F84-42BE-B326-6AE910F85770}"/>
    <cellStyle name="Normal 2 6 2 3 47" xfId="22825" xr:uid="{49959F10-7A90-4C31-9DBA-95F1E52F1467}"/>
    <cellStyle name="Normal 2 6 2 3 47 2" xfId="22826" xr:uid="{747BF69C-ECD8-4623-BCAE-3FB8DAEC1C6A}"/>
    <cellStyle name="Normal 2 6 2 3 48" xfId="22827" xr:uid="{C62D9484-BD79-4C3B-B07D-836589E2B8CA}"/>
    <cellStyle name="Normal 2 6 2 3 48 2" xfId="22828" xr:uid="{5E8D0424-A493-4D35-9B95-A917BDB2E62D}"/>
    <cellStyle name="Normal 2 6 2 3 49" xfId="22829" xr:uid="{63C91D37-0D9D-4775-BC2E-F4BFEE50333E}"/>
    <cellStyle name="Normal 2 6 2 3 49 2" xfId="22830" xr:uid="{B1DDD283-DC09-476F-8817-FD7980A1A256}"/>
    <cellStyle name="Normal 2 6 2 3 5" xfId="22831" xr:uid="{93A741E1-A8C4-4D98-8C9B-29832E3C4029}"/>
    <cellStyle name="Normal 2 6 2 3 5 2" xfId="22832" xr:uid="{588E4174-0A95-45A0-B672-3404E31530FE}"/>
    <cellStyle name="Normal 2 6 2 3 5 2 2" xfId="22833" xr:uid="{E3165B39-AD62-45FF-886C-2F17751CCB5E}"/>
    <cellStyle name="Normal 2 6 2 3 5 3" xfId="22834" xr:uid="{9BC3B911-C50B-42BB-A40B-86B88B7AAE5D}"/>
    <cellStyle name="Normal 2 6 2 3 5 3 2" xfId="22835" xr:uid="{A8BC8DE2-5EEA-4131-813C-65F8BBD5D959}"/>
    <cellStyle name="Normal 2 6 2 3 5 4" xfId="22836" xr:uid="{B90D97D8-E0E8-4AA9-9CE0-E6C02CF411E1}"/>
    <cellStyle name="Normal 2 6 2 3 5 4 2" xfId="22837" xr:uid="{3CDD31B1-570A-4352-AA48-D78520DC503E}"/>
    <cellStyle name="Normal 2 6 2 3 5 5" xfId="22838" xr:uid="{B472B2C3-3218-459A-B93A-E2272EAA967E}"/>
    <cellStyle name="Normal 2 6 2 3 5 5 2" xfId="22839" xr:uid="{0C32E604-D416-49FF-A593-6322B715B9E2}"/>
    <cellStyle name="Normal 2 6 2 3 5 6" xfId="22840" xr:uid="{CC616D87-56BB-44AC-8F1A-EAFECDDDEAE9}"/>
    <cellStyle name="Normal 2 6 2 3 5 6 2" xfId="22841" xr:uid="{92F8BD37-17C5-4010-ABF3-2678CE145BD0}"/>
    <cellStyle name="Normal 2 6 2 3 5 7" xfId="22842" xr:uid="{B3F2BC4E-5968-46F6-82CF-CBC8DD6508C3}"/>
    <cellStyle name="Normal 2 6 2 3 5 7 2" xfId="22843" xr:uid="{08F5C592-BEDE-4A12-8052-A34A1C6AE928}"/>
    <cellStyle name="Normal 2 6 2 3 5 8" xfId="22844" xr:uid="{55427AB4-EC78-4BF2-AF94-F00EA00B2933}"/>
    <cellStyle name="Normal 2 6 2 3 50" xfId="22845" xr:uid="{2F100797-9DE1-4BDD-AC6E-31F2B89585EF}"/>
    <cellStyle name="Normal 2 6 2 3 50 2" xfId="22846" xr:uid="{7CC2C6A7-BF4C-410B-8780-3880BFC36102}"/>
    <cellStyle name="Normal 2 6 2 3 51" xfId="22847" xr:uid="{227881CD-5B82-4C0C-8EB0-69E5F3A9A650}"/>
    <cellStyle name="Normal 2 6 2 3 51 2" xfId="22848" xr:uid="{CBFA52DE-8334-426D-80E4-346260F59457}"/>
    <cellStyle name="Normal 2 6 2 3 52" xfId="22849" xr:uid="{43FF33A3-7FA2-4B17-A906-A15469EF0203}"/>
    <cellStyle name="Normal 2 6 2 3 52 2" xfId="22850" xr:uid="{5F5CFFB5-A975-41FC-B742-0585B6F5CE7C}"/>
    <cellStyle name="Normal 2 6 2 3 53" xfId="22851" xr:uid="{02B4ED23-DBB9-4EBE-8C53-4C98C98225F7}"/>
    <cellStyle name="Normal 2 6 2 3 53 2" xfId="22852" xr:uid="{9C68B2BB-15BD-4F1D-A38F-2D5BED6188F2}"/>
    <cellStyle name="Normal 2 6 2 3 54" xfId="22853" xr:uid="{13EB386D-54A7-4A9A-B8EA-3D1A62BCC9D2}"/>
    <cellStyle name="Normal 2 6 2 3 54 2" xfId="22854" xr:uid="{BAE1E9C3-CE37-4A3D-89DB-A9B5CF627C8B}"/>
    <cellStyle name="Normal 2 6 2 3 55" xfId="22855" xr:uid="{BB4B579D-AD2D-49EB-9197-EC94848EB6B7}"/>
    <cellStyle name="Normal 2 6 2 3 55 2" xfId="22856" xr:uid="{2B581E39-1DAC-4831-89DE-23BD53EBC83B}"/>
    <cellStyle name="Normal 2 6 2 3 56" xfId="22857" xr:uid="{527C775B-48B8-4FC7-A0CE-A5735EA520E7}"/>
    <cellStyle name="Normal 2 6 2 3 56 2" xfId="22858" xr:uid="{E40E749A-03CA-40D2-B7D4-6C5F66BE2979}"/>
    <cellStyle name="Normal 2 6 2 3 57" xfId="22859" xr:uid="{12E389C1-1DB7-42DB-8120-59C28160873B}"/>
    <cellStyle name="Normal 2 6 2 3 57 2" xfId="22860" xr:uid="{1632C4AC-450C-4DA8-959B-62D3ADF73515}"/>
    <cellStyle name="Normal 2 6 2 3 58" xfId="22861" xr:uid="{E397A669-96C7-4A4E-A9F0-4F78533EF3DB}"/>
    <cellStyle name="Normal 2 6 2 3 58 2" xfId="22862" xr:uid="{D88D9B6A-4505-4C3C-8B1D-AECFC3A48751}"/>
    <cellStyle name="Normal 2 6 2 3 59" xfId="22863" xr:uid="{C21F6907-AA9D-4FF4-B393-BDD25ADC1B26}"/>
    <cellStyle name="Normal 2 6 2 3 59 2" xfId="22864" xr:uid="{59F8FDB9-0A79-4C18-AF3B-CDAEBF3CAD3A}"/>
    <cellStyle name="Normal 2 6 2 3 6" xfId="22865" xr:uid="{1DD2D8EC-1B5C-4FBC-B5DF-551E7919AF23}"/>
    <cellStyle name="Normal 2 6 2 3 6 2" xfId="22866" xr:uid="{A5C1532E-3A32-4E32-8507-36FC0F4ED55B}"/>
    <cellStyle name="Normal 2 6 2 3 6 2 2" xfId="22867" xr:uid="{4141ECFA-630B-474D-8412-4A61A986D639}"/>
    <cellStyle name="Normal 2 6 2 3 6 3" xfId="22868" xr:uid="{FA270CE1-F222-4CC1-9C57-56958EC234FA}"/>
    <cellStyle name="Normal 2 6 2 3 6 3 2" xfId="22869" xr:uid="{0CBF508B-1B2C-4A14-947B-B83C48B505C4}"/>
    <cellStyle name="Normal 2 6 2 3 6 4" xfId="22870" xr:uid="{FB2AFE73-83E1-45D0-A52E-8C64CBB97861}"/>
    <cellStyle name="Normal 2 6 2 3 6 4 2" xfId="22871" xr:uid="{B6A371F3-EBD4-4B6A-8E3B-52E53EF0AEF2}"/>
    <cellStyle name="Normal 2 6 2 3 6 5" xfId="22872" xr:uid="{29644A3D-4C43-44D0-B74C-D2BA9B46329F}"/>
    <cellStyle name="Normal 2 6 2 3 6 5 2" xfId="22873" xr:uid="{BEC9A385-E128-4DD1-A0E2-F868B398F054}"/>
    <cellStyle name="Normal 2 6 2 3 6 6" xfId="22874" xr:uid="{9E81E2DA-B5F5-4267-A55E-19175B0DDAE9}"/>
    <cellStyle name="Normal 2 6 2 3 6 6 2" xfId="22875" xr:uid="{382A3801-1913-4784-94C3-5D88F52DEF8E}"/>
    <cellStyle name="Normal 2 6 2 3 6 7" xfId="22876" xr:uid="{9A27CB82-806B-4FD6-AC9F-55E8B4E9CC70}"/>
    <cellStyle name="Normal 2 6 2 3 6 7 2" xfId="22877" xr:uid="{7D40F36A-CE41-43B6-A40D-060C9955C29B}"/>
    <cellStyle name="Normal 2 6 2 3 6 8" xfId="22878" xr:uid="{3833661D-561C-4798-ADF1-7ED6A4E4F50E}"/>
    <cellStyle name="Normal 2 6 2 3 60" xfId="22879" xr:uid="{D2BD9BA2-042B-4FAB-A0DB-FF9A7A4AF8D9}"/>
    <cellStyle name="Normal 2 6 2 3 60 2" xfId="22880" xr:uid="{20915E4B-716F-45DE-85BF-33D7C75897A7}"/>
    <cellStyle name="Normal 2 6 2 3 61" xfId="22881" xr:uid="{059CEEE3-9552-41E8-96AA-AFDD6BA79F45}"/>
    <cellStyle name="Normal 2 6 2 3 61 2" xfId="22882" xr:uid="{1D2028A5-814B-407D-A591-48D90A889371}"/>
    <cellStyle name="Normal 2 6 2 3 62" xfId="22883" xr:uid="{EAF8EDC6-D5D6-4A9B-8303-C5E917C24DB0}"/>
    <cellStyle name="Normal 2 6 2 3 62 2" xfId="22884" xr:uid="{C161C85A-A39A-4B8C-9E68-F89B3369B058}"/>
    <cellStyle name="Normal 2 6 2 3 63" xfId="22885" xr:uid="{21F3D138-17B3-413D-B539-00CE25CD3B90}"/>
    <cellStyle name="Normal 2 6 2 3 63 2" xfId="22886" xr:uid="{E1E3D98E-9323-4E92-AEA2-D8A837B3627D}"/>
    <cellStyle name="Normal 2 6 2 3 64" xfId="22887" xr:uid="{DBDBC8FA-B73A-411F-BC51-5711A64B5035}"/>
    <cellStyle name="Normal 2 6 2 3 64 2" xfId="22888" xr:uid="{4313CB7E-4265-49F9-8AB6-FCB54C3CE19C}"/>
    <cellStyle name="Normal 2 6 2 3 65" xfId="22889" xr:uid="{01EFE6FF-40C7-40EE-A380-0033C73DC64E}"/>
    <cellStyle name="Normal 2 6 2 3 65 2" xfId="22890" xr:uid="{50C29E0F-4A4C-4CDE-9EAE-E7E1D5A08077}"/>
    <cellStyle name="Normal 2 6 2 3 66" xfId="22891" xr:uid="{054EFA1E-EA3D-410C-80DE-45DE6A25DCD3}"/>
    <cellStyle name="Normal 2 6 2 3 66 2" xfId="22892" xr:uid="{217DAED2-99DC-4208-9C69-19155289059C}"/>
    <cellStyle name="Normal 2 6 2 3 67" xfId="22893" xr:uid="{B45BB8B9-3E21-401D-AFCD-23B27A10D58E}"/>
    <cellStyle name="Normal 2 6 2 3 68" xfId="44365" xr:uid="{C8A554D2-4356-4B5B-AF0C-9F845B95F09A}"/>
    <cellStyle name="Normal 2 6 2 3 7" xfId="22894" xr:uid="{29073526-98D9-4B48-BC6E-4F2FCB059B3A}"/>
    <cellStyle name="Normal 2 6 2 3 7 2" xfId="22895" xr:uid="{BA41BFC2-FE70-4E61-BFB0-9A3FB1B2F9DF}"/>
    <cellStyle name="Normal 2 6 2 3 7 2 2" xfId="22896" xr:uid="{A39BF736-BFAE-4091-B562-E6165AAA8C5B}"/>
    <cellStyle name="Normal 2 6 2 3 7 3" xfId="22897" xr:uid="{4988FC26-205E-4060-AC3B-016E8F408B62}"/>
    <cellStyle name="Normal 2 6 2 3 7 3 2" xfId="22898" xr:uid="{DC96A46E-1F08-4AC6-9849-19C8CB9BC11B}"/>
    <cellStyle name="Normal 2 6 2 3 7 4" xfId="22899" xr:uid="{97B6BB64-A519-417D-8374-EDC78C89A01D}"/>
    <cellStyle name="Normal 2 6 2 3 7 4 2" xfId="22900" xr:uid="{55C781F0-4454-4C2B-90C4-DD82CB0D3244}"/>
    <cellStyle name="Normal 2 6 2 3 7 5" xfId="22901" xr:uid="{C3BA075E-586E-4305-94C5-26DCBC573058}"/>
    <cellStyle name="Normal 2 6 2 3 7 5 2" xfId="22902" xr:uid="{A83CB1A2-431D-4DB6-A8F3-10F9D5BBBCEB}"/>
    <cellStyle name="Normal 2 6 2 3 7 6" xfId="22903" xr:uid="{9753668D-8DC2-48E8-B10E-F2ABFBFB646A}"/>
    <cellStyle name="Normal 2 6 2 3 7 6 2" xfId="22904" xr:uid="{09262CF0-263A-4FB9-B941-AC97974052AC}"/>
    <cellStyle name="Normal 2 6 2 3 7 7" xfId="22905" xr:uid="{9D4BE063-34AF-4381-9FE8-5462C6B9B665}"/>
    <cellStyle name="Normal 2 6 2 3 7 7 2" xfId="22906" xr:uid="{5AE64A53-A780-4D43-8150-E42D140740AE}"/>
    <cellStyle name="Normal 2 6 2 3 7 8" xfId="22907" xr:uid="{8609E30F-1C89-4A75-8979-BCEAFED518FE}"/>
    <cellStyle name="Normal 2 6 2 3 8" xfId="22908" xr:uid="{D14C4DC7-3E44-4D5A-B533-5A796D4D36EA}"/>
    <cellStyle name="Normal 2 6 2 3 8 2" xfId="22909" xr:uid="{A3310DDD-586A-4C31-B959-87BBB62DE5F3}"/>
    <cellStyle name="Normal 2 6 2 3 8 2 2" xfId="22910" xr:uid="{5D4A0D67-468C-4D10-9B3D-56E62DAFCA5A}"/>
    <cellStyle name="Normal 2 6 2 3 8 3" xfId="22911" xr:uid="{A646070B-B838-4C26-8281-797304AB4845}"/>
    <cellStyle name="Normal 2 6 2 3 8 3 2" xfId="22912" xr:uid="{E883115C-7DA5-4BCB-9455-95ECB20CFD5E}"/>
    <cellStyle name="Normal 2 6 2 3 8 4" xfId="22913" xr:uid="{99C776A9-9C77-4DD3-BC4A-D3B2B9B6D347}"/>
    <cellStyle name="Normal 2 6 2 3 8 4 2" xfId="22914" xr:uid="{89B1883E-420D-4925-A6D0-0DA5066096D2}"/>
    <cellStyle name="Normal 2 6 2 3 8 5" xfId="22915" xr:uid="{CDD93B53-44E2-45EB-B1C3-58BC037B01CC}"/>
    <cellStyle name="Normal 2 6 2 3 8 5 2" xfId="22916" xr:uid="{A554349E-B288-4C09-9E48-8C2D37CBAE5B}"/>
    <cellStyle name="Normal 2 6 2 3 8 6" xfId="22917" xr:uid="{E5510605-2AB8-4906-B6CD-CA749B1DD841}"/>
    <cellStyle name="Normal 2 6 2 3 8 6 2" xfId="22918" xr:uid="{A6E4AB0B-487C-4D37-B2CD-E29F3E60DEC6}"/>
    <cellStyle name="Normal 2 6 2 3 8 7" xfId="22919" xr:uid="{F176C1C1-8A2D-4F31-8896-4976C85BBEEC}"/>
    <cellStyle name="Normal 2 6 2 3 8 7 2" xfId="22920" xr:uid="{8D66DFBC-FC9B-46AD-96A0-8F36AF8CDD76}"/>
    <cellStyle name="Normal 2 6 2 3 8 8" xfId="22921" xr:uid="{DF14D994-3A87-4FB0-9BA9-E859CC335FA2}"/>
    <cellStyle name="Normal 2 6 2 3 9" xfId="22922" xr:uid="{A7F69156-6FFB-4159-BB6A-53100A5B954F}"/>
    <cellStyle name="Normal 2 6 2 3 9 2" xfId="22923" xr:uid="{573612B6-5513-475C-A236-AB6C78DF190D}"/>
    <cellStyle name="Normal 2 6 2 3 9 2 2" xfId="22924" xr:uid="{C4D96147-EDE7-4432-946D-C187C0B89EB1}"/>
    <cellStyle name="Normal 2 6 2 3 9 3" xfId="22925" xr:uid="{B0646352-FE10-4942-A070-14770BBC0ABA}"/>
    <cellStyle name="Normal 2 6 2 3 9 3 2" xfId="22926" xr:uid="{F4F2D5CC-FB1E-4B3E-8C54-BA79B97FD935}"/>
    <cellStyle name="Normal 2 6 2 3 9 4" xfId="22927" xr:uid="{F76C5B96-8BC3-43E6-B2F4-BD18C913ACAC}"/>
    <cellStyle name="Normal 2 6 2 3 9 4 2" xfId="22928" xr:uid="{6803E725-C0CB-4E35-AA27-372C653F3B5E}"/>
    <cellStyle name="Normal 2 6 2 3 9 5" xfId="22929" xr:uid="{806A966B-8FAA-4142-84D4-B27DB4E72825}"/>
    <cellStyle name="Normal 2 6 2 3 9 5 2" xfId="22930" xr:uid="{241423B6-EF1C-48FE-BCA6-D65C36C0DA4D}"/>
    <cellStyle name="Normal 2 6 2 3 9 6" xfId="22931" xr:uid="{773BB306-FA81-4857-A6B4-D3E17831A5FD}"/>
    <cellStyle name="Normal 2 6 2 3 9 6 2" xfId="22932" xr:uid="{2C4DA371-6B27-45AF-B5A5-FA7904BE9F46}"/>
    <cellStyle name="Normal 2 6 2 3 9 7" xfId="22933" xr:uid="{8E056F4D-89E2-4770-856B-64AFC07B402C}"/>
    <cellStyle name="Normal 2 6 2 3 9 7 2" xfId="22934" xr:uid="{F8723825-CF74-41C9-8281-48BA654E291F}"/>
    <cellStyle name="Normal 2 6 2 3 9 8" xfId="22935" xr:uid="{3CE9B94B-AA0B-4C31-9C7A-CEF1AF838A79}"/>
    <cellStyle name="Normal 2 6 2 30" xfId="22936" xr:uid="{AB9A266F-9FCE-4EBC-B3BB-3CB5EDE81BFE}"/>
    <cellStyle name="Normal 2 6 2 30 2" xfId="22937" xr:uid="{617C2D26-DC2B-45A1-BD54-BFB99585450C}"/>
    <cellStyle name="Normal 2 6 2 31" xfId="22938" xr:uid="{8A701D53-7A4D-4846-B123-67CF07021619}"/>
    <cellStyle name="Normal 2 6 2 31 2" xfId="22939" xr:uid="{A8C54874-42A7-4DF5-86C4-BFF0C1CF667B}"/>
    <cellStyle name="Normal 2 6 2 32" xfId="22940" xr:uid="{7F864D47-364E-436C-BB1F-64E94D0F591E}"/>
    <cellStyle name="Normal 2 6 2 32 2" xfId="22941" xr:uid="{4635370D-7FFD-4E9B-AC0E-07F66555A06F}"/>
    <cellStyle name="Normal 2 6 2 33" xfId="22942" xr:uid="{6FABC201-E489-4843-AE99-2731270A7C23}"/>
    <cellStyle name="Normal 2 6 2 33 2" xfId="22943" xr:uid="{102BC73F-38B2-4F43-8832-751F825919D0}"/>
    <cellStyle name="Normal 2 6 2 34" xfId="22944" xr:uid="{3CD7E3E7-9424-40E5-8488-71D9E7C64B3B}"/>
    <cellStyle name="Normal 2 6 2 34 2" xfId="22945" xr:uid="{BDB9C47D-C4B8-416C-8C91-46A51457182C}"/>
    <cellStyle name="Normal 2 6 2 35" xfId="22946" xr:uid="{FCEAA2F4-1CCC-4F29-90F2-6D1DD130DA28}"/>
    <cellStyle name="Normal 2 6 2 35 2" xfId="22947" xr:uid="{3FC53EA8-3911-41A8-B5F7-C5C754CC0A63}"/>
    <cellStyle name="Normal 2 6 2 36" xfId="22948" xr:uid="{C830B246-1FEB-498D-92BC-2117CA342875}"/>
    <cellStyle name="Normal 2 6 2 36 2" xfId="22949" xr:uid="{ADCAC037-B261-4C73-9BDB-8FCAB38FCCE8}"/>
    <cellStyle name="Normal 2 6 2 37" xfId="22950" xr:uid="{D2E0E2FE-DA3E-4282-BFE4-AA83DA79D78A}"/>
    <cellStyle name="Normal 2 6 2 37 2" xfId="22951" xr:uid="{FFE47E15-2AF0-4E2E-BA96-91350417A3F0}"/>
    <cellStyle name="Normal 2 6 2 38" xfId="22952" xr:uid="{EA1258F7-10D3-4168-A9DC-B83EEF2A981D}"/>
    <cellStyle name="Normal 2 6 2 38 2" xfId="22953" xr:uid="{D45BEC98-1C2B-4E7D-B4F4-7F44E4A5A86F}"/>
    <cellStyle name="Normal 2 6 2 39" xfId="22954" xr:uid="{F6507313-7C24-4C4E-8E0C-38A51029B75A}"/>
    <cellStyle name="Normal 2 6 2 39 2" xfId="22955" xr:uid="{F99B5375-682F-4F2C-902F-425D20E58D19}"/>
    <cellStyle name="Normal 2 6 2 4" xfId="22956" xr:uid="{F111BA1C-5B11-417C-B67C-4646F719CE4A}"/>
    <cellStyle name="Normal 2 6 2 4 2" xfId="22957" xr:uid="{13D0A2C3-B3B0-419F-84A9-77148852AF8A}"/>
    <cellStyle name="Normal 2 6 2 4 2 2" xfId="22958" xr:uid="{AE05D691-6312-47DF-B0B0-BA575E4769DA}"/>
    <cellStyle name="Normal 2 6 2 4 3" xfId="22959" xr:uid="{078F86DB-1347-4D24-A267-0A33A398107B}"/>
    <cellStyle name="Normal 2 6 2 4 3 2" xfId="22960" xr:uid="{8EFBB221-AC60-4986-8A1C-E282FBA47CFA}"/>
    <cellStyle name="Normal 2 6 2 4 4" xfId="22961" xr:uid="{AC27556C-606A-40D5-85E1-E42883AA09B5}"/>
    <cellStyle name="Normal 2 6 2 4 4 2" xfId="22962" xr:uid="{CB6601F7-4D51-456E-B13D-DF9D6E801810}"/>
    <cellStyle name="Normal 2 6 2 4 5" xfId="22963" xr:uid="{F844086E-148C-43A2-88A8-BDDEF1469091}"/>
    <cellStyle name="Normal 2 6 2 4 5 2" xfId="22964" xr:uid="{D7218709-6E94-4E4F-BBD6-E8D2EB5912D3}"/>
    <cellStyle name="Normal 2 6 2 4 6" xfId="22965" xr:uid="{D06917E3-95E9-4EA4-9DDD-9405DFFAF033}"/>
    <cellStyle name="Normal 2 6 2 4 6 2" xfId="22966" xr:uid="{728C166E-CCD8-4008-84EF-6FB01A1E1697}"/>
    <cellStyle name="Normal 2 6 2 4 7" xfId="22967" xr:uid="{30645EC3-8CB8-40D3-9701-94BB6A82A4D6}"/>
    <cellStyle name="Normal 2 6 2 4 7 2" xfId="22968" xr:uid="{E8B8AC0A-58D0-4A5F-AFE9-60F7524D1CF0}"/>
    <cellStyle name="Normal 2 6 2 4 8" xfId="22969" xr:uid="{9E490647-FB5B-4257-9165-6A3DB56A8529}"/>
    <cellStyle name="Normal 2 6 2 40" xfId="22970" xr:uid="{ABACB658-2D44-4928-9942-7DAAB4836045}"/>
    <cellStyle name="Normal 2 6 2 40 2" xfId="22971" xr:uid="{B1FB71CC-B4A0-45D5-8246-AD76FDBBDE3B}"/>
    <cellStyle name="Normal 2 6 2 41" xfId="22972" xr:uid="{C729C59C-CEE0-4A4D-9CF0-9CFBC527CC99}"/>
    <cellStyle name="Normal 2 6 2 41 2" xfId="22973" xr:uid="{3E3717DF-AF1D-4C80-8BBB-4F46AECCC49D}"/>
    <cellStyle name="Normal 2 6 2 42" xfId="22974" xr:uid="{1F1435BC-ECDF-4CF8-8788-11AA23F3A5BF}"/>
    <cellStyle name="Normal 2 6 2 42 2" xfId="22975" xr:uid="{3FF11699-F8C5-4ABC-9DAA-A0C3AD49D6C3}"/>
    <cellStyle name="Normal 2 6 2 43" xfId="22976" xr:uid="{933C1E4D-7C64-4123-824C-C81257FD049D}"/>
    <cellStyle name="Normal 2 6 2 43 2" xfId="22977" xr:uid="{B223C5E3-9080-4391-809C-C8CA1B160700}"/>
    <cellStyle name="Normal 2 6 2 44" xfId="22978" xr:uid="{431450EF-86DB-4402-9952-C19FAA061174}"/>
    <cellStyle name="Normal 2 6 2 44 2" xfId="22979" xr:uid="{23A6CCAD-7D62-42BD-81C9-61C7F323EC02}"/>
    <cellStyle name="Normal 2 6 2 45" xfId="22980" xr:uid="{2260A8FE-8353-4B1E-BE22-E734373CEC7F}"/>
    <cellStyle name="Normal 2 6 2 45 2" xfId="22981" xr:uid="{BD827858-0F3B-474F-854C-1C18AEE6CAF1}"/>
    <cellStyle name="Normal 2 6 2 46" xfId="22982" xr:uid="{FB23B6D9-DBF4-46BD-A8CB-89A3E2D5B7E7}"/>
    <cellStyle name="Normal 2 6 2 46 2" xfId="22983" xr:uid="{4EDD63FF-E182-4AA1-8F6A-AC9FD407151C}"/>
    <cellStyle name="Normal 2 6 2 47" xfId="22984" xr:uid="{9CAB3D39-9077-41D9-8719-27A14189D0FD}"/>
    <cellStyle name="Normal 2 6 2 47 2" xfId="22985" xr:uid="{81787A1B-1AAF-4A0C-A483-7A927477BDA0}"/>
    <cellStyle name="Normal 2 6 2 48" xfId="22986" xr:uid="{46BB951A-2F06-452D-AD21-5DAFCD4BAD11}"/>
    <cellStyle name="Normal 2 6 2 48 2" xfId="22987" xr:uid="{BC70703A-5F7D-47A3-A313-12CA667E3A01}"/>
    <cellStyle name="Normal 2 6 2 49" xfId="22988" xr:uid="{AF78EA69-CBDA-4F40-97B8-A8C3DC20F4E8}"/>
    <cellStyle name="Normal 2 6 2 49 2" xfId="22989" xr:uid="{4074A31C-D56B-455E-B610-317DC003A4B9}"/>
    <cellStyle name="Normal 2 6 2 5" xfId="22990" xr:uid="{2D6F5ED8-1EC0-43D2-B21B-98662EED01BE}"/>
    <cellStyle name="Normal 2 6 2 5 2" xfId="22991" xr:uid="{4FC70311-1EFA-4498-BD89-AAFF59067A98}"/>
    <cellStyle name="Normal 2 6 2 5 2 2" xfId="22992" xr:uid="{5B01C4B2-9E7F-4BDC-A459-A2EDF1539442}"/>
    <cellStyle name="Normal 2 6 2 5 3" xfId="22993" xr:uid="{D09A2A7E-6BE7-4D3F-9C07-82E576C74613}"/>
    <cellStyle name="Normal 2 6 2 5 3 2" xfId="22994" xr:uid="{8A3FEC0E-E588-4E3D-98FD-14CFB1F1E329}"/>
    <cellStyle name="Normal 2 6 2 5 4" xfId="22995" xr:uid="{ED36F995-BBF3-4FF8-883F-98EB81EED48B}"/>
    <cellStyle name="Normal 2 6 2 5 4 2" xfId="22996" xr:uid="{C1C59E45-0A89-4301-985A-E4E0E665DB83}"/>
    <cellStyle name="Normal 2 6 2 5 5" xfId="22997" xr:uid="{B111133F-C722-4B46-B873-2E4C9EEDD54E}"/>
    <cellStyle name="Normal 2 6 2 5 5 2" xfId="22998" xr:uid="{41122E0F-2FC0-428A-B404-3FA724C38346}"/>
    <cellStyle name="Normal 2 6 2 5 6" xfId="22999" xr:uid="{0DF447C9-AC3F-42D8-895C-615AA39F151E}"/>
    <cellStyle name="Normal 2 6 2 5 6 2" xfId="23000" xr:uid="{E49268A0-C55E-4AA3-864C-8BD15C392911}"/>
    <cellStyle name="Normal 2 6 2 5 7" xfId="23001" xr:uid="{D695DF5A-6522-4773-9BD8-A5407FC793A2}"/>
    <cellStyle name="Normal 2 6 2 5 7 2" xfId="23002" xr:uid="{3A8F2BC9-31F5-48F1-840D-F7EC1896FCF4}"/>
    <cellStyle name="Normal 2 6 2 5 8" xfId="23003" xr:uid="{F6CB0373-7A1C-43ED-AC56-FFB21AAD5F11}"/>
    <cellStyle name="Normal 2 6 2 50" xfId="23004" xr:uid="{D9C8019F-3D05-4D00-BB02-0BD04A17E91D}"/>
    <cellStyle name="Normal 2 6 2 50 2" xfId="23005" xr:uid="{5468769A-0AE9-4E31-AAE8-82979C607D47}"/>
    <cellStyle name="Normal 2 6 2 51" xfId="23006" xr:uid="{5ABF3DC9-B376-4878-A86C-50F177FDB7AD}"/>
    <cellStyle name="Normal 2 6 2 51 2" xfId="23007" xr:uid="{2E8A7427-AC02-4297-B563-DF80AD46D08E}"/>
    <cellStyle name="Normal 2 6 2 52" xfId="23008" xr:uid="{29DE0301-4D37-4028-995D-C18893491E19}"/>
    <cellStyle name="Normal 2 6 2 52 2" xfId="23009" xr:uid="{35C7D248-331A-41C5-A980-97F7C697F0AF}"/>
    <cellStyle name="Normal 2 6 2 53" xfId="23010" xr:uid="{7D61B453-AFE6-4A03-AB0E-B4C5383D1BD4}"/>
    <cellStyle name="Normal 2 6 2 53 2" xfId="23011" xr:uid="{CD7ABCB5-9329-4EA0-8F6B-3D23053AE91B}"/>
    <cellStyle name="Normal 2 6 2 54" xfId="23012" xr:uid="{2C8A34FA-7DE2-4211-A1DA-0FE57FC125DF}"/>
    <cellStyle name="Normal 2 6 2 54 2" xfId="23013" xr:uid="{4B71EA43-40AA-4A41-9ED1-860F0DFF52B8}"/>
    <cellStyle name="Normal 2 6 2 55" xfId="23014" xr:uid="{B3C77E32-F732-4A5A-A6BD-76A1EFFC63A4}"/>
    <cellStyle name="Normal 2 6 2 55 2" xfId="23015" xr:uid="{87004D87-4558-4F11-A868-8DF5C8C46EFC}"/>
    <cellStyle name="Normal 2 6 2 56" xfId="23016" xr:uid="{D4FDD59D-DC54-4EE0-91A1-280F97428EB8}"/>
    <cellStyle name="Normal 2 6 2 56 2" xfId="23017" xr:uid="{210DFDB3-4194-4206-82FF-2718BD7557BA}"/>
    <cellStyle name="Normal 2 6 2 57" xfId="23018" xr:uid="{245B3AA1-8226-4185-812C-93CE7FC9EF21}"/>
    <cellStyle name="Normal 2 6 2 57 2" xfId="23019" xr:uid="{E064BC97-0D91-40AC-B819-EE18012D9878}"/>
    <cellStyle name="Normal 2 6 2 58" xfId="23020" xr:uid="{CD9FEDD3-FB59-452C-8308-49DFAE14DB98}"/>
    <cellStyle name="Normal 2 6 2 58 2" xfId="23021" xr:uid="{17375D23-FFE9-4A0A-A0DB-AD2E43FE2877}"/>
    <cellStyle name="Normal 2 6 2 59" xfId="23022" xr:uid="{FD39ACCB-7E4D-4425-B34D-6CC528CDE873}"/>
    <cellStyle name="Normal 2 6 2 59 2" xfId="23023" xr:uid="{4D6A14C0-9CB2-4C41-B540-DBA76D4DF39F}"/>
    <cellStyle name="Normal 2 6 2 6" xfId="23024" xr:uid="{1D0A6E39-5670-4811-A1C6-F736A2B8E07A}"/>
    <cellStyle name="Normal 2 6 2 6 2" xfId="23025" xr:uid="{2F162CEF-FAE1-4097-ABBE-A910EA61CB74}"/>
    <cellStyle name="Normal 2 6 2 6 2 2" xfId="23026" xr:uid="{8ACBF678-AF14-4686-B7CC-3201ADB19A3C}"/>
    <cellStyle name="Normal 2 6 2 6 3" xfId="23027" xr:uid="{270A5A60-E781-4A4D-90B8-0AC6A1397108}"/>
    <cellStyle name="Normal 2 6 2 6 3 2" xfId="23028" xr:uid="{15A8C297-32D9-41E4-9A53-58BD5F702419}"/>
    <cellStyle name="Normal 2 6 2 6 4" xfId="23029" xr:uid="{870CAFD9-0A79-4E9E-8084-F96134E4921C}"/>
    <cellStyle name="Normal 2 6 2 6 4 2" xfId="23030" xr:uid="{C43DEA0E-CC69-451B-B307-4B64C448802A}"/>
    <cellStyle name="Normal 2 6 2 6 5" xfId="23031" xr:uid="{0AE11D9E-FF6D-4783-BE18-B18C0FFF4B21}"/>
    <cellStyle name="Normal 2 6 2 6 5 2" xfId="23032" xr:uid="{292C3E4B-9917-4CAD-870A-9C24C90FE980}"/>
    <cellStyle name="Normal 2 6 2 6 6" xfId="23033" xr:uid="{863CE198-7404-4C48-BD70-054026EC71C2}"/>
    <cellStyle name="Normal 2 6 2 6 6 2" xfId="23034" xr:uid="{DEB5ECF3-0A35-4C3E-87EB-97CE541D6BA9}"/>
    <cellStyle name="Normal 2 6 2 6 7" xfId="23035" xr:uid="{9FF1A1ED-C0AF-4A8B-B811-64C64B8770BA}"/>
    <cellStyle name="Normal 2 6 2 6 7 2" xfId="23036" xr:uid="{52E62266-A73B-4781-8A42-896A5820D4B4}"/>
    <cellStyle name="Normal 2 6 2 6 8" xfId="23037" xr:uid="{23F77DFE-AB13-481A-AA9F-117842F9E8B8}"/>
    <cellStyle name="Normal 2 6 2 60" xfId="23038" xr:uid="{6032C40D-EF7D-4C09-9526-BB818D014886}"/>
    <cellStyle name="Normal 2 6 2 60 2" xfId="23039" xr:uid="{6329BE1A-9A76-4F1F-99C4-ADA6FD734FA7}"/>
    <cellStyle name="Normal 2 6 2 61" xfId="23040" xr:uid="{EC1807F2-AD8F-450B-8307-658F1E9F5CA4}"/>
    <cellStyle name="Normal 2 6 2 61 2" xfId="23041" xr:uid="{7F3678AA-83C3-4E66-8D34-A30EE857EE7A}"/>
    <cellStyle name="Normal 2 6 2 62" xfId="23042" xr:uid="{79550820-4AC9-495F-87D6-2DF829CCEBE3}"/>
    <cellStyle name="Normal 2 6 2 62 2" xfId="23043" xr:uid="{3EEEBB79-16A7-4F19-B4DD-9AEA3745F31F}"/>
    <cellStyle name="Normal 2 6 2 63" xfId="23044" xr:uid="{D0F0DC68-B93B-4184-A889-7BB5D663DFC6}"/>
    <cellStyle name="Normal 2 6 2 63 2" xfId="23045" xr:uid="{6486595D-CC55-44A2-8E6D-581AD6A145E1}"/>
    <cellStyle name="Normal 2 6 2 64" xfId="23046" xr:uid="{3B7CB7A4-3DA9-464E-92E1-10E598D58B84}"/>
    <cellStyle name="Normal 2 6 2 64 2" xfId="23047" xr:uid="{CA84E503-90C7-43C2-9097-F5D51A1FE030}"/>
    <cellStyle name="Normal 2 6 2 65" xfId="23048" xr:uid="{CBA9815F-3A00-48BC-8587-647D09F36D1E}"/>
    <cellStyle name="Normal 2 6 2 65 2" xfId="23049" xr:uid="{E78CE4D6-A04E-4EC5-BFDF-0BC8773401CC}"/>
    <cellStyle name="Normal 2 6 2 66" xfId="23050" xr:uid="{A87AA00D-6CA6-4183-A695-8D532E5C1D06}"/>
    <cellStyle name="Normal 2 6 2 66 2" xfId="23051" xr:uid="{5CAC2C2D-6B3D-4AD4-AFB2-51098B798578}"/>
    <cellStyle name="Normal 2 6 2 67" xfId="23052" xr:uid="{12836697-2A9E-47D6-A54B-08DFB62357D9}"/>
    <cellStyle name="Normal 2 6 2 67 2" xfId="23053" xr:uid="{E0259917-56B5-4E50-A976-A48BC69EEC29}"/>
    <cellStyle name="Normal 2 6 2 68" xfId="23054" xr:uid="{7AEAC412-4C6F-4E17-97B0-FDCD0B55C55D}"/>
    <cellStyle name="Normal 2 6 2 68 2" xfId="23055" xr:uid="{2F22515E-EAA4-40A2-AB15-034203DA5195}"/>
    <cellStyle name="Normal 2 6 2 69" xfId="23056" xr:uid="{3C48E281-D9AF-4096-8F2E-F6B6804BFC1C}"/>
    <cellStyle name="Normal 2 6 2 69 2" xfId="23057" xr:uid="{2B3ED976-5F94-42D2-A220-C0B02C2964E3}"/>
    <cellStyle name="Normal 2 6 2 7" xfId="23058" xr:uid="{2F09C4E2-4033-4B22-A23A-35F2CC23D9F5}"/>
    <cellStyle name="Normal 2 6 2 7 2" xfId="23059" xr:uid="{ABD5D0FC-6F61-4D0F-98DB-21A72A17DD08}"/>
    <cellStyle name="Normal 2 6 2 7 2 2" xfId="23060" xr:uid="{BD140A0E-765D-43FE-A364-E61753799385}"/>
    <cellStyle name="Normal 2 6 2 7 3" xfId="23061" xr:uid="{508F0FBF-1BA3-4F6B-A023-1C4921D28902}"/>
    <cellStyle name="Normal 2 6 2 7 3 2" xfId="23062" xr:uid="{6EA79889-B662-4C11-A302-B13E0D48DE44}"/>
    <cellStyle name="Normal 2 6 2 7 4" xfId="23063" xr:uid="{A5109561-CDEF-4B1E-9787-C1CC45E7074C}"/>
    <cellStyle name="Normal 2 6 2 7 4 2" xfId="23064" xr:uid="{CF5E030A-1235-4BB0-8184-3D531F7BCBC6}"/>
    <cellStyle name="Normal 2 6 2 7 5" xfId="23065" xr:uid="{B277CDB6-B6DE-4DD4-919F-16CF2E2C1F10}"/>
    <cellStyle name="Normal 2 6 2 7 5 2" xfId="23066" xr:uid="{7841B833-EA17-414E-8047-26038F9DB7C2}"/>
    <cellStyle name="Normal 2 6 2 7 6" xfId="23067" xr:uid="{E49F18E5-87F9-40EF-AEE9-E10A98361CB3}"/>
    <cellStyle name="Normal 2 6 2 7 6 2" xfId="23068" xr:uid="{0D7B3FC9-0118-43B0-947D-D01919DA85CF}"/>
    <cellStyle name="Normal 2 6 2 7 7" xfId="23069" xr:uid="{59EA9813-C06C-4943-AA3A-7BF808E33ABE}"/>
    <cellStyle name="Normal 2 6 2 7 7 2" xfId="23070" xr:uid="{BEB2B850-C070-45C2-8AAD-58430AE44AB3}"/>
    <cellStyle name="Normal 2 6 2 7 8" xfId="23071" xr:uid="{0DF76265-BC92-4CCF-B4A6-420E9F0FDDCD}"/>
    <cellStyle name="Normal 2 6 2 70" xfId="23072" xr:uid="{14E759AF-7541-4512-8233-C501FB2A5E52}"/>
    <cellStyle name="Normal 2 6 2 71" xfId="22185" xr:uid="{917193B9-CED9-400F-8D7A-79678DFA5CD2}"/>
    <cellStyle name="Normal 2 6 2 8" xfId="23073" xr:uid="{F0730C62-BEF5-475E-88A7-99AA3BF2072E}"/>
    <cellStyle name="Normal 2 6 2 8 2" xfId="23074" xr:uid="{EB2D08B6-48D1-41FE-AABC-80682F754CDD}"/>
    <cellStyle name="Normal 2 6 2 8 2 2" xfId="23075" xr:uid="{058DAE10-F1F2-41F3-831E-2A8C1DD47C15}"/>
    <cellStyle name="Normal 2 6 2 8 3" xfId="23076" xr:uid="{30B87EA8-3F08-4F8F-B064-773C196D01E8}"/>
    <cellStyle name="Normal 2 6 2 8 3 2" xfId="23077" xr:uid="{C600003B-993D-4217-9DA6-5A749691B8A2}"/>
    <cellStyle name="Normal 2 6 2 8 4" xfId="23078" xr:uid="{15C7A909-84FF-4F99-908E-A0A346BF27B8}"/>
    <cellStyle name="Normal 2 6 2 8 4 2" xfId="23079" xr:uid="{D24D1903-7203-4014-8880-A1FFFF977E5A}"/>
    <cellStyle name="Normal 2 6 2 8 5" xfId="23080" xr:uid="{1FA2EAD7-6258-410D-A7E3-A9E3335FADF8}"/>
    <cellStyle name="Normal 2 6 2 8 5 2" xfId="23081" xr:uid="{9DEF5F15-3853-4CAA-9CC3-393B09CF3DC4}"/>
    <cellStyle name="Normal 2 6 2 8 6" xfId="23082" xr:uid="{90AE2BAC-D6C7-46AF-B287-4930DD19F209}"/>
    <cellStyle name="Normal 2 6 2 8 6 2" xfId="23083" xr:uid="{188DCD08-AD93-4DCD-8E96-343356AFD69B}"/>
    <cellStyle name="Normal 2 6 2 8 7" xfId="23084" xr:uid="{76001CC9-ABB8-4A2B-B8EE-965BDDF23C51}"/>
    <cellStyle name="Normal 2 6 2 8 7 2" xfId="23085" xr:uid="{C1C1FB21-2BD3-4D63-AEA6-1E1D74A158D6}"/>
    <cellStyle name="Normal 2 6 2 8 8" xfId="23086" xr:uid="{0B06FBAD-E116-426B-810B-6C04D59FD372}"/>
    <cellStyle name="Normal 2 6 2 9" xfId="23087" xr:uid="{27D9A00E-B9D4-46FE-BE6C-9C167B5EA9CA}"/>
    <cellStyle name="Normal 2 6 2 9 2" xfId="23088" xr:uid="{9D90F6C3-D2E0-46CE-8162-28046E84AA5C}"/>
    <cellStyle name="Normal 2 6 2 9 2 2" xfId="23089" xr:uid="{62C49502-DAD3-4CA4-AAE7-979A8BA7E428}"/>
    <cellStyle name="Normal 2 6 2 9 3" xfId="23090" xr:uid="{45A24B84-BAEF-404A-A417-40034A560F0A}"/>
    <cellStyle name="Normal 2 6 2 9 3 2" xfId="23091" xr:uid="{B4054E87-F8A7-411E-B858-026B5C46010A}"/>
    <cellStyle name="Normal 2 6 2 9 4" xfId="23092" xr:uid="{F066CA87-9D6B-4C78-BF7C-18FBD134F239}"/>
    <cellStyle name="Normal 2 6 2 9 4 2" xfId="23093" xr:uid="{125D0122-F33F-4F07-ABE0-E4124B4CD9E2}"/>
    <cellStyle name="Normal 2 6 2 9 5" xfId="23094" xr:uid="{1AE2AF89-C829-4A10-99BF-5960406ECAEB}"/>
    <cellStyle name="Normal 2 6 2 9 5 2" xfId="23095" xr:uid="{121EE46F-36A7-4DE4-A938-E84340FE0AD0}"/>
    <cellStyle name="Normal 2 6 2 9 6" xfId="23096" xr:uid="{85665F1E-0C6E-4F6A-88D4-1FC20BD4C889}"/>
    <cellStyle name="Normal 2 6 2 9 6 2" xfId="23097" xr:uid="{00EF912E-2E74-497F-95A6-EBF94F81B6A8}"/>
    <cellStyle name="Normal 2 6 2 9 7" xfId="23098" xr:uid="{DE693FEA-2950-42C6-80DD-5EF04AC0AF48}"/>
    <cellStyle name="Normal 2 6 2 9 7 2" xfId="23099" xr:uid="{253F150E-03D6-40AD-BC69-9BDAC5F47993}"/>
    <cellStyle name="Normal 2 6 2 9 8" xfId="23100" xr:uid="{4E5DC61D-5F78-49CF-B82D-CFDAD2A21BB9}"/>
    <cellStyle name="Normal 2 6 2_Hoja3" xfId="23101" xr:uid="{E90DBA28-0C51-472E-AF4D-98D37BC646D4}"/>
    <cellStyle name="Normal 2 6 20" xfId="23102" xr:uid="{C6893F10-23AD-4626-8071-E817EA3B6EAF}"/>
    <cellStyle name="Normal 2 6 20 2" xfId="23103" xr:uid="{7C883733-279C-41A0-AC95-3AB2CA2B23D8}"/>
    <cellStyle name="Normal 2 6 21" xfId="23104" xr:uid="{A7D960C9-1948-46E3-A627-179ADF63DEC1}"/>
    <cellStyle name="Normal 2 6 21 2" xfId="23105" xr:uid="{FD964AAD-E642-45A9-A7E2-1504FED75D7F}"/>
    <cellStyle name="Normal 2 6 22" xfId="23106" xr:uid="{6C853C12-660A-46F1-9E2F-E46F9E3452A6}"/>
    <cellStyle name="Normal 2 6 22 2" xfId="23107" xr:uid="{0F6DD0A4-CF53-4EFE-9345-2E0989EB39DA}"/>
    <cellStyle name="Normal 2 6 23" xfId="23108" xr:uid="{22F130A1-0EA6-476A-ADC3-955AABD9C8F9}"/>
    <cellStyle name="Normal 2 6 23 2" xfId="23109" xr:uid="{7A540AA5-EF5F-4660-94BA-4C06215F435A}"/>
    <cellStyle name="Normal 2 6 24" xfId="23110" xr:uid="{6D8DB1B0-3495-48F6-8EB0-56A6357B514E}"/>
    <cellStyle name="Normal 2 6 24 2" xfId="23111" xr:uid="{F42CBD31-73FE-42BE-A085-2BA559CFE27A}"/>
    <cellStyle name="Normal 2 6 25" xfId="23112" xr:uid="{5C310168-6EF2-4838-A986-51A5E4441785}"/>
    <cellStyle name="Normal 2 6 25 2" xfId="23113" xr:uid="{E30DF865-DB87-40C6-A4FF-246631631129}"/>
    <cellStyle name="Normal 2 6 26" xfId="23114" xr:uid="{EA84EEFB-9060-4BCD-98B3-82F5C7E9E01B}"/>
    <cellStyle name="Normal 2 6 26 2" xfId="23115" xr:uid="{62BBE18C-5F43-41CF-A79E-20A62D7BE8BF}"/>
    <cellStyle name="Normal 2 6 27" xfId="23116" xr:uid="{3E092B34-3B25-469D-9345-652BF9DB8FF2}"/>
    <cellStyle name="Normal 2 6 27 2" xfId="23117" xr:uid="{45D8828C-96C4-4812-A690-83449DCFA58E}"/>
    <cellStyle name="Normal 2 6 28" xfId="23118" xr:uid="{890DE4BF-2301-4F39-A766-71BC771FCBC7}"/>
    <cellStyle name="Normal 2 6 28 2" xfId="23119" xr:uid="{F543A595-80FD-41CF-BD16-ACBF80E3DE88}"/>
    <cellStyle name="Normal 2 6 29" xfId="23120" xr:uid="{305B980D-4168-4309-91BF-D7AA5AD36254}"/>
    <cellStyle name="Normal 2 6 29 2" xfId="23121" xr:uid="{C7B41E25-B192-41B6-98DE-26558001D7ED}"/>
    <cellStyle name="Normal 2 6 3" xfId="5885" xr:uid="{168FCEB9-3C40-4581-B2D5-8E0E60B827C5}"/>
    <cellStyle name="Normal 2 6 3 10" xfId="23123" xr:uid="{A72F2E91-9BAD-4918-BC60-38A73A361D56}"/>
    <cellStyle name="Normal 2 6 3 10 2" xfId="23124" xr:uid="{A9BCECAB-2B4C-4708-B03E-41D86F0B34A8}"/>
    <cellStyle name="Normal 2 6 3 10 2 2" xfId="23125" xr:uid="{57F92721-EEDC-44EF-88E8-0EDC1B35AFAA}"/>
    <cellStyle name="Normal 2 6 3 10 3" xfId="23126" xr:uid="{5E23E3DA-AF44-4CFB-99FF-DC11A522EA7F}"/>
    <cellStyle name="Normal 2 6 3 10 3 2" xfId="23127" xr:uid="{11A1ED80-028A-4EC0-9DD4-6005357AFAC3}"/>
    <cellStyle name="Normal 2 6 3 10 4" xfId="23128" xr:uid="{8BACA82F-5952-401C-8BEB-19C3B8402641}"/>
    <cellStyle name="Normal 2 6 3 10 4 2" xfId="23129" xr:uid="{A49F0E3E-7994-47E9-873B-574C433CD19C}"/>
    <cellStyle name="Normal 2 6 3 10 5" xfId="23130" xr:uid="{79F8C812-B9BB-40DA-B243-A534FCE2C0F3}"/>
    <cellStyle name="Normal 2 6 3 10 5 2" xfId="23131" xr:uid="{7A9FA2B5-9348-4364-976C-C0DAF7FCB864}"/>
    <cellStyle name="Normal 2 6 3 10 6" xfId="23132" xr:uid="{683A33B0-58DC-40B2-BEA0-5ECBEE9A480A}"/>
    <cellStyle name="Normal 2 6 3 10 6 2" xfId="23133" xr:uid="{256FF0D8-5F93-4666-95F5-03F135116E5E}"/>
    <cellStyle name="Normal 2 6 3 10 7" xfId="23134" xr:uid="{03F5A7AB-8736-4C9F-AEEB-0F5F9DF81886}"/>
    <cellStyle name="Normal 2 6 3 10 7 2" xfId="23135" xr:uid="{D2DA0FA9-D84F-43F9-AEC7-817DF6566856}"/>
    <cellStyle name="Normal 2 6 3 10 8" xfId="23136" xr:uid="{ABB3D2E1-BD57-4984-885D-8680F3B1DEA7}"/>
    <cellStyle name="Normal 2 6 3 11" xfId="23137" xr:uid="{B076F6D7-04A4-4BCA-A518-F136B29C7D6E}"/>
    <cellStyle name="Normal 2 6 3 11 2" xfId="23138" xr:uid="{A7309898-15F8-4083-B613-D96AA4C51D90}"/>
    <cellStyle name="Normal 2 6 3 12" xfId="23139" xr:uid="{53A335A6-C861-4227-8B6D-7B56436CA692}"/>
    <cellStyle name="Normal 2 6 3 12 2" xfId="23140" xr:uid="{35E6CFCD-86D5-4B7B-8A4C-CCBDBDD63A04}"/>
    <cellStyle name="Normal 2 6 3 13" xfId="23141" xr:uid="{6CE0F10B-BFBF-4A07-BB65-6D801106F64E}"/>
    <cellStyle name="Normal 2 6 3 13 2" xfId="23142" xr:uid="{A735A3FE-9A5E-4AF6-B56D-F390AB2D09FA}"/>
    <cellStyle name="Normal 2 6 3 14" xfId="23143" xr:uid="{7A3FF5DB-004D-42C9-BA1B-2BFA85AB4A09}"/>
    <cellStyle name="Normal 2 6 3 14 2" xfId="23144" xr:uid="{97A76783-25B0-48FC-AC75-40819393CA8A}"/>
    <cellStyle name="Normal 2 6 3 15" xfId="23145" xr:uid="{EFA96D4C-E882-4D50-8612-5C9662A56184}"/>
    <cellStyle name="Normal 2 6 3 15 2" xfId="23146" xr:uid="{467E9F08-FAE4-446D-8975-E3D08D3AE8EC}"/>
    <cellStyle name="Normal 2 6 3 16" xfId="23147" xr:uid="{8A94E272-54CA-424F-ADE0-410FCA4D2CE5}"/>
    <cellStyle name="Normal 2 6 3 16 2" xfId="23148" xr:uid="{92564BBD-8642-4840-872B-6CCA7CB888FF}"/>
    <cellStyle name="Normal 2 6 3 17" xfId="23149" xr:uid="{E45F4152-EC3A-460D-95A3-D94DD902175D}"/>
    <cellStyle name="Normal 2 6 3 17 2" xfId="23150" xr:uid="{CB1955EF-28C9-480D-9306-7747FA04B402}"/>
    <cellStyle name="Normal 2 6 3 18" xfId="23151" xr:uid="{DDE41B30-452A-4968-A91C-80FBCFFF0AD5}"/>
    <cellStyle name="Normal 2 6 3 18 2" xfId="23152" xr:uid="{B43C07D4-F70B-4AF5-90E4-640C7554FBC3}"/>
    <cellStyle name="Normal 2 6 3 19" xfId="23153" xr:uid="{69EEDDA5-3E5D-4EC8-9769-8B9EEDBC30E0}"/>
    <cellStyle name="Normal 2 6 3 19 2" xfId="23154" xr:uid="{598E29AD-669D-490C-A8BE-4F551BF1DFC2}"/>
    <cellStyle name="Normal 2 6 3 2" xfId="23155" xr:uid="{7FF6DF45-9C61-490B-B69C-931AC8AB86F7}"/>
    <cellStyle name="Normal 2 6 3 2 10" xfId="23156" xr:uid="{37B8FF16-DA1F-4A09-B07C-E9534F9C83A3}"/>
    <cellStyle name="Normal 2 6 3 2 10 2" xfId="23157" xr:uid="{57C1A726-C5E1-4356-AB0F-71C0D7898CCA}"/>
    <cellStyle name="Normal 2 6 3 2 11" xfId="23158" xr:uid="{A28BB94B-43D0-496E-AAF5-862512D06275}"/>
    <cellStyle name="Normal 2 6 3 2 11 2" xfId="23159" xr:uid="{D1CDAC7B-F4D9-4642-8AF3-E95DA1B4D129}"/>
    <cellStyle name="Normal 2 6 3 2 12" xfId="23160" xr:uid="{2378B81F-CF84-44D1-A49F-1D82ACE2F85D}"/>
    <cellStyle name="Normal 2 6 3 2 12 2" xfId="23161" xr:uid="{8A064B92-7018-444D-9A5E-E5F887DEBF39}"/>
    <cellStyle name="Normal 2 6 3 2 13" xfId="23162" xr:uid="{09FF2F90-44A2-4C6C-B4F6-4721977D4AD2}"/>
    <cellStyle name="Normal 2 6 3 2 13 2" xfId="23163" xr:uid="{0C96F559-F3E9-4B93-A741-78F2FF8AECB7}"/>
    <cellStyle name="Normal 2 6 3 2 14" xfId="23164" xr:uid="{F6B7268B-DD60-4D65-9BF8-C60C98B69E17}"/>
    <cellStyle name="Normal 2 6 3 2 14 2" xfId="23165" xr:uid="{0E95BD54-EE4D-4E1D-8D08-F3EF00FC3D1D}"/>
    <cellStyle name="Normal 2 6 3 2 15" xfId="23166" xr:uid="{BE4EF52B-C37B-44EB-A9EE-CBA0C3FE8E8D}"/>
    <cellStyle name="Normal 2 6 3 2 15 2" xfId="23167" xr:uid="{9A70EC57-C6BC-4A0C-9FEF-32B9CAA6EBB9}"/>
    <cellStyle name="Normal 2 6 3 2 16" xfId="23168" xr:uid="{CA8AD664-63DD-47F6-8A9C-AB41961DA96C}"/>
    <cellStyle name="Normal 2 6 3 2 16 2" xfId="23169" xr:uid="{1B1928AF-7552-44FF-AB77-985F23372458}"/>
    <cellStyle name="Normal 2 6 3 2 17" xfId="23170" xr:uid="{A66F839C-5941-4535-87DE-1CBE7F9A9B88}"/>
    <cellStyle name="Normal 2 6 3 2 17 2" xfId="23171" xr:uid="{690E0A01-BACD-4EEB-B11C-4E7FDF92FA79}"/>
    <cellStyle name="Normal 2 6 3 2 18" xfId="23172" xr:uid="{51C4932F-F9BB-4596-82FF-71673CD106E7}"/>
    <cellStyle name="Normal 2 6 3 2 18 2" xfId="23173" xr:uid="{19623849-4A6E-4855-AE17-60639B93FE60}"/>
    <cellStyle name="Normal 2 6 3 2 19" xfId="23174" xr:uid="{6D6D1AC1-BF46-4AC4-8006-AAC2D6373C9D}"/>
    <cellStyle name="Normal 2 6 3 2 19 2" xfId="23175" xr:uid="{6F9F9EAC-B873-43C3-BC87-F618D1E9123B}"/>
    <cellStyle name="Normal 2 6 3 2 2" xfId="23176" xr:uid="{7C918C0F-A63B-4245-B013-698F94585F35}"/>
    <cellStyle name="Normal 2 6 3 2 2 2" xfId="23177" xr:uid="{4639EEB2-FC2A-42F9-B0A8-67C26AB088E2}"/>
    <cellStyle name="Normal 2 6 3 2 2 2 2" xfId="23178" xr:uid="{DA653A6D-8E1A-4577-9723-2F01CC8C31AB}"/>
    <cellStyle name="Normal 2 6 3 2 2 3" xfId="23179" xr:uid="{C981F49B-ED7E-4F47-82B6-7491F7501131}"/>
    <cellStyle name="Normal 2 6 3 2 2 3 2" xfId="23180" xr:uid="{73B79CB4-C601-4B2A-AAE9-8B063278446C}"/>
    <cellStyle name="Normal 2 6 3 2 2 4" xfId="23181" xr:uid="{6E383AD4-D06E-4830-92C2-42EE588F26D8}"/>
    <cellStyle name="Normal 2 6 3 2 2 4 2" xfId="23182" xr:uid="{3DF48F8F-394D-45A2-AA12-2433F9B8E440}"/>
    <cellStyle name="Normal 2 6 3 2 2 5" xfId="23183" xr:uid="{49287C9E-F62A-43E7-B172-FEB6CE196C1C}"/>
    <cellStyle name="Normal 2 6 3 2 2 5 2" xfId="23184" xr:uid="{774EDA2C-D8DC-4897-9D67-71FDE6F8B21C}"/>
    <cellStyle name="Normal 2 6 3 2 2 6" xfId="23185" xr:uid="{5A76E2AD-01D1-4C30-BA13-697F91049DB3}"/>
    <cellStyle name="Normal 2 6 3 2 2 6 2" xfId="23186" xr:uid="{C9191AA4-E2D7-4248-A9C0-085ECBC55F56}"/>
    <cellStyle name="Normal 2 6 3 2 2 7" xfId="23187" xr:uid="{7E9ABF86-4113-41B7-BAA0-088CB3308D5D}"/>
    <cellStyle name="Normal 2 6 3 2 2 7 2" xfId="23188" xr:uid="{1CBFBD16-E1D7-4369-8075-1AAD1E80CA4A}"/>
    <cellStyle name="Normal 2 6 3 2 2 8" xfId="23189" xr:uid="{176B0704-BFF2-4769-8D91-D363246B8815}"/>
    <cellStyle name="Normal 2 6 3 2 20" xfId="23190" xr:uid="{1BDFF554-DC08-4D76-8701-5584675D8BDB}"/>
    <cellStyle name="Normal 2 6 3 2 20 2" xfId="23191" xr:uid="{E6524F00-8848-4A1D-9F13-5B02E60DFB29}"/>
    <cellStyle name="Normal 2 6 3 2 21" xfId="23192" xr:uid="{83C532B0-24BE-4526-AD0C-74776967A3B5}"/>
    <cellStyle name="Normal 2 6 3 2 21 2" xfId="23193" xr:uid="{D16BAA14-701E-415A-84C8-4F85505B4832}"/>
    <cellStyle name="Normal 2 6 3 2 22" xfId="23194" xr:uid="{972AE328-BDD9-41B5-8215-CEBEBEDA3504}"/>
    <cellStyle name="Normal 2 6 3 2 22 2" xfId="23195" xr:uid="{990D6668-F485-4BB8-8BB6-CE9A30095A24}"/>
    <cellStyle name="Normal 2 6 3 2 23" xfId="23196" xr:uid="{09B13F5E-EA3D-4B4F-AC1A-A0243C22A591}"/>
    <cellStyle name="Normal 2 6 3 2 23 2" xfId="23197" xr:uid="{A24ECDC2-0DFA-4D0F-9687-E3B70BACF0DB}"/>
    <cellStyle name="Normal 2 6 3 2 24" xfId="23198" xr:uid="{A14EBB72-CC41-4D69-9F07-9DCF9F6F7D6B}"/>
    <cellStyle name="Normal 2 6 3 2 24 2" xfId="23199" xr:uid="{44268F94-1BD4-44C8-B14A-A21A69B6FC4F}"/>
    <cellStyle name="Normal 2 6 3 2 25" xfId="23200" xr:uid="{EEAE8065-F32C-4F13-809C-F6F6E81599B1}"/>
    <cellStyle name="Normal 2 6 3 2 25 2" xfId="23201" xr:uid="{D8E46B52-1259-4524-AB32-CC17B3FC2D95}"/>
    <cellStyle name="Normal 2 6 3 2 26" xfId="23202" xr:uid="{A1E57841-0407-44BE-BD66-2A9CE1340D48}"/>
    <cellStyle name="Normal 2 6 3 2 26 2" xfId="23203" xr:uid="{0AEFB126-945F-4DEF-B0B9-1C4E0E32756C}"/>
    <cellStyle name="Normal 2 6 3 2 27" xfId="23204" xr:uid="{B96D781C-9845-485D-8A9B-160A4FB366A5}"/>
    <cellStyle name="Normal 2 6 3 2 27 2" xfId="23205" xr:uid="{0186DCBC-93AC-4334-A15D-91D38BC8EEBD}"/>
    <cellStyle name="Normal 2 6 3 2 28" xfId="23206" xr:uid="{7E09933F-F610-4927-97ED-FBC4E8F1C94D}"/>
    <cellStyle name="Normal 2 6 3 2 28 2" xfId="23207" xr:uid="{B8735974-34C7-4AC8-A8EE-ED742AB5D7E3}"/>
    <cellStyle name="Normal 2 6 3 2 29" xfId="23208" xr:uid="{440CF350-B5BA-46DD-8730-992C57F881DC}"/>
    <cellStyle name="Normal 2 6 3 2 29 2" xfId="23209" xr:uid="{50FEAF64-FD9B-4932-ABA3-4A2B4AFBB25B}"/>
    <cellStyle name="Normal 2 6 3 2 3" xfId="23210" xr:uid="{272B23D9-432E-451D-87A9-0A89FA7B4B3C}"/>
    <cellStyle name="Normal 2 6 3 2 3 2" xfId="23211" xr:uid="{C637D54E-56DE-4BFE-8E9E-E53A411E58FC}"/>
    <cellStyle name="Normal 2 6 3 2 3 2 2" xfId="23212" xr:uid="{4E72993D-A466-4B7B-B143-6A2538AA9855}"/>
    <cellStyle name="Normal 2 6 3 2 3 3" xfId="23213" xr:uid="{29C1F30F-002D-4037-89D0-AEBA4C45CADB}"/>
    <cellStyle name="Normal 2 6 3 2 3 3 2" xfId="23214" xr:uid="{1939A781-534E-4B2F-9B40-BDBB756B58CF}"/>
    <cellStyle name="Normal 2 6 3 2 3 4" xfId="23215" xr:uid="{6AC3944E-1FCA-4486-8443-01590B138E99}"/>
    <cellStyle name="Normal 2 6 3 2 3 4 2" xfId="23216" xr:uid="{8AC27167-B6AA-4E83-8955-9CDA1929A054}"/>
    <cellStyle name="Normal 2 6 3 2 3 5" xfId="23217" xr:uid="{3408FE76-A297-46DA-B88D-737E352407DC}"/>
    <cellStyle name="Normal 2 6 3 2 3 5 2" xfId="23218" xr:uid="{CAC31F18-167E-4618-ACAF-7C722733B9C3}"/>
    <cellStyle name="Normal 2 6 3 2 3 6" xfId="23219" xr:uid="{4364B714-640D-4247-881C-082795604650}"/>
    <cellStyle name="Normal 2 6 3 2 3 6 2" xfId="23220" xr:uid="{3C2F596F-E5F1-485E-A96E-B42F7C875ECD}"/>
    <cellStyle name="Normal 2 6 3 2 3 7" xfId="23221" xr:uid="{9DC9B33D-53C2-4BD0-A07E-5FEDCE313E69}"/>
    <cellStyle name="Normal 2 6 3 2 3 7 2" xfId="23222" xr:uid="{A5F6318E-21A5-4136-8D74-8B50CD353BC5}"/>
    <cellStyle name="Normal 2 6 3 2 3 8" xfId="23223" xr:uid="{B254AE7E-B316-43D2-99CF-4C9454F588F3}"/>
    <cellStyle name="Normal 2 6 3 2 30" xfId="23224" xr:uid="{8240C165-7418-4AAA-8B95-B0A95E9A2B49}"/>
    <cellStyle name="Normal 2 6 3 2 30 2" xfId="23225" xr:uid="{6213E710-00EB-46E8-8149-135B2FC9EE97}"/>
    <cellStyle name="Normal 2 6 3 2 31" xfId="23226" xr:uid="{F3E42AE7-EEC1-49BC-A31D-18F4EFD93CC9}"/>
    <cellStyle name="Normal 2 6 3 2 31 2" xfId="23227" xr:uid="{2988A365-B6B8-4EF3-B87D-0E5A4894FA3A}"/>
    <cellStyle name="Normal 2 6 3 2 32" xfId="23228" xr:uid="{F82E7DC0-40E0-417C-8CE9-DC7EB1C9F2D9}"/>
    <cellStyle name="Normal 2 6 3 2 32 2" xfId="23229" xr:uid="{64B3DA8A-C552-4A3F-BC52-E8521B5CAEE0}"/>
    <cellStyle name="Normal 2 6 3 2 33" xfId="23230" xr:uid="{58D362CD-2D79-4331-8A6E-88DC0CE8965E}"/>
    <cellStyle name="Normal 2 6 3 2 33 2" xfId="23231" xr:uid="{587A0C70-C0D7-4042-BA24-BBC5FBE60C13}"/>
    <cellStyle name="Normal 2 6 3 2 34" xfId="23232" xr:uid="{B6AB2713-C2F0-4635-A41D-8D831C9C1AA6}"/>
    <cellStyle name="Normal 2 6 3 2 34 2" xfId="23233" xr:uid="{B17F88F7-626A-4C6A-A012-58D7128E0673}"/>
    <cellStyle name="Normal 2 6 3 2 35" xfId="23234" xr:uid="{F794BB93-35EB-46A5-B4D6-DBF5C4244082}"/>
    <cellStyle name="Normal 2 6 3 2 35 2" xfId="23235" xr:uid="{162968AD-501B-486D-9A1D-F87714423C97}"/>
    <cellStyle name="Normal 2 6 3 2 36" xfId="23236" xr:uid="{C76DB3ED-9476-420D-A82D-FDF97A38A5D5}"/>
    <cellStyle name="Normal 2 6 3 2 36 2" xfId="23237" xr:uid="{65CB00CA-EF20-4DCA-BD73-DC9423A62F84}"/>
    <cellStyle name="Normal 2 6 3 2 37" xfId="23238" xr:uid="{19FEF3AD-72E9-40C8-A42B-5AAADA78F6FC}"/>
    <cellStyle name="Normal 2 6 3 2 37 2" xfId="23239" xr:uid="{C82396BE-8B86-447C-9189-AF85B9D16D4F}"/>
    <cellStyle name="Normal 2 6 3 2 38" xfId="23240" xr:uid="{4C6207F7-853C-4739-85C2-0E1326B83DF9}"/>
    <cellStyle name="Normal 2 6 3 2 38 2" xfId="23241" xr:uid="{92CBBE77-C5CA-4315-846C-F3A410BB4F66}"/>
    <cellStyle name="Normal 2 6 3 2 39" xfId="23242" xr:uid="{D289E254-4312-4CA2-885D-F6FDEF9A0932}"/>
    <cellStyle name="Normal 2 6 3 2 39 2" xfId="23243" xr:uid="{7792502C-8C0E-4DA6-934B-754FD066FC9C}"/>
    <cellStyle name="Normal 2 6 3 2 4" xfId="23244" xr:uid="{0760F3DF-FAD6-4516-B43B-0805076D6AB4}"/>
    <cellStyle name="Normal 2 6 3 2 4 2" xfId="23245" xr:uid="{828A07C1-B1BF-43D4-949E-C1334D258355}"/>
    <cellStyle name="Normal 2 6 3 2 4 2 2" xfId="23246" xr:uid="{840DEEFA-34A5-4491-9EF7-EA7166D43265}"/>
    <cellStyle name="Normal 2 6 3 2 4 3" xfId="23247" xr:uid="{D8A39D3A-F7AE-4B28-960D-7F328CA63562}"/>
    <cellStyle name="Normal 2 6 3 2 4 3 2" xfId="23248" xr:uid="{908D7C11-E948-4592-8178-EBC7087C7EA2}"/>
    <cellStyle name="Normal 2 6 3 2 4 4" xfId="23249" xr:uid="{7730FB9C-DAD0-4A2A-A478-F6B2732F6625}"/>
    <cellStyle name="Normal 2 6 3 2 4 4 2" xfId="23250" xr:uid="{FDD8766C-F958-43A8-B8E4-89FCB95002F4}"/>
    <cellStyle name="Normal 2 6 3 2 4 5" xfId="23251" xr:uid="{B55BD1BE-EC82-43BC-858D-D57611CC8DFA}"/>
    <cellStyle name="Normal 2 6 3 2 4 5 2" xfId="23252" xr:uid="{7B38484C-C424-4E76-9A21-52FD874D9A4E}"/>
    <cellStyle name="Normal 2 6 3 2 4 6" xfId="23253" xr:uid="{68C51C55-D1A7-44C1-B8B2-9570C4C6F019}"/>
    <cellStyle name="Normal 2 6 3 2 4 6 2" xfId="23254" xr:uid="{58C1E674-85CC-4087-808A-798CBEAA272A}"/>
    <cellStyle name="Normal 2 6 3 2 4 7" xfId="23255" xr:uid="{6D3CF95A-CC8C-4E44-AC6F-A4F96C58D6C3}"/>
    <cellStyle name="Normal 2 6 3 2 4 7 2" xfId="23256" xr:uid="{C2BF77F9-5C5E-4BF8-AE3D-11D66E72467E}"/>
    <cellStyle name="Normal 2 6 3 2 4 8" xfId="23257" xr:uid="{98F19B32-9EF7-487B-A616-8921D211E1FD}"/>
    <cellStyle name="Normal 2 6 3 2 40" xfId="23258" xr:uid="{FD653232-CFF8-47D2-9920-491B92734396}"/>
    <cellStyle name="Normal 2 6 3 2 40 2" xfId="23259" xr:uid="{595B36EE-FB0A-4522-909A-BAAB3DA46D5D}"/>
    <cellStyle name="Normal 2 6 3 2 41" xfId="23260" xr:uid="{F89F8405-C80A-4CF9-A7D2-40D1B2A64837}"/>
    <cellStyle name="Normal 2 6 3 2 41 2" xfId="23261" xr:uid="{DE511191-6529-4354-A904-A22E73A03311}"/>
    <cellStyle name="Normal 2 6 3 2 42" xfId="23262" xr:uid="{4005F071-D1FC-4782-9C5B-B29092250C85}"/>
    <cellStyle name="Normal 2 6 3 2 42 2" xfId="23263" xr:uid="{30AC260E-184B-4E3D-AB6E-F4795985A3D1}"/>
    <cellStyle name="Normal 2 6 3 2 43" xfId="23264" xr:uid="{12FE0B4D-2F86-44D4-9789-36E11D3F85B2}"/>
    <cellStyle name="Normal 2 6 3 2 43 2" xfId="23265" xr:uid="{4D3103EE-A01F-4E88-9A75-8DD72BE55C50}"/>
    <cellStyle name="Normal 2 6 3 2 44" xfId="23266" xr:uid="{D8A0DD96-1E2D-4017-8F54-8BC497C2821A}"/>
    <cellStyle name="Normal 2 6 3 2 44 2" xfId="23267" xr:uid="{BC678BBE-4CDB-4084-9538-A533AF3EF67D}"/>
    <cellStyle name="Normal 2 6 3 2 45" xfId="23268" xr:uid="{E029A220-B25A-43D1-AB8C-652A3269B27E}"/>
    <cellStyle name="Normal 2 6 3 2 45 2" xfId="23269" xr:uid="{87D9E8E7-9305-411B-9023-BEA989A2268C}"/>
    <cellStyle name="Normal 2 6 3 2 46" xfId="23270" xr:uid="{314EBD5D-2732-45FA-8AD6-5588BEF28057}"/>
    <cellStyle name="Normal 2 6 3 2 46 2" xfId="23271" xr:uid="{8BB28D26-D5D7-414C-B75E-0038E198A644}"/>
    <cellStyle name="Normal 2 6 3 2 47" xfId="23272" xr:uid="{86870B69-2768-4B78-9B4A-A2A179CA8096}"/>
    <cellStyle name="Normal 2 6 3 2 47 2" xfId="23273" xr:uid="{0E9E6AE5-BFCD-49D6-9E6D-4E854717D2BB}"/>
    <cellStyle name="Normal 2 6 3 2 48" xfId="23274" xr:uid="{9837A1AE-83DF-4199-B209-190C1DB04654}"/>
    <cellStyle name="Normal 2 6 3 2 48 2" xfId="23275" xr:uid="{23963D20-3D99-4324-B662-A3AC09D4FE50}"/>
    <cellStyle name="Normal 2 6 3 2 49" xfId="23276" xr:uid="{BA304E2C-5799-401D-96AA-C4B005EC2802}"/>
    <cellStyle name="Normal 2 6 3 2 49 2" xfId="23277" xr:uid="{BBF47A8C-87F5-45F9-87FB-1A4CA4EC417D}"/>
    <cellStyle name="Normal 2 6 3 2 5" xfId="23278" xr:uid="{DA5A3E19-21B0-4EBE-A986-D9A9B2142EC3}"/>
    <cellStyle name="Normal 2 6 3 2 5 2" xfId="23279" xr:uid="{EC1F0125-FE89-4374-8CE6-9AC9524F7C37}"/>
    <cellStyle name="Normal 2 6 3 2 5 2 2" xfId="23280" xr:uid="{172F4C20-F67F-4129-8D25-9DDCFAF83CD0}"/>
    <cellStyle name="Normal 2 6 3 2 5 3" xfId="23281" xr:uid="{77D34607-522D-46F1-9CE4-3A6EA4A3BC1B}"/>
    <cellStyle name="Normal 2 6 3 2 5 3 2" xfId="23282" xr:uid="{FFFBDD60-8254-425E-A74C-C1F4561FB6E1}"/>
    <cellStyle name="Normal 2 6 3 2 5 4" xfId="23283" xr:uid="{53EE759C-701B-444D-9354-1F35B6283336}"/>
    <cellStyle name="Normal 2 6 3 2 5 4 2" xfId="23284" xr:uid="{6C75646E-1FA6-45E3-BF4B-0AF22FDC5795}"/>
    <cellStyle name="Normal 2 6 3 2 5 5" xfId="23285" xr:uid="{AC34B62E-582C-44FF-B280-D4E4EAF3BEE8}"/>
    <cellStyle name="Normal 2 6 3 2 5 5 2" xfId="23286" xr:uid="{574926CE-CAA3-4DF3-8461-B2C194B3CF45}"/>
    <cellStyle name="Normal 2 6 3 2 5 6" xfId="23287" xr:uid="{B8988DDE-36EC-4778-96DC-42A246787933}"/>
    <cellStyle name="Normal 2 6 3 2 5 6 2" xfId="23288" xr:uid="{A3ECDEBF-0206-44DD-9537-F5DC8A9E268C}"/>
    <cellStyle name="Normal 2 6 3 2 5 7" xfId="23289" xr:uid="{BCA72FC1-83CA-4756-BA51-4B4B95E0EE6A}"/>
    <cellStyle name="Normal 2 6 3 2 5 7 2" xfId="23290" xr:uid="{1D486B75-3D6B-4129-8DE6-E873295D57CB}"/>
    <cellStyle name="Normal 2 6 3 2 5 8" xfId="23291" xr:uid="{2737F751-F975-437B-8C07-BA5D19DB99F6}"/>
    <cellStyle name="Normal 2 6 3 2 50" xfId="23292" xr:uid="{B287E93D-1ABD-44E2-876B-302227E3C26E}"/>
    <cellStyle name="Normal 2 6 3 2 50 2" xfId="23293" xr:uid="{0FC3BCD1-7961-43C2-8A44-6318521A823B}"/>
    <cellStyle name="Normal 2 6 3 2 51" xfId="23294" xr:uid="{4C2A66D8-524F-4A1A-9D54-12A16252BFFC}"/>
    <cellStyle name="Normal 2 6 3 2 51 2" xfId="23295" xr:uid="{E1A09EFB-36A9-401E-A81A-7954BB35D7C4}"/>
    <cellStyle name="Normal 2 6 3 2 52" xfId="23296" xr:uid="{106CF3A2-FC60-4421-959F-40219A257A9D}"/>
    <cellStyle name="Normal 2 6 3 2 52 2" xfId="23297" xr:uid="{65C061E1-0176-4880-82F8-B40B7052DBA7}"/>
    <cellStyle name="Normal 2 6 3 2 53" xfId="23298" xr:uid="{29A7ABF8-EB89-4C8F-B67F-1AE79775430D}"/>
    <cellStyle name="Normal 2 6 3 2 53 2" xfId="23299" xr:uid="{83CE65EF-AC14-463D-90E6-F6651305292F}"/>
    <cellStyle name="Normal 2 6 3 2 54" xfId="23300" xr:uid="{03F85276-41CA-4A97-A21B-793397154C9E}"/>
    <cellStyle name="Normal 2 6 3 2 54 2" xfId="23301" xr:uid="{5055D775-9AD8-49DD-A5D0-EEDCAE88E629}"/>
    <cellStyle name="Normal 2 6 3 2 55" xfId="23302" xr:uid="{26BEB759-C77D-4575-9E1E-2F175FD2A918}"/>
    <cellStyle name="Normal 2 6 3 2 55 2" xfId="23303" xr:uid="{6EF5BAB7-2728-4F6A-8255-9DE82B2C16BF}"/>
    <cellStyle name="Normal 2 6 3 2 56" xfId="23304" xr:uid="{5ED3306E-C44D-4AFA-AB68-950E383314D9}"/>
    <cellStyle name="Normal 2 6 3 2 56 2" xfId="23305" xr:uid="{D6403213-D407-4FEC-8759-E8328630B445}"/>
    <cellStyle name="Normal 2 6 3 2 57" xfId="23306" xr:uid="{6EEA6454-FB06-46CC-865C-7C6C9C240DC8}"/>
    <cellStyle name="Normal 2 6 3 2 57 2" xfId="23307" xr:uid="{64871A0D-7CA3-4122-91DC-BC8FBCD37882}"/>
    <cellStyle name="Normal 2 6 3 2 58" xfId="23308" xr:uid="{543D55A5-3427-4F76-8798-68C03167F73A}"/>
    <cellStyle name="Normal 2 6 3 2 58 2" xfId="23309" xr:uid="{2CE4F81B-DBA0-41A1-8893-575DF55BD53F}"/>
    <cellStyle name="Normal 2 6 3 2 59" xfId="23310" xr:uid="{461988C0-C571-43DD-ABF6-74AD138C1FBA}"/>
    <cellStyle name="Normal 2 6 3 2 59 2" xfId="23311" xr:uid="{A438C0F4-2CC8-48DC-8376-A84884AC04FE}"/>
    <cellStyle name="Normal 2 6 3 2 6" xfId="23312" xr:uid="{A9612A3A-BE21-4ACA-B6CC-526BDD8880B1}"/>
    <cellStyle name="Normal 2 6 3 2 6 2" xfId="23313" xr:uid="{3C433AAB-C62E-4AE2-8D12-2340CA1C5948}"/>
    <cellStyle name="Normal 2 6 3 2 6 2 2" xfId="23314" xr:uid="{C1041F74-E6EC-462A-9552-E3DEA56CF134}"/>
    <cellStyle name="Normal 2 6 3 2 6 3" xfId="23315" xr:uid="{CE1622D6-9EA6-4F23-AFE9-575E75E2D9DA}"/>
    <cellStyle name="Normal 2 6 3 2 6 3 2" xfId="23316" xr:uid="{183DD1F8-57C5-4B5F-AE77-24FE3CD5E748}"/>
    <cellStyle name="Normal 2 6 3 2 6 4" xfId="23317" xr:uid="{B72CAD0B-66D4-4971-8FE4-24FEB93993EE}"/>
    <cellStyle name="Normal 2 6 3 2 6 4 2" xfId="23318" xr:uid="{950250DE-03B9-4FD4-B159-8189BF6F53C9}"/>
    <cellStyle name="Normal 2 6 3 2 6 5" xfId="23319" xr:uid="{957783AC-C4E1-48DE-812B-9F12B61D31E3}"/>
    <cellStyle name="Normal 2 6 3 2 6 5 2" xfId="23320" xr:uid="{510EB357-3F42-41B0-8DA6-0D132FC693CF}"/>
    <cellStyle name="Normal 2 6 3 2 6 6" xfId="23321" xr:uid="{B964A4AE-F0D0-43E8-B50A-616E78E6BF9D}"/>
    <cellStyle name="Normal 2 6 3 2 6 6 2" xfId="23322" xr:uid="{4FBC95DF-47FD-4A71-BB97-7933EE39FE32}"/>
    <cellStyle name="Normal 2 6 3 2 6 7" xfId="23323" xr:uid="{CA88578E-B26C-43E2-9965-E504F2A2691A}"/>
    <cellStyle name="Normal 2 6 3 2 6 7 2" xfId="23324" xr:uid="{908349FA-4709-4A3B-8B33-8C2921097C3F}"/>
    <cellStyle name="Normal 2 6 3 2 6 8" xfId="23325" xr:uid="{C45E3EAA-31D2-4AA9-B7C4-3D4198953B1E}"/>
    <cellStyle name="Normal 2 6 3 2 60" xfId="23326" xr:uid="{CBC31522-6784-4355-9615-3F5A31CDCBC8}"/>
    <cellStyle name="Normal 2 6 3 2 60 2" xfId="23327" xr:uid="{315548E6-09C0-46E3-B0E2-4DF01C7B9583}"/>
    <cellStyle name="Normal 2 6 3 2 61" xfId="23328" xr:uid="{ECAA0F55-C3C0-4632-85AA-0182C9508A3B}"/>
    <cellStyle name="Normal 2 6 3 2 61 2" xfId="23329" xr:uid="{AD76F867-9B2D-45DF-8670-535C3BF1F80C}"/>
    <cellStyle name="Normal 2 6 3 2 62" xfId="23330" xr:uid="{78461B2E-3893-4EF9-91C2-91E280FA45BC}"/>
    <cellStyle name="Normal 2 6 3 2 62 2" xfId="23331" xr:uid="{C68956B4-90F5-4DD0-8D1E-5487BD4D6DC2}"/>
    <cellStyle name="Normal 2 6 3 2 63" xfId="23332" xr:uid="{4B034E5A-190F-4982-8878-8EFF6F7E7108}"/>
    <cellStyle name="Normal 2 6 3 2 63 2" xfId="23333" xr:uid="{8DB954BD-FDBF-40B0-81D5-341DD52592D3}"/>
    <cellStyle name="Normal 2 6 3 2 64" xfId="23334" xr:uid="{513D99FA-D043-4B77-9E3D-C7BB661FC115}"/>
    <cellStyle name="Normal 2 6 3 2 64 2" xfId="23335" xr:uid="{E778242C-E506-4575-93A7-F7CE751EEE10}"/>
    <cellStyle name="Normal 2 6 3 2 65" xfId="23336" xr:uid="{5D7EEBF7-137B-47FC-B1D1-8E0C36A6EEA3}"/>
    <cellStyle name="Normal 2 6 3 2 65 2" xfId="23337" xr:uid="{13BC4097-E0A8-406E-926D-39957AFA9CA3}"/>
    <cellStyle name="Normal 2 6 3 2 66" xfId="23338" xr:uid="{50E8FB44-5C7C-4417-B706-A7231FD33FAC}"/>
    <cellStyle name="Normal 2 6 3 2 66 2" xfId="23339" xr:uid="{E9E5F943-B0D3-47BE-B140-716DFCE54D0F}"/>
    <cellStyle name="Normal 2 6 3 2 67" xfId="23340" xr:uid="{F3168A0C-DCAF-41F7-870F-BA84D3F961DB}"/>
    <cellStyle name="Normal 2 6 3 2 68" xfId="43942" xr:uid="{903D338F-D221-4398-8C28-E2FDE9E561E1}"/>
    <cellStyle name="Normal 2 6 3 2 7" xfId="23341" xr:uid="{CA72E7E3-13A6-437C-A1B1-B9E5123587C6}"/>
    <cellStyle name="Normal 2 6 3 2 7 2" xfId="23342" xr:uid="{DADA7DC6-A15C-4400-86F1-8A79D1D2C3D5}"/>
    <cellStyle name="Normal 2 6 3 2 7 2 2" xfId="23343" xr:uid="{01008CED-A642-45C1-98C9-D1CF942E31DA}"/>
    <cellStyle name="Normal 2 6 3 2 7 3" xfId="23344" xr:uid="{CE30CEE9-A61A-4883-B06A-C4B07ACCCD89}"/>
    <cellStyle name="Normal 2 6 3 2 7 3 2" xfId="23345" xr:uid="{92AB1945-62D9-4B66-944B-4D51E8B2A8DD}"/>
    <cellStyle name="Normal 2 6 3 2 7 4" xfId="23346" xr:uid="{A474CFFE-41FC-45BA-A053-08AFDF50D81A}"/>
    <cellStyle name="Normal 2 6 3 2 7 4 2" xfId="23347" xr:uid="{8C9F71A7-A95D-4886-98B6-A42B187673E6}"/>
    <cellStyle name="Normal 2 6 3 2 7 5" xfId="23348" xr:uid="{699AAE57-F855-45DE-A068-4353A1B209B9}"/>
    <cellStyle name="Normal 2 6 3 2 7 5 2" xfId="23349" xr:uid="{A5F6CDDF-697D-4565-84E0-67C336143469}"/>
    <cellStyle name="Normal 2 6 3 2 7 6" xfId="23350" xr:uid="{D3330D35-6D1A-4654-ADE6-BC994704DCBB}"/>
    <cellStyle name="Normal 2 6 3 2 7 6 2" xfId="23351" xr:uid="{5D908732-2505-4DA2-B1BF-2660B81BFC31}"/>
    <cellStyle name="Normal 2 6 3 2 7 7" xfId="23352" xr:uid="{58F5AA3D-34FB-4D05-B97B-6C28C0A3E933}"/>
    <cellStyle name="Normal 2 6 3 2 7 7 2" xfId="23353" xr:uid="{40758ED7-27FF-4BED-89BA-D724DD87FDA2}"/>
    <cellStyle name="Normal 2 6 3 2 7 8" xfId="23354" xr:uid="{E87B598C-9898-44B3-99E3-488C7566075C}"/>
    <cellStyle name="Normal 2 6 3 2 8" xfId="23355" xr:uid="{0E535F62-7642-4FB4-98F0-5DDCF15029BD}"/>
    <cellStyle name="Normal 2 6 3 2 8 2" xfId="23356" xr:uid="{10E697CE-7B04-4F27-ACC0-216EFE308EC3}"/>
    <cellStyle name="Normal 2 6 3 2 8 2 2" xfId="23357" xr:uid="{8D5EED8F-E90D-4D6A-89C7-74F11157C20D}"/>
    <cellStyle name="Normal 2 6 3 2 8 3" xfId="23358" xr:uid="{D9772B15-D72D-42E5-BA68-7145D8AC0641}"/>
    <cellStyle name="Normal 2 6 3 2 8 3 2" xfId="23359" xr:uid="{6CB56E77-E670-4D89-83CF-70CA08C95C88}"/>
    <cellStyle name="Normal 2 6 3 2 8 4" xfId="23360" xr:uid="{24A3CFE7-C57F-4A2B-A01B-CDAE0E8FE22F}"/>
    <cellStyle name="Normal 2 6 3 2 8 4 2" xfId="23361" xr:uid="{F80C71CD-5B41-4FF8-BEF3-F671595D2747}"/>
    <cellStyle name="Normal 2 6 3 2 8 5" xfId="23362" xr:uid="{C8EDEF03-C112-49EE-9B39-930052C377AA}"/>
    <cellStyle name="Normal 2 6 3 2 8 5 2" xfId="23363" xr:uid="{344104A2-2F3F-4568-B19D-9AFDA107F7B1}"/>
    <cellStyle name="Normal 2 6 3 2 8 6" xfId="23364" xr:uid="{EFEF20E5-A0F4-4C86-9583-F9635A2C6543}"/>
    <cellStyle name="Normal 2 6 3 2 8 6 2" xfId="23365" xr:uid="{1EDD5EAE-6A22-46F2-9C86-CEE488F76DD4}"/>
    <cellStyle name="Normal 2 6 3 2 8 7" xfId="23366" xr:uid="{4E32B430-93A1-4335-A92A-39D384D7AF25}"/>
    <cellStyle name="Normal 2 6 3 2 8 7 2" xfId="23367" xr:uid="{C51923EC-BE4C-49C9-BF50-E28EEE7A1AAD}"/>
    <cellStyle name="Normal 2 6 3 2 8 8" xfId="23368" xr:uid="{3CF259F9-5B6A-4FE9-91DA-AECC414B1EF7}"/>
    <cellStyle name="Normal 2 6 3 2 9" xfId="23369" xr:uid="{DC83BA33-857C-4170-8329-8EDA7971E1A2}"/>
    <cellStyle name="Normal 2 6 3 2 9 2" xfId="23370" xr:uid="{1177548E-9FCC-43EA-990F-D138F4D04AD3}"/>
    <cellStyle name="Normal 2 6 3 2 9 2 2" xfId="23371" xr:uid="{95ADA689-492B-4AF1-985A-63E361576365}"/>
    <cellStyle name="Normal 2 6 3 2 9 3" xfId="23372" xr:uid="{8DF0BC68-B6C3-4E92-A1A8-01CD6DF7726E}"/>
    <cellStyle name="Normal 2 6 3 2 9 3 2" xfId="23373" xr:uid="{4CE42EE1-6998-4E00-A037-2258CE16BA75}"/>
    <cellStyle name="Normal 2 6 3 2 9 4" xfId="23374" xr:uid="{DB316FC4-59E5-4AEE-AF18-D4CF5722FC0B}"/>
    <cellStyle name="Normal 2 6 3 2 9 4 2" xfId="23375" xr:uid="{1A23765B-42AF-4CC9-A4CF-08BB0EFA5766}"/>
    <cellStyle name="Normal 2 6 3 2 9 5" xfId="23376" xr:uid="{FFFD3036-162B-47B9-8A4E-57070F1CAA71}"/>
    <cellStyle name="Normal 2 6 3 2 9 5 2" xfId="23377" xr:uid="{A86005DF-FA70-47E7-800B-58189A984F1A}"/>
    <cellStyle name="Normal 2 6 3 2 9 6" xfId="23378" xr:uid="{60D4CC24-D4B0-4270-ACA4-18179660152E}"/>
    <cellStyle name="Normal 2 6 3 2 9 6 2" xfId="23379" xr:uid="{61DFBD5B-8F9F-4FA1-B082-860B5DC72B63}"/>
    <cellStyle name="Normal 2 6 3 2 9 7" xfId="23380" xr:uid="{E6B83702-488A-40D2-BE04-F8D8F7265216}"/>
    <cellStyle name="Normal 2 6 3 2 9 7 2" xfId="23381" xr:uid="{440ACD3C-3A4C-483C-BBA7-D217EFBC8385}"/>
    <cellStyle name="Normal 2 6 3 2 9 8" xfId="23382" xr:uid="{1328FFA6-EE54-4515-8FC1-FBA15BD54901}"/>
    <cellStyle name="Normal 2 6 3 20" xfId="23383" xr:uid="{3E2B2320-57C3-404B-B6B3-15E4C2998F38}"/>
    <cellStyle name="Normal 2 6 3 20 2" xfId="23384" xr:uid="{542ACF19-52F9-4A4E-8EBA-E791EE7401E2}"/>
    <cellStyle name="Normal 2 6 3 21" xfId="23385" xr:uid="{6AA2AAA8-473F-4FDA-807C-05438E5FC563}"/>
    <cellStyle name="Normal 2 6 3 21 2" xfId="23386" xr:uid="{981AB904-78F1-45F5-BE29-399B7AAB874F}"/>
    <cellStyle name="Normal 2 6 3 22" xfId="23387" xr:uid="{980DDFCC-0107-4DE1-95E3-C923724A7660}"/>
    <cellStyle name="Normal 2 6 3 22 2" xfId="23388" xr:uid="{F8208FAA-EC89-483A-95DA-B6CCF6DC28BE}"/>
    <cellStyle name="Normal 2 6 3 23" xfId="23389" xr:uid="{98F7E520-4110-4FFD-B2ED-2E26BA7DFE17}"/>
    <cellStyle name="Normal 2 6 3 23 2" xfId="23390" xr:uid="{FADE933F-AA3F-468F-A8AA-B4ADD1F1C321}"/>
    <cellStyle name="Normal 2 6 3 24" xfId="23391" xr:uid="{08213E99-F129-4B37-8B80-B72727DD19FC}"/>
    <cellStyle name="Normal 2 6 3 24 2" xfId="23392" xr:uid="{42DE933D-1853-4A91-B592-EAFA297828F0}"/>
    <cellStyle name="Normal 2 6 3 25" xfId="23393" xr:uid="{81AFEEF5-5015-4204-8FFB-FDDA59848386}"/>
    <cellStyle name="Normal 2 6 3 25 2" xfId="23394" xr:uid="{3598AF1B-DC37-45CB-890D-7699EA86B47B}"/>
    <cellStyle name="Normal 2 6 3 26" xfId="23395" xr:uid="{9978F9FE-D9F4-4BFE-8664-DEDBF65A9094}"/>
    <cellStyle name="Normal 2 6 3 26 2" xfId="23396" xr:uid="{6DC23CCE-4A04-4E78-95D4-F74C64BEA757}"/>
    <cellStyle name="Normal 2 6 3 27" xfId="23397" xr:uid="{909A0957-D28E-48A3-A3E2-726EAD365CBA}"/>
    <cellStyle name="Normal 2 6 3 27 2" xfId="23398" xr:uid="{52A90A87-4B2F-42A6-A934-9F8FD8AFE229}"/>
    <cellStyle name="Normal 2 6 3 28" xfId="23399" xr:uid="{4A56BF1B-3B59-4EDD-B4B4-2BA7179441C1}"/>
    <cellStyle name="Normal 2 6 3 28 2" xfId="23400" xr:uid="{EB17D3B1-1D34-444B-9E95-42B58B30EC49}"/>
    <cellStyle name="Normal 2 6 3 29" xfId="23401" xr:uid="{A2662E10-62D0-4566-9332-1CE07A17B081}"/>
    <cellStyle name="Normal 2 6 3 29 2" xfId="23402" xr:uid="{38571661-9200-4606-A524-68E071DFCB1A}"/>
    <cellStyle name="Normal 2 6 3 3" xfId="23403" xr:uid="{7C17D963-E9C0-4201-80C7-66829FCB4D75}"/>
    <cellStyle name="Normal 2 6 3 3 2" xfId="23404" xr:uid="{964E4C32-F4AD-44FD-915A-17770846FA16}"/>
    <cellStyle name="Normal 2 6 3 3 2 2" xfId="23405" xr:uid="{D7779896-E39B-405E-89BB-D99F3CCF5473}"/>
    <cellStyle name="Normal 2 6 3 3 3" xfId="23406" xr:uid="{8634ABE4-517C-48C5-BCF5-39942951309F}"/>
    <cellStyle name="Normal 2 6 3 3 3 2" xfId="23407" xr:uid="{D2B16495-8D1F-4FC2-ABD1-A0EEC5F3317C}"/>
    <cellStyle name="Normal 2 6 3 3 4" xfId="23408" xr:uid="{28607975-3897-4F39-AF81-054A680BD5CF}"/>
    <cellStyle name="Normal 2 6 3 3 4 2" xfId="23409" xr:uid="{9E44A2DE-1362-4B78-88B5-2D3CAA9758CE}"/>
    <cellStyle name="Normal 2 6 3 3 5" xfId="23410" xr:uid="{D8E7717D-A4B2-444A-A748-BD7728893E58}"/>
    <cellStyle name="Normal 2 6 3 3 5 2" xfId="23411" xr:uid="{D637D7FC-6D59-4B5D-BC8C-C1E22FD63D1C}"/>
    <cellStyle name="Normal 2 6 3 3 6" xfId="23412" xr:uid="{9E7D384C-F03D-4AE6-85B2-34467D8F4122}"/>
    <cellStyle name="Normal 2 6 3 3 6 2" xfId="23413" xr:uid="{1E8153E9-A57A-4F4D-B645-A1ADD2042FD4}"/>
    <cellStyle name="Normal 2 6 3 3 7" xfId="23414" xr:uid="{32B9FC1C-C079-4CE6-81F5-23803FB46872}"/>
    <cellStyle name="Normal 2 6 3 3 7 2" xfId="23415" xr:uid="{C6B399AF-11C8-48B9-B216-8DD02DE8397D}"/>
    <cellStyle name="Normal 2 6 3 3 8" xfId="23416" xr:uid="{84CC1829-9C5A-4D07-A2DA-E39D2F466C77}"/>
    <cellStyle name="Normal 2 6 3 3 9" xfId="44364" xr:uid="{F8708ECF-6799-4E14-B9CF-70EE0A29C636}"/>
    <cellStyle name="Normal 2 6 3 30" xfId="23417" xr:uid="{5BBD4075-8EE1-4BC8-9161-D4FE8B5B531A}"/>
    <cellStyle name="Normal 2 6 3 30 2" xfId="23418" xr:uid="{44FE3EA1-61CC-44A8-BA14-4A87331F1995}"/>
    <cellStyle name="Normal 2 6 3 31" xfId="23419" xr:uid="{F9E0165C-85D5-4C31-8F88-AD38E41BE317}"/>
    <cellStyle name="Normal 2 6 3 31 2" xfId="23420" xr:uid="{20B3CEB8-0E2B-4D69-BC9E-5582D01AA0E4}"/>
    <cellStyle name="Normal 2 6 3 32" xfId="23421" xr:uid="{92C4BE0E-C39B-492A-8666-1D82C68A46D3}"/>
    <cellStyle name="Normal 2 6 3 32 2" xfId="23422" xr:uid="{E5277D71-714D-4EB1-8304-8057AE3B0283}"/>
    <cellStyle name="Normal 2 6 3 33" xfId="23423" xr:uid="{E663C5D3-6886-454A-8A9E-FA3EA8499665}"/>
    <cellStyle name="Normal 2 6 3 33 2" xfId="23424" xr:uid="{96965056-7C67-4761-9860-AE97097DFB07}"/>
    <cellStyle name="Normal 2 6 3 34" xfId="23425" xr:uid="{FDB9B83C-0F16-4A61-89A3-3443E2839F28}"/>
    <cellStyle name="Normal 2 6 3 34 2" xfId="23426" xr:uid="{92079617-9A77-4AF5-B664-09BB9DDDD79F}"/>
    <cellStyle name="Normal 2 6 3 35" xfId="23427" xr:uid="{14E65E3F-AB66-4BD8-B746-3D8584A2338D}"/>
    <cellStyle name="Normal 2 6 3 35 2" xfId="23428" xr:uid="{229C6562-7747-4468-A0B8-87BDC51B4A6B}"/>
    <cellStyle name="Normal 2 6 3 36" xfId="23429" xr:uid="{C13BF500-89B1-4D5D-83E5-7EC4E2065C01}"/>
    <cellStyle name="Normal 2 6 3 36 2" xfId="23430" xr:uid="{D74BE85D-849D-40E8-90DD-188ACB6EE527}"/>
    <cellStyle name="Normal 2 6 3 37" xfId="23431" xr:uid="{3B8339E9-F2EA-477A-AB99-5C516A3CFDCD}"/>
    <cellStyle name="Normal 2 6 3 37 2" xfId="23432" xr:uid="{EB01E9C8-9013-47E1-8ED9-33F42A057F7A}"/>
    <cellStyle name="Normal 2 6 3 38" xfId="23433" xr:uid="{87BB74C4-5888-4CEF-92B7-01C1E2AD098F}"/>
    <cellStyle name="Normal 2 6 3 38 2" xfId="23434" xr:uid="{931AD4D7-AD56-4A9E-B7A7-281BD9DE020D}"/>
    <cellStyle name="Normal 2 6 3 39" xfId="23435" xr:uid="{0F59350C-3B5A-40B6-B253-88335B9F38AA}"/>
    <cellStyle name="Normal 2 6 3 39 2" xfId="23436" xr:uid="{162D4CCC-7945-4CE6-A490-3521D0C6C089}"/>
    <cellStyle name="Normal 2 6 3 4" xfId="23437" xr:uid="{4CFA8631-3F87-4DFB-A43E-24B20AEE70AD}"/>
    <cellStyle name="Normal 2 6 3 4 2" xfId="23438" xr:uid="{FB063DD9-40A5-40AC-A29C-B9F2D39E24C3}"/>
    <cellStyle name="Normal 2 6 3 4 2 2" xfId="23439" xr:uid="{DA653C5E-5296-4DBB-BA64-AFB91B26D1B6}"/>
    <cellStyle name="Normal 2 6 3 4 3" xfId="23440" xr:uid="{9E5A2718-556A-4D79-94AA-42B9F97DF69A}"/>
    <cellStyle name="Normal 2 6 3 4 3 2" xfId="23441" xr:uid="{0D203771-9F65-4443-8111-65D0C235F69C}"/>
    <cellStyle name="Normal 2 6 3 4 4" xfId="23442" xr:uid="{BF1D4B3D-7CD2-49FF-BF93-838E1F8CD12A}"/>
    <cellStyle name="Normal 2 6 3 4 4 2" xfId="23443" xr:uid="{EE859534-5043-420C-A818-507AEB0AC168}"/>
    <cellStyle name="Normal 2 6 3 4 5" xfId="23444" xr:uid="{12D71194-6474-4282-8E42-1DE90B1901BD}"/>
    <cellStyle name="Normal 2 6 3 4 5 2" xfId="23445" xr:uid="{1BC8144A-23FA-4FAB-94B9-1EF775F87A69}"/>
    <cellStyle name="Normal 2 6 3 4 6" xfId="23446" xr:uid="{43ECF1A5-B852-4D03-870D-5FC052E706C0}"/>
    <cellStyle name="Normal 2 6 3 4 6 2" xfId="23447" xr:uid="{F49E2896-BE1C-4711-A94F-68E59312C242}"/>
    <cellStyle name="Normal 2 6 3 4 7" xfId="23448" xr:uid="{E8AE5FDB-8998-48BE-A346-C622532AC050}"/>
    <cellStyle name="Normal 2 6 3 4 7 2" xfId="23449" xr:uid="{373BBC4B-72E7-401C-B001-B1F3DA87C6E0}"/>
    <cellStyle name="Normal 2 6 3 4 8" xfId="23450" xr:uid="{E8B8A84F-0531-4302-AC50-9F3E25C9274F}"/>
    <cellStyle name="Normal 2 6 3 40" xfId="23451" xr:uid="{5C873EB7-964E-4679-AF0A-330F0F408410}"/>
    <cellStyle name="Normal 2 6 3 40 2" xfId="23452" xr:uid="{4883C10C-D905-4BA2-8895-B253B98B62B1}"/>
    <cellStyle name="Normal 2 6 3 41" xfId="23453" xr:uid="{C596A0DB-B94C-4158-9688-16C88FBA2306}"/>
    <cellStyle name="Normal 2 6 3 41 2" xfId="23454" xr:uid="{BBA9CB69-0202-4839-A350-04349936322A}"/>
    <cellStyle name="Normal 2 6 3 42" xfId="23455" xr:uid="{74B24D46-8357-4E6A-9DA7-B5C21582AA03}"/>
    <cellStyle name="Normal 2 6 3 42 2" xfId="23456" xr:uid="{A38AC19F-48A3-40CF-BE1E-E5A4BCD76A05}"/>
    <cellStyle name="Normal 2 6 3 43" xfId="23457" xr:uid="{57833108-0483-4656-A97A-7BEB7F4FB553}"/>
    <cellStyle name="Normal 2 6 3 43 2" xfId="23458" xr:uid="{09E7CFEC-0F6F-4476-B565-69850F815E31}"/>
    <cellStyle name="Normal 2 6 3 44" xfId="23459" xr:uid="{4D71D597-D3CB-470D-9652-6669579CD826}"/>
    <cellStyle name="Normal 2 6 3 44 2" xfId="23460" xr:uid="{13C296E9-6875-4ED9-B354-7BD68A4C61AE}"/>
    <cellStyle name="Normal 2 6 3 45" xfId="23461" xr:uid="{FAA3F3B5-E887-4D6D-A997-AE53C2D11943}"/>
    <cellStyle name="Normal 2 6 3 45 2" xfId="23462" xr:uid="{7AF9E601-5265-493B-B539-AFDDC86E2836}"/>
    <cellStyle name="Normal 2 6 3 46" xfId="23463" xr:uid="{A8AE4B52-D4B1-4601-8C69-98DB540F9F24}"/>
    <cellStyle name="Normal 2 6 3 46 2" xfId="23464" xr:uid="{3B18E377-650D-478D-AC0A-710093D8724C}"/>
    <cellStyle name="Normal 2 6 3 47" xfId="23465" xr:uid="{7598856D-D465-4E3E-A93D-3F2D8F37EAC6}"/>
    <cellStyle name="Normal 2 6 3 47 2" xfId="23466" xr:uid="{A885A78B-7F6A-493C-8D98-21612D555E9F}"/>
    <cellStyle name="Normal 2 6 3 48" xfId="23467" xr:uid="{D53C33D7-BA7B-4E6E-ACAC-4FA550EB83F4}"/>
    <cellStyle name="Normal 2 6 3 48 2" xfId="23468" xr:uid="{A255224D-AB25-4A64-A335-C460298E6CEC}"/>
    <cellStyle name="Normal 2 6 3 49" xfId="23469" xr:uid="{DA0DE10E-DDBE-4024-9ECA-E5A1982582C7}"/>
    <cellStyle name="Normal 2 6 3 49 2" xfId="23470" xr:uid="{AB1C2C0B-2A15-47FF-A172-1352762CD98E}"/>
    <cellStyle name="Normal 2 6 3 5" xfId="23471" xr:uid="{68C348DD-BBAA-4484-A7C3-9B36430B27DE}"/>
    <cellStyle name="Normal 2 6 3 5 2" xfId="23472" xr:uid="{4365B3A7-4881-44DF-B031-3B537E17A7A4}"/>
    <cellStyle name="Normal 2 6 3 5 2 2" xfId="23473" xr:uid="{6313AF43-D1FF-4793-9C95-1EBA7EA1A9D7}"/>
    <cellStyle name="Normal 2 6 3 5 3" xfId="23474" xr:uid="{91CE3999-636C-4695-B127-0BE4CA60D080}"/>
    <cellStyle name="Normal 2 6 3 5 3 2" xfId="23475" xr:uid="{9AC1CB41-A132-408F-9C09-40FA0E890776}"/>
    <cellStyle name="Normal 2 6 3 5 4" xfId="23476" xr:uid="{06041B95-39E2-4EFA-B0AC-683C1067E809}"/>
    <cellStyle name="Normal 2 6 3 5 4 2" xfId="23477" xr:uid="{5D9D81CE-E691-4351-83DC-8060186BAB21}"/>
    <cellStyle name="Normal 2 6 3 5 5" xfId="23478" xr:uid="{0167481A-6CAF-404F-9400-CC8A325DB22A}"/>
    <cellStyle name="Normal 2 6 3 5 5 2" xfId="23479" xr:uid="{A1D9645B-4B22-4F09-8B7A-B02F8DC1D216}"/>
    <cellStyle name="Normal 2 6 3 5 6" xfId="23480" xr:uid="{4EC92BB2-43CD-4DC1-8A7D-4B5B28B18F78}"/>
    <cellStyle name="Normal 2 6 3 5 6 2" xfId="23481" xr:uid="{22FFB394-9A92-4008-98F3-9DFCCB70E41D}"/>
    <cellStyle name="Normal 2 6 3 5 7" xfId="23482" xr:uid="{306182DA-BA2E-45B9-81E5-7BDEEFBAF462}"/>
    <cellStyle name="Normal 2 6 3 5 7 2" xfId="23483" xr:uid="{F97E00B0-33F1-457A-8BEC-0EF68E224FD4}"/>
    <cellStyle name="Normal 2 6 3 5 8" xfId="23484" xr:uid="{BC8E9A2B-1524-46EF-8515-A20CA4477398}"/>
    <cellStyle name="Normal 2 6 3 50" xfId="23485" xr:uid="{6D242706-DC72-4ECD-B350-4AEC58663734}"/>
    <cellStyle name="Normal 2 6 3 50 2" xfId="23486" xr:uid="{11B5EA53-BE73-449B-B03D-99864A35549F}"/>
    <cellStyle name="Normal 2 6 3 51" xfId="23487" xr:uid="{E65CF8EE-4476-4BA0-973F-D0B47FDCFE54}"/>
    <cellStyle name="Normal 2 6 3 51 2" xfId="23488" xr:uid="{2B9CAD55-2F04-4205-98B5-966BAD2EB2EA}"/>
    <cellStyle name="Normal 2 6 3 52" xfId="23489" xr:uid="{24F9F343-E09B-483C-9873-13F09C41BB99}"/>
    <cellStyle name="Normal 2 6 3 52 2" xfId="23490" xr:uid="{4B8420CD-9B4C-4606-A821-299EF7B1A0DB}"/>
    <cellStyle name="Normal 2 6 3 53" xfId="23491" xr:uid="{2852F159-BF65-47EE-804E-8676D0844F13}"/>
    <cellStyle name="Normal 2 6 3 53 2" xfId="23492" xr:uid="{52695673-41A6-49C5-AB2A-F0C509581D49}"/>
    <cellStyle name="Normal 2 6 3 54" xfId="23493" xr:uid="{621C965B-4E02-4C54-9C26-909EBE7422FE}"/>
    <cellStyle name="Normal 2 6 3 54 2" xfId="23494" xr:uid="{9D39FBCC-C166-42A6-B197-94E985710143}"/>
    <cellStyle name="Normal 2 6 3 55" xfId="23495" xr:uid="{6620E1AA-8F60-4E3E-A2BC-2B95C921B3F3}"/>
    <cellStyle name="Normal 2 6 3 55 2" xfId="23496" xr:uid="{9715E877-4D5D-46E0-BCD5-F283CC0BF6D5}"/>
    <cellStyle name="Normal 2 6 3 56" xfId="23497" xr:uid="{B0B88731-B24E-4B7F-99B2-7294BDD64E97}"/>
    <cellStyle name="Normal 2 6 3 56 2" xfId="23498" xr:uid="{7F739F7F-6251-4C0E-AF94-0AEC8FCCCDDE}"/>
    <cellStyle name="Normal 2 6 3 57" xfId="23499" xr:uid="{DEF7E874-0790-4EFC-AA07-EAA646B2768A}"/>
    <cellStyle name="Normal 2 6 3 57 2" xfId="23500" xr:uid="{61AB4923-345A-48BE-9BF9-8B49E2377FFA}"/>
    <cellStyle name="Normal 2 6 3 58" xfId="23501" xr:uid="{BBDA4131-24CA-4CB9-8D20-2FA7503C0E9C}"/>
    <cellStyle name="Normal 2 6 3 58 2" xfId="23502" xr:uid="{9C896847-B9CE-462D-8AE8-33378516512A}"/>
    <cellStyle name="Normal 2 6 3 59" xfId="23503" xr:uid="{744CBD7B-BC66-44ED-A5E1-42635A8951EF}"/>
    <cellStyle name="Normal 2 6 3 59 2" xfId="23504" xr:uid="{E7A6D56D-AFEF-4653-883C-47F5BB35F235}"/>
    <cellStyle name="Normal 2 6 3 6" xfId="23505" xr:uid="{40C98303-7412-4196-B806-E5680E88B31C}"/>
    <cellStyle name="Normal 2 6 3 6 2" xfId="23506" xr:uid="{FEE3840E-07D4-4474-BC26-EB27F181D433}"/>
    <cellStyle name="Normal 2 6 3 6 2 2" xfId="23507" xr:uid="{7DC53EA6-0D7C-4344-A29F-B1904FE9E564}"/>
    <cellStyle name="Normal 2 6 3 6 3" xfId="23508" xr:uid="{0999C658-2A5F-449B-AD55-E95C63CE1025}"/>
    <cellStyle name="Normal 2 6 3 6 3 2" xfId="23509" xr:uid="{5A97B4DE-4835-42FC-A204-B336C2055E78}"/>
    <cellStyle name="Normal 2 6 3 6 4" xfId="23510" xr:uid="{69ADD5B5-F298-4A30-BEA0-215077196683}"/>
    <cellStyle name="Normal 2 6 3 6 4 2" xfId="23511" xr:uid="{E8AD17A5-9ECA-447E-AC1D-135F7E1A6EB7}"/>
    <cellStyle name="Normal 2 6 3 6 5" xfId="23512" xr:uid="{FF06CA78-D6F6-4781-8154-0130C6141AB4}"/>
    <cellStyle name="Normal 2 6 3 6 5 2" xfId="23513" xr:uid="{D46111B8-71C8-4101-B54F-D54199511CFA}"/>
    <cellStyle name="Normal 2 6 3 6 6" xfId="23514" xr:uid="{A8F26350-08E3-4AE0-8DEE-1D3BE6B0B6B2}"/>
    <cellStyle name="Normal 2 6 3 6 6 2" xfId="23515" xr:uid="{9D4E8973-0369-4F9B-9C58-D18FA56DD98B}"/>
    <cellStyle name="Normal 2 6 3 6 7" xfId="23516" xr:uid="{F5F9F0F3-37FA-4F8E-9828-B2E1D9490EBE}"/>
    <cellStyle name="Normal 2 6 3 6 7 2" xfId="23517" xr:uid="{EF588B7D-4E62-4101-B054-688E5E1AE184}"/>
    <cellStyle name="Normal 2 6 3 6 8" xfId="23518" xr:uid="{759FB85C-9438-4FC5-90D0-4FD841F2ECD2}"/>
    <cellStyle name="Normal 2 6 3 60" xfId="23519" xr:uid="{C822356B-CEA1-4316-8AA9-23C78C957301}"/>
    <cellStyle name="Normal 2 6 3 60 2" xfId="23520" xr:uid="{56974522-9129-4579-8730-6F056C82B53F}"/>
    <cellStyle name="Normal 2 6 3 61" xfId="23521" xr:uid="{13A63DEE-438C-4C21-B55A-1CB36994C147}"/>
    <cellStyle name="Normal 2 6 3 61 2" xfId="23522" xr:uid="{8EAF84A3-A33C-4204-9923-8CD3B69B174B}"/>
    <cellStyle name="Normal 2 6 3 62" xfId="23523" xr:uid="{5EDCFF4D-9799-43FC-A075-810D3B721BF5}"/>
    <cellStyle name="Normal 2 6 3 62 2" xfId="23524" xr:uid="{2E4A9226-366C-4B69-9E67-2B861AA28618}"/>
    <cellStyle name="Normal 2 6 3 63" xfId="23525" xr:uid="{68A4A2AE-B488-4880-B26D-342C7B9DF2AA}"/>
    <cellStyle name="Normal 2 6 3 63 2" xfId="23526" xr:uid="{FDBEC8A4-5544-44DB-9CD4-14EFBCA7A4FC}"/>
    <cellStyle name="Normal 2 6 3 64" xfId="23527" xr:uid="{6F0D8882-481C-4784-92B4-EBCA688A8C46}"/>
    <cellStyle name="Normal 2 6 3 64 2" xfId="23528" xr:uid="{7BA0C83C-93B3-41B0-940F-D8A563CFBFB2}"/>
    <cellStyle name="Normal 2 6 3 65" xfId="23529" xr:uid="{E10D9D38-8C58-4BD8-83FB-A41CFCEA6018}"/>
    <cellStyle name="Normal 2 6 3 65 2" xfId="23530" xr:uid="{AAD91DEE-0965-413E-AC28-3077C8E54737}"/>
    <cellStyle name="Normal 2 6 3 66" xfId="23531" xr:uid="{530053F8-9498-4DF7-A25B-583D6B3AAD8C}"/>
    <cellStyle name="Normal 2 6 3 66 2" xfId="23532" xr:uid="{82862168-E9C6-48C7-A051-712EBABF2258}"/>
    <cellStyle name="Normal 2 6 3 67" xfId="23533" xr:uid="{59B6E8A3-990F-416A-8B7E-82DF39E54289}"/>
    <cellStyle name="Normal 2 6 3 67 2" xfId="23534" xr:uid="{D37A93D5-0A27-44E9-8931-D5EC2860C57B}"/>
    <cellStyle name="Normal 2 6 3 68" xfId="23535" xr:uid="{2A635075-AF35-4740-9FDA-D9FF2512BDDB}"/>
    <cellStyle name="Normal 2 6 3 68 2" xfId="23536" xr:uid="{C74BD557-B7C8-4FF7-BC70-2C4A5F086D29}"/>
    <cellStyle name="Normal 2 6 3 69" xfId="23537" xr:uid="{13F007CF-36A8-4D55-ADAB-82A6C7DA8051}"/>
    <cellStyle name="Normal 2 6 3 7" xfId="23538" xr:uid="{0B0B4402-5F02-4B26-8B4D-0D776469EA08}"/>
    <cellStyle name="Normal 2 6 3 7 2" xfId="23539" xr:uid="{DE0BBD6E-1720-438D-8AC9-9A76254A44EE}"/>
    <cellStyle name="Normal 2 6 3 7 2 2" xfId="23540" xr:uid="{C53E4F1B-C5E4-43D3-95E3-9F0C73BA9770}"/>
    <cellStyle name="Normal 2 6 3 7 3" xfId="23541" xr:uid="{C7D6E71E-12BD-40B0-8322-D52B39F4A36B}"/>
    <cellStyle name="Normal 2 6 3 7 3 2" xfId="23542" xr:uid="{4A79E357-9DB5-4849-BC38-2AB302261007}"/>
    <cellStyle name="Normal 2 6 3 7 4" xfId="23543" xr:uid="{B7BEF6A3-FAB6-467D-A1E8-372286074012}"/>
    <cellStyle name="Normal 2 6 3 7 4 2" xfId="23544" xr:uid="{EC87A659-F500-4305-B99E-B0A513B73ADD}"/>
    <cellStyle name="Normal 2 6 3 7 5" xfId="23545" xr:uid="{5E9CCF22-EDCD-49B8-BB7C-96342151BC92}"/>
    <cellStyle name="Normal 2 6 3 7 5 2" xfId="23546" xr:uid="{44B03F01-2122-4ADE-A911-E236D830A680}"/>
    <cellStyle name="Normal 2 6 3 7 6" xfId="23547" xr:uid="{0890E754-B85C-47A2-97BD-127EEDD82CF5}"/>
    <cellStyle name="Normal 2 6 3 7 6 2" xfId="23548" xr:uid="{E7D6B9EC-064F-4DF4-A4A5-6A12A4C94BB5}"/>
    <cellStyle name="Normal 2 6 3 7 7" xfId="23549" xr:uid="{22391EDC-E07C-416B-8B5E-9B0CE0A790F1}"/>
    <cellStyle name="Normal 2 6 3 7 7 2" xfId="23550" xr:uid="{34CAEB1A-4E7F-4373-93E4-8703FC11AB08}"/>
    <cellStyle name="Normal 2 6 3 7 8" xfId="23551" xr:uid="{1854FF6C-3FE9-4419-8F3E-EFBDF15945CB}"/>
    <cellStyle name="Normal 2 6 3 70" xfId="23122" xr:uid="{3FDCC6B9-DDF1-415A-94DC-FAB16ACBEF43}"/>
    <cellStyle name="Normal 2 6 3 8" xfId="23552" xr:uid="{9100E396-1570-4DA9-A549-88E52A5D2DF9}"/>
    <cellStyle name="Normal 2 6 3 8 2" xfId="23553" xr:uid="{635A371A-5C3D-46A6-BA6B-3F0B4DA8C708}"/>
    <cellStyle name="Normal 2 6 3 8 2 2" xfId="23554" xr:uid="{C11B30F6-F05C-4006-89FF-83995B4F61D5}"/>
    <cellStyle name="Normal 2 6 3 8 3" xfId="23555" xr:uid="{81E31515-973E-4317-AD46-92AFDF37F758}"/>
    <cellStyle name="Normal 2 6 3 8 3 2" xfId="23556" xr:uid="{A8A6FB60-043D-45F8-8D47-693D1DDA4273}"/>
    <cellStyle name="Normal 2 6 3 8 4" xfId="23557" xr:uid="{BBC13B4C-533F-4262-8D85-23904CA984AB}"/>
    <cellStyle name="Normal 2 6 3 8 4 2" xfId="23558" xr:uid="{5554F21B-3A6E-471E-BD24-BFFBDF73DF6F}"/>
    <cellStyle name="Normal 2 6 3 8 5" xfId="23559" xr:uid="{0BA8497A-E396-4539-AEE3-1F00FC116DD3}"/>
    <cellStyle name="Normal 2 6 3 8 5 2" xfId="23560" xr:uid="{7C863D55-9018-47BB-8D30-727FD15B48CB}"/>
    <cellStyle name="Normal 2 6 3 8 6" xfId="23561" xr:uid="{4EEEB130-DB53-4097-99F8-70B29162BFCB}"/>
    <cellStyle name="Normal 2 6 3 8 6 2" xfId="23562" xr:uid="{316790EE-1B45-4BF8-9343-41B92482A3CC}"/>
    <cellStyle name="Normal 2 6 3 8 7" xfId="23563" xr:uid="{1A7B61D9-2AB5-4A1B-AFED-2BC0AA8E5191}"/>
    <cellStyle name="Normal 2 6 3 8 7 2" xfId="23564" xr:uid="{8176440F-2FD9-49CF-A481-EFDBEC7F30FF}"/>
    <cellStyle name="Normal 2 6 3 8 8" xfId="23565" xr:uid="{8B1D77A1-84E7-48F3-8A19-386A864976F3}"/>
    <cellStyle name="Normal 2 6 3 9" xfId="23566" xr:uid="{E3807DAC-9114-4BC8-9D1D-CDA1EFB66011}"/>
    <cellStyle name="Normal 2 6 3 9 2" xfId="23567" xr:uid="{F2B2EBA4-944B-4D25-AD2D-F9EF5CAAB6E4}"/>
    <cellStyle name="Normal 2 6 3 9 2 2" xfId="23568" xr:uid="{792B9BC8-72DE-4D71-AD64-DB34FDA98734}"/>
    <cellStyle name="Normal 2 6 3 9 3" xfId="23569" xr:uid="{545BC0FD-9042-4754-85AF-9176E43F0EFE}"/>
    <cellStyle name="Normal 2 6 3 9 3 2" xfId="23570" xr:uid="{436FA69B-02E8-4564-9FD6-00B00669C610}"/>
    <cellStyle name="Normal 2 6 3 9 4" xfId="23571" xr:uid="{25AF5265-DF46-4622-8121-402850BFC6F2}"/>
    <cellStyle name="Normal 2 6 3 9 4 2" xfId="23572" xr:uid="{D3AD30DD-E024-48D5-A64B-985ACD6EBB00}"/>
    <cellStyle name="Normal 2 6 3 9 5" xfId="23573" xr:uid="{4AAC87B2-0EEE-40F9-A94A-4424A821D8BC}"/>
    <cellStyle name="Normal 2 6 3 9 5 2" xfId="23574" xr:uid="{2F3D9FBD-5602-4311-9E9E-A3C324887C65}"/>
    <cellStyle name="Normal 2 6 3 9 6" xfId="23575" xr:uid="{346AC778-4CBC-475B-9BD7-537DDBFBF9DA}"/>
    <cellStyle name="Normal 2 6 3 9 6 2" xfId="23576" xr:uid="{679074AA-00CA-4106-8F5A-3BA8F91B0785}"/>
    <cellStyle name="Normal 2 6 3 9 7" xfId="23577" xr:uid="{F0935044-D807-44CB-B315-A2ECCF7828A8}"/>
    <cellStyle name="Normal 2 6 3 9 7 2" xfId="23578" xr:uid="{09660D79-53E3-497B-934D-8B9535554AEA}"/>
    <cellStyle name="Normal 2 6 3 9 8" xfId="23579" xr:uid="{EB61B694-8F1B-4757-958A-E17938DB791B}"/>
    <cellStyle name="Normal 2 6 30" xfId="23580" xr:uid="{35900A69-F5A7-4117-B4B6-D509314FFAFA}"/>
    <cellStyle name="Normal 2 6 30 2" xfId="23581" xr:uid="{0279435A-B042-4536-B71A-40DC34C8F190}"/>
    <cellStyle name="Normal 2 6 31" xfId="23582" xr:uid="{E240D2B5-4554-4FE3-A441-50EFDEB2F6D9}"/>
    <cellStyle name="Normal 2 6 31 2" xfId="23583" xr:uid="{5259B750-B9B3-4155-8FFB-8D5401040680}"/>
    <cellStyle name="Normal 2 6 32" xfId="23584" xr:uid="{B40F2BC7-FB8E-419B-BD85-8A7E4947C933}"/>
    <cellStyle name="Normal 2 6 32 2" xfId="23585" xr:uid="{DC109616-4CA5-4309-9A50-089ABEFFAE6A}"/>
    <cellStyle name="Normal 2 6 33" xfId="23586" xr:uid="{DF3EDB0E-154F-4A32-BD27-42AC1E94ED00}"/>
    <cellStyle name="Normal 2 6 33 2" xfId="23587" xr:uid="{BCAD7211-5294-4D5F-B5F4-44677F4F3AB2}"/>
    <cellStyle name="Normal 2 6 34" xfId="23588" xr:uid="{9770EBEA-36D2-48C5-8404-44F7BF3C56AE}"/>
    <cellStyle name="Normal 2 6 34 2" xfId="23589" xr:uid="{BDE0A33A-F8DB-4160-A9A9-2E0E520A3845}"/>
    <cellStyle name="Normal 2 6 35" xfId="23590" xr:uid="{0758C9D3-0CE4-4D2C-8251-8A85FC528C2A}"/>
    <cellStyle name="Normal 2 6 35 2" xfId="23591" xr:uid="{1EA87037-047D-48C4-9DDF-1B3E03D7BB20}"/>
    <cellStyle name="Normal 2 6 36" xfId="23592" xr:uid="{2C5A9F81-354B-4BAE-A96F-BB9177D4ED0B}"/>
    <cellStyle name="Normal 2 6 36 2" xfId="23593" xr:uid="{EC47DDE5-1241-43A1-B36A-A456A3944858}"/>
    <cellStyle name="Normal 2 6 37" xfId="23594" xr:uid="{C67E5682-E56E-4891-90FA-AD6EE27743AB}"/>
    <cellStyle name="Normal 2 6 37 2" xfId="23595" xr:uid="{688C6F79-995B-4DDB-BC72-823934DEE5F9}"/>
    <cellStyle name="Normal 2 6 38" xfId="23596" xr:uid="{A490908C-09A3-4CEE-A8DD-D6D156A86915}"/>
    <cellStyle name="Normal 2 6 38 2" xfId="23597" xr:uid="{A3C44DEC-C293-44AF-9EDA-0704D760533A}"/>
    <cellStyle name="Normal 2 6 39" xfId="23598" xr:uid="{809C6D9F-7850-4E6C-9E27-84309F0E3566}"/>
    <cellStyle name="Normal 2 6 39 2" xfId="23599" xr:uid="{95357AFF-F4CF-4070-AF68-366FBC16D50E}"/>
    <cellStyle name="Normal 2 6 4" xfId="5886" xr:uid="{3C541976-690C-4225-A5B2-7A0EF630DDC6}"/>
    <cellStyle name="Normal 2 6 4 10" xfId="23601" xr:uid="{69FD1FC3-C6B2-40FB-BFF9-2C3ECF36258E}"/>
    <cellStyle name="Normal 2 6 4 10 2" xfId="23602" xr:uid="{52D38F20-4A66-4DE4-8685-F1B223F482E8}"/>
    <cellStyle name="Normal 2 6 4 11" xfId="23603" xr:uid="{7BF27440-4037-4A26-8998-BF672EE9DAAA}"/>
    <cellStyle name="Normal 2 6 4 11 2" xfId="23604" xr:uid="{9D802131-9473-47D2-A947-FF5EE6BA90DB}"/>
    <cellStyle name="Normal 2 6 4 12" xfId="23605" xr:uid="{26795AE1-5160-45E0-B781-7B0C7CCAB1D7}"/>
    <cellStyle name="Normal 2 6 4 12 2" xfId="23606" xr:uid="{17098A05-0917-4AD2-9DA7-8E37C81C1041}"/>
    <cellStyle name="Normal 2 6 4 13" xfId="23607" xr:uid="{D460DF41-316F-4A1D-B24A-6B046247EFDC}"/>
    <cellStyle name="Normal 2 6 4 13 2" xfId="23608" xr:uid="{E9683617-56C3-48F5-9636-C1A093F310D6}"/>
    <cellStyle name="Normal 2 6 4 14" xfId="23609" xr:uid="{CEF23364-147A-42D7-88CC-3A39A6A705BF}"/>
    <cellStyle name="Normal 2 6 4 14 2" xfId="23610" xr:uid="{F09E5FEA-F1EB-48E3-9C88-DDA07C8F4399}"/>
    <cellStyle name="Normal 2 6 4 15" xfId="23611" xr:uid="{22A52EA6-2DC4-4D97-8665-9BA39AB0F892}"/>
    <cellStyle name="Normal 2 6 4 15 2" xfId="23612" xr:uid="{07E4D39E-9CF2-46EB-9307-BB618BD549A6}"/>
    <cellStyle name="Normal 2 6 4 16" xfId="23613" xr:uid="{44999951-DEF5-491F-8C70-ADFE2BEA603B}"/>
    <cellStyle name="Normal 2 6 4 16 2" xfId="23614" xr:uid="{9A423B71-552B-474D-BEFE-0F6BEB7C6E97}"/>
    <cellStyle name="Normal 2 6 4 17" xfId="23615" xr:uid="{BCB56EDC-20E1-4FAC-84D8-67C92ACF6CC0}"/>
    <cellStyle name="Normal 2 6 4 17 2" xfId="23616" xr:uid="{E94E0637-77E9-40A9-9951-B8D4F44D7BE3}"/>
    <cellStyle name="Normal 2 6 4 18" xfId="23617" xr:uid="{505763F4-82B1-40DA-826D-969059FFF907}"/>
    <cellStyle name="Normal 2 6 4 18 2" xfId="23618" xr:uid="{983BE70C-2A11-4866-B1CC-2AA35D06D391}"/>
    <cellStyle name="Normal 2 6 4 19" xfId="23619" xr:uid="{C9593CF6-B479-494C-B92A-AAE321A0CB53}"/>
    <cellStyle name="Normal 2 6 4 19 2" xfId="23620" xr:uid="{5597F5C1-EB29-4AD5-B22B-28803DE96700}"/>
    <cellStyle name="Normal 2 6 4 2" xfId="23621" xr:uid="{8201435C-F2B8-4E52-9A00-654AF424080D}"/>
    <cellStyle name="Normal 2 6 4 2 2" xfId="23622" xr:uid="{7830A04B-87F8-4566-A70F-762B0E95CD78}"/>
    <cellStyle name="Normal 2 6 4 2 2 2" xfId="23623" xr:uid="{F52D073A-DC14-40C1-9EB7-1116F4FD4E3D}"/>
    <cellStyle name="Normal 2 6 4 2 2 3" xfId="23624" xr:uid="{ADA2AA68-5861-4170-8208-0A2692022410}"/>
    <cellStyle name="Normal 2 6 4 2 3" xfId="23625" xr:uid="{927AEA79-A7CF-45BF-BBB8-5CE45F06F6A6}"/>
    <cellStyle name="Normal 2 6 4 2 3 2" xfId="23626" xr:uid="{DEA531E9-2853-4B6C-B706-414ABFF17969}"/>
    <cellStyle name="Normal 2 6 4 2 4" xfId="23627" xr:uid="{21940627-FEF3-40AC-937D-159B270077FE}"/>
    <cellStyle name="Normal 2 6 4 2 4 2" xfId="23628" xr:uid="{5A9A14B7-5A80-4E8F-BB70-0EAA47D6758D}"/>
    <cellStyle name="Normal 2 6 4 2 5" xfId="23629" xr:uid="{108CBE33-DCB0-4390-8B56-2590616E8272}"/>
    <cellStyle name="Normal 2 6 4 2 5 2" xfId="23630" xr:uid="{D0045959-301B-43E2-95C6-8D2BD53C3EF1}"/>
    <cellStyle name="Normal 2 6 4 2 6" xfId="23631" xr:uid="{D032294F-7EB0-4055-8E54-3D3428F6DCA2}"/>
    <cellStyle name="Normal 2 6 4 2 6 2" xfId="23632" xr:uid="{C1BF2A3D-FDD0-47D6-A3C7-8EC6D2EC1094}"/>
    <cellStyle name="Normal 2 6 4 2 7" xfId="23633" xr:uid="{4F7766E6-2162-4EC4-8E59-FFBFAE51CF59}"/>
    <cellStyle name="Normal 2 6 4 2 7 2" xfId="23634" xr:uid="{DBA31547-F28F-4C2A-8E5E-248147AC7DB5}"/>
    <cellStyle name="Normal 2 6 4 2 8" xfId="23635" xr:uid="{DAAE45EB-CE81-4617-9D06-23B069DEDE3C}"/>
    <cellStyle name="Normal 2 6 4 2 9" xfId="43943" xr:uid="{11991E69-E978-485E-AB3E-F568478878D7}"/>
    <cellStyle name="Normal 2 6 4 20" xfId="23636" xr:uid="{07132988-4CA0-462B-AF91-0C7B4926A4E5}"/>
    <cellStyle name="Normal 2 6 4 20 2" xfId="23637" xr:uid="{E79716ED-4CF7-4507-9619-55B2C6F8CF29}"/>
    <cellStyle name="Normal 2 6 4 21" xfId="23638" xr:uid="{01D6C988-B441-4D2A-A24E-08C40A341102}"/>
    <cellStyle name="Normal 2 6 4 21 2" xfId="23639" xr:uid="{7DCA8CF0-631E-4730-8FA0-6653D8BA8FC5}"/>
    <cellStyle name="Normal 2 6 4 22" xfId="23640" xr:uid="{3AEB06FA-45FE-48FB-912E-A4E4D255DEAC}"/>
    <cellStyle name="Normal 2 6 4 22 2" xfId="23641" xr:uid="{D1F8E05D-7B37-408D-811C-A896FFB1B069}"/>
    <cellStyle name="Normal 2 6 4 23" xfId="23642" xr:uid="{43D35AB7-A0A8-4C7F-A6B5-56AE41749FD0}"/>
    <cellStyle name="Normal 2 6 4 23 2" xfId="23643" xr:uid="{E6C3D75D-5165-428B-90D3-A18DE9CA3DA0}"/>
    <cellStyle name="Normal 2 6 4 24" xfId="23644" xr:uid="{A0CBF878-7768-438A-8E66-4FEAF2182148}"/>
    <cellStyle name="Normal 2 6 4 24 2" xfId="23645" xr:uid="{E4F3D6E0-291C-44D5-ACB5-10C8204E2F62}"/>
    <cellStyle name="Normal 2 6 4 25" xfId="23646" xr:uid="{06E79A4C-7A67-49D8-B924-E5208ED15E92}"/>
    <cellStyle name="Normal 2 6 4 25 2" xfId="23647" xr:uid="{FDF124D1-6085-4CB3-AFDF-6A5BF4B8DA84}"/>
    <cellStyle name="Normal 2 6 4 26" xfId="23648" xr:uid="{A82D4305-7D42-49A7-B2B4-FAAD826307D3}"/>
    <cellStyle name="Normal 2 6 4 26 2" xfId="23649" xr:uid="{79A89DF3-CBB3-410C-B3C1-63E8F8535F12}"/>
    <cellStyle name="Normal 2 6 4 27" xfId="23650" xr:uid="{1CC875C4-B331-4D3B-8247-7B2F41DA8F66}"/>
    <cellStyle name="Normal 2 6 4 27 2" xfId="23651" xr:uid="{3751722B-BFDF-45B5-9FBA-18F5E75F242E}"/>
    <cellStyle name="Normal 2 6 4 28" xfId="23652" xr:uid="{EDACD0B2-0AD1-4D93-A4C2-B923472A856B}"/>
    <cellStyle name="Normal 2 6 4 28 2" xfId="23653" xr:uid="{D62F12A6-839A-4C51-B149-860438198751}"/>
    <cellStyle name="Normal 2 6 4 29" xfId="23654" xr:uid="{069B0F4D-6C61-4389-883B-199F0553B121}"/>
    <cellStyle name="Normal 2 6 4 29 2" xfId="23655" xr:uid="{47EED853-CA98-4574-B107-3B2F59169A8A}"/>
    <cellStyle name="Normal 2 6 4 3" xfId="23656" xr:uid="{3E9F3FF6-4A29-4A37-82F1-616902328285}"/>
    <cellStyle name="Normal 2 6 4 3 2" xfId="23657" xr:uid="{8E97611A-CD4A-4287-A694-3453479FE465}"/>
    <cellStyle name="Normal 2 6 4 3 2 2" xfId="23658" xr:uid="{4A57B78F-325D-4A75-9E45-18CCC37EA8B2}"/>
    <cellStyle name="Normal 2 6 4 3 3" xfId="23659" xr:uid="{535C7428-A0DA-4168-817B-7CB3230A7DC9}"/>
    <cellStyle name="Normal 2 6 4 3 3 2" xfId="23660" xr:uid="{611B15C0-8075-4D0A-B5AC-678546DD7FD8}"/>
    <cellStyle name="Normal 2 6 4 3 4" xfId="23661" xr:uid="{367BA585-6364-4648-82D4-655F291E8508}"/>
    <cellStyle name="Normal 2 6 4 3 4 2" xfId="23662" xr:uid="{F3A33586-4F31-4BEB-BEA0-CCCE7543A41F}"/>
    <cellStyle name="Normal 2 6 4 3 5" xfId="23663" xr:uid="{79FD4FB8-4BC9-4AE4-96AE-9A687F7F90D0}"/>
    <cellStyle name="Normal 2 6 4 3 5 2" xfId="23664" xr:uid="{BE8CBABE-4290-4DE0-9F44-C69C036D7B95}"/>
    <cellStyle name="Normal 2 6 4 3 6" xfId="23665" xr:uid="{4AF8880A-77B1-4DB0-B71A-D3925105FDF8}"/>
    <cellStyle name="Normal 2 6 4 3 6 2" xfId="23666" xr:uid="{113AEF08-AD0C-4041-A942-82DA500BEE92}"/>
    <cellStyle name="Normal 2 6 4 3 7" xfId="23667" xr:uid="{2035A567-D6C0-4C12-83AA-22A3E03054B2}"/>
    <cellStyle name="Normal 2 6 4 3 7 2" xfId="23668" xr:uid="{E674206E-C099-4B96-B916-57D5A4B3D574}"/>
    <cellStyle name="Normal 2 6 4 3 8" xfId="23669" xr:uid="{EF33AC32-7DEB-4EEC-AA7D-069617C371B0}"/>
    <cellStyle name="Normal 2 6 4 3 9" xfId="44363" xr:uid="{0276C9D6-9300-43EC-9664-6EE15EDB6C46}"/>
    <cellStyle name="Normal 2 6 4 30" xfId="23670" xr:uid="{D9068DA8-2D91-4BD2-815B-993A4864BCF4}"/>
    <cellStyle name="Normal 2 6 4 30 2" xfId="23671" xr:uid="{8144B068-AA82-4853-B94A-2AF73CFFED3D}"/>
    <cellStyle name="Normal 2 6 4 31" xfId="23672" xr:uid="{159DDC4A-5AC0-4B75-9A00-4A997A5AD4AD}"/>
    <cellStyle name="Normal 2 6 4 31 2" xfId="23673" xr:uid="{D89B4268-59E4-454F-8FB3-7BA84EF2FD8A}"/>
    <cellStyle name="Normal 2 6 4 32" xfId="23674" xr:uid="{8F353297-E847-4378-AFB6-21EF76CA548F}"/>
    <cellStyle name="Normal 2 6 4 32 2" xfId="23675" xr:uid="{31CED74B-1700-49B6-8C3A-228B5EEFF839}"/>
    <cellStyle name="Normal 2 6 4 33" xfId="23676" xr:uid="{34FD83F1-D282-4443-8B8A-C8A087AE348A}"/>
    <cellStyle name="Normal 2 6 4 33 2" xfId="23677" xr:uid="{01041EF0-A4CA-403D-AD96-1F75DC89B9D5}"/>
    <cellStyle name="Normal 2 6 4 34" xfId="23678" xr:uid="{A9F79D46-2E8C-4A07-B310-6C9BD174FA0C}"/>
    <cellStyle name="Normal 2 6 4 34 2" xfId="23679" xr:uid="{01DED0BD-9112-493A-AC35-FBACEBB86754}"/>
    <cellStyle name="Normal 2 6 4 35" xfId="23680" xr:uid="{2FB9E7A2-8909-4321-8522-E8F0BA3BD92E}"/>
    <cellStyle name="Normal 2 6 4 35 2" xfId="23681" xr:uid="{E50FEB3D-BAA9-4FBF-A386-713889292298}"/>
    <cellStyle name="Normal 2 6 4 36" xfId="23682" xr:uid="{24775797-62CC-42CA-8C83-447C33E59974}"/>
    <cellStyle name="Normal 2 6 4 36 2" xfId="23683" xr:uid="{B6613D83-270E-48DD-A701-3D09C168788E}"/>
    <cellStyle name="Normal 2 6 4 37" xfId="23684" xr:uid="{68170DD3-8B30-4739-8B7A-452BDAE0266B}"/>
    <cellStyle name="Normal 2 6 4 37 2" xfId="23685" xr:uid="{811FC2DB-5F1F-4DFD-A00D-1E187E2E8D6E}"/>
    <cellStyle name="Normal 2 6 4 38" xfId="23686" xr:uid="{F10FD6F2-C49B-409E-BE63-854FED317071}"/>
    <cellStyle name="Normal 2 6 4 38 2" xfId="23687" xr:uid="{C76D5BE7-E34E-4DEC-BA28-B6301029DFF6}"/>
    <cellStyle name="Normal 2 6 4 39" xfId="23688" xr:uid="{074D5C15-D4C7-4C06-AA4F-116B8F869A9D}"/>
    <cellStyle name="Normal 2 6 4 39 2" xfId="23689" xr:uid="{9D13EF2E-38FC-4A76-8F76-7C70951592F1}"/>
    <cellStyle name="Normal 2 6 4 4" xfId="23690" xr:uid="{079F118E-00E0-4265-A27E-FEF447FFE2C9}"/>
    <cellStyle name="Normal 2 6 4 4 2" xfId="23691" xr:uid="{261B0109-374F-47A7-BDF6-89626C650416}"/>
    <cellStyle name="Normal 2 6 4 4 2 2" xfId="23692" xr:uid="{477B2223-670F-4AF6-87C6-71D3A822E07F}"/>
    <cellStyle name="Normal 2 6 4 4 3" xfId="23693" xr:uid="{5AC4A8A8-145A-49F7-AF1D-1835A4064D2D}"/>
    <cellStyle name="Normal 2 6 4 4 3 2" xfId="23694" xr:uid="{E0693AD2-D15E-49D0-909F-8E600F54AC6E}"/>
    <cellStyle name="Normal 2 6 4 4 4" xfId="23695" xr:uid="{0BF529B6-D926-4013-84D8-1D32D8ECE956}"/>
    <cellStyle name="Normal 2 6 4 4 4 2" xfId="23696" xr:uid="{825090C1-ECB2-4731-A6C4-D32D702E6D6D}"/>
    <cellStyle name="Normal 2 6 4 4 5" xfId="23697" xr:uid="{47498CD1-11DE-4952-92FB-8B9FA00470A7}"/>
    <cellStyle name="Normal 2 6 4 4 5 2" xfId="23698" xr:uid="{B98299FD-594F-4B68-B008-E4915D0D8A2E}"/>
    <cellStyle name="Normal 2 6 4 4 6" xfId="23699" xr:uid="{709B2CDE-13A8-4243-B843-1C76A7834CB0}"/>
    <cellStyle name="Normal 2 6 4 4 6 2" xfId="23700" xr:uid="{C9E5422C-774B-4493-8BA2-BF18EA559597}"/>
    <cellStyle name="Normal 2 6 4 4 7" xfId="23701" xr:uid="{05D9D27B-89DE-4B78-B1D9-2CE2F927797C}"/>
    <cellStyle name="Normal 2 6 4 4 7 2" xfId="23702" xr:uid="{E71EC3CB-3492-4EC1-A7D2-4EFF1948263F}"/>
    <cellStyle name="Normal 2 6 4 4 8" xfId="23703" xr:uid="{24BDCBF3-DC6D-46A1-A9E3-E22D8FE7797F}"/>
    <cellStyle name="Normal 2 6 4 40" xfId="23704" xr:uid="{881CDFB5-6FE8-4D15-83A2-4A79B1BA4EA0}"/>
    <cellStyle name="Normal 2 6 4 40 2" xfId="23705" xr:uid="{B60BE57E-F283-473A-AC82-3761C0DA31DC}"/>
    <cellStyle name="Normal 2 6 4 41" xfId="23706" xr:uid="{74BFCDEE-3D0E-4610-AF32-0AC4779BAE10}"/>
    <cellStyle name="Normal 2 6 4 41 2" xfId="23707" xr:uid="{70564233-C3ED-419F-A256-16267761256A}"/>
    <cellStyle name="Normal 2 6 4 42" xfId="23708" xr:uid="{D41474D9-34C2-41E6-9B6D-E719B4275669}"/>
    <cellStyle name="Normal 2 6 4 42 2" xfId="23709" xr:uid="{66C3E9F8-1823-4B6D-8695-ECDFAC88CB0C}"/>
    <cellStyle name="Normal 2 6 4 43" xfId="23710" xr:uid="{0C248580-391D-42D2-B3CA-9ED91CD4D31F}"/>
    <cellStyle name="Normal 2 6 4 43 2" xfId="23711" xr:uid="{E9EB245C-EF50-4B30-A79F-3E4F909F979A}"/>
    <cellStyle name="Normal 2 6 4 44" xfId="23712" xr:uid="{8AF53403-D0C3-4782-99E8-5DB2CAD11925}"/>
    <cellStyle name="Normal 2 6 4 44 2" xfId="23713" xr:uid="{8FB43EBF-45E8-48B1-A4F2-7CC4F18ECE34}"/>
    <cellStyle name="Normal 2 6 4 45" xfId="23714" xr:uid="{388153DF-E08E-4608-BC35-59A5C49A77C0}"/>
    <cellStyle name="Normal 2 6 4 45 2" xfId="23715" xr:uid="{5F1B093F-4FB7-478B-A598-4B5E644C99BF}"/>
    <cellStyle name="Normal 2 6 4 46" xfId="23716" xr:uid="{13434A7D-4020-4477-A814-02552C8E3A5B}"/>
    <cellStyle name="Normal 2 6 4 46 2" xfId="23717" xr:uid="{DC91BFBE-FC9F-4EE0-9E19-0BDD2ABA1096}"/>
    <cellStyle name="Normal 2 6 4 47" xfId="23718" xr:uid="{74488EB6-1CA6-48DA-99E6-91CA20394EFF}"/>
    <cellStyle name="Normal 2 6 4 47 2" xfId="23719" xr:uid="{0E64A350-394E-4317-A59E-4A81DA5B0131}"/>
    <cellStyle name="Normal 2 6 4 48" xfId="23720" xr:uid="{07EDD259-0C6E-4292-88B5-063B76DE6D35}"/>
    <cellStyle name="Normal 2 6 4 48 2" xfId="23721" xr:uid="{EC4240F0-AB65-4243-9D4D-CE6DD1E078D9}"/>
    <cellStyle name="Normal 2 6 4 49" xfId="23722" xr:uid="{BE68777B-D80E-49B4-B11D-954D6D9CD367}"/>
    <cellStyle name="Normal 2 6 4 49 2" xfId="23723" xr:uid="{3205DFF2-7684-4F71-890C-E1C6CAC3B747}"/>
    <cellStyle name="Normal 2 6 4 5" xfId="23724" xr:uid="{77DB7B54-A126-4581-AAF2-C91EB68F1EF2}"/>
    <cellStyle name="Normal 2 6 4 5 2" xfId="23725" xr:uid="{DA61BBE1-EF76-4AAE-8480-781E19A0ECCD}"/>
    <cellStyle name="Normal 2 6 4 5 2 2" xfId="23726" xr:uid="{B7CCF769-F3BE-4F0B-8056-B2CC1C1B9547}"/>
    <cellStyle name="Normal 2 6 4 5 3" xfId="23727" xr:uid="{03A5AE6D-80B8-4B4B-9009-70690EDF17F1}"/>
    <cellStyle name="Normal 2 6 4 5 3 2" xfId="23728" xr:uid="{14899D5A-B22E-4F72-94B4-BD20B456C4E5}"/>
    <cellStyle name="Normal 2 6 4 5 4" xfId="23729" xr:uid="{AF2FBCC1-4320-49E7-8CAC-E7BDD5A6A79C}"/>
    <cellStyle name="Normal 2 6 4 5 4 2" xfId="23730" xr:uid="{2130A974-4E7A-43A4-ABF4-121410D18423}"/>
    <cellStyle name="Normal 2 6 4 5 5" xfId="23731" xr:uid="{3B9D6CFD-02CA-438A-847C-BFCD41C74FE8}"/>
    <cellStyle name="Normal 2 6 4 5 5 2" xfId="23732" xr:uid="{C5ED9A0F-EBB5-4FBA-8D57-DB5037B7C340}"/>
    <cellStyle name="Normal 2 6 4 5 6" xfId="23733" xr:uid="{AA462270-57F7-46B3-A911-0BD842B0F14A}"/>
    <cellStyle name="Normal 2 6 4 5 6 2" xfId="23734" xr:uid="{6B39745E-5605-4B10-A8DE-D4C241385366}"/>
    <cellStyle name="Normal 2 6 4 5 7" xfId="23735" xr:uid="{2124DA62-778B-4FB8-B19F-679C24261627}"/>
    <cellStyle name="Normal 2 6 4 5 7 2" xfId="23736" xr:uid="{06506C22-E6E1-4742-BA60-C9D4EB21F9B4}"/>
    <cellStyle name="Normal 2 6 4 5 8" xfId="23737" xr:uid="{09FDE9CF-645A-4FD9-A96B-41081570E021}"/>
    <cellStyle name="Normal 2 6 4 50" xfId="23738" xr:uid="{EF167ADE-18A1-4011-B049-1FA4B9075ADB}"/>
    <cellStyle name="Normal 2 6 4 50 2" xfId="23739" xr:uid="{5B3F89F9-2C44-4C9F-91A1-EFFBFE4BE2CF}"/>
    <cellStyle name="Normal 2 6 4 51" xfId="23740" xr:uid="{0FD19E38-F2EC-46E1-91EB-D6CE0DFEE6A4}"/>
    <cellStyle name="Normal 2 6 4 51 2" xfId="23741" xr:uid="{CCEDC7B5-3D9F-4BE7-A08D-D313970A441F}"/>
    <cellStyle name="Normal 2 6 4 52" xfId="23742" xr:uid="{C874D60D-36DC-48E7-8EC7-DA8B8B7D01EA}"/>
    <cellStyle name="Normal 2 6 4 52 2" xfId="23743" xr:uid="{E1722CDE-C3E0-4E07-B818-407A8A369B19}"/>
    <cellStyle name="Normal 2 6 4 53" xfId="23744" xr:uid="{B309C5B9-524A-4317-8A40-5835084DDD4E}"/>
    <cellStyle name="Normal 2 6 4 53 2" xfId="23745" xr:uid="{46D63CD3-A6B4-4F3F-84FB-9382B5329071}"/>
    <cellStyle name="Normal 2 6 4 54" xfId="23746" xr:uid="{EC5A9FB2-832F-440D-94EB-5C7B075E7159}"/>
    <cellStyle name="Normal 2 6 4 54 2" xfId="23747" xr:uid="{03F37585-DA38-4C24-B6AC-07765C88EF95}"/>
    <cellStyle name="Normal 2 6 4 55" xfId="23748" xr:uid="{17394FFF-090A-4AF8-B2F4-60630257ED08}"/>
    <cellStyle name="Normal 2 6 4 55 2" xfId="23749" xr:uid="{97472564-A722-4B5D-A6F0-83B15F4ACE41}"/>
    <cellStyle name="Normal 2 6 4 56" xfId="23750" xr:uid="{7897D2AF-8FAF-4CDB-A40A-5586BFE6D49A}"/>
    <cellStyle name="Normal 2 6 4 56 2" xfId="23751" xr:uid="{F4B753A8-9F2E-4FD8-B5E4-51ABE79EDAA0}"/>
    <cellStyle name="Normal 2 6 4 57" xfId="23752" xr:uid="{DAD0E653-6AD1-4E7B-8276-3C5A0B9E7FBD}"/>
    <cellStyle name="Normal 2 6 4 57 2" xfId="23753" xr:uid="{3D51CAB5-C6E7-4AE7-B98B-3A507E1CD842}"/>
    <cellStyle name="Normal 2 6 4 58" xfId="23754" xr:uid="{5157906A-D3D0-4F2B-9065-1CC89045D9DE}"/>
    <cellStyle name="Normal 2 6 4 58 2" xfId="23755" xr:uid="{A48572D7-14A2-4C3D-AB89-6F8493F572E1}"/>
    <cellStyle name="Normal 2 6 4 59" xfId="23756" xr:uid="{B2BB9C72-7FAB-4817-B7F0-2D3898220CAA}"/>
    <cellStyle name="Normal 2 6 4 59 2" xfId="23757" xr:uid="{275A1E94-ACE1-4809-B87A-39D2081D2B6F}"/>
    <cellStyle name="Normal 2 6 4 6" xfId="23758" xr:uid="{891FED9A-A903-4F1D-94B9-A026B521576F}"/>
    <cellStyle name="Normal 2 6 4 6 2" xfId="23759" xr:uid="{D0EF323D-9D54-4815-A737-BD9091B0771A}"/>
    <cellStyle name="Normal 2 6 4 6 2 2" xfId="23760" xr:uid="{3B6330E6-9B02-41FD-B984-0C7068EEAB9A}"/>
    <cellStyle name="Normal 2 6 4 6 3" xfId="23761" xr:uid="{AEC271F2-5F57-4BEA-AE7C-3AEA62F089CE}"/>
    <cellStyle name="Normal 2 6 4 6 3 2" xfId="23762" xr:uid="{2D18A971-731F-42A4-AE26-7550A437CD96}"/>
    <cellStyle name="Normal 2 6 4 6 4" xfId="23763" xr:uid="{0A56A523-F479-49E5-9C13-F75E70842A2A}"/>
    <cellStyle name="Normal 2 6 4 6 4 2" xfId="23764" xr:uid="{BABD8105-0A2E-46FF-AD59-FB075AC5E5D8}"/>
    <cellStyle name="Normal 2 6 4 6 5" xfId="23765" xr:uid="{5DFDBD84-B310-4900-8724-08C7BD3893F2}"/>
    <cellStyle name="Normal 2 6 4 6 5 2" xfId="23766" xr:uid="{84DE2BEF-F22A-4FEF-A4E8-7380597188A5}"/>
    <cellStyle name="Normal 2 6 4 6 6" xfId="23767" xr:uid="{03CCDCBD-4464-4AC1-A571-E043F0A6E947}"/>
    <cellStyle name="Normal 2 6 4 6 6 2" xfId="23768" xr:uid="{17253701-AB36-4EFA-81D8-D85174FFBCF7}"/>
    <cellStyle name="Normal 2 6 4 6 7" xfId="23769" xr:uid="{42F5DC0A-5D20-43C6-8598-D24C4AA8831E}"/>
    <cellStyle name="Normal 2 6 4 6 7 2" xfId="23770" xr:uid="{3A0EF0A4-06F5-4FF3-BA60-CF17FF125758}"/>
    <cellStyle name="Normal 2 6 4 6 8" xfId="23771" xr:uid="{AF546EA5-D731-4510-A616-AAF682D81A36}"/>
    <cellStyle name="Normal 2 6 4 60" xfId="23772" xr:uid="{B631EE8F-95EB-43BE-8B96-29260BFFCCF6}"/>
    <cellStyle name="Normal 2 6 4 60 2" xfId="23773" xr:uid="{9D1C3FDA-D667-4E54-807A-55BEF2554032}"/>
    <cellStyle name="Normal 2 6 4 61" xfId="23774" xr:uid="{99DAB064-05D9-4EDB-A849-5799A6A0F7DF}"/>
    <cellStyle name="Normal 2 6 4 61 2" xfId="23775" xr:uid="{17A2E806-4C46-4425-86E1-6644E947DF3F}"/>
    <cellStyle name="Normal 2 6 4 62" xfId="23776" xr:uid="{3F3AF50D-FCD8-4CD2-95F4-DD12D72EAC87}"/>
    <cellStyle name="Normal 2 6 4 62 2" xfId="23777" xr:uid="{14140402-CEF7-4BCF-8881-6CD96975C007}"/>
    <cellStyle name="Normal 2 6 4 63" xfId="23778" xr:uid="{4C4B42F5-E16B-4456-8848-415AC0E79ED3}"/>
    <cellStyle name="Normal 2 6 4 63 2" xfId="23779" xr:uid="{C065BF65-61EA-4B04-BB8B-EE1614C4E1B5}"/>
    <cellStyle name="Normal 2 6 4 64" xfId="23780" xr:uid="{8F00A302-206E-49D0-8F65-D9F37B467AFD}"/>
    <cellStyle name="Normal 2 6 4 64 2" xfId="23781" xr:uid="{EB1F72AC-EEFA-4C14-B5CB-CB0B7D0B8396}"/>
    <cellStyle name="Normal 2 6 4 65" xfId="23782" xr:uid="{CF79BE3F-8C95-46DB-839E-0553492266A0}"/>
    <cellStyle name="Normal 2 6 4 65 2" xfId="23783" xr:uid="{AD16F7A8-C766-4E8E-8C36-927807244773}"/>
    <cellStyle name="Normal 2 6 4 66" xfId="23784" xr:uid="{B8DEFCF1-C6B8-4BC4-972F-6380936D4BB8}"/>
    <cellStyle name="Normal 2 6 4 66 2" xfId="23785" xr:uid="{153C1576-F7BD-41F2-B95F-C2E7809F1017}"/>
    <cellStyle name="Normal 2 6 4 67" xfId="23786" xr:uid="{5C6B8BB1-0608-4F63-8498-06981A62ABED}"/>
    <cellStyle name="Normal 2 6 4 67 2" xfId="23787" xr:uid="{ED5FBA82-CA38-4A7E-9B6A-6E2778C546BA}"/>
    <cellStyle name="Normal 2 6 4 68" xfId="23788" xr:uid="{03384E44-4926-4566-B1F7-4D95C1E8F0F0}"/>
    <cellStyle name="Normal 2 6 4 69" xfId="23600" xr:uid="{29843ABB-638A-4C69-A0B0-FECD5D604197}"/>
    <cellStyle name="Normal 2 6 4 7" xfId="23789" xr:uid="{057205FA-2DD2-447A-8093-0B30A8FE4241}"/>
    <cellStyle name="Normal 2 6 4 7 2" xfId="23790" xr:uid="{226D35EB-7CDA-4953-A266-5DB92DEE94D1}"/>
    <cellStyle name="Normal 2 6 4 7 2 2" xfId="23791" xr:uid="{2765F7D1-BAE2-4E5C-A0B7-9905277BEE9E}"/>
    <cellStyle name="Normal 2 6 4 7 3" xfId="23792" xr:uid="{67950F4C-CCF8-4661-B629-549C376D6738}"/>
    <cellStyle name="Normal 2 6 4 7 3 2" xfId="23793" xr:uid="{4F38AC61-0FE4-4909-B494-A3CE2F74AF3F}"/>
    <cellStyle name="Normal 2 6 4 7 4" xfId="23794" xr:uid="{57B2A12A-EEF4-4987-8DE1-4443F95EC8C4}"/>
    <cellStyle name="Normal 2 6 4 7 4 2" xfId="23795" xr:uid="{FAE6733F-E003-4CB8-9ADB-3954C3EA94C6}"/>
    <cellStyle name="Normal 2 6 4 7 5" xfId="23796" xr:uid="{9CF8EDDA-6E61-424F-B6CF-773E789A4AAF}"/>
    <cellStyle name="Normal 2 6 4 7 5 2" xfId="23797" xr:uid="{4D6E6608-8A5A-43A1-8AFC-8F0441487AE0}"/>
    <cellStyle name="Normal 2 6 4 7 6" xfId="23798" xr:uid="{DD3F3E22-BED3-4203-8C5E-9E24A8DEFF0B}"/>
    <cellStyle name="Normal 2 6 4 7 6 2" xfId="23799" xr:uid="{60564F27-F1BB-474A-A614-780A31B754E3}"/>
    <cellStyle name="Normal 2 6 4 7 7" xfId="23800" xr:uid="{41CA2077-45B8-4293-93AD-5C8CD9C19B34}"/>
    <cellStyle name="Normal 2 6 4 7 7 2" xfId="23801" xr:uid="{8AD7A1A5-405F-42C6-B7A1-23B1D4B7AA2D}"/>
    <cellStyle name="Normal 2 6 4 7 8" xfId="23802" xr:uid="{EAFA60DA-1EDD-45D5-A893-6858FCA9B888}"/>
    <cellStyle name="Normal 2 6 4 8" xfId="23803" xr:uid="{CCFEAE0E-5564-4722-82DC-5B150F9725F1}"/>
    <cellStyle name="Normal 2 6 4 8 2" xfId="23804" xr:uid="{AC2F84A4-284D-42A4-88B7-B1AEFA506F1F}"/>
    <cellStyle name="Normal 2 6 4 8 2 2" xfId="23805" xr:uid="{2FD926F1-2B6B-4CDF-BE80-595E34499BF3}"/>
    <cellStyle name="Normal 2 6 4 8 3" xfId="23806" xr:uid="{419C74EE-AA4F-4DAC-832D-0B2AF59859BA}"/>
    <cellStyle name="Normal 2 6 4 8 3 2" xfId="23807" xr:uid="{1B1057C0-E815-4B5B-8E59-4DF9FBCA1CCE}"/>
    <cellStyle name="Normal 2 6 4 8 4" xfId="23808" xr:uid="{45824E10-BDE2-4722-882E-C8B500FDABDB}"/>
    <cellStyle name="Normal 2 6 4 8 4 2" xfId="23809" xr:uid="{EE88CDB3-D9DE-4315-9C41-01746BE5CE30}"/>
    <cellStyle name="Normal 2 6 4 8 5" xfId="23810" xr:uid="{2326003E-5409-41CD-9483-286F48109C43}"/>
    <cellStyle name="Normal 2 6 4 8 5 2" xfId="23811" xr:uid="{6B3392D0-B904-4B74-8197-0BCACE29C77B}"/>
    <cellStyle name="Normal 2 6 4 8 6" xfId="23812" xr:uid="{F602E4DA-916B-4795-B577-B41C6F952423}"/>
    <cellStyle name="Normal 2 6 4 8 6 2" xfId="23813" xr:uid="{0F29688A-9009-488B-8C86-101376636560}"/>
    <cellStyle name="Normal 2 6 4 8 7" xfId="23814" xr:uid="{09FF7F7E-883D-4578-8EE7-F4A665B98D9F}"/>
    <cellStyle name="Normal 2 6 4 8 7 2" xfId="23815" xr:uid="{30331766-3F4F-43D5-A1BE-127854696DCE}"/>
    <cellStyle name="Normal 2 6 4 8 8" xfId="23816" xr:uid="{D69DE1A5-0247-4C54-834D-404A1375039D}"/>
    <cellStyle name="Normal 2 6 4 9" xfId="23817" xr:uid="{04A9F6D0-00BD-4EF5-B8E4-C12E64749727}"/>
    <cellStyle name="Normal 2 6 4 9 2" xfId="23818" xr:uid="{6F46E721-C841-4B61-9A95-480291417869}"/>
    <cellStyle name="Normal 2 6 4 9 2 2" xfId="23819" xr:uid="{84BAD907-E6ED-4E2C-80C4-CF2B484B87FA}"/>
    <cellStyle name="Normal 2 6 4 9 3" xfId="23820" xr:uid="{D2C3E7EA-6506-4F00-9096-CEE83D8E57BB}"/>
    <cellStyle name="Normal 2 6 4 9 3 2" xfId="23821" xr:uid="{580A3DC0-B42B-40CD-B2BA-F0D7C022274D}"/>
    <cellStyle name="Normal 2 6 4 9 4" xfId="23822" xr:uid="{30BCF8D4-0FC0-4809-8AD3-C32C7A381F5A}"/>
    <cellStyle name="Normal 2 6 4 9 4 2" xfId="23823" xr:uid="{751938D4-72AA-4884-BF29-FF29A5D821F0}"/>
    <cellStyle name="Normal 2 6 4 9 5" xfId="23824" xr:uid="{27A811FE-E6F3-46A3-B1BA-F27F990CA88A}"/>
    <cellStyle name="Normal 2 6 4 9 5 2" xfId="23825" xr:uid="{4B4A1A40-E6B0-482E-AC63-A30FE6A86933}"/>
    <cellStyle name="Normal 2 6 4 9 6" xfId="23826" xr:uid="{753F23C8-9EA5-425D-8AE0-48CD76934B8C}"/>
    <cellStyle name="Normal 2 6 4 9 6 2" xfId="23827" xr:uid="{7B7B7CF3-C4C8-4979-8AA1-BDBFAF9AC1AD}"/>
    <cellStyle name="Normal 2 6 4 9 7" xfId="23828" xr:uid="{6B0D98E4-F7D7-4E0F-8862-7988B8E6F921}"/>
    <cellStyle name="Normal 2 6 4 9 7 2" xfId="23829" xr:uid="{1AE8FC0D-DCAA-4CEE-BA7B-5C49B586EF87}"/>
    <cellStyle name="Normal 2 6 4 9 8" xfId="23830" xr:uid="{CD93FFCC-126D-4EF0-8414-36B12ADC9BFA}"/>
    <cellStyle name="Normal 2 6 40" xfId="23831" xr:uid="{89E482EB-AD01-4854-A753-9937055F7674}"/>
    <cellStyle name="Normal 2 6 40 2" xfId="23832" xr:uid="{98D32F13-A742-4615-B8F3-DEAA8A48E03D}"/>
    <cellStyle name="Normal 2 6 41" xfId="23833" xr:uid="{7BB34306-B585-4126-BB29-03B6F8F23973}"/>
    <cellStyle name="Normal 2 6 41 2" xfId="23834" xr:uid="{EAB77D94-F4BE-4E2A-8576-D7DD6C54F500}"/>
    <cellStyle name="Normal 2 6 42" xfId="23835" xr:uid="{6E55F868-D020-44CC-B603-D5C2B6EE4557}"/>
    <cellStyle name="Normal 2 6 42 2" xfId="23836" xr:uid="{E2684EFD-A429-4376-B6E1-5C40B77C3701}"/>
    <cellStyle name="Normal 2 6 43" xfId="23837" xr:uid="{3457C8C6-1171-47F6-8C13-0F38C7E81526}"/>
    <cellStyle name="Normal 2 6 43 2" xfId="23838" xr:uid="{E73A0B79-E815-436E-81C3-6DBDDC728AF4}"/>
    <cellStyle name="Normal 2 6 44" xfId="23839" xr:uid="{F4CA55D4-1D45-4FC4-83BD-3ACE60666D00}"/>
    <cellStyle name="Normal 2 6 44 2" xfId="23840" xr:uid="{FB86B3A8-073D-4B3B-81EF-C08B8CAB5E16}"/>
    <cellStyle name="Normal 2 6 45" xfId="23841" xr:uid="{BBFC2CD3-8232-4BB7-B033-77F331A39059}"/>
    <cellStyle name="Normal 2 6 45 2" xfId="23842" xr:uid="{1F6AF873-F08D-4591-8565-C72D1E677A17}"/>
    <cellStyle name="Normal 2 6 46" xfId="23843" xr:uid="{4AB6402A-59CC-4230-8E16-BA9CEB11607B}"/>
    <cellStyle name="Normal 2 6 46 2" xfId="23844" xr:uid="{3517E4D5-0EF9-4841-9E29-312C5F14EBCD}"/>
    <cellStyle name="Normal 2 6 47" xfId="23845" xr:uid="{D8CE0F5C-6642-41DC-8B7D-B449DD18F7DF}"/>
    <cellStyle name="Normal 2 6 47 2" xfId="23846" xr:uid="{227ADE69-0401-4AE6-B846-085FD12FD0D8}"/>
    <cellStyle name="Normal 2 6 48" xfId="23847" xr:uid="{5B4B1DC5-A0D3-4CBC-B1F3-1D723A360C75}"/>
    <cellStyle name="Normal 2 6 48 2" xfId="23848" xr:uid="{CEE49508-1133-42F8-9E8F-8F98C7018EE6}"/>
    <cellStyle name="Normal 2 6 49" xfId="23849" xr:uid="{B012AF63-CEBD-4D43-A58F-A22EE72AB56B}"/>
    <cellStyle name="Normal 2 6 49 2" xfId="23850" xr:uid="{D8D866DA-2FA8-480D-BA0C-35DC748AB228}"/>
    <cellStyle name="Normal 2 6 5" xfId="5887" xr:uid="{8C7E94C6-97D0-4E87-A80D-BDE4C6E70A60}"/>
    <cellStyle name="Normal 2 6 5 2" xfId="23852" xr:uid="{BF30C48B-CEFC-464E-9C82-DF4D2C2F04DB}"/>
    <cellStyle name="Normal 2 6 5 2 2" xfId="23853" xr:uid="{004D4523-D9F8-440C-9333-651D2EB0213B}"/>
    <cellStyle name="Normal 2 6 5 2 3" xfId="23854" xr:uid="{4125F985-3198-4C99-902B-94A3E9954281}"/>
    <cellStyle name="Normal 2 6 5 2 4" xfId="43944" xr:uid="{1E503E01-FBEE-44C4-9692-6FDE11B9B097}"/>
    <cellStyle name="Normal 2 6 5 3" xfId="23855" xr:uid="{196CF23D-0DD7-4FDB-AA76-CE45560DBD88}"/>
    <cellStyle name="Normal 2 6 5 3 2" xfId="23856" xr:uid="{CAD8ADAD-3FF5-4391-A14B-AA7C8B496E14}"/>
    <cellStyle name="Normal 2 6 5 3 3" xfId="44362" xr:uid="{A343893B-5875-4E65-97D5-03AC93C6AD44}"/>
    <cellStyle name="Normal 2 6 5 4" xfId="23857" xr:uid="{9DE2F5FD-A5C4-4EF5-A482-1E6DBA968D95}"/>
    <cellStyle name="Normal 2 6 5 4 2" xfId="23858" xr:uid="{FCFF6600-5804-4FDB-B0D0-90505DF29E7B}"/>
    <cellStyle name="Normal 2 6 5 5" xfId="23859" xr:uid="{5065F404-9862-49DF-894F-DC02EA3FDBF4}"/>
    <cellStyle name="Normal 2 6 5 5 2" xfId="23860" xr:uid="{0990FF01-4975-42AB-8DD4-1D3F3B031A39}"/>
    <cellStyle name="Normal 2 6 5 6" xfId="23861" xr:uid="{9CCC0DE4-A2F6-43DB-81B6-79739BF385E8}"/>
    <cellStyle name="Normal 2 6 5 6 2" xfId="23862" xr:uid="{EF458AD6-31AD-45BB-BC1E-C25495D55079}"/>
    <cellStyle name="Normal 2 6 5 7" xfId="23863" xr:uid="{3DA845FE-8F25-4AF9-B369-8DB89B611D7A}"/>
    <cellStyle name="Normal 2 6 5 7 2" xfId="23864" xr:uid="{C9659602-6139-4010-8886-04BE6F136257}"/>
    <cellStyle name="Normal 2 6 5 8" xfId="23865" xr:uid="{33450011-065D-46EE-A73D-4A031B63445C}"/>
    <cellStyle name="Normal 2 6 5 9" xfId="23851" xr:uid="{109E42C7-B5E8-48D6-BA15-78AADDD252FC}"/>
    <cellStyle name="Normal 2 6 50" xfId="23866" xr:uid="{67CA361B-B0BA-42A3-9607-A2258C9F7111}"/>
    <cellStyle name="Normal 2 6 50 2" xfId="23867" xr:uid="{E3C145B8-68FC-454B-ADE5-547608177AE7}"/>
    <cellStyle name="Normal 2 6 51" xfId="23868" xr:uid="{C9BD64FD-B35B-4B82-BD62-440C20EFB5FD}"/>
    <cellStyle name="Normal 2 6 51 2" xfId="23869" xr:uid="{05DC93A4-B245-4C61-9539-A523F15DE950}"/>
    <cellStyle name="Normal 2 6 52" xfId="23870" xr:uid="{948EDD05-8E8F-47D8-B6AC-ACF3BCF9E8DA}"/>
    <cellStyle name="Normal 2 6 52 2" xfId="23871" xr:uid="{6D2788DD-454D-4BD2-AB24-F2883281A77A}"/>
    <cellStyle name="Normal 2 6 53" xfId="23872" xr:uid="{F65FECAA-D10E-451F-AA24-AB8D2E779057}"/>
    <cellStyle name="Normal 2 6 53 2" xfId="23873" xr:uid="{F2A74519-DD27-4904-B0BC-D556933DB14A}"/>
    <cellStyle name="Normal 2 6 54" xfId="23874" xr:uid="{03747C8C-5801-4BB9-879D-94329E1AD0DF}"/>
    <cellStyle name="Normal 2 6 54 2" xfId="23875" xr:uid="{536B19F2-66C7-40E7-B4CD-9C04EA78DF82}"/>
    <cellStyle name="Normal 2 6 55" xfId="23876" xr:uid="{8F30011A-8638-4937-9F53-EDFCF6CDB80D}"/>
    <cellStyle name="Normal 2 6 55 2" xfId="23877" xr:uid="{169794FD-01EA-41AA-9F51-9B377B7458C4}"/>
    <cellStyle name="Normal 2 6 56" xfId="23878" xr:uid="{D633397E-965F-494E-9887-59B7E94734E6}"/>
    <cellStyle name="Normal 2 6 56 2" xfId="23879" xr:uid="{3667F45E-53C1-4AA0-983D-837D3F15CDFF}"/>
    <cellStyle name="Normal 2 6 57" xfId="23880" xr:uid="{A8E538E5-3963-4930-847A-D83594DD3727}"/>
    <cellStyle name="Normal 2 6 57 2" xfId="23881" xr:uid="{294C45E3-3A31-4CE5-9D14-92DAA7276A9D}"/>
    <cellStyle name="Normal 2 6 58" xfId="23882" xr:uid="{76F4947B-D385-4EA7-96A3-E0598AFAD532}"/>
    <cellStyle name="Normal 2 6 58 2" xfId="23883" xr:uid="{0B0DDF6A-A5C6-4F19-88F6-77AD1415E5B9}"/>
    <cellStyle name="Normal 2 6 59" xfId="23884" xr:uid="{3D89C99C-26C8-45DA-8E7E-5F332D3FD504}"/>
    <cellStyle name="Normal 2 6 59 2" xfId="23885" xr:uid="{88D0D7F9-2ABA-4781-A8E9-D3F271914E5D}"/>
    <cellStyle name="Normal 2 6 6" xfId="5883" xr:uid="{C036672F-3A56-4401-8638-BD071DEEB0FB}"/>
    <cellStyle name="Normal 2 6 6 2" xfId="23886" xr:uid="{5DDD81BA-0DCA-4C13-98B4-21E2384DFEBC}"/>
    <cellStyle name="Normal 2 6 6 2 2" xfId="23887" xr:uid="{9F2255BE-EB80-4298-B3DF-4D57249B0E4D}"/>
    <cellStyle name="Normal 2 6 6 3" xfId="23888" xr:uid="{DAFE9DE6-B700-43A4-A778-2CF6D6B1D587}"/>
    <cellStyle name="Normal 2 6 6 3 2" xfId="23889" xr:uid="{E871D410-F9D7-4F09-94BC-FC991BB9A322}"/>
    <cellStyle name="Normal 2 6 6 4" xfId="23890" xr:uid="{B1E9A78A-8FC0-426A-83AE-8B5E64F648B2}"/>
    <cellStyle name="Normal 2 6 6 4 2" xfId="23891" xr:uid="{29EB6D04-6289-4B48-99A9-D40395615C88}"/>
    <cellStyle name="Normal 2 6 6 5" xfId="23892" xr:uid="{291BC4A3-A2C2-45A6-838D-1A1142132974}"/>
    <cellStyle name="Normal 2 6 6 5 2" xfId="23893" xr:uid="{BA46A26B-DFF7-43E6-9A80-821AD535404A}"/>
    <cellStyle name="Normal 2 6 6 6" xfId="23894" xr:uid="{54735931-27FB-49DD-8EB7-B2BBA14C99CB}"/>
    <cellStyle name="Normal 2 6 6 6 2" xfId="23895" xr:uid="{DB02A6D2-EAB4-42C0-AB4D-E2C55EA86780}"/>
    <cellStyle name="Normal 2 6 6 7" xfId="23896" xr:uid="{72237924-9708-41EC-9FFD-5C0FA746A3C4}"/>
    <cellStyle name="Normal 2 6 6 7 2" xfId="23897" xr:uid="{8F794BA3-F51C-48C6-BD39-5E2DA4CC75DF}"/>
    <cellStyle name="Normal 2 6 6 8" xfId="23898" xr:uid="{0D051C70-F68D-48BF-BBF2-BE3D20AE07E8}"/>
    <cellStyle name="Normal 2 6 6 9" xfId="44366" xr:uid="{78E2CCE6-A865-49B5-B96C-4D948BE1E216}"/>
    <cellStyle name="Normal 2 6 60" xfId="23899" xr:uid="{24BC9D23-03A4-4F18-9D8D-8C48574BE70D}"/>
    <cellStyle name="Normal 2 6 60 2" xfId="23900" xr:uid="{00432DA5-07DC-4CC1-B000-9DB0AEDC808E}"/>
    <cellStyle name="Normal 2 6 61" xfId="23901" xr:uid="{91B4F103-139A-4250-B1F7-46CDC47FCFAB}"/>
    <cellStyle name="Normal 2 6 61 2" xfId="23902" xr:uid="{5EF97EBD-C9BE-4FE0-815A-EB3EA114CD69}"/>
    <cellStyle name="Normal 2 6 62" xfId="23903" xr:uid="{977470AB-D2DA-457B-9BA1-8E33DCD78E7B}"/>
    <cellStyle name="Normal 2 6 62 2" xfId="23904" xr:uid="{8D60AA30-0925-4D4C-BE79-6CC92B96B6F5}"/>
    <cellStyle name="Normal 2 6 63" xfId="23905" xr:uid="{69D19DF9-2B68-4B63-A77B-AD00F1A80E07}"/>
    <cellStyle name="Normal 2 6 63 2" xfId="23906" xr:uid="{687AB984-28B6-4D01-9414-79A34800ED5A}"/>
    <cellStyle name="Normal 2 6 64" xfId="23907" xr:uid="{8A0E9AAB-6E7B-4B11-917A-6A7CE3E1D3DA}"/>
    <cellStyle name="Normal 2 6 64 2" xfId="23908" xr:uid="{265DE613-C2EC-48CE-A07C-1771F61886C4}"/>
    <cellStyle name="Normal 2 6 65" xfId="23909" xr:uid="{DEFC9C35-1DF7-4E6B-999F-57F1FE99F96E}"/>
    <cellStyle name="Normal 2 6 65 2" xfId="23910" xr:uid="{97A947E7-5AAC-4706-8222-5D02AD998B50}"/>
    <cellStyle name="Normal 2 6 66" xfId="23911" xr:uid="{DF669EF7-721E-4256-9FCE-A3B27243D1A9}"/>
    <cellStyle name="Normal 2 6 66 2" xfId="23912" xr:uid="{9AE99041-384C-42B3-8C8C-98FB679B95F4}"/>
    <cellStyle name="Normal 2 6 67" xfId="23913" xr:uid="{F92113D4-2DB9-4C6A-942C-1C810CA70AC8}"/>
    <cellStyle name="Normal 2 6 67 2" xfId="23914" xr:uid="{143430B3-95FB-4A80-8E6B-057B3797DD23}"/>
    <cellStyle name="Normal 2 6 68" xfId="23915" xr:uid="{87EBB274-C51C-4627-B4AC-2357945890E2}"/>
    <cellStyle name="Normal 2 6 68 2" xfId="23916" xr:uid="{1B3421C6-48AF-47D6-AFBB-D5B943A30F41}"/>
    <cellStyle name="Normal 2 6 69" xfId="23917" xr:uid="{788E9615-06F3-4257-8ADF-644D6F47664F}"/>
    <cellStyle name="Normal 2 6 69 2" xfId="23918" xr:uid="{DF04EF9B-EB39-4BEA-9432-8F83A4885454}"/>
    <cellStyle name="Normal 2 6 7" xfId="23919" xr:uid="{6F9840D6-D7AB-47A9-A1CE-C72FF3ADF183}"/>
    <cellStyle name="Normal 2 6 7 2" xfId="23920" xr:uid="{BC89B2A2-BAF3-4E4A-B118-05B404268297}"/>
    <cellStyle name="Normal 2 6 7 2 2" xfId="23921" xr:uid="{E4938459-C952-458E-8077-29CBCE8E6C24}"/>
    <cellStyle name="Normal 2 6 7 3" xfId="23922" xr:uid="{D99F7D5D-D71A-4A44-9711-2C2CF9F50D1D}"/>
    <cellStyle name="Normal 2 6 7 3 2" xfId="23923" xr:uid="{D2E7123F-965C-4065-90BF-FDDC24E14E48}"/>
    <cellStyle name="Normal 2 6 7 4" xfId="23924" xr:uid="{7FFB9066-25C7-403F-A185-CBE5359A80C7}"/>
    <cellStyle name="Normal 2 6 7 4 2" xfId="23925" xr:uid="{578D9501-AE52-4C35-A84F-E0346C48D084}"/>
    <cellStyle name="Normal 2 6 7 5" xfId="23926" xr:uid="{5C96C4F5-703A-49FF-A08B-ED3B782ADE7D}"/>
    <cellStyle name="Normal 2 6 7 5 2" xfId="23927" xr:uid="{07FA4645-81DD-4619-BDDF-CF2AFA9BC0F9}"/>
    <cellStyle name="Normal 2 6 7 6" xfId="23928" xr:uid="{81535A0D-BF75-47AA-ADFF-5A1D590EB4B2}"/>
    <cellStyle name="Normal 2 6 7 6 2" xfId="23929" xr:uid="{732221B6-7B38-4D42-AD7E-9FC6D4A8698B}"/>
    <cellStyle name="Normal 2 6 7 7" xfId="23930" xr:uid="{D64CAC59-DAF9-47FC-97F2-B5E4773A1065}"/>
    <cellStyle name="Normal 2 6 7 7 2" xfId="23931" xr:uid="{9456C272-DED8-4BE4-8C31-606067E3FA69}"/>
    <cellStyle name="Normal 2 6 7 8" xfId="23932" xr:uid="{77949EA4-2177-4AF1-8224-3055A47BF04E}"/>
    <cellStyle name="Normal 2 6 70" xfId="23933" xr:uid="{A8979271-EDF5-4865-914B-85156A384252}"/>
    <cellStyle name="Normal 2 6 70 2" xfId="23934" xr:uid="{E539C2A0-6227-4131-B24F-F88AF5C94515}"/>
    <cellStyle name="Normal 2 6 71" xfId="23935" xr:uid="{081A6D6C-3522-42B3-BE6D-6AB0DE157036}"/>
    <cellStyle name="Normal 2 6 8" xfId="23936" xr:uid="{20CEFC69-5D49-4566-A308-05AF7C9B58F1}"/>
    <cellStyle name="Normal 2 6 8 2" xfId="23937" xr:uid="{39729D7E-403B-4C60-A043-062305E13E9F}"/>
    <cellStyle name="Normal 2 6 8 2 2" xfId="23938" xr:uid="{1D1B4238-A3DD-45CC-A3A5-3E5E0D40F2E6}"/>
    <cellStyle name="Normal 2 6 8 3" xfId="23939" xr:uid="{BD6895E4-FDED-45C4-8F52-C65A9813359C}"/>
    <cellStyle name="Normal 2 6 8 3 2" xfId="23940" xr:uid="{891679CF-E5E3-43B6-B823-0D0832309D73}"/>
    <cellStyle name="Normal 2 6 8 4" xfId="23941" xr:uid="{AD7933E2-2455-4029-B3A3-0779A3A7840F}"/>
    <cellStyle name="Normal 2 6 8 4 2" xfId="23942" xr:uid="{8E4F14ED-C287-49D6-ACEF-34914B4739CF}"/>
    <cellStyle name="Normal 2 6 8 5" xfId="23943" xr:uid="{2455B752-0C9A-46C1-954D-FD75F23D1294}"/>
    <cellStyle name="Normal 2 6 8 5 2" xfId="23944" xr:uid="{0FB30D43-68E6-4145-A648-C70F146F0D58}"/>
    <cellStyle name="Normal 2 6 8 6" xfId="23945" xr:uid="{DD51B79E-1A85-4661-A394-A0677CAF47E7}"/>
    <cellStyle name="Normal 2 6 8 6 2" xfId="23946" xr:uid="{CB77D44D-8E2A-4843-AF16-985C7F02EC92}"/>
    <cellStyle name="Normal 2 6 8 7" xfId="23947" xr:uid="{166EE084-9BA3-4AED-B565-4F3F99E06FBE}"/>
    <cellStyle name="Normal 2 6 8 7 2" xfId="23948" xr:uid="{40D93F09-9EE5-4C7E-8ECF-57DAF3589D81}"/>
    <cellStyle name="Normal 2 6 8 8" xfId="23949" xr:uid="{193549D2-EEA1-43E7-9467-9243C3A22CD3}"/>
    <cellStyle name="Normal 2 6 9" xfId="23950" xr:uid="{344E6AC7-D6F4-4216-A30C-19144C8C916D}"/>
    <cellStyle name="Normal 2 6 9 2" xfId="23951" xr:uid="{42DDD5BD-2F35-4BBF-9785-EC44FDD0A994}"/>
    <cellStyle name="Normal 2 6 9 2 2" xfId="23952" xr:uid="{1A3F2700-5DBE-49E2-BFF1-93429F9D45D8}"/>
    <cellStyle name="Normal 2 6 9 3" xfId="23953" xr:uid="{8F2880D9-656B-4D8B-A6F3-6656C10DDC0D}"/>
    <cellStyle name="Normal 2 6 9 3 2" xfId="23954" xr:uid="{0796BA5B-8A69-4BB4-9E91-0EA8412DC08F}"/>
    <cellStyle name="Normal 2 6 9 4" xfId="23955" xr:uid="{ACFEE880-5672-4664-9BAA-01097C339898}"/>
    <cellStyle name="Normal 2 6 9 4 2" xfId="23956" xr:uid="{029CAC8E-D0FD-456A-8A95-468B6AE22CF6}"/>
    <cellStyle name="Normal 2 6 9 5" xfId="23957" xr:uid="{9EEBDE95-72ED-4825-BBC4-61B19A760DAB}"/>
    <cellStyle name="Normal 2 6 9 5 2" xfId="23958" xr:uid="{884B78CB-AB85-4463-A197-2AC0DB9CFF20}"/>
    <cellStyle name="Normal 2 6 9 6" xfId="23959" xr:uid="{71BDD00A-988F-4A0D-8AEE-5307E03FA7E1}"/>
    <cellStyle name="Normal 2 6 9 6 2" xfId="23960" xr:uid="{F1D865F5-4E9A-493B-B205-689C09F53878}"/>
    <cellStyle name="Normal 2 6 9 7" xfId="23961" xr:uid="{3AF6AAD0-4943-40FE-B052-CFC18690C64D}"/>
    <cellStyle name="Normal 2 6 9 7 2" xfId="23962" xr:uid="{B8463A4B-C85D-4547-85BE-7FF4EE8A96FC}"/>
    <cellStyle name="Normal 2 6 9 8" xfId="23963" xr:uid="{71E3E3E9-564F-4D67-AC2B-BD6CCB7E252F}"/>
    <cellStyle name="Normal 2 6_Hoja3" xfId="23964" xr:uid="{C3600CAC-2228-4902-96A9-A4AB865E385D}"/>
    <cellStyle name="Normal 2 60" xfId="23965" xr:uid="{38E48B06-4976-4133-B61A-0010BD91ED31}"/>
    <cellStyle name="Normal 2 60 2" xfId="23966" xr:uid="{1AFB618D-50EB-4935-982B-7628104102CB}"/>
    <cellStyle name="Normal 2 61" xfId="23967" xr:uid="{00ECA0DA-8E26-41C9-96A9-5DB87118A770}"/>
    <cellStyle name="Normal 2 61 2" xfId="23968" xr:uid="{7028414D-4892-431B-BCF7-839307DBEA31}"/>
    <cellStyle name="Normal 2 62" xfId="23969" xr:uid="{EC87F950-2786-4EC1-B3C2-0B5F3BFF18F4}"/>
    <cellStyle name="Normal 2 62 2" xfId="23970" xr:uid="{7680B3DF-5FBB-49BE-B7E1-6B9904A16D81}"/>
    <cellStyle name="Normal 2 63" xfId="23971" xr:uid="{714F1BAC-E327-45F9-B818-07FE06ABB270}"/>
    <cellStyle name="Normal 2 63 2" xfId="23972" xr:uid="{157E8A36-449E-4F14-83BB-7A4F6CCF4E99}"/>
    <cellStyle name="Normal 2 64" xfId="23973" xr:uid="{EDF88E2D-9D39-42AE-B558-2B524A412E47}"/>
    <cellStyle name="Normal 2 64 2" xfId="23974" xr:uid="{4E4F73EE-4F4D-49B5-857B-9454B2C3FE01}"/>
    <cellStyle name="Normal 2 65" xfId="23975" xr:uid="{EB266452-53E9-45C0-A042-31E4FF1AED07}"/>
    <cellStyle name="Normal 2 65 2" xfId="23976" xr:uid="{2CFC627D-1855-45C5-ABC4-5E2A550C1C17}"/>
    <cellStyle name="Normal 2 66" xfId="23977" xr:uid="{67D35161-319B-484D-A6F5-265323A3822A}"/>
    <cellStyle name="Normal 2 66 2" xfId="23978" xr:uid="{F86F3F71-3A5F-48B3-A4A9-B71288ECBB23}"/>
    <cellStyle name="Normal 2 67" xfId="23979" xr:uid="{B4ABBF31-99C0-4FB9-B6D4-C7F0F8A9A65B}"/>
    <cellStyle name="Normal 2 67 2" xfId="23980" xr:uid="{DE74D69D-A840-4554-A1D6-80E9F3006990}"/>
    <cellStyle name="Normal 2 68" xfId="23981" xr:uid="{519304F8-A0B8-45F8-BA1A-E4791338DA0B}"/>
    <cellStyle name="Normal 2 68 2" xfId="23982" xr:uid="{1F82B47B-75E3-4302-923E-A5BD4E1625CF}"/>
    <cellStyle name="Normal 2 69" xfId="23983" xr:uid="{A372A033-0068-4E8F-9488-70C56FEA9D4B}"/>
    <cellStyle name="Normal 2 69 2" xfId="23984" xr:uid="{3F6A1429-B5D6-4BBA-9E4D-3E44D2C6EA1B}"/>
    <cellStyle name="Normal 2 7" xfId="83" xr:uid="{9DF84575-7C42-4FBA-9395-F33F422A3E1D}"/>
    <cellStyle name="Normal 2 7 10" xfId="23986" xr:uid="{9462B287-6A38-4FD9-84AE-84D2808F51C3}"/>
    <cellStyle name="Normal 2 7 10 2" xfId="23987" xr:uid="{93692E86-F60E-4CBA-A4C1-E9ACDD2D9875}"/>
    <cellStyle name="Normal 2 7 10 2 2" xfId="23988" xr:uid="{380878DA-9E18-4215-938E-5894365C4F6A}"/>
    <cellStyle name="Normal 2 7 10 3" xfId="23989" xr:uid="{4EF76F49-1C6A-4D2B-AC58-E46A4E277C3B}"/>
    <cellStyle name="Normal 2 7 10 3 2" xfId="23990" xr:uid="{5DDC3C6F-DD0E-430E-8FB5-F36D4B92ECB8}"/>
    <cellStyle name="Normal 2 7 10 4" xfId="23991" xr:uid="{AE19106C-FDBE-442B-AB84-5E6A260875E7}"/>
    <cellStyle name="Normal 2 7 10 4 2" xfId="23992" xr:uid="{FC5D35E7-51C1-4E26-B12D-5EA211764896}"/>
    <cellStyle name="Normal 2 7 10 5" xfId="23993" xr:uid="{44387EB3-E25D-493F-A85F-5650ADC8AEDC}"/>
    <cellStyle name="Normal 2 7 10 5 2" xfId="23994" xr:uid="{F874A430-2ECD-466D-9661-E87F11A066AF}"/>
    <cellStyle name="Normal 2 7 10 6" xfId="23995" xr:uid="{4AA1AF1E-BF1C-4A20-822F-0180D995B98A}"/>
    <cellStyle name="Normal 2 7 10 6 2" xfId="23996" xr:uid="{5E781D72-341A-4B1B-840F-B3675170D1E3}"/>
    <cellStyle name="Normal 2 7 10 7" xfId="23997" xr:uid="{39B0CC64-C15E-43BC-B299-6006DC0075E7}"/>
    <cellStyle name="Normal 2 7 10 7 2" xfId="23998" xr:uid="{72A2E681-02C1-4CFE-8483-AE189CB48D91}"/>
    <cellStyle name="Normal 2 7 10 8" xfId="23999" xr:uid="{71601F9F-0505-4AD5-940D-5ECD11E65051}"/>
    <cellStyle name="Normal 2 7 11" xfId="24000" xr:uid="{3BB3ABEB-2586-4BAE-B7BB-94FC15E1625E}"/>
    <cellStyle name="Normal 2 7 11 2" xfId="24001" xr:uid="{65A14F8D-6039-41E3-988B-550643EF9451}"/>
    <cellStyle name="Normal 2 7 12" xfId="24002" xr:uid="{0E7C037B-53BC-4B85-9509-8412191A1430}"/>
    <cellStyle name="Normal 2 7 12 2" xfId="24003" xr:uid="{6CB9FDD1-0D04-4DC1-B65D-CFA36F9DF20E}"/>
    <cellStyle name="Normal 2 7 13" xfId="24004" xr:uid="{CF9EB30C-2B29-41E7-9344-431C39549685}"/>
    <cellStyle name="Normal 2 7 13 2" xfId="24005" xr:uid="{0C0B02DD-7591-4B7D-BACF-CE9B2904E2C4}"/>
    <cellStyle name="Normal 2 7 14" xfId="24006" xr:uid="{486F5894-5E49-4C7F-B1D3-42968B124F92}"/>
    <cellStyle name="Normal 2 7 14 2" xfId="24007" xr:uid="{9C96E195-80FC-4CEF-A6DF-87351C1A1BAD}"/>
    <cellStyle name="Normal 2 7 15" xfId="24008" xr:uid="{5BB5B1AF-8D97-4FCC-8C2C-CB29F02E0BB6}"/>
    <cellStyle name="Normal 2 7 15 2" xfId="24009" xr:uid="{7CB4C24D-95B5-47E8-BF5D-58EA727DA935}"/>
    <cellStyle name="Normal 2 7 16" xfId="24010" xr:uid="{9B18F8A1-9A4E-4F47-BB36-05C4D71352D8}"/>
    <cellStyle name="Normal 2 7 16 2" xfId="24011" xr:uid="{63FF6D5A-0C56-445D-B56E-A25F0DB7FC73}"/>
    <cellStyle name="Normal 2 7 17" xfId="24012" xr:uid="{62CE8025-0730-474F-8FB3-9A2163C5B6F9}"/>
    <cellStyle name="Normal 2 7 17 2" xfId="24013" xr:uid="{7B668E09-5EE6-462C-B3BA-B4FCEDD43E68}"/>
    <cellStyle name="Normal 2 7 18" xfId="24014" xr:uid="{7B3B95E7-7165-433E-9ED4-2981CD3444C1}"/>
    <cellStyle name="Normal 2 7 18 2" xfId="24015" xr:uid="{8F7D2A7A-6E50-4810-AC48-1070A3D9EE44}"/>
    <cellStyle name="Normal 2 7 19" xfId="24016" xr:uid="{E1682BC8-E1C9-42C3-BE3C-480396C33464}"/>
    <cellStyle name="Normal 2 7 19 2" xfId="24017" xr:uid="{F76B9AD2-9C53-40A2-9E53-F69476C0D606}"/>
    <cellStyle name="Normal 2 7 2" xfId="24018" xr:uid="{8ADF5258-052F-4174-B040-85923C42B041}"/>
    <cellStyle name="Normal 2 7 2 10" xfId="24019" xr:uid="{2C10BB5D-E770-4E08-965D-EA9EC6953687}"/>
    <cellStyle name="Normal 2 7 2 10 2" xfId="24020" xr:uid="{3CB4C818-2C79-4F36-858A-CBC844E4E365}"/>
    <cellStyle name="Normal 2 7 2 11" xfId="24021" xr:uid="{DBF64FB0-319D-4D5A-9068-08119676A07D}"/>
    <cellStyle name="Normal 2 7 2 11 2" xfId="24022" xr:uid="{84D91C83-6100-461C-86C1-E7996C10BDEC}"/>
    <cellStyle name="Normal 2 7 2 12" xfId="24023" xr:uid="{A3BAE8D2-9886-4F3A-81ED-EE1D081C980D}"/>
    <cellStyle name="Normal 2 7 2 12 2" xfId="24024" xr:uid="{FA9959CF-743F-47B8-B939-E7339D08B6C3}"/>
    <cellStyle name="Normal 2 7 2 13" xfId="24025" xr:uid="{B3FF290E-4628-48A4-9704-CA5A3FAB8D23}"/>
    <cellStyle name="Normal 2 7 2 13 2" xfId="24026" xr:uid="{11761846-7CC2-4402-A1ED-99B53DC013DE}"/>
    <cellStyle name="Normal 2 7 2 14" xfId="24027" xr:uid="{C6EA275F-9714-4CC6-9CA3-CC2D0A17DEEA}"/>
    <cellStyle name="Normal 2 7 2 14 2" xfId="24028" xr:uid="{884D7938-3164-4016-8191-9EC2E95477D3}"/>
    <cellStyle name="Normal 2 7 2 15" xfId="24029" xr:uid="{7E32E623-6CC8-4834-BC72-4DB77315531B}"/>
    <cellStyle name="Normal 2 7 2 15 2" xfId="24030" xr:uid="{F15126B0-C69D-4A2D-9A62-EA7BA5EE966D}"/>
    <cellStyle name="Normal 2 7 2 16" xfId="24031" xr:uid="{1CB1B15F-7CB2-46B6-B83C-C20CB7C60436}"/>
    <cellStyle name="Normal 2 7 2 16 2" xfId="24032" xr:uid="{F1073EFA-80A8-4A16-8A7B-3B0FD654ACA4}"/>
    <cellStyle name="Normal 2 7 2 17" xfId="24033" xr:uid="{74174729-B166-4201-84E8-D3F5867A6A52}"/>
    <cellStyle name="Normal 2 7 2 17 2" xfId="24034" xr:uid="{641CABF4-DAE7-4589-8E39-B76A4F91D98D}"/>
    <cellStyle name="Normal 2 7 2 18" xfId="24035" xr:uid="{F72B6944-12EE-4037-94FB-B7CF74A264F3}"/>
    <cellStyle name="Normal 2 7 2 18 2" xfId="24036" xr:uid="{15E7D94E-C7FB-4FC8-9C88-C8A64BEE98B0}"/>
    <cellStyle name="Normal 2 7 2 19" xfId="24037" xr:uid="{242D96D3-0B29-491F-BD3E-AC4423742E24}"/>
    <cellStyle name="Normal 2 7 2 19 2" xfId="24038" xr:uid="{48174E43-56B2-4581-A40F-D17C3A4A9909}"/>
    <cellStyle name="Normal 2 7 2 2" xfId="24039" xr:uid="{B4140E99-16A6-499A-89AC-EA84007E6556}"/>
    <cellStyle name="Normal 2 7 2 2 2" xfId="24040" xr:uid="{340D1323-6BA7-48BC-A10B-BE0958AB44B6}"/>
    <cellStyle name="Normal 2 7 2 2 2 2" xfId="24041" xr:uid="{8058C41A-54BE-4B6E-965E-C76433FD5AC5}"/>
    <cellStyle name="Normal 2 7 2 2 3" xfId="24042" xr:uid="{7BEC129C-A0CC-4A0F-950A-D2183D91FC90}"/>
    <cellStyle name="Normal 2 7 2 2 3 2" xfId="24043" xr:uid="{45D4772F-38C1-4824-B3DC-295C115D7634}"/>
    <cellStyle name="Normal 2 7 2 2 4" xfId="24044" xr:uid="{7A5743BD-88E8-4081-B8A3-50E565D721A3}"/>
    <cellStyle name="Normal 2 7 2 2 4 2" xfId="24045" xr:uid="{97E09F15-7274-485F-8A97-B3821A93D2D4}"/>
    <cellStyle name="Normal 2 7 2 2 5" xfId="24046" xr:uid="{EC468902-C214-468F-9AEF-1F02519B263A}"/>
    <cellStyle name="Normal 2 7 2 2 5 2" xfId="24047" xr:uid="{C733B134-0459-47FC-89B6-E7739FC65949}"/>
    <cellStyle name="Normal 2 7 2 2 6" xfId="24048" xr:uid="{CA326471-6676-4237-811F-41B1ED60B14E}"/>
    <cellStyle name="Normal 2 7 2 2 6 2" xfId="24049" xr:uid="{F88F984A-F0F8-478E-A250-96A70571E260}"/>
    <cellStyle name="Normal 2 7 2 2 7" xfId="24050" xr:uid="{0C8312AB-6005-4EC3-A4BA-C2E6CA7BD429}"/>
    <cellStyle name="Normal 2 7 2 2 7 2" xfId="24051" xr:uid="{613A4307-CDAE-4424-A0C5-E3BF300A15E9}"/>
    <cellStyle name="Normal 2 7 2 2 8" xfId="24052" xr:uid="{8A99ECA8-9471-4A83-AB56-F31CB65FDD4A}"/>
    <cellStyle name="Normal 2 7 2 2 9" xfId="44360" xr:uid="{98B8BC4A-FB22-4E63-A83E-E7EAFC8AF936}"/>
    <cellStyle name="Normal 2 7 2 20" xfId="24053" xr:uid="{6AB0ED84-63B1-4198-A757-AD8D45B1D049}"/>
    <cellStyle name="Normal 2 7 2 20 2" xfId="24054" xr:uid="{5669AC11-6E64-4942-8A26-025E2F7C2935}"/>
    <cellStyle name="Normal 2 7 2 21" xfId="24055" xr:uid="{855D7484-9DFB-4571-B7FD-387F888B3577}"/>
    <cellStyle name="Normal 2 7 2 21 2" xfId="24056" xr:uid="{6A8C4E05-C067-415A-B5CE-1427B36E1A5D}"/>
    <cellStyle name="Normal 2 7 2 22" xfId="24057" xr:uid="{59602698-BD4F-42D0-99E1-ADCD46ABAF20}"/>
    <cellStyle name="Normal 2 7 2 22 2" xfId="24058" xr:uid="{50692185-7764-4FB7-9092-0574E7AA7AFF}"/>
    <cellStyle name="Normal 2 7 2 23" xfId="24059" xr:uid="{34CCA36A-F383-4427-A479-485C302AD958}"/>
    <cellStyle name="Normal 2 7 2 23 2" xfId="24060" xr:uid="{7ECD182B-7FA3-4FDC-B4FB-EE05D58F6E10}"/>
    <cellStyle name="Normal 2 7 2 24" xfId="24061" xr:uid="{951186BC-C6CA-4286-99B8-75958C3BC339}"/>
    <cellStyle name="Normal 2 7 2 24 2" xfId="24062" xr:uid="{1B3AB1D9-EBEC-4B7B-A2F5-FA342EBEBF30}"/>
    <cellStyle name="Normal 2 7 2 25" xfId="24063" xr:uid="{558328B8-74C1-43B1-BAB4-85DEEA5F0A02}"/>
    <cellStyle name="Normal 2 7 2 25 2" xfId="24064" xr:uid="{E0118B50-EE9D-46F2-9341-1E5A27F8FBB9}"/>
    <cellStyle name="Normal 2 7 2 26" xfId="24065" xr:uid="{6048C910-C606-41DA-822B-DEB59E6EC3E0}"/>
    <cellStyle name="Normal 2 7 2 26 2" xfId="24066" xr:uid="{A477BB60-8AD9-4D68-87A6-D64A77FFA626}"/>
    <cellStyle name="Normal 2 7 2 27" xfId="24067" xr:uid="{DFB4592C-AAC6-471F-B2BC-E0956ACBE5F5}"/>
    <cellStyle name="Normal 2 7 2 27 2" xfId="24068" xr:uid="{375C5F7C-4B1B-409B-BF5C-A193C3D1AE0D}"/>
    <cellStyle name="Normal 2 7 2 28" xfId="24069" xr:uid="{BC86F987-3195-48E7-8309-9936069CBCCA}"/>
    <cellStyle name="Normal 2 7 2 28 2" xfId="24070" xr:uid="{E130269A-A5FC-4823-A9A8-69792A8A15A5}"/>
    <cellStyle name="Normal 2 7 2 29" xfId="24071" xr:uid="{85954550-53EA-4072-97A5-0DF4378B9F3E}"/>
    <cellStyle name="Normal 2 7 2 29 2" xfId="24072" xr:uid="{BA31F526-4DF3-4F16-B082-316AD4AACB48}"/>
    <cellStyle name="Normal 2 7 2 3" xfId="24073" xr:uid="{D44826A0-B584-4896-88BD-50FD1A92BD05}"/>
    <cellStyle name="Normal 2 7 2 3 2" xfId="24074" xr:uid="{41CB93F0-38DD-4AB6-AF17-7B1A2D2FFB7A}"/>
    <cellStyle name="Normal 2 7 2 3 2 2" xfId="24075" xr:uid="{CE863BAF-6B10-47DF-95D2-864B8177121B}"/>
    <cellStyle name="Normal 2 7 2 3 3" xfId="24076" xr:uid="{D252CB54-D63B-4990-877A-B6955F0716B4}"/>
    <cellStyle name="Normal 2 7 2 3 3 2" xfId="24077" xr:uid="{46CB3ABB-63DA-4501-9BD1-B267CF27B4B3}"/>
    <cellStyle name="Normal 2 7 2 3 4" xfId="24078" xr:uid="{A9B19760-E8D8-44EC-8D1A-34BF275CCC51}"/>
    <cellStyle name="Normal 2 7 2 3 4 2" xfId="24079" xr:uid="{E919CC2D-B53B-43FA-9E78-176A5C112B47}"/>
    <cellStyle name="Normal 2 7 2 3 5" xfId="24080" xr:uid="{F4EF7016-691D-4028-BB12-675AFD6EC963}"/>
    <cellStyle name="Normal 2 7 2 3 5 2" xfId="24081" xr:uid="{AF164B87-95B9-412F-A8E4-939080C74EEC}"/>
    <cellStyle name="Normal 2 7 2 3 6" xfId="24082" xr:uid="{F96FA04C-8D80-45A0-8D73-D4B3E3C26967}"/>
    <cellStyle name="Normal 2 7 2 3 6 2" xfId="24083" xr:uid="{B7E20DE5-25AC-45D2-A001-BDFD104518AB}"/>
    <cellStyle name="Normal 2 7 2 3 7" xfId="24084" xr:uid="{3F0226CD-5588-485B-BB2B-DB6F74FB1A1E}"/>
    <cellStyle name="Normal 2 7 2 3 7 2" xfId="24085" xr:uid="{C0BAA43C-FB7A-4A9B-93D7-29FF518765C4}"/>
    <cellStyle name="Normal 2 7 2 3 8" xfId="24086" xr:uid="{DA4B69CC-81DE-4F3A-AB6A-FDE28F6EA63C}"/>
    <cellStyle name="Normal 2 7 2 30" xfId="24087" xr:uid="{015FE8A9-7B11-43C3-B33C-5D3C2D7D32D7}"/>
    <cellStyle name="Normal 2 7 2 30 2" xfId="24088" xr:uid="{4FCA4DD3-B609-4E82-A150-A16D884C3F46}"/>
    <cellStyle name="Normal 2 7 2 31" xfId="24089" xr:uid="{C62696A0-C6A7-4BF6-9D3B-49D839D61160}"/>
    <cellStyle name="Normal 2 7 2 31 2" xfId="24090" xr:uid="{0CFD08B0-C548-415B-B5ED-5E5301A1B9AE}"/>
    <cellStyle name="Normal 2 7 2 32" xfId="24091" xr:uid="{143011CF-B0C4-4C24-B47F-547DA94BEECB}"/>
    <cellStyle name="Normal 2 7 2 32 2" xfId="24092" xr:uid="{28FD8696-F35F-4770-BE6E-6D3961060B91}"/>
    <cellStyle name="Normal 2 7 2 33" xfId="24093" xr:uid="{D13494D6-E6CD-4843-864C-C52F18334022}"/>
    <cellStyle name="Normal 2 7 2 33 2" xfId="24094" xr:uid="{6D7BB39A-425D-4ACC-B984-C316E64AD863}"/>
    <cellStyle name="Normal 2 7 2 34" xfId="24095" xr:uid="{A3FC7FA4-51B8-4D50-90C5-B69192F4AB3D}"/>
    <cellStyle name="Normal 2 7 2 34 2" xfId="24096" xr:uid="{718FC73D-F590-49B7-AD31-50454B6AA471}"/>
    <cellStyle name="Normal 2 7 2 35" xfId="24097" xr:uid="{C506A397-D399-4830-A72F-A50ACC10555F}"/>
    <cellStyle name="Normal 2 7 2 35 2" xfId="24098" xr:uid="{7FFD8BE1-FA21-4E59-86CB-0296DEC3E0B7}"/>
    <cellStyle name="Normal 2 7 2 36" xfId="24099" xr:uid="{7AAFFE42-65ED-4B45-90FA-DB88D8591226}"/>
    <cellStyle name="Normal 2 7 2 36 2" xfId="24100" xr:uid="{3FB3EFBC-95E1-435E-B353-C7AAD48650A9}"/>
    <cellStyle name="Normal 2 7 2 37" xfId="24101" xr:uid="{F0855F2D-5FCE-4F07-B55D-E26BA051B9FC}"/>
    <cellStyle name="Normal 2 7 2 37 2" xfId="24102" xr:uid="{39E495E1-D7E8-49A3-B7A1-9C9A279FD656}"/>
    <cellStyle name="Normal 2 7 2 38" xfId="24103" xr:uid="{F77ECD91-B56F-4DD2-A3B3-71816E7D4247}"/>
    <cellStyle name="Normal 2 7 2 38 2" xfId="24104" xr:uid="{E7A00510-A1F7-4DC3-A973-5FD68D38B73C}"/>
    <cellStyle name="Normal 2 7 2 39" xfId="24105" xr:uid="{790E817C-CE20-44DB-B326-AD1CECCA4F96}"/>
    <cellStyle name="Normal 2 7 2 39 2" xfId="24106" xr:uid="{BACA962C-6D09-4500-A4CF-1C3B6B9DC69F}"/>
    <cellStyle name="Normal 2 7 2 4" xfId="24107" xr:uid="{FF6F8C46-CF70-4A6D-B05B-EF2A780E3274}"/>
    <cellStyle name="Normal 2 7 2 4 2" xfId="24108" xr:uid="{D7EF7ADD-3DF9-4DEE-BB4A-A4B081E70092}"/>
    <cellStyle name="Normal 2 7 2 4 2 2" xfId="24109" xr:uid="{1F9FEC66-CAC4-4293-861C-BD788830E5DF}"/>
    <cellStyle name="Normal 2 7 2 4 3" xfId="24110" xr:uid="{C9E83372-991B-4706-8240-413994050F12}"/>
    <cellStyle name="Normal 2 7 2 4 3 2" xfId="24111" xr:uid="{5E43E2A0-DE4C-48B2-A6B3-9968C8BB7ED0}"/>
    <cellStyle name="Normal 2 7 2 4 4" xfId="24112" xr:uid="{AFB4A9B3-560A-4E48-9258-87833FE495E5}"/>
    <cellStyle name="Normal 2 7 2 4 4 2" xfId="24113" xr:uid="{696E50CC-0A5D-4DEF-B93A-D83350E5AFA0}"/>
    <cellStyle name="Normal 2 7 2 4 5" xfId="24114" xr:uid="{A2A2B01C-55EA-46FB-8FA4-DCBE1A71DAD0}"/>
    <cellStyle name="Normal 2 7 2 4 5 2" xfId="24115" xr:uid="{A243D808-D05A-41C8-AFA9-F2D923E59B2D}"/>
    <cellStyle name="Normal 2 7 2 4 6" xfId="24116" xr:uid="{06DF8DCB-76CF-4C1D-BB68-AA713F13CCFB}"/>
    <cellStyle name="Normal 2 7 2 4 6 2" xfId="24117" xr:uid="{9B50CD2D-CB07-457E-9FA7-F735780194AD}"/>
    <cellStyle name="Normal 2 7 2 4 7" xfId="24118" xr:uid="{9600FE19-9F12-433C-81EA-AD6358DD76D5}"/>
    <cellStyle name="Normal 2 7 2 4 7 2" xfId="24119" xr:uid="{E8E94BB2-C2BE-4A97-BA25-5FA26C604816}"/>
    <cellStyle name="Normal 2 7 2 4 8" xfId="24120" xr:uid="{9A80A22F-14C8-473B-9FC1-D77CA4D6EDC7}"/>
    <cellStyle name="Normal 2 7 2 40" xfId="24121" xr:uid="{A8705C7E-C804-4AE1-B369-179DAA61AB10}"/>
    <cellStyle name="Normal 2 7 2 40 2" xfId="24122" xr:uid="{2CABB37B-A279-4D76-A5F9-644439F76E70}"/>
    <cellStyle name="Normal 2 7 2 41" xfId="24123" xr:uid="{CB8620AF-69E6-40D4-AAEE-F6433E7727B1}"/>
    <cellStyle name="Normal 2 7 2 41 2" xfId="24124" xr:uid="{09911E4C-F647-4C19-81B8-DD42F8E2ABA7}"/>
    <cellStyle name="Normal 2 7 2 42" xfId="24125" xr:uid="{1BF9D6E9-A8CC-4D9F-8F6D-7255C0299784}"/>
    <cellStyle name="Normal 2 7 2 42 2" xfId="24126" xr:uid="{28D0B541-DA56-46B4-A139-31296D994431}"/>
    <cellStyle name="Normal 2 7 2 43" xfId="24127" xr:uid="{4891AE5C-8A42-4901-A11A-8310CA1422AE}"/>
    <cellStyle name="Normal 2 7 2 43 2" xfId="24128" xr:uid="{A9794E3D-6A4E-4D58-A31C-A56B81D1452C}"/>
    <cellStyle name="Normal 2 7 2 44" xfId="24129" xr:uid="{44D9F3D6-681D-48A7-A095-C0D3B2BF635B}"/>
    <cellStyle name="Normal 2 7 2 44 2" xfId="24130" xr:uid="{F57E9705-69FD-4280-8C48-2F2FAFB77E7E}"/>
    <cellStyle name="Normal 2 7 2 45" xfId="24131" xr:uid="{7F3BC58A-53EB-4A7F-B40F-2BA55D1654A1}"/>
    <cellStyle name="Normal 2 7 2 45 2" xfId="24132" xr:uid="{DCBDA0D9-66BF-464B-BC53-7926EFFB73A7}"/>
    <cellStyle name="Normal 2 7 2 46" xfId="24133" xr:uid="{33964C13-6EC3-437F-AE97-02319496F189}"/>
    <cellStyle name="Normal 2 7 2 46 2" xfId="24134" xr:uid="{560E6F69-04B4-470C-858C-58ED546EAEB1}"/>
    <cellStyle name="Normal 2 7 2 47" xfId="24135" xr:uid="{8D043D05-ADCE-4343-9E2C-95026B4F4540}"/>
    <cellStyle name="Normal 2 7 2 47 2" xfId="24136" xr:uid="{159FA7DE-223D-427F-872C-CD194404396C}"/>
    <cellStyle name="Normal 2 7 2 48" xfId="24137" xr:uid="{F68236A2-8AA0-4074-9AAC-8036CA315B98}"/>
    <cellStyle name="Normal 2 7 2 48 2" xfId="24138" xr:uid="{BDEAF7A4-4A06-48B1-97AE-2F59D5CFBEB5}"/>
    <cellStyle name="Normal 2 7 2 49" xfId="24139" xr:uid="{F347FF6B-2F34-4FDB-B8F0-2C71590DF1F3}"/>
    <cellStyle name="Normal 2 7 2 49 2" xfId="24140" xr:uid="{1C6A5A5B-4B75-4B26-AA46-3B9D00C48ED0}"/>
    <cellStyle name="Normal 2 7 2 5" xfId="24141" xr:uid="{EEEDEC74-7B04-4399-A0AC-58EFEE302DF4}"/>
    <cellStyle name="Normal 2 7 2 5 2" xfId="24142" xr:uid="{A08B51AD-A325-4459-9537-1440EA7FE7FD}"/>
    <cellStyle name="Normal 2 7 2 5 2 2" xfId="24143" xr:uid="{0F12289C-F4D3-4550-8F82-0156DB9F833D}"/>
    <cellStyle name="Normal 2 7 2 5 3" xfId="24144" xr:uid="{BD182D5E-D10F-4059-A316-00B03C16CD8B}"/>
    <cellStyle name="Normal 2 7 2 5 3 2" xfId="24145" xr:uid="{A505206B-6A4D-46DA-B93D-7F128AEAA0F7}"/>
    <cellStyle name="Normal 2 7 2 5 4" xfId="24146" xr:uid="{7505D68C-28C8-4E70-9A25-576D933286FB}"/>
    <cellStyle name="Normal 2 7 2 5 4 2" xfId="24147" xr:uid="{A7DF962E-D517-4E8C-B86D-86687915B27A}"/>
    <cellStyle name="Normal 2 7 2 5 5" xfId="24148" xr:uid="{0493491B-99E4-472B-B359-323EEC8A901B}"/>
    <cellStyle name="Normal 2 7 2 5 5 2" xfId="24149" xr:uid="{DCC3605A-C599-47C4-9D91-A68CA35F9C08}"/>
    <cellStyle name="Normal 2 7 2 5 6" xfId="24150" xr:uid="{61945553-8C6A-4454-A748-1BF5A7262752}"/>
    <cellStyle name="Normal 2 7 2 5 6 2" xfId="24151" xr:uid="{9B8795BC-1122-423C-9E88-B3124DBE16B1}"/>
    <cellStyle name="Normal 2 7 2 5 7" xfId="24152" xr:uid="{43C17F23-715D-4E0C-9EF0-A50EDFDEB194}"/>
    <cellStyle name="Normal 2 7 2 5 7 2" xfId="24153" xr:uid="{CE23995A-2902-45F2-B0C4-04CC7522A91F}"/>
    <cellStyle name="Normal 2 7 2 5 8" xfId="24154" xr:uid="{611018FC-527E-4B11-9C9A-C3718EB9EFC0}"/>
    <cellStyle name="Normal 2 7 2 50" xfId="24155" xr:uid="{F8D3B3BA-3AF1-4B28-B542-6C3CC19EA3FE}"/>
    <cellStyle name="Normal 2 7 2 50 2" xfId="24156" xr:uid="{52EF11DF-EC4B-4107-BBEE-37CFFEA28AEC}"/>
    <cellStyle name="Normal 2 7 2 51" xfId="24157" xr:uid="{526C3A52-424A-4160-8DAF-9DC032FF70BD}"/>
    <cellStyle name="Normal 2 7 2 51 2" xfId="24158" xr:uid="{92769BB9-18AD-496E-9115-A5FC02E5047B}"/>
    <cellStyle name="Normal 2 7 2 52" xfId="24159" xr:uid="{002F5A6D-B2A2-4F4A-9D1D-02324A6AF5FE}"/>
    <cellStyle name="Normal 2 7 2 52 2" xfId="24160" xr:uid="{E42CB7CE-FF30-4800-871A-019DAA2416B9}"/>
    <cellStyle name="Normal 2 7 2 53" xfId="24161" xr:uid="{D21888DE-D1AB-46BB-8324-85E13EF27DCC}"/>
    <cellStyle name="Normal 2 7 2 53 2" xfId="24162" xr:uid="{BF43FE9B-E8EB-4981-A17E-1F31F918DD79}"/>
    <cellStyle name="Normal 2 7 2 54" xfId="24163" xr:uid="{932E6490-BCCE-4A2F-8D10-977EE2B9B846}"/>
    <cellStyle name="Normal 2 7 2 54 2" xfId="24164" xr:uid="{56FB346E-60D7-4C72-BBF1-0F11FF845A1A}"/>
    <cellStyle name="Normal 2 7 2 55" xfId="24165" xr:uid="{0BB25166-D7F4-459B-AA1B-D42D470E77F9}"/>
    <cellStyle name="Normal 2 7 2 55 2" xfId="24166" xr:uid="{3541DA74-4D90-40D4-951F-FF4C5405E5A6}"/>
    <cellStyle name="Normal 2 7 2 56" xfId="24167" xr:uid="{B9E2CECD-3EE9-404D-98DD-F420F193909F}"/>
    <cellStyle name="Normal 2 7 2 56 2" xfId="24168" xr:uid="{8DD02C5C-4B80-4B80-B98A-6DDFF21D4470}"/>
    <cellStyle name="Normal 2 7 2 57" xfId="24169" xr:uid="{A541E0C9-DC51-4A9C-81F9-1BD1CB1069E6}"/>
    <cellStyle name="Normal 2 7 2 57 2" xfId="24170" xr:uid="{2CA5DFDB-358A-49E6-802E-92BDFE5DC986}"/>
    <cellStyle name="Normal 2 7 2 58" xfId="24171" xr:uid="{7954457A-1EDC-44E5-AF95-9B77B0E8868F}"/>
    <cellStyle name="Normal 2 7 2 58 2" xfId="24172" xr:uid="{E413C261-6D32-4966-8ABD-A25EC6007755}"/>
    <cellStyle name="Normal 2 7 2 59" xfId="24173" xr:uid="{FF245E41-34CF-47A7-9FD0-6EC6E59B8BBD}"/>
    <cellStyle name="Normal 2 7 2 59 2" xfId="24174" xr:uid="{FCF7DE56-FC68-46D8-8405-97E386C55D8F}"/>
    <cellStyle name="Normal 2 7 2 6" xfId="24175" xr:uid="{8A6A42C3-0C83-4D8D-AEBF-597CE6F860DF}"/>
    <cellStyle name="Normal 2 7 2 6 2" xfId="24176" xr:uid="{CAF00E6B-9480-4223-B1FD-BDFEDE5B1EF9}"/>
    <cellStyle name="Normal 2 7 2 6 2 2" xfId="24177" xr:uid="{BD4BD59A-590A-4C5A-8767-03312D1F9BD0}"/>
    <cellStyle name="Normal 2 7 2 6 3" xfId="24178" xr:uid="{477FADE8-8410-4F83-943B-BF7F15FE49EE}"/>
    <cellStyle name="Normal 2 7 2 6 3 2" xfId="24179" xr:uid="{4BA0CD7F-C72C-48EC-9431-E0E947592280}"/>
    <cellStyle name="Normal 2 7 2 6 4" xfId="24180" xr:uid="{E4A9A4FE-D518-49BE-8E4D-6443A9985CA4}"/>
    <cellStyle name="Normal 2 7 2 6 4 2" xfId="24181" xr:uid="{E36E4B7E-7F8C-4AF0-8236-7B9C4860D9F8}"/>
    <cellStyle name="Normal 2 7 2 6 5" xfId="24182" xr:uid="{46563B0A-0E75-4966-9B9A-6A61D94F7382}"/>
    <cellStyle name="Normal 2 7 2 6 5 2" xfId="24183" xr:uid="{3AEEE03E-C334-44CF-A0E5-CE7337C7B4F7}"/>
    <cellStyle name="Normal 2 7 2 6 6" xfId="24184" xr:uid="{34944505-B0ED-46F0-A9B8-FF8551C2273C}"/>
    <cellStyle name="Normal 2 7 2 6 6 2" xfId="24185" xr:uid="{F683F0E0-C27D-4F29-A9DA-E18585709850}"/>
    <cellStyle name="Normal 2 7 2 6 7" xfId="24186" xr:uid="{77773212-9FCF-4BD9-B49B-B1D00F9ECF4E}"/>
    <cellStyle name="Normal 2 7 2 6 7 2" xfId="24187" xr:uid="{C433EDB0-D3DB-47AB-B670-084384F3A457}"/>
    <cellStyle name="Normal 2 7 2 6 8" xfId="24188" xr:uid="{C25320B4-5C7F-4E4D-8119-B1C9829AEAC8}"/>
    <cellStyle name="Normal 2 7 2 60" xfId="24189" xr:uid="{F1719535-C8E6-403A-BDA4-C5DDAE12AAA4}"/>
    <cellStyle name="Normal 2 7 2 60 2" xfId="24190" xr:uid="{B26F3D4C-DE50-423E-81C1-8FA6C57E4140}"/>
    <cellStyle name="Normal 2 7 2 61" xfId="24191" xr:uid="{B3F5FDB6-4334-4D01-82AC-B45FEEEC22B6}"/>
    <cellStyle name="Normal 2 7 2 61 2" xfId="24192" xr:uid="{735C85E2-4F61-4F03-9EE9-B507DE40B43F}"/>
    <cellStyle name="Normal 2 7 2 62" xfId="24193" xr:uid="{AABBC74C-1116-4BA1-8F6D-D8BBB9490993}"/>
    <cellStyle name="Normal 2 7 2 62 2" xfId="24194" xr:uid="{7E8BF38A-6EE2-417C-AA2D-23FFD65B75C6}"/>
    <cellStyle name="Normal 2 7 2 63" xfId="24195" xr:uid="{C96AC4F8-A7F4-4906-A9D9-992A2D2D403D}"/>
    <cellStyle name="Normal 2 7 2 63 2" xfId="24196" xr:uid="{3340DE6E-29EB-4662-A1EE-B4D412044BBB}"/>
    <cellStyle name="Normal 2 7 2 64" xfId="24197" xr:uid="{02258E9C-6C60-4714-BF0B-73FC11A09D2A}"/>
    <cellStyle name="Normal 2 7 2 64 2" xfId="24198" xr:uid="{8ED9DD8A-125B-41F6-B85D-08868DE31605}"/>
    <cellStyle name="Normal 2 7 2 65" xfId="24199" xr:uid="{C3F8B842-3489-42EC-9DDB-6A675F843F40}"/>
    <cellStyle name="Normal 2 7 2 65 2" xfId="24200" xr:uid="{185BFF14-02C7-4198-9246-C02A7F1CD601}"/>
    <cellStyle name="Normal 2 7 2 66" xfId="24201" xr:uid="{E4DD076D-E38A-4516-8C7F-AED781D262BF}"/>
    <cellStyle name="Normal 2 7 2 66 2" xfId="24202" xr:uid="{3E4C862A-FD6B-41E6-9AB4-69242EB801F1}"/>
    <cellStyle name="Normal 2 7 2 67" xfId="24203" xr:uid="{6A5A0221-CFD3-4F2E-AEAF-64BE1447A0D5}"/>
    <cellStyle name="Normal 2 7 2 68" xfId="43945" xr:uid="{6F5C876B-0B72-4CF6-830A-1CB80AA4A51D}"/>
    <cellStyle name="Normal 2 7 2 7" xfId="24204" xr:uid="{B806C1B9-C885-44EA-9BA7-6B3E64D9048A}"/>
    <cellStyle name="Normal 2 7 2 7 2" xfId="24205" xr:uid="{EB174A10-67AC-49D1-868B-CC066070BD1B}"/>
    <cellStyle name="Normal 2 7 2 7 2 2" xfId="24206" xr:uid="{7F8F0F25-39F2-4C79-8733-D7602DD01B77}"/>
    <cellStyle name="Normal 2 7 2 7 3" xfId="24207" xr:uid="{E4F44743-56BD-470C-A5E5-E90BD375FF39}"/>
    <cellStyle name="Normal 2 7 2 7 3 2" xfId="24208" xr:uid="{91591F53-3939-467D-B676-03C12AE7F5E6}"/>
    <cellStyle name="Normal 2 7 2 7 4" xfId="24209" xr:uid="{536DC6CB-1448-447E-A40F-ABB8DCF47C66}"/>
    <cellStyle name="Normal 2 7 2 7 4 2" xfId="24210" xr:uid="{0326BB8B-D2A4-4E66-A954-AAA8C99711DA}"/>
    <cellStyle name="Normal 2 7 2 7 5" xfId="24211" xr:uid="{972786EC-6656-49E6-858B-3791C347C1DC}"/>
    <cellStyle name="Normal 2 7 2 7 5 2" xfId="24212" xr:uid="{DA0C9B83-BD9D-4CD4-845F-B49BB4DCBFFA}"/>
    <cellStyle name="Normal 2 7 2 7 6" xfId="24213" xr:uid="{1F9C7E73-76F3-4D56-B65C-FD999615FDFE}"/>
    <cellStyle name="Normal 2 7 2 7 6 2" xfId="24214" xr:uid="{5EE22470-A166-4942-88FE-2E25DB6A03D7}"/>
    <cellStyle name="Normal 2 7 2 7 7" xfId="24215" xr:uid="{7C0AC817-21FE-4F48-AD63-FE3669AD30E6}"/>
    <cellStyle name="Normal 2 7 2 7 7 2" xfId="24216" xr:uid="{DA03500D-A6CA-4FCA-AE77-AEAFCD55AE50}"/>
    <cellStyle name="Normal 2 7 2 7 8" xfId="24217" xr:uid="{02B6555C-67AD-48B0-80F3-242604DEFA1D}"/>
    <cellStyle name="Normal 2 7 2 8" xfId="24218" xr:uid="{AD6804DA-A847-44F4-B78C-DA1E8A2BD08D}"/>
    <cellStyle name="Normal 2 7 2 8 2" xfId="24219" xr:uid="{3861155D-E30A-464C-BEE2-2F4228E708B8}"/>
    <cellStyle name="Normal 2 7 2 8 2 2" xfId="24220" xr:uid="{BA36C14E-2B62-4840-BED5-C54B85CC49D8}"/>
    <cellStyle name="Normal 2 7 2 8 3" xfId="24221" xr:uid="{CCF5B94F-85CD-4154-B9C6-EECAE48A8098}"/>
    <cellStyle name="Normal 2 7 2 8 3 2" xfId="24222" xr:uid="{EB16CDA6-AB4A-4B68-AAA3-58CB0487124D}"/>
    <cellStyle name="Normal 2 7 2 8 4" xfId="24223" xr:uid="{E01F1AF6-FCE9-4836-A76C-B4E3982ED8ED}"/>
    <cellStyle name="Normal 2 7 2 8 4 2" xfId="24224" xr:uid="{6AF3343F-D969-4630-948A-273148ED284D}"/>
    <cellStyle name="Normal 2 7 2 8 5" xfId="24225" xr:uid="{134BCE93-E84E-4EDC-BAFE-4DE2B8C89678}"/>
    <cellStyle name="Normal 2 7 2 8 5 2" xfId="24226" xr:uid="{456E8D1A-149F-4758-AC12-7FF202A32633}"/>
    <cellStyle name="Normal 2 7 2 8 6" xfId="24227" xr:uid="{719394C1-42B7-47DE-B8C2-14582F01993D}"/>
    <cellStyle name="Normal 2 7 2 8 6 2" xfId="24228" xr:uid="{733753F4-5434-4BB0-8849-111D891BB073}"/>
    <cellStyle name="Normal 2 7 2 8 7" xfId="24229" xr:uid="{7FFFC8E2-9CED-4131-A1CB-66C8BBCF8248}"/>
    <cellStyle name="Normal 2 7 2 8 7 2" xfId="24230" xr:uid="{F89BFB31-DB16-4875-951A-CB46C1B479E2}"/>
    <cellStyle name="Normal 2 7 2 8 8" xfId="24231" xr:uid="{55663BF0-D365-4748-9F6B-1E280FE5D4A4}"/>
    <cellStyle name="Normal 2 7 2 9" xfId="24232" xr:uid="{F7C9D0EF-85EE-4FBA-BC1A-2C1830DCB0DC}"/>
    <cellStyle name="Normal 2 7 2 9 2" xfId="24233" xr:uid="{F39E84BC-DDA6-4A0C-B7A4-96C443BBB529}"/>
    <cellStyle name="Normal 2 7 2 9 2 2" xfId="24234" xr:uid="{520DCDED-5698-40F3-A93E-098D6D81B96E}"/>
    <cellStyle name="Normal 2 7 2 9 3" xfId="24235" xr:uid="{FB913A9F-F3A2-4461-A27E-2F2E6C8E32B9}"/>
    <cellStyle name="Normal 2 7 2 9 3 2" xfId="24236" xr:uid="{02B6B25A-BC5F-41E0-9910-B21CA1986743}"/>
    <cellStyle name="Normal 2 7 2 9 4" xfId="24237" xr:uid="{139E0DF8-79E1-478C-AB88-AAF63891ED99}"/>
    <cellStyle name="Normal 2 7 2 9 4 2" xfId="24238" xr:uid="{4903EC6C-97FC-49A5-8D90-9535D2B9BC25}"/>
    <cellStyle name="Normal 2 7 2 9 5" xfId="24239" xr:uid="{225DC64C-765E-46B9-989F-C565558A55D9}"/>
    <cellStyle name="Normal 2 7 2 9 5 2" xfId="24240" xr:uid="{4B0D2C9F-781F-4B61-9E3D-5CCB0304B377}"/>
    <cellStyle name="Normal 2 7 2 9 6" xfId="24241" xr:uid="{E1D935D4-24C7-4D90-9D1E-C3132D023AA2}"/>
    <cellStyle name="Normal 2 7 2 9 6 2" xfId="24242" xr:uid="{6C8FE810-AEF8-46FE-A72A-8DF530E59AF5}"/>
    <cellStyle name="Normal 2 7 2 9 7" xfId="24243" xr:uid="{0F8B60FA-01FC-444D-A867-F8B10F66D33F}"/>
    <cellStyle name="Normal 2 7 2 9 7 2" xfId="24244" xr:uid="{314F9225-09A1-4DB9-A97A-03FF61324150}"/>
    <cellStyle name="Normal 2 7 2 9 8" xfId="24245" xr:uid="{0132BCD5-8A39-47B5-9A19-73B89FBA7987}"/>
    <cellStyle name="Normal 2 7 20" xfId="24246" xr:uid="{14B086C8-ABD5-4D77-BB70-1359D7788AF6}"/>
    <cellStyle name="Normal 2 7 20 2" xfId="24247" xr:uid="{715B2A0E-E09B-4732-AE0F-2606EA319A33}"/>
    <cellStyle name="Normal 2 7 21" xfId="24248" xr:uid="{38A0D501-EE34-4DF7-AA7F-680D29E62394}"/>
    <cellStyle name="Normal 2 7 21 2" xfId="24249" xr:uid="{4301B3D5-53A6-4A99-B3AE-4E5A36638FB4}"/>
    <cellStyle name="Normal 2 7 22" xfId="24250" xr:uid="{D51D6437-95C7-4D77-9A78-FC468BCA3B00}"/>
    <cellStyle name="Normal 2 7 22 2" xfId="24251" xr:uid="{917D3086-7137-4B4D-AF67-F09C42E8A66E}"/>
    <cellStyle name="Normal 2 7 23" xfId="24252" xr:uid="{769C1292-E94D-42FE-8887-F361C6393FF4}"/>
    <cellStyle name="Normal 2 7 23 2" xfId="24253" xr:uid="{D9B3B3AC-A9BC-4336-BE03-25F85EE6A5A5}"/>
    <cellStyle name="Normal 2 7 24" xfId="24254" xr:uid="{42F3DF9B-3968-4F31-8E76-6C5BA5F782E0}"/>
    <cellStyle name="Normal 2 7 24 2" xfId="24255" xr:uid="{0C0FE8DE-DE37-4DAD-A997-6E6710965AFC}"/>
    <cellStyle name="Normal 2 7 25" xfId="24256" xr:uid="{9C2B3BC4-5BC8-48CF-B99A-F82AE1F3D968}"/>
    <cellStyle name="Normal 2 7 25 2" xfId="24257" xr:uid="{36C2961B-9B7D-437F-AB25-854D2B48EDA3}"/>
    <cellStyle name="Normal 2 7 26" xfId="24258" xr:uid="{AD28D89A-5926-4BC4-9191-464D5DC60E14}"/>
    <cellStyle name="Normal 2 7 26 2" xfId="24259" xr:uid="{BFBFCC3E-8042-4C80-8E75-A976E6503428}"/>
    <cellStyle name="Normal 2 7 27" xfId="24260" xr:uid="{5E7548EC-9237-4683-BA9D-29D982FD5A18}"/>
    <cellStyle name="Normal 2 7 27 2" xfId="24261" xr:uid="{1792086B-0E40-42B1-8DC1-ED6D2305FBF0}"/>
    <cellStyle name="Normal 2 7 28" xfId="24262" xr:uid="{64A540BA-58BE-44BF-A1B2-BD74F8D13F95}"/>
    <cellStyle name="Normal 2 7 28 2" xfId="24263" xr:uid="{216C11B3-4A4E-40B7-88C5-F1531B8AE1EC}"/>
    <cellStyle name="Normal 2 7 29" xfId="24264" xr:uid="{6B7B86BD-8894-414E-86AB-5ADCB608C2D5}"/>
    <cellStyle name="Normal 2 7 29 2" xfId="24265" xr:uid="{B59FA594-C5AF-4A74-881E-57DBA7E8DF5D}"/>
    <cellStyle name="Normal 2 7 3" xfId="24266" xr:uid="{54FF9403-F1A1-4AF1-8FDB-0519C3268AAB}"/>
    <cellStyle name="Normal 2 7 3 2" xfId="24267" xr:uid="{DC2B0F3B-3688-4C3B-9D1A-CE5FE21340E4}"/>
    <cellStyle name="Normal 2 7 3 2 2" xfId="24268" xr:uid="{D325A163-B911-40C7-AF9C-E784F439CF11}"/>
    <cellStyle name="Normal 2 7 3 3" xfId="24269" xr:uid="{1B1A973B-5533-470C-BCBA-96108E265FEE}"/>
    <cellStyle name="Normal 2 7 3 3 2" xfId="24270" xr:uid="{18C12DC9-95D9-4121-BED8-6070A290F3F5}"/>
    <cellStyle name="Normal 2 7 3 4" xfId="24271" xr:uid="{F51887CE-6B9E-46D8-A007-9B4950F935D6}"/>
    <cellStyle name="Normal 2 7 3 4 2" xfId="24272" xr:uid="{84A4C711-987D-49E9-AEBF-47AFD1BFBAAE}"/>
    <cellStyle name="Normal 2 7 3 5" xfId="24273" xr:uid="{6999BBF6-7BC2-4849-A358-36E91248F942}"/>
    <cellStyle name="Normal 2 7 3 5 2" xfId="24274" xr:uid="{080333AE-0525-43FE-A375-57D994DFF6EF}"/>
    <cellStyle name="Normal 2 7 3 6" xfId="24275" xr:uid="{D61EA70A-77E9-4BBC-9B8A-096C0455D463}"/>
    <cellStyle name="Normal 2 7 3 6 2" xfId="24276" xr:uid="{40ED9963-A4D7-4422-8382-149C1E4976D2}"/>
    <cellStyle name="Normal 2 7 3 7" xfId="24277" xr:uid="{67C28C80-A3EA-4CBE-B15A-9141FA5F1427}"/>
    <cellStyle name="Normal 2 7 3 7 2" xfId="24278" xr:uid="{56988822-A51E-437C-A21A-0BC03C5BF034}"/>
    <cellStyle name="Normal 2 7 3 8" xfId="24279" xr:uid="{46CFFDC4-5033-43EE-925F-3BA5AAE0A0DA}"/>
    <cellStyle name="Normal 2 7 3 9" xfId="44359" xr:uid="{64E775F1-13C7-4661-9368-87E023B51000}"/>
    <cellStyle name="Normal 2 7 30" xfId="24280" xr:uid="{797B468C-F8E2-47A8-BC84-C0F7B6D009D6}"/>
    <cellStyle name="Normal 2 7 30 2" xfId="24281" xr:uid="{EE427D8B-64EA-4B2F-AA31-3560851BDEF2}"/>
    <cellStyle name="Normal 2 7 31" xfId="24282" xr:uid="{5D916629-A637-4539-844D-F7E7ABF41458}"/>
    <cellStyle name="Normal 2 7 31 2" xfId="24283" xr:uid="{4AD5F989-A071-4A08-919A-D03B9033391C}"/>
    <cellStyle name="Normal 2 7 32" xfId="24284" xr:uid="{CFC2B325-13C5-43AA-ADF7-CFCA5D7CF5F2}"/>
    <cellStyle name="Normal 2 7 32 2" xfId="24285" xr:uid="{0D784088-EE26-49C3-916F-442B8AAD5C6F}"/>
    <cellStyle name="Normal 2 7 33" xfId="24286" xr:uid="{50EAA9FE-34E3-443A-898F-BEFCBE8A3923}"/>
    <cellStyle name="Normal 2 7 33 2" xfId="24287" xr:uid="{69273EEA-2A07-47D8-9425-7EF6100CA516}"/>
    <cellStyle name="Normal 2 7 34" xfId="24288" xr:uid="{53D86CBC-A66E-4123-A6C7-F34B74A01692}"/>
    <cellStyle name="Normal 2 7 34 2" xfId="24289" xr:uid="{6840EA7C-C730-4716-B7B3-8CC30F435BA0}"/>
    <cellStyle name="Normal 2 7 35" xfId="24290" xr:uid="{38910324-B322-40BD-997E-F7703DBACD0D}"/>
    <cellStyle name="Normal 2 7 35 2" xfId="24291" xr:uid="{1598D416-3A28-4520-9432-BD46918D72C7}"/>
    <cellStyle name="Normal 2 7 36" xfId="24292" xr:uid="{08400BD5-24B7-4EFD-975F-8C58B54FD824}"/>
    <cellStyle name="Normal 2 7 36 2" xfId="24293" xr:uid="{4926248E-687F-4886-9850-89AF98EAC607}"/>
    <cellStyle name="Normal 2 7 37" xfId="24294" xr:uid="{7851E890-EA0B-48BC-87E5-B882CFBB5504}"/>
    <cellStyle name="Normal 2 7 37 2" xfId="24295" xr:uid="{B2772CA6-C3FC-473D-A633-B0DDD3A2BC84}"/>
    <cellStyle name="Normal 2 7 38" xfId="24296" xr:uid="{67E5D500-5855-40BE-8948-EC009C630F0E}"/>
    <cellStyle name="Normal 2 7 38 2" xfId="24297" xr:uid="{890890D9-2431-482B-B049-24B12CEC3467}"/>
    <cellStyle name="Normal 2 7 39" xfId="24298" xr:uid="{D652C4CA-0BB5-4DE1-8394-C32821A16454}"/>
    <cellStyle name="Normal 2 7 39 2" xfId="24299" xr:uid="{B7448E71-3E41-4E02-A4CF-B37E2678443F}"/>
    <cellStyle name="Normal 2 7 4" xfId="24300" xr:uid="{167F4FB6-5D76-420B-9E5D-6E251D8F251B}"/>
    <cellStyle name="Normal 2 7 4 2" xfId="24301" xr:uid="{F1110A5C-735F-4E31-BFE3-BB36CB67B0C4}"/>
    <cellStyle name="Normal 2 7 4 2 2" xfId="24302" xr:uid="{1A1E3CB2-662B-4EB5-89F2-E1B6A4D734B3}"/>
    <cellStyle name="Normal 2 7 4 3" xfId="24303" xr:uid="{22725A09-CA47-4C21-965B-ED7F20FDD4D0}"/>
    <cellStyle name="Normal 2 7 4 3 2" xfId="24304" xr:uid="{2C911E20-797F-4816-84C1-4F21A93350A9}"/>
    <cellStyle name="Normal 2 7 4 4" xfId="24305" xr:uid="{FDA68430-AE5F-4D3D-8F21-607F9DD4A6B3}"/>
    <cellStyle name="Normal 2 7 4 4 2" xfId="24306" xr:uid="{9B773AB4-33FB-4705-90E4-F1BA32E63AFB}"/>
    <cellStyle name="Normal 2 7 4 5" xfId="24307" xr:uid="{56C91236-6654-48FB-A04D-8382AD0EA4E8}"/>
    <cellStyle name="Normal 2 7 4 5 2" xfId="24308" xr:uid="{E469394C-81FB-47B5-B0E1-3CE685049C28}"/>
    <cellStyle name="Normal 2 7 4 6" xfId="24309" xr:uid="{B390D9DF-AC28-437E-96CB-D75A188BDC49}"/>
    <cellStyle name="Normal 2 7 4 6 2" xfId="24310" xr:uid="{47924945-2E9B-4A69-870B-2D21CE43FCC5}"/>
    <cellStyle name="Normal 2 7 4 7" xfId="24311" xr:uid="{A83F40CD-7DD4-4352-84FD-55C288F68B28}"/>
    <cellStyle name="Normal 2 7 4 7 2" xfId="24312" xr:uid="{E209C497-82A2-4206-8F25-CE1BAE00373B}"/>
    <cellStyle name="Normal 2 7 4 8" xfId="24313" xr:uid="{FD9DF251-AF9A-4992-99B9-12B0EB30F8EB}"/>
    <cellStyle name="Normal 2 7 4 9" xfId="44358" xr:uid="{EDE84B3F-17F2-4DA3-B59D-4F50B7AD9191}"/>
    <cellStyle name="Normal 2 7 40" xfId="24314" xr:uid="{9FC5F005-5023-4371-B9B0-053B4E205BCD}"/>
    <cellStyle name="Normal 2 7 40 2" xfId="24315" xr:uid="{8C5B2CC5-C0BE-4059-9C71-47B804C2AB1A}"/>
    <cellStyle name="Normal 2 7 41" xfId="24316" xr:uid="{5706EAA1-2FF1-4208-9692-2ADA5B7E3F39}"/>
    <cellStyle name="Normal 2 7 41 2" xfId="24317" xr:uid="{BCBCCB0D-C64A-4732-837C-EFE23A9AC160}"/>
    <cellStyle name="Normal 2 7 42" xfId="24318" xr:uid="{7922EDA9-23E6-4C94-875D-A8C2C339354B}"/>
    <cellStyle name="Normal 2 7 42 2" xfId="24319" xr:uid="{55C9D3C0-C13E-46D5-98D7-E472B1F2113D}"/>
    <cellStyle name="Normal 2 7 43" xfId="24320" xr:uid="{A4DA15F6-AFA0-4863-AE18-EFEAFA85B6B5}"/>
    <cellStyle name="Normal 2 7 43 2" xfId="24321" xr:uid="{24C7D76F-1D02-4B02-8F27-21ECAAD8DD00}"/>
    <cellStyle name="Normal 2 7 44" xfId="24322" xr:uid="{38BA7637-5821-4016-B347-9D430169972F}"/>
    <cellStyle name="Normal 2 7 44 2" xfId="24323" xr:uid="{35520CA0-7D69-47A0-A0F4-46C60EBC8367}"/>
    <cellStyle name="Normal 2 7 45" xfId="24324" xr:uid="{18A73F3A-D7C6-41D1-98ED-635D5F0F268E}"/>
    <cellStyle name="Normal 2 7 45 2" xfId="24325" xr:uid="{56136725-4D3A-4D37-B93D-35B08953FE96}"/>
    <cellStyle name="Normal 2 7 46" xfId="24326" xr:uid="{AB6673B1-2BA4-47EA-8424-B3E487DEB0A4}"/>
    <cellStyle name="Normal 2 7 46 2" xfId="24327" xr:uid="{5A9BBB7A-9916-4489-BFC7-8E29B8F1F89B}"/>
    <cellStyle name="Normal 2 7 47" xfId="24328" xr:uid="{76A44C83-6528-4988-98C1-AD966303BD6B}"/>
    <cellStyle name="Normal 2 7 47 2" xfId="24329" xr:uid="{7B03C06C-28F3-4420-89E4-8C372B1AA86F}"/>
    <cellStyle name="Normal 2 7 48" xfId="24330" xr:uid="{30B422C7-C9C8-4F46-983C-730CD18A93D8}"/>
    <cellStyle name="Normal 2 7 48 2" xfId="24331" xr:uid="{FD55D3EE-D798-4995-AA99-D34C9160A74E}"/>
    <cellStyle name="Normal 2 7 49" xfId="24332" xr:uid="{E14C44D6-4454-4BAA-9F0D-5B5DC230E15C}"/>
    <cellStyle name="Normal 2 7 49 2" xfId="24333" xr:uid="{84846DF4-4580-4325-B6FE-2E0DC9995809}"/>
    <cellStyle name="Normal 2 7 5" xfId="24334" xr:uid="{6D18EE6D-AF18-4454-85DE-717458E871AA}"/>
    <cellStyle name="Normal 2 7 5 2" xfId="24335" xr:uid="{56880023-FA0E-4951-A866-BFD09812CEA0}"/>
    <cellStyle name="Normal 2 7 5 2 2" xfId="24336" xr:uid="{F850B9F2-2DD3-498E-971A-75D3E8D97971}"/>
    <cellStyle name="Normal 2 7 5 3" xfId="24337" xr:uid="{1F978ECA-A963-46D6-AE65-9F84421B3184}"/>
    <cellStyle name="Normal 2 7 5 3 2" xfId="24338" xr:uid="{32DF007B-3143-4EDC-84FC-6E6ED152522A}"/>
    <cellStyle name="Normal 2 7 5 4" xfId="24339" xr:uid="{B0767F1F-6276-4916-B435-6E29CB88EDBD}"/>
    <cellStyle name="Normal 2 7 5 4 2" xfId="24340" xr:uid="{D263FFE8-5AD9-4F27-B4C2-50CEDD8BEFA8}"/>
    <cellStyle name="Normal 2 7 5 5" xfId="24341" xr:uid="{54662412-CE8B-4F10-9618-DCA11F42130C}"/>
    <cellStyle name="Normal 2 7 5 5 2" xfId="24342" xr:uid="{99F54871-9ECE-48FB-811B-D07BD1000A2E}"/>
    <cellStyle name="Normal 2 7 5 6" xfId="24343" xr:uid="{254AFB4D-2A12-4039-BDC2-06C4C56CF18D}"/>
    <cellStyle name="Normal 2 7 5 6 2" xfId="24344" xr:uid="{680F7208-5DA7-4C7A-B4A6-61F70AD1317E}"/>
    <cellStyle name="Normal 2 7 5 7" xfId="24345" xr:uid="{B4DDE346-B87F-44E1-BF0A-E8F56D16B8C8}"/>
    <cellStyle name="Normal 2 7 5 7 2" xfId="24346" xr:uid="{F8E0B6E7-804E-4CD1-A900-A2DB7BCE0877}"/>
    <cellStyle name="Normal 2 7 5 8" xfId="24347" xr:uid="{5BFC6F66-53AD-435C-90FC-2F97A4F526C3}"/>
    <cellStyle name="Normal 2 7 5 9" xfId="44357" xr:uid="{6CA734D9-4E54-451C-A5D7-6E6BEEE57B24}"/>
    <cellStyle name="Normal 2 7 50" xfId="24348" xr:uid="{35392C67-5997-4497-BDB7-3BFC9F88B671}"/>
    <cellStyle name="Normal 2 7 50 2" xfId="24349" xr:uid="{71F7DF81-24E9-466A-9007-0AA7A358067D}"/>
    <cellStyle name="Normal 2 7 51" xfId="24350" xr:uid="{7FDD8ED8-3BC9-4A55-8741-CA6E8D5145AC}"/>
    <cellStyle name="Normal 2 7 51 2" xfId="24351" xr:uid="{430C5CD5-933D-4B60-9C34-1723F866B289}"/>
    <cellStyle name="Normal 2 7 52" xfId="24352" xr:uid="{FC29BCD8-4CB3-43C2-ACD0-4B3D68CFD503}"/>
    <cellStyle name="Normal 2 7 52 2" xfId="24353" xr:uid="{2C60DC7C-448E-4F13-AAB1-017F842112C0}"/>
    <cellStyle name="Normal 2 7 53" xfId="24354" xr:uid="{C11DB3EC-7ABE-4260-A44B-05C4907847DE}"/>
    <cellStyle name="Normal 2 7 53 2" xfId="24355" xr:uid="{A11800DA-8E8C-4D7B-8248-0C5E31AF7FEF}"/>
    <cellStyle name="Normal 2 7 54" xfId="24356" xr:uid="{E3955347-EFA1-4014-B24A-D786DF5262A5}"/>
    <cellStyle name="Normal 2 7 54 2" xfId="24357" xr:uid="{FAD6E88C-9BCE-41E0-B94B-FEDB46992D24}"/>
    <cellStyle name="Normal 2 7 55" xfId="24358" xr:uid="{C4626D88-DD39-4951-BDF2-A69C169DECF8}"/>
    <cellStyle name="Normal 2 7 55 2" xfId="24359" xr:uid="{DB3B61F5-8812-4C67-A967-367EBEC9EFB4}"/>
    <cellStyle name="Normal 2 7 56" xfId="24360" xr:uid="{ECB0645F-2409-43FD-BB64-9F9EC188C5B7}"/>
    <cellStyle name="Normal 2 7 56 2" xfId="24361" xr:uid="{885D09F1-5E9F-4633-ABEC-991DEB6DA2AF}"/>
    <cellStyle name="Normal 2 7 57" xfId="24362" xr:uid="{E23217DD-FA65-4E51-91A3-A2BF33C388DE}"/>
    <cellStyle name="Normal 2 7 57 2" xfId="24363" xr:uid="{4DF9B88A-3276-497C-A112-17141F2B8573}"/>
    <cellStyle name="Normal 2 7 58" xfId="24364" xr:uid="{275355B7-4636-4A2A-9F48-FB95097E5646}"/>
    <cellStyle name="Normal 2 7 58 2" xfId="24365" xr:uid="{BB37A391-BE2B-4454-AEB7-70010D23C071}"/>
    <cellStyle name="Normal 2 7 59" xfId="24366" xr:uid="{E8B9F082-DCF6-456B-98E1-02DFA35B2E93}"/>
    <cellStyle name="Normal 2 7 59 2" xfId="24367" xr:uid="{7A09C981-CFA0-4D5B-97E4-D14A269708CC}"/>
    <cellStyle name="Normal 2 7 6" xfId="24368" xr:uid="{C94CE382-1CAD-402B-A3FA-66BB35586795}"/>
    <cellStyle name="Normal 2 7 6 2" xfId="24369" xr:uid="{84B1E38A-A40B-43B6-B25E-A6634F874A0C}"/>
    <cellStyle name="Normal 2 7 6 2 2" xfId="24370" xr:uid="{1FA41F4E-2231-4B87-8CB3-B56F74751A9E}"/>
    <cellStyle name="Normal 2 7 6 3" xfId="24371" xr:uid="{CA47D6E9-9861-4BA0-9D5E-08501FB373FD}"/>
    <cellStyle name="Normal 2 7 6 3 2" xfId="24372" xr:uid="{F86B7778-1BD2-40FC-9EC1-6DE8B3B2D0DC}"/>
    <cellStyle name="Normal 2 7 6 4" xfId="24373" xr:uid="{3BC798FB-6D09-42F1-A067-5B87569D72F1}"/>
    <cellStyle name="Normal 2 7 6 4 2" xfId="24374" xr:uid="{152D273D-2D87-4DCA-86BB-DE06157D857D}"/>
    <cellStyle name="Normal 2 7 6 5" xfId="24375" xr:uid="{6DE23683-D11A-48CF-B43D-FCED83084104}"/>
    <cellStyle name="Normal 2 7 6 5 2" xfId="24376" xr:uid="{70C59EBF-8BB3-40CB-A6D3-FC9B67A96F9D}"/>
    <cellStyle name="Normal 2 7 6 6" xfId="24377" xr:uid="{4AFE8154-9C51-4C83-8A8C-2780AA56974B}"/>
    <cellStyle name="Normal 2 7 6 6 2" xfId="24378" xr:uid="{C2C7AE12-535D-4477-9A62-7AA587225925}"/>
    <cellStyle name="Normal 2 7 6 7" xfId="24379" xr:uid="{3467CA7D-8CE5-4ECF-8F0E-A526414D3493}"/>
    <cellStyle name="Normal 2 7 6 7 2" xfId="24380" xr:uid="{C0689425-52FB-4579-945B-434B8827B1C3}"/>
    <cellStyle name="Normal 2 7 6 8" xfId="24381" xr:uid="{3B64E470-B0A8-471B-8DC4-F006DB1791FC}"/>
    <cellStyle name="Normal 2 7 6 9" xfId="44361" xr:uid="{7CC0858A-BABE-40DC-AB0C-42054074D616}"/>
    <cellStyle name="Normal 2 7 60" xfId="24382" xr:uid="{F03A1217-92F1-40E1-BC1A-CBA1A7FA4E89}"/>
    <cellStyle name="Normal 2 7 60 2" xfId="24383" xr:uid="{F5798E70-6E5B-4B69-8770-1463DF5F748D}"/>
    <cellStyle name="Normal 2 7 61" xfId="24384" xr:uid="{E6ADCEE7-838F-4FA7-9902-DD7467CAA720}"/>
    <cellStyle name="Normal 2 7 61 2" xfId="24385" xr:uid="{E9F8F199-F21F-415A-88D9-945425BBE4E9}"/>
    <cellStyle name="Normal 2 7 62" xfId="24386" xr:uid="{A7A62773-351B-470A-8847-5050B8C55E05}"/>
    <cellStyle name="Normal 2 7 62 2" xfId="24387" xr:uid="{74EBC13F-5FFE-4B9A-B98A-3ED7489E6ED8}"/>
    <cellStyle name="Normal 2 7 63" xfId="24388" xr:uid="{7783F8A5-4C32-40E7-902A-8078B16CBE34}"/>
    <cellStyle name="Normal 2 7 63 2" xfId="24389" xr:uid="{4D2996D3-3C8B-4E2A-B810-EA9E882BAE82}"/>
    <cellStyle name="Normal 2 7 64" xfId="24390" xr:uid="{6D5DAB33-0F89-43CF-8294-0A99A59404DC}"/>
    <cellStyle name="Normal 2 7 64 2" xfId="24391" xr:uid="{C0230C59-E9B3-403D-83EA-3F4EFE14FC91}"/>
    <cellStyle name="Normal 2 7 65" xfId="24392" xr:uid="{7CE3C666-CCEB-4DAF-A288-C8C75E857808}"/>
    <cellStyle name="Normal 2 7 65 2" xfId="24393" xr:uid="{6E0B0352-C5E6-4EFD-AB7D-E2626CF98D72}"/>
    <cellStyle name="Normal 2 7 66" xfId="24394" xr:uid="{C6A70EC1-2F83-45B9-9FE3-F4EADCDE1A1C}"/>
    <cellStyle name="Normal 2 7 66 2" xfId="24395" xr:uid="{653BE3E5-790B-47C8-986B-86E8C509370A}"/>
    <cellStyle name="Normal 2 7 67" xfId="24396" xr:uid="{EF6A5C71-C2A7-4B02-A515-370DE900A231}"/>
    <cellStyle name="Normal 2 7 67 2" xfId="24397" xr:uid="{02135989-82BD-4214-919F-5AD02611DC57}"/>
    <cellStyle name="Normal 2 7 68" xfId="24398" xr:uid="{8079FA5B-A01B-489D-811F-754C352EBF63}"/>
    <cellStyle name="Normal 2 7 68 2" xfId="24399" xr:uid="{5B91906D-56F5-43FE-9223-EB86F4F1D3B1}"/>
    <cellStyle name="Normal 2 7 69" xfId="24400" xr:uid="{02794D42-19C3-4240-B910-E3E49FBEBFCE}"/>
    <cellStyle name="Normal 2 7 7" xfId="24401" xr:uid="{04DF9E7E-2B5B-42DD-A106-09FD17D2C6DD}"/>
    <cellStyle name="Normal 2 7 7 2" xfId="24402" xr:uid="{BD0A453D-0A71-4CA8-914B-30F2BB4A3716}"/>
    <cellStyle name="Normal 2 7 7 2 2" xfId="24403" xr:uid="{068E5AAC-DBF6-499A-B13D-6CBE2FC07AAA}"/>
    <cellStyle name="Normal 2 7 7 3" xfId="24404" xr:uid="{6C286861-99A4-4D3C-8613-CB6A6CFD4116}"/>
    <cellStyle name="Normal 2 7 7 3 2" xfId="24405" xr:uid="{0851CD35-A32F-45F7-8392-A04BF2DF0CB2}"/>
    <cellStyle name="Normal 2 7 7 4" xfId="24406" xr:uid="{21AC126D-D30F-4973-9042-225963C9ABBC}"/>
    <cellStyle name="Normal 2 7 7 4 2" xfId="24407" xr:uid="{821EEAC9-06AE-43AB-9D7D-11147E8F9D10}"/>
    <cellStyle name="Normal 2 7 7 5" xfId="24408" xr:uid="{BCC01ED3-45CC-46FC-9CDA-22CFCCDA0D42}"/>
    <cellStyle name="Normal 2 7 7 5 2" xfId="24409" xr:uid="{551E9CFF-186A-4798-A311-0720F1AD7920}"/>
    <cellStyle name="Normal 2 7 7 6" xfId="24410" xr:uid="{B3F6E75B-C956-488E-A77F-D98189202F5A}"/>
    <cellStyle name="Normal 2 7 7 6 2" xfId="24411" xr:uid="{1E85A683-9EE3-4112-9F3D-6DFBC50C5005}"/>
    <cellStyle name="Normal 2 7 7 7" xfId="24412" xr:uid="{A70BC725-54A5-47AD-BC64-7B99381BA259}"/>
    <cellStyle name="Normal 2 7 7 7 2" xfId="24413" xr:uid="{EF94AB47-0EE7-488D-9106-32C1B040C759}"/>
    <cellStyle name="Normal 2 7 7 8" xfId="24414" xr:uid="{B88E6086-5418-4A60-A5EC-59A25BE42859}"/>
    <cellStyle name="Normal 2 7 70" xfId="23985" xr:uid="{952AF540-3291-456E-A9DD-F273838F849B}"/>
    <cellStyle name="Normal 2 7 8" xfId="24415" xr:uid="{49F2CEE6-C1FF-4C13-AA41-27A97C003965}"/>
    <cellStyle name="Normal 2 7 8 2" xfId="24416" xr:uid="{3F9666B4-D3E4-49F9-BCA7-3B19154463CF}"/>
    <cellStyle name="Normal 2 7 8 2 2" xfId="24417" xr:uid="{3EFE51CE-CC16-45B6-A950-660BE8C8DA77}"/>
    <cellStyle name="Normal 2 7 8 3" xfId="24418" xr:uid="{42D08EFC-1DF5-4590-8258-23A24D63843C}"/>
    <cellStyle name="Normal 2 7 8 3 2" xfId="24419" xr:uid="{7CD475C4-5986-4A3C-85AB-718B0A36C502}"/>
    <cellStyle name="Normal 2 7 8 4" xfId="24420" xr:uid="{8675CFAF-904B-4C41-B284-F8E52E3C943B}"/>
    <cellStyle name="Normal 2 7 8 4 2" xfId="24421" xr:uid="{9840F171-C863-4F81-9833-9EB2E53A7790}"/>
    <cellStyle name="Normal 2 7 8 5" xfId="24422" xr:uid="{BA82BF18-B17A-4E3B-9C7A-3304A7B35528}"/>
    <cellStyle name="Normal 2 7 8 5 2" xfId="24423" xr:uid="{C80452D7-BF42-4B25-9230-AF3F376CDF98}"/>
    <cellStyle name="Normal 2 7 8 6" xfId="24424" xr:uid="{62CC4849-B105-4FB5-B393-B95E515673FE}"/>
    <cellStyle name="Normal 2 7 8 6 2" xfId="24425" xr:uid="{85F5E8BE-AD65-40E5-BF0C-CC63C5BC9CD1}"/>
    <cellStyle name="Normal 2 7 8 7" xfId="24426" xr:uid="{67E8E4C7-4E22-44F4-83EB-BB6C8ACC0D39}"/>
    <cellStyle name="Normal 2 7 8 7 2" xfId="24427" xr:uid="{3F297BEF-380E-40A5-BA03-171CD3B8EA9D}"/>
    <cellStyle name="Normal 2 7 8 8" xfId="24428" xr:uid="{1D71CE3D-829E-4BA0-8FDD-A864AC8BE040}"/>
    <cellStyle name="Normal 2 7 9" xfId="24429" xr:uid="{FABF0A89-626E-4831-B90A-844BBE910C14}"/>
    <cellStyle name="Normal 2 7 9 2" xfId="24430" xr:uid="{92272511-B680-4F73-88F3-B497C9224598}"/>
    <cellStyle name="Normal 2 7 9 2 2" xfId="24431" xr:uid="{0D2C49FA-EDCA-477B-9073-92EFF20E8E07}"/>
    <cellStyle name="Normal 2 7 9 3" xfId="24432" xr:uid="{4B2A42C6-9333-4589-904A-1932163BBD5C}"/>
    <cellStyle name="Normal 2 7 9 3 2" xfId="24433" xr:uid="{368F3E8E-C759-4CD2-83BF-EA677C096260}"/>
    <cellStyle name="Normal 2 7 9 4" xfId="24434" xr:uid="{660DDE0A-9D1C-4929-B14C-B697B1031624}"/>
    <cellStyle name="Normal 2 7 9 4 2" xfId="24435" xr:uid="{8840DFAE-B63F-4EC0-87EF-F29D8453D443}"/>
    <cellStyle name="Normal 2 7 9 5" xfId="24436" xr:uid="{B6F4B5AB-FE87-43A0-9146-219424889FFD}"/>
    <cellStyle name="Normal 2 7 9 5 2" xfId="24437" xr:uid="{BC5CE175-1F3F-49F3-AFFC-972D2071BCF6}"/>
    <cellStyle name="Normal 2 7 9 6" xfId="24438" xr:uid="{24E0E14D-BB53-4483-AB36-45660586C151}"/>
    <cellStyle name="Normal 2 7 9 6 2" xfId="24439" xr:uid="{E0A2C121-B41D-4F5A-BA78-45C565986269}"/>
    <cellStyle name="Normal 2 7 9 7" xfId="24440" xr:uid="{1906B5E8-024E-4472-98DA-15C1E3C0DFB5}"/>
    <cellStyle name="Normal 2 7 9 7 2" xfId="24441" xr:uid="{A8D8CC40-FF44-4AD2-B629-6B93C4D32CFE}"/>
    <cellStyle name="Normal 2 7 9 8" xfId="24442" xr:uid="{D4C5AB18-C9F0-4DB5-AEE8-08BD8A461056}"/>
    <cellStyle name="Normal 2 70" xfId="24443" xr:uid="{8E8EE07B-C3F4-4352-B6B2-250C0669AE1C}"/>
    <cellStyle name="Normal 2 70 2" xfId="24444" xr:uid="{C156F7E0-C3BE-4B8A-A744-7BB8689A58DF}"/>
    <cellStyle name="Normal 2 71" xfId="24445" xr:uid="{DB0996E9-8F5D-4E21-87CF-F17B80FFDFA0}"/>
    <cellStyle name="Normal 2 71 2" xfId="24446" xr:uid="{F59E5AFA-66CF-4F88-9A8F-3FB1CA485CCB}"/>
    <cellStyle name="Normal 2 72" xfId="24447" xr:uid="{963F4287-95A5-4253-B152-C352CCFFDB14}"/>
    <cellStyle name="Normal 2 72 2" xfId="24448" xr:uid="{489A962F-926B-4529-A19D-E74DBE5AA033}"/>
    <cellStyle name="Normal 2 73" xfId="24449" xr:uid="{3C7008F2-13BE-449F-88D5-4BEC0D929336}"/>
    <cellStyle name="Normal 2 73 2" xfId="24450" xr:uid="{753180CD-72DA-47F5-B8E6-64B31036317F}"/>
    <cellStyle name="Normal 2 74" xfId="24451" xr:uid="{05E17A3E-F2A3-4E27-B3E4-D944B3B011FB}"/>
    <cellStyle name="Normal 2 74 2" xfId="24452" xr:uid="{EF3BF977-CB9E-4B31-B844-0C6F4903FD63}"/>
    <cellStyle name="Normal 2 75" xfId="24453" xr:uid="{81CDD527-5088-46F0-8172-E20F323D1FFC}"/>
    <cellStyle name="Normal 2 75 2" xfId="24454" xr:uid="{CF961592-93C7-45F2-8E2E-E7AEF82F0AA8}"/>
    <cellStyle name="Normal 2 76" xfId="24455" xr:uid="{6A668A91-1938-4B2F-8FF7-9DFA71EAB43F}"/>
    <cellStyle name="Normal 2 76 2" xfId="24456" xr:uid="{F393FFB6-4B99-4B01-AFA3-160EEEBF8744}"/>
    <cellStyle name="Normal 2 77" xfId="24457" xr:uid="{64CF2ED7-D724-416E-9273-8524986B0925}"/>
    <cellStyle name="Normal 2 77 2" xfId="24458" xr:uid="{28CFF920-6832-4A4B-8A6B-70C6BAF2670D}"/>
    <cellStyle name="Normal 2 78" xfId="24459" xr:uid="{E27ED2A5-AC9B-433D-AB4B-442F26A6E734}"/>
    <cellStyle name="Normal 2 78 2" xfId="24460" xr:uid="{60E34C77-8D91-45D4-8FCA-64A6C9FE9683}"/>
    <cellStyle name="Normal 2 79" xfId="24461" xr:uid="{268CB480-0825-4965-AB74-DCCCE5A97A00}"/>
    <cellStyle name="Normal 2 79 2" xfId="24462" xr:uid="{43E96333-B3E1-4AFB-8EED-65903F1A018E}"/>
    <cellStyle name="Normal 2 8" xfId="78" xr:uid="{6F427232-50E4-4447-9179-794BD29A274D}"/>
    <cellStyle name="Normal 2 8 10" xfId="24464" xr:uid="{CBEA6053-46EF-4731-9489-A4953C19F787}"/>
    <cellStyle name="Normal 2 8 10 2" xfId="24465" xr:uid="{F9FEE004-AD47-4C52-AFC0-B76EBF2AA71C}"/>
    <cellStyle name="Normal 2 8 11" xfId="24466" xr:uid="{E782C6FF-3971-4B2E-B8D1-A0E32C604D74}"/>
    <cellStyle name="Normal 2 8 11 2" xfId="24467" xr:uid="{8883896A-0DD6-4761-9E51-296CE1151454}"/>
    <cellStyle name="Normal 2 8 12" xfId="24468" xr:uid="{007C72EB-BB66-4416-A8D1-89D4C6CBD32F}"/>
    <cellStyle name="Normal 2 8 12 2" xfId="24469" xr:uid="{DF811071-23B3-4E52-81E4-9090068A82E8}"/>
    <cellStyle name="Normal 2 8 13" xfId="24470" xr:uid="{A4D8AF1B-2198-46BD-B5DE-2744594D6F20}"/>
    <cellStyle name="Normal 2 8 13 2" xfId="24471" xr:uid="{A78F6743-3B34-44DB-82D3-05819B5E3C65}"/>
    <cellStyle name="Normal 2 8 14" xfId="24472" xr:uid="{189F424F-52B5-4D70-8291-A9838D2EB8D7}"/>
    <cellStyle name="Normal 2 8 14 2" xfId="24473" xr:uid="{8488562D-E5A2-4348-A5F7-E8322BBCD23C}"/>
    <cellStyle name="Normal 2 8 15" xfId="24474" xr:uid="{390D9698-E6D2-4B6A-B79C-78128933B258}"/>
    <cellStyle name="Normal 2 8 15 2" xfId="24475" xr:uid="{9E2825C9-0410-4438-B498-B3F1214186E4}"/>
    <cellStyle name="Normal 2 8 16" xfId="24476" xr:uid="{7E61AF75-A0F8-4E4A-903F-B9EC16D6116D}"/>
    <cellStyle name="Normal 2 8 16 2" xfId="24477" xr:uid="{14A9457B-461F-40C1-BB07-5438D2E0FDBD}"/>
    <cellStyle name="Normal 2 8 17" xfId="24478" xr:uid="{FC0C4A5D-F7AF-47F6-9EC5-EEF1BC947714}"/>
    <cellStyle name="Normal 2 8 17 2" xfId="24479" xr:uid="{CFEAC7C8-2D3C-4D93-A777-7DC4091F8A04}"/>
    <cellStyle name="Normal 2 8 18" xfId="24480" xr:uid="{F7496B29-2010-4751-81D1-B15E4F376F15}"/>
    <cellStyle name="Normal 2 8 18 2" xfId="24481" xr:uid="{C4DBCB4F-0146-4B14-9F66-9D671C222AA9}"/>
    <cellStyle name="Normal 2 8 19" xfId="24482" xr:uid="{21107A1E-2694-4EFB-A4FB-41F426EB3A43}"/>
    <cellStyle name="Normal 2 8 19 2" xfId="24483" xr:uid="{276B3633-D8A5-4104-A5E1-132D329EEBC5}"/>
    <cellStyle name="Normal 2 8 2" xfId="24484" xr:uid="{16B701D3-A608-4154-971E-70A41A5B652E}"/>
    <cellStyle name="Normal 2 8 2 2" xfId="24485" xr:uid="{B5A5FAEE-3B06-4526-981D-59CB438D5544}"/>
    <cellStyle name="Normal 2 8 2 2 2" xfId="24486" xr:uid="{E89FDABC-4EB6-4CBA-B3CD-3CE657EFFBB9}"/>
    <cellStyle name="Normal 2 8 2 3" xfId="24487" xr:uid="{1038DB49-CB06-4AF4-9E28-69CA5F49A7FC}"/>
    <cellStyle name="Normal 2 8 2 3 2" xfId="24488" xr:uid="{E455F9D0-EAA0-4B19-9C01-15FA668EE652}"/>
    <cellStyle name="Normal 2 8 2 4" xfId="24489" xr:uid="{774362C3-FE4E-41B1-A1C9-86F58C2D4E5A}"/>
    <cellStyle name="Normal 2 8 2 4 2" xfId="24490" xr:uid="{E561342E-32FB-4AD4-8613-447CEF7DA894}"/>
    <cellStyle name="Normal 2 8 2 5" xfId="24491" xr:uid="{E59DD778-AA9C-434E-A6D5-252C3E5E05CB}"/>
    <cellStyle name="Normal 2 8 2 5 2" xfId="24492" xr:uid="{E355B151-5F2A-48A0-9179-13F836DF2274}"/>
    <cellStyle name="Normal 2 8 2 6" xfId="24493" xr:uid="{0B08109B-4745-480D-BC3C-DE2DB72B5C80}"/>
    <cellStyle name="Normal 2 8 2 6 2" xfId="24494" xr:uid="{DB0F8B2A-E2B5-4840-8748-9277884B2B1D}"/>
    <cellStyle name="Normal 2 8 2 7" xfId="24495" xr:uid="{B7AFB250-0B38-4746-BC40-2A02D0BD7CCF}"/>
    <cellStyle name="Normal 2 8 2 7 2" xfId="24496" xr:uid="{5B2A75EB-8439-4890-BF0B-A4540135E50B}"/>
    <cellStyle name="Normal 2 8 2 8" xfId="24497" xr:uid="{F15AD85C-D231-45CA-91E9-11E824D89E16}"/>
    <cellStyle name="Normal 2 8 2 9" xfId="43946" xr:uid="{B8060C63-9B91-4846-9DDA-AFDD3ABC6B23}"/>
    <cellStyle name="Normal 2 8 20" xfId="24498" xr:uid="{8B7EAB88-4D4A-45E2-A0D0-9DC6339BA4C1}"/>
    <cellStyle name="Normal 2 8 20 2" xfId="24499" xr:uid="{C130C54E-661C-44A9-A67E-4FF6B6DBFD16}"/>
    <cellStyle name="Normal 2 8 21" xfId="24500" xr:uid="{8D9E7471-A2CA-4459-BE78-1374FB2A7A31}"/>
    <cellStyle name="Normal 2 8 21 2" xfId="24501" xr:uid="{BDD2E44A-B6A3-4BDC-AA5C-F143DB78F35B}"/>
    <cellStyle name="Normal 2 8 22" xfId="24502" xr:uid="{D7E27A42-1CA5-411E-8BB4-FEC8E273678C}"/>
    <cellStyle name="Normal 2 8 22 2" xfId="24503" xr:uid="{285370F8-5E18-4952-91DE-FC6AA25806B6}"/>
    <cellStyle name="Normal 2 8 23" xfId="24504" xr:uid="{36BF6183-5E0E-4BD3-B273-5EBC3DD3AEDB}"/>
    <cellStyle name="Normal 2 8 23 2" xfId="24505" xr:uid="{27C4FB54-7547-4AF5-BFBB-516AC7B41FFA}"/>
    <cellStyle name="Normal 2 8 24" xfId="24506" xr:uid="{FE7DCC48-EB5E-4A8D-9DA4-09B2109FEBF0}"/>
    <cellStyle name="Normal 2 8 24 2" xfId="24507" xr:uid="{A1AEACC6-9C9D-4A38-A42E-C1A98F4D077B}"/>
    <cellStyle name="Normal 2 8 25" xfId="24508" xr:uid="{903C0B0F-5C45-4C40-BBEF-D0E39CF4D7C7}"/>
    <cellStyle name="Normal 2 8 25 2" xfId="24509" xr:uid="{AC1D60C6-270D-42F3-B704-02E458561F47}"/>
    <cellStyle name="Normal 2 8 26" xfId="24510" xr:uid="{1BD8B8F5-1211-4BA1-BFEA-1361C8F5F816}"/>
    <cellStyle name="Normal 2 8 26 2" xfId="24511" xr:uid="{044AF9CE-67A3-4ACC-B959-729C1832F2C6}"/>
    <cellStyle name="Normal 2 8 27" xfId="24512" xr:uid="{B7A1E5FA-BA6D-45ED-97A9-B4802A9173E2}"/>
    <cellStyle name="Normal 2 8 27 2" xfId="24513" xr:uid="{456C04FD-4CBE-4286-B4A5-9306986B0738}"/>
    <cellStyle name="Normal 2 8 28" xfId="24514" xr:uid="{FD34B54D-556A-424C-BFF4-6D26BEA39E42}"/>
    <cellStyle name="Normal 2 8 28 2" xfId="24515" xr:uid="{DEDBDBF3-3744-456A-8ADB-73BFA19DB3F7}"/>
    <cellStyle name="Normal 2 8 29" xfId="24516" xr:uid="{E50C1D01-6446-4F8A-8A9A-A3B02614A23B}"/>
    <cellStyle name="Normal 2 8 29 2" xfId="24517" xr:uid="{BF15A3C7-3400-48EE-8625-0490CD63015F}"/>
    <cellStyle name="Normal 2 8 3" xfId="24518" xr:uid="{9C78E3A6-FF42-4521-BEDE-E73B41ABE07C}"/>
    <cellStyle name="Normal 2 8 3 2" xfId="24519" xr:uid="{19ECCBD9-9D38-4416-AD18-6AFB26E1C4B1}"/>
    <cellStyle name="Normal 2 8 3 2 2" xfId="24520" xr:uid="{1479C68F-E50E-434D-8A50-774BB86CC322}"/>
    <cellStyle name="Normal 2 8 3 3" xfId="24521" xr:uid="{35A9474F-B341-4382-9DAF-52695FA141FE}"/>
    <cellStyle name="Normal 2 8 3 3 2" xfId="24522" xr:uid="{B872FDB1-85FD-41E2-9674-C62465223E9A}"/>
    <cellStyle name="Normal 2 8 3 4" xfId="24523" xr:uid="{CEF2BD99-4843-4497-9CA7-50ACF1220C9F}"/>
    <cellStyle name="Normal 2 8 3 4 2" xfId="24524" xr:uid="{7B5D16F7-3DA8-49F3-A419-590645D47CF8}"/>
    <cellStyle name="Normal 2 8 3 5" xfId="24525" xr:uid="{7D3A40C0-7540-4C25-92FC-CCFBF80991C8}"/>
    <cellStyle name="Normal 2 8 3 5 2" xfId="24526" xr:uid="{0FF8E3BF-3F37-4446-8DE1-F20394A75CAA}"/>
    <cellStyle name="Normal 2 8 3 6" xfId="24527" xr:uid="{5C083B2E-1F2C-484C-816C-7EEC8E808817}"/>
    <cellStyle name="Normal 2 8 3 6 2" xfId="24528" xr:uid="{CD53E9E9-49EF-46C5-A999-2C788FB231B1}"/>
    <cellStyle name="Normal 2 8 3 7" xfId="24529" xr:uid="{95F5E50C-8645-4622-A797-65D3FF8B666F}"/>
    <cellStyle name="Normal 2 8 3 7 2" xfId="24530" xr:uid="{0BF65D42-8922-4138-8141-42341B74F232}"/>
    <cellStyle name="Normal 2 8 3 8" xfId="24531" xr:uid="{581C2E4E-4297-4D3A-B5D9-D9601864E40D}"/>
    <cellStyle name="Normal 2 8 3 9" xfId="44356" xr:uid="{A6FA305F-D7D7-41E8-9B9C-8CE0E1660E59}"/>
    <cellStyle name="Normal 2 8 30" xfId="24532" xr:uid="{87956B8E-ADBA-44C1-8E8F-01045997CC0F}"/>
    <cellStyle name="Normal 2 8 30 2" xfId="24533" xr:uid="{CA877521-2E19-4E5A-9134-A375D5F1590A}"/>
    <cellStyle name="Normal 2 8 31" xfId="24534" xr:uid="{67E5FC18-EDFC-4731-9EF2-A164EDC00504}"/>
    <cellStyle name="Normal 2 8 31 2" xfId="24535" xr:uid="{5279B349-3225-4AAB-83CC-6434216D9E0D}"/>
    <cellStyle name="Normal 2 8 32" xfId="24536" xr:uid="{3607A8F2-26A9-4AAC-A7E0-02BBE48B8D34}"/>
    <cellStyle name="Normal 2 8 32 2" xfId="24537" xr:uid="{2E49BC6E-43EB-4F81-A076-FF46A2D0D4E8}"/>
    <cellStyle name="Normal 2 8 33" xfId="24538" xr:uid="{767A9EDE-7617-4601-99C2-395B063CC986}"/>
    <cellStyle name="Normal 2 8 33 2" xfId="24539" xr:uid="{44E170CD-09DC-434A-A8E3-3568EAF69358}"/>
    <cellStyle name="Normal 2 8 34" xfId="24540" xr:uid="{9A0A2349-4788-40CD-ADE5-B67FFD774D1B}"/>
    <cellStyle name="Normal 2 8 34 2" xfId="24541" xr:uid="{A1FD7FA5-3487-4122-BC96-DEA0F93A5C9A}"/>
    <cellStyle name="Normal 2 8 35" xfId="24542" xr:uid="{459E1ADF-D8F0-4B04-9F14-C77E60AC370C}"/>
    <cellStyle name="Normal 2 8 35 2" xfId="24543" xr:uid="{4C997B2A-20F2-4B2E-B074-88576260D9CC}"/>
    <cellStyle name="Normal 2 8 36" xfId="24544" xr:uid="{822D021D-16C6-4FB3-B6D2-283D95E1F5C0}"/>
    <cellStyle name="Normal 2 8 36 2" xfId="24545" xr:uid="{453038D3-F14D-4F00-980E-C8796B88A6EB}"/>
    <cellStyle name="Normal 2 8 37" xfId="24546" xr:uid="{EAC3AF73-C868-454D-9644-FC76FD0A55C2}"/>
    <cellStyle name="Normal 2 8 37 2" xfId="24547" xr:uid="{C9125422-23E8-4360-B9EB-E5CC2EDC2234}"/>
    <cellStyle name="Normal 2 8 38" xfId="24548" xr:uid="{2D852F7E-08B4-4762-B3B7-D2BC385A463F}"/>
    <cellStyle name="Normal 2 8 38 2" xfId="24549" xr:uid="{CCCD2DEF-421B-4078-849E-1DE4BF438BD5}"/>
    <cellStyle name="Normal 2 8 39" xfId="24550" xr:uid="{EAE48769-478E-4CDC-9442-044182485A27}"/>
    <cellStyle name="Normal 2 8 39 2" xfId="24551" xr:uid="{6F3A98CB-A90C-464C-BB9E-7DB7E797F1BA}"/>
    <cellStyle name="Normal 2 8 4" xfId="24552" xr:uid="{ABBA6897-FC6D-402E-BC7A-C38A1B63B9FE}"/>
    <cellStyle name="Normal 2 8 4 2" xfId="24553" xr:uid="{6916C456-AD9B-481A-956F-5EDDF1497E53}"/>
    <cellStyle name="Normal 2 8 4 2 2" xfId="24554" xr:uid="{0E761DE6-8262-49D4-9088-BB1B7C4684EB}"/>
    <cellStyle name="Normal 2 8 4 3" xfId="24555" xr:uid="{DB3B8B98-0707-44C3-9E68-51D7F825CAFD}"/>
    <cellStyle name="Normal 2 8 4 3 2" xfId="24556" xr:uid="{915F45AE-90BF-4E43-B8E7-B8C43B7783F7}"/>
    <cellStyle name="Normal 2 8 4 4" xfId="24557" xr:uid="{EE910A3E-D96D-4EAE-B15B-D8AC0CF76409}"/>
    <cellStyle name="Normal 2 8 4 4 2" xfId="24558" xr:uid="{D1C91121-93AA-4CDF-B4CC-2AA1A3CCCC77}"/>
    <cellStyle name="Normal 2 8 4 5" xfId="24559" xr:uid="{9445181C-04E8-4D48-B1A3-2ECC93E5D1DF}"/>
    <cellStyle name="Normal 2 8 4 5 2" xfId="24560" xr:uid="{AD61C477-E25F-4107-A8A8-4FB4C7095EB3}"/>
    <cellStyle name="Normal 2 8 4 6" xfId="24561" xr:uid="{1B068CC2-C5D9-4ECE-B8B2-E498EEC66FE7}"/>
    <cellStyle name="Normal 2 8 4 6 2" xfId="24562" xr:uid="{22188A95-2888-4AB8-846B-7E7E5091C5E4}"/>
    <cellStyle name="Normal 2 8 4 7" xfId="24563" xr:uid="{0179B814-95DB-49F4-BA52-4CD207E06237}"/>
    <cellStyle name="Normal 2 8 4 7 2" xfId="24564" xr:uid="{BC942777-97EB-430D-AC02-BFB0B4DC7368}"/>
    <cellStyle name="Normal 2 8 4 8" xfId="24565" xr:uid="{D0A12A5E-B2D1-4F20-9979-6082C42B28CB}"/>
    <cellStyle name="Normal 2 8 40" xfId="24566" xr:uid="{F47C297A-937C-4313-8886-314D8F37F589}"/>
    <cellStyle name="Normal 2 8 40 2" xfId="24567" xr:uid="{307BCDD4-C52D-4C59-BA2A-079018FA9D42}"/>
    <cellStyle name="Normal 2 8 41" xfId="24568" xr:uid="{C94A5F6A-59BD-4784-96A8-87C470D79030}"/>
    <cellStyle name="Normal 2 8 41 2" xfId="24569" xr:uid="{600375A0-7D56-40D6-B2C7-888AD927C133}"/>
    <cellStyle name="Normal 2 8 42" xfId="24570" xr:uid="{478C56AF-66F0-4D37-9CEE-2D811BD2BD0B}"/>
    <cellStyle name="Normal 2 8 42 2" xfId="24571" xr:uid="{1FB5B745-3D12-4776-9ED3-89BE5749ABBA}"/>
    <cellStyle name="Normal 2 8 43" xfId="24572" xr:uid="{10368991-EFBB-4982-9A76-76F10CC1D494}"/>
    <cellStyle name="Normal 2 8 43 2" xfId="24573" xr:uid="{2B075D04-2BE1-4AF0-9505-F867423BA18F}"/>
    <cellStyle name="Normal 2 8 44" xfId="24574" xr:uid="{828DED70-BDD3-4D4C-9D4F-A56F2324CF9A}"/>
    <cellStyle name="Normal 2 8 44 2" xfId="24575" xr:uid="{09311841-4120-4653-9301-671D3398B3C1}"/>
    <cellStyle name="Normal 2 8 45" xfId="24576" xr:uid="{21842DCD-F45A-4B60-BE8B-1A3993E4071D}"/>
    <cellStyle name="Normal 2 8 45 2" xfId="24577" xr:uid="{14532B01-AB96-47FF-8843-610F4D568A99}"/>
    <cellStyle name="Normal 2 8 46" xfId="24578" xr:uid="{E3D84164-8FD2-46E1-9A8B-3C36F2A05E4C}"/>
    <cellStyle name="Normal 2 8 46 2" xfId="24579" xr:uid="{D732509E-BAFA-442C-9D4D-6934E2291179}"/>
    <cellStyle name="Normal 2 8 47" xfId="24580" xr:uid="{ACC4F479-D220-48E2-962F-FBFC29D2C7DA}"/>
    <cellStyle name="Normal 2 8 47 2" xfId="24581" xr:uid="{45A2E112-F585-42FA-959A-0B0494D5691F}"/>
    <cellStyle name="Normal 2 8 48" xfId="24582" xr:uid="{C48CC402-61E5-46E3-BB22-9774ED1DF363}"/>
    <cellStyle name="Normal 2 8 48 2" xfId="24583" xr:uid="{2BF94F02-CE5D-405B-82FF-6F73BAA7BB63}"/>
    <cellStyle name="Normal 2 8 49" xfId="24584" xr:uid="{67AE1D10-9FCF-406E-98E1-7A261FA1BABC}"/>
    <cellStyle name="Normal 2 8 49 2" xfId="24585" xr:uid="{1F60FAC0-4723-4D0E-AC3F-CDD8A1AD1ECD}"/>
    <cellStyle name="Normal 2 8 5" xfId="24586" xr:uid="{BB3C4B15-E4E5-4C05-A826-62708EF224AF}"/>
    <cellStyle name="Normal 2 8 5 2" xfId="24587" xr:uid="{69A926F8-850B-4D5C-8F67-8D2D573F3D14}"/>
    <cellStyle name="Normal 2 8 5 2 2" xfId="24588" xr:uid="{EBAC0501-4486-454E-8DEE-52B921B7DD4F}"/>
    <cellStyle name="Normal 2 8 5 3" xfId="24589" xr:uid="{1EA8AE27-3909-4E14-B0DF-B6644C61EB50}"/>
    <cellStyle name="Normal 2 8 5 3 2" xfId="24590" xr:uid="{65508ADC-F9B8-4F51-B9FB-1FBACCE3A2F1}"/>
    <cellStyle name="Normal 2 8 5 4" xfId="24591" xr:uid="{6528B378-B55E-4544-BE1E-60A8EC816993}"/>
    <cellStyle name="Normal 2 8 5 4 2" xfId="24592" xr:uid="{87AE42D7-77F1-4F09-812C-80A720FAAB5F}"/>
    <cellStyle name="Normal 2 8 5 5" xfId="24593" xr:uid="{A27C66D8-080A-40B9-8B44-B458B8B08236}"/>
    <cellStyle name="Normal 2 8 5 5 2" xfId="24594" xr:uid="{F74EB326-42F1-40E8-B5AA-DF9F87426B05}"/>
    <cellStyle name="Normal 2 8 5 6" xfId="24595" xr:uid="{24D8AD5E-50C2-4B2F-BF0C-672FA96E05F1}"/>
    <cellStyle name="Normal 2 8 5 6 2" xfId="24596" xr:uid="{98E5BC62-3DD8-4939-9609-929285326E97}"/>
    <cellStyle name="Normal 2 8 5 7" xfId="24597" xr:uid="{56C9539C-DFD3-4794-9F4B-D18A951B6DF3}"/>
    <cellStyle name="Normal 2 8 5 7 2" xfId="24598" xr:uid="{7C4A935E-7D56-48C1-BC39-D1DF99B7D8E0}"/>
    <cellStyle name="Normal 2 8 5 8" xfId="24599" xr:uid="{8246D066-9405-4B4C-A492-91278838BB6B}"/>
    <cellStyle name="Normal 2 8 50" xfId="24600" xr:uid="{5945FC44-89F6-46C2-8EAF-769A5E885381}"/>
    <cellStyle name="Normal 2 8 50 2" xfId="24601" xr:uid="{0BD8EE36-995F-4D59-A691-8835B65771CF}"/>
    <cellStyle name="Normal 2 8 51" xfId="24602" xr:uid="{A4FC680B-FD1A-4290-AD2E-8166D02D8606}"/>
    <cellStyle name="Normal 2 8 51 2" xfId="24603" xr:uid="{E583BD18-FBD2-44A8-8FBA-C31747862E3A}"/>
    <cellStyle name="Normal 2 8 52" xfId="24604" xr:uid="{06867E1C-B01D-463C-8220-DA16AEBB967D}"/>
    <cellStyle name="Normal 2 8 52 2" xfId="24605" xr:uid="{786EC108-F86A-43FD-8181-BAA6DBF142C9}"/>
    <cellStyle name="Normal 2 8 53" xfId="24606" xr:uid="{9624F2E3-1553-4FF9-BD84-07F161FD9DDF}"/>
    <cellStyle name="Normal 2 8 53 2" xfId="24607" xr:uid="{CF33842E-1EC1-4416-9221-5E9E47CF2ECE}"/>
    <cellStyle name="Normal 2 8 54" xfId="24608" xr:uid="{FE727129-8F9B-48EB-9B88-3419AD872C13}"/>
    <cellStyle name="Normal 2 8 54 2" xfId="24609" xr:uid="{4990F717-04A1-4000-AFCC-FAFB95BD7445}"/>
    <cellStyle name="Normal 2 8 55" xfId="24610" xr:uid="{F9297D0C-B5BE-4CE4-8AB6-CAFDDEB24CAF}"/>
    <cellStyle name="Normal 2 8 55 2" xfId="24611" xr:uid="{1F8AB3AA-08FC-4501-86C4-B42BC0A07CDE}"/>
    <cellStyle name="Normal 2 8 56" xfId="24612" xr:uid="{211A3398-8425-42FE-A379-820DDDFFF977}"/>
    <cellStyle name="Normal 2 8 56 2" xfId="24613" xr:uid="{E1501435-39B4-4E10-BDC7-098D3E07D9ED}"/>
    <cellStyle name="Normal 2 8 57" xfId="24614" xr:uid="{D14875C4-2F46-4D87-9475-D8FF78646F2B}"/>
    <cellStyle name="Normal 2 8 57 2" xfId="24615" xr:uid="{5E2BD47A-4FBA-4614-A264-7FD82DE49572}"/>
    <cellStyle name="Normal 2 8 58" xfId="24616" xr:uid="{D985FF97-1B01-445F-9CF4-625EBAD6257D}"/>
    <cellStyle name="Normal 2 8 58 2" xfId="24617" xr:uid="{CB212EDF-A079-4481-8AC3-47AC47738D35}"/>
    <cellStyle name="Normal 2 8 59" xfId="24618" xr:uid="{2542DA4C-5ABE-4A0B-9B7D-C7ED19415770}"/>
    <cellStyle name="Normal 2 8 59 2" xfId="24619" xr:uid="{44BE4136-752D-4C18-A4CA-57725C58FF55}"/>
    <cellStyle name="Normal 2 8 6" xfId="24620" xr:uid="{EAF1B05B-E17A-4BA7-98B6-4D90FA53308F}"/>
    <cellStyle name="Normal 2 8 6 2" xfId="24621" xr:uid="{77D7FDB3-1D10-4D9D-B982-E019C8A0F382}"/>
    <cellStyle name="Normal 2 8 6 2 2" xfId="24622" xr:uid="{0F658EA0-C9D2-4EA8-B90A-CD70697A9051}"/>
    <cellStyle name="Normal 2 8 6 3" xfId="24623" xr:uid="{D1E51362-A49A-4DFF-B582-1A4B1B6EEBA1}"/>
    <cellStyle name="Normal 2 8 6 3 2" xfId="24624" xr:uid="{072AE4DE-6C05-44BB-9D18-A47A535FCDF7}"/>
    <cellStyle name="Normal 2 8 6 4" xfId="24625" xr:uid="{F2B8E38A-3EB8-4038-9CAF-4FA4D7BFB5D3}"/>
    <cellStyle name="Normal 2 8 6 4 2" xfId="24626" xr:uid="{3B6F5876-36AB-4B76-85AE-4C1B99BFC630}"/>
    <cellStyle name="Normal 2 8 6 5" xfId="24627" xr:uid="{4EEBCFF6-20FD-4862-83F0-14AAAECB16A9}"/>
    <cellStyle name="Normal 2 8 6 5 2" xfId="24628" xr:uid="{EAE2CE7D-3D48-45DB-9EB3-1FFDA79D0A2E}"/>
    <cellStyle name="Normal 2 8 6 6" xfId="24629" xr:uid="{0FF4679A-5DD1-4C7B-86B4-7A4E69014325}"/>
    <cellStyle name="Normal 2 8 6 6 2" xfId="24630" xr:uid="{5D8292BE-D1C8-47C0-AE60-19FE8F36C2F0}"/>
    <cellStyle name="Normal 2 8 6 7" xfId="24631" xr:uid="{8EED1EAC-2D89-4383-9195-DB61AE56C98B}"/>
    <cellStyle name="Normal 2 8 6 7 2" xfId="24632" xr:uid="{182D6DFD-A3F2-4CE2-BA93-A11B5A404734}"/>
    <cellStyle name="Normal 2 8 6 8" xfId="24633" xr:uid="{490AEE6A-6EB0-4DAB-960A-429CE7C84920}"/>
    <cellStyle name="Normal 2 8 60" xfId="24634" xr:uid="{351EF39F-05ED-4257-A2CF-51E702C8D334}"/>
    <cellStyle name="Normal 2 8 60 2" xfId="24635" xr:uid="{5E8E3E49-3850-41E3-B4FB-5E4E67125B4E}"/>
    <cellStyle name="Normal 2 8 61" xfId="24636" xr:uid="{74E49657-D844-40AA-8A58-C94EBBF6F76C}"/>
    <cellStyle name="Normal 2 8 61 2" xfId="24637" xr:uid="{EEB8DE98-7E50-49E7-AA12-C83EEA07EF95}"/>
    <cellStyle name="Normal 2 8 62" xfId="24638" xr:uid="{7221BE7D-584B-4F0A-8F49-EC7D07D53159}"/>
    <cellStyle name="Normal 2 8 62 2" xfId="24639" xr:uid="{EB39EEA9-FCBC-44D8-ABF8-F884F7647E67}"/>
    <cellStyle name="Normal 2 8 63" xfId="24640" xr:uid="{5B98C7EA-EC3E-4702-AA51-5308FD60E9CC}"/>
    <cellStyle name="Normal 2 8 63 2" xfId="24641" xr:uid="{2246D694-3CBF-46CA-AD7C-C103A357DCD1}"/>
    <cellStyle name="Normal 2 8 64" xfId="24642" xr:uid="{9C8FA7EC-E7EC-4090-8976-DAED2451CD28}"/>
    <cellStyle name="Normal 2 8 64 2" xfId="24643" xr:uid="{A7A26E02-7B8E-42E3-9545-22D888AE2CE8}"/>
    <cellStyle name="Normal 2 8 65" xfId="24644" xr:uid="{1CA797C5-2823-43C3-ABE2-A29A8E54B00F}"/>
    <cellStyle name="Normal 2 8 65 2" xfId="24645" xr:uid="{614B7027-AE05-4490-84D2-27BE75F4151E}"/>
    <cellStyle name="Normal 2 8 66" xfId="24646" xr:uid="{E0C96BE6-EE90-40B7-B99E-5EE801454CB2}"/>
    <cellStyle name="Normal 2 8 66 2" xfId="24647" xr:uid="{5C46C4E9-944C-460D-9044-84D4A3BD9A42}"/>
    <cellStyle name="Normal 2 8 67" xfId="24648" xr:uid="{AFB9DB6A-4B0A-4CA2-9673-C612B3200829}"/>
    <cellStyle name="Normal 2 8 68" xfId="24463" xr:uid="{2EECE10B-3D4D-4061-8F66-18A244CEFDA2}"/>
    <cellStyle name="Normal 2 8 7" xfId="24649" xr:uid="{BC6D3D10-D856-401A-880B-6D0BF42816F5}"/>
    <cellStyle name="Normal 2 8 7 2" xfId="24650" xr:uid="{4EBAD997-DE50-4C32-B4AA-B6562D3B8A5C}"/>
    <cellStyle name="Normal 2 8 7 2 2" xfId="24651" xr:uid="{D2A8C9C6-E27B-4FD7-9BAF-67EC01F60E94}"/>
    <cellStyle name="Normal 2 8 7 3" xfId="24652" xr:uid="{9686858E-F823-461F-99D2-08BED315D212}"/>
    <cellStyle name="Normal 2 8 7 3 2" xfId="24653" xr:uid="{20CF77AB-9255-43B5-8B7B-5DF946204468}"/>
    <cellStyle name="Normal 2 8 7 4" xfId="24654" xr:uid="{E917DBE2-CE7B-470C-BC78-28873693735D}"/>
    <cellStyle name="Normal 2 8 7 4 2" xfId="24655" xr:uid="{032F3F8D-86C9-4150-81FA-D50F9D0CC503}"/>
    <cellStyle name="Normal 2 8 7 5" xfId="24656" xr:uid="{8E01A8C6-2191-4FE6-B357-AE78166EB690}"/>
    <cellStyle name="Normal 2 8 7 5 2" xfId="24657" xr:uid="{6C3D0F6D-61C6-4A21-A5E3-FAC30F70F97F}"/>
    <cellStyle name="Normal 2 8 7 6" xfId="24658" xr:uid="{56C43CFF-258B-42B5-9580-AB85FA2C8DF9}"/>
    <cellStyle name="Normal 2 8 7 6 2" xfId="24659" xr:uid="{B7ED3B78-0CE4-4DB5-986F-8AC819D6FD8C}"/>
    <cellStyle name="Normal 2 8 7 7" xfId="24660" xr:uid="{73BA6119-9419-45F5-B516-066D626D0FE0}"/>
    <cellStyle name="Normal 2 8 7 7 2" xfId="24661" xr:uid="{62AB1CFB-6EBC-4963-BB78-95E58891670C}"/>
    <cellStyle name="Normal 2 8 7 8" xfId="24662" xr:uid="{8D787791-B1C8-4B67-821F-B52417F737C0}"/>
    <cellStyle name="Normal 2 8 8" xfId="24663" xr:uid="{920520E0-017E-46B2-9C43-D14C37B792B7}"/>
    <cellStyle name="Normal 2 8 8 2" xfId="24664" xr:uid="{92BD2808-57FC-40E1-AE1C-E900120A26FF}"/>
    <cellStyle name="Normal 2 8 8 2 2" xfId="24665" xr:uid="{4271E84E-D6BD-48F9-9FC3-D6613C828F26}"/>
    <cellStyle name="Normal 2 8 8 3" xfId="24666" xr:uid="{34961D89-85A1-4DE6-AF02-BE14D58D9C9D}"/>
    <cellStyle name="Normal 2 8 8 3 2" xfId="24667" xr:uid="{7AAB52CA-9418-48A4-9272-233A0522F714}"/>
    <cellStyle name="Normal 2 8 8 4" xfId="24668" xr:uid="{2F1CF0A4-9A59-442A-A3A9-84178911B915}"/>
    <cellStyle name="Normal 2 8 8 4 2" xfId="24669" xr:uid="{E1E3151E-99D6-4206-A6EC-2D50AD7F1B88}"/>
    <cellStyle name="Normal 2 8 8 5" xfId="24670" xr:uid="{B3BB542D-A0E6-4DA1-86C2-464D8DD2E62C}"/>
    <cellStyle name="Normal 2 8 8 5 2" xfId="24671" xr:uid="{198DE824-59F4-4E58-B16A-CEF757AEC257}"/>
    <cellStyle name="Normal 2 8 8 6" xfId="24672" xr:uid="{74C229C8-6255-4659-8845-3BB7366DDCD7}"/>
    <cellStyle name="Normal 2 8 8 6 2" xfId="24673" xr:uid="{CAA32A08-7E5A-4B59-A292-BD1FB2C87273}"/>
    <cellStyle name="Normal 2 8 8 7" xfId="24674" xr:uid="{78928276-99A6-4D19-BEA7-8F5DD2DF4273}"/>
    <cellStyle name="Normal 2 8 8 7 2" xfId="24675" xr:uid="{C3D463AB-6C7A-4815-BEF9-EA562AEF2782}"/>
    <cellStyle name="Normal 2 8 8 8" xfId="24676" xr:uid="{9834D189-FC4B-4FA0-9916-3041FFBE681C}"/>
    <cellStyle name="Normal 2 8 9" xfId="24677" xr:uid="{72EEFB17-4E5F-485A-92E8-086E8F2F732C}"/>
    <cellStyle name="Normal 2 8 9 2" xfId="24678" xr:uid="{E472D1DF-4D24-451F-A8C7-95B041F651BC}"/>
    <cellStyle name="Normal 2 8 9 2 2" xfId="24679" xr:uid="{FCA7054A-E183-4558-8088-A2B0907233F0}"/>
    <cellStyle name="Normal 2 8 9 3" xfId="24680" xr:uid="{F0C5E501-1D66-499C-9501-A174ADEF280D}"/>
    <cellStyle name="Normal 2 8 9 3 2" xfId="24681" xr:uid="{9C8B261C-D56A-486C-A7E2-BDC3F4E8C52E}"/>
    <cellStyle name="Normal 2 8 9 4" xfId="24682" xr:uid="{6BC03736-2AD3-406A-B748-16C3CAC7D2E4}"/>
    <cellStyle name="Normal 2 8 9 4 2" xfId="24683" xr:uid="{C0BC0CD7-5498-4D6D-9E52-5FD2D620B119}"/>
    <cellStyle name="Normal 2 8 9 5" xfId="24684" xr:uid="{90A47E6C-91C4-4811-9359-1608F50F38CD}"/>
    <cellStyle name="Normal 2 8 9 5 2" xfId="24685" xr:uid="{2E868BBA-4CBB-4251-A4DB-EB97676AA3C9}"/>
    <cellStyle name="Normal 2 8 9 6" xfId="24686" xr:uid="{C7B7F396-B398-4D0C-BDB3-62109E8F5574}"/>
    <cellStyle name="Normal 2 8 9 6 2" xfId="24687" xr:uid="{18EA2435-B796-4004-9A5A-712BED7FE02E}"/>
    <cellStyle name="Normal 2 8 9 7" xfId="24688" xr:uid="{9415C455-5133-47DB-8655-6C629C4AFE4F}"/>
    <cellStyle name="Normal 2 8 9 7 2" xfId="24689" xr:uid="{BFB33F78-111A-4F8D-9E4E-03FEAEB0C74C}"/>
    <cellStyle name="Normal 2 8 9 8" xfId="24690" xr:uid="{6A295107-26F5-4228-822E-A38F13D136FA}"/>
    <cellStyle name="Normal 2 80" xfId="24691" xr:uid="{4A8A36C2-6ED0-4986-ADA9-97C0708FEDC4}"/>
    <cellStyle name="Normal 2 80 2" xfId="24692" xr:uid="{7824288C-F4BD-4EBF-A5B7-B203125DA72E}"/>
    <cellStyle name="Normal 2 81" xfId="24693" xr:uid="{A73F8D56-89FE-45EE-B14F-CC202CC8984C}"/>
    <cellStyle name="Normal 2 81 2" xfId="24694" xr:uid="{7D960F1F-868B-4688-8EC6-B4216A8FA4BE}"/>
    <cellStyle name="Normal 2 82" xfId="24695" xr:uid="{D28D77DC-E85A-4E6B-9E67-C0EB80A2F431}"/>
    <cellStyle name="Normal 2 82 2" xfId="24696" xr:uid="{B328C661-CB94-4B14-851C-F5DB41440BB7}"/>
    <cellStyle name="Normal 2 83" xfId="24697" xr:uid="{62BD8240-21E5-455A-AEFE-98966B63F7F8}"/>
    <cellStyle name="Normal 2 83 2" xfId="24698" xr:uid="{0F58415A-24FA-4E04-83E2-49935FA28086}"/>
    <cellStyle name="Normal 2 84" xfId="24699" xr:uid="{D5152D70-B986-41EE-86E3-00F12449BEE9}"/>
    <cellStyle name="Normal 2 85" xfId="7536" xr:uid="{EB6ED7FC-1C64-4B0D-B484-753F0D5987B7}"/>
    <cellStyle name="Normal 2 86" xfId="44524" xr:uid="{C9D49165-3D8A-426A-AF74-C0709E53B596}"/>
    <cellStyle name="Normal 2 87" xfId="44540" xr:uid="{91C88483-F9E7-42DB-AAD5-F4E628AB51C7}"/>
    <cellStyle name="Normal 2 88" xfId="44542" xr:uid="{1896578B-76FF-43C5-B400-B42B6267873C}"/>
    <cellStyle name="Normal 2 89" xfId="44544" xr:uid="{4FCDC57B-E9BA-42F0-9C14-69075E743F2D}"/>
    <cellStyle name="Normal 2 9" xfId="84" xr:uid="{E102C0D3-5D0D-439A-A2F5-EE4F17C5ED26}"/>
    <cellStyle name="Normal 2 9 10" xfId="24701" xr:uid="{26E170CD-2A0B-4E97-B7F8-3BFA01DB7D91}"/>
    <cellStyle name="Normal 2 9 10 2" xfId="24702" xr:uid="{6E2CC50E-DDB9-41C1-853F-A8DBAFC21626}"/>
    <cellStyle name="Normal 2 9 11" xfId="24703" xr:uid="{D5FC1A6F-AE76-4FCB-A28E-3BC8E306148D}"/>
    <cellStyle name="Normal 2 9 11 2" xfId="24704" xr:uid="{13F342D2-2737-4AFB-B492-0A60C516266E}"/>
    <cellStyle name="Normal 2 9 12" xfId="24705" xr:uid="{1485F18D-F667-45E3-9623-5627297243DE}"/>
    <cellStyle name="Normal 2 9 12 2" xfId="24706" xr:uid="{E7CBDD75-E6CA-4C74-8DAB-3BC4D5420481}"/>
    <cellStyle name="Normal 2 9 13" xfId="24707" xr:uid="{9C5EE9D1-EE5B-4B60-9517-62111BDC2FE8}"/>
    <cellStyle name="Normal 2 9 13 2" xfId="24708" xr:uid="{466A82C5-C931-41AE-A709-3A6101302652}"/>
    <cellStyle name="Normal 2 9 14" xfId="24709" xr:uid="{27BFE72E-9DD9-4BC7-991E-BC705EBADEDE}"/>
    <cellStyle name="Normal 2 9 14 2" xfId="24710" xr:uid="{12378F1B-5599-4485-9317-DEE2AF37C3D3}"/>
    <cellStyle name="Normal 2 9 15" xfId="24711" xr:uid="{03C58EE5-2671-479C-8973-118B5A748B7A}"/>
    <cellStyle name="Normal 2 9 15 2" xfId="24712" xr:uid="{412D299B-7205-46F2-B32C-67D576C7047B}"/>
    <cellStyle name="Normal 2 9 16" xfId="24713" xr:uid="{D7B0F0E2-5E94-47A8-A4CB-0D4EEAB2DD58}"/>
    <cellStyle name="Normal 2 9 17" xfId="24714" xr:uid="{E0A81BF6-F9CD-41F3-8414-4B7A77FE2B81}"/>
    <cellStyle name="Normal 2 9 18" xfId="24715" xr:uid="{97DDA4B3-484F-4BA0-BF60-2516EF71DA19}"/>
    <cellStyle name="Normal 2 9 19" xfId="24716" xr:uid="{BB430FBB-0017-4FBD-86A0-D5E35BE80D66}"/>
    <cellStyle name="Normal 2 9 2" xfId="24717" xr:uid="{39F255CF-3005-4C18-9929-3F3D82A9A5AD}"/>
    <cellStyle name="Normal 2 9 2 2" xfId="24718" xr:uid="{5089B48E-1C4F-42D8-857C-9B5DB5890634}"/>
    <cellStyle name="Normal 2 9 2 2 2" xfId="24719" xr:uid="{7EB0E2C6-4C7D-437C-A4DF-A36E14BC9934}"/>
    <cellStyle name="Normal 2 9 2 2 2 2" xfId="44351" xr:uid="{71594331-D006-4F5D-826B-85D821D8CC17}"/>
    <cellStyle name="Normal 2 9 2 2 2 2 2" xfId="44350" xr:uid="{098DA8EB-68B0-4C08-B720-6BE2D2E38E41}"/>
    <cellStyle name="Normal 2 9 2 2 2 2 2 2" xfId="44349" xr:uid="{DF933E86-3E4B-400C-B95B-E27ED52BDE55}"/>
    <cellStyle name="Normal 2 9 2 2 2 3" xfId="44352" xr:uid="{BF7D3C32-C9E3-48D0-8070-60C084DA3718}"/>
    <cellStyle name="Normal 2 9 2 2 3" xfId="44353" xr:uid="{2081D107-16EB-4521-823C-D6390D6EEBAE}"/>
    <cellStyle name="Normal 2 9 2 3" xfId="24720" xr:uid="{79350B60-D580-407E-BCD8-C258D22AF6DA}"/>
    <cellStyle name="Normal 2 9 2 3 2" xfId="24721" xr:uid="{915A7527-45E0-4C66-8C8B-0C014B3DCBEF}"/>
    <cellStyle name="Normal 2 9 2 3 3" xfId="44354" xr:uid="{24871374-0640-4748-8730-C182F9638D87}"/>
    <cellStyle name="Normal 2 9 2 4" xfId="24722" xr:uid="{344C7931-1D4C-4AA7-8777-E0A9AA338EBB}"/>
    <cellStyle name="Normal 2 9 2 4 2" xfId="24723" xr:uid="{C0325AE7-EBC6-4D24-849C-7CAB9D222066}"/>
    <cellStyle name="Normal 2 9 2 5" xfId="24724" xr:uid="{D13A7611-321C-495F-849F-03D3318CD8BC}"/>
    <cellStyle name="Normal 2 9 2 5 2" xfId="24725" xr:uid="{15817778-81CD-436B-9A09-B7D0C385E0FC}"/>
    <cellStyle name="Normal 2 9 2 6" xfId="24726" xr:uid="{8820B8C8-1C29-4DE4-8A5F-B713BEA8A78D}"/>
    <cellStyle name="Normal 2 9 2 6 2" xfId="24727" xr:uid="{2DC121FB-B0F4-4FE0-9FFB-E89A4A1A20FE}"/>
    <cellStyle name="Normal 2 9 2 7" xfId="24728" xr:uid="{88F6B6C9-2208-4ECA-AD64-29888C64C689}"/>
    <cellStyle name="Normal 2 9 2 7 2" xfId="24729" xr:uid="{9420BD94-EC08-4BAB-891B-03BF7C5B70A8}"/>
    <cellStyle name="Normal 2 9 2 8" xfId="24730" xr:uid="{9A584F09-E2AA-4E3C-810D-74CBC1E41D84}"/>
    <cellStyle name="Normal 2 9 2 9" xfId="43947" xr:uid="{4F3053D6-6A0D-4DEB-966A-3E1498AE8747}"/>
    <cellStyle name="Normal 2 9 20" xfId="24700" xr:uid="{7AF53119-7F86-4358-8FDE-C6D6B3DF5253}"/>
    <cellStyle name="Normal 2 9 3" xfId="24731" xr:uid="{DFE9CB8E-5E07-4B1C-8EBC-23E8BD6C1EE5}"/>
    <cellStyle name="Normal 2 9 3 2" xfId="24732" xr:uid="{F9B57969-C7DC-49C3-BD25-7CE4BE467B08}"/>
    <cellStyle name="Normal 2 9 3 2 2" xfId="24733" xr:uid="{E242A3ED-B499-4BB7-A386-D55A0187631F}"/>
    <cellStyle name="Normal 2 9 3 3" xfId="24734" xr:uid="{06A40656-1F07-4B2D-AA47-CA29E0C81311}"/>
    <cellStyle name="Normal 2 9 3 3 2" xfId="24735" xr:uid="{6E7F7CC9-423C-4F91-B11F-E25B0D1FC2C1}"/>
    <cellStyle name="Normal 2 9 3 4" xfId="24736" xr:uid="{36F8A65A-BA4B-47DF-9FF8-A261658A74E3}"/>
    <cellStyle name="Normal 2 9 3 4 2" xfId="24737" xr:uid="{32F989A3-764C-41B0-A4BE-432C09544B0C}"/>
    <cellStyle name="Normal 2 9 3 5" xfId="24738" xr:uid="{C8BAFB68-DA17-4948-8202-9E0BBC9AA178}"/>
    <cellStyle name="Normal 2 9 3 5 2" xfId="24739" xr:uid="{A8C7C556-2FE0-4A15-BCF6-AF29CEE69D0A}"/>
    <cellStyle name="Normal 2 9 3 6" xfId="24740" xr:uid="{1E330D5F-B11B-4690-A9E7-67D7F4139273}"/>
    <cellStyle name="Normal 2 9 3 6 2" xfId="24741" xr:uid="{69FC5491-E6F7-4F7F-A27F-8CEE222BBE3F}"/>
    <cellStyle name="Normal 2 9 3 7" xfId="24742" xr:uid="{1BA358AF-5309-46FF-9F12-9883E85F3D6E}"/>
    <cellStyle name="Normal 2 9 3 7 2" xfId="24743" xr:uid="{496AAA1E-F35B-4002-9DC2-CA682C8F9AF8}"/>
    <cellStyle name="Normal 2 9 3 8" xfId="24744" xr:uid="{74090368-C33D-43E8-961C-6AEFBB7DC729}"/>
    <cellStyle name="Normal 2 9 3 9" xfId="44355" xr:uid="{7BC9D57E-9449-42FD-B773-10DB1656D34A}"/>
    <cellStyle name="Normal 2 9 4" xfId="24745" xr:uid="{0BB8A04D-F622-473B-9402-1A0F82DF55A5}"/>
    <cellStyle name="Normal 2 9 4 2" xfId="24746" xr:uid="{7CD69242-594E-424A-B535-2B65A6514C14}"/>
    <cellStyle name="Normal 2 9 4 2 2" xfId="24747" xr:uid="{8A8F03B5-B90A-42DA-875B-3D8FBD5F1217}"/>
    <cellStyle name="Normal 2 9 4 3" xfId="24748" xr:uid="{6D1CAE0E-B407-46BE-9A1F-11DF6AD97EC6}"/>
    <cellStyle name="Normal 2 9 4 3 2" xfId="24749" xr:uid="{2C0B77EF-D5AB-4F86-903E-88F6BE7CED40}"/>
    <cellStyle name="Normal 2 9 4 4" xfId="24750" xr:uid="{7C23A825-EAE1-4108-9A0E-532874AD9AFA}"/>
    <cellStyle name="Normal 2 9 4 4 2" xfId="24751" xr:uid="{44256FCF-4690-40F2-B0DE-B0FAAA5E4D79}"/>
    <cellStyle name="Normal 2 9 4 5" xfId="24752" xr:uid="{94321774-B632-40F0-A53E-1F287A792DCA}"/>
    <cellStyle name="Normal 2 9 4 5 2" xfId="24753" xr:uid="{98080BDB-18AC-4CD6-9455-2B61799F9351}"/>
    <cellStyle name="Normal 2 9 4 6" xfId="24754" xr:uid="{3090B812-2E4A-4E9D-B56F-E6A396696BE5}"/>
    <cellStyle name="Normal 2 9 4 6 2" xfId="24755" xr:uid="{43CA0677-4D0F-4164-A212-FA4E25DA6F68}"/>
    <cellStyle name="Normal 2 9 4 7" xfId="24756" xr:uid="{9670950C-AAC9-43F7-ADD3-4412093358C5}"/>
    <cellStyle name="Normal 2 9 4 7 2" xfId="24757" xr:uid="{6263DC2C-F941-420A-94FB-CB33A406C2C1}"/>
    <cellStyle name="Normal 2 9 4 8" xfId="24758" xr:uid="{A4D81A30-D3C8-4EFF-B3A1-9EB3B355CE96}"/>
    <cellStyle name="Normal 2 9 5" xfId="24759" xr:uid="{F43CF570-FD60-4ED5-9B18-926868AA4A91}"/>
    <cellStyle name="Normal 2 9 5 2" xfId="24760" xr:uid="{7708F86A-70A3-4A59-8FB9-319F7CF06914}"/>
    <cellStyle name="Normal 2 9 5 2 2" xfId="24761" xr:uid="{DBB61E2F-70FC-4A71-9830-3C2C024DD696}"/>
    <cellStyle name="Normal 2 9 5 3" xfId="24762" xr:uid="{85C50912-3750-4914-B9DC-E6A0CBE088E5}"/>
    <cellStyle name="Normal 2 9 5 3 2" xfId="24763" xr:uid="{739E8462-0C5C-4A3D-9723-BE9CB39C768A}"/>
    <cellStyle name="Normal 2 9 5 4" xfId="24764" xr:uid="{FABEF922-B146-492A-BC67-99E2D5F56355}"/>
    <cellStyle name="Normal 2 9 5 4 2" xfId="24765" xr:uid="{8DE84528-FEFE-445F-B28D-FCDA5D5D09C3}"/>
    <cellStyle name="Normal 2 9 5 5" xfId="24766" xr:uid="{5DECABD3-A194-4CA5-9A3A-C54195F6A978}"/>
    <cellStyle name="Normal 2 9 5 5 2" xfId="24767" xr:uid="{2385E6D0-3DB5-462A-A41D-BBD5C7A510AD}"/>
    <cellStyle name="Normal 2 9 5 6" xfId="24768" xr:uid="{018E133D-2264-4409-BC2F-0924DA152BC3}"/>
    <cellStyle name="Normal 2 9 5 6 2" xfId="24769" xr:uid="{3D9D233D-707E-49F6-A484-53C09619F1B8}"/>
    <cellStyle name="Normal 2 9 5 7" xfId="24770" xr:uid="{DE899EC5-22CA-45E4-A595-9CB0A4C6E1D2}"/>
    <cellStyle name="Normal 2 9 5 7 2" xfId="24771" xr:uid="{B3CA1B7A-38D2-4E2A-9FCD-CA5C2E8AAD07}"/>
    <cellStyle name="Normal 2 9 5 8" xfId="24772" xr:uid="{6E0B60B7-31E3-4E08-9A17-B755CE5919B1}"/>
    <cellStyle name="Normal 2 9 6" xfId="24773" xr:uid="{B0E95011-41FB-4BF2-9C6C-DA5A3B5B1036}"/>
    <cellStyle name="Normal 2 9 6 2" xfId="24774" xr:uid="{60B5F824-FEF7-43BE-A7E2-2D4DF02220C0}"/>
    <cellStyle name="Normal 2 9 6 2 2" xfId="24775" xr:uid="{A2205B0A-1427-495B-8704-B768072D1BE2}"/>
    <cellStyle name="Normal 2 9 6 3" xfId="24776" xr:uid="{A5EEE5E4-C797-462E-AF5F-87E8B9AE1C68}"/>
    <cellStyle name="Normal 2 9 6 3 2" xfId="24777" xr:uid="{AA3C8D30-1040-4296-81F6-23C2D570CBC6}"/>
    <cellStyle name="Normal 2 9 6 4" xfId="24778" xr:uid="{56127FA9-11E1-4366-8558-15CB9DB9AF02}"/>
    <cellStyle name="Normal 2 9 6 4 2" xfId="24779" xr:uid="{B5344572-EC14-415C-8B0C-F50D8E355138}"/>
    <cellStyle name="Normal 2 9 6 5" xfId="24780" xr:uid="{FF9A5AD2-B944-44DA-8624-28A71C25DD13}"/>
    <cellStyle name="Normal 2 9 6 5 2" xfId="24781" xr:uid="{7952EBFE-CECD-4760-995E-18B9DD77A257}"/>
    <cellStyle name="Normal 2 9 6 6" xfId="24782" xr:uid="{69800E2A-63AB-4EA3-AFB5-C36C9C73AE4A}"/>
    <cellStyle name="Normal 2 9 6 6 2" xfId="24783" xr:uid="{E579E434-1770-401B-B152-4C559C29AF24}"/>
    <cellStyle name="Normal 2 9 6 7" xfId="24784" xr:uid="{25BBA9D0-C9E5-4773-A037-C7F3F89C0247}"/>
    <cellStyle name="Normal 2 9 6 7 2" xfId="24785" xr:uid="{3E8EB720-36A4-48A3-8A04-7BD2F2DCE4A4}"/>
    <cellStyle name="Normal 2 9 6 8" xfId="24786" xr:uid="{F324F33D-F320-4B62-BA64-DD073CB090C1}"/>
    <cellStyle name="Normal 2 9 7" xfId="24787" xr:uid="{91BE2778-5513-4102-B681-E94CECC57722}"/>
    <cellStyle name="Normal 2 9 7 2" xfId="24788" xr:uid="{2D82CDC5-1F70-45FA-9711-C90DA8102D1F}"/>
    <cellStyle name="Normal 2 9 7 2 2" xfId="24789" xr:uid="{AE950B50-21FE-4581-9067-4B243A8B1D7E}"/>
    <cellStyle name="Normal 2 9 7 3" xfId="24790" xr:uid="{D0E53F0B-E6F6-4A15-83B1-E5932154E764}"/>
    <cellStyle name="Normal 2 9 7 3 2" xfId="24791" xr:uid="{6AB9408E-B7A2-4C72-A6A2-5C52B39B3F37}"/>
    <cellStyle name="Normal 2 9 7 4" xfId="24792" xr:uid="{D726E0A8-5AFB-4BC3-BE92-DFD767C1AE16}"/>
    <cellStyle name="Normal 2 9 7 4 2" xfId="24793" xr:uid="{249C2A71-5578-41C3-9A5C-AD023018F44B}"/>
    <cellStyle name="Normal 2 9 7 5" xfId="24794" xr:uid="{BAD79ACC-1DD2-4666-9AED-8F6B58AB3F0A}"/>
    <cellStyle name="Normal 2 9 7 5 2" xfId="24795" xr:uid="{3956D43C-EEBC-4CC0-A612-5872B8EBCF91}"/>
    <cellStyle name="Normal 2 9 7 6" xfId="24796" xr:uid="{018F33FC-E2A3-4228-957D-6B57D4AD0AB2}"/>
    <cellStyle name="Normal 2 9 7 6 2" xfId="24797" xr:uid="{018EB9D5-271D-47B3-B558-E426490EDD8F}"/>
    <cellStyle name="Normal 2 9 7 7" xfId="24798" xr:uid="{94DC15E0-66E2-4C2D-B3DE-CBD57CE582D8}"/>
    <cellStyle name="Normal 2 9 7 7 2" xfId="24799" xr:uid="{2AEB841C-657F-4AA7-BFBF-CEC89FD32349}"/>
    <cellStyle name="Normal 2 9 7 8" xfId="24800" xr:uid="{C5B185CF-5670-4E31-8465-A557E10BCD83}"/>
    <cellStyle name="Normal 2 9 8" xfId="24801" xr:uid="{FA722E7F-CDDE-49A1-BD17-0C7C46FC8733}"/>
    <cellStyle name="Normal 2 9 8 2" xfId="24802" xr:uid="{EEEAB14C-DBF6-4460-A6B6-67106C1972F3}"/>
    <cellStyle name="Normal 2 9 8 2 2" xfId="24803" xr:uid="{28CCD4ED-7BCF-48CC-BEBC-49319F24B0F5}"/>
    <cellStyle name="Normal 2 9 8 3" xfId="24804" xr:uid="{19CED186-FADD-48AA-A5F5-FC6E1967E895}"/>
    <cellStyle name="Normal 2 9 8 3 2" xfId="24805" xr:uid="{CDAD5FC4-C043-4AA8-8ADE-5EB56CFE5B1F}"/>
    <cellStyle name="Normal 2 9 8 4" xfId="24806" xr:uid="{19E001A9-4092-4907-93C0-B2B78FC7F2E4}"/>
    <cellStyle name="Normal 2 9 8 4 2" xfId="24807" xr:uid="{B90D7C19-F26C-47D3-99FF-ECEE54B040B7}"/>
    <cellStyle name="Normal 2 9 8 5" xfId="24808" xr:uid="{853B0308-4146-4D93-96AD-582E4E5663B8}"/>
    <cellStyle name="Normal 2 9 8 5 2" xfId="24809" xr:uid="{EE79FA59-0DA9-47E1-A55D-431EF060EA37}"/>
    <cellStyle name="Normal 2 9 8 6" xfId="24810" xr:uid="{F3F10B1A-9BE6-4705-B7B9-97B6D40E2067}"/>
    <cellStyle name="Normal 2 9 8 6 2" xfId="24811" xr:uid="{EFBED77F-A250-473C-A5DE-A5BAE11F9083}"/>
    <cellStyle name="Normal 2 9 8 7" xfId="24812" xr:uid="{7EBBB2CC-3BEB-4B9F-8B7C-CDD08E74DCA8}"/>
    <cellStyle name="Normal 2 9 8 7 2" xfId="24813" xr:uid="{2C1833E9-49CF-4698-973C-C9B1E1BBB04D}"/>
    <cellStyle name="Normal 2 9 8 8" xfId="24814" xr:uid="{DF656098-892C-4504-B5E2-57018C07CF0A}"/>
    <cellStyle name="Normal 2 9 9" xfId="24815" xr:uid="{DF116E99-1529-4040-A779-62A2DE99037B}"/>
    <cellStyle name="Normal 2 9 9 2" xfId="24816" xr:uid="{8975F97E-A967-4548-89EA-10077E449516}"/>
    <cellStyle name="Normal 2 9 9 2 2" xfId="24817" xr:uid="{EE77BD77-E867-43F5-81F2-4213FDA74FD0}"/>
    <cellStyle name="Normal 2 9 9 3" xfId="24818" xr:uid="{150B8781-A336-461B-AE1E-86CA73F118F9}"/>
    <cellStyle name="Normal 2 9 9 3 2" xfId="24819" xr:uid="{20B18F8A-9859-4CFF-AA12-18E7875E4F6F}"/>
    <cellStyle name="Normal 2 9 9 4" xfId="24820" xr:uid="{DFD5AE2B-4A0B-4A97-9A3E-48FFB56D547B}"/>
    <cellStyle name="Normal 2 9 9 4 2" xfId="24821" xr:uid="{E95CED1F-1ED5-41E7-912D-CFBFA6C90A42}"/>
    <cellStyle name="Normal 2 9 9 5" xfId="24822" xr:uid="{1440CE86-0376-4AA5-8A24-A4DFA3E4BA5F}"/>
    <cellStyle name="Normal 2 9 9 5 2" xfId="24823" xr:uid="{0FB5CED1-49B9-4FC3-9ACF-7C8B01536744}"/>
    <cellStyle name="Normal 2 9 9 6" xfId="24824" xr:uid="{677A3477-3B42-4BFF-B0E2-6382FDB3A795}"/>
    <cellStyle name="Normal 2 9 9 6 2" xfId="24825" xr:uid="{2AB27542-4252-4C45-9633-A87891E05E5D}"/>
    <cellStyle name="Normal 2 9 9 7" xfId="24826" xr:uid="{82C8A4C2-FCF9-4F45-B740-5064C8F219C0}"/>
    <cellStyle name="Normal 2 9 9 7 2" xfId="24827" xr:uid="{977CF940-F5D0-4433-8CC6-2B571EE7743D}"/>
    <cellStyle name="Normal 2 9 9 8" xfId="24828" xr:uid="{EE6F06AF-716A-4ADF-95F5-DEBB798D1A42}"/>
    <cellStyle name="Normal 2 90" xfId="44546" xr:uid="{C692402F-63DF-4912-9526-0D297A820F6A}"/>
    <cellStyle name="Normal 2_Hoja3" xfId="24829" xr:uid="{77534EF8-10E0-4670-A1A3-20B19621FB08}"/>
    <cellStyle name="Normal 20" xfId="54" xr:uid="{11F5488C-6926-462F-8C38-CDE008EE8AAB}"/>
    <cellStyle name="Normal 20 10" xfId="5888" xr:uid="{545CA067-3228-4049-B826-28C0E9E08C82}"/>
    <cellStyle name="Normal 20 10 2" xfId="24831" xr:uid="{79206590-1A2B-444B-883F-F9C098E96213}"/>
    <cellStyle name="Normal 20 11" xfId="5889" xr:uid="{D1F81E5A-D537-4BF7-A477-08041E17845B}"/>
    <cellStyle name="Normal 20 11 2" xfId="24832" xr:uid="{FBDF2FDB-D7F4-46E0-AB43-75D59017A1F3}"/>
    <cellStyle name="Normal 20 12" xfId="24833" xr:uid="{D112B145-0AC4-414E-A23E-358DF4259A0F}"/>
    <cellStyle name="Normal 20 12 2" xfId="24834" xr:uid="{E24E5BC3-C182-4AB7-BD75-8B3F7CE26115}"/>
    <cellStyle name="Normal 20 13" xfId="24835" xr:uid="{28927A27-1B90-45D6-A0AE-26F3A1AA751A}"/>
    <cellStyle name="Normal 20 13 2" xfId="24836" xr:uid="{98074771-53AA-44E8-9BF2-BC30EE2C78C9}"/>
    <cellStyle name="Normal 20 14" xfId="24837" xr:uid="{5E236BD5-353C-445E-B09B-BE421C85117A}"/>
    <cellStyle name="Normal 20 14 2" xfId="24838" xr:uid="{44A41FBA-0419-4ACE-8CDC-846FF81DF079}"/>
    <cellStyle name="Normal 20 14 3" xfId="43756" xr:uid="{BA11D0B0-7F6C-488D-A4F1-10348F28E484}"/>
    <cellStyle name="Normal 20 15" xfId="24839" xr:uid="{15049F10-5055-4396-BB48-5A173FE4F4BC}"/>
    <cellStyle name="Normal 20 15 2" xfId="24840" xr:uid="{91B46BC4-1F63-4BB6-9C8C-62F08678212B}"/>
    <cellStyle name="Normal 20 16" xfId="24841" xr:uid="{D36712D8-DD5A-406D-BCAF-E5D77CF2AC6E}"/>
    <cellStyle name="Normal 20 16 2" xfId="24842" xr:uid="{0199EE45-6D8A-4937-9576-D89E7EF88E17}"/>
    <cellStyle name="Normal 20 17" xfId="24843" xr:uid="{C54EE0A2-4008-4563-83C5-2390C41AB68B}"/>
    <cellStyle name="Normal 20 17 2" xfId="24844" xr:uid="{2D63BF74-6D09-4FF5-82A1-54184EFA13B7}"/>
    <cellStyle name="Normal 20 18" xfId="24845" xr:uid="{B6978A20-148F-48C0-B920-BC54177B659B}"/>
    <cellStyle name="Normal 20 18 2" xfId="24846" xr:uid="{3358F6D0-A96B-4D5D-A3AE-90525149C650}"/>
    <cellStyle name="Normal 20 19" xfId="24847" xr:uid="{C6E3CBAA-9497-4937-96D9-0957D6B0FFEB}"/>
    <cellStyle name="Normal 20 19 2" xfId="24848" xr:uid="{08D5D4C7-7DEC-41A8-ADEF-3090AB90BCB1}"/>
    <cellStyle name="Normal 20 2" xfId="5890" xr:uid="{362F0752-82CE-4150-8E17-3DDDE042648C}"/>
    <cellStyle name="Normal 20 2 2" xfId="5891" xr:uid="{00EE5939-D9CD-4883-B758-F49CC0C586FA}"/>
    <cellStyle name="Normal 20 2 2 2" xfId="5892" xr:uid="{DE762D58-BA4A-4293-8B23-C8FB923BF377}"/>
    <cellStyle name="Normal 20 2 2 2 2" xfId="42778" xr:uid="{EDBBEAA6-2932-450B-9616-B74B1B899D58}"/>
    <cellStyle name="Normal 20 2 2 2 3" xfId="42779" xr:uid="{E508BD0F-90EF-43C7-8E70-2486F842EF9D}"/>
    <cellStyle name="Normal 20 2 2 3" xfId="5893" xr:uid="{F38D5E3A-1BC1-45C9-837E-963117F0561C}"/>
    <cellStyle name="Normal 20 2 2 3 2" xfId="42780" xr:uid="{49ACDB83-FF98-4182-A635-A345DE6ED9B8}"/>
    <cellStyle name="Normal 20 2 2 4" xfId="42781" xr:uid="{D4619EEA-DEA0-4E48-ACDF-02B9B95F5713}"/>
    <cellStyle name="Normal 20 2 2 5" xfId="42782" xr:uid="{7DEABDB0-9766-4D57-BBC5-15ABBA5F69EC}"/>
    <cellStyle name="Normal 20 2 3" xfId="5894" xr:uid="{423B99B7-CA8F-45B9-A709-15E8FBD632C7}"/>
    <cellStyle name="Normal 20 2 3 2" xfId="24849" xr:uid="{DEB9CC88-D361-45AD-B820-9797FEA9D197}"/>
    <cellStyle name="Normal 20 2 3 3" xfId="42783" xr:uid="{45D4C051-5C27-4B70-B6DA-479D48B56FD9}"/>
    <cellStyle name="Normal 20 2 4" xfId="5895" xr:uid="{0B3968C2-4B53-4533-81C3-5ABB076D5CB9}"/>
    <cellStyle name="Normal 20 2 4 2" xfId="24850" xr:uid="{18BF361E-F2BB-4440-ADB2-B422998F4092}"/>
    <cellStyle name="Normal 20 2 5" xfId="24851" xr:uid="{C3A406AE-1124-4385-955C-813FA3E7575B}"/>
    <cellStyle name="Normal 20 2 5 2" xfId="24852" xr:uid="{2E35BE73-9159-4DD3-AE74-48E55BD8E563}"/>
    <cellStyle name="Normal 20 2 6" xfId="24853" xr:uid="{1AAA60FD-74C0-4417-904C-661BB8ADBB48}"/>
    <cellStyle name="Normal 20 2 6 2" xfId="24854" xr:uid="{456BB57F-7B46-4B2E-A5B0-4263D128FA42}"/>
    <cellStyle name="Normal 20 2 7" xfId="24855" xr:uid="{AEBF13FC-14C4-4700-A6DA-BE384A53210E}"/>
    <cellStyle name="Normal 20 2 7 2" xfId="24856" xr:uid="{38BB568A-441E-4CBC-8353-1FE8840DC5DA}"/>
    <cellStyle name="Normal 20 2 8" xfId="24857" xr:uid="{DE7395B8-338D-4F69-B9AF-995F08F5F52B}"/>
    <cellStyle name="Normal 20 20" xfId="24858" xr:uid="{D7F72037-77F2-4843-AC74-5D41707803A7}"/>
    <cellStyle name="Normal 20 20 2" xfId="24859" xr:uid="{8D918C20-902F-4392-B99C-1E2515390649}"/>
    <cellStyle name="Normal 20 21" xfId="24860" xr:uid="{70052DE6-BCE2-424A-9B9A-F047AA45495D}"/>
    <cellStyle name="Normal 20 21 2" xfId="24861" xr:uid="{059B1418-88F0-44BD-BF0E-79D308F03698}"/>
    <cellStyle name="Normal 20 22" xfId="24862" xr:uid="{D6AC56AB-8579-48D0-A040-912A89A889CA}"/>
    <cellStyle name="Normal 20 22 2" xfId="24863" xr:uid="{0F14154B-9409-46D4-8ED4-3E26B3E8DDDE}"/>
    <cellStyle name="Normal 20 23" xfId="24864" xr:uid="{D79B92B7-7ABE-40AE-B4FC-35B3FBA065B9}"/>
    <cellStyle name="Normal 20 23 2" xfId="24865" xr:uid="{D7777632-C195-4AE9-BB54-C916B7D44677}"/>
    <cellStyle name="Normal 20 24" xfId="24866" xr:uid="{DE9FFCD4-2285-4941-BC30-408BB6B5733A}"/>
    <cellStyle name="Normal 20 24 2" xfId="24867" xr:uid="{D358D452-74B5-4734-8D81-41502E20E626}"/>
    <cellStyle name="Normal 20 25" xfId="24868" xr:uid="{2F05056D-67BD-4C10-849C-5AB89C6E57F8}"/>
    <cellStyle name="Normal 20 25 2" xfId="24869" xr:uid="{F9D7AAFF-6006-4287-ABB4-C621EE418BBA}"/>
    <cellStyle name="Normal 20 26" xfId="24870" xr:uid="{6A78F598-7B0C-47D8-8EF6-789E84CDDFB4}"/>
    <cellStyle name="Normal 20 26 2" xfId="24871" xr:uid="{78239FFA-EB27-4C1C-9BB6-1E512A5151A4}"/>
    <cellStyle name="Normal 20 27" xfId="24872" xr:uid="{2BB64214-BC5C-4A4D-BCC7-89FDE4E6ACF2}"/>
    <cellStyle name="Normal 20 27 2" xfId="24873" xr:uid="{D0385113-CEF5-4C58-8EAB-72373F64ABC3}"/>
    <cellStyle name="Normal 20 28" xfId="24874" xr:uid="{71483C1D-BBC4-4C77-9EE6-E7703F814EE1}"/>
    <cellStyle name="Normal 20 28 2" xfId="24875" xr:uid="{9BA1D5F6-9024-4DE8-AC56-58321407F9E9}"/>
    <cellStyle name="Normal 20 29" xfId="24876" xr:uid="{6FF96446-90C1-49BF-ACD6-FB811E040740}"/>
    <cellStyle name="Normal 20 29 2" xfId="24877" xr:uid="{10AA85AC-1BC5-4C75-9F74-4DB372D8FAF5}"/>
    <cellStyle name="Normal 20 3" xfId="5896" xr:uid="{60EF2623-77F0-4301-A018-A32774151BFE}"/>
    <cellStyle name="Normal 20 3 2" xfId="24879" xr:uid="{8A66BF06-19AD-45DE-9675-9AA6F73A850A}"/>
    <cellStyle name="Normal 20 3 2 2" xfId="24880" xr:uid="{2CE1A7B8-ABC7-4D88-953A-78526015FE4B}"/>
    <cellStyle name="Normal 20 3 3" xfId="24881" xr:uid="{A62CF8A3-A508-464E-BF41-08FFD28DD239}"/>
    <cellStyle name="Normal 20 3 3 2" xfId="24882" xr:uid="{47D48EDB-3663-48C4-9B25-EDAA54F1B327}"/>
    <cellStyle name="Normal 20 3 4" xfId="24883" xr:uid="{C6D99EC6-3DD3-4734-9B3A-B0E3D1C537BA}"/>
    <cellStyle name="Normal 20 3 4 2" xfId="24884" xr:uid="{71F78FB9-F50C-43E4-8F92-2CEBBF0F776C}"/>
    <cellStyle name="Normal 20 3 5" xfId="24885" xr:uid="{607ACD81-5EE6-4759-97C3-1E4A4EB59552}"/>
    <cellStyle name="Normal 20 3 5 2" xfId="24886" xr:uid="{7B8503DF-26E8-4F33-A40F-4C2418274941}"/>
    <cellStyle name="Normal 20 3 5 2 2" xfId="43948" xr:uid="{8D307362-5434-45D3-93B1-5A0D84E236B6}"/>
    <cellStyle name="Normal 20 3 5 3" xfId="42784" xr:uid="{3AF88B76-864C-479A-B708-2B5C183613E3}"/>
    <cellStyle name="Normal 20 3 6" xfId="24887" xr:uid="{87938F3E-33E7-4E4C-9B8A-BA321CE59D8E}"/>
    <cellStyle name="Normal 20 3 6 2" xfId="24888" xr:uid="{FDA5B20C-DEDF-4069-9C73-F8EA16230F50}"/>
    <cellStyle name="Normal 20 3 7" xfId="24889" xr:uid="{A4C48D94-D38D-4A23-A2F5-EB1B7F0166F9}"/>
    <cellStyle name="Normal 20 3 7 2" xfId="24890" xr:uid="{515E8E18-C4DC-4801-B48D-AFBE5D11A93F}"/>
    <cellStyle name="Normal 20 3 8" xfId="24891" xr:uid="{746942CD-9857-4A48-AA6C-3A283198FBE3}"/>
    <cellStyle name="Normal 20 3 9" xfId="24878" xr:uid="{C89B2240-8295-4CB7-AA7C-75E790B209E7}"/>
    <cellStyle name="Normal 20 30" xfId="24892" xr:uid="{44BB2FCC-9362-4BEC-815B-F8DA27A3192D}"/>
    <cellStyle name="Normal 20 30 2" xfId="24893" xr:uid="{6A585ACE-7141-4072-B465-D24628FBDCB7}"/>
    <cellStyle name="Normal 20 31" xfId="24894" xr:uid="{C9291DB8-5287-4538-A65C-5D6A06DC419A}"/>
    <cellStyle name="Normal 20 31 2" xfId="24895" xr:uid="{BD8978E9-D956-4A45-8E07-FE07FA17171C}"/>
    <cellStyle name="Normal 20 32" xfId="24896" xr:uid="{97E1123A-F683-4AA6-8788-78C03BB9B0CB}"/>
    <cellStyle name="Normal 20 32 2" xfId="24897" xr:uid="{1839982A-E8AB-4005-BED1-7C869BE9D72C}"/>
    <cellStyle name="Normal 20 33" xfId="24898" xr:uid="{0E820008-8188-47AF-801A-D1EED32F8A3E}"/>
    <cellStyle name="Normal 20 33 2" xfId="24899" xr:uid="{17E4EE2B-0928-4A43-8908-C5B2CCE0713B}"/>
    <cellStyle name="Normal 20 34" xfId="24900" xr:uid="{16B8A3A7-9165-40E4-858D-1C2F607D5DA5}"/>
    <cellStyle name="Normal 20 34 2" xfId="24901" xr:uid="{0E88DCF5-F1D8-461A-8ABB-064DAB11C9E3}"/>
    <cellStyle name="Normal 20 35" xfId="24902" xr:uid="{0A05BE16-BB6B-4AEF-8BEC-D1CBD181F62B}"/>
    <cellStyle name="Normal 20 35 2" xfId="24903" xr:uid="{16950DB2-B780-4423-958F-40CC19BD5C23}"/>
    <cellStyle name="Normal 20 36" xfId="24904" xr:uid="{1BD56308-6B5B-4169-8F00-93F9439046C5}"/>
    <cellStyle name="Normal 20 36 2" xfId="24905" xr:uid="{D1189F16-C083-4CEE-A2CB-7EDE10D40524}"/>
    <cellStyle name="Normal 20 37" xfId="24906" xr:uid="{7F5FEB61-8A45-474E-8857-5CDEB0B92BCA}"/>
    <cellStyle name="Normal 20 37 2" xfId="24907" xr:uid="{38C348CF-A14F-4028-BFA2-0926C5247533}"/>
    <cellStyle name="Normal 20 38" xfId="24908" xr:uid="{2BF4C00E-4EDD-42A4-A7A4-556AEF67EF77}"/>
    <cellStyle name="Normal 20 38 2" xfId="24909" xr:uid="{496A0FC4-CEE6-47A9-98CF-53884568D476}"/>
    <cellStyle name="Normal 20 39" xfId="24910" xr:uid="{06946A55-CF16-4E20-902F-61B9EC81C1C9}"/>
    <cellStyle name="Normal 20 39 2" xfId="24911" xr:uid="{FEA7525B-8E46-490A-BB8D-A4EF531F5AB1}"/>
    <cellStyle name="Normal 20 4" xfId="5897" xr:uid="{95081547-179B-4C14-99D0-5D2B431A0C48}"/>
    <cellStyle name="Normal 20 4 2" xfId="5898" xr:uid="{647F4563-5049-4788-884C-B2B05AB34908}"/>
    <cellStyle name="Normal 20 4 2 2" xfId="24912" xr:uid="{4A68E3D5-3F4E-4533-9F85-CDDFB606CF39}"/>
    <cellStyle name="Normal 20 4 3" xfId="5899" xr:uid="{9D9ECA56-F871-4004-83F4-BC65DB84C094}"/>
    <cellStyle name="Normal 20 4 3 2" xfId="24913" xr:uid="{19AD8AB0-441C-4F3B-A6CF-6E6ADBDAD175}"/>
    <cellStyle name="Normal 20 4 4" xfId="24914" xr:uid="{55373C0E-2295-455C-BB0F-47649AD2C66A}"/>
    <cellStyle name="Normal 20 4 4 2" xfId="24915" xr:uid="{E3E38D12-76B4-49FB-9D06-87DD8ADCA02B}"/>
    <cellStyle name="Normal 20 4 5" xfId="24916" xr:uid="{A47CECC8-5C34-47FA-82FE-1E925C831185}"/>
    <cellStyle name="Normal 20 4 5 2" xfId="24917" xr:uid="{0087E6DA-2F1B-4A74-A017-8D33A6EAEAED}"/>
    <cellStyle name="Normal 20 4 6" xfId="24918" xr:uid="{86AB9BFE-BF45-43CC-9F86-B122B0B707FA}"/>
    <cellStyle name="Normal 20 4 6 2" xfId="24919" xr:uid="{C954991C-2288-40A4-A50B-3325EB6DD34B}"/>
    <cellStyle name="Normal 20 4 7" xfId="24920" xr:uid="{8CEB3913-D519-42D5-9480-C41ED967A3A3}"/>
    <cellStyle name="Normal 20 4 7 2" xfId="24921" xr:uid="{2FFF2BE3-26FE-4BD2-B555-62612C34867D}"/>
    <cellStyle name="Normal 20 4 8" xfId="24922" xr:uid="{5E6A70C9-8281-4CF3-A237-8FA45B78D70C}"/>
    <cellStyle name="Normal 20 40" xfId="24923" xr:uid="{253E285F-C6BD-4C16-8D61-FD3C7D7817E0}"/>
    <cellStyle name="Normal 20 40 2" xfId="24924" xr:uid="{769E41E5-47B3-45A1-B8D2-28E73F3B7AE7}"/>
    <cellStyle name="Normal 20 41" xfId="24925" xr:uid="{44A5B354-8E29-47E3-B45F-C68BAF05301A}"/>
    <cellStyle name="Normal 20 41 2" xfId="24926" xr:uid="{1FC1A577-A3F2-4BB3-A95A-206ADC293A08}"/>
    <cellStyle name="Normal 20 42" xfId="24927" xr:uid="{0ECC5A08-8F77-4A7E-A512-65D4FDCDB61E}"/>
    <cellStyle name="Normal 20 42 2" xfId="24928" xr:uid="{8D415716-3CE8-4943-85DE-781CE24EBB33}"/>
    <cellStyle name="Normal 20 43" xfId="24929" xr:uid="{220460EA-539D-4887-BA32-A9CC996DB867}"/>
    <cellStyle name="Normal 20 43 2" xfId="24930" xr:uid="{3C7CCC8C-5E83-4212-9891-9681C2ED1A79}"/>
    <cellStyle name="Normal 20 44" xfId="24931" xr:uid="{3BD5C6D5-B3EF-46D2-A0AD-2E27D9849317}"/>
    <cellStyle name="Normal 20 44 2" xfId="24932" xr:uid="{78BBB020-9A63-425F-A0E8-C5029E606121}"/>
    <cellStyle name="Normal 20 45" xfId="24933" xr:uid="{060A0496-A3F8-43A2-B54F-005843CC0FC3}"/>
    <cellStyle name="Normal 20 45 2" xfId="24934" xr:uid="{3A71CF8B-BEF3-48B7-B41A-01D6F02425F0}"/>
    <cellStyle name="Normal 20 46" xfId="24935" xr:uid="{78221336-B6D7-4DE8-AE06-A703B229BE60}"/>
    <cellStyle name="Normal 20 46 2" xfId="24936" xr:uid="{9B973935-41CA-40F8-8C27-57AA16A61605}"/>
    <cellStyle name="Normal 20 47" xfId="24937" xr:uid="{0FE5F941-DC51-4AB1-8986-EC205DE9C09D}"/>
    <cellStyle name="Normal 20 47 2" xfId="24938" xr:uid="{70615B7A-2A24-49D0-B43D-88B83043796D}"/>
    <cellStyle name="Normal 20 48" xfId="24939" xr:uid="{674A10F9-98DE-4768-B646-0318E320686B}"/>
    <cellStyle name="Normal 20 48 2" xfId="24940" xr:uid="{A488E1FA-1351-4B59-834E-3A2797AFCD2C}"/>
    <cellStyle name="Normal 20 49" xfId="24941" xr:uid="{0BFD9114-2E43-448B-955A-1049EEBA61A7}"/>
    <cellStyle name="Normal 20 49 2" xfId="24942" xr:uid="{1E5F09F0-8663-4D96-A374-513060CA81A9}"/>
    <cellStyle name="Normal 20 5" xfId="5900" xr:uid="{3FB342FB-D90E-4DF1-A378-1AB62DDCB18A}"/>
    <cellStyle name="Normal 20 5 2" xfId="5901" xr:uid="{7A100D6D-03B7-453B-ADC1-914AB7E6C352}"/>
    <cellStyle name="Normal 20 5 2 2" xfId="24943" xr:uid="{DE9E3BB8-913E-4B32-8972-DC3B1BEC54BA}"/>
    <cellStyle name="Normal 20 5 3" xfId="24944" xr:uid="{C11A9FF7-7B29-43E4-8A6C-7B4440A51CD7}"/>
    <cellStyle name="Normal 20 5 3 2" xfId="24945" xr:uid="{91C042BC-F689-4BB0-9B85-F3C23225DB36}"/>
    <cellStyle name="Normal 20 5 4" xfId="24946" xr:uid="{431AEC20-FF48-4429-BB4E-65D5D3ABCBEA}"/>
    <cellStyle name="Normal 20 5 4 2" xfId="24947" xr:uid="{B2A337AD-70D5-4256-874A-C5B1E1423128}"/>
    <cellStyle name="Normal 20 5 5" xfId="24948" xr:uid="{C12F51B5-E8C6-4963-AE28-8181CA57146A}"/>
    <cellStyle name="Normal 20 5 5 2" xfId="24949" xr:uid="{3BA33BF1-84D4-47E1-B112-D57A44DFDA88}"/>
    <cellStyle name="Normal 20 5 6" xfId="24950" xr:uid="{056271E0-C5A9-4D9E-A008-AFD142FEA527}"/>
    <cellStyle name="Normal 20 5 6 2" xfId="24951" xr:uid="{96A81858-CCFB-4F32-84A0-0693957AF084}"/>
    <cellStyle name="Normal 20 5 7" xfId="24952" xr:uid="{661C0FA0-3C30-42BF-9A3A-5F0B16551DF8}"/>
    <cellStyle name="Normal 20 5 7 2" xfId="24953" xr:uid="{CDA61F85-A897-43EB-B2F4-029E00BCA1AF}"/>
    <cellStyle name="Normal 20 5 8" xfId="24954" xr:uid="{18C8EF64-593A-4487-A8A1-8B933EBFA785}"/>
    <cellStyle name="Normal 20 50" xfId="24955" xr:uid="{AE287DFB-21B2-4AA9-8C87-611D5DB68FC6}"/>
    <cellStyle name="Normal 20 50 2" xfId="24956" xr:uid="{82AA8B34-9BE2-4F47-855B-1A25DB5BDDE6}"/>
    <cellStyle name="Normal 20 51" xfId="24957" xr:uid="{C55681FB-54CD-4F19-A50F-E5B214E3C466}"/>
    <cellStyle name="Normal 20 51 2" xfId="24958" xr:uid="{A671A5C0-96CC-4485-8945-F20334132892}"/>
    <cellStyle name="Normal 20 52" xfId="24959" xr:uid="{085D7C33-B104-4B4B-8226-261E50039005}"/>
    <cellStyle name="Normal 20 52 2" xfId="24960" xr:uid="{5AA4E146-F34C-4B18-B78F-62FF4F93F91B}"/>
    <cellStyle name="Normal 20 53" xfId="24961" xr:uid="{C2312663-0A13-451D-89C6-6C81F2FB3AAA}"/>
    <cellStyle name="Normal 20 53 2" xfId="24962" xr:uid="{0603A7C2-093B-4E4C-AC93-269D87FDDBEE}"/>
    <cellStyle name="Normal 20 54" xfId="24963" xr:uid="{2D586A34-8D17-4DD3-A6CA-7E01DC4916A6}"/>
    <cellStyle name="Normal 20 54 2" xfId="24964" xr:uid="{5C0589B2-EEB3-4953-B6DC-7C055EB97145}"/>
    <cellStyle name="Normal 20 55" xfId="24965" xr:uid="{19F548F2-AF8B-424E-90F1-B9EE337E5CDE}"/>
    <cellStyle name="Normal 20 55 2" xfId="24966" xr:uid="{928F1D6A-E1BB-4159-97E9-4C88C3D73A00}"/>
    <cellStyle name="Normal 20 56" xfId="24967" xr:uid="{A79AA5E6-38F5-4D39-8667-FECE9B078309}"/>
    <cellStyle name="Normal 20 56 2" xfId="24968" xr:uid="{BC4EFD70-B0D8-4FE9-B193-5249DA8E96DA}"/>
    <cellStyle name="Normal 20 57" xfId="24969" xr:uid="{E37EE69A-6EFE-45A6-BD9C-FB9A3E70A4EB}"/>
    <cellStyle name="Normal 20 57 2" xfId="24970" xr:uid="{B3F6ABA7-B9A3-4624-8EA1-E35419B77ECA}"/>
    <cellStyle name="Normal 20 58" xfId="24971" xr:uid="{0771618A-BEBF-4CC2-AF79-20DCABF44092}"/>
    <cellStyle name="Normal 20 58 2" xfId="24972" xr:uid="{C2000977-083D-4021-85FB-8FA828CA0712}"/>
    <cellStyle name="Normal 20 59" xfId="24973" xr:uid="{5BEB6763-D0DF-462B-A31B-D19CBE4C06CD}"/>
    <cellStyle name="Normal 20 59 2" xfId="24974" xr:uid="{9F9EACFB-7588-41AA-AA25-08BF0B9B6747}"/>
    <cellStyle name="Normal 20 6" xfId="5902" xr:uid="{8420863C-2964-4296-A788-534013BBFCAA}"/>
    <cellStyle name="Normal 20 6 2" xfId="24975" xr:uid="{7C4F74DD-A536-4575-B0BB-5C8FB05AA5A2}"/>
    <cellStyle name="Normal 20 6 2 2" xfId="24976" xr:uid="{5B732DB9-99DB-4CDE-917A-81D79DDF1807}"/>
    <cellStyle name="Normal 20 6 3" xfId="24977" xr:uid="{1C973272-3B48-404A-95C1-98694A272EAF}"/>
    <cellStyle name="Normal 20 6 3 2" xfId="24978" xr:uid="{5005FE28-36F2-43DC-89CE-52CF3AD8377E}"/>
    <cellStyle name="Normal 20 6 4" xfId="24979" xr:uid="{462888AE-C02D-4509-BC41-50FF2A8D1428}"/>
    <cellStyle name="Normal 20 6 4 2" xfId="24980" xr:uid="{322B8958-D902-4F6D-9E35-80BA576B6AE3}"/>
    <cellStyle name="Normal 20 6 5" xfId="24981" xr:uid="{94549015-0DE6-4D03-AD0A-E0952D764506}"/>
    <cellStyle name="Normal 20 6 5 2" xfId="24982" xr:uid="{73E06E34-A55E-49AD-90A9-C31BF091EFEB}"/>
    <cellStyle name="Normal 20 6 6" xfId="24983" xr:uid="{01B55456-7FFF-471B-B87B-54D4B216D53B}"/>
    <cellStyle name="Normal 20 6 6 2" xfId="24984" xr:uid="{13E104D9-B927-46A8-AC10-FABE7F87C5B0}"/>
    <cellStyle name="Normal 20 6 7" xfId="24985" xr:uid="{ECA9B641-C9DB-418B-BF74-C3CFB33549D3}"/>
    <cellStyle name="Normal 20 6 7 2" xfId="24986" xr:uid="{7DD271D6-5240-42DB-A4E2-9FA728C54AF7}"/>
    <cellStyle name="Normal 20 6 8" xfId="24987" xr:uid="{49CF5474-3756-4274-92DF-759E0D2AE125}"/>
    <cellStyle name="Normal 20 60" xfId="24988" xr:uid="{C4DE28BC-0E52-494A-B51A-B3E15E03D03A}"/>
    <cellStyle name="Normal 20 60 2" xfId="24989" xr:uid="{1A5DB18D-57AF-4304-8220-7CBA095EAF18}"/>
    <cellStyle name="Normal 20 61" xfId="24990" xr:uid="{19E1834F-4F85-4F78-B583-1B77AC8E92C1}"/>
    <cellStyle name="Normal 20 61 2" xfId="24991" xr:uid="{0EAFABDA-0472-4E90-8B52-76227EF35BA9}"/>
    <cellStyle name="Normal 20 62" xfId="24992" xr:uid="{F242306E-7986-4597-91AA-49EFBFC4F3B2}"/>
    <cellStyle name="Normal 20 62 2" xfId="24993" xr:uid="{F2C8201D-0FE5-458E-A017-58D51EB01921}"/>
    <cellStyle name="Normal 20 63" xfId="24994" xr:uid="{A08D88D0-98D1-4CE9-8448-5B10FF358B8E}"/>
    <cellStyle name="Normal 20 63 2" xfId="24995" xr:uid="{D66E551B-B390-4DF9-BE16-A18E0EF18D5A}"/>
    <cellStyle name="Normal 20 64" xfId="24996" xr:uid="{8B122374-702F-42D8-BA41-F56A201B8DEE}"/>
    <cellStyle name="Normal 20 64 2" xfId="24997" xr:uid="{44268C2D-5BB6-47F4-9D0C-79E6B7017A9D}"/>
    <cellStyle name="Normal 20 65" xfId="24998" xr:uid="{E18AF589-06EB-4100-BA45-E9F0C551C9D7}"/>
    <cellStyle name="Normal 20 65 2" xfId="24999" xr:uid="{C5B5BB3F-5519-4863-8285-70E6438A46ED}"/>
    <cellStyle name="Normal 20 66" xfId="25000" xr:uid="{0045480F-9DA1-4176-BF14-4B806B7385A4}"/>
    <cellStyle name="Normal 20 66 2" xfId="25001" xr:uid="{5B50A042-87F3-46B8-A91B-A2D9718C6EB2}"/>
    <cellStyle name="Normal 20 67" xfId="25002" xr:uid="{82D51208-E10E-4AAE-AB94-3AC46C761006}"/>
    <cellStyle name="Normal 20 67 2" xfId="25003" xr:uid="{77E5AF1E-ED1F-4B55-B7F6-0199D07E8F5E}"/>
    <cellStyle name="Normal 20 68" xfId="25004" xr:uid="{F2374FCF-0858-46C9-8510-13608567D83F}"/>
    <cellStyle name="Normal 20 68 2" xfId="25005" xr:uid="{CE17725C-A263-400A-A68B-952D89993459}"/>
    <cellStyle name="Normal 20 69" xfId="25006" xr:uid="{01D19618-ADE3-41A0-8C73-593C4B400DBE}"/>
    <cellStyle name="Normal 20 69 2" xfId="25007" xr:uid="{D743B9B2-B5B9-4FE0-8F3C-7F80B31B10BD}"/>
    <cellStyle name="Normal 20 7" xfId="5903" xr:uid="{C9A715A2-A58E-4ACF-B25E-A01944C41535}"/>
    <cellStyle name="Normal 20 7 2" xfId="25008" xr:uid="{52CE72E3-BF7C-4C4D-945B-41BCA8E71684}"/>
    <cellStyle name="Normal 20 7 2 2" xfId="25009" xr:uid="{7297C0B7-5BA6-4D2D-B888-A3E2B3F7FD4D}"/>
    <cellStyle name="Normal 20 7 3" xfId="25010" xr:uid="{2C96ADC4-D7A5-45C3-81D1-8AF5288C6A84}"/>
    <cellStyle name="Normal 20 7 3 2" xfId="25011" xr:uid="{31D32DB3-520F-4F50-B129-F5C9BFA59E1A}"/>
    <cellStyle name="Normal 20 7 4" xfId="25012" xr:uid="{BE1633A6-3E7B-4955-B5AC-1F96DA12E830}"/>
    <cellStyle name="Normal 20 7 4 2" xfId="25013" xr:uid="{549286B2-F0F2-4AEC-9A72-D230CAC73479}"/>
    <cellStyle name="Normal 20 7 5" xfId="25014" xr:uid="{BE0E112E-C14B-46F0-B0DB-1AB7C6535612}"/>
    <cellStyle name="Normal 20 7 5 2" xfId="25015" xr:uid="{B9F16FF4-6E1C-41CF-A5EB-6A91EC5CCE4A}"/>
    <cellStyle name="Normal 20 7 6" xfId="25016" xr:uid="{815C132E-CA3A-4E6A-9CA0-23520D3DE378}"/>
    <cellStyle name="Normal 20 7 6 2" xfId="25017" xr:uid="{0275119F-220D-46C0-87B1-126604F33AF3}"/>
    <cellStyle name="Normal 20 7 7" xfId="25018" xr:uid="{85369C97-02C0-44F9-BBB5-A3275A0F4884}"/>
    <cellStyle name="Normal 20 7 7 2" xfId="25019" xr:uid="{C62CBDEA-B393-4D41-A2BF-5FBAB1664AC8}"/>
    <cellStyle name="Normal 20 7 8" xfId="25020" xr:uid="{511A7FBE-1242-4571-82D5-93BC92209A1C}"/>
    <cellStyle name="Normal 20 70" xfId="25021" xr:uid="{0F875366-2BDD-4DFE-8303-5B4059562D80}"/>
    <cellStyle name="Normal 20 70 2" xfId="25022" xr:uid="{32C00A95-E9E4-4DAF-A535-3CBF4C6C8D7C}"/>
    <cellStyle name="Normal 20 71" xfId="25023" xr:uid="{FB198D23-3A0C-4A92-9C4F-CDA1AEC3A1CB}"/>
    <cellStyle name="Normal 20 71 2" xfId="25024" xr:uid="{07A42D70-9919-4DBE-AA9B-F92E4D095B4D}"/>
    <cellStyle name="Normal 20 72" xfId="25025" xr:uid="{692FB94C-A14C-4F8E-8376-4B9DFC8292F7}"/>
    <cellStyle name="Normal 20 72 2" xfId="25026" xr:uid="{B8D028D7-9749-4989-813E-05ED7B7BB739}"/>
    <cellStyle name="Normal 20 73" xfId="25027" xr:uid="{F7DD631D-3A83-4EE5-B01B-04E7FF17991E}"/>
    <cellStyle name="Normal 20 73 2" xfId="25028" xr:uid="{E1D5BBC6-EDF4-40E7-8F60-AE6FF7AB58C0}"/>
    <cellStyle name="Normal 20 74" xfId="25029" xr:uid="{765536C1-E60A-46ED-B498-6DDD31EBE468}"/>
    <cellStyle name="Normal 20 74 2" xfId="25030" xr:uid="{D8CBFC76-9406-4CBD-81CF-20226C107A65}"/>
    <cellStyle name="Normal 20 75" xfId="25031" xr:uid="{8AD5DA30-D6C3-4E5F-9932-BB1E21790877}"/>
    <cellStyle name="Normal 20 75 2" xfId="25032" xr:uid="{362A6F34-18BF-42D1-9013-131DE19A325F}"/>
    <cellStyle name="Normal 20 76" xfId="25033" xr:uid="{70FBC4E0-FDDB-4EE9-95DA-1F5AB9160CF2}"/>
    <cellStyle name="Normal 20 76 2" xfId="25034" xr:uid="{E887D09D-D12E-4609-BAC2-5A0A44F27F89}"/>
    <cellStyle name="Normal 20 77" xfId="25035" xr:uid="{31FABF7F-226E-49E8-B335-871611D6A7F6}"/>
    <cellStyle name="Normal 20 77 2" xfId="25036" xr:uid="{E8E54659-332D-42F1-A0E2-D11088ED480B}"/>
    <cellStyle name="Normal 20 78" xfId="25037" xr:uid="{FCCECD8F-93AA-4B3F-9A5E-A5BC6F828C2A}"/>
    <cellStyle name="Normal 20 78 2" xfId="25038" xr:uid="{AAAB3B9D-8B89-4329-9140-1DBC310A0D0E}"/>
    <cellStyle name="Normal 20 79" xfId="25039" xr:uid="{5AB8FD50-7654-4F28-951B-B2D15EEF17FD}"/>
    <cellStyle name="Normal 20 8" xfId="5904" xr:uid="{835B25AC-7FEB-41FD-B42A-EC2BA87D3991}"/>
    <cellStyle name="Normal 20 8 2" xfId="25040" xr:uid="{F3AE4F74-7BED-4A8C-84F3-569E470AC43D}"/>
    <cellStyle name="Normal 20 8 2 2" xfId="25041" xr:uid="{6647860A-28A5-409D-8FBF-B261E3C10BA7}"/>
    <cellStyle name="Normal 20 8 3" xfId="25042" xr:uid="{B08AF64E-35DD-4D6A-BC02-3E693C93E75E}"/>
    <cellStyle name="Normal 20 8 3 2" xfId="25043" xr:uid="{F18E3E30-4E20-40FD-98DC-D9CBAC7CC537}"/>
    <cellStyle name="Normal 20 8 4" xfId="25044" xr:uid="{DED9A881-E447-47BA-868F-300A12454A33}"/>
    <cellStyle name="Normal 20 8 4 2" xfId="25045" xr:uid="{0EF577E3-911F-4ADA-8BFC-3092F8EC0CB1}"/>
    <cellStyle name="Normal 20 8 5" xfId="25046" xr:uid="{F7740B35-5E21-492E-BBE8-9B8500C35DE3}"/>
    <cellStyle name="Normal 20 8 5 2" xfId="25047" xr:uid="{DD9DD09D-D3A1-4D02-A1E9-3E16DAB8B7FF}"/>
    <cellStyle name="Normal 20 8 6" xfId="25048" xr:uid="{0CAF325A-F4F2-4662-BE0C-AF6275CBE886}"/>
    <cellStyle name="Normal 20 8 6 2" xfId="25049" xr:uid="{E9759BB4-C03D-4197-829F-6A24AE5A02CB}"/>
    <cellStyle name="Normal 20 8 7" xfId="25050" xr:uid="{4C500582-2481-44DE-AACB-E132E736EE39}"/>
    <cellStyle name="Normal 20 8 7 2" xfId="25051" xr:uid="{09AB0978-E5B0-4847-9A06-70EAE62E5B08}"/>
    <cellStyle name="Normal 20 8 8" xfId="25052" xr:uid="{D774A625-492A-441C-859C-F3F3B6B995E0}"/>
    <cellStyle name="Normal 20 80" xfId="24830" xr:uid="{31BEEF55-27F8-4A66-8A93-F9CCF9526C2D}"/>
    <cellStyle name="Normal 20 9" xfId="5905" xr:uid="{D958C3B2-7D78-4852-8D3D-4D3FD450396B}"/>
    <cellStyle name="Normal 20 9 2" xfId="25053" xr:uid="{FC8122C9-9B5C-4092-9024-EA223B16DA72}"/>
    <cellStyle name="Normal 20 9 2 2" xfId="25054" xr:uid="{C6E1D59B-119C-4CFC-B62A-729CA0DFEE41}"/>
    <cellStyle name="Normal 20 9 3" xfId="25055" xr:uid="{2AD2D9A5-A111-410F-8651-0AC30A4B2F33}"/>
    <cellStyle name="Normal 20 9 3 2" xfId="25056" xr:uid="{B0652CEA-FD71-40DD-95B0-858F107BDDD3}"/>
    <cellStyle name="Normal 20 9 4" xfId="25057" xr:uid="{99254411-5C18-457B-A0B8-81F822DB6EA9}"/>
    <cellStyle name="Normal 20 9 4 2" xfId="25058" xr:uid="{4143227A-B06D-4731-91C2-8A0AAA27E904}"/>
    <cellStyle name="Normal 20 9 5" xfId="25059" xr:uid="{E971241E-2495-49F0-B8C3-62FB20838120}"/>
    <cellStyle name="Normal 20 9 5 2" xfId="25060" xr:uid="{7F34B218-73DF-47F5-80D9-D489E3DEDC1B}"/>
    <cellStyle name="Normal 20 9 6" xfId="25061" xr:uid="{95C2EACD-46D5-400A-A866-9751E484140C}"/>
    <cellStyle name="Normal 20 9 6 2" xfId="25062" xr:uid="{F3566C53-89CC-4035-A4B4-50EA941FB13D}"/>
    <cellStyle name="Normal 20 9 7" xfId="25063" xr:uid="{1707B1CA-819C-4AE1-AF51-5C76FA3B2C1B}"/>
    <cellStyle name="Normal 20 9 7 2" xfId="25064" xr:uid="{E73C8D49-963C-4A91-947A-A8A5CFA4CCDF}"/>
    <cellStyle name="Normal 20 9 8" xfId="25065" xr:uid="{056AF1CF-16F0-44D9-B009-5BDDBF06505B}"/>
    <cellStyle name="Normal 21" xfId="55" xr:uid="{63C8C4A3-4ADB-4C83-8E0E-1B60B5506506}"/>
    <cellStyle name="Normal 21 10" xfId="5906" xr:uid="{2413D47D-7236-412B-9756-40B731B09ADF}"/>
    <cellStyle name="Normal 21 10 2" xfId="25067" xr:uid="{5CB82A66-87A1-4D7F-856F-0C7E05E2D390}"/>
    <cellStyle name="Normal 21 11" xfId="5907" xr:uid="{AC15C423-A9F6-4228-9AAC-FB60CCA71507}"/>
    <cellStyle name="Normal 21 11 2" xfId="25068" xr:uid="{73B535F6-E35B-423C-8118-6AADBF1BCDB7}"/>
    <cellStyle name="Normal 21 12" xfId="25069" xr:uid="{42AD522E-89E8-4C62-A397-3BACA5B3ACE3}"/>
    <cellStyle name="Normal 21 12 2" xfId="25070" xr:uid="{6AE9D35A-751E-42DE-9013-2A3616799087}"/>
    <cellStyle name="Normal 21 13" xfId="25071" xr:uid="{06E68623-EE44-4B57-822D-2431B7AAE6A9}"/>
    <cellStyle name="Normal 21 13 2" xfId="25072" xr:uid="{A5DE71F2-EF51-48C6-86DC-83025F0386CC}"/>
    <cellStyle name="Normal 21 14" xfId="25073" xr:uid="{43CB7935-BF3D-4677-AB1E-3CC8A777B274}"/>
    <cellStyle name="Normal 21 14 2" xfId="25074" xr:uid="{0C50A426-7984-48B9-AFBC-373202C5786C}"/>
    <cellStyle name="Normal 21 14 3" xfId="44070" xr:uid="{413507EB-0919-4FA5-B3AB-65EB28E226A9}"/>
    <cellStyle name="Normal 21 15" xfId="25075" xr:uid="{DC35CD3E-814D-4B58-A496-5B8023646BFC}"/>
    <cellStyle name="Normal 21 15 2" xfId="25076" xr:uid="{6050EAFE-F1A8-46A1-875F-37FE53FC1C69}"/>
    <cellStyle name="Normal 21 16" xfId="25077" xr:uid="{21065497-681B-4D11-8F90-89A5ACDBE9DC}"/>
    <cellStyle name="Normal 21 16 2" xfId="25078" xr:uid="{10F74087-8A3F-4732-BD72-80A8E64AE856}"/>
    <cellStyle name="Normal 21 17" xfId="25079" xr:uid="{DA0D31FF-2727-48E5-91E9-BF11AA155C70}"/>
    <cellStyle name="Normal 21 17 2" xfId="25080" xr:uid="{21078D93-31AC-4AFE-996B-A939382776F9}"/>
    <cellStyle name="Normal 21 18" xfId="25081" xr:uid="{189CEA3D-838E-4BBA-86FE-144BF7D61E52}"/>
    <cellStyle name="Normal 21 18 2" xfId="25082" xr:uid="{199B1C8F-B506-4BA8-9BCF-DE2E1829C715}"/>
    <cellStyle name="Normal 21 19" xfId="25083" xr:uid="{CAD79576-918E-49AF-A5F2-B90CC577F05C}"/>
    <cellStyle name="Normal 21 19 2" xfId="25084" xr:uid="{6A1AFBEB-878D-41C0-91AB-79C4D45C9833}"/>
    <cellStyle name="Normal 21 2" xfId="5908" xr:uid="{802DF8CB-52A3-4491-9EBF-DC6E2501B662}"/>
    <cellStyle name="Normal 21 2 2" xfId="5909" xr:uid="{ACD42980-61D2-4B33-87C2-9F72068A048C}"/>
    <cellStyle name="Normal 21 2 2 2" xfId="5910" xr:uid="{03DAE094-17A7-4A8E-8DF1-E622D6DEE8A2}"/>
    <cellStyle name="Normal 21 2 2 2 2" xfId="42785" xr:uid="{05DA8199-8352-4E99-9A0F-59BA84C9ADCE}"/>
    <cellStyle name="Normal 21 2 2 2 3" xfId="42786" xr:uid="{D24F9038-7ECC-4115-90B6-9D9DA1CD73E7}"/>
    <cellStyle name="Normal 21 2 2 3" xfId="5911" xr:uid="{C873DA50-05F4-44D7-BD83-592943D628E6}"/>
    <cellStyle name="Normal 21 2 2 3 2" xfId="42787" xr:uid="{B430F12A-12A9-43D6-AED5-32377546B90B}"/>
    <cellStyle name="Normal 21 2 2 4" xfId="42788" xr:uid="{DE9BF053-5FFF-4A5F-AD4B-D82E7B29C449}"/>
    <cellStyle name="Normal 21 2 2 5" xfId="42789" xr:uid="{9140EE1A-E386-4065-BB8E-74D3539D60B9}"/>
    <cellStyle name="Normal 21 2 3" xfId="5912" xr:uid="{561717B3-F8A3-49DA-9B01-E9ED573915F3}"/>
    <cellStyle name="Normal 21 2 3 2" xfId="25085" xr:uid="{D2D89024-EE70-4DFE-90D0-E58B0146923E}"/>
    <cellStyle name="Normal 21 2 3 3" xfId="42790" xr:uid="{04CB5C3A-FB88-48DE-B93A-789CE136B8BC}"/>
    <cellStyle name="Normal 21 2 4" xfId="5913" xr:uid="{A07D66AD-DFB9-4801-B3E3-9465879247C8}"/>
    <cellStyle name="Normal 21 2 4 2" xfId="25086" xr:uid="{BA89D418-E249-4458-B3DF-0EE359FBBB90}"/>
    <cellStyle name="Normal 21 2 5" xfId="25087" xr:uid="{B3EF319C-F75B-4D8E-AE01-3D53007EBA62}"/>
    <cellStyle name="Normal 21 2 5 2" xfId="25088" xr:uid="{F70B4F1C-F219-43EC-8C1E-2023560F00A9}"/>
    <cellStyle name="Normal 21 2 6" xfId="25089" xr:uid="{8155DFFC-1F8B-4EA0-8394-14D53960B4F8}"/>
    <cellStyle name="Normal 21 2 6 2" xfId="25090" xr:uid="{8231D7BF-D793-4895-83EF-D7F8DB2CB4DB}"/>
    <cellStyle name="Normal 21 2 7" xfId="25091" xr:uid="{03B95144-E132-496A-B9F3-8CD1FD813EDB}"/>
    <cellStyle name="Normal 21 2 7 2" xfId="25092" xr:uid="{14491636-A8CA-4E36-B180-F9AF721A2E09}"/>
    <cellStyle name="Normal 21 2 8" xfId="25093" xr:uid="{86B8C6AE-5F07-4763-A1BC-23EB1F91BC73}"/>
    <cellStyle name="Normal 21 20" xfId="25094" xr:uid="{82081DC0-2495-449A-80A8-6B9A605D4372}"/>
    <cellStyle name="Normal 21 20 2" xfId="25095" xr:uid="{1D02403B-B121-4F38-8543-039B3D8681BF}"/>
    <cellStyle name="Normal 21 21" xfId="25096" xr:uid="{9B2E2B6B-9C82-482A-96EF-18D7AA8CEFB2}"/>
    <cellStyle name="Normal 21 21 2" xfId="25097" xr:uid="{D2D37EA1-258C-438F-AD67-6DDF635CCB7A}"/>
    <cellStyle name="Normal 21 22" xfId="25098" xr:uid="{DD428DC2-BE04-4EDB-A520-12920953EBEF}"/>
    <cellStyle name="Normal 21 22 2" xfId="25099" xr:uid="{F7EDFF3A-D43A-4AD7-AE44-D8BD28A7D177}"/>
    <cellStyle name="Normal 21 23" xfId="25100" xr:uid="{D913399C-C067-4F11-A863-29BA90AE84D8}"/>
    <cellStyle name="Normal 21 23 2" xfId="25101" xr:uid="{7616C21D-A366-4745-A2F9-41630A99E144}"/>
    <cellStyle name="Normal 21 24" xfId="25102" xr:uid="{08D58BB7-1E4D-41F9-9C8C-1997BCD75646}"/>
    <cellStyle name="Normal 21 24 2" xfId="25103" xr:uid="{9E6D6B8B-5A08-4651-A8C2-6495090B0BE1}"/>
    <cellStyle name="Normal 21 25" xfId="25104" xr:uid="{F9C24218-BF1F-45CF-8DD5-DA9D0CA8BABD}"/>
    <cellStyle name="Normal 21 25 2" xfId="25105" xr:uid="{D1805DD5-3E52-4F00-A1F1-1A0BADA33602}"/>
    <cellStyle name="Normal 21 26" xfId="25106" xr:uid="{40845B2D-6027-42C9-A725-5BA43719CDCE}"/>
    <cellStyle name="Normal 21 26 2" xfId="25107" xr:uid="{18E2B9C5-FC8F-4A91-8BE1-2B6D110E9547}"/>
    <cellStyle name="Normal 21 27" xfId="25108" xr:uid="{6DD8A7A9-94BB-4418-A8DF-E0A1D376AD43}"/>
    <cellStyle name="Normal 21 27 2" xfId="25109" xr:uid="{56D87547-A77C-473A-BB01-9CD6439E43C1}"/>
    <cellStyle name="Normal 21 28" xfId="25110" xr:uid="{5030A479-396E-4C71-B844-41A0544419D6}"/>
    <cellStyle name="Normal 21 28 2" xfId="25111" xr:uid="{30B26BF8-C65B-44EB-A240-3CF54BDDEB3F}"/>
    <cellStyle name="Normal 21 29" xfId="25112" xr:uid="{64561ECE-303F-40A5-9CFC-8FEC78657EBF}"/>
    <cellStyle name="Normal 21 29 2" xfId="25113" xr:uid="{C91D02F4-4208-4018-8653-7BE2BA28AEDA}"/>
    <cellStyle name="Normal 21 3" xfId="5914" xr:uid="{E388E88B-58FA-4C75-8B4F-D9D89D505157}"/>
    <cellStyle name="Normal 21 3 2" xfId="25115" xr:uid="{301887AE-4169-48EB-9C27-B967906A7B26}"/>
    <cellStyle name="Normal 21 3 2 2" xfId="25116" xr:uid="{24229128-6108-42EC-916E-6443606CACBA}"/>
    <cellStyle name="Normal 21 3 3" xfId="25117" xr:uid="{7C790348-1F76-4301-9B01-202E5AB1B421}"/>
    <cellStyle name="Normal 21 3 3 2" xfId="25118" xr:uid="{0D39FBCE-1E7A-4C35-B431-2F65A0E4DD4A}"/>
    <cellStyle name="Normal 21 3 4" xfId="25119" xr:uid="{5AF9A21E-9FA7-4E0F-8C61-893F5EC86F92}"/>
    <cellStyle name="Normal 21 3 4 2" xfId="25120" xr:uid="{A5FB6E23-B356-4111-B0D2-B651180EF1EE}"/>
    <cellStyle name="Normal 21 3 5" xfId="25121" xr:uid="{ED2C71F1-1406-4B46-BD45-69A30E7C2BAF}"/>
    <cellStyle name="Normal 21 3 5 2" xfId="25122" xr:uid="{28432F5D-B605-40C5-B230-D97175E261FF}"/>
    <cellStyle name="Normal 21 3 5 2 2" xfId="43949" xr:uid="{63724C14-698A-47CC-B76A-7ECB33BCB74E}"/>
    <cellStyle name="Normal 21 3 5 3" xfId="42791" xr:uid="{3181BDF4-3596-4120-B122-A541809B2F35}"/>
    <cellStyle name="Normal 21 3 6" xfId="25123" xr:uid="{45542533-422A-4D63-8276-00DC76C64EFA}"/>
    <cellStyle name="Normal 21 3 6 2" xfId="25124" xr:uid="{4DF86577-30F9-42A3-8421-E33F40F66B4E}"/>
    <cellStyle name="Normal 21 3 7" xfId="25125" xr:uid="{8CCA23B4-3C25-47BE-9D9E-FC001CC972F7}"/>
    <cellStyle name="Normal 21 3 7 2" xfId="25126" xr:uid="{28A8136E-F244-4734-9F59-41BA49F283CA}"/>
    <cellStyle name="Normal 21 3 8" xfId="25127" xr:uid="{6FAABA66-55A6-441C-B82B-4F9FF5A85DE8}"/>
    <cellStyle name="Normal 21 3 9" xfId="25114" xr:uid="{F8A51D50-89DA-44AA-B7F7-B959F8DB5B10}"/>
    <cellStyle name="Normal 21 30" xfId="25128" xr:uid="{30C1B9F8-5D27-4475-BB99-1E54B8FB2F07}"/>
    <cellStyle name="Normal 21 30 2" xfId="25129" xr:uid="{54814A29-45BB-442C-B10F-D11650CB4F33}"/>
    <cellStyle name="Normal 21 31" xfId="25130" xr:uid="{727C5008-6FEE-4051-BE1D-733B0B64F4FC}"/>
    <cellStyle name="Normal 21 31 2" xfId="25131" xr:uid="{0873D291-C5A3-4E54-96BA-0FE1496C2449}"/>
    <cellStyle name="Normal 21 32" xfId="25132" xr:uid="{A20A7E43-A01D-4AFB-B0F4-7BCF80615E42}"/>
    <cellStyle name="Normal 21 32 2" xfId="25133" xr:uid="{D2E50FF0-874F-49F3-8335-76A663FDB1F3}"/>
    <cellStyle name="Normal 21 33" xfId="25134" xr:uid="{17FB24A3-8B3C-4F3C-8414-C12C8007009B}"/>
    <cellStyle name="Normal 21 33 2" xfId="25135" xr:uid="{381A43D2-DBDA-4B37-A033-64641E87B2B3}"/>
    <cellStyle name="Normal 21 34" xfId="25136" xr:uid="{9A4B9145-C87F-4B1D-B364-9153BFCA5012}"/>
    <cellStyle name="Normal 21 34 2" xfId="25137" xr:uid="{F71506A4-A560-45B7-A8D9-528CD1F01F16}"/>
    <cellStyle name="Normal 21 35" xfId="25138" xr:uid="{95BD1823-AA77-4FC1-B7F4-BE87B9471614}"/>
    <cellStyle name="Normal 21 35 2" xfId="25139" xr:uid="{B879496A-5FB2-4ACD-9FA4-89D97A3C74E5}"/>
    <cellStyle name="Normal 21 36" xfId="25140" xr:uid="{429A1C21-6604-47B3-8DF5-BCA9F2EF7EC5}"/>
    <cellStyle name="Normal 21 36 2" xfId="25141" xr:uid="{75D1FCD2-B030-4AB9-BFDC-770B02BEB77D}"/>
    <cellStyle name="Normal 21 37" xfId="25142" xr:uid="{70A2711B-2813-478E-BBD8-324B3119C8E1}"/>
    <cellStyle name="Normal 21 37 2" xfId="25143" xr:uid="{E40AA905-1A89-4792-BB44-50B989C19F37}"/>
    <cellStyle name="Normal 21 38" xfId="25144" xr:uid="{77E7310F-3375-45B4-9A69-DB8AD9D34AB6}"/>
    <cellStyle name="Normal 21 38 2" xfId="25145" xr:uid="{79A8ABA9-B4BE-4146-A2AA-5613025F8EDE}"/>
    <cellStyle name="Normal 21 39" xfId="25146" xr:uid="{83263326-7BC9-403D-81EB-4BD3EBD976E7}"/>
    <cellStyle name="Normal 21 39 2" xfId="25147" xr:uid="{2977A414-CD3E-43B4-915D-10543B7E4D0F}"/>
    <cellStyle name="Normal 21 4" xfId="5915" xr:uid="{32C3149B-A696-48A2-B786-919C162143B3}"/>
    <cellStyle name="Normal 21 4 2" xfId="5916" xr:uid="{D8E2163D-6C66-42A3-A534-7FABBB606230}"/>
    <cellStyle name="Normal 21 4 2 2" xfId="25148" xr:uid="{80BF58B2-11BF-48BB-BF71-1B016CE83E6B}"/>
    <cellStyle name="Normal 21 4 3" xfId="5917" xr:uid="{075B0500-6532-4B95-856C-6645C8EB61DD}"/>
    <cellStyle name="Normal 21 4 3 2" xfId="25149" xr:uid="{3D7FF56D-5ED4-4147-964D-580E3B1A49F2}"/>
    <cellStyle name="Normal 21 4 4" xfId="25150" xr:uid="{96BD3961-53E9-42A7-B0EE-A86FC2DDC4BA}"/>
    <cellStyle name="Normal 21 4 4 2" xfId="25151" xr:uid="{70E25B09-234A-401F-8C9A-D92E87CBEB80}"/>
    <cellStyle name="Normal 21 4 5" xfId="25152" xr:uid="{F99AA91A-FCB4-4368-8F16-96FE1D8900DB}"/>
    <cellStyle name="Normal 21 4 5 2" xfId="25153" xr:uid="{6F5D139C-E6B3-4C8C-89CE-CB131FB70A01}"/>
    <cellStyle name="Normal 21 4 6" xfId="25154" xr:uid="{3F6A6775-4BFA-47AA-A35B-73B004A8672B}"/>
    <cellStyle name="Normal 21 4 6 2" xfId="25155" xr:uid="{44D87035-400B-41DC-9782-16365FA8E635}"/>
    <cellStyle name="Normal 21 4 7" xfId="25156" xr:uid="{CDF862E4-542E-4A6B-ABE1-3762A9955D5E}"/>
    <cellStyle name="Normal 21 4 7 2" xfId="25157" xr:uid="{46414C33-47F1-4037-B117-EE2C742D601C}"/>
    <cellStyle name="Normal 21 4 8" xfId="25158" xr:uid="{BAA2E3E5-DF47-41B3-8342-ACBC570E7838}"/>
    <cellStyle name="Normal 21 40" xfId="25159" xr:uid="{24BDE8B2-6BFF-4D70-9FA3-345A59D54388}"/>
    <cellStyle name="Normal 21 40 2" xfId="25160" xr:uid="{24563D9E-14BC-4959-9178-3B0FA956DB0D}"/>
    <cellStyle name="Normal 21 41" xfId="25161" xr:uid="{DF75C3A4-F5A0-40FC-AC55-56560BF1A453}"/>
    <cellStyle name="Normal 21 41 2" xfId="25162" xr:uid="{3806403B-02D1-4875-8873-DB74DC8D7253}"/>
    <cellStyle name="Normal 21 42" xfId="25163" xr:uid="{DBF1CF63-6069-4649-BEFC-712F2B3C28E3}"/>
    <cellStyle name="Normal 21 42 2" xfId="25164" xr:uid="{9C1459AD-FA11-413F-8727-260A38578F07}"/>
    <cellStyle name="Normal 21 43" xfId="25165" xr:uid="{08A81DCE-2C37-4DAC-A760-BE95C1F66214}"/>
    <cellStyle name="Normal 21 43 2" xfId="25166" xr:uid="{903528FF-9AD1-4FCB-AC85-D0C314A1550C}"/>
    <cellStyle name="Normal 21 44" xfId="25167" xr:uid="{7BEE649E-F708-4C78-9ECF-5828DE1A4B75}"/>
    <cellStyle name="Normal 21 44 2" xfId="25168" xr:uid="{31559666-53CB-49AB-B23A-841220B707D7}"/>
    <cellStyle name="Normal 21 45" xfId="25169" xr:uid="{573052CA-9B43-457E-9CF3-759094887967}"/>
    <cellStyle name="Normal 21 45 2" xfId="25170" xr:uid="{52669630-9861-4117-9FDA-8FEF6B0FD280}"/>
    <cellStyle name="Normal 21 46" xfId="25171" xr:uid="{22E841FE-9763-4EC5-97D9-C65CD3277FDF}"/>
    <cellStyle name="Normal 21 46 2" xfId="25172" xr:uid="{0046EFB8-8749-471D-AF2B-98DDA0EFA6A1}"/>
    <cellStyle name="Normal 21 47" xfId="25173" xr:uid="{0F561693-1A30-4244-821C-AA66085BFC4B}"/>
    <cellStyle name="Normal 21 47 2" xfId="25174" xr:uid="{B8F2F2F5-33DD-48BC-BEDA-17BF7656F006}"/>
    <cellStyle name="Normal 21 48" xfId="25175" xr:uid="{0E750696-1748-42AF-AC03-450C68513D47}"/>
    <cellStyle name="Normal 21 48 2" xfId="25176" xr:uid="{40EDF2D2-B4B9-4D76-AA71-E7270123A660}"/>
    <cellStyle name="Normal 21 49" xfId="25177" xr:uid="{4234CA88-B764-4EF9-8C58-5DD9C27C7AB6}"/>
    <cellStyle name="Normal 21 49 2" xfId="25178" xr:uid="{7958FEEF-A68B-4D53-A737-0A144A595FC0}"/>
    <cellStyle name="Normal 21 5" xfId="5918" xr:uid="{D0AC8538-0403-4C35-B737-131C4BB618B0}"/>
    <cellStyle name="Normal 21 5 2" xfId="5919" xr:uid="{0D9829A5-7047-42BA-AC37-AC5AF7964DF7}"/>
    <cellStyle name="Normal 21 5 2 2" xfId="25179" xr:uid="{CCD287C2-CE37-474B-8FEE-16F556CD5D75}"/>
    <cellStyle name="Normal 21 5 3" xfId="25180" xr:uid="{A6F1AF73-E74C-407E-BD47-2EB8D71781F8}"/>
    <cellStyle name="Normal 21 5 3 2" xfId="25181" xr:uid="{1E5D801F-E0BF-4FB3-BB83-186CC03F1397}"/>
    <cellStyle name="Normal 21 5 4" xfId="25182" xr:uid="{AF0F5D56-C41A-4192-A6F9-AC59F0A91453}"/>
    <cellStyle name="Normal 21 5 4 2" xfId="25183" xr:uid="{EF752699-8176-4F34-9736-ED2FFDDACD9C}"/>
    <cellStyle name="Normal 21 5 5" xfId="25184" xr:uid="{8876B308-15C5-4D76-9539-9590D834CF1E}"/>
    <cellStyle name="Normal 21 5 5 2" xfId="25185" xr:uid="{48C30E63-0FD0-47F3-954F-297ADBCEEA19}"/>
    <cellStyle name="Normal 21 5 6" xfId="25186" xr:uid="{EBD6915E-60CB-4F8C-80AC-28B3D2B04910}"/>
    <cellStyle name="Normal 21 5 6 2" xfId="25187" xr:uid="{DF684EA8-B0BB-46AB-9FD0-3DF96A258FE3}"/>
    <cellStyle name="Normal 21 5 7" xfId="25188" xr:uid="{F65FF81D-77A4-4428-8C7C-EB406E7015C7}"/>
    <cellStyle name="Normal 21 5 7 2" xfId="25189" xr:uid="{E3CBA5B4-1755-45A1-AEB3-099A9EFE29A7}"/>
    <cellStyle name="Normal 21 5 8" xfId="25190" xr:uid="{543EA4C4-2623-466B-9134-7739D5DDA0A0}"/>
    <cellStyle name="Normal 21 50" xfId="25191" xr:uid="{0FE59214-CD55-477A-9C9C-583BD604600A}"/>
    <cellStyle name="Normal 21 50 2" xfId="25192" xr:uid="{27012469-7917-401D-93F1-5B9DD46D4CC4}"/>
    <cellStyle name="Normal 21 51" xfId="25193" xr:uid="{08B4E8DB-70C4-4F7B-A082-FAC790B0FF46}"/>
    <cellStyle name="Normal 21 51 2" xfId="25194" xr:uid="{4282789B-4D97-4A2A-B3E1-124CACE7171E}"/>
    <cellStyle name="Normal 21 52" xfId="25195" xr:uid="{2709A9F9-CFF1-422A-8349-D51FF8B5D290}"/>
    <cellStyle name="Normal 21 52 2" xfId="25196" xr:uid="{B4D0E5BC-EF8C-4573-B462-40147FF8521D}"/>
    <cellStyle name="Normal 21 53" xfId="25197" xr:uid="{1342BFE2-978C-465D-B436-B5E872BCCAAA}"/>
    <cellStyle name="Normal 21 53 2" xfId="25198" xr:uid="{75A73815-E2D6-426D-A3AF-486674E98DD0}"/>
    <cellStyle name="Normal 21 54" xfId="25199" xr:uid="{61099FCA-B335-4A1D-8C36-D9F080473750}"/>
    <cellStyle name="Normal 21 54 2" xfId="25200" xr:uid="{B0CC6210-D451-4C54-B384-F9CEE3DFDB2B}"/>
    <cellStyle name="Normal 21 55" xfId="25201" xr:uid="{3F6D6119-9822-4F7B-9257-0D608AEBB65B}"/>
    <cellStyle name="Normal 21 55 2" xfId="25202" xr:uid="{FEB2ADE0-0D5A-4D2C-8ED3-ED15A83E8B42}"/>
    <cellStyle name="Normal 21 56" xfId="25203" xr:uid="{61E1FB3E-B5E4-41D9-9101-DE5979AA8109}"/>
    <cellStyle name="Normal 21 56 2" xfId="25204" xr:uid="{85B98014-98D3-4183-96A2-AB38709B4F7D}"/>
    <cellStyle name="Normal 21 57" xfId="25205" xr:uid="{1A6AD362-C20C-437F-8820-E62821A8E565}"/>
    <cellStyle name="Normal 21 57 2" xfId="25206" xr:uid="{B4894957-A3A3-42FF-8601-867E7E9FEAB1}"/>
    <cellStyle name="Normal 21 58" xfId="25207" xr:uid="{C7C4C1FE-AA61-46C1-910D-3EC6FA1CE680}"/>
    <cellStyle name="Normal 21 58 2" xfId="25208" xr:uid="{06A00278-B925-4FCF-B13E-C74121C94B8F}"/>
    <cellStyle name="Normal 21 59" xfId="25209" xr:uid="{C22E11AE-72A1-4137-9238-DEF10D2BA372}"/>
    <cellStyle name="Normal 21 59 2" xfId="25210" xr:uid="{CE23078B-CCB5-45AA-908C-A933F8143D4F}"/>
    <cellStyle name="Normal 21 6" xfId="5920" xr:uid="{3DBFAEAF-F2AD-4CB1-843F-8301DED0A98D}"/>
    <cellStyle name="Normal 21 6 2" xfId="25211" xr:uid="{D6B805DA-3643-4CCB-8B03-5C2FA4F2DACF}"/>
    <cellStyle name="Normal 21 6 2 2" xfId="25212" xr:uid="{980B5271-6878-439A-A937-6092D6A14B61}"/>
    <cellStyle name="Normal 21 6 3" xfId="25213" xr:uid="{06574930-C528-4D38-A02A-FF0500748FEB}"/>
    <cellStyle name="Normal 21 6 3 2" xfId="25214" xr:uid="{4B513054-B241-44F4-B346-FF6E52ED3D7F}"/>
    <cellStyle name="Normal 21 6 4" xfId="25215" xr:uid="{E8E5A3A2-77A3-436B-AB7E-C239235B47C6}"/>
    <cellStyle name="Normal 21 6 4 2" xfId="25216" xr:uid="{061AA13E-FC76-40B9-B73D-A8E6785727A0}"/>
    <cellStyle name="Normal 21 6 5" xfId="25217" xr:uid="{8C7CD905-A7C2-416A-89A6-84E64BE0ADE2}"/>
    <cellStyle name="Normal 21 6 5 2" xfId="25218" xr:uid="{B7A718F4-7148-4A50-A52D-160F5E24DC38}"/>
    <cellStyle name="Normal 21 6 6" xfId="25219" xr:uid="{E65057E3-3DDC-4051-A6F3-1CCF7529F165}"/>
    <cellStyle name="Normal 21 6 6 2" xfId="25220" xr:uid="{ADD72783-0EB3-4751-8355-A420AA2507E9}"/>
    <cellStyle name="Normal 21 6 7" xfId="25221" xr:uid="{4271381E-CB47-4FD8-B985-E09F109FE841}"/>
    <cellStyle name="Normal 21 6 7 2" xfId="25222" xr:uid="{1DB3051D-99FB-4643-9CF0-DE16561171E3}"/>
    <cellStyle name="Normal 21 6 8" xfId="25223" xr:uid="{23D48D17-B65D-48AF-AE3F-A0B382A2D2C9}"/>
    <cellStyle name="Normal 21 60" xfId="25224" xr:uid="{EF47C056-FC86-40A4-B561-A933F56DC352}"/>
    <cellStyle name="Normal 21 60 2" xfId="25225" xr:uid="{59CB413E-6E4C-4A4F-B658-7FEAE4217220}"/>
    <cellStyle name="Normal 21 61" xfId="25226" xr:uid="{0F9C861A-DF93-4888-91B3-9B48E0CB7303}"/>
    <cellStyle name="Normal 21 61 2" xfId="25227" xr:uid="{BC666604-891D-43F3-AAA3-D83700A755E2}"/>
    <cellStyle name="Normal 21 62" xfId="25228" xr:uid="{AB154327-D833-4518-AB8B-A23A78A77968}"/>
    <cellStyle name="Normal 21 62 2" xfId="25229" xr:uid="{AABDBAE9-B35A-46CE-A63A-770D67756F78}"/>
    <cellStyle name="Normal 21 63" xfId="25230" xr:uid="{7A63ACF3-177E-456F-84E2-4E3F8A717C01}"/>
    <cellStyle name="Normal 21 63 2" xfId="25231" xr:uid="{1908C44A-B791-443E-AD26-D330C56C3B65}"/>
    <cellStyle name="Normal 21 64" xfId="25232" xr:uid="{DCD6495C-43C5-478F-B1A7-0C1FB5C18943}"/>
    <cellStyle name="Normal 21 64 2" xfId="25233" xr:uid="{24FFBC0D-CFF9-48F8-A18D-45E68C107DC2}"/>
    <cellStyle name="Normal 21 65" xfId="25234" xr:uid="{21CD84CF-1380-460C-8568-34A2D7FC4551}"/>
    <cellStyle name="Normal 21 65 2" xfId="25235" xr:uid="{F20E32C6-6039-429A-A5EF-2BA8EEB28B96}"/>
    <cellStyle name="Normal 21 66" xfId="25236" xr:uid="{C419B286-B9E9-4583-B317-5DF511F2D563}"/>
    <cellStyle name="Normal 21 66 2" xfId="25237" xr:uid="{A4995307-CBD7-4DCA-BF8B-B949D4548019}"/>
    <cellStyle name="Normal 21 67" xfId="25238" xr:uid="{36EC8CA7-544E-40F5-AE85-1526E793EA59}"/>
    <cellStyle name="Normal 21 67 2" xfId="25239" xr:uid="{C24C40DA-71B0-47AD-8A6C-E6132B5AE617}"/>
    <cellStyle name="Normal 21 68" xfId="25240" xr:uid="{CFF2C1A6-A703-485C-A948-F38ECC928010}"/>
    <cellStyle name="Normal 21 68 2" xfId="25241" xr:uid="{2315CE1C-C167-4ED3-817C-5137535FA12C}"/>
    <cellStyle name="Normal 21 69" xfId="25242" xr:uid="{EFA9B4F6-B667-4E2A-9D34-A0360BC378C4}"/>
    <cellStyle name="Normal 21 69 2" xfId="25243" xr:uid="{D2E37DA5-7145-4648-81BC-A8F5ED9CC5D9}"/>
    <cellStyle name="Normal 21 7" xfId="5921" xr:uid="{0BC6E97E-E8A4-4AFD-8D04-2C29931B5813}"/>
    <cellStyle name="Normal 21 7 2" xfId="25244" xr:uid="{645FC598-FC6C-4FE8-93CA-C4281539EF00}"/>
    <cellStyle name="Normal 21 7 2 2" xfId="25245" xr:uid="{6B4B3CFF-5F72-46CD-871D-03ECF7C0C2A4}"/>
    <cellStyle name="Normal 21 7 3" xfId="25246" xr:uid="{236E18ED-5D7B-4D7A-A188-17C5C5F22BEB}"/>
    <cellStyle name="Normal 21 7 3 2" xfId="25247" xr:uid="{299C453E-446D-46BD-8208-C06353D367E5}"/>
    <cellStyle name="Normal 21 7 4" xfId="25248" xr:uid="{DEA0F893-8B3B-47C3-93DB-DCAC6C16B8D2}"/>
    <cellStyle name="Normal 21 7 4 2" xfId="25249" xr:uid="{2F6E23BD-E8C8-4704-91DA-8973EF4896D3}"/>
    <cellStyle name="Normal 21 7 5" xfId="25250" xr:uid="{FE31C2C3-14D6-4461-AA23-8DAEE2EADC7C}"/>
    <cellStyle name="Normal 21 7 5 2" xfId="25251" xr:uid="{341C6523-5F0A-487B-A61F-962EC5AA4C78}"/>
    <cellStyle name="Normal 21 7 6" xfId="25252" xr:uid="{D9F4681A-78D0-4E36-974F-E0CC87F0D11D}"/>
    <cellStyle name="Normal 21 7 6 2" xfId="25253" xr:uid="{C2941B52-9A94-464D-93E1-9C6A97F55492}"/>
    <cellStyle name="Normal 21 7 7" xfId="25254" xr:uid="{38A33845-0B9F-43D6-96C5-679038526B65}"/>
    <cellStyle name="Normal 21 7 7 2" xfId="25255" xr:uid="{54295A01-8323-4361-8505-3B90BDB4DDC1}"/>
    <cellStyle name="Normal 21 7 8" xfId="25256" xr:uid="{201E65D4-7BA4-4533-AA3D-E3797F1ED91F}"/>
    <cellStyle name="Normal 21 70" xfId="25257" xr:uid="{1DB29334-F1B1-4E84-A0BD-CD330E5EA15A}"/>
    <cellStyle name="Normal 21 70 2" xfId="25258" xr:uid="{E02F0E67-43C7-414B-B830-B92FB40A497C}"/>
    <cellStyle name="Normal 21 71" xfId="25259" xr:uid="{5A103987-8500-419D-B173-1A1F9FACE526}"/>
    <cellStyle name="Normal 21 71 2" xfId="25260" xr:uid="{9DA7F127-EB04-4DB7-B7DF-AC8F82CB1F40}"/>
    <cellStyle name="Normal 21 72" xfId="25261" xr:uid="{949F1D85-D8A8-41A3-96AF-BDD3456A3DDA}"/>
    <cellStyle name="Normal 21 72 2" xfId="25262" xr:uid="{630DB32E-EF50-48B2-B447-9B3C361E06AB}"/>
    <cellStyle name="Normal 21 73" xfId="25263" xr:uid="{13B4099C-6AAD-4361-8F9B-CB33989E59B0}"/>
    <cellStyle name="Normal 21 73 2" xfId="25264" xr:uid="{A9CDAAAD-D0C7-4AE6-A74F-AA9F55123417}"/>
    <cellStyle name="Normal 21 74" xfId="25265" xr:uid="{F6F374BD-E13E-42C7-8B07-174D43A40108}"/>
    <cellStyle name="Normal 21 74 2" xfId="25266" xr:uid="{387A7612-76F7-4FE7-B963-12D086A3EA11}"/>
    <cellStyle name="Normal 21 75" xfId="25267" xr:uid="{74F7E5FB-3E09-4C91-AAAA-A1504D6AB3C4}"/>
    <cellStyle name="Normal 21 75 2" xfId="25268" xr:uid="{CA004A63-3FDA-4379-84C9-03ED04F74A29}"/>
    <cellStyle name="Normal 21 76" xfId="25269" xr:uid="{955241EB-8378-4675-B411-E025CBFF2C64}"/>
    <cellStyle name="Normal 21 76 2" xfId="25270" xr:uid="{8344CEE5-A888-42D2-B4EF-36DE7166E9FA}"/>
    <cellStyle name="Normal 21 77" xfId="25271" xr:uid="{EAC06CAF-BECA-40B5-A90B-FA1CD687C2D4}"/>
    <cellStyle name="Normal 21 77 2" xfId="25272" xr:uid="{CF1B8DF4-185D-4EE7-9C7D-3489DEEAA1CC}"/>
    <cellStyle name="Normal 21 78" xfId="25273" xr:uid="{7DC629C2-9654-4690-ADC0-86BC1A9E79EB}"/>
    <cellStyle name="Normal 21 78 2" xfId="25274" xr:uid="{87E6961C-8F12-48AA-9F98-984734B143AF}"/>
    <cellStyle name="Normal 21 79" xfId="25066" xr:uid="{FABB81FF-3AAB-41DA-9F76-25A36EB07B37}"/>
    <cellStyle name="Normal 21 8" xfId="5922" xr:uid="{F25AAF52-366B-4751-A08F-712259B545C5}"/>
    <cellStyle name="Normal 21 8 2" xfId="25275" xr:uid="{451E8B50-C48E-40F1-9FEB-A3C6C9C4F410}"/>
    <cellStyle name="Normal 21 8 2 2" xfId="25276" xr:uid="{BBF4ED9B-F981-452A-9BE4-DC8AAFEA4B71}"/>
    <cellStyle name="Normal 21 8 3" xfId="25277" xr:uid="{4BF9E9FB-BF97-4FB2-A3C9-D17EA54331BF}"/>
    <cellStyle name="Normal 21 8 3 2" xfId="25278" xr:uid="{C149F1A1-E13D-49C8-B5B1-DAD5A4804783}"/>
    <cellStyle name="Normal 21 8 4" xfId="25279" xr:uid="{E5331DA1-3EC8-4853-A866-BB6AD461B7C1}"/>
    <cellStyle name="Normal 21 8 4 2" xfId="25280" xr:uid="{FC6298AA-63D4-4764-BCF2-964C59F7AD2E}"/>
    <cellStyle name="Normal 21 8 5" xfId="25281" xr:uid="{81D11A47-2DEB-430F-8D89-7CA9E5765A06}"/>
    <cellStyle name="Normal 21 8 5 2" xfId="25282" xr:uid="{87A903A8-B134-43FD-BF4F-5426C21A7040}"/>
    <cellStyle name="Normal 21 8 6" xfId="25283" xr:uid="{B4FC73F7-9B27-40F4-9CFC-F27AEE4A62EF}"/>
    <cellStyle name="Normal 21 8 6 2" xfId="25284" xr:uid="{1429D197-EE5A-4A11-9A9A-9F49D2962D19}"/>
    <cellStyle name="Normal 21 8 7" xfId="25285" xr:uid="{EAD496A8-0E4F-4193-8A40-01E9DF489C0A}"/>
    <cellStyle name="Normal 21 8 7 2" xfId="25286" xr:uid="{30903E3A-A20C-4091-8090-9FC5B8574213}"/>
    <cellStyle name="Normal 21 8 8" xfId="25287" xr:uid="{901CEBB6-11FF-4EE4-9099-DE7673C8D5F8}"/>
    <cellStyle name="Normal 21 9" xfId="5923" xr:uid="{9C55090A-E985-48E9-A1AD-2BE6E534BDF2}"/>
    <cellStyle name="Normal 21 9 2" xfId="25288" xr:uid="{672C97B3-F430-4A7D-B875-0602DC3594FA}"/>
    <cellStyle name="Normal 21 9 2 2" xfId="25289" xr:uid="{0FA72D49-BDF0-4E02-947A-12CE8AC1639C}"/>
    <cellStyle name="Normal 21 9 3" xfId="25290" xr:uid="{105C8AC6-9C55-4538-810B-CCB29B43A573}"/>
    <cellStyle name="Normal 21 9 3 2" xfId="25291" xr:uid="{9CB94B01-B117-4F25-9810-F4B963D752DD}"/>
    <cellStyle name="Normal 21 9 4" xfId="25292" xr:uid="{3553E018-8A21-4C47-8BF9-17FC08B1B308}"/>
    <cellStyle name="Normal 21 9 4 2" xfId="25293" xr:uid="{E991569C-E923-45A3-8110-2F56C7DBE056}"/>
    <cellStyle name="Normal 21 9 5" xfId="25294" xr:uid="{3CAB482D-56D5-475E-9DF2-98CEF3BBA966}"/>
    <cellStyle name="Normal 21 9 5 2" xfId="25295" xr:uid="{449D5EBE-C7E7-4998-BB92-FFD814AFA936}"/>
    <cellStyle name="Normal 21 9 6" xfId="25296" xr:uid="{AB7D66B6-CEFA-4F4B-B77B-8F7FF41B51E5}"/>
    <cellStyle name="Normal 21 9 6 2" xfId="25297" xr:uid="{418170C9-50A7-40E0-89C5-478974FFF2C0}"/>
    <cellStyle name="Normal 21 9 7" xfId="25298" xr:uid="{EC84E78F-63D0-49F7-92BB-E8216A4844E1}"/>
    <cellStyle name="Normal 21 9 7 2" xfId="25299" xr:uid="{05824EA5-D884-4BE9-A4BF-A1B01250439B}"/>
    <cellStyle name="Normal 21 9 8" xfId="25300" xr:uid="{B3C90F89-E797-4CBD-BC6B-7DD808F16AEA}"/>
    <cellStyle name="Normal 22" xfId="56" xr:uid="{F6F119B4-27DD-43D1-AA17-E976FC196305}"/>
    <cellStyle name="Normal 22 10" xfId="5924" xr:uid="{3B226605-DA52-4354-B708-2F84667E9FA7}"/>
    <cellStyle name="Normal 22 11" xfId="5925" xr:uid="{B34A4273-9BD9-4FC5-9768-D95A45A84A6B}"/>
    <cellStyle name="Normal 22 12" xfId="25301" xr:uid="{F3A2127C-DB7D-412B-9F04-EDFB32ADBDBF}"/>
    <cellStyle name="Normal 22 12 2" xfId="42792" xr:uid="{9122D6BF-98A2-40CF-91F3-FD236BF12210}"/>
    <cellStyle name="Normal 22 13" xfId="42793" xr:uid="{D6E27E84-F122-404D-834B-3F46F125F72C}"/>
    <cellStyle name="Normal 22 14" xfId="44057" xr:uid="{FB569F81-01C4-4344-8E4C-EBC72E8E99BA}"/>
    <cellStyle name="Normal 22 2" xfId="5926" xr:uid="{1AF46DA8-82E5-4EBA-AD2C-A1C407730D39}"/>
    <cellStyle name="Normal 22 2 10" xfId="25303" xr:uid="{2BE9FAD8-E80F-4865-8E22-0C16A9FE9258}"/>
    <cellStyle name="Normal 22 2 11" xfId="25304" xr:uid="{F4AF600B-2F68-4EB8-80CF-3CFDC7393882}"/>
    <cellStyle name="Normal 22 2 12" xfId="25305" xr:uid="{C6992525-B238-475C-9586-84432C5AB49F}"/>
    <cellStyle name="Normal 22 2 13" xfId="25306" xr:uid="{98399336-0807-46F3-9561-F4B9B640DB61}"/>
    <cellStyle name="Normal 22 2 14" xfId="25307" xr:uid="{597194BC-E29C-417D-AC54-1AB672E86ED0}"/>
    <cellStyle name="Normal 22 2 15" xfId="25308" xr:uid="{18CF8E2B-FD51-4743-875A-5A128FBB5485}"/>
    <cellStyle name="Normal 22 2 16" xfId="25309" xr:uid="{3486D044-EB0F-40DE-B356-9F1218D2E356}"/>
    <cellStyle name="Normal 22 2 17" xfId="25310" xr:uid="{9547D017-ED30-4D91-88B3-2F25837A78D9}"/>
    <cellStyle name="Normal 22 2 18" xfId="25311" xr:uid="{DF4E1446-583E-41C6-8DC7-844C2FEAEEB5}"/>
    <cellStyle name="Normal 22 2 19" xfId="25312" xr:uid="{F0D54AAE-2506-42FB-8FDB-E73DDC7B5D66}"/>
    <cellStyle name="Normal 22 2 2" xfId="5927" xr:uid="{400BA803-8466-481E-8185-EAABAB104558}"/>
    <cellStyle name="Normal 22 2 2 2" xfId="5928" xr:uid="{0556147A-6BE8-490D-8C59-9BFBF8502AFE}"/>
    <cellStyle name="Normal 22 2 2 2 2" xfId="42794" xr:uid="{DD9CB4A0-E3DD-4CE6-AA08-535DCB1AB66F}"/>
    <cellStyle name="Normal 22 2 2 2 3" xfId="42795" xr:uid="{E6C05C1F-8130-4409-A46C-8C55A66CF7BA}"/>
    <cellStyle name="Normal 22 2 2 3" xfId="5929" xr:uid="{345231BE-2E87-481E-80AC-FE77B46A8950}"/>
    <cellStyle name="Normal 22 2 2 3 2" xfId="42796" xr:uid="{450CEBD8-6CF2-4D1F-AB7A-87607A3D90E6}"/>
    <cellStyle name="Normal 22 2 2 4" xfId="25313" xr:uid="{FD0FBCCC-CA29-4691-9C57-EE4BAFF080BC}"/>
    <cellStyle name="Normal 22 2 2 4 2" xfId="42797" xr:uid="{C67BA49F-9F37-445F-9B1C-BFBE414DB10F}"/>
    <cellStyle name="Normal 22 2 2 5" xfId="42798" xr:uid="{2947CAB6-15B4-4B47-A835-7116CDEC33D4}"/>
    <cellStyle name="Normal 22 2 20" xfId="25314" xr:uid="{8756A08E-4610-48BE-A532-7BE650B0BDEB}"/>
    <cellStyle name="Normal 22 2 21" xfId="25315" xr:uid="{FAC4649D-3F95-4623-A677-D58560F4AE9C}"/>
    <cellStyle name="Normal 22 2 22" xfId="25316" xr:uid="{D68A9019-D95D-408B-A6C1-153F5CD51441}"/>
    <cellStyle name="Normal 22 2 23" xfId="25317" xr:uid="{F85205FA-CA4E-4B68-9A7C-2570C2DB743D}"/>
    <cellStyle name="Normal 22 2 24" xfId="25318" xr:uid="{0CC1F0E4-FC3B-46D6-BD04-681A173E1E7E}"/>
    <cellStyle name="Normal 22 2 25" xfId="25319" xr:uid="{5ED9A855-9521-45B7-952A-DA8107FF3A6A}"/>
    <cellStyle name="Normal 22 2 26" xfId="25320" xr:uid="{422A3642-702D-4267-8DC4-5D77B9DD9E84}"/>
    <cellStyle name="Normal 22 2 27" xfId="25321" xr:uid="{B2000236-DF72-4B4A-9D45-D0568608FA16}"/>
    <cellStyle name="Normal 22 2 28" xfId="25322" xr:uid="{DB641B3A-A7E3-4884-9F1E-6C8FC0D7D8D5}"/>
    <cellStyle name="Normal 22 2 29" xfId="25323" xr:uid="{47B0D6EA-8D54-45D4-9218-BC8892CAAFBB}"/>
    <cellStyle name="Normal 22 2 3" xfId="5930" xr:uid="{9927AA80-F544-44AE-B626-76FBDEDECEDA}"/>
    <cellStyle name="Normal 22 2 3 2" xfId="25324" xr:uid="{DC33AC1B-F299-4A1F-A589-3C44E509E370}"/>
    <cellStyle name="Normal 22 2 3 2 2" xfId="42799" xr:uid="{F87DDD26-773E-47C7-81A2-7D63F8BED43F}"/>
    <cellStyle name="Normal 22 2 3 3" xfId="42800" xr:uid="{803774B1-D2CC-4598-BDD7-898D1B6EC626}"/>
    <cellStyle name="Normal 22 2 30" xfId="25325" xr:uid="{C0F6E8C7-F271-4A38-BAC6-A832042CEEB9}"/>
    <cellStyle name="Normal 22 2 31" xfId="25326" xr:uid="{9F6DDA1B-7A71-4990-9C5F-DF7225AC53D1}"/>
    <cellStyle name="Normal 22 2 32" xfId="25327" xr:uid="{AB71A023-60B2-426D-BA78-2DCB1E54967D}"/>
    <cellStyle name="Normal 22 2 33" xfId="25328" xr:uid="{01C2B707-7643-4DBB-ABF9-D48E8211F322}"/>
    <cellStyle name="Normal 22 2 34" xfId="25329" xr:uid="{BB5C526B-B829-42E3-9FD8-23525ECFA867}"/>
    <cellStyle name="Normal 22 2 35" xfId="25330" xr:uid="{738C459D-3DC2-4B1B-938B-442AC3A6472C}"/>
    <cellStyle name="Normal 22 2 36" xfId="25331" xr:uid="{4A4EBEA9-1FA4-47C7-80D3-D8C28114A2E8}"/>
    <cellStyle name="Normal 22 2 37" xfId="25332" xr:uid="{7994CE70-ACF9-4175-A1D8-6B87E4F14E9B}"/>
    <cellStyle name="Normal 22 2 38" xfId="25333" xr:uid="{E4D90282-118C-43BF-A6F0-854A8C7FD38B}"/>
    <cellStyle name="Normal 22 2 39" xfId="25334" xr:uid="{E7D00091-FF90-4D0D-AED5-C0745D79B5E4}"/>
    <cellStyle name="Normal 22 2 4" xfId="5931" xr:uid="{90B03A7D-F0F9-426C-8F37-E540C9FCE694}"/>
    <cellStyle name="Normal 22 2 4 2" xfId="25335" xr:uid="{CDA88D36-723C-4A8E-916F-05DEAB6602C2}"/>
    <cellStyle name="Normal 22 2 4 2 2" xfId="42801" xr:uid="{5A6D0D40-CD24-4DED-AE8C-7C53B0873F7F}"/>
    <cellStyle name="Normal 22 2 40" xfId="25336" xr:uid="{67FA4B73-D2EE-4AA4-A983-1A2EA55A44FF}"/>
    <cellStyle name="Normal 22 2 41" xfId="25337" xr:uid="{B5206533-57A8-4B6A-A095-2FCDC28B9FEF}"/>
    <cellStyle name="Normal 22 2 42" xfId="25338" xr:uid="{9108DDF7-175C-45C9-9981-F8D6D452DE06}"/>
    <cellStyle name="Normal 22 2 43" xfId="25339" xr:uid="{07165961-3E9E-4E6B-BE65-65B35639E28C}"/>
    <cellStyle name="Normal 22 2 44" xfId="25340" xr:uid="{F390A65F-16EE-4196-B956-04FB1CC40789}"/>
    <cellStyle name="Normal 22 2 45" xfId="25341" xr:uid="{4A9C6D6E-83CC-4F60-9780-60E36B47F32A}"/>
    <cellStyle name="Normal 22 2 46" xfId="25342" xr:uid="{EC7C6114-F229-443D-9000-71173F70AEFF}"/>
    <cellStyle name="Normal 22 2 47" xfId="25343" xr:uid="{69BFBA1B-61C2-4E3E-A819-ED4AB16E3CDA}"/>
    <cellStyle name="Normal 22 2 48" xfId="25344" xr:uid="{A68F63AC-AE1C-4A1F-8BF4-F26DF0D1FE65}"/>
    <cellStyle name="Normal 22 2 49" xfId="25345" xr:uid="{F6CF072F-B110-4AD2-A47A-5B11116D30C1}"/>
    <cellStyle name="Normal 22 2 5" xfId="25346" xr:uid="{56A46F51-9BC8-45E3-8482-2495E9CE0398}"/>
    <cellStyle name="Normal 22 2 5 2" xfId="42802" xr:uid="{8DD88626-5D7B-401C-A5FC-DE713BE494CA}"/>
    <cellStyle name="Normal 22 2 50" xfId="25347" xr:uid="{EDBAB1CA-AF7A-46EA-BF5A-60748F2563D4}"/>
    <cellStyle name="Normal 22 2 51" xfId="25348" xr:uid="{3207FDB3-2F63-4818-ADC4-8E705589B53B}"/>
    <cellStyle name="Normal 22 2 52" xfId="25349" xr:uid="{A6F0E7B9-5F92-4782-88E4-FAB5EC0D91F4}"/>
    <cellStyle name="Normal 22 2 53" xfId="25350" xr:uid="{90C29F66-B3C1-469A-B275-1C891340B104}"/>
    <cellStyle name="Normal 22 2 54" xfId="25302" xr:uid="{CE0B9188-351A-4532-982A-806A1694F45A}"/>
    <cellStyle name="Normal 22 2 6" xfId="25351" xr:uid="{EB56FA59-B8B4-4718-8AE5-ABDA4DBA1897}"/>
    <cellStyle name="Normal 22 2 6 2" xfId="42803" xr:uid="{B088ADD6-75AD-4BBA-AE37-27D39B934785}"/>
    <cellStyle name="Normal 22 2 7" xfId="25352" xr:uid="{6406008F-0CA5-47F3-9402-46E7A8984649}"/>
    <cellStyle name="Normal 22 2 7 2" xfId="42804" xr:uid="{A14BA096-2C19-4A84-B6C3-925345E50393}"/>
    <cellStyle name="Normal 22 2 8" xfId="25353" xr:uid="{446A8559-2BB9-4C57-A583-2F2FB1F361BA}"/>
    <cellStyle name="Normal 22 2 9" xfId="25354" xr:uid="{BE30E249-5317-498D-9EE2-B39ABF9D59BA}"/>
    <cellStyle name="Normal 22 3" xfId="5932" xr:uid="{7C1688FA-7716-4365-A993-4B57A97A368D}"/>
    <cellStyle name="Normal 22 3 2" xfId="5933" xr:uid="{C36C0939-86E7-4890-AF42-ADB9A20605F5}"/>
    <cellStyle name="Normal 22 3 2 2" xfId="42805" xr:uid="{FCE1A2E7-DBDA-4E86-AF0F-4B18F43DDC76}"/>
    <cellStyle name="Normal 22 3 2 3" xfId="42806" xr:uid="{B6AAED6E-D749-4110-A6A0-4F10D5B94AE5}"/>
    <cellStyle name="Normal 22 3 3" xfId="5934" xr:uid="{95FB7D14-34E8-4AEF-801E-6EC37429B060}"/>
    <cellStyle name="Normal 22 3 3 2" xfId="42807" xr:uid="{2AFC949A-B8DE-4C7D-A076-2F015ED161A5}"/>
    <cellStyle name="Normal 22 3 4" xfId="25355" xr:uid="{362B3851-5CB4-4361-B083-841A1946A4FF}"/>
    <cellStyle name="Normal 22 3 4 2" xfId="42808" xr:uid="{623A888D-3576-43F3-ADC4-6B4C95EAB204}"/>
    <cellStyle name="Normal 22 3 5" xfId="42809" xr:uid="{2FC6B26B-9259-492B-9BA0-FE289ECB0C43}"/>
    <cellStyle name="Normal 22 4" xfId="5935" xr:uid="{ECEAC609-D5BD-4D51-9BB8-2BABD36882B2}"/>
    <cellStyle name="Normal 22 4 2" xfId="25356" xr:uid="{F1FA3CED-E8CF-4327-8167-B951ADFB90A5}"/>
    <cellStyle name="Normal 22 4 2 2" xfId="42810" xr:uid="{CBBD750E-6B04-4F9B-BF6D-F90B92901FBC}"/>
    <cellStyle name="Normal 22 4 3" xfId="42811" xr:uid="{C0B59603-5F4C-4364-8407-8ABBAAB33370}"/>
    <cellStyle name="Normal 22 5" xfId="5936" xr:uid="{752BB27C-CF0A-4564-9672-C98CC8275907}"/>
    <cellStyle name="Normal 22 5 2" xfId="25357" xr:uid="{2DF8D9B6-4850-4309-B063-9801D54C1F1B}"/>
    <cellStyle name="Normal 22 5 2 2" xfId="42812" xr:uid="{4812C2EA-78C9-4AD0-87EE-1B9D14B36521}"/>
    <cellStyle name="Normal 22 6" xfId="5937" xr:uid="{D6E4DED8-707B-4421-B455-6F69B148ADC2}"/>
    <cellStyle name="Normal 22 6 2" xfId="25358" xr:uid="{28331978-BD58-4081-9CD4-39096607A67F}"/>
    <cellStyle name="Normal 22 6 2 2" xfId="42813" xr:uid="{A24CA751-3136-49FC-8534-1ACDAA7148F0}"/>
    <cellStyle name="Normal 22 7" xfId="5938" xr:uid="{F1365A92-77E3-4B16-BE1B-2EC04F1A4F63}"/>
    <cellStyle name="Normal 22 7 2" xfId="25359" xr:uid="{4F714721-98EF-405C-8921-17D223CA08F4}"/>
    <cellStyle name="Normal 22 8" xfId="5939" xr:uid="{374B94CB-F383-46C6-8C0E-937C51ADF2CC}"/>
    <cellStyle name="Normal 22 9" xfId="5940" xr:uid="{67B13CB9-B346-43B9-AC8C-1530BCB0F7D0}"/>
    <cellStyle name="Normal 23" xfId="104" xr:uid="{C426C5A1-44EC-4C15-87C4-650B80126B40}"/>
    <cellStyle name="Normal 23 10 2" xfId="25361" xr:uid="{0322BCBD-511E-4F27-8B23-3EA41AD9263E}"/>
    <cellStyle name="Normal 23 11" xfId="5941" xr:uid="{96273A88-A4F5-4287-AB4B-12FACAFF3A19}"/>
    <cellStyle name="Normal 23 11 2" xfId="25362" xr:uid="{58E911B4-58D3-4E60-ACA1-BA1FF1E0C6D6}"/>
    <cellStyle name="Normal 23 12" xfId="25363" xr:uid="{EA617ABD-AA93-4E6D-9F2B-B9FC529D615E}"/>
    <cellStyle name="Normal 23 12 2" xfId="25364" xr:uid="{C81FF604-293F-4713-A79D-EF2830E54B0C}"/>
    <cellStyle name="Normal 23 13" xfId="25365" xr:uid="{792F2480-369F-4A3A-B172-2077952C7276}"/>
    <cellStyle name="Normal 23 13 2" xfId="25366" xr:uid="{241CB925-049E-4E25-9BC8-5F48D3CC0BEC}"/>
    <cellStyle name="Normal 23 14" xfId="25367" xr:uid="{0102352D-A96E-4B56-8873-7FA787667945}"/>
    <cellStyle name="Normal 23 14 2" xfId="25368" xr:uid="{49004590-25B6-4AB9-9A80-F5C709E98C7B}"/>
    <cellStyle name="Normal 23 14 3" xfId="44348" xr:uid="{D26C61FC-8129-424D-B310-492CD5ADAF85}"/>
    <cellStyle name="Normal 23 15" xfId="25369" xr:uid="{C18C8FF3-A646-4F9B-AB64-D06D62196E98}"/>
    <cellStyle name="Normal 23 15 2" xfId="25370" xr:uid="{DB7E4428-7D23-4DD8-B08E-E3B5D5C8370C}"/>
    <cellStyle name="Normal 23 16" xfId="25371" xr:uid="{0B798727-1C97-40C1-9C43-A49B8C30A748}"/>
    <cellStyle name="Normal 23 16 2" xfId="25372" xr:uid="{5AE0CFF9-3221-402F-8926-9FCEA85D6B70}"/>
    <cellStyle name="Normal 23 17" xfId="25373" xr:uid="{3B818FDA-A9F3-49CD-95BE-36E906B3B133}"/>
    <cellStyle name="Normal 23 17 2" xfId="25374" xr:uid="{7CAE8D54-361B-4F6A-9BDB-43B9C8F32227}"/>
    <cellStyle name="Normal 23 18" xfId="25375" xr:uid="{8C24932C-C604-4961-94EC-7A5B9B4B5EA3}"/>
    <cellStyle name="Normal 23 18 2" xfId="25376" xr:uid="{369AB308-C4AB-4AF5-8E44-9F7869139A69}"/>
    <cellStyle name="Normal 23 19" xfId="25377" xr:uid="{0074C738-2669-451D-A617-32799D641AF2}"/>
    <cellStyle name="Normal 23 19 2" xfId="25378" xr:uid="{6A8D56E2-FA7F-4C3B-BCF2-390E34BEC53B}"/>
    <cellStyle name="Normal 23 2" xfId="169" xr:uid="{ADD8EA5D-AB94-486B-9476-9340F62B93DE}"/>
    <cellStyle name="Normal 23 2 2" xfId="5942" xr:uid="{31DFAC03-298C-464B-A74A-D42DD380591E}"/>
    <cellStyle name="Normal 23 2 2 2" xfId="5943" xr:uid="{E0C9B1D6-681C-456C-8F66-007D347DD5F1}"/>
    <cellStyle name="Normal 23 2 2 2 2" xfId="42814" xr:uid="{25296F88-F77D-4B7C-81C4-0D7D8C0321E6}"/>
    <cellStyle name="Normal 23 2 2 2 2 2" xfId="44343" xr:uid="{FBA9E071-1792-4CAC-A5CC-10377F85C260}"/>
    <cellStyle name="Normal 23 2 2 2 2 2 2" xfId="44342" xr:uid="{CCCDC34E-C77D-4B2F-B85D-47984FEB2208}"/>
    <cellStyle name="Normal 23 2 2 2 2 3" xfId="44344" xr:uid="{F5BB30CE-B695-4822-B68B-A4C36148D1C6}"/>
    <cellStyle name="Normal 23 2 2 2 3" xfId="42815" xr:uid="{0FEBCC7C-FE29-4393-8256-00C49ABAFB8A}"/>
    <cellStyle name="Normal 23 2 2 2 4" xfId="44345" xr:uid="{37A3C0AD-6AB6-44FC-86A3-F67D56D083FC}"/>
    <cellStyle name="Normal 23 2 2 3" xfId="5944" xr:uid="{7539473A-4417-4823-8732-9CBFFA3D63B6}"/>
    <cellStyle name="Normal 23 2 2 3 2" xfId="42816" xr:uid="{60396257-2D12-49ED-BFBF-0ED480F97E8E}"/>
    <cellStyle name="Normal 23 2 2 4" xfId="42817" xr:uid="{6603A406-B6AB-40C3-BC37-DFAA9B640CBA}"/>
    <cellStyle name="Normal 23 2 2 5" xfId="42818" xr:uid="{F6E99D65-A4D9-412C-B00F-3A8ECEC2FFC5}"/>
    <cellStyle name="Normal 23 2 2 6" xfId="44346" xr:uid="{9DCEDBA5-560B-497F-96E8-29074843EC53}"/>
    <cellStyle name="Normal 23 2 3" xfId="5945" xr:uid="{488D116B-2622-41CC-A8B0-ED150554E6D2}"/>
    <cellStyle name="Normal 23 2 3 2" xfId="42819" xr:uid="{84CE1CB0-0FA6-426F-B62E-79E2A6DB86E7}"/>
    <cellStyle name="Normal 23 2 3 3" xfId="42820" xr:uid="{D2942D3B-472F-492E-B9D6-1608F41F0119}"/>
    <cellStyle name="Normal 23 2 4" xfId="5946" xr:uid="{9F6B936D-864E-41AC-919E-BE8F19DCB5EE}"/>
    <cellStyle name="Normal 23 2 4 2" xfId="42821" xr:uid="{A20E8B82-9041-4839-AC7F-5FA513F46555}"/>
    <cellStyle name="Normal 23 2 5" xfId="42822" xr:uid="{A3637AF5-32B3-4405-8057-6011C40718C0}"/>
    <cellStyle name="Normal 23 2 6" xfId="42823" xr:uid="{AA6A165E-FF33-4E54-8E21-DB609D143709}"/>
    <cellStyle name="Normal 23 2 7" xfId="42824" xr:uid="{EB673853-C40F-4D63-A9C8-36D5B4248967}"/>
    <cellStyle name="Normal 23 2 8" xfId="44347" xr:uid="{E0FD8D05-D91C-4635-9182-B859933ABF6F}"/>
    <cellStyle name="Normal 23 20" xfId="25379" xr:uid="{1DB2ECD6-56E0-4C61-9AE4-CF127DE290C7}"/>
    <cellStyle name="Normal 23 20 2" xfId="25380" xr:uid="{80E04753-4376-49E9-A1E0-7403537EBBA0}"/>
    <cellStyle name="Normal 23 21" xfId="25381" xr:uid="{24F32ABB-2712-4695-831B-7827E446DB50}"/>
    <cellStyle name="Normal 23 21 2" xfId="25382" xr:uid="{1AEDF542-1AF2-466B-B2E9-26B19E2C4032}"/>
    <cellStyle name="Normal 23 22" xfId="25383" xr:uid="{1C33AE3D-C383-431A-A6EC-F53997537ABD}"/>
    <cellStyle name="Normal 23 22 2" xfId="25384" xr:uid="{73C3F5FA-F769-43B2-9B83-FA6CDA5FCEF8}"/>
    <cellStyle name="Normal 23 23" xfId="25385" xr:uid="{3FC7470F-4F41-43C9-AECF-D2A494B459AE}"/>
    <cellStyle name="Normal 23 23 2" xfId="25386" xr:uid="{35B57D48-E576-48D7-BD4D-3C63B30EA09B}"/>
    <cellStyle name="Normal 23 24" xfId="25387" xr:uid="{9D4DD960-D268-4011-A6AD-1B063F5746BD}"/>
    <cellStyle name="Normal 23 24 2" xfId="25388" xr:uid="{84441B00-A1D3-4FF3-BAAC-DBAB0FA61901}"/>
    <cellStyle name="Normal 23 25" xfId="25389" xr:uid="{E95F63D8-2F47-4A12-A988-CE921C39BF38}"/>
    <cellStyle name="Normal 23 25 2" xfId="25390" xr:uid="{4C0770AF-2739-4C1D-A570-918CD4526273}"/>
    <cellStyle name="Normal 23 26" xfId="25391" xr:uid="{C60571B2-B7D0-4CAC-9211-5ADA8CBC4D2F}"/>
    <cellStyle name="Normal 23 26 2" xfId="25392" xr:uid="{9AFD7B44-1AFF-4C7E-BACD-A69115E0F883}"/>
    <cellStyle name="Normal 23 27" xfId="25393" xr:uid="{54DBC0DF-DAF3-470D-8DBB-A8878C97AB62}"/>
    <cellStyle name="Normal 23 27 2" xfId="25394" xr:uid="{B79F78A1-1CE9-43A8-84DE-31104E26C8AB}"/>
    <cellStyle name="Normal 23 28" xfId="25395" xr:uid="{B585923C-F1A7-466C-AA08-67BD14345D7A}"/>
    <cellStyle name="Normal 23 28 2" xfId="25396" xr:uid="{EABFC49A-0582-491D-90E5-07E6AF987CB2}"/>
    <cellStyle name="Normal 23 29" xfId="25397" xr:uid="{3CFC08DB-14D1-468A-A3B9-941B25C1F4AB}"/>
    <cellStyle name="Normal 23 29 2" xfId="25398" xr:uid="{85AAD1C7-BB0E-4CFC-AA21-3F3E745DE071}"/>
    <cellStyle name="Normal 23 3" xfId="5947" xr:uid="{EA789B8F-71BC-4143-9B77-B18449E94D8F}"/>
    <cellStyle name="Normal 23 3 2" xfId="5948" xr:uid="{D9812EFA-80DE-4743-A259-B0F0CAF18EBF}"/>
    <cellStyle name="Normal 23 3 2 2" xfId="42825" xr:uid="{7073A7ED-BE6C-4BCD-AAF4-2C1A2C52C5BB}"/>
    <cellStyle name="Normal 23 3 2 3" xfId="42826" xr:uid="{E965E4F2-EC35-4739-AFFA-0317C6A8C598}"/>
    <cellStyle name="Normal 23 3 3" xfId="5949" xr:uid="{D2164315-2259-4D82-8436-96A1AFE7FB9D}"/>
    <cellStyle name="Normal 23 3 3 2" xfId="42827" xr:uid="{21457DF0-F12C-4000-8F4F-48F9C74C076A}"/>
    <cellStyle name="Normal 23 3 4" xfId="42828" xr:uid="{2BF5477F-1F5E-4602-B9F5-FE8492082E8C}"/>
    <cellStyle name="Normal 23 3 5" xfId="42829" xr:uid="{248F0541-DE75-4195-ADED-7E1D29BD2D7D}"/>
    <cellStyle name="Normal 23 30" xfId="25399" xr:uid="{B800952F-D688-4CB5-8504-68B9B1756899}"/>
    <cellStyle name="Normal 23 30 2" xfId="25400" xr:uid="{82CA340F-B5E3-4448-94F1-FDF6A7B0B783}"/>
    <cellStyle name="Normal 23 31" xfId="25401" xr:uid="{536A4526-195C-4DF5-B22F-169301D8D603}"/>
    <cellStyle name="Normal 23 31 2" xfId="25402" xr:uid="{6FC18D24-AF5E-4D56-8975-CDDD056B1383}"/>
    <cellStyle name="Normal 23 32" xfId="25403" xr:uid="{A94BA6EB-C487-4224-A925-1BA115111A25}"/>
    <cellStyle name="Normal 23 32 2" xfId="25404" xr:uid="{602927A9-1909-4D6E-989D-1991A8655B2D}"/>
    <cellStyle name="Normal 23 33" xfId="25405" xr:uid="{DACED684-688A-4DC6-B52D-F7EA0775FCC4}"/>
    <cellStyle name="Normal 23 33 2" xfId="25406" xr:uid="{1DA9D981-9598-4998-A4F7-05A866528F33}"/>
    <cellStyle name="Normal 23 34" xfId="25407" xr:uid="{BCA50273-9F15-40FD-AF6B-F4A6C92BEE21}"/>
    <cellStyle name="Normal 23 34 2" xfId="25408" xr:uid="{0A12ADC4-E91F-49D7-B392-F08404922F77}"/>
    <cellStyle name="Normal 23 35" xfId="25409" xr:uid="{EAD27E3F-B65A-4927-8089-B2A4B773F5F6}"/>
    <cellStyle name="Normal 23 35 2" xfId="25410" xr:uid="{EFEDA9B4-F463-47B7-AD79-091638F57811}"/>
    <cellStyle name="Normal 23 36" xfId="25411" xr:uid="{52562718-07FC-4AF0-985E-25650DA82146}"/>
    <cellStyle name="Normal 23 36 2" xfId="25412" xr:uid="{6F92FF1F-F35B-4F8B-AEF6-8993C3BE9122}"/>
    <cellStyle name="Normal 23 37" xfId="25413" xr:uid="{DDD33A21-D0F3-4888-B830-1C6C0CA210C7}"/>
    <cellStyle name="Normal 23 37 2" xfId="25414" xr:uid="{ABDD089B-A0B2-4E88-AF30-5B6988A3D23C}"/>
    <cellStyle name="Normal 23 38" xfId="25415" xr:uid="{4797A000-DEB4-40FB-B6C1-F007E5422784}"/>
    <cellStyle name="Normal 23 38 2" xfId="25416" xr:uid="{A984733B-13AA-432B-8876-AA57C185669E}"/>
    <cellStyle name="Normal 23 39" xfId="25417" xr:uid="{C48BC852-1CB0-409C-97C7-00DA1BE9DD10}"/>
    <cellStyle name="Normal 23 39 2" xfId="25418" xr:uid="{DCECC3A1-57E9-485D-BCCC-219BA71A5B0F}"/>
    <cellStyle name="Normal 23 4" xfId="5950" xr:uid="{5F3D0F3A-4159-4802-8883-3F3080E3DAD9}"/>
    <cellStyle name="Normal 23 4 2" xfId="25419" xr:uid="{DB0EB1BC-C0EF-436F-8200-85362E64F685}"/>
    <cellStyle name="Normal 23 4 3" xfId="42830" xr:uid="{6AC51C16-7FBE-4388-A6FB-386B312AE4DF}"/>
    <cellStyle name="Normal 23 40" xfId="25420" xr:uid="{5DF06286-78C6-4B74-83D8-677F47652164}"/>
    <cellStyle name="Normal 23 40 2" xfId="25421" xr:uid="{71FD4AEF-5464-4528-9A6B-E4AB01136116}"/>
    <cellStyle name="Normal 23 41" xfId="25422" xr:uid="{9722EF3D-6F17-4C72-B6B9-59FFA302ADED}"/>
    <cellStyle name="Normal 23 41 2" xfId="25423" xr:uid="{8924A232-E846-4841-BEA3-4FE0BBCA0085}"/>
    <cellStyle name="Normal 23 42" xfId="25424" xr:uid="{E11A1E76-5F7F-418A-B5EA-DE6E86FF1A8A}"/>
    <cellStyle name="Normal 23 42 2" xfId="25425" xr:uid="{EBB55A29-BCC5-4D68-A60F-667101880818}"/>
    <cellStyle name="Normal 23 43" xfId="25426" xr:uid="{B411FE02-906F-4A07-973C-15CB322854A2}"/>
    <cellStyle name="Normal 23 43 2" xfId="25427" xr:uid="{96758420-1436-47E2-8BBD-80C367E573AD}"/>
    <cellStyle name="Normal 23 44" xfId="25428" xr:uid="{466C12A5-881E-45EC-A971-580BFD88A467}"/>
    <cellStyle name="Normal 23 44 2" xfId="25429" xr:uid="{CBC421E5-ECD8-4332-8D94-527F7E75BB89}"/>
    <cellStyle name="Normal 23 45" xfId="25430" xr:uid="{BB15C766-6A94-442F-8D5F-7395DCC0CCF8}"/>
    <cellStyle name="Normal 23 45 2" xfId="25431" xr:uid="{4DCFBD6A-EAFF-4C46-85EF-4CBB01D2BBA5}"/>
    <cellStyle name="Normal 23 46" xfId="25432" xr:uid="{48577A7A-D1CD-45D5-A88C-B1FF8E229743}"/>
    <cellStyle name="Normal 23 46 2" xfId="25433" xr:uid="{2BC69353-F695-4CF6-A4CA-1DEFD349AEB3}"/>
    <cellStyle name="Normal 23 47" xfId="25434" xr:uid="{922E4FEB-DB0A-4AB9-AD7A-662A4D2207A1}"/>
    <cellStyle name="Normal 23 47 2" xfId="25435" xr:uid="{13160FF6-4793-4D9C-B172-BF1BA52E9243}"/>
    <cellStyle name="Normal 23 48" xfId="25436" xr:uid="{66AA9B80-B214-423C-90C5-5F407C8181A1}"/>
    <cellStyle name="Normal 23 48 2" xfId="25437" xr:uid="{ABA10868-FACB-4F8F-BA2C-3006BB9E930E}"/>
    <cellStyle name="Normal 23 49" xfId="25438" xr:uid="{1472B552-1E0A-4EA8-888D-35DCA7D5A17C}"/>
    <cellStyle name="Normal 23 49 2" xfId="25439" xr:uid="{F630F3D0-245A-4F22-9D89-4D03742BB695}"/>
    <cellStyle name="Normal 23 5" xfId="5951" xr:uid="{4270DE22-4F72-42A1-90D3-C68CAB8A8497}"/>
    <cellStyle name="Normal 23 5 2" xfId="25440" xr:uid="{7AA80FED-1DE9-4219-B758-836396DE83BF}"/>
    <cellStyle name="Normal 23 50" xfId="25441" xr:uid="{AB09F243-E505-46D0-9BE5-7DE829975F3E}"/>
    <cellStyle name="Normal 23 50 2" xfId="25442" xr:uid="{549CB59A-6345-4209-9C8A-AC9DB07E53AF}"/>
    <cellStyle name="Normal 23 51" xfId="25443" xr:uid="{06852F68-76EA-48C5-BB32-BA2972C0C3B2}"/>
    <cellStyle name="Normal 23 51 2" xfId="25444" xr:uid="{899C52D5-C44D-4CAB-B530-2E9D9389E391}"/>
    <cellStyle name="Normal 23 52" xfId="25445" xr:uid="{FD35AA66-5E4F-444D-8E5B-361CC9B6F6A2}"/>
    <cellStyle name="Normal 23 52 2" xfId="25446" xr:uid="{9D7C2E8A-0FE5-46D1-A366-85C673FAB842}"/>
    <cellStyle name="Normal 23 53" xfId="25447" xr:uid="{48F1C748-A273-4906-BFF2-1E1DE5635DDF}"/>
    <cellStyle name="Normal 23 53 2" xfId="25448" xr:uid="{A544307A-6772-42ED-8DDA-B0513219ABFE}"/>
    <cellStyle name="Normal 23 54" xfId="25449" xr:uid="{4C5774CF-630A-48E6-B4F6-84E5325F7DF6}"/>
    <cellStyle name="Normal 23 54 2" xfId="25450" xr:uid="{6E0A2AA8-D1CC-46FB-BB0D-9FABDC7CF69A}"/>
    <cellStyle name="Normal 23 55" xfId="25451" xr:uid="{580AE06D-062A-4332-8471-F3EE1947E9E5}"/>
    <cellStyle name="Normal 23 55 2" xfId="25452" xr:uid="{79A34B5E-4ED8-4210-B770-AE009486B69C}"/>
    <cellStyle name="Normal 23 56" xfId="25453" xr:uid="{3670832D-06DE-4D8F-B1CA-BDE33EE6AEBD}"/>
    <cellStyle name="Normal 23 56 2" xfId="25454" xr:uid="{B48C8BD7-A54A-4960-A0AB-AB8A4750B677}"/>
    <cellStyle name="Normal 23 57" xfId="25455" xr:uid="{B1001C60-094C-4CFA-806E-C98740FF7744}"/>
    <cellStyle name="Normal 23 57 2" xfId="25456" xr:uid="{BE14B8F8-B234-4698-B0E0-CF311A0E8692}"/>
    <cellStyle name="Normal 23 58" xfId="25457" xr:uid="{CB556639-5703-4972-87B2-DCEFFD5EF125}"/>
    <cellStyle name="Normal 23 58 2" xfId="25458" xr:uid="{0B8F6AD7-9695-4F04-9CA5-F3F6AF3CC34C}"/>
    <cellStyle name="Normal 23 59" xfId="25459" xr:uid="{D4391A86-DE6D-453C-BB8D-4F0288C44ACE}"/>
    <cellStyle name="Normal 23 59 2" xfId="25460" xr:uid="{54140A00-CED9-4C93-A16F-139B6E027E52}"/>
    <cellStyle name="Normal 23 6" xfId="5952" xr:uid="{5ED067B9-7565-4A36-8097-C89AB118D589}"/>
    <cellStyle name="Normal 23 6 2" xfId="25462" xr:uid="{7826F6B3-3143-41D4-89A4-7F075498A1F5}"/>
    <cellStyle name="Normal 23 6 3" xfId="25461" xr:uid="{9618E41A-0A79-4A55-ADA8-20CA3E0DCC4F}"/>
    <cellStyle name="Normal 23 6 3 2" xfId="43950" xr:uid="{574198A9-5E3D-45D1-A2B6-08263E3E0608}"/>
    <cellStyle name="Normal 23 60" xfId="25463" xr:uid="{5DA0DE86-CEF3-4721-B148-67F1BF9052CE}"/>
    <cellStyle name="Normal 23 60 2" xfId="25464" xr:uid="{8AA19CC3-A17D-4139-AC2A-0E37734ED9AD}"/>
    <cellStyle name="Normal 23 61" xfId="25465" xr:uid="{7C909392-956C-4C2B-BBB8-8CEAE3918996}"/>
    <cellStyle name="Normal 23 61 2" xfId="25466" xr:uid="{C070AD18-F135-489D-B4C1-19E5B0CC4EB9}"/>
    <cellStyle name="Normal 23 62" xfId="25467" xr:uid="{0EB1A7FF-901D-4E95-A8FE-084954485894}"/>
    <cellStyle name="Normal 23 62 2" xfId="25468" xr:uid="{237C3454-19EA-4544-B9C4-2957CAA7E258}"/>
    <cellStyle name="Normal 23 63" xfId="25469" xr:uid="{0051B399-D18C-4E22-985C-0F6313B4F622}"/>
    <cellStyle name="Normal 23 63 2" xfId="25470" xr:uid="{B22F5BB9-0D7D-472B-A67E-8898AAB02C93}"/>
    <cellStyle name="Normal 23 64" xfId="25471" xr:uid="{8C51ABF8-6275-48A9-B3F7-96721F93B0C8}"/>
    <cellStyle name="Normal 23 64 2" xfId="25472" xr:uid="{7EC6E13F-60E5-43BA-BB4E-2A03413624E1}"/>
    <cellStyle name="Normal 23 65" xfId="25473" xr:uid="{BCDF645F-F7D4-449A-B81A-749C968C6EFF}"/>
    <cellStyle name="Normal 23 65 2" xfId="25474" xr:uid="{76BE422A-F1BB-458C-B569-478C2EF378B4}"/>
    <cellStyle name="Normal 23 66" xfId="25475" xr:uid="{EE880EE9-A7EE-4C3F-89A0-B803C4CFB8E2}"/>
    <cellStyle name="Normal 23 66 2" xfId="25476" xr:uid="{D9D74787-6370-47B8-B9C9-17615E49A6EE}"/>
    <cellStyle name="Normal 23 67" xfId="25477" xr:uid="{A2428812-6699-443A-92B2-B225E33DD9A3}"/>
    <cellStyle name="Normal 23 67 2" xfId="25478" xr:uid="{8AA84496-083E-4D60-9E0F-83BDB65EDE95}"/>
    <cellStyle name="Normal 23 68" xfId="25479" xr:uid="{723AE96A-6EB8-4D47-AA07-6D29AA7D6971}"/>
    <cellStyle name="Normal 23 68 2" xfId="25480" xr:uid="{29433CCB-0B2B-42EB-AFB0-C4988D2948FD}"/>
    <cellStyle name="Normal 23 69" xfId="25481" xr:uid="{C584CC0D-9486-41B1-999A-D7E400784A1E}"/>
    <cellStyle name="Normal 23 69 2" xfId="25482" xr:uid="{63AC9FD9-3A07-4EDF-974D-5F1429EFFC24}"/>
    <cellStyle name="Normal 23 7" xfId="5953" xr:uid="{B34AFC51-E3BF-4A78-BFD2-5809E0C5D90F}"/>
    <cellStyle name="Normal 23 7 2" xfId="25484" xr:uid="{80D4E49A-32CF-4BDE-9F5D-2DA7AE0FDE2B}"/>
    <cellStyle name="Normal 23 7 2 2" xfId="43951" xr:uid="{F471C970-40D2-4BD0-A0C7-626B30FCD11C}"/>
    <cellStyle name="Normal 23 7 3" xfId="25483" xr:uid="{DD644970-B818-4447-970D-8703C4FCD920}"/>
    <cellStyle name="Normal 23 70" xfId="25485" xr:uid="{C784AF2B-372A-4C65-8F00-D5A203406BEB}"/>
    <cellStyle name="Normal 23 70 2" xfId="25486" xr:uid="{F731E70A-CDB2-4A8B-B483-78098B906D1E}"/>
    <cellStyle name="Normal 23 71" xfId="25487" xr:uid="{FDCEB79B-A90E-4D94-9B6C-5B576314945F}"/>
    <cellStyle name="Normal 23 71 2" xfId="25488" xr:uid="{2DE50951-CEED-4AE8-8147-488830F998FB}"/>
    <cellStyle name="Normal 23 72" xfId="25360" xr:uid="{68CC432E-2B88-4570-AB6F-3E3BAEEA5F6F}"/>
    <cellStyle name="Normal 23 8" xfId="5954" xr:uid="{1652916B-B32E-4A45-825F-A2C892188117}"/>
    <cellStyle name="Normal 23 8 2" xfId="25490" xr:uid="{8213AD5C-87C4-47D0-9061-919C3EC9E395}"/>
    <cellStyle name="Normal 23 8 2 2" xfId="43952" xr:uid="{949C8465-9A5E-4C72-9E48-F6ED484E59B2}"/>
    <cellStyle name="Normal 23 8 3" xfId="25489" xr:uid="{9D8FDF87-8F13-495D-AA71-E4C4FB121341}"/>
    <cellStyle name="Normal 23 9" xfId="5955" xr:uid="{2577E723-523E-4251-918C-994AA007E7D3}"/>
    <cellStyle name="Normal 23 9 2" xfId="25492" xr:uid="{0CBA7E55-BF44-4E21-9AA4-C87A9A02DED0}"/>
    <cellStyle name="Normal 23 9 2 2" xfId="43953" xr:uid="{377C3483-4254-48AE-96C6-34C17A44CA33}"/>
    <cellStyle name="Normal 23 9 3" xfId="25491" xr:uid="{C863386A-7E22-40C1-A903-1D2B85D66C4E}"/>
    <cellStyle name="Normal 24" xfId="115" xr:uid="{9450938E-D7D4-4DD0-9A23-16E526835AEB}"/>
    <cellStyle name="Normal 24 10" xfId="5956" xr:uid="{E85F5146-9E56-471E-89A5-7619F3C8E86A}"/>
    <cellStyle name="Normal 24 10 2" xfId="25494" xr:uid="{5A78C67A-C371-4E68-9E0F-D14946C55AA1}"/>
    <cellStyle name="Normal 24 11" xfId="25495" xr:uid="{B4DDF0A0-FB23-4A80-A885-A2D202EF2716}"/>
    <cellStyle name="Normal 24 11 2" xfId="25496" xr:uid="{293960EE-B4EC-4992-9279-6AD6B5874B5B}"/>
    <cellStyle name="Normal 24 12" xfId="25497" xr:uid="{D21773BB-FA3B-4F33-AD57-F8F7C648A1D7}"/>
    <cellStyle name="Normal 24 12 2" xfId="25498" xr:uid="{C1450B01-A6D3-4CF7-8FC8-A6B5A2D6A535}"/>
    <cellStyle name="Normal 24 12 3" xfId="44341" xr:uid="{537166DD-A2A2-41D1-ADFB-95CC9900F7DE}"/>
    <cellStyle name="Normal 24 13" xfId="25499" xr:uid="{876CA447-B00F-42FD-A7B4-210A891B8197}"/>
    <cellStyle name="Normal 24 13 2" xfId="25500" xr:uid="{43E2EEA8-353F-473D-996F-E2A11562BC9E}"/>
    <cellStyle name="Normal 24 14" xfId="25501" xr:uid="{B3F6F444-F353-4371-9AB9-8FC78F152065}"/>
    <cellStyle name="Normal 24 14 2" xfId="25502" xr:uid="{86455130-37D9-4029-9FF8-F74A0CD30AD2}"/>
    <cellStyle name="Normal 24 15" xfId="25503" xr:uid="{40532F16-00B3-4A74-807E-7C1B95D17001}"/>
    <cellStyle name="Normal 24 15 2" xfId="25504" xr:uid="{36AFDC7F-DB4A-47D8-8036-3FDF7FC10D96}"/>
    <cellStyle name="Normal 24 16" xfId="25505" xr:uid="{3C42C904-EC72-48CB-BC46-6EA96EA76988}"/>
    <cellStyle name="Normal 24 16 2" xfId="25506" xr:uid="{21A899A1-ACB3-4F5E-89CE-8E0103B53CCA}"/>
    <cellStyle name="Normal 24 17" xfId="25507" xr:uid="{95AE5A48-7196-4145-8DE2-A6958E658AB5}"/>
    <cellStyle name="Normal 24 17 2" xfId="25508" xr:uid="{0203789B-8463-41FE-92C9-1B8D4D4BD37D}"/>
    <cellStyle name="Normal 24 18" xfId="25509" xr:uid="{51888290-4D98-4B92-B7A0-21A271AFA5B4}"/>
    <cellStyle name="Normal 24 18 2" xfId="25510" xr:uid="{22241743-8DC6-479E-902C-870CD9431E78}"/>
    <cellStyle name="Normal 24 19" xfId="25511" xr:uid="{908B4206-41A5-4847-A1D7-66D7ACD8C362}"/>
    <cellStyle name="Normal 24 19 2" xfId="25512" xr:uid="{0F689D32-46D2-4E50-88EB-20A2D9B7E46C}"/>
    <cellStyle name="Normal 24 2" xfId="5957" xr:uid="{261480EE-4188-490E-921F-099FFC70D917}"/>
    <cellStyle name="Normal 24 2 2" xfId="5958" xr:uid="{F5711811-F9AB-4E30-A6FD-4A341ED744A4}"/>
    <cellStyle name="Normal 24 2 2 2" xfId="5959" xr:uid="{D7E56B9B-DD27-4E80-9632-BEB095695278}"/>
    <cellStyle name="Normal 24 2 2 2 2" xfId="42831" xr:uid="{0D470E99-E325-45ED-921F-063010750121}"/>
    <cellStyle name="Normal 24 2 2 2 3" xfId="42832" xr:uid="{F894B9AC-EC8F-4A39-8698-F6E9F914C531}"/>
    <cellStyle name="Normal 24 2 2 3" xfId="5960" xr:uid="{AEBE7365-773B-4221-8D28-6BB6B589A78C}"/>
    <cellStyle name="Normal 24 2 2 3 2" xfId="42833" xr:uid="{0882D846-5C11-4087-A34F-749B8BA25646}"/>
    <cellStyle name="Normal 24 2 2 4" xfId="42834" xr:uid="{F0687171-08D0-471E-BDB4-946A85771CC1}"/>
    <cellStyle name="Normal 24 2 2 5" xfId="42835" xr:uid="{B8DDA0B4-5A37-4BE8-8620-08D4C8E60DDB}"/>
    <cellStyle name="Normal 24 2 3" xfId="5961" xr:uid="{858F3C9D-AF7A-465A-981D-F9131551BCD2}"/>
    <cellStyle name="Normal 24 2 3 2" xfId="42836" xr:uid="{19D37019-BB1D-46BD-8743-91C0AE8B9987}"/>
    <cellStyle name="Normal 24 2 3 3" xfId="42837" xr:uid="{241F4633-3952-4376-B332-DC9BEA1E0C06}"/>
    <cellStyle name="Normal 24 2 4" xfId="5962" xr:uid="{CF746894-00E4-4ECE-A726-4CFC7D39CC11}"/>
    <cellStyle name="Normal 24 2 4 2" xfId="42838" xr:uid="{2032C0E9-55D7-4C2A-9567-0F9B288CDBCA}"/>
    <cellStyle name="Normal 24 2 5" xfId="42839" xr:uid="{D7080EDE-FBAD-4646-B875-AF409F5BB69D}"/>
    <cellStyle name="Normal 24 2 6" xfId="42840" xr:uid="{87C6C87D-4DEE-475C-8EA3-53FE01AA9EAB}"/>
    <cellStyle name="Normal 24 2 7" xfId="42841" xr:uid="{B85D3A73-5DD6-4E5F-8E0D-2EB214CFECA8}"/>
    <cellStyle name="Normal 24 20" xfId="25513" xr:uid="{21029722-9B85-4EFA-A59A-87993F794817}"/>
    <cellStyle name="Normal 24 20 2" xfId="25514" xr:uid="{BF977944-BF56-4A24-B2E4-0F8EFC28C6A4}"/>
    <cellStyle name="Normal 24 21" xfId="25515" xr:uid="{19CE4709-4D48-41FC-AC33-3F1D6B397B10}"/>
    <cellStyle name="Normal 24 21 2" xfId="25516" xr:uid="{3FCB85D1-1B1C-48B9-BB17-2706D6C86F57}"/>
    <cellStyle name="Normal 24 22" xfId="25517" xr:uid="{F0DCFDBE-E596-4C2D-AF7D-5AFCD841CBD2}"/>
    <cellStyle name="Normal 24 22 2" xfId="25518" xr:uid="{173E8930-5A1A-401E-ADD4-F962B1969BF0}"/>
    <cellStyle name="Normal 24 23" xfId="25519" xr:uid="{E16A81D1-49FC-4C6E-9484-BAECCB68605B}"/>
    <cellStyle name="Normal 24 23 2" xfId="25520" xr:uid="{1CBD3362-AECC-4213-9F8A-5C364F552B98}"/>
    <cellStyle name="Normal 24 24" xfId="25521" xr:uid="{2DBA6BB8-82B7-422A-BD76-45B9321987EF}"/>
    <cellStyle name="Normal 24 24 2" xfId="25522" xr:uid="{0097EE80-9B81-4CBD-BA13-3B70AEA4CDC8}"/>
    <cellStyle name="Normal 24 25" xfId="25523" xr:uid="{7285FDC2-A530-4664-A056-E62917E5FB23}"/>
    <cellStyle name="Normal 24 25 2" xfId="25524" xr:uid="{2B713CF2-97B7-48D5-90A4-E37F378EBE6D}"/>
    <cellStyle name="Normal 24 26" xfId="25525" xr:uid="{860FE703-CE11-4132-B758-1469F6103062}"/>
    <cellStyle name="Normal 24 26 2" xfId="25526" xr:uid="{3D73EDF7-63D0-40E5-B197-E18A0E5F3B11}"/>
    <cellStyle name="Normal 24 27" xfId="25527" xr:uid="{EC93B282-C23B-4716-9EFA-0750BEA26755}"/>
    <cellStyle name="Normal 24 27 2" xfId="25528" xr:uid="{0C2A3F42-5DE2-4CFC-8B2C-EF113287FF25}"/>
    <cellStyle name="Normal 24 28" xfId="25529" xr:uid="{CC9545C8-ADE4-4A6B-9389-51B32D36FB91}"/>
    <cellStyle name="Normal 24 28 2" xfId="25530" xr:uid="{88F3CB3D-ABE5-4F49-9F07-E5CC7F836D0E}"/>
    <cellStyle name="Normal 24 29" xfId="25531" xr:uid="{D3336E67-DAB0-47D6-BF0E-FBC71AF9E956}"/>
    <cellStyle name="Normal 24 29 2" xfId="25532" xr:uid="{0D9ABE45-95B7-4E7A-83E9-E13CB4355271}"/>
    <cellStyle name="Normal 24 3" xfId="5963" xr:uid="{E1B7135A-9ABC-4FC9-9C15-F928F4AC8F57}"/>
    <cellStyle name="Normal 24 3 2" xfId="5964" xr:uid="{0C8E164A-12CF-47D9-AAB7-FB4F1AED56D7}"/>
    <cellStyle name="Normal 24 3 2 2" xfId="42842" xr:uid="{9F3573A5-A09C-41E3-A5DE-6E3D677D7768}"/>
    <cellStyle name="Normal 24 3 2 3" xfId="42843" xr:uid="{04EA3B7A-1BDD-4085-A758-0277D5AECC7D}"/>
    <cellStyle name="Normal 24 3 3" xfId="5965" xr:uid="{E4EC7AC6-59EF-40D2-ABFF-7EC5F00066B3}"/>
    <cellStyle name="Normal 24 3 3 2" xfId="42844" xr:uid="{C3EAFD69-D9B2-48F3-9384-7B0894DA8D5B}"/>
    <cellStyle name="Normal 24 3 4" xfId="42845" xr:uid="{5B65B5EB-1435-42C5-8A3D-D021F5188C31}"/>
    <cellStyle name="Normal 24 3 5" xfId="42846" xr:uid="{E9D724E7-23AD-489E-A27E-CC2A9680AEDC}"/>
    <cellStyle name="Normal 24 30" xfId="25533" xr:uid="{18778B52-E23C-448A-BE74-EAF2BAAC496D}"/>
    <cellStyle name="Normal 24 30 2" xfId="25534" xr:uid="{8C56BC85-E53E-4DB3-AF75-38F5E13F5A7B}"/>
    <cellStyle name="Normal 24 31" xfId="25535" xr:uid="{7120C2A6-B3A3-484C-895E-191E3BBAF56B}"/>
    <cellStyle name="Normal 24 31 2" xfId="25536" xr:uid="{05760638-DA90-4429-9173-787C6BA09CD6}"/>
    <cellStyle name="Normal 24 32" xfId="25537" xr:uid="{77DE605C-E680-4AF9-9D55-D83B000281D9}"/>
    <cellStyle name="Normal 24 32 2" xfId="25538" xr:uid="{2812FAB1-D5FC-4062-A0AC-710634E61529}"/>
    <cellStyle name="Normal 24 33" xfId="25539" xr:uid="{65009B21-FD0A-4CD7-B1AC-1F70256AA2E8}"/>
    <cellStyle name="Normal 24 33 2" xfId="25540" xr:uid="{7C61A77B-E90C-4BE3-BDEF-F2364812CF98}"/>
    <cellStyle name="Normal 24 34" xfId="25541" xr:uid="{5A4A0045-D84F-4C9A-AA73-E8DB0A190F8D}"/>
    <cellStyle name="Normal 24 34 2" xfId="25542" xr:uid="{6B4777C2-96F3-49CF-B45B-7D1156E1BA5A}"/>
    <cellStyle name="Normal 24 35" xfId="25543" xr:uid="{8FB8DBD2-D000-4488-B0E9-19B0D1E734B1}"/>
    <cellStyle name="Normal 24 35 2" xfId="25544" xr:uid="{B7DD7619-5A7C-407A-BD2F-0D24130623CA}"/>
    <cellStyle name="Normal 24 36" xfId="25545" xr:uid="{F7BBCCF1-60A3-4533-9856-232A7DAADF82}"/>
    <cellStyle name="Normal 24 36 2" xfId="25546" xr:uid="{B4837C0A-321D-4595-88AD-B495E45ED350}"/>
    <cellStyle name="Normal 24 37" xfId="25547" xr:uid="{571FA0DF-4DEC-43B4-A01D-28582DA35366}"/>
    <cellStyle name="Normal 24 37 2" xfId="25548" xr:uid="{A34E7D67-F5AA-4C8C-878E-05B2FABBFB6B}"/>
    <cellStyle name="Normal 24 38" xfId="25549" xr:uid="{57C16461-2F6B-41F8-BB91-0438E982DA34}"/>
    <cellStyle name="Normal 24 38 2" xfId="25550" xr:uid="{BB1B8089-05F8-40A8-BAA3-FAF92E3A61E0}"/>
    <cellStyle name="Normal 24 39" xfId="25551" xr:uid="{201000CD-A4E6-4AA2-BA1F-578CE89B05DE}"/>
    <cellStyle name="Normal 24 39 2" xfId="25552" xr:uid="{145FF19A-C3CF-4281-814D-0C5220B754F1}"/>
    <cellStyle name="Normal 24 4" xfId="5966" xr:uid="{18161ED9-3344-49AA-BF74-84B3B20A20D0}"/>
    <cellStyle name="Normal 24 4 2" xfId="25553" xr:uid="{D42675A2-E969-483B-BCD1-C41A74E8633F}"/>
    <cellStyle name="Normal 24 4 3" xfId="42847" xr:uid="{A2DD74E5-958B-4101-BFE9-B92104C55EF6}"/>
    <cellStyle name="Normal 24 40" xfId="25554" xr:uid="{37AC002B-53D2-43FC-A46B-747DF0962B1D}"/>
    <cellStyle name="Normal 24 40 2" xfId="25555" xr:uid="{80371A4B-BE38-492B-B63B-4EF810F3DFF5}"/>
    <cellStyle name="Normal 24 41" xfId="25556" xr:uid="{FC1064FD-916B-4B64-B29B-80F10CE02910}"/>
    <cellStyle name="Normal 24 41 2" xfId="25557" xr:uid="{DBB7447F-93C0-4BE0-A65F-83CE726119DA}"/>
    <cellStyle name="Normal 24 42" xfId="25558" xr:uid="{1274E5D3-5464-477D-855F-BC97B60AAC73}"/>
    <cellStyle name="Normal 24 42 2" xfId="25559" xr:uid="{8695BF19-64E8-4417-B385-71CE840E5398}"/>
    <cellStyle name="Normal 24 43" xfId="25560" xr:uid="{ED8D6E3B-BEAA-4E15-A54F-1E0AE635F4C8}"/>
    <cellStyle name="Normal 24 43 2" xfId="25561" xr:uid="{4104F9C0-DCCB-43C8-9306-A772EE5BDA8B}"/>
    <cellStyle name="Normal 24 44" xfId="25562" xr:uid="{A5437ECC-9370-41CC-8CCA-E457652E42BD}"/>
    <cellStyle name="Normal 24 44 2" xfId="25563" xr:uid="{11EF4668-AE41-4F20-92C9-D7F2D3FAD70E}"/>
    <cellStyle name="Normal 24 45" xfId="25564" xr:uid="{4D9923C4-210C-4BDE-AF5E-E23068FB2925}"/>
    <cellStyle name="Normal 24 45 2" xfId="25565" xr:uid="{3274C018-CF85-49CF-961E-C6C8088E13DA}"/>
    <cellStyle name="Normal 24 46" xfId="25566" xr:uid="{F6C50F9A-B380-49D9-ABF6-750AD952714D}"/>
    <cellStyle name="Normal 24 46 2" xfId="25567" xr:uid="{4F12EA05-AEF7-485F-B469-4C487068A4AC}"/>
    <cellStyle name="Normal 24 47" xfId="25568" xr:uid="{EFEE21A5-B77A-4025-A9B0-D6072ADBC029}"/>
    <cellStyle name="Normal 24 47 2" xfId="25569" xr:uid="{1BDB9D59-172B-45AE-A5F7-1BC3E63FCA6F}"/>
    <cellStyle name="Normal 24 48" xfId="25570" xr:uid="{C5838B07-40DC-4D80-B7D7-74B91D67101C}"/>
    <cellStyle name="Normal 24 48 2" xfId="25571" xr:uid="{D125EB5A-FB95-46EB-A4DF-0528CA764F80}"/>
    <cellStyle name="Normal 24 49" xfId="25572" xr:uid="{D40908B2-46BA-4940-BCA1-E5CC69A2B91B}"/>
    <cellStyle name="Normal 24 49 2" xfId="25573" xr:uid="{7A24E15F-2E42-47B2-8750-8E15578783C8}"/>
    <cellStyle name="Normal 24 5" xfId="5967" xr:uid="{6E2CC271-744C-4D53-8D37-5759B7780998}"/>
    <cellStyle name="Normal 24 5 2" xfId="25574" xr:uid="{96DF057A-631D-485E-9C3E-736839647793}"/>
    <cellStyle name="Normal 24 50" xfId="25575" xr:uid="{001068E9-9185-48D3-AD5C-53C5A06213E1}"/>
    <cellStyle name="Normal 24 50 2" xfId="25576" xr:uid="{0C87EBB4-9935-46F7-AB40-82983511F547}"/>
    <cellStyle name="Normal 24 51" xfId="25577" xr:uid="{E701A64B-6B00-4AEE-BAAC-DA9E11E8B905}"/>
    <cellStyle name="Normal 24 51 2" xfId="25578" xr:uid="{4F3F51F3-A41F-4BF4-BBB3-6A480261EDE9}"/>
    <cellStyle name="Normal 24 52" xfId="25579" xr:uid="{03D7B4AA-4F0E-43DE-BE5B-57378830362E}"/>
    <cellStyle name="Normal 24 52 2" xfId="25580" xr:uid="{47ECDDD6-ED8F-47A0-B473-3311E4865130}"/>
    <cellStyle name="Normal 24 53" xfId="25581" xr:uid="{E2D46674-0C4E-4B5B-BB39-C177854BA23E}"/>
    <cellStyle name="Normal 24 53 2" xfId="25582" xr:uid="{87430099-09A0-4876-9DD2-A7A165629DDC}"/>
    <cellStyle name="Normal 24 54" xfId="25583" xr:uid="{15279A1F-A602-4E3B-92B0-A9236A3FD16D}"/>
    <cellStyle name="Normal 24 54 2" xfId="25584" xr:uid="{2A50AE9A-BA02-494D-BC8A-4344373C7965}"/>
    <cellStyle name="Normal 24 55" xfId="25585" xr:uid="{AA354C20-D329-4AD1-8FE8-FFA877E228DA}"/>
    <cellStyle name="Normal 24 55 2" xfId="25586" xr:uid="{97AF403A-F3B1-4EA9-AE8B-3722BA3ADA0A}"/>
    <cellStyle name="Normal 24 56" xfId="25587" xr:uid="{DE011D49-E862-4793-B65A-D1777BCD51A3}"/>
    <cellStyle name="Normal 24 56 2" xfId="25588" xr:uid="{392D2C75-219A-413B-9A80-A6AC6FF02259}"/>
    <cellStyle name="Normal 24 57" xfId="25589" xr:uid="{DB6EB050-6876-4359-AF8C-01A8F37366D2}"/>
    <cellStyle name="Normal 24 57 2" xfId="25590" xr:uid="{178A7D84-A5B3-44A5-8AC5-E3262C48C15D}"/>
    <cellStyle name="Normal 24 58" xfId="25591" xr:uid="{6490B756-F2C6-4CC2-9012-910E774B3E59}"/>
    <cellStyle name="Normal 24 58 2" xfId="25592" xr:uid="{DC793E10-B4F4-4AAA-ADC2-827846676F7A}"/>
    <cellStyle name="Normal 24 59" xfId="25593" xr:uid="{2A169039-E6EC-492F-A2BA-BA27DEBE01CB}"/>
    <cellStyle name="Normal 24 59 2" xfId="25594" xr:uid="{E7B808A3-AC73-4DCF-BB0D-D7AFADD01133}"/>
    <cellStyle name="Normal 24 6" xfId="5968" xr:uid="{96871EAD-709C-41E9-AB78-9A844DE229A4}"/>
    <cellStyle name="Normal 24 6 2" xfId="25596" xr:uid="{693851D3-4FA8-4AC7-B4F5-9E55908C1ED3}"/>
    <cellStyle name="Normal 24 6 3" xfId="25595" xr:uid="{AD705029-64F8-46CD-9E33-E542534582FF}"/>
    <cellStyle name="Normal 24 6 3 2" xfId="43954" xr:uid="{40D7A082-51AE-420B-807C-6E642C14D303}"/>
    <cellStyle name="Normal 24 60" xfId="25597" xr:uid="{99E4658D-C0D5-4BBB-BA98-FF3DF7055332}"/>
    <cellStyle name="Normal 24 60 2" xfId="25598" xr:uid="{CA40491A-1197-413C-A9D8-4947E6AFBE1F}"/>
    <cellStyle name="Normal 24 61" xfId="25599" xr:uid="{E58A154F-F392-416F-B07A-4667CA54F531}"/>
    <cellStyle name="Normal 24 61 2" xfId="25600" xr:uid="{997B0BAE-2EBF-4187-9904-EB3B7B6A096C}"/>
    <cellStyle name="Normal 24 62" xfId="25601" xr:uid="{17E47C0E-1210-48E6-B643-DF30241E6D24}"/>
    <cellStyle name="Normal 24 62 2" xfId="25602" xr:uid="{C316E541-66DD-4006-9ABB-9643F9665DEA}"/>
    <cellStyle name="Normal 24 63" xfId="25603" xr:uid="{ED8612A8-836C-4BBC-8EB4-9ACC1B3C7AE4}"/>
    <cellStyle name="Normal 24 63 2" xfId="25604" xr:uid="{9234C12C-CA75-47AC-BF3D-FDB3E5A98BF0}"/>
    <cellStyle name="Normal 24 64" xfId="25605" xr:uid="{C11D9B33-95E6-4561-ADA8-80DC28CDA72F}"/>
    <cellStyle name="Normal 24 64 2" xfId="25606" xr:uid="{0E097BA8-65C3-4B68-A592-0DD6C112DF3B}"/>
    <cellStyle name="Normal 24 65" xfId="25607" xr:uid="{B08969D3-8DF3-42EA-81F0-DEAB5E46464F}"/>
    <cellStyle name="Normal 24 65 2" xfId="25608" xr:uid="{6FF31E62-F3A9-4CB1-915B-4E44E840A34A}"/>
    <cellStyle name="Normal 24 66" xfId="25609" xr:uid="{9774454F-6535-426F-B1E6-AF50F576AE6D}"/>
    <cellStyle name="Normal 24 66 2" xfId="25610" xr:uid="{8D30A252-680E-4927-A9BC-DC233D503366}"/>
    <cellStyle name="Normal 24 67" xfId="25611" xr:uid="{F9070049-A290-4349-A614-CE729AC1F956}"/>
    <cellStyle name="Normal 24 67 2" xfId="25612" xr:uid="{B9A0371B-B820-4884-9308-389FCDB8DC45}"/>
    <cellStyle name="Normal 24 68" xfId="25613" xr:uid="{98B03B85-F188-46F5-B4E0-F9E3C334E215}"/>
    <cellStyle name="Normal 24 68 2" xfId="25614" xr:uid="{0FE44182-FD8A-4EA2-B3F5-45335903BDF1}"/>
    <cellStyle name="Normal 24 69" xfId="25615" xr:uid="{4AF8A1E1-F0C0-4985-9D72-714762012231}"/>
    <cellStyle name="Normal 24 69 2" xfId="25616" xr:uid="{33848909-7C8C-4D04-B803-13C0568A0454}"/>
    <cellStyle name="Normal 24 7" xfId="5969" xr:uid="{1CAA1108-7D54-4967-AB07-92A1A698DC30}"/>
    <cellStyle name="Normal 24 7 2" xfId="25618" xr:uid="{B328B0C2-3961-42EA-990B-2AE06A0C4716}"/>
    <cellStyle name="Normal 24 7 2 2" xfId="43955" xr:uid="{7BD0A1F7-09DC-4517-83BF-CEF403529EC5}"/>
    <cellStyle name="Normal 24 7 3" xfId="25617" xr:uid="{7654BE65-E37F-401F-9895-B742B20CA4E8}"/>
    <cellStyle name="Normal 24 70" xfId="25619" xr:uid="{97B163E0-97F5-4423-AA9B-26E89AEBC4FD}"/>
    <cellStyle name="Normal 24 70 2" xfId="25620" xr:uid="{AC8226C7-9C46-4D00-9962-D1E3E2C23D90}"/>
    <cellStyle name="Normal 24 71" xfId="25621" xr:uid="{72C29FA0-0D64-423B-ABA6-8A914C25299D}"/>
    <cellStyle name="Normal 24 71 2" xfId="25622" xr:uid="{89E529F9-9F7D-4926-AACC-015690549B42}"/>
    <cellStyle name="Normal 24 72" xfId="25493" xr:uid="{ABB79DCC-2A30-461A-AE3D-7DE4F89F189A}"/>
    <cellStyle name="Normal 24 8" xfId="5970" xr:uid="{0222C8A6-779F-4A54-B894-6C4BA20E2D51}"/>
    <cellStyle name="Normal 24 8 2" xfId="25624" xr:uid="{7EF58506-F77F-40BA-B791-84DC6420850C}"/>
    <cellStyle name="Normal 24 8 2 2" xfId="43956" xr:uid="{28CFC575-341F-4B95-AADF-5C8AAEA557B7}"/>
    <cellStyle name="Normal 24 8 3" xfId="25623" xr:uid="{1FE8EE63-0339-4064-A2CE-AD063D4F3FD7}"/>
    <cellStyle name="Normal 24 9" xfId="5971" xr:uid="{D3731C22-1D2C-4DF4-B489-D8120B58D09F}"/>
    <cellStyle name="Normal 24 9 2" xfId="25626" xr:uid="{2DBB13AA-F89B-483E-859F-7413108D7112}"/>
    <cellStyle name="Normal 24 9 2 2" xfId="43957" xr:uid="{F7E3A4C1-5C53-45EA-BF36-44600B17BBC8}"/>
    <cellStyle name="Normal 24 9 3" xfId="25625" xr:uid="{C4A6F929-5024-4AC8-A06D-95D1978EB6D9}"/>
    <cellStyle name="Normal 25" xfId="116" xr:uid="{556439D6-9C68-4265-A86B-E645C79D80A2}"/>
    <cellStyle name="Normal 25 10" xfId="5972" xr:uid="{E7F65590-5049-4606-BB52-96D3D5B5F9C6}"/>
    <cellStyle name="Normal 25 10 2" xfId="25628" xr:uid="{DCFBF267-120B-45BE-B27A-57AA65FACF0C}"/>
    <cellStyle name="Normal 25 11" xfId="25629" xr:uid="{A3554524-90CA-4A18-A90A-BA73B80C6C29}"/>
    <cellStyle name="Normal 25 11 2" xfId="25630" xr:uid="{95EA9383-DD33-4334-AE6A-2956B810CC39}"/>
    <cellStyle name="Normal 25 12" xfId="25631" xr:uid="{039446B3-AC41-45F4-941D-FF8DBBA2D110}"/>
    <cellStyle name="Normal 25 12 2" xfId="25632" xr:uid="{FD23B744-D122-4CF1-9B5F-4B96F28124AA}"/>
    <cellStyle name="Normal 25 12 3" xfId="44340" xr:uid="{C2FBE749-A510-415C-A6A7-B7D4AE179A9D}"/>
    <cellStyle name="Normal 25 13" xfId="25633" xr:uid="{DB030827-DAD5-4A18-8874-5AA990FF3C0E}"/>
    <cellStyle name="Normal 25 13 2" xfId="25634" xr:uid="{0F1D9714-8453-4220-9917-A5605782AB34}"/>
    <cellStyle name="Normal 25 14" xfId="25635" xr:uid="{6C874A51-73C4-4156-AD36-45DD910B5F00}"/>
    <cellStyle name="Normal 25 14 2" xfId="25636" xr:uid="{F40F04EC-01A1-44C0-848F-ABA09F066E05}"/>
    <cellStyle name="Normal 25 15" xfId="25637" xr:uid="{737E4F68-AED0-43F2-8EB4-0C40C59CD415}"/>
    <cellStyle name="Normal 25 15 2" xfId="25638" xr:uid="{EBC1F7A2-4D53-4974-BCA7-6F55CA34422E}"/>
    <cellStyle name="Normal 25 16" xfId="25639" xr:uid="{AF59A6D3-8EBE-4982-A1ED-AF135E199551}"/>
    <cellStyle name="Normal 25 16 2" xfId="25640" xr:uid="{0A0CC3A6-086E-4C68-8D57-B6CB54A3AC80}"/>
    <cellStyle name="Normal 25 17" xfId="25641" xr:uid="{B87329A1-3B0F-439D-8B51-CC4F809A961A}"/>
    <cellStyle name="Normal 25 17 2" xfId="25642" xr:uid="{B189CEDD-D8E4-4393-BEED-91A7181431E9}"/>
    <cellStyle name="Normal 25 18" xfId="25643" xr:uid="{47363877-1797-42AC-9BFC-2A99F60208D5}"/>
    <cellStyle name="Normal 25 18 2" xfId="25644" xr:uid="{5C07B72E-199D-4A9C-9C77-ACC95D11E172}"/>
    <cellStyle name="Normal 25 19" xfId="25645" xr:uid="{A22B78DB-7A9C-46CC-89B9-354755F43AD8}"/>
    <cellStyle name="Normal 25 19 2" xfId="25646" xr:uid="{2743262E-2FF0-4475-A0B0-45979B191B55}"/>
    <cellStyle name="Normal 25 2" xfId="5973" xr:uid="{32BE6A33-8DA1-4F58-B2AD-A7FA4E758417}"/>
    <cellStyle name="Normal 25 2 2" xfId="5974" xr:uid="{1C47734D-0769-4D0B-825D-3CD416712955}"/>
    <cellStyle name="Normal 25 2 2 2" xfId="5975" xr:uid="{DFD610DA-F0E6-4E93-B41E-55049BE77E2A}"/>
    <cellStyle name="Normal 25 2 2 2 2" xfId="42848" xr:uid="{25A772BF-414B-494F-8F79-73B08AF872E1}"/>
    <cellStyle name="Normal 25 2 2 3" xfId="5976" xr:uid="{E7AE6DA4-F4DD-4C74-8BCF-83A43611B602}"/>
    <cellStyle name="Normal 25 2 2 4" xfId="42849" xr:uid="{7C4675C4-5F98-4B2E-9F6B-0A2E0D4EDF1E}"/>
    <cellStyle name="Normal 25 2 2 5" xfId="42850" xr:uid="{DE3675C2-4F2B-4B0F-9C59-661F59C6B9B3}"/>
    <cellStyle name="Normal 25 2 3" xfId="5977" xr:uid="{08D91255-405B-44A3-BF6F-607CB46B5631}"/>
    <cellStyle name="Normal 25 2 3 2" xfId="42851" xr:uid="{1397E135-E77C-461D-B198-97E933BD3B71}"/>
    <cellStyle name="Normal 25 2 4" xfId="5978" xr:uid="{81484FF7-85DA-4B7D-82C2-9CED8D12F250}"/>
    <cellStyle name="Normal 25 2 5" xfId="42852" xr:uid="{AB8CEB3B-25A2-407C-9A69-107A55B5172F}"/>
    <cellStyle name="Normal 25 2 6" xfId="42853" xr:uid="{A1261791-5B32-4589-9892-D2B8FE602B71}"/>
    <cellStyle name="Normal 25 20" xfId="25647" xr:uid="{EBB7C03C-E148-4750-8FD9-F6E8B2840730}"/>
    <cellStyle name="Normal 25 20 2" xfId="25648" xr:uid="{E9DA2292-4BAD-49D1-A9E5-8603B0AB3861}"/>
    <cellStyle name="Normal 25 21" xfId="25649" xr:uid="{E708E2CC-D439-412A-B549-726C79C4BB8D}"/>
    <cellStyle name="Normal 25 21 2" xfId="25650" xr:uid="{6CED020B-9AE2-43E3-A862-3DA764FA036F}"/>
    <cellStyle name="Normal 25 22" xfId="25651" xr:uid="{A83FF978-B0AC-462C-A7F0-30BBD80A0CC7}"/>
    <cellStyle name="Normal 25 22 2" xfId="25652" xr:uid="{23C4DFF4-938B-4515-8CC6-19F3C1938B6D}"/>
    <cellStyle name="Normal 25 23" xfId="25653" xr:uid="{8B020F79-469B-419C-9B90-2DBA3E1DA868}"/>
    <cellStyle name="Normal 25 23 2" xfId="25654" xr:uid="{8283DFE3-5B15-4FFC-BF6D-68239C67B68C}"/>
    <cellStyle name="Normal 25 24" xfId="25655" xr:uid="{BB3CBBC1-A5C8-4207-9988-E4203F947F5F}"/>
    <cellStyle name="Normal 25 24 2" xfId="25656" xr:uid="{01D85A3C-6F9F-4D34-BF18-D10B2790A927}"/>
    <cellStyle name="Normal 25 25" xfId="25657" xr:uid="{E36E0FE6-61B5-4F7E-A51F-11C8038E16B6}"/>
    <cellStyle name="Normal 25 25 2" xfId="25658" xr:uid="{1829B096-1D15-4D0D-991B-CE82DD233989}"/>
    <cellStyle name="Normal 25 26" xfId="25659" xr:uid="{BA58C48A-5D15-4D37-BB1D-D93912BF1648}"/>
    <cellStyle name="Normal 25 26 2" xfId="25660" xr:uid="{D948DC3C-7006-4BC4-8C2D-F48D46A9D42E}"/>
    <cellStyle name="Normal 25 27" xfId="25661" xr:uid="{51AC6F91-BB31-4E5C-86CF-AF09B06EE285}"/>
    <cellStyle name="Normal 25 27 2" xfId="25662" xr:uid="{665BE4C7-499F-4BD0-A761-847702563EFF}"/>
    <cellStyle name="Normal 25 28" xfId="25663" xr:uid="{B17DF289-E9D6-4391-A2A0-6A13D9C9B616}"/>
    <cellStyle name="Normal 25 28 2" xfId="25664" xr:uid="{443E0971-4568-4E34-BA0A-955BBE6E59B3}"/>
    <cellStyle name="Normal 25 29" xfId="25665" xr:uid="{A50D5C00-E492-41A1-971C-1204C589E552}"/>
    <cellStyle name="Normal 25 29 2" xfId="25666" xr:uid="{CAA7415D-AB1F-4FAA-8E7C-80E6CDBD602D}"/>
    <cellStyle name="Normal 25 3" xfId="5979" xr:uid="{3B4ABF4B-4AB3-4FA4-A284-C69B3C9673DE}"/>
    <cellStyle name="Normal 25 3 2" xfId="5980" xr:uid="{B30A889A-F2D0-43D2-85D5-E0EF02DADC19}"/>
    <cellStyle name="Normal 25 3 2 2" xfId="42854" xr:uid="{BB035ACA-B452-4329-BE96-2AD1B87C7827}"/>
    <cellStyle name="Normal 25 3 3" xfId="5981" xr:uid="{414848D6-0F36-46EC-BD64-4B780B142AAB}"/>
    <cellStyle name="Normal 25 3 4" xfId="42855" xr:uid="{05CEF85D-C1FB-4271-ACC2-B4AD2CD8FCC2}"/>
    <cellStyle name="Normal 25 3 5" xfId="42856" xr:uid="{9F4A6B90-E467-4318-AB5D-0B8ADBDC6FA8}"/>
    <cellStyle name="Normal 25 30" xfId="25667" xr:uid="{1782992B-D14C-4B76-B8D7-C3A0E1A4AD07}"/>
    <cellStyle name="Normal 25 30 2" xfId="25668" xr:uid="{8C9AFA5D-7C7F-499C-BCB3-FAE71CBF2A8B}"/>
    <cellStyle name="Normal 25 31" xfId="25669" xr:uid="{9321556F-47D9-4AF2-A062-F19FB2EE0EB3}"/>
    <cellStyle name="Normal 25 31 2" xfId="25670" xr:uid="{663059A2-8D2E-49EB-9141-07365A0DDBE1}"/>
    <cellStyle name="Normal 25 32" xfId="25671" xr:uid="{CB410BC6-FB46-4313-9538-E9D4DDC86E58}"/>
    <cellStyle name="Normal 25 32 2" xfId="25672" xr:uid="{C498DA85-AF67-40B3-AE9D-ECAD1F1E785C}"/>
    <cellStyle name="Normal 25 33" xfId="25673" xr:uid="{75733218-0784-4D9C-8BEB-40A653B938D3}"/>
    <cellStyle name="Normal 25 33 2" xfId="25674" xr:uid="{0865BE72-0F23-41DE-ABE4-6F4CF875977F}"/>
    <cellStyle name="Normal 25 34" xfId="25675" xr:uid="{0669800B-7189-461C-8B73-7D67C79BEB8C}"/>
    <cellStyle name="Normal 25 34 2" xfId="25676" xr:uid="{AAF87BF6-3B84-4224-80D9-F6EF68AD029A}"/>
    <cellStyle name="Normal 25 35" xfId="25677" xr:uid="{1978099E-1563-4A4C-BAFA-BF0EA669B602}"/>
    <cellStyle name="Normal 25 35 2" xfId="25678" xr:uid="{25AFF32E-7B3C-460C-A045-9114BCB5D5C4}"/>
    <cellStyle name="Normal 25 36" xfId="25679" xr:uid="{6AB88413-18A3-4EC0-8853-D227E774774E}"/>
    <cellStyle name="Normal 25 36 2" xfId="25680" xr:uid="{6DB66460-5E12-471A-AC6A-D90C3773E31D}"/>
    <cellStyle name="Normal 25 37" xfId="25681" xr:uid="{AD3073FF-7E1E-42AC-9204-BC2467B2E76F}"/>
    <cellStyle name="Normal 25 37 2" xfId="25682" xr:uid="{0BFE6EE6-4FEC-41FE-9879-BD999E3CC318}"/>
    <cellStyle name="Normal 25 38" xfId="25683" xr:uid="{4254DD02-7549-40CD-AE63-B4464F5B3670}"/>
    <cellStyle name="Normal 25 38 2" xfId="25684" xr:uid="{A8039F83-CE33-4EFA-A454-1A9EE88C1396}"/>
    <cellStyle name="Normal 25 39" xfId="25685" xr:uid="{00889E94-A969-4BAA-8F54-6FAC46451714}"/>
    <cellStyle name="Normal 25 39 2" xfId="25686" xr:uid="{6ED8C822-EF9F-4674-A755-39E1D37F255B}"/>
    <cellStyle name="Normal 25 4" xfId="5982" xr:uid="{03F82C4A-EEF3-4150-9319-8C460150DC30}"/>
    <cellStyle name="Normal 25 4 2" xfId="25687" xr:uid="{5E8DD27C-E877-4623-8972-C521947FA2F7}"/>
    <cellStyle name="Normal 25 40" xfId="25688" xr:uid="{ABC64A29-FD17-49EB-9FF2-5C19FF955F7D}"/>
    <cellStyle name="Normal 25 40 2" xfId="25689" xr:uid="{4F78B4A4-83C6-4D4A-B18D-069AC13ED8D8}"/>
    <cellStyle name="Normal 25 41" xfId="25690" xr:uid="{8A279EC8-71AB-4694-8021-5D8D8A08FA8C}"/>
    <cellStyle name="Normal 25 41 2" xfId="25691" xr:uid="{92D67D7B-FDB5-473F-BB5D-833CF33047D8}"/>
    <cellStyle name="Normal 25 42" xfId="25692" xr:uid="{4A0018BD-52B1-4662-A0E8-D6C492DC27FC}"/>
    <cellStyle name="Normal 25 42 2" xfId="25693" xr:uid="{9688A354-FF1D-42A4-8C80-F3B846EF16EB}"/>
    <cellStyle name="Normal 25 43" xfId="25694" xr:uid="{185BC18E-735A-433A-BECB-B4B604F657E4}"/>
    <cellStyle name="Normal 25 43 2" xfId="25695" xr:uid="{9B796811-6BA1-441D-83AB-AA96E8EE2FD3}"/>
    <cellStyle name="Normal 25 44" xfId="25696" xr:uid="{46298712-B37A-4CDA-A080-5B08A40E1BB4}"/>
    <cellStyle name="Normal 25 44 2" xfId="25697" xr:uid="{DA4B6E8E-63F6-4B30-9C45-D1F7C3853F4F}"/>
    <cellStyle name="Normal 25 45" xfId="25698" xr:uid="{61A32A88-7AB9-46A0-B15C-F2F20A3B2FF8}"/>
    <cellStyle name="Normal 25 45 2" xfId="25699" xr:uid="{4FEA32EA-9BD7-4515-8ED1-854253054AF1}"/>
    <cellStyle name="Normal 25 46" xfId="25700" xr:uid="{F781D452-8468-44B9-8B47-177A5A0B0D05}"/>
    <cellStyle name="Normal 25 46 2" xfId="25701" xr:uid="{E3433C22-DBFA-4865-8B83-DC4497C280A0}"/>
    <cellStyle name="Normal 25 47" xfId="25702" xr:uid="{78CD1959-E2FB-41EF-9583-6F28BF4B303F}"/>
    <cellStyle name="Normal 25 47 2" xfId="25703" xr:uid="{B794E453-EDE2-43AA-9EF8-1EF5C48440D4}"/>
    <cellStyle name="Normal 25 48" xfId="25704" xr:uid="{5957D3A5-3A01-468E-AE5E-57980D328EE5}"/>
    <cellStyle name="Normal 25 48 2" xfId="25705" xr:uid="{E32BA624-F3A4-4F4F-8AAB-8538F15B6F2E}"/>
    <cellStyle name="Normal 25 49" xfId="25706" xr:uid="{4F4F3A8E-B4FF-4D6E-9BFF-E220E60FA18E}"/>
    <cellStyle name="Normal 25 49 2" xfId="25707" xr:uid="{D9998D2D-D557-4F9F-9988-A4D4D988248F}"/>
    <cellStyle name="Normal 25 5" xfId="5983" xr:uid="{43F2D97C-B868-4256-8016-44A7BFDDD00D}"/>
    <cellStyle name="Normal 25 5 2" xfId="25708" xr:uid="{00589E50-3D0F-4D08-8DFE-7E0BC09C5502}"/>
    <cellStyle name="Normal 25 50" xfId="25709" xr:uid="{EE4A22BF-05E9-4946-8BF6-B2F276F4ADCC}"/>
    <cellStyle name="Normal 25 50 2" xfId="25710" xr:uid="{C5C8CE95-376F-4044-AD31-F78C2141477A}"/>
    <cellStyle name="Normal 25 51" xfId="25711" xr:uid="{FC705ED3-0BE7-4927-BA1F-7020EE4B28A5}"/>
    <cellStyle name="Normal 25 51 2" xfId="25712" xr:uid="{C3C1FED6-1FCA-4E6D-84A0-25CF39C05013}"/>
    <cellStyle name="Normal 25 52" xfId="25713" xr:uid="{B49AA824-224B-4C6E-BF1E-7CE5C836FBBB}"/>
    <cellStyle name="Normal 25 52 2" xfId="25714" xr:uid="{40D9752F-40A7-43F2-8297-47E7CA75BDA9}"/>
    <cellStyle name="Normal 25 53" xfId="25715" xr:uid="{3218B3C3-FB43-43FD-9961-E2BA9D32B72B}"/>
    <cellStyle name="Normal 25 53 2" xfId="25716" xr:uid="{5FF5A4B8-EC9B-4AB5-BCA2-186637C26063}"/>
    <cellStyle name="Normal 25 54" xfId="25717" xr:uid="{77CCD193-2606-4CFC-98A7-0C093B414BD6}"/>
    <cellStyle name="Normal 25 54 2" xfId="25718" xr:uid="{DD852AF8-84A0-4E6E-9370-02F149E8D4C1}"/>
    <cellStyle name="Normal 25 55" xfId="25719" xr:uid="{6F40AE2E-A215-443A-BF25-3972D12DCDE8}"/>
    <cellStyle name="Normal 25 55 2" xfId="25720" xr:uid="{722C3844-1410-4505-96E2-BF50EF2EF924}"/>
    <cellStyle name="Normal 25 56" xfId="25721" xr:uid="{8F5CD3C8-BABA-454B-8A60-50176881F658}"/>
    <cellStyle name="Normal 25 56 2" xfId="25722" xr:uid="{27300D80-CD95-4195-B5F2-F9FFC4AB051D}"/>
    <cellStyle name="Normal 25 57" xfId="25723" xr:uid="{22133D3E-E654-46F3-998B-3FA190357AD8}"/>
    <cellStyle name="Normal 25 57 2" xfId="25724" xr:uid="{6F5D681E-A01E-4311-AE12-16972593E3C9}"/>
    <cellStyle name="Normal 25 58" xfId="25725" xr:uid="{00AAB679-DF75-4223-8BFE-0CF6D8A7BE62}"/>
    <cellStyle name="Normal 25 58 2" xfId="25726" xr:uid="{72801DC9-215C-43A5-9684-FD1C878ADC21}"/>
    <cellStyle name="Normal 25 59" xfId="25727" xr:uid="{0656230A-4D68-4B3A-9364-B72C4C4F05C7}"/>
    <cellStyle name="Normal 25 59 2" xfId="25728" xr:uid="{A827BC3A-8922-4216-AA3B-6F2D18FDB60A}"/>
    <cellStyle name="Normal 25 6" xfId="5984" xr:uid="{9EA4186F-0FA5-4B40-ACF3-99B5DB4D5E0E}"/>
    <cellStyle name="Normal 25 6 2" xfId="25730" xr:uid="{8BC5B9FC-DF2D-4C9E-ACDB-F31107973D12}"/>
    <cellStyle name="Normal 25 6 2 2" xfId="43958" xr:uid="{3DF681EB-BE86-4193-9D77-27D948CA8084}"/>
    <cellStyle name="Normal 25 6 3" xfId="25729" xr:uid="{DF49A05E-612B-489F-BD24-2968951095FA}"/>
    <cellStyle name="Normal 25 60" xfId="25731" xr:uid="{27CE963A-A551-44AD-A2C2-9F03BC56359E}"/>
    <cellStyle name="Normal 25 60 2" xfId="25732" xr:uid="{F56FE4D6-5DB7-40F9-A838-EB902BB9E551}"/>
    <cellStyle name="Normal 25 61" xfId="25733" xr:uid="{EB89465B-FDA3-48DE-8595-648A97264219}"/>
    <cellStyle name="Normal 25 61 2" xfId="25734" xr:uid="{F5E915E7-9231-4329-A584-8A3ABE02F662}"/>
    <cellStyle name="Normal 25 62" xfId="25735" xr:uid="{10AE2EF8-EA28-4868-A2A7-A78BB8ED579A}"/>
    <cellStyle name="Normal 25 62 2" xfId="25736" xr:uid="{E904EA54-8BE2-472D-AA9A-5CF5D61C893B}"/>
    <cellStyle name="Normal 25 63" xfId="25737" xr:uid="{C82F30DA-74F8-4D93-AEFB-EF2662BEFAD4}"/>
    <cellStyle name="Normal 25 63 2" xfId="25738" xr:uid="{3486354A-1687-40AE-A00A-2C3B5FCF6944}"/>
    <cellStyle name="Normal 25 64" xfId="25739" xr:uid="{374505A0-0676-4363-97CE-DBF7DD79F91C}"/>
    <cellStyle name="Normal 25 64 2" xfId="25740" xr:uid="{2B4E19B1-5E42-41B5-AC16-2EAE7C73DC4D}"/>
    <cellStyle name="Normal 25 65" xfId="25741" xr:uid="{1FEF32E1-B366-4A26-9396-9CA723EC0E38}"/>
    <cellStyle name="Normal 25 65 2" xfId="25742" xr:uid="{29452C0F-E731-460A-A8B2-D3ABB603BB2C}"/>
    <cellStyle name="Normal 25 66" xfId="25743" xr:uid="{7EF30C17-EAED-4554-B249-F40425DCAC4A}"/>
    <cellStyle name="Normal 25 66 2" xfId="25744" xr:uid="{8C71A2F1-ED9C-4716-836B-34C3AE29762D}"/>
    <cellStyle name="Normal 25 67" xfId="25745" xr:uid="{059F7F6F-5E38-48AD-98FB-288DC7BB9FFD}"/>
    <cellStyle name="Normal 25 67 2" xfId="25746" xr:uid="{CFB31D7C-A68F-49FC-B8F7-503EBEBC4787}"/>
    <cellStyle name="Normal 25 68" xfId="25747" xr:uid="{3637B9FF-0370-42C5-869F-7EC3593902FB}"/>
    <cellStyle name="Normal 25 68 2" xfId="25748" xr:uid="{8F19E67D-1562-4381-988C-EADB0ED33AC1}"/>
    <cellStyle name="Normal 25 69" xfId="25749" xr:uid="{E3862730-F8F9-4511-964E-4C118A90121E}"/>
    <cellStyle name="Normal 25 69 2" xfId="25750" xr:uid="{78B0A24B-7196-4AF3-ABB0-FAA5D808311D}"/>
    <cellStyle name="Normal 25 7" xfId="5985" xr:uid="{82C943E0-5643-4017-96F5-5D566D37506A}"/>
    <cellStyle name="Normal 25 7 2" xfId="25752" xr:uid="{2D28C9DE-308D-404B-8A65-891ADBD1F5C8}"/>
    <cellStyle name="Normal 25 7 2 2" xfId="43959" xr:uid="{4A622533-D795-4872-BF79-A3699C367694}"/>
    <cellStyle name="Normal 25 7 3" xfId="25751" xr:uid="{2CEA100B-9124-4F93-B5CD-501141CE1174}"/>
    <cellStyle name="Normal 25 70" xfId="25753" xr:uid="{BC01FB12-085A-43DE-84F9-ED5BA8C1213C}"/>
    <cellStyle name="Normal 25 70 2" xfId="25754" xr:uid="{A1470A24-3B60-48C7-8D13-465AB71EA700}"/>
    <cellStyle name="Normal 25 71" xfId="25755" xr:uid="{4205D756-AEC6-4B1C-A7CF-85DBED0432EB}"/>
    <cellStyle name="Normal 25 71 2" xfId="25756" xr:uid="{529CB1E5-7AB4-4984-BE61-1F9BC5AB9DA6}"/>
    <cellStyle name="Normal 25 72" xfId="25627" xr:uid="{7B7BC6D5-474A-420D-BF86-23F3CC035671}"/>
    <cellStyle name="Normal 25 8" xfId="5986" xr:uid="{77414A61-96A1-474A-93F6-0DC81B93C9E3}"/>
    <cellStyle name="Normal 25 8 2" xfId="25758" xr:uid="{E5E848EB-9569-457C-A4B1-04A70FF44444}"/>
    <cellStyle name="Normal 25 8 2 2" xfId="43960" xr:uid="{82642F8D-AB65-4D21-BB1C-608400D0A793}"/>
    <cellStyle name="Normal 25 8 3" xfId="25757" xr:uid="{C8FA98A5-55C5-4825-9CCA-02C67B1E13CC}"/>
    <cellStyle name="Normal 25 9" xfId="5987" xr:uid="{296DE426-7FBB-4863-B703-459A8EE36994}"/>
    <cellStyle name="Normal 25 9 2" xfId="25760" xr:uid="{035E3D8E-4AF3-4EED-BDA5-E02A2AD472B1}"/>
    <cellStyle name="Normal 25 9 2 2" xfId="43961" xr:uid="{8B258F68-95C0-4657-8623-2755F6FF5FE2}"/>
    <cellStyle name="Normal 25 9 3" xfId="25759" xr:uid="{0D49E630-4563-4524-8D9E-F6902BCE2E03}"/>
    <cellStyle name="Normal 26" xfId="117" xr:uid="{A983F203-04BD-4917-9B68-0C1828909922}"/>
    <cellStyle name="Normal 26 10" xfId="5988" xr:uid="{3D9CE0DD-7E81-4D62-A98C-5C113ABD98E4}"/>
    <cellStyle name="Normal 26 10 2" xfId="25762" xr:uid="{49E6B299-3EB1-4255-9D8D-A610A0F28D26}"/>
    <cellStyle name="Normal 26 11" xfId="25763" xr:uid="{F36D1D36-55A0-465B-9E56-C45161970CBE}"/>
    <cellStyle name="Normal 26 11 2" xfId="25764" xr:uid="{84094EFB-FCC8-4934-B40C-2DA54282B16C}"/>
    <cellStyle name="Normal 26 12" xfId="25765" xr:uid="{20EC068F-2DF0-42A3-8C0B-3693E3B93517}"/>
    <cellStyle name="Normal 26 12 2" xfId="25766" xr:uid="{A6ABDFFE-0E17-411A-8467-03F2D52D1E45}"/>
    <cellStyle name="Normal 26 12 3" xfId="44339" xr:uid="{DAA34E86-DBCF-499E-82F9-B9C5A1BFDD8C}"/>
    <cellStyle name="Normal 26 13" xfId="25767" xr:uid="{5C2593C2-73B0-4E72-AA51-AA0D7AE28DFD}"/>
    <cellStyle name="Normal 26 13 2" xfId="25768" xr:uid="{25B2F9F8-5C0F-42B6-BDE2-725391EAB307}"/>
    <cellStyle name="Normal 26 14" xfId="25769" xr:uid="{45FDCFF9-6C33-444D-8947-A13B14F738BF}"/>
    <cellStyle name="Normal 26 14 2" xfId="25770" xr:uid="{5CE1EB5E-2D10-4FCA-9660-EC0ECD2216D2}"/>
    <cellStyle name="Normal 26 15" xfId="25771" xr:uid="{492AA383-09AB-4620-A2ED-6B49B8CAC0E2}"/>
    <cellStyle name="Normal 26 15 2" xfId="25772" xr:uid="{74853E15-2366-4A39-9FDD-DD1F221E4DF5}"/>
    <cellStyle name="Normal 26 16" xfId="25773" xr:uid="{8D49919E-F103-4604-8B68-D30C79484F71}"/>
    <cellStyle name="Normal 26 16 2" xfId="25774" xr:uid="{5962CC81-A434-4B32-91F9-3990389069D4}"/>
    <cellStyle name="Normal 26 17" xfId="25775" xr:uid="{86EE7B33-E5F2-44B2-8628-0D9FE2A93440}"/>
    <cellStyle name="Normal 26 17 2" xfId="25776" xr:uid="{ED1C7806-AB37-42C8-91DE-89C6DF4BCDD2}"/>
    <cellStyle name="Normal 26 18" xfId="25777" xr:uid="{A159712C-78C7-43C7-AF1D-6EA1355E44BF}"/>
    <cellStyle name="Normal 26 18 2" xfId="25778" xr:uid="{D4E69311-6245-499A-85AF-AA7E35398233}"/>
    <cellStyle name="Normal 26 19" xfId="25779" xr:uid="{AD793B5E-CE35-4262-9597-BA36824CEEF5}"/>
    <cellStyle name="Normal 26 19 2" xfId="25780" xr:uid="{2A330E25-964E-4ABA-8859-55438B81DA89}"/>
    <cellStyle name="Normal 26 2" xfId="5989" xr:uid="{F2C1A490-5F9B-4DA5-B5C3-7460BA4C6175}"/>
    <cellStyle name="Normal 26 2 2" xfId="5990" xr:uid="{D967134E-5779-4839-AAC4-3C7B7C04ED90}"/>
    <cellStyle name="Normal 26 2 2 2" xfId="5991" xr:uid="{FCA907B2-7F17-4B8C-9F7E-5A619268563B}"/>
    <cellStyle name="Normal 26 2 2 2 2" xfId="42857" xr:uid="{DC47DEC5-CA34-4EF3-9F90-CAAC3446298C}"/>
    <cellStyle name="Normal 26 2 2 3" xfId="5992" xr:uid="{53B16939-D7DB-4A4A-B39D-B8A0295EE8B1}"/>
    <cellStyle name="Normal 26 2 2 4" xfId="42858" xr:uid="{42AF4C76-604A-4707-81B4-A1F934F66451}"/>
    <cellStyle name="Normal 26 2 2 5" xfId="42859" xr:uid="{2A38C808-FC35-438C-B4C9-91216C51CABB}"/>
    <cellStyle name="Normal 26 2 3" xfId="5993" xr:uid="{BB825AEB-EFD1-4719-BC46-08DA44899705}"/>
    <cellStyle name="Normal 26 2 3 2" xfId="42860" xr:uid="{81B3F750-A434-4F53-B9DA-ACAEF22130BC}"/>
    <cellStyle name="Normal 26 2 4" xfId="5994" xr:uid="{6873CA9A-4C36-4905-838A-3E3DD0F79028}"/>
    <cellStyle name="Normal 26 2 5" xfId="42861" xr:uid="{74512B54-8C70-4727-8701-9CAAFB94231A}"/>
    <cellStyle name="Normal 26 2 6" xfId="42862" xr:uid="{FF98A68C-F883-4AF7-B86D-90B872E45E97}"/>
    <cellStyle name="Normal 26 20" xfId="25781" xr:uid="{FC4EF85F-964C-4850-B48F-AA22F52B9BF9}"/>
    <cellStyle name="Normal 26 20 2" xfId="25782" xr:uid="{FD629A7C-0706-4E90-8DFA-143B99B1C5D2}"/>
    <cellStyle name="Normal 26 21" xfId="25783" xr:uid="{4643DF27-9837-4D77-9DD9-70B4462FFB76}"/>
    <cellStyle name="Normal 26 21 2" xfId="25784" xr:uid="{97AC91C9-D9D6-4450-83F1-36C5A8D5E449}"/>
    <cellStyle name="Normal 26 22" xfId="25785" xr:uid="{A374AE55-AA11-4980-BE72-873A94F8E2B3}"/>
    <cellStyle name="Normal 26 22 2" xfId="25786" xr:uid="{3A28E851-2503-4688-9243-873F3A4762D7}"/>
    <cellStyle name="Normal 26 23" xfId="25787" xr:uid="{3FFDD521-ED5D-45F3-8D90-8757E24E90D9}"/>
    <cellStyle name="Normal 26 23 2" xfId="25788" xr:uid="{51E1F7F0-F8D4-4896-B3C0-98020C853596}"/>
    <cellStyle name="Normal 26 24" xfId="25789" xr:uid="{EFF540B1-6921-4A49-B709-B514CE454AF1}"/>
    <cellStyle name="Normal 26 24 2" xfId="25790" xr:uid="{4F607153-FB62-4551-B288-B7428A42CFD2}"/>
    <cellStyle name="Normal 26 25" xfId="25791" xr:uid="{44023DDB-0B69-4571-8F08-82E0E2F58BA6}"/>
    <cellStyle name="Normal 26 25 2" xfId="25792" xr:uid="{6E30EC97-4615-40CB-863B-96C26F9CEA84}"/>
    <cellStyle name="Normal 26 26" xfId="25793" xr:uid="{96284CD5-3FEF-4720-801E-500DC2A914E3}"/>
    <cellStyle name="Normal 26 26 2" xfId="25794" xr:uid="{2094C4C5-A66E-4A77-87C4-4A5F7AC13667}"/>
    <cellStyle name="Normal 26 27" xfId="25795" xr:uid="{7158AA8F-8635-46B5-87E8-E945B396066A}"/>
    <cellStyle name="Normal 26 27 2" xfId="25796" xr:uid="{BE7379B0-DA2D-40D4-8543-4FE0AA452D64}"/>
    <cellStyle name="Normal 26 28" xfId="25797" xr:uid="{22C3D2B9-9274-4E78-B9C4-B82138DCA690}"/>
    <cellStyle name="Normal 26 28 2" xfId="25798" xr:uid="{B921D9DD-8AD3-49C7-B826-728E2B08AF8D}"/>
    <cellStyle name="Normal 26 29" xfId="25799" xr:uid="{78921167-2EFC-458A-B848-A50AFC5396D7}"/>
    <cellStyle name="Normal 26 29 2" xfId="25800" xr:uid="{F0B8A4C8-7672-4232-994C-D9FFBE2031E5}"/>
    <cellStyle name="Normal 26 3" xfId="5995" xr:uid="{769E92DB-B208-451B-B249-1C6C97D8AC55}"/>
    <cellStyle name="Normal 26 3 2" xfId="5996" xr:uid="{0C849263-6507-4370-AD60-F8F215F28D46}"/>
    <cellStyle name="Normal 26 3 2 2" xfId="42863" xr:uid="{034B3DD7-76F7-456B-8077-8E1EBB3D245D}"/>
    <cellStyle name="Normal 26 3 3" xfId="5997" xr:uid="{CEC256F3-8C87-4699-8752-5B1473B31D09}"/>
    <cellStyle name="Normal 26 3 4" xfId="42864" xr:uid="{499B5F47-01EF-4621-AFE3-A9926463E32C}"/>
    <cellStyle name="Normal 26 3 5" xfId="42865" xr:uid="{C1CDA339-0747-4007-9843-6C32AA3E5C33}"/>
    <cellStyle name="Normal 26 30" xfId="25801" xr:uid="{95BF32E5-AC04-484A-9F3F-409EBA26605A}"/>
    <cellStyle name="Normal 26 30 2" xfId="25802" xr:uid="{78E53FA3-919E-4BC2-B266-E12F27E990E9}"/>
    <cellStyle name="Normal 26 31" xfId="25803" xr:uid="{5D72CDB7-F0BF-4AEB-A164-681317192510}"/>
    <cellStyle name="Normal 26 31 2" xfId="25804" xr:uid="{86F1BAF2-59F8-442B-ADA1-32A687BC2BC8}"/>
    <cellStyle name="Normal 26 32" xfId="25805" xr:uid="{955B0ABE-A5D1-4D61-BBFD-4E0CC7B0E616}"/>
    <cellStyle name="Normal 26 32 2" xfId="25806" xr:uid="{D21ED733-B753-4793-8535-0AAD1933F58E}"/>
    <cellStyle name="Normal 26 33" xfId="25807" xr:uid="{06A76FE1-B6EA-40DD-AF93-0C57C06842F3}"/>
    <cellStyle name="Normal 26 33 2" xfId="25808" xr:uid="{72194196-C918-48F1-9750-226914D466C3}"/>
    <cellStyle name="Normal 26 34" xfId="25809" xr:uid="{C1BF4D3A-1CC1-4980-8B93-A346374D62E5}"/>
    <cellStyle name="Normal 26 34 2" xfId="25810" xr:uid="{ECD85FA3-E848-4D02-95E0-26F907EA5652}"/>
    <cellStyle name="Normal 26 35" xfId="25811" xr:uid="{CEA0E041-9B78-4118-97CF-EDE14ADAD269}"/>
    <cellStyle name="Normal 26 35 2" xfId="25812" xr:uid="{C231AA51-9F44-47D6-80AC-7C382464DC9F}"/>
    <cellStyle name="Normal 26 36" xfId="25813" xr:uid="{0F23316C-2B56-42D4-84AF-3F35451565B8}"/>
    <cellStyle name="Normal 26 36 2" xfId="25814" xr:uid="{AC21558D-1315-4FC9-A3D5-A4874B0066DA}"/>
    <cellStyle name="Normal 26 37" xfId="25815" xr:uid="{ADF5AC80-730B-4614-A6FD-88E265BA91F9}"/>
    <cellStyle name="Normal 26 37 2" xfId="25816" xr:uid="{55E83047-966D-400F-B216-23FF06C44AB4}"/>
    <cellStyle name="Normal 26 38" xfId="25817" xr:uid="{0354A465-9F0E-4065-9180-54C7CB5E2482}"/>
    <cellStyle name="Normal 26 38 2" xfId="25818" xr:uid="{C322F3DE-C40A-4FC0-8707-EE3EE7715CBE}"/>
    <cellStyle name="Normal 26 39" xfId="25819" xr:uid="{CEA48003-D738-445D-A57D-FB13F315D293}"/>
    <cellStyle name="Normal 26 39 2" xfId="25820" xr:uid="{D65BC68F-D33B-4779-ADB0-1873F5BB5A40}"/>
    <cellStyle name="Normal 26 4" xfId="5998" xr:uid="{632E9FFB-36ED-4D3F-B7F0-B60E55DB3042}"/>
    <cellStyle name="Normal 26 4 2" xfId="25821" xr:uid="{78468FAA-4F08-4816-BEC3-FC50A04729BC}"/>
    <cellStyle name="Normal 26 40" xfId="25822" xr:uid="{5E06AD23-34C3-4875-96FE-38E28ECC8E45}"/>
    <cellStyle name="Normal 26 40 2" xfId="25823" xr:uid="{704DCA09-1985-47A7-90FB-E324803437C3}"/>
    <cellStyle name="Normal 26 41" xfId="25824" xr:uid="{2B54DBBC-E36B-4A15-9D4A-9E7102795ED2}"/>
    <cellStyle name="Normal 26 41 2" xfId="25825" xr:uid="{9ED99BC8-9CF7-4EBF-B7AE-1D6ED169791B}"/>
    <cellStyle name="Normal 26 42" xfId="25826" xr:uid="{C34AB76F-12B2-442B-88FD-2903FC540916}"/>
    <cellStyle name="Normal 26 42 2" xfId="25827" xr:uid="{EBF2E976-E510-4FDA-9DFE-BB2A3C5B346A}"/>
    <cellStyle name="Normal 26 43" xfId="25828" xr:uid="{3C6F73D6-E635-458F-B813-0D494319C5F2}"/>
    <cellStyle name="Normal 26 43 2" xfId="25829" xr:uid="{792ED03E-054C-4AEE-9A93-E56409C2D571}"/>
    <cellStyle name="Normal 26 44" xfId="25830" xr:uid="{92E6EA50-22A9-4449-9C34-45E5CD3E6C9D}"/>
    <cellStyle name="Normal 26 44 2" xfId="25831" xr:uid="{10ABFB82-5C53-4B42-B60E-897A49FDE07C}"/>
    <cellStyle name="Normal 26 45" xfId="25832" xr:uid="{34D0A125-9648-40B1-9BC2-EC1BB61F3875}"/>
    <cellStyle name="Normal 26 45 2" xfId="25833" xr:uid="{601C656B-6BF9-4CD3-BF6D-DC3D99CD68D6}"/>
    <cellStyle name="Normal 26 46" xfId="25834" xr:uid="{427ACCDD-1B41-41B4-A677-5CAD45E1211C}"/>
    <cellStyle name="Normal 26 46 2" xfId="25835" xr:uid="{62CBDC5D-2C26-457E-B09F-0D6028DA79E9}"/>
    <cellStyle name="Normal 26 47" xfId="25836" xr:uid="{6EAB7C70-0A3F-4F4E-85AE-385596E977B3}"/>
    <cellStyle name="Normal 26 47 2" xfId="25837" xr:uid="{08160756-DC7F-41A9-93C2-8CB1CD092F16}"/>
    <cellStyle name="Normal 26 48" xfId="25838" xr:uid="{1499E7CE-5B81-49E1-8120-81E3F7315327}"/>
    <cellStyle name="Normal 26 48 2" xfId="25839" xr:uid="{280448BE-E05C-41D4-A33B-D28648FCCF55}"/>
    <cellStyle name="Normal 26 49" xfId="25840" xr:uid="{F2DB1B2A-E52E-4091-8DFB-1FEDAEE8BC07}"/>
    <cellStyle name="Normal 26 49 2" xfId="25841" xr:uid="{03A449C2-1D71-4690-9F76-CDF9ECA2E66A}"/>
    <cellStyle name="Normal 26 5" xfId="5999" xr:uid="{33CEB7B6-C6C0-4854-BE18-8397B119C6E2}"/>
    <cellStyle name="Normal 26 5 2" xfId="25842" xr:uid="{8BF93011-7089-4175-BE5F-BC96AB6A197B}"/>
    <cellStyle name="Normal 26 50" xfId="25843" xr:uid="{F045F884-CC27-4E9A-B583-3AC9EF9D6A98}"/>
    <cellStyle name="Normal 26 50 2" xfId="25844" xr:uid="{E3EE34E3-B26C-440C-A0B8-11FA1953F82D}"/>
    <cellStyle name="Normal 26 51" xfId="25845" xr:uid="{2B93C0EB-40D9-4C21-AF52-53A661747C50}"/>
    <cellStyle name="Normal 26 51 2" xfId="25846" xr:uid="{B288FABF-1D9C-4AD8-975F-952FE07A8A10}"/>
    <cellStyle name="Normal 26 52" xfId="25847" xr:uid="{6D1A7653-4875-4682-8FFE-86DEF3D2EF7B}"/>
    <cellStyle name="Normal 26 52 2" xfId="25848" xr:uid="{0ED871D0-06E1-45CD-9424-1096F8987CF3}"/>
    <cellStyle name="Normal 26 53" xfId="25849" xr:uid="{558FFAF7-EB55-49AC-B679-AD2644EF7DBB}"/>
    <cellStyle name="Normal 26 53 2" xfId="25850" xr:uid="{1750B9FE-EE62-4C92-B1DB-67794FC18492}"/>
    <cellStyle name="Normal 26 54" xfId="25851" xr:uid="{F48D1B8B-CBA4-4085-8CFF-F3147ABCB4EE}"/>
    <cellStyle name="Normal 26 54 2" xfId="25852" xr:uid="{278CD9AD-6C20-4D0D-92FE-8F3BBEA51A87}"/>
    <cellStyle name="Normal 26 55" xfId="25853" xr:uid="{59808F89-BC48-49F8-97F3-8393F658C522}"/>
    <cellStyle name="Normal 26 55 2" xfId="25854" xr:uid="{74B813FC-31FA-4A4B-85CB-3CDCDCF32876}"/>
    <cellStyle name="Normal 26 56" xfId="25855" xr:uid="{22347DCF-B03E-490B-896A-C817689B45BD}"/>
    <cellStyle name="Normal 26 56 2" xfId="25856" xr:uid="{8DE1617E-6DD5-43D7-810E-7D0FC0170260}"/>
    <cellStyle name="Normal 26 57" xfId="25857" xr:uid="{282A5074-8513-40EB-8132-FA464D7CAD70}"/>
    <cellStyle name="Normal 26 57 2" xfId="25858" xr:uid="{A8F458D1-9356-4918-8D10-929B3A8D38CD}"/>
    <cellStyle name="Normal 26 58" xfId="25859" xr:uid="{A4A98031-8D53-437B-97D6-C90686F83133}"/>
    <cellStyle name="Normal 26 58 2" xfId="25860" xr:uid="{296FF6DA-986B-406C-9590-A150B96B11F3}"/>
    <cellStyle name="Normal 26 59" xfId="25861" xr:uid="{7F34A3B8-9242-407D-870C-477A534F65C5}"/>
    <cellStyle name="Normal 26 59 2" xfId="25862" xr:uid="{8E58EF64-7A34-4057-A3DB-FF0A34569BE7}"/>
    <cellStyle name="Normal 26 6" xfId="6000" xr:uid="{59AAF4DC-1410-4F94-A4F6-EBDBB843E84C}"/>
    <cellStyle name="Normal 26 6 2" xfId="25864" xr:uid="{7FEF503C-E997-43D5-B729-A25ED61B7616}"/>
    <cellStyle name="Normal 26 6 2 2" xfId="43962" xr:uid="{32278AD9-1D87-4ED9-B7BB-A1A045607C2A}"/>
    <cellStyle name="Normal 26 6 3" xfId="25863" xr:uid="{E617E43D-453D-4A0C-82F9-153DDB9BEFED}"/>
    <cellStyle name="Normal 26 60" xfId="25865" xr:uid="{F344B1C3-D61D-463A-88C6-F9D9A48CB713}"/>
    <cellStyle name="Normal 26 60 2" xfId="25866" xr:uid="{535B1A02-F3C8-4C85-9463-105DAC9338D6}"/>
    <cellStyle name="Normal 26 61" xfId="25867" xr:uid="{965A0647-4826-4A9C-94AA-3F1475426518}"/>
    <cellStyle name="Normal 26 61 2" xfId="25868" xr:uid="{85878643-0AC6-49CF-8F5D-AF557AB76630}"/>
    <cellStyle name="Normal 26 62" xfId="25869" xr:uid="{2D835B5E-7397-418C-ACBE-F682A6056A9C}"/>
    <cellStyle name="Normal 26 62 2" xfId="25870" xr:uid="{313C8FB6-DA50-4390-84D2-CFC8C145A339}"/>
    <cellStyle name="Normal 26 63" xfId="25871" xr:uid="{FD3D952F-E981-4C73-9C64-FFFA70DEA0A9}"/>
    <cellStyle name="Normal 26 63 2" xfId="25872" xr:uid="{3EBC6FBE-CE80-4CB1-800A-A5289E45C2E7}"/>
    <cellStyle name="Normal 26 64" xfId="25873" xr:uid="{246A48B8-9817-4AEF-ACEF-399C3680CF86}"/>
    <cellStyle name="Normal 26 64 2" xfId="25874" xr:uid="{7DFA7CC6-307A-42BA-8696-903A4ACEBC1F}"/>
    <cellStyle name="Normal 26 65" xfId="25875" xr:uid="{5807426F-00EA-4E3B-AEE7-3B2088992347}"/>
    <cellStyle name="Normal 26 65 2" xfId="25876" xr:uid="{60192BDB-D84C-44D8-B7A8-D93AD951F525}"/>
    <cellStyle name="Normal 26 66" xfId="25877" xr:uid="{49D7AAB2-A4E6-41CA-8362-C76DFF4C4D96}"/>
    <cellStyle name="Normal 26 66 2" xfId="25878" xr:uid="{3ADE3BDA-DDAB-4210-A83C-AD5F83749ABF}"/>
    <cellStyle name="Normal 26 67" xfId="25879" xr:uid="{B3CC59CD-9573-4391-9833-488D28692461}"/>
    <cellStyle name="Normal 26 67 2" xfId="25880" xr:uid="{F90E99A3-EDA3-4C57-83FD-54B0E606183C}"/>
    <cellStyle name="Normal 26 68" xfId="25881" xr:uid="{A68801F2-AE9A-4266-969E-B80A5E20C72F}"/>
    <cellStyle name="Normal 26 68 2" xfId="25882" xr:uid="{925F768F-C8E6-4D01-9BE9-F7DE9FD7E58E}"/>
    <cellStyle name="Normal 26 69" xfId="25883" xr:uid="{BA398144-BEE9-453F-AC5C-D85B9A5FDD39}"/>
    <cellStyle name="Normal 26 69 2" xfId="25884" xr:uid="{DCB521F9-61E3-477C-B898-41BAFE66142F}"/>
    <cellStyle name="Normal 26 7" xfId="6001" xr:uid="{5E5D2A4F-E2E4-4397-98F7-BC89F7B9B2E1}"/>
    <cellStyle name="Normal 26 7 2" xfId="25886" xr:uid="{DC43B606-9340-4B89-A262-DC2E769D2F88}"/>
    <cellStyle name="Normal 26 7 2 2" xfId="43963" xr:uid="{BEFAA16A-1CB1-4A66-94B1-3FD52770223C}"/>
    <cellStyle name="Normal 26 7 3" xfId="25885" xr:uid="{B6B6B560-EAC0-46FF-91CF-C945651FC57D}"/>
    <cellStyle name="Normal 26 70" xfId="25887" xr:uid="{81B81614-A572-46E4-A0EF-AF7A52719DEF}"/>
    <cellStyle name="Normal 26 70 2" xfId="25888" xr:uid="{EB0A4520-4FBE-4C44-9002-848D7989A5EE}"/>
    <cellStyle name="Normal 26 71" xfId="25889" xr:uid="{E9BCCE29-67BC-4C3C-8049-32E2B4416528}"/>
    <cellStyle name="Normal 26 71 2" xfId="25890" xr:uid="{8145E987-96C7-4E04-A444-28BBC512CFB7}"/>
    <cellStyle name="Normal 26 72" xfId="25761" xr:uid="{6FED626D-8095-4C17-A3E8-658D655DAC98}"/>
    <cellStyle name="Normal 26 8" xfId="6002" xr:uid="{7B596F06-7953-4D76-B3F2-508EDCB287C3}"/>
    <cellStyle name="Normal 26 8 2" xfId="25892" xr:uid="{44A6630E-A16D-463D-9A19-9CF2790AADE2}"/>
    <cellStyle name="Normal 26 8 2 2" xfId="43964" xr:uid="{430064B8-B8D2-4E52-9485-E5699980101E}"/>
    <cellStyle name="Normal 26 8 3" xfId="25891" xr:uid="{0718A3E1-D644-4CA3-A383-B024C4F1255B}"/>
    <cellStyle name="Normal 26 9" xfId="6003" xr:uid="{C89E415F-A73B-4F9B-9A14-A33A07E7F3E7}"/>
    <cellStyle name="Normal 26 9 2" xfId="25894" xr:uid="{114169A6-3374-4978-8DC5-291977E0E1CC}"/>
    <cellStyle name="Normal 26 9 2 2" xfId="43965" xr:uid="{89DBF069-2F29-4DE9-AE1F-903A64EE2FDE}"/>
    <cellStyle name="Normal 26 9 3" xfId="25893" xr:uid="{990D1EED-AED7-4F93-9DFA-57809E0D6702}"/>
    <cellStyle name="Normal 27" xfId="124" xr:uid="{E7F77F46-7EAE-444D-A5BE-8EE86706CE9E}"/>
    <cellStyle name="Normal 27 10" xfId="6004" xr:uid="{2D5735D1-BB5B-460A-A788-B543227AF206}"/>
    <cellStyle name="Normal 27 10 2" xfId="25896" xr:uid="{CBF75C56-80D1-4CC7-AB96-58D2729A9334}"/>
    <cellStyle name="Normal 27 11" xfId="25897" xr:uid="{33349A42-0A22-4C19-A395-494CAB929543}"/>
    <cellStyle name="Normal 27 11 2" xfId="25898" xr:uid="{6BC58C64-0022-435D-9A33-784C3101BAD0}"/>
    <cellStyle name="Normal 27 12" xfId="25899" xr:uid="{B19030C1-0080-4740-BB67-9A1C9512E4DD}"/>
    <cellStyle name="Normal 27 12 2" xfId="25900" xr:uid="{1C6C3FB4-B525-4C53-8CDF-E82F52CE9D28}"/>
    <cellStyle name="Normal 27 12 3" xfId="43966" xr:uid="{92CDA7A4-F69C-4BA0-8272-E5958C4D5527}"/>
    <cellStyle name="Normal 27 13" xfId="25901" xr:uid="{3C272DF0-0929-4AB4-AAE5-B2D0D873F3A1}"/>
    <cellStyle name="Normal 27 13 2" xfId="25902" xr:uid="{11FCB16B-B710-4102-BD77-8FE1BDB0E588}"/>
    <cellStyle name="Normal 27 13 3" xfId="44338" xr:uid="{07C0A445-6ACD-490A-88D6-C04FB6C31091}"/>
    <cellStyle name="Normal 27 14" xfId="25903" xr:uid="{0E27EBA8-B8DF-4FD1-9192-4DD4FB908262}"/>
    <cellStyle name="Normal 27 14 2" xfId="25904" xr:uid="{2F93400E-5B48-49D5-B6A2-7D7E9C33667A}"/>
    <cellStyle name="Normal 27 15" xfId="25905" xr:uid="{B0CAC992-080C-4DFD-9369-803814849451}"/>
    <cellStyle name="Normal 27 15 2" xfId="25906" xr:uid="{DB6A53F2-A60D-401D-91D8-BBDC9FC086E0}"/>
    <cellStyle name="Normal 27 16" xfId="25907" xr:uid="{EB801513-9CEE-4F11-B437-72579C8C06B1}"/>
    <cellStyle name="Normal 27 16 2" xfId="25908" xr:uid="{0773004F-82FF-42D0-845A-36DFDBA2E6A4}"/>
    <cellStyle name="Normal 27 17" xfId="25909" xr:uid="{3BC00E3C-87B4-44FF-AB4A-7523CAAEB437}"/>
    <cellStyle name="Normal 27 17 2" xfId="25910" xr:uid="{F61857D5-72B2-4E8B-A929-258BBA89588F}"/>
    <cellStyle name="Normal 27 18" xfId="25911" xr:uid="{12D5FB53-2606-48F7-BD4D-1A0550EE201E}"/>
    <cellStyle name="Normal 27 18 2" xfId="25912" xr:uid="{1CF8C1CE-77E7-4225-B4D6-6EB9E9EC3EC5}"/>
    <cellStyle name="Normal 27 19" xfId="25913" xr:uid="{2F15E6EB-3E59-4538-8803-16A7559FD8DF}"/>
    <cellStyle name="Normal 27 19 2" xfId="25914" xr:uid="{38613769-CD5F-4B1D-97A0-91F17558428C}"/>
    <cellStyle name="Normal 27 2" xfId="6005" xr:uid="{A7B3F0DC-EDEF-4979-88B0-1C016625D444}"/>
    <cellStyle name="Normal 27 2 2" xfId="6006" xr:uid="{B55C24B3-2798-4794-AC9B-DB1232817C63}"/>
    <cellStyle name="Normal 27 2 2 2" xfId="6007" xr:uid="{E33300F6-096F-402F-88B2-353B61581490}"/>
    <cellStyle name="Normal 27 2 2 2 2" xfId="42866" xr:uid="{3FBBD598-9BED-4C36-90D6-0F822B5F297F}"/>
    <cellStyle name="Normal 27 2 2 2 2 2" xfId="44333" xr:uid="{0B042786-6F53-4A1E-866B-A986A2AB070A}"/>
    <cellStyle name="Normal 27 2 2 2 2 2 2" xfId="44332" xr:uid="{59B284BE-9117-4F0B-8F82-EF8EC64E33E0}"/>
    <cellStyle name="Normal 27 2 2 2 2 3" xfId="44334" xr:uid="{9F52D6FD-EE7F-4709-8E2E-FF06ED69C2CB}"/>
    <cellStyle name="Normal 27 2 2 2 3" xfId="44335" xr:uid="{E5AF92FC-4F79-469B-8915-0A336C57850F}"/>
    <cellStyle name="Normal 27 2 2 3" xfId="6008" xr:uid="{9C3BAE35-51E3-4700-9C61-895E6FC659AD}"/>
    <cellStyle name="Normal 27 2 2 4" xfId="42867" xr:uid="{29E67A66-A19B-476E-87D7-D3F5CCF08174}"/>
    <cellStyle name="Normal 27 2 2 5" xfId="44336" xr:uid="{5BB974C2-BCBE-4768-8628-2B018767E321}"/>
    <cellStyle name="Normal 27 2 3" xfId="6009" xr:uid="{A2D4715A-2800-430D-8A3C-E554415F431A}"/>
    <cellStyle name="Normal 27 2 3 2" xfId="42868" xr:uid="{C975A208-AB0B-4FB9-AF40-66D99145E397}"/>
    <cellStyle name="Normal 27 2 4" xfId="6010" xr:uid="{E52D3EB2-8C74-4ADF-96D3-A93B3073AF72}"/>
    <cellStyle name="Normal 27 2 5" xfId="42869" xr:uid="{C77A00E7-2999-40DC-962E-933971AFBCBC}"/>
    <cellStyle name="Normal 27 2 6" xfId="44337" xr:uid="{BA981E54-0B73-4E47-9824-99311888151C}"/>
    <cellStyle name="Normal 27 20" xfId="25915" xr:uid="{4B22DF8D-3BB6-4C41-8448-EE09C6F17382}"/>
    <cellStyle name="Normal 27 20 2" xfId="25916" xr:uid="{FC5C5576-C013-4D39-8D17-74CAC6CB356F}"/>
    <cellStyle name="Normal 27 21" xfId="25917" xr:uid="{7C07A614-3D30-455F-AC85-03A7A353FC01}"/>
    <cellStyle name="Normal 27 21 2" xfId="25918" xr:uid="{2E5A6350-6321-45D0-9715-12AB0D3165DC}"/>
    <cellStyle name="Normal 27 22" xfId="25919" xr:uid="{E9F7731C-240D-46B2-9C62-9159BA6A4C3E}"/>
    <cellStyle name="Normal 27 22 2" xfId="25920" xr:uid="{9FE7EEF6-C3D7-436F-8E90-0925710AA427}"/>
    <cellStyle name="Normal 27 23" xfId="25921" xr:uid="{57B2FEF5-A6C7-4363-A454-A1260A3DAF98}"/>
    <cellStyle name="Normal 27 23 2" xfId="25922" xr:uid="{92D15645-2835-426D-8116-A62DF28DD17A}"/>
    <cellStyle name="Normal 27 24" xfId="25923" xr:uid="{9D401289-17EC-4B6E-BA37-D1E7B68D9F8D}"/>
    <cellStyle name="Normal 27 24 2" xfId="25924" xr:uid="{5D15366A-ED58-4836-B8A6-8BB8B1C81B13}"/>
    <cellStyle name="Normal 27 25" xfId="25925" xr:uid="{A6FDD4DF-CAA8-4920-A6BE-52EF27671A79}"/>
    <cellStyle name="Normal 27 25 2" xfId="25926" xr:uid="{5C62FD2D-3972-4475-9145-588E25003BBF}"/>
    <cellStyle name="Normal 27 26" xfId="25927" xr:uid="{975F206F-A2E2-439A-B273-3FD4869CFDAE}"/>
    <cellStyle name="Normal 27 26 2" xfId="25928" xr:uid="{E779C94A-DA96-4C5C-80AC-854FDB4E6929}"/>
    <cellStyle name="Normal 27 27" xfId="25929" xr:uid="{0AF2CBD1-6B6C-4766-BD54-2080A059A7D2}"/>
    <cellStyle name="Normal 27 27 2" xfId="25930" xr:uid="{773ABC13-433C-4CE1-BC2A-3CF30DC98B6F}"/>
    <cellStyle name="Normal 27 28" xfId="25931" xr:uid="{6DDF1A43-B449-4530-9A04-3F6F9F46FD90}"/>
    <cellStyle name="Normal 27 28 2" xfId="25932" xr:uid="{F946A639-60C8-402E-B4D2-A62C4FAF6EB8}"/>
    <cellStyle name="Normal 27 29" xfId="25933" xr:uid="{162AA465-FA03-4351-ADD6-F00774A44B8E}"/>
    <cellStyle name="Normal 27 29 2" xfId="25934" xr:uid="{398092E6-1494-49A0-B4D7-CE7A79364046}"/>
    <cellStyle name="Normal 27 3" xfId="6011" xr:uid="{81638723-7ECB-494A-B016-C95A0CF16BEC}"/>
    <cellStyle name="Normal 27 3 2" xfId="6012" xr:uid="{B8C90C1F-45AC-42F3-B036-C5CCFF1D38F7}"/>
    <cellStyle name="Normal 27 3 2 2" xfId="42870" xr:uid="{15F65E33-A8AF-492D-A006-047D7A4B79A8}"/>
    <cellStyle name="Normal 27 3 3" xfId="6013" xr:uid="{041F844A-68E5-48C2-B80B-805D187AEC88}"/>
    <cellStyle name="Normal 27 3 4" xfId="42871" xr:uid="{1455E7B0-8055-476F-B8B6-40599737C3FE}"/>
    <cellStyle name="Normal 27 30" xfId="25935" xr:uid="{CE8339FE-B3AB-41A3-B5A4-D485B50A7D57}"/>
    <cellStyle name="Normal 27 30 2" xfId="25936" xr:uid="{363CC36E-B22C-4E03-BC5F-33F13EEB74B8}"/>
    <cellStyle name="Normal 27 31" xfId="25937" xr:uid="{6AB79969-8FCD-4D2E-93DD-B92ECADFEFF0}"/>
    <cellStyle name="Normal 27 31 2" xfId="25938" xr:uid="{0142B060-AFA7-4ECA-B5DE-528A1068A443}"/>
    <cellStyle name="Normal 27 32" xfId="25939" xr:uid="{453D5ADF-D05C-469F-B119-B9C15D350F86}"/>
    <cellStyle name="Normal 27 32 2" xfId="25940" xr:uid="{995141D5-B689-4996-BA2A-9207D3CDDFC1}"/>
    <cellStyle name="Normal 27 33" xfId="25941" xr:uid="{7FF7DC70-AA85-4D98-A375-DEFBC47C0808}"/>
    <cellStyle name="Normal 27 33 2" xfId="25942" xr:uid="{DD66654F-3E68-41C6-A4BA-E7FCE473F617}"/>
    <cellStyle name="Normal 27 34" xfId="25943" xr:uid="{4D867E33-A39A-4229-8875-5D75F4792281}"/>
    <cellStyle name="Normal 27 34 2" xfId="25944" xr:uid="{3FFC550E-E4E5-4448-9BA4-20C7FA0FE8C2}"/>
    <cellStyle name="Normal 27 35" xfId="25945" xr:uid="{9D1953EF-9B89-474D-95EA-90C699AE7B2B}"/>
    <cellStyle name="Normal 27 35 2" xfId="25946" xr:uid="{815E415A-CA78-42E6-9940-7E95F2265421}"/>
    <cellStyle name="Normal 27 36" xfId="25947" xr:uid="{0A243F86-32E1-45C6-B302-D5C0426457E4}"/>
    <cellStyle name="Normal 27 36 2" xfId="25948" xr:uid="{8B7DB613-8C7B-49A6-A745-C049F94F44A6}"/>
    <cellStyle name="Normal 27 37" xfId="25949" xr:uid="{CE104233-C001-455C-BA8F-DF992FD4B2F5}"/>
    <cellStyle name="Normal 27 37 2" xfId="25950" xr:uid="{92F732FC-E28C-4F49-A39E-01FC46EF6674}"/>
    <cellStyle name="Normal 27 38" xfId="25951" xr:uid="{6BEA9E09-2BF2-4310-B32D-714A70528D59}"/>
    <cellStyle name="Normal 27 38 2" xfId="25952" xr:uid="{D7516405-4143-497B-B987-0CD8E5CC3917}"/>
    <cellStyle name="Normal 27 39" xfId="25953" xr:uid="{902295C7-4647-4437-BDE8-BD5CB2CBF791}"/>
    <cellStyle name="Normal 27 39 2" xfId="25954" xr:uid="{30C67840-DCE3-44E3-BDD5-9D1C2B99292B}"/>
    <cellStyle name="Normal 27 4" xfId="6014" xr:uid="{ED180F55-5874-4C9A-BB34-EDCBE7ACF98A}"/>
    <cellStyle name="Normal 27 4 2" xfId="25955" xr:uid="{DA663667-A82C-43FE-A0D9-F6E545018AF0}"/>
    <cellStyle name="Normal 27 40" xfId="25956" xr:uid="{12B21841-46AA-4581-8177-2E93B3ADD323}"/>
    <cellStyle name="Normal 27 40 2" xfId="25957" xr:uid="{92701248-063D-4629-8A77-E6FDE2F744DE}"/>
    <cellStyle name="Normal 27 41" xfId="25958" xr:uid="{3F7F8263-9184-4938-8ACF-F1A62A1E66A8}"/>
    <cellStyle name="Normal 27 41 2" xfId="25959" xr:uid="{8CC16424-ED7E-4119-927A-5FC391E8E236}"/>
    <cellStyle name="Normal 27 42" xfId="25960" xr:uid="{08689CAC-6FA3-4E57-808A-60781DF4144D}"/>
    <cellStyle name="Normal 27 42 2" xfId="25961" xr:uid="{F6AA1FA6-A9FC-490A-8068-57BCC844162D}"/>
    <cellStyle name="Normal 27 43" xfId="25962" xr:uid="{9D1E52F1-F250-4569-AAF3-EAC2E55DD502}"/>
    <cellStyle name="Normal 27 43 2" xfId="25963" xr:uid="{F86F57FC-36ED-44BB-97F4-4B08D3FCB3AA}"/>
    <cellStyle name="Normal 27 44" xfId="25964" xr:uid="{20A6C4A4-4F82-4232-8694-B8BC6548C002}"/>
    <cellStyle name="Normal 27 44 2" xfId="25965" xr:uid="{918C6CAF-E7A4-403E-9152-652F91589156}"/>
    <cellStyle name="Normal 27 45" xfId="25966" xr:uid="{DC006DC7-E3F8-42FF-9D25-FBE3C3E6C3A7}"/>
    <cellStyle name="Normal 27 45 2" xfId="25967" xr:uid="{1D1058BA-1114-4078-BFF0-A2537ACBD413}"/>
    <cellStyle name="Normal 27 46" xfId="25968" xr:uid="{8A411A39-7731-4BDC-9EC9-65B52BF55844}"/>
    <cellStyle name="Normal 27 46 2" xfId="25969" xr:uid="{F1464CE1-A881-4642-ACE0-867B61725381}"/>
    <cellStyle name="Normal 27 47" xfId="25970" xr:uid="{56D55C23-92F6-45F4-8A07-47A68EF4C478}"/>
    <cellStyle name="Normal 27 47 2" xfId="25971" xr:uid="{8B0B9895-18F0-448B-950A-52EF1E7FAD36}"/>
    <cellStyle name="Normal 27 48" xfId="25972" xr:uid="{F8959058-3CCB-4B30-BCFC-710027CAB483}"/>
    <cellStyle name="Normal 27 48 2" xfId="25973" xr:uid="{55F13D71-2C4B-4842-BD6E-DAFF372BF824}"/>
    <cellStyle name="Normal 27 49" xfId="25974" xr:uid="{D4AC16A2-01E5-4EFB-A4C6-D72A2490E73C}"/>
    <cellStyle name="Normal 27 49 2" xfId="25975" xr:uid="{D980E584-B2F5-4FC1-B1BA-3B9544A3070A}"/>
    <cellStyle name="Normal 27 5" xfId="6015" xr:uid="{5209A074-9227-4FA3-BA2E-95936A2AA2D4}"/>
    <cellStyle name="Normal 27 5 2" xfId="25976" xr:uid="{FAC61A49-A334-4245-B1F2-D8E11FEB4E74}"/>
    <cellStyle name="Normal 27 50" xfId="25977" xr:uid="{335118B2-692B-4A5E-8189-D582EE12D610}"/>
    <cellStyle name="Normal 27 50 2" xfId="25978" xr:uid="{41B7AEA2-9E62-44AA-B495-8E4CEE2FE67F}"/>
    <cellStyle name="Normal 27 51" xfId="25979" xr:uid="{BF60A1C6-E4D5-4E30-8827-DFE42EF8B6FD}"/>
    <cellStyle name="Normal 27 51 2" xfId="25980" xr:uid="{47CFABA1-72C2-4E2E-B710-4C10C9C7624B}"/>
    <cellStyle name="Normal 27 52" xfId="25981" xr:uid="{CE7A8DE6-5B79-4A4D-8DCF-EE9BD6BDC6AD}"/>
    <cellStyle name="Normal 27 52 2" xfId="25982" xr:uid="{05EA2044-1B6F-4966-B9C5-2F3941730D52}"/>
    <cellStyle name="Normal 27 53" xfId="25983" xr:uid="{87017396-DF46-4810-8DAC-F9ED369970F8}"/>
    <cellStyle name="Normal 27 53 2" xfId="25984" xr:uid="{A97539CC-6A15-49A5-B90F-E85BEB6A9506}"/>
    <cellStyle name="Normal 27 54" xfId="25985" xr:uid="{D7003AF9-107A-40B7-ABCD-7D3C67375D18}"/>
    <cellStyle name="Normal 27 54 2" xfId="25986" xr:uid="{B83853F0-D467-42C3-B2FC-83C28EC6F57F}"/>
    <cellStyle name="Normal 27 55" xfId="25987" xr:uid="{26E27E31-FD8C-4843-8583-7E217B10E79C}"/>
    <cellStyle name="Normal 27 55 2" xfId="25988" xr:uid="{2E5C7BC4-8B15-409F-A6FC-9406171A0480}"/>
    <cellStyle name="Normal 27 56" xfId="25989" xr:uid="{1435AB01-875C-48A3-9619-DAE1AFB2B974}"/>
    <cellStyle name="Normal 27 56 2" xfId="25990" xr:uid="{0DEF66C7-5AEB-457D-910C-E18A0D8B08B4}"/>
    <cellStyle name="Normal 27 57" xfId="25991" xr:uid="{E7769426-6177-4054-A176-1C38D8DFCE28}"/>
    <cellStyle name="Normal 27 57 2" xfId="25992" xr:uid="{555D07EE-7121-4D2A-A661-E567E207FD3A}"/>
    <cellStyle name="Normal 27 58" xfId="25993" xr:uid="{2CF01E1B-6639-4746-9751-35E2B339D8E6}"/>
    <cellStyle name="Normal 27 58 2" xfId="25994" xr:uid="{3F96CA93-9381-46EF-A3DC-BF341A9A5029}"/>
    <cellStyle name="Normal 27 59" xfId="25995" xr:uid="{AE2CC789-0BE1-438B-B949-98A7B6EC09D7}"/>
    <cellStyle name="Normal 27 59 2" xfId="25996" xr:uid="{AB880753-73CE-400E-887B-A177774CE7B6}"/>
    <cellStyle name="Normal 27 6" xfId="6016" xr:uid="{3B32DFBC-D17C-45B2-9E33-8B9D4D1CB463}"/>
    <cellStyle name="Normal 27 6 2" xfId="25998" xr:uid="{D0922872-CD7B-4144-B706-05FA6FEC8093}"/>
    <cellStyle name="Normal 27 6 2 2" xfId="43967" xr:uid="{A934E8EC-1AAD-409B-8FE8-353FCDAD4F94}"/>
    <cellStyle name="Normal 27 6 3" xfId="25997" xr:uid="{D203B0B2-7945-424F-8BA0-83F7973D7397}"/>
    <cellStyle name="Normal 27 60" xfId="25999" xr:uid="{8B744660-E2B8-438D-9E0C-12762BA9276E}"/>
    <cellStyle name="Normal 27 60 2" xfId="26000" xr:uid="{6592ADC4-DD9A-4DF5-8F3E-A57AA62D08BD}"/>
    <cellStyle name="Normal 27 61" xfId="26001" xr:uid="{73608D97-CA70-4CD4-BDDB-3AD815A8FC73}"/>
    <cellStyle name="Normal 27 61 2" xfId="26002" xr:uid="{E3321F99-F769-48C6-9E37-999903D260BD}"/>
    <cellStyle name="Normal 27 62" xfId="26003" xr:uid="{F1380A86-BEB4-49FA-8F67-5011056146C0}"/>
    <cellStyle name="Normal 27 62 2" xfId="26004" xr:uid="{B6F48A6D-E290-4A2A-96C4-E127306B6284}"/>
    <cellStyle name="Normal 27 63" xfId="26005" xr:uid="{D4D5B9D0-A371-4754-9B26-C2D78D64C3BD}"/>
    <cellStyle name="Normal 27 63 2" xfId="26006" xr:uid="{091104E3-0222-4B03-AEF0-2B9D527222CB}"/>
    <cellStyle name="Normal 27 64" xfId="26007" xr:uid="{20AAAD02-7B9B-49BE-81DA-B22310F87194}"/>
    <cellStyle name="Normal 27 64 2" xfId="26008" xr:uid="{7EFA04D5-F351-49E1-A1E0-390A5F2072B2}"/>
    <cellStyle name="Normal 27 65" xfId="26009" xr:uid="{2DC677AE-B4C3-459C-92BB-A49AC0113074}"/>
    <cellStyle name="Normal 27 65 2" xfId="26010" xr:uid="{79DB8B72-0DCE-448E-9711-E6C28DEC3B51}"/>
    <cellStyle name="Normal 27 66" xfId="26011" xr:uid="{806E66A1-7DF0-463E-A23E-E1F9E67654F4}"/>
    <cellStyle name="Normal 27 66 2" xfId="26012" xr:uid="{2782CBE5-D560-48F2-A67E-B30AE4B2D1DC}"/>
    <cellStyle name="Normal 27 67" xfId="26013" xr:uid="{631DECB2-D42F-48AA-9E49-5CB71D783E31}"/>
    <cellStyle name="Normal 27 67 2" xfId="26014" xr:uid="{2C264AD5-DD78-45AA-9AC2-09F8FABC0885}"/>
    <cellStyle name="Normal 27 68" xfId="26015" xr:uid="{81E50F4B-3ED1-49F7-9FEC-4ED486E0E26D}"/>
    <cellStyle name="Normal 27 68 2" xfId="26016" xr:uid="{A65E2679-F55A-4A46-A729-61969EB7E2F1}"/>
    <cellStyle name="Normal 27 69" xfId="26017" xr:uid="{3D6F0051-DB99-4D7E-8F5B-86F59BA93EEF}"/>
    <cellStyle name="Normal 27 69 2" xfId="26018" xr:uid="{0558A0D6-6063-4932-A670-A0A860290727}"/>
    <cellStyle name="Normal 27 7" xfId="6017" xr:uid="{FD040B56-7D3F-40F8-BC1C-8013C768296F}"/>
    <cellStyle name="Normal 27 7 2" xfId="26020" xr:uid="{9C900CF1-B78E-4CBE-B4DF-704D516AEF0B}"/>
    <cellStyle name="Normal 27 7 2 2" xfId="43968" xr:uid="{413C916B-5DD4-48A9-BEB3-ECE3B6A903EE}"/>
    <cellStyle name="Normal 27 7 3" xfId="26019" xr:uid="{6A1C9446-87C2-45E6-B098-65509A76E4F5}"/>
    <cellStyle name="Normal 27 70" xfId="26021" xr:uid="{1357CC33-CB0D-41F1-B578-ED53949BD054}"/>
    <cellStyle name="Normal 27 70 2" xfId="26022" xr:uid="{AC77064D-7174-4E8A-9EF2-C97206ED924A}"/>
    <cellStyle name="Normal 27 71" xfId="26023" xr:uid="{3A82BC3D-02CE-48BB-8048-63EE95B4883C}"/>
    <cellStyle name="Normal 27 71 2" xfId="26024" xr:uid="{8B7AD64B-F259-40D1-8E65-84FF33B6AF01}"/>
    <cellStyle name="Normal 27 72" xfId="26025" xr:uid="{306DEDDD-B1A2-406F-AE67-82FE8FB2F3B7}"/>
    <cellStyle name="Normal 27 73" xfId="25895" xr:uid="{070A9701-AACA-4552-B0C8-D3D1BF642E11}"/>
    <cellStyle name="Normal 27 8" xfId="6018" xr:uid="{849DC43E-FE6C-4D03-AEB5-E9EAF534FE2D}"/>
    <cellStyle name="Normal 27 8 2" xfId="26027" xr:uid="{DB2B89D6-9F34-4137-996F-AE8E42A8BF88}"/>
    <cellStyle name="Normal 27 8 2 2" xfId="43969" xr:uid="{79A4C49D-4329-4737-9101-77BA3371F287}"/>
    <cellStyle name="Normal 27 8 3" xfId="26026" xr:uid="{942755FD-9315-4C18-90D6-A9F7A46080F5}"/>
    <cellStyle name="Normal 27 9" xfId="6019" xr:uid="{103C9CA8-06C8-4DA8-B1A6-DD4E5BB92D15}"/>
    <cellStyle name="Normal 27 9 2" xfId="26029" xr:uid="{2003C4A8-1FBF-4946-84FC-65896514A5D9}"/>
    <cellStyle name="Normal 27 9 2 2" xfId="43970" xr:uid="{4C130BAC-0FF0-48A7-A66E-73853F7C8E4B}"/>
    <cellStyle name="Normal 27 9 3" xfId="26028" xr:uid="{8C3BDFF2-F7D4-431A-BDCE-3C08727E365B}"/>
    <cellStyle name="Normal 28" xfId="4" xr:uid="{F168AC72-BB65-4408-8E8E-ACB268098566}"/>
    <cellStyle name="Normal 28 10" xfId="6020" xr:uid="{B6E627F6-5189-4BAC-B93D-B4EA652063BE}"/>
    <cellStyle name="Normal 28 10 2" xfId="26030" xr:uid="{5487BCC5-1708-4D83-980C-9A82E4A31012}"/>
    <cellStyle name="Normal 28 11" xfId="26031" xr:uid="{943D8FC2-2204-42C7-9EA4-00EF84A1FF83}"/>
    <cellStyle name="Normal 28 11 2" xfId="26032" xr:uid="{E8B17CB7-FF0D-4D8A-A08A-175B630175F9}"/>
    <cellStyle name="Normal 28 12" xfId="26033" xr:uid="{A9418D5B-FABD-4318-91EE-5E33C912ED90}"/>
    <cellStyle name="Normal 28 12 2" xfId="26034" xr:uid="{20F07A11-EE36-491B-8BB7-4689A158F3C8}"/>
    <cellStyle name="Normal 28 13" xfId="26035" xr:uid="{DF6B1B52-CDC3-473E-8736-C4ED82C0BF01}"/>
    <cellStyle name="Normal 28 13 2" xfId="26036" xr:uid="{DFB38FE5-462E-491A-8BAB-CEEF24881EB5}"/>
    <cellStyle name="Normal 28 14" xfId="26037" xr:uid="{60FFEF0D-574D-4791-A0C7-4A8F837A3C8C}"/>
    <cellStyle name="Normal 28 14 2" xfId="26038" xr:uid="{79B0D94B-4345-417C-825C-AACA836BD19E}"/>
    <cellStyle name="Normal 28 14 3" xfId="44056" xr:uid="{128EC955-D113-48A3-9001-1A8B02BC029A}"/>
    <cellStyle name="Normal 28 15" xfId="26039" xr:uid="{1B41EE40-55E1-4F84-8CED-AD678FBDB2DA}"/>
    <cellStyle name="Normal 28 15 2" xfId="26040" xr:uid="{48179257-8A65-46E5-A70D-8748FD369471}"/>
    <cellStyle name="Normal 28 16" xfId="26041" xr:uid="{D9DFC93B-5538-4C3D-96D0-6F27B3B96A71}"/>
    <cellStyle name="Normal 28 16 2" xfId="26042" xr:uid="{996FB3E4-D1C2-4489-ADFB-CE771CC97BED}"/>
    <cellStyle name="Normal 28 17" xfId="26043" xr:uid="{3EEF71FF-26B9-44E5-A98B-517E0163C3DB}"/>
    <cellStyle name="Normal 28 17 2" xfId="26044" xr:uid="{C3178880-3485-488A-A879-7E2B3EED7701}"/>
    <cellStyle name="Normal 28 18" xfId="26045" xr:uid="{ECB72027-DB47-4ED9-A6DB-06C1EAB0783A}"/>
    <cellStyle name="Normal 28 18 2" xfId="26046" xr:uid="{1C063FF8-4F3B-49DB-96E7-3591411F3F8E}"/>
    <cellStyle name="Normal 28 19" xfId="26047" xr:uid="{F4F84895-EC14-473C-BB7A-819BC644E7BD}"/>
    <cellStyle name="Normal 28 19 2" xfId="26048" xr:uid="{6F1C8FDE-CD1B-4A51-A577-3F217E9E6A0C}"/>
    <cellStyle name="Normal 28 2" xfId="6021" xr:uid="{27F22516-9015-478C-B8C7-8181706D81ED}"/>
    <cellStyle name="Normal 28 2 2" xfId="6022" xr:uid="{B9F52A7F-784D-473F-AA68-03FE6E1FC403}"/>
    <cellStyle name="Normal 28 2 2 2" xfId="6023" xr:uid="{055E6E10-FEB4-4420-8C79-8A79C5A7A9E2}"/>
    <cellStyle name="Normal 28 2 2 2 2" xfId="42872" xr:uid="{6DE8DCE5-B301-49EB-B213-8B401BDB7409}"/>
    <cellStyle name="Normal 28 2 2 3" xfId="6024" xr:uid="{7B3E6745-1EFF-4B76-976C-F4E07F866040}"/>
    <cellStyle name="Normal 28 2 2 4" xfId="42873" xr:uid="{1EF54700-767B-48E2-AA90-0864074BBCF5}"/>
    <cellStyle name="Normal 28 2 2 5" xfId="44330" xr:uid="{4D5C52AE-C404-4A8B-8505-2E2B6C6B73D1}"/>
    <cellStyle name="Normal 28 2 3" xfId="6025" xr:uid="{C214130A-5810-4F9F-9769-ACE7D0B23CC8}"/>
    <cellStyle name="Normal 28 2 3 2" xfId="42874" xr:uid="{286CC940-09E6-4AA6-AB62-C677DA8DEB44}"/>
    <cellStyle name="Normal 28 2 4" xfId="6026" xr:uid="{D856E585-2580-4CE9-840A-C87C2000A8E4}"/>
    <cellStyle name="Normal 28 2 5" xfId="42875" xr:uid="{9817020B-8251-4184-9E75-FC1424BDCD53}"/>
    <cellStyle name="Normal 28 2 6" xfId="44331" xr:uid="{9318806E-0C91-4057-88EE-23EF10A58166}"/>
    <cellStyle name="Normal 28 20" xfId="26049" xr:uid="{F6772B78-941C-4874-8F84-C7375E935FE3}"/>
    <cellStyle name="Normal 28 20 2" xfId="26050" xr:uid="{32156020-C757-42FB-BB6C-ECB6EE4E801D}"/>
    <cellStyle name="Normal 28 21" xfId="26051" xr:uid="{3A89FFC1-DF20-4620-A3A1-FF4179AA8D8F}"/>
    <cellStyle name="Normal 28 21 2" xfId="26052" xr:uid="{DB1D4DB9-E798-4B7B-BBFF-ED535E5807E7}"/>
    <cellStyle name="Normal 28 22" xfId="26053" xr:uid="{0D297944-A517-424F-AEF1-231B315BE0E1}"/>
    <cellStyle name="Normal 28 22 2" xfId="26054" xr:uid="{9AB83C7D-5A83-4B9E-9AE6-49ED07C8F149}"/>
    <cellStyle name="Normal 28 23" xfId="26055" xr:uid="{E9472062-ED70-4B08-B872-52D1C8657DD8}"/>
    <cellStyle name="Normal 28 23 2" xfId="26056" xr:uid="{4FF679E0-061B-4D2C-800B-50854FF96C19}"/>
    <cellStyle name="Normal 28 24" xfId="26057" xr:uid="{4BE07BCB-DB8C-49DF-9DF0-40A8794EA64F}"/>
    <cellStyle name="Normal 28 24 2" xfId="26058" xr:uid="{58DDF7D5-8810-4BCF-994D-D56A60094F4C}"/>
    <cellStyle name="Normal 28 25" xfId="26059" xr:uid="{27F64E60-73AE-4D8C-B968-773E6519FA3D}"/>
    <cellStyle name="Normal 28 25 2" xfId="26060" xr:uid="{0756B268-0E71-468F-B5AA-123077ACA13B}"/>
    <cellStyle name="Normal 28 26" xfId="26061" xr:uid="{A4145236-94C0-4B8E-8628-6640AADCC7CB}"/>
    <cellStyle name="Normal 28 26 2" xfId="26062" xr:uid="{AD155CEB-EC8F-4B4F-9404-0CE9B5006EF5}"/>
    <cellStyle name="Normal 28 27" xfId="26063" xr:uid="{577D01C9-E4BD-4C75-AECA-6C498A6E40FA}"/>
    <cellStyle name="Normal 28 27 2" xfId="26064" xr:uid="{769AB833-165B-47A8-8C7A-4992F5E372CE}"/>
    <cellStyle name="Normal 28 28" xfId="26065" xr:uid="{433CA716-83F5-418C-835B-9F1CB31C9C49}"/>
    <cellStyle name="Normal 28 28 2" xfId="26066" xr:uid="{54BF0A4A-8322-41F1-B5E4-098ABC58C146}"/>
    <cellStyle name="Normal 28 29" xfId="26067" xr:uid="{6EA5ACE9-228C-4D6E-9FFB-E628708732B7}"/>
    <cellStyle name="Normal 28 29 2" xfId="26068" xr:uid="{F4F14C62-85A6-4350-A40B-959543C2E9C7}"/>
    <cellStyle name="Normal 28 3" xfId="6027" xr:uid="{4FAA3709-3FB3-4665-8644-12F689853109}"/>
    <cellStyle name="Normal 28 3 2" xfId="6028" xr:uid="{70EEC6C1-EA21-40AA-9891-3C702F197935}"/>
    <cellStyle name="Normal 28 3 2 2" xfId="42876" xr:uid="{FE9FB065-6FB1-4D18-BD57-3FB33F74702C}"/>
    <cellStyle name="Normal 28 3 3" xfId="6029" xr:uid="{43617BB4-CDBC-4821-A4B0-1E3503F40CE6}"/>
    <cellStyle name="Normal 28 3 4" xfId="42877" xr:uid="{81FA6203-12E1-4253-ACFF-676B0D620423}"/>
    <cellStyle name="Normal 28 30" xfId="26069" xr:uid="{C316C111-649D-4847-BF0C-229DBA0B76A3}"/>
    <cellStyle name="Normal 28 30 2" xfId="26070" xr:uid="{56BCC5EF-53E0-41B7-8703-F58AE4613281}"/>
    <cellStyle name="Normal 28 31" xfId="26071" xr:uid="{CC43C733-228A-4E09-8109-2DB7DE1C8B05}"/>
    <cellStyle name="Normal 28 31 2" xfId="26072" xr:uid="{44E81A56-A31B-499F-82AE-C51F6969E05C}"/>
    <cellStyle name="Normal 28 32" xfId="26073" xr:uid="{CF05778E-B072-44B6-8D7F-3CA3481DC4D5}"/>
    <cellStyle name="Normal 28 32 2" xfId="26074" xr:uid="{F724DF06-BFE1-4F37-89E1-3604296CB3EB}"/>
    <cellStyle name="Normal 28 33" xfId="26075" xr:uid="{E46F97AC-BD13-4240-94DE-93893AD96FBB}"/>
    <cellStyle name="Normal 28 33 2" xfId="26076" xr:uid="{8745CFFC-53B6-4771-B096-743193B686ED}"/>
    <cellStyle name="Normal 28 34" xfId="26077" xr:uid="{F4A4E8A1-92A5-4E61-B2A5-768DA1A8A3EF}"/>
    <cellStyle name="Normal 28 34 2" xfId="26078" xr:uid="{24FA9715-584D-4AC4-AB8F-E64406B7BE24}"/>
    <cellStyle name="Normal 28 35" xfId="26079" xr:uid="{5AB33972-1951-47D8-A652-99CA7F4A7DC2}"/>
    <cellStyle name="Normal 28 35 2" xfId="26080" xr:uid="{4B1FD097-8DAA-4DD3-9D69-9A9B90F05F07}"/>
    <cellStyle name="Normal 28 36" xfId="26081" xr:uid="{7FC55AE1-9985-4EEE-ADDB-73BFE7BCC5DA}"/>
    <cellStyle name="Normal 28 36 2" xfId="26082" xr:uid="{1AE37926-9415-4665-B72B-FD32E5BA1C52}"/>
    <cellStyle name="Normal 28 37" xfId="26083" xr:uid="{5F0CCD4E-7824-4E78-8119-14DE262D8FA7}"/>
    <cellStyle name="Normal 28 37 2" xfId="26084" xr:uid="{119CD884-4135-40F5-9208-9DC14886073E}"/>
    <cellStyle name="Normal 28 38" xfId="26085" xr:uid="{59EA1182-5D93-4712-999F-E1A3CBC042A0}"/>
    <cellStyle name="Normal 28 38 2" xfId="26086" xr:uid="{D8B06027-FAC5-4805-A238-2A8254AE8DC2}"/>
    <cellStyle name="Normal 28 39" xfId="26087" xr:uid="{D0542D20-8AB9-4410-8A44-05933E5E10A9}"/>
    <cellStyle name="Normal 28 39 2" xfId="26088" xr:uid="{47D9B88F-A6D6-407D-A782-6ADDF33938C9}"/>
    <cellStyle name="Normal 28 4" xfId="6030" xr:uid="{316D1B00-C92C-42B0-B37D-22FB445AB4F2}"/>
    <cellStyle name="Normal 28 4 2" xfId="26089" xr:uid="{7428B83E-F61D-4BF0-8981-77ACE99A6E84}"/>
    <cellStyle name="Normal 28 40" xfId="26090" xr:uid="{7D91A268-E56D-448E-8883-8A4479404C26}"/>
    <cellStyle name="Normal 28 40 2" xfId="26091" xr:uid="{E2263F87-2614-49BC-BB9D-221578F46273}"/>
    <cellStyle name="Normal 28 41" xfId="26092" xr:uid="{A0EF5774-3C24-4D79-AB6F-7D411167C592}"/>
    <cellStyle name="Normal 28 41 2" xfId="26093" xr:uid="{E04802D0-D827-45ED-909E-C27C77206357}"/>
    <cellStyle name="Normal 28 42" xfId="26094" xr:uid="{016826D1-CA92-4167-B533-BF44B6093C18}"/>
    <cellStyle name="Normal 28 42 2" xfId="26095" xr:uid="{F76FA645-621C-49E4-89C0-98DD24D76BB9}"/>
    <cellStyle name="Normal 28 43" xfId="26096" xr:uid="{EB9E3C30-C4AB-4F5B-8AC3-0A8FA07EE719}"/>
    <cellStyle name="Normal 28 43 2" xfId="26097" xr:uid="{40B633A9-ED8C-488B-A292-A06EE8238A41}"/>
    <cellStyle name="Normal 28 44" xfId="26098" xr:uid="{1E394CAB-7FDA-4A9D-B931-C5A4C68BD868}"/>
    <cellStyle name="Normal 28 44 2" xfId="26099" xr:uid="{86434250-3780-4F75-BA1B-CC245096064E}"/>
    <cellStyle name="Normal 28 45" xfId="26100" xr:uid="{78779353-1479-404C-A554-746745091F03}"/>
    <cellStyle name="Normal 28 45 2" xfId="26101" xr:uid="{F09D1617-70A0-4AF0-9064-F3F0FC642726}"/>
    <cellStyle name="Normal 28 46" xfId="26102" xr:uid="{DD8E30D9-44F3-43E3-8826-1D98F225D0E9}"/>
    <cellStyle name="Normal 28 46 2" xfId="26103" xr:uid="{7191D21E-5E1F-463E-AFD5-43865EE18B90}"/>
    <cellStyle name="Normal 28 47" xfId="26104" xr:uid="{123CFE55-4014-4A64-A862-481321E7D7DF}"/>
    <cellStyle name="Normal 28 47 2" xfId="26105" xr:uid="{52AD32CF-7098-45E2-9578-BF25C9E48253}"/>
    <cellStyle name="Normal 28 48" xfId="26106" xr:uid="{56CBEFAC-6D07-4367-98EC-33AE39EAAD60}"/>
    <cellStyle name="Normal 28 48 2" xfId="26107" xr:uid="{57821FB5-9D61-4F2D-9F19-9BFD028CC95E}"/>
    <cellStyle name="Normal 28 49" xfId="26108" xr:uid="{B08D7395-AE31-4B22-ADC7-C241B9D4B8E0}"/>
    <cellStyle name="Normal 28 49 2" xfId="26109" xr:uid="{579D0A45-F514-4232-A499-461A30F90A1D}"/>
    <cellStyle name="Normal 28 5" xfId="6031" xr:uid="{957B3037-415E-42A8-B1EF-DA3EEB9A9E25}"/>
    <cellStyle name="Normal 28 5 2" xfId="26110" xr:uid="{0A10814A-45FE-47F9-A8E5-E126B0B50B4A}"/>
    <cellStyle name="Normal 28 50" xfId="26111" xr:uid="{38F57D1C-46F6-4FDB-928F-BDEA723C17CA}"/>
    <cellStyle name="Normal 28 50 2" xfId="26112" xr:uid="{2D3C8FB1-7D45-4F6C-95F6-B3DA43E05E2A}"/>
    <cellStyle name="Normal 28 51" xfId="26113" xr:uid="{45CF6BA6-504B-4B67-8B95-F9778A054AAD}"/>
    <cellStyle name="Normal 28 51 2" xfId="26114" xr:uid="{F464ADBD-54D1-43C3-9473-D21DA4A88769}"/>
    <cellStyle name="Normal 28 52" xfId="26115" xr:uid="{8FD0B788-D980-496D-954D-98F740436723}"/>
    <cellStyle name="Normal 28 52 2" xfId="26116" xr:uid="{F1E88372-1108-42F4-883E-5C5CA3FE4D9E}"/>
    <cellStyle name="Normal 28 53" xfId="26117" xr:uid="{B523028D-62C5-4C90-8092-275A5395C3CA}"/>
    <cellStyle name="Normal 28 53 2" xfId="26118" xr:uid="{CF4CE8BF-418D-4784-A315-749B9C74A407}"/>
    <cellStyle name="Normal 28 54" xfId="26119" xr:uid="{5BC84C63-5862-427E-87A7-A748BC488D91}"/>
    <cellStyle name="Normal 28 54 2" xfId="26120" xr:uid="{F474CA0B-D275-4500-A84E-51C215203036}"/>
    <cellStyle name="Normal 28 55" xfId="26121" xr:uid="{A170DACF-2729-4AA9-9039-F1FA2BA9F5D0}"/>
    <cellStyle name="Normal 28 55 2" xfId="26122" xr:uid="{6C4E6AFD-549A-4F1B-886D-9857092F3A5C}"/>
    <cellStyle name="Normal 28 56" xfId="26123" xr:uid="{F0B96CD2-754C-4479-A2E9-4AE8B9416527}"/>
    <cellStyle name="Normal 28 56 2" xfId="26124" xr:uid="{4FA37233-6FF8-4B4F-A73C-FF4EE556B3F3}"/>
    <cellStyle name="Normal 28 57" xfId="26125" xr:uid="{A2CC301F-97FC-4FE6-8DA4-34C1CC4DC543}"/>
    <cellStyle name="Normal 28 57 2" xfId="26126" xr:uid="{0E3343FD-3989-4508-A1A7-6E144B65D410}"/>
    <cellStyle name="Normal 28 58" xfId="26127" xr:uid="{9426E856-3DB9-4544-92CF-5882FDC3E981}"/>
    <cellStyle name="Normal 28 58 2" xfId="26128" xr:uid="{8E02771F-7D97-49D8-9A4E-32328EE431F1}"/>
    <cellStyle name="Normal 28 59" xfId="26129" xr:uid="{5C7768CC-755D-40F7-B101-E57769B18DF2}"/>
    <cellStyle name="Normal 28 59 2" xfId="26130" xr:uid="{B9F6C201-EF6D-49F5-AE00-B65D52FD49A2}"/>
    <cellStyle name="Normal 28 6" xfId="6032" xr:uid="{548025A3-8062-46A3-AD0E-90819C7266D4}"/>
    <cellStyle name="Normal 28 6 2" xfId="26132" xr:uid="{2FE548BD-C2AD-4BD7-A6A6-3005CBA663CB}"/>
    <cellStyle name="Normal 28 6 3" xfId="26131" xr:uid="{FD706DFB-4950-41A1-92B7-8BCD2C0D702C}"/>
    <cellStyle name="Normal 28 60" xfId="26133" xr:uid="{3912B745-B023-4EC0-BF02-A31887F68F0E}"/>
    <cellStyle name="Normal 28 60 2" xfId="26134" xr:uid="{11074D21-98D7-4D35-AB03-91D59336D4F6}"/>
    <cellStyle name="Normal 28 61" xfId="26135" xr:uid="{5171B5CE-B780-4F6B-89C3-DFB522726031}"/>
    <cellStyle name="Normal 28 61 2" xfId="26136" xr:uid="{DEA5C703-F5A1-4FBA-BD1A-73BABCDC6767}"/>
    <cellStyle name="Normal 28 62" xfId="26137" xr:uid="{6E05826C-0F84-4AED-8A3B-6A0BBB313059}"/>
    <cellStyle name="Normal 28 62 2" xfId="26138" xr:uid="{E5595795-D32E-4348-82BC-E9EBA45BD37F}"/>
    <cellStyle name="Normal 28 63" xfId="26139" xr:uid="{647B65B9-6216-4106-92B0-D9055356FB1B}"/>
    <cellStyle name="Normal 28 63 2" xfId="26140" xr:uid="{02218994-B5C6-4462-9FF2-775F02ED8890}"/>
    <cellStyle name="Normal 28 64" xfId="26141" xr:uid="{F74BE5AB-4476-4C1E-B8C5-BC993D151061}"/>
    <cellStyle name="Normal 28 64 2" xfId="26142" xr:uid="{414CD733-153A-4CAF-BB8C-A6B71E8A6831}"/>
    <cellStyle name="Normal 28 65" xfId="26143" xr:uid="{11DC30DE-AEAF-402F-9A62-E782C6F10964}"/>
    <cellStyle name="Normal 28 65 2" xfId="26144" xr:uid="{B08C3C1F-37EB-4F9A-A1FA-3B9BD6A35F97}"/>
    <cellStyle name="Normal 28 66" xfId="26145" xr:uid="{A915A923-CDB1-41F7-8934-082510DC019F}"/>
    <cellStyle name="Normal 28 66 2" xfId="26146" xr:uid="{2141FA82-5DC0-4A4B-ADD9-F55D67EA7079}"/>
    <cellStyle name="Normal 28 67" xfId="26147" xr:uid="{7A7A381F-801D-4521-A5F1-CCDCE62520E1}"/>
    <cellStyle name="Normal 28 67 2" xfId="26148" xr:uid="{8CF32627-5095-4D27-B2BA-84A588CB108C}"/>
    <cellStyle name="Normal 28 68" xfId="26149" xr:uid="{4BD6B602-DFE5-48E4-87A8-2E64C73DA42C}"/>
    <cellStyle name="Normal 28 68 2" xfId="26150" xr:uid="{A04F2E4B-2BF0-473A-B881-F7ACE9A6B8D3}"/>
    <cellStyle name="Normal 28 69" xfId="26151" xr:uid="{2F616F89-6387-4F81-A65F-E26495431945}"/>
    <cellStyle name="Normal 28 69 2" xfId="26152" xr:uid="{5B2F71FB-B0B3-4C22-8A77-3F657EDE43A8}"/>
    <cellStyle name="Normal 28 7" xfId="6033" xr:uid="{7D768334-E7D6-4D08-9781-1F0063CB44DC}"/>
    <cellStyle name="Normal 28 7 2" xfId="26154" xr:uid="{A8A5ECE9-240B-4453-B9DB-50AFAC7F8B30}"/>
    <cellStyle name="Normal 28 7 3" xfId="26153" xr:uid="{F4C40633-BA5C-41A2-AC0F-B474017A2C5D}"/>
    <cellStyle name="Normal 28 70" xfId="26155" xr:uid="{90DABCCC-4A58-4B6C-92A4-104BA391B856}"/>
    <cellStyle name="Normal 28 70 2" xfId="26156" xr:uid="{C63FD313-1C64-42A5-9875-2A3E3E3A6E87}"/>
    <cellStyle name="Normal 28 71" xfId="26157" xr:uid="{7C75CBF9-47E6-405D-883C-3ABE2EEBAB69}"/>
    <cellStyle name="Normal 28 71 2" xfId="26158" xr:uid="{9BF367F3-DDDA-417E-8F35-1E8549241FA7}"/>
    <cellStyle name="Normal 28 72" xfId="26159" xr:uid="{F5A7A603-72C6-4616-ADC8-054B084D94BF}"/>
    <cellStyle name="Normal 28 8" xfId="6034" xr:uid="{1E6039D2-F7BE-436F-BAB9-A48873D96079}"/>
    <cellStyle name="Normal 28 8 2" xfId="26161" xr:uid="{2916A499-AC93-47F3-95C0-5746156D577C}"/>
    <cellStyle name="Normal 28 8 3" xfId="26160" xr:uid="{B416DD19-3290-4E82-A0E0-7A2F1FA561D8}"/>
    <cellStyle name="Normal 28 9" xfId="6035" xr:uid="{37A954E1-6915-4C3D-BE03-15A4D6007B25}"/>
    <cellStyle name="Normal 28 9 2" xfId="26163" xr:uid="{23E74C44-2422-4BB8-AB58-24649C3D168D}"/>
    <cellStyle name="Normal 28 9 3" xfId="26162" xr:uid="{9EA08470-4676-4996-98F1-342CFC79CA0A}"/>
    <cellStyle name="Normal 29" xfId="131" xr:uid="{8E3307D4-1302-4C2A-8CB4-DF7D9CCDF83E}"/>
    <cellStyle name="Normal 29 10" xfId="6036" xr:uid="{B19C3D7F-FD57-412E-AC4D-0D0C304F2312}"/>
    <cellStyle name="Normal 29 10 2" xfId="26164" xr:uid="{B7C6847C-5D93-4B3F-9D00-82075BF5F59A}"/>
    <cellStyle name="Normal 29 11" xfId="26165" xr:uid="{8965F475-8BE5-4EF7-974E-BA0353FD29F6}"/>
    <cellStyle name="Normal 29 11 2" xfId="26166" xr:uid="{26CE741D-C59A-4B40-BA1D-B737105EBC83}"/>
    <cellStyle name="Normal 29 12" xfId="26167" xr:uid="{E8C1EF7C-99F9-41D4-8F2F-CE7141654BFA}"/>
    <cellStyle name="Normal 29 12 2" xfId="26168" xr:uid="{321DB52D-2B63-4287-BACD-C681D21F949F}"/>
    <cellStyle name="Normal 29 12 3" xfId="44329" xr:uid="{1C9DAC67-E3B1-4502-994D-68798DDABB9D}"/>
    <cellStyle name="Normal 29 13" xfId="26169" xr:uid="{6ECAAC12-67DE-495F-9306-592979E021A1}"/>
    <cellStyle name="Normal 29 13 2" xfId="26170" xr:uid="{B1FBE4F8-5598-47AA-92D5-1C5CBB1B0C43}"/>
    <cellStyle name="Normal 29 14" xfId="26171" xr:uid="{996ECED5-58CE-4D74-9257-9A6117E92451}"/>
    <cellStyle name="Normal 29 14 2" xfId="26172" xr:uid="{E4815D31-5C63-4FA6-88BE-4A1E9884C0BB}"/>
    <cellStyle name="Normal 29 15" xfId="26173" xr:uid="{2F0A23A7-F31F-4B04-A915-741B0325CBA4}"/>
    <cellStyle name="Normal 29 15 2" xfId="26174" xr:uid="{85E39D0A-B462-4BA0-AF18-3FB181B06320}"/>
    <cellStyle name="Normal 29 16" xfId="26175" xr:uid="{658EEBE3-A55A-4E7C-9166-0B07085EBA10}"/>
    <cellStyle name="Normal 29 16 2" xfId="26176" xr:uid="{9B95B9F4-BF56-4628-9B6D-D93BB18E4091}"/>
    <cellStyle name="Normal 29 17" xfId="26177" xr:uid="{1D8D31A9-173B-46E1-B334-DB7C461913C5}"/>
    <cellStyle name="Normal 29 17 2" xfId="26178" xr:uid="{01693E42-D517-4A73-B967-4EDB8F17FE17}"/>
    <cellStyle name="Normal 29 18" xfId="26179" xr:uid="{3FBCFF20-6BF0-4084-8210-012BA41E24EF}"/>
    <cellStyle name="Normal 29 18 2" xfId="26180" xr:uid="{38D1FD17-28A2-422B-9D6E-CAAFB3FBAD32}"/>
    <cellStyle name="Normal 29 19" xfId="26181" xr:uid="{FE0E062F-8EEF-4C83-9D40-8D402FCF8ED5}"/>
    <cellStyle name="Normal 29 19 2" xfId="26182" xr:uid="{9A70A307-5FBC-4C2D-8F96-DAA803B3D9DD}"/>
    <cellStyle name="Normal 29 2" xfId="132" xr:uid="{F7320214-E13D-462F-99E8-6012EB0B3810}"/>
    <cellStyle name="Normal 29 2 2" xfId="6038" xr:uid="{1950945F-80FC-4FCE-83E2-7DC82E464B78}"/>
    <cellStyle name="Normal 29 2 2 2" xfId="6039" xr:uid="{F924A644-C580-4111-A079-403D070A5CEC}"/>
    <cellStyle name="Normal 29 2 2 2 2" xfId="42880" xr:uid="{8A05D277-DA26-4E3D-98EF-3688E9DD8987}"/>
    <cellStyle name="Normal 29 2 2 2 2 2" xfId="44325" xr:uid="{59374F27-61B9-49E8-839B-512A6C9E9B49}"/>
    <cellStyle name="Normal 29 2 2 2 3" xfId="44326" xr:uid="{FC5B8F81-3EB4-4ED0-9D9B-8B7E272FA817}"/>
    <cellStyle name="Normal 29 2 2 3" xfId="6040" xr:uid="{78CD7ADD-A43A-465B-BBC4-350171088A72}"/>
    <cellStyle name="Normal 29 2 2 4" xfId="42881" xr:uid="{859C8F9E-A0F5-4BC5-8F04-20ABAB9D0A6E}"/>
    <cellStyle name="Normal 29 2 2 5" xfId="44327" xr:uid="{842C001D-CDED-47FF-A7AB-C51FABF50FE8}"/>
    <cellStyle name="Normal 29 2 3" xfId="6041" xr:uid="{36739608-FBBA-4A91-957E-8B6021815914}"/>
    <cellStyle name="Normal 29 2 3 2" xfId="42882" xr:uid="{DF2D5848-0E68-4A78-8EA0-9A6312A4BC18}"/>
    <cellStyle name="Normal 29 2 4" xfId="6042" xr:uid="{F4364C1C-AD47-4BED-862A-C7544C3C78F7}"/>
    <cellStyle name="Normal 29 2 5" xfId="7533" xr:uid="{169D197C-8CB0-40B2-BC6A-ADE5F31DB76B}"/>
    <cellStyle name="Normal 29 2 5 2" xfId="42883" xr:uid="{CC95D40E-12AC-4D97-89F5-54AAD4634938}"/>
    <cellStyle name="Normal 29 2 6" xfId="6037" xr:uid="{C8EE71B2-3F85-4F81-AFE3-755A79C7A1D2}"/>
    <cellStyle name="Normal 29 2 7" xfId="42879" xr:uid="{4D53BD2D-F06D-44A3-98D7-24E5B20C00DF}"/>
    <cellStyle name="Normal 29 2 7 2" xfId="44328" xr:uid="{848C0931-0438-4252-A96D-FFB856DE2D97}"/>
    <cellStyle name="Normal 29 20" xfId="26183" xr:uid="{1BDBE677-156B-4FB2-8A33-98F078FDDD68}"/>
    <cellStyle name="Normal 29 20 2" xfId="26184" xr:uid="{559BE2F7-11C3-48BC-9BD2-AA75E6F5A853}"/>
    <cellStyle name="Normal 29 21" xfId="26185" xr:uid="{540A4F4D-DA6E-40A1-B65F-691CF56075EB}"/>
    <cellStyle name="Normal 29 21 2" xfId="26186" xr:uid="{740D4348-14D3-45DF-B7B0-81FB12DB4043}"/>
    <cellStyle name="Normal 29 22" xfId="26187" xr:uid="{6F3173ED-ACCC-4C77-9031-ADD2695F2380}"/>
    <cellStyle name="Normal 29 22 2" xfId="26188" xr:uid="{8AC2E89C-EE94-425C-8625-051F4261E9A9}"/>
    <cellStyle name="Normal 29 23" xfId="26189" xr:uid="{308684D9-A022-4F77-B86A-886660B79239}"/>
    <cellStyle name="Normal 29 23 2" xfId="26190" xr:uid="{EFA699D6-0A3E-4E50-8DC0-54A220FC0C97}"/>
    <cellStyle name="Normal 29 24" xfId="26191" xr:uid="{E20F9361-BBFD-4C2F-A0AB-12E5AB42F21F}"/>
    <cellStyle name="Normal 29 24 2" xfId="26192" xr:uid="{9B9E85A5-464D-4194-A472-1B36AB609A91}"/>
    <cellStyle name="Normal 29 25" xfId="26193" xr:uid="{3DB97F63-266F-45C7-9D49-7FA8CEE6794C}"/>
    <cellStyle name="Normal 29 25 2" xfId="26194" xr:uid="{D644BA2C-8BC9-4828-9318-DBDE03E1143D}"/>
    <cellStyle name="Normal 29 26" xfId="26195" xr:uid="{F0B63153-5D7C-418E-BA02-82CE27905209}"/>
    <cellStyle name="Normal 29 26 2" xfId="26196" xr:uid="{97BE81D5-B387-4C12-9354-9F3E748B2B22}"/>
    <cellStyle name="Normal 29 27" xfId="26197" xr:uid="{E23EA794-3D66-428B-A440-39C9726B68DD}"/>
    <cellStyle name="Normal 29 27 2" xfId="26198" xr:uid="{A3A0E762-35E1-4608-A7FF-FC564C9B1FA1}"/>
    <cellStyle name="Normal 29 28" xfId="26199" xr:uid="{467A41F3-B69E-45A3-A524-F79219D4F12A}"/>
    <cellStyle name="Normal 29 28 2" xfId="26200" xr:uid="{E42DA10D-5C59-463B-94E9-EB30AA70BAE1}"/>
    <cellStyle name="Normal 29 29" xfId="26201" xr:uid="{FA7A6DF9-2B56-4A4C-A564-42C7CBAF208E}"/>
    <cellStyle name="Normal 29 29 2" xfId="26202" xr:uid="{B07C531D-1D34-4DC9-A767-E2E322E00F3C}"/>
    <cellStyle name="Normal 29 3" xfId="6043" xr:uid="{A7A3F720-F33A-4875-B86C-6347A73923A9}"/>
    <cellStyle name="Normal 29 3 2" xfId="6044" xr:uid="{BCBD5051-0272-4997-96D3-CE85904E91E9}"/>
    <cellStyle name="Normal 29 3 2 2" xfId="42884" xr:uid="{7FA026CE-D25C-4F9A-9780-EE1E26001CF4}"/>
    <cellStyle name="Normal 29 3 3" xfId="6045" xr:uid="{BFD878A7-D7E3-49CA-9D93-4308D1D4DE09}"/>
    <cellStyle name="Normal 29 3 4" xfId="42885" xr:uid="{B0026B31-E635-4510-81A4-D17E2E8240F3}"/>
    <cellStyle name="Normal 29 30" xfId="26203" xr:uid="{AAA11980-BF0D-4821-9ECB-D9386CD32E5C}"/>
    <cellStyle name="Normal 29 30 2" xfId="26204" xr:uid="{E2D4D329-0154-49E8-A9C7-F62FEEF04B30}"/>
    <cellStyle name="Normal 29 31" xfId="26205" xr:uid="{F8574FBC-3EFE-43DF-B89E-1950B1651A0E}"/>
    <cellStyle name="Normal 29 31 2" xfId="26206" xr:uid="{EEDEBDE2-8B97-4437-80FC-A38A0556185F}"/>
    <cellStyle name="Normal 29 32" xfId="26207" xr:uid="{A2DC995B-71A5-4C09-BF59-EA3194894E85}"/>
    <cellStyle name="Normal 29 32 2" xfId="26208" xr:uid="{F5A1413D-DF46-4168-BB0E-2CFD77BFE793}"/>
    <cellStyle name="Normal 29 33" xfId="26209" xr:uid="{46FFAB0E-DF40-4EE9-8476-B2A32AB81071}"/>
    <cellStyle name="Normal 29 33 2" xfId="26210" xr:uid="{5A965145-1739-4FD9-AB5D-42A926E2B697}"/>
    <cellStyle name="Normal 29 34" xfId="26211" xr:uid="{4854584A-217E-44DB-BDFB-DF09718CD197}"/>
    <cellStyle name="Normal 29 34 2" xfId="26212" xr:uid="{821F4E66-0E2B-4728-A860-1E84E024F5F9}"/>
    <cellStyle name="Normal 29 35" xfId="26213" xr:uid="{7A321A8E-9851-445F-A3EE-BD1BDF314A07}"/>
    <cellStyle name="Normal 29 35 2" xfId="26214" xr:uid="{B959FA50-0B1A-4BFB-A4C4-831099E5398E}"/>
    <cellStyle name="Normal 29 36" xfId="26215" xr:uid="{0E27689F-6A02-4CD5-BE21-6F8F17F81E70}"/>
    <cellStyle name="Normal 29 36 2" xfId="26216" xr:uid="{CCA60B11-547F-4094-BE33-0B597AFA5922}"/>
    <cellStyle name="Normal 29 37" xfId="26217" xr:uid="{F5C018A1-3CF6-410F-9851-FC92415C33EB}"/>
    <cellStyle name="Normal 29 37 2" xfId="26218" xr:uid="{7403FC8A-2EA8-44C6-B46F-948F1542B72A}"/>
    <cellStyle name="Normal 29 38" xfId="26219" xr:uid="{B5350E4C-5AAF-4430-BD7F-DE982138F257}"/>
    <cellStyle name="Normal 29 38 2" xfId="26220" xr:uid="{1E571507-7FA8-4B6F-A3A7-92CCEC93403E}"/>
    <cellStyle name="Normal 29 39" xfId="26221" xr:uid="{BF8ADCEF-577A-479A-B2D9-68EB1341D889}"/>
    <cellStyle name="Normal 29 39 2" xfId="26222" xr:uid="{9C0B3C8F-43BA-4921-8C3A-4AB55258B601}"/>
    <cellStyle name="Normal 29 4" xfId="6046" xr:uid="{51723B3B-6189-4235-9113-B03FA2784D68}"/>
    <cellStyle name="Normal 29 4 2" xfId="26223" xr:uid="{815D2E9C-0492-4AD8-B79C-2881907C0BAD}"/>
    <cellStyle name="Normal 29 40" xfId="26224" xr:uid="{59564ACA-B7AE-4211-AFC5-D78AD39EF325}"/>
    <cellStyle name="Normal 29 40 2" xfId="26225" xr:uid="{057081C0-2EBC-4950-9695-7A1076E08BD3}"/>
    <cellStyle name="Normal 29 41" xfId="26226" xr:uid="{AC73965A-663F-4BFE-9EAC-EA71301E89F0}"/>
    <cellStyle name="Normal 29 41 2" xfId="26227" xr:uid="{1C5583D4-790C-45F1-9AAD-8FD9B4F0AA07}"/>
    <cellStyle name="Normal 29 42" xfId="26228" xr:uid="{708BAFCE-B7C4-4961-8266-8D77A81E099C}"/>
    <cellStyle name="Normal 29 42 2" xfId="26229" xr:uid="{2206712A-86C7-4930-AEAE-E03083D293D4}"/>
    <cellStyle name="Normal 29 43" xfId="26230" xr:uid="{94ADD020-5C14-49A1-A572-E86615D81D8D}"/>
    <cellStyle name="Normal 29 43 2" xfId="26231" xr:uid="{B8705A5E-7B90-49C7-BA56-6B7FC03EFFFE}"/>
    <cellStyle name="Normal 29 44" xfId="26232" xr:uid="{F0343FB0-31E3-4286-A8F7-4CE6D5F83154}"/>
    <cellStyle name="Normal 29 44 2" xfId="26233" xr:uid="{8663C528-5368-43A7-A118-CC683D5DAFC2}"/>
    <cellStyle name="Normal 29 45" xfId="26234" xr:uid="{45A8A76D-2757-4527-AD0F-43450FC380EB}"/>
    <cellStyle name="Normal 29 45 2" xfId="26235" xr:uid="{06DE0D92-FBED-453C-95B6-F56C06B43AB8}"/>
    <cellStyle name="Normal 29 46" xfId="26236" xr:uid="{6FD469B0-C681-433A-92CE-914A4F39B88A}"/>
    <cellStyle name="Normal 29 46 2" xfId="26237" xr:uid="{88103DFF-3FB0-46F5-9919-B0A3B7B0AE91}"/>
    <cellStyle name="Normal 29 47" xfId="26238" xr:uid="{39D706E3-99F0-4D0D-ADA6-62AA1437B4C6}"/>
    <cellStyle name="Normal 29 47 2" xfId="26239" xr:uid="{563F68EC-FC19-44A6-93FE-666A64A44A87}"/>
    <cellStyle name="Normal 29 48" xfId="26240" xr:uid="{C08A4E55-E738-4353-B6CD-43686BEC4C25}"/>
    <cellStyle name="Normal 29 48 2" xfId="26241" xr:uid="{165731CF-19CD-4788-9F2C-00F0ACE2530A}"/>
    <cellStyle name="Normal 29 49" xfId="26242" xr:uid="{963F1CC3-C83A-49F0-BA69-273122FE23A6}"/>
    <cellStyle name="Normal 29 49 2" xfId="26243" xr:uid="{C782A922-D569-4443-9811-BECD64372CA8}"/>
    <cellStyle name="Normal 29 5" xfId="6047" xr:uid="{FBF9F91D-B4C3-46FC-A647-F80179597074}"/>
    <cellStyle name="Normal 29 5 2" xfId="26244" xr:uid="{53748BB9-22A3-4FB0-8661-CEFAC71CE07B}"/>
    <cellStyle name="Normal 29 50" xfId="26245" xr:uid="{DA804515-861A-4252-AE31-E75E03D85430}"/>
    <cellStyle name="Normal 29 50 2" xfId="26246" xr:uid="{BC889627-5EF1-4D6A-B577-7EEF831E5E04}"/>
    <cellStyle name="Normal 29 51" xfId="26247" xr:uid="{2CF14053-CA31-4FB6-86EE-FB6F647AE3D8}"/>
    <cellStyle name="Normal 29 51 2" xfId="26248" xr:uid="{9F9D2E02-97DB-4C5A-968E-DF395B339256}"/>
    <cellStyle name="Normal 29 52" xfId="26249" xr:uid="{7ABE97E8-B7F9-4D83-939A-78000D14422B}"/>
    <cellStyle name="Normal 29 52 2" xfId="26250" xr:uid="{8CFE95AD-F8AE-41D6-84DE-961664890BD7}"/>
    <cellStyle name="Normal 29 53" xfId="26251" xr:uid="{210F1E83-D638-47CC-8720-75A627826561}"/>
    <cellStyle name="Normal 29 53 2" xfId="26252" xr:uid="{6E1E30ED-162D-4E04-AF73-A44A47275770}"/>
    <cellStyle name="Normal 29 54" xfId="26253" xr:uid="{9B666C71-D70E-4C67-B8A5-2C1CD6C0A31A}"/>
    <cellStyle name="Normal 29 54 2" xfId="26254" xr:uid="{FDFD9940-8BEA-40ED-8F59-0B5BFD78B64D}"/>
    <cellStyle name="Normal 29 55" xfId="26255" xr:uid="{8ABFEBAC-497E-4F43-9EA6-3DD9F7793CBE}"/>
    <cellStyle name="Normal 29 55 2" xfId="26256" xr:uid="{22D31FAA-FF0A-4F66-95F7-8D41B4D71117}"/>
    <cellStyle name="Normal 29 56" xfId="26257" xr:uid="{75AA4BB6-F5C6-4CBB-AC46-C176FB2ACBD2}"/>
    <cellStyle name="Normal 29 56 2" xfId="26258" xr:uid="{F36149B9-8440-4105-8070-39CE9D33A8B1}"/>
    <cellStyle name="Normal 29 57" xfId="26259" xr:uid="{82262233-60AD-4B94-AC21-045A0BAF08C0}"/>
    <cellStyle name="Normal 29 57 2" xfId="26260" xr:uid="{CCE05DF7-9882-4275-8674-EFB31F853925}"/>
    <cellStyle name="Normal 29 58" xfId="26261" xr:uid="{7F6F4F3E-B3A3-4B3C-B730-C27B682459A3}"/>
    <cellStyle name="Normal 29 58 2" xfId="26262" xr:uid="{8717345F-904B-44FC-8861-7BBBC21F4055}"/>
    <cellStyle name="Normal 29 59" xfId="26263" xr:uid="{36B25718-2E28-4C73-B055-BDAC1D79D70A}"/>
    <cellStyle name="Normal 29 59 2" xfId="26264" xr:uid="{8530687B-319F-461A-A1AC-791F64C1BC45}"/>
    <cellStyle name="Normal 29 6" xfId="6048" xr:uid="{010B65BA-79F9-4E8E-83C2-3557491A6435}"/>
    <cellStyle name="Normal 29 6 2" xfId="26266" xr:uid="{EDBDBAA5-9BE1-42E4-A2E0-8F5DB4062ED3}"/>
    <cellStyle name="Normal 29 6 3" xfId="26265" xr:uid="{B75EAECE-60D6-47BF-BCAE-7C646C324B6F}"/>
    <cellStyle name="Normal 29 60" xfId="26267" xr:uid="{CB2D86D6-4BB5-4FE9-B9D5-FCE64429A2FF}"/>
    <cellStyle name="Normal 29 60 2" xfId="26268" xr:uid="{50F47EC8-FF76-427D-8429-A3EE49D01742}"/>
    <cellStyle name="Normal 29 61" xfId="26269" xr:uid="{A862A3B9-AF8D-4F33-91E0-019073EE8159}"/>
    <cellStyle name="Normal 29 61 2" xfId="26270" xr:uid="{8C01CB2E-8537-4049-9929-7380AED43EBB}"/>
    <cellStyle name="Normal 29 62" xfId="26271" xr:uid="{A845CEC8-8FEB-4D49-A2B1-290EC2D1C81D}"/>
    <cellStyle name="Normal 29 62 2" xfId="26272" xr:uid="{684E4E84-F8B5-420C-A444-99BDFEA8F046}"/>
    <cellStyle name="Normal 29 63" xfId="26273" xr:uid="{583D5835-A785-4789-87AD-584A3BE8D7A5}"/>
    <cellStyle name="Normal 29 63 2" xfId="26274" xr:uid="{60A2ADE9-E420-4813-8347-C38365CF0C00}"/>
    <cellStyle name="Normal 29 64" xfId="26275" xr:uid="{BEB787C5-7AF5-40A6-9091-9EFD12DAD823}"/>
    <cellStyle name="Normal 29 64 2" xfId="26276" xr:uid="{40680713-2DF4-4613-BD79-A4AA1C01C7D9}"/>
    <cellStyle name="Normal 29 65" xfId="26277" xr:uid="{14E5D7E6-8C16-443E-A5E2-0E85F4B00CE1}"/>
    <cellStyle name="Normal 29 65 2" xfId="26278" xr:uid="{D7E4B5B4-D24E-462A-A4E7-DC71B09A7716}"/>
    <cellStyle name="Normal 29 66" xfId="26279" xr:uid="{C50E5A5A-4AFB-4DF6-B521-B3F9923030C4}"/>
    <cellStyle name="Normal 29 66 2" xfId="26280" xr:uid="{E5AFDAC2-278B-4170-BB83-D045EDC4A728}"/>
    <cellStyle name="Normal 29 67" xfId="26281" xr:uid="{D86206EA-81BE-4D15-9223-547E55DDFC5D}"/>
    <cellStyle name="Normal 29 67 2" xfId="26282" xr:uid="{B8392997-F3D1-4998-8F30-1AD4EF3B421C}"/>
    <cellStyle name="Normal 29 68" xfId="26283" xr:uid="{E09B9329-3D96-4B6A-817B-B8E8FCCF9889}"/>
    <cellStyle name="Normal 29 68 2" xfId="26284" xr:uid="{8432AFCD-C2C6-42A5-BF54-DFCDB583CB81}"/>
    <cellStyle name="Normal 29 69" xfId="26285" xr:uid="{5FBFA415-2B09-40AE-8926-7122A8FD87C4}"/>
    <cellStyle name="Normal 29 69 2" xfId="26286" xr:uid="{0FE2791D-D9B4-4D8D-8441-E8914E50D7C8}"/>
    <cellStyle name="Normal 29 7" xfId="6049" xr:uid="{A831EBD4-7EA7-4710-BB7C-395173B30376}"/>
    <cellStyle name="Normal 29 7 2" xfId="26288" xr:uid="{91CBA6DC-84DD-40EE-AE79-E01EF0BDE73B}"/>
    <cellStyle name="Normal 29 7 3" xfId="26287" xr:uid="{0BB7C4A9-F643-44FC-83B0-31A9160F7829}"/>
    <cellStyle name="Normal 29 70" xfId="26289" xr:uid="{5B4DF655-1E5B-4FF1-832D-05666482F668}"/>
    <cellStyle name="Normal 29 70 2" xfId="26290" xr:uid="{9C2CE32D-6663-46E0-9179-014F1DDEB159}"/>
    <cellStyle name="Normal 29 71" xfId="26291" xr:uid="{7ADE8A8D-0771-4C7A-A614-AECFD5ED291D}"/>
    <cellStyle name="Normal 29 71 2" xfId="26292" xr:uid="{C792298A-CCF5-4187-9690-7C47814208CF}"/>
    <cellStyle name="Normal 29 72" xfId="26293" xr:uid="{2C85FFB1-CED4-4F14-ABCF-3FFCE2499C7A}"/>
    <cellStyle name="Normal 29 73" xfId="42878" xr:uid="{44CAFCC8-B6A6-4F84-876F-ED0733BFD471}"/>
    <cellStyle name="Normal 29 8" xfId="6050" xr:uid="{2BE2356D-63FA-427C-A790-EBD8C34F3F12}"/>
    <cellStyle name="Normal 29 8 2" xfId="26295" xr:uid="{680E64BF-0A08-40F2-ACD7-D4E34B1F058E}"/>
    <cellStyle name="Normal 29 8 3" xfId="26294" xr:uid="{B5AE05D0-8ADC-4711-A706-B7082F4CF5CA}"/>
    <cellStyle name="Normal 29 9" xfId="6051" xr:uid="{52C923B2-1E4F-4100-9F82-570A8958CE98}"/>
    <cellStyle name="Normal 29 9 2" xfId="26297" xr:uid="{9660A332-6204-4FFC-ACC0-A048DEB24B28}"/>
    <cellStyle name="Normal 29 9 3" xfId="26296" xr:uid="{125D69D5-C6DA-413F-84E9-E494010C64EA}"/>
    <cellStyle name="Normal 3" xfId="14" xr:uid="{2B6FFB80-E36B-44F1-8BF6-D9DECD8FC1A5}"/>
    <cellStyle name="Normal 3 10" xfId="6052" xr:uid="{67C86764-F762-40B7-9651-8DB319B7F237}"/>
    <cellStyle name="Normal 3 10 2" xfId="43971" xr:uid="{7D528306-6BC1-4B45-8A6D-F87A4329FFA4}"/>
    <cellStyle name="Normal 3 11" xfId="6053" xr:uid="{90E0C419-579C-4061-A579-DE923F7CD100}"/>
    <cellStyle name="Normal 3 11 2" xfId="43972" xr:uid="{B845482C-9B5B-4116-BDE7-9D97CB9C00DA}"/>
    <cellStyle name="Normal 3 12" xfId="6054" xr:uid="{E4B38E42-9A2A-40E0-80D6-F2E28A779FFA}"/>
    <cellStyle name="Normal 3 12 2" xfId="43973" xr:uid="{C60C34E1-B8C3-4266-8C02-6ABC95C985CE}"/>
    <cellStyle name="Normal 3 13" xfId="6055" xr:uid="{3D5431C0-2A30-4236-A81A-5949213D3BA4}"/>
    <cellStyle name="Normal 3 13 2" xfId="43974" xr:uid="{21241C6D-164D-4D13-8D4F-81C84B5AF778}"/>
    <cellStyle name="Normal 3 14" xfId="6056" xr:uid="{1A7C0B05-7EDC-4645-9292-C0F8FFC1E03B}"/>
    <cellStyle name="Normal 3 14 2" xfId="43975" xr:uid="{03CABB33-5A6C-47F8-9F06-74A74D6EDBCB}"/>
    <cellStyle name="Normal 3 15" xfId="6057" xr:uid="{DB913704-027F-4D83-873F-8E487F41E1B0}"/>
    <cellStyle name="Normal 3 15 2" xfId="43976" xr:uid="{5860F611-CDE1-4F20-9481-D09357677DFF}"/>
    <cellStyle name="Normal 3 16" xfId="6058" xr:uid="{49BDEE36-93D6-403C-BAB4-FA5832F975AD}"/>
    <cellStyle name="Normal 3 16 2" xfId="26298" xr:uid="{9B027888-2A98-43D1-B75D-F0D90789F5E3}"/>
    <cellStyle name="Normal 3 17" xfId="6059" xr:uid="{3AA9CEDD-0425-4283-A2E5-1ECECA48FBE3}"/>
    <cellStyle name="Normal 3 17 2" xfId="43977" xr:uid="{526167F1-D46D-49E9-A0B9-3A324E511BBD}"/>
    <cellStyle name="Normal 3 18" xfId="6060" xr:uid="{FE225DEB-9CFE-46B3-9AAE-8C78510A2698}"/>
    <cellStyle name="Normal 3 18 2" xfId="43978" xr:uid="{BAA16A1D-381F-4355-A087-00EC01D2C5CA}"/>
    <cellStyle name="Normal 3 19" xfId="6061" xr:uid="{2F0A197E-AF37-4674-8DA0-9A4327033FA5}"/>
    <cellStyle name="Normal 3 19 2" xfId="43979" xr:uid="{9C4804C6-A864-4499-979B-FA1E5059B9F0}"/>
    <cellStyle name="Normal 3 2" xfId="15" xr:uid="{E93AB8F6-51BC-4282-989A-BDA66F5A2D94}"/>
    <cellStyle name="Normal 3 2 10" xfId="26300" xr:uid="{51AB2EF3-4CB8-473F-AE8D-BE3E0C037A99}"/>
    <cellStyle name="Normal 3 2 10 2" xfId="26301" xr:uid="{28E670F4-05E8-488A-944F-801E73F20680}"/>
    <cellStyle name="Normal 3 2 10 3" xfId="44323" xr:uid="{26F26749-92BE-4452-8028-D6C4AB1699DD}"/>
    <cellStyle name="Normal 3 2 11" xfId="26302" xr:uid="{9292C23C-DA72-4747-8187-ADF8B8DACF6D}"/>
    <cellStyle name="Normal 3 2 11 2" xfId="26303" xr:uid="{B420FC12-3C24-4B25-89ED-529D86975282}"/>
    <cellStyle name="Normal 3 2 12" xfId="26304" xr:uid="{4D546232-F125-4156-81ED-89DC9114384E}"/>
    <cellStyle name="Normal 3 2 12 2" xfId="26305" xr:uid="{01F7CDDA-06F7-4EDA-9782-503147C8BACA}"/>
    <cellStyle name="Normal 3 2 13" xfId="26306" xr:uid="{61BF39CA-16C8-43D5-AB27-369012837D1F}"/>
    <cellStyle name="Normal 3 2 13 2" xfId="26307" xr:uid="{C9C26DD0-143E-401E-B088-11E67286F659}"/>
    <cellStyle name="Normal 3 2 14" xfId="26308" xr:uid="{7EBD3412-B476-4EE8-8043-5FB0E3695661}"/>
    <cellStyle name="Normal 3 2 14 2" xfId="26309" xr:uid="{AE9964F3-7D0F-4031-8FA0-2DAAF67285CA}"/>
    <cellStyle name="Normal 3 2 15" xfId="26310" xr:uid="{D28F0F13-DF46-4282-BD44-B9252A65CCA2}"/>
    <cellStyle name="Normal 3 2 15 2" xfId="26311" xr:uid="{5DAD8C30-6482-4259-9CD5-467527A3E368}"/>
    <cellStyle name="Normal 3 2 16" xfId="26312" xr:uid="{6844C527-8960-46D7-8355-0EBDA1FB6360}"/>
    <cellStyle name="Normal 3 2 16 2" xfId="26313" xr:uid="{288355EE-1A23-4618-A84F-2044FEA679E8}"/>
    <cellStyle name="Normal 3 2 17" xfId="26314" xr:uid="{CF8902AF-BAB1-4F6F-BFC1-44A4DAB9A583}"/>
    <cellStyle name="Normal 3 2 17 2" xfId="26315" xr:uid="{DC638303-E548-4B83-9674-F0D6EA8E6C8B}"/>
    <cellStyle name="Normal 3 2 18" xfId="26316" xr:uid="{4BC4FE51-2D87-48AB-856D-895312891136}"/>
    <cellStyle name="Normal 3 2 18 2" xfId="26317" xr:uid="{9070747D-FF14-4E33-8FE0-EA098B9E30B7}"/>
    <cellStyle name="Normal 3 2 19" xfId="26318" xr:uid="{F402B03F-DF25-4DFB-911E-324D37A0938F}"/>
    <cellStyle name="Normal 3 2 19 2" xfId="26319" xr:uid="{AFB7D38E-E3D0-4B25-83B1-5DDAF830B5AA}"/>
    <cellStyle name="Normal 3 2 2" xfId="6062" xr:uid="{5EE61357-E37B-4E39-BFA9-158F12D080A4}"/>
    <cellStyle name="Normal 3 2 2 10" xfId="26321" xr:uid="{9757667E-2347-4AEC-8CDA-4E5FC90CC885}"/>
    <cellStyle name="Normal 3 2 2 11" xfId="26322" xr:uid="{B4D9B342-51F2-423F-822F-309F2E37D6B7}"/>
    <cellStyle name="Normal 3 2 2 12" xfId="26323" xr:uid="{0141826C-674C-4867-B0A1-61DD96452E10}"/>
    <cellStyle name="Normal 3 2 2 13" xfId="26324" xr:uid="{6E978297-9C5D-4DFC-80ED-9F119B1985CB}"/>
    <cellStyle name="Normal 3 2 2 14" xfId="26325" xr:uid="{8BFD36DA-E387-44B0-82DF-831C14A9CACF}"/>
    <cellStyle name="Normal 3 2 2 15" xfId="26326" xr:uid="{1EF709B8-C483-4917-A68B-423BDD4324D5}"/>
    <cellStyle name="Normal 3 2 2 16" xfId="26327" xr:uid="{89AE7C58-F511-468A-9DB6-91CD8AC37FA0}"/>
    <cellStyle name="Normal 3 2 2 17" xfId="26328" xr:uid="{3A687C7C-2A55-4FBC-A911-2719B88B0EA7}"/>
    <cellStyle name="Normal 3 2 2 18" xfId="26329" xr:uid="{895DDB16-A93B-43DF-AB9F-6EB4E13B9844}"/>
    <cellStyle name="Normal 3 2 2 19" xfId="26330" xr:uid="{4AE05D31-9FE9-453D-9D6F-42A5156152DC}"/>
    <cellStyle name="Normal 3 2 2 2" xfId="26331" xr:uid="{80CD8756-047E-4545-AD87-F68F9AAC1352}"/>
    <cellStyle name="Normal 3 2 2 2 2" xfId="26332" xr:uid="{AE3DEDD3-5A9E-40F8-8A25-C2F1FEC6AE0D}"/>
    <cellStyle name="Normal 3 2 2 2 2 2" xfId="42887" xr:uid="{93447B34-6D79-42C9-A48F-691B9CC090D1}"/>
    <cellStyle name="Normal 3 2 2 2 2 2 2" xfId="42888" xr:uid="{F2A5DAA3-6D72-4F64-865D-A4BAD60634C8}"/>
    <cellStyle name="Normal 3 2 2 2 2 3" xfId="42889" xr:uid="{80241BCD-FDB2-478F-AB6C-EE442F84E5DC}"/>
    <cellStyle name="Normal 3 2 2 2 2 4" xfId="42890" xr:uid="{2EF2E289-AB1E-462C-9A36-2149E397C932}"/>
    <cellStyle name="Normal 3 2 2 2 2 5" xfId="42886" xr:uid="{6344B326-DA0C-44B8-AAA5-F28842CF5F43}"/>
    <cellStyle name="Normal 3 2 2 2 3" xfId="26333" xr:uid="{DC17D491-69BD-4986-93AF-2C50F62FFB40}"/>
    <cellStyle name="Normal 3 2 2 2 3 2" xfId="42892" xr:uid="{8E9631F5-36EF-4BC6-991A-6C3C6A992069}"/>
    <cellStyle name="Normal 3 2 2 2 3 3" xfId="42891" xr:uid="{02E8E5D6-BCDA-4A3F-9977-C85422CE7899}"/>
    <cellStyle name="Normal 3 2 2 2 4" xfId="26334" xr:uid="{C906054C-216D-411C-8A91-FD7957FB3AE6}"/>
    <cellStyle name="Normal 3 2 2 2 4 2" xfId="42893" xr:uid="{7BC7B31E-3505-4BC0-B91B-CC5C95717329}"/>
    <cellStyle name="Normal 3 2 2 2 5" xfId="42894" xr:uid="{F5F952DD-44C1-4201-859B-3E9D05F3F54B}"/>
    <cellStyle name="Normal 3 2 2 2 6" xfId="42895" xr:uid="{A93F9A58-933A-4E9C-9AD8-B4FECC4305DE}"/>
    <cellStyle name="Normal 3 2 2 2 7" xfId="42896" xr:uid="{526CAF7C-F971-49A7-9E9E-6431E46D3E63}"/>
    <cellStyle name="Normal 3 2 2 2 8" xfId="35042" xr:uid="{BF4F617D-C2EB-4E4C-8B2A-61DFE5ACBD61}"/>
    <cellStyle name="Normal 3 2 2 20" xfId="26335" xr:uid="{8F090776-0593-4F02-B7F3-60817473F107}"/>
    <cellStyle name="Normal 3 2 2 21" xfId="26336" xr:uid="{780359B7-DE6C-4CDD-83C8-DB8885E13F2A}"/>
    <cellStyle name="Normal 3 2 2 22" xfId="26337" xr:uid="{B2255132-37B7-447A-98AC-D288F330C9AD}"/>
    <cellStyle name="Normal 3 2 2 23" xfId="26338" xr:uid="{9E357BC4-4018-48BC-BEAF-819BFD909F19}"/>
    <cellStyle name="Normal 3 2 2 24" xfId="26339" xr:uid="{C13556A6-B0A6-46A8-9F7C-557B616EB2C8}"/>
    <cellStyle name="Normal 3 2 2 25" xfId="26340" xr:uid="{ADBE1527-FF24-4E1D-8D88-96820BEBD6E9}"/>
    <cellStyle name="Normal 3 2 2 26" xfId="26341" xr:uid="{38E8CCD7-52D6-4B23-8E28-317267E275F6}"/>
    <cellStyle name="Normal 3 2 2 27" xfId="26342" xr:uid="{3663A151-F162-40D3-908F-CA8783523081}"/>
    <cellStyle name="Normal 3 2 2 28" xfId="26343" xr:uid="{85542E6D-3F5E-40CC-BA6D-C37DC90D2BB4}"/>
    <cellStyle name="Normal 3 2 2 29" xfId="26344" xr:uid="{A580D0CD-8FFA-481A-B5EE-27ECE50A69F8}"/>
    <cellStyle name="Normal 3 2 2 3" xfId="26345" xr:uid="{7CB4CB1F-2F57-4EF3-9BE3-04D125C17CE3}"/>
    <cellStyle name="Normal 3 2 2 3 2" xfId="42898" xr:uid="{41C923BC-033A-4E1D-B3B0-3EB3A4A71AF7}"/>
    <cellStyle name="Normal 3 2 2 3 2 2" xfId="42899" xr:uid="{CE5632EC-A4D5-4CD2-9478-42E15E32456F}"/>
    <cellStyle name="Normal 3 2 2 3 3" xfId="42900" xr:uid="{D6C30D7D-B277-45A4-8C90-07DA8FB84FE7}"/>
    <cellStyle name="Normal 3 2 2 3 4" xfId="42901" xr:uid="{1D1B986F-22DC-4E85-AA8E-ECFCAE6992D4}"/>
    <cellStyle name="Normal 3 2 2 3 5" xfId="42897" xr:uid="{93302534-A955-4DEC-B20D-1563706A91EC}"/>
    <cellStyle name="Normal 3 2 2 30" xfId="26346" xr:uid="{D2F1A866-75D0-431A-8D31-D8BDF016A92D}"/>
    <cellStyle name="Normal 3 2 2 31" xfId="26347" xr:uid="{DF8A1720-E1CC-41D6-96B0-03354A6B2618}"/>
    <cellStyle name="Normal 3 2 2 32" xfId="26348" xr:uid="{BFF425C7-4AD2-435C-8B5E-679DF0657F98}"/>
    <cellStyle name="Normal 3 2 2 33" xfId="26349" xr:uid="{DFF7B857-8B64-4475-B087-C7B36A936FE2}"/>
    <cellStyle name="Normal 3 2 2 34" xfId="26350" xr:uid="{BE96DE96-CD82-43AF-A783-BFB798C2F92D}"/>
    <cellStyle name="Normal 3 2 2 35" xfId="26351" xr:uid="{2814C596-9180-4546-A61C-59413F541D1D}"/>
    <cellStyle name="Normal 3 2 2 36" xfId="26352" xr:uid="{F952F8F8-D138-4751-98A7-58EFB2ACE3F6}"/>
    <cellStyle name="Normal 3 2 2 37" xfId="26353" xr:uid="{1C32FDE0-2BA8-43AF-8764-DEFC6F727EC4}"/>
    <cellStyle name="Normal 3 2 2 38" xfId="26354" xr:uid="{14F4C8F7-0BB7-4598-A582-01B5FCD3AF25}"/>
    <cellStyle name="Normal 3 2 2 39" xfId="26355" xr:uid="{932B507B-94DD-41E4-BC03-445DD534F848}"/>
    <cellStyle name="Normal 3 2 2 4" xfId="26356" xr:uid="{3A8564D4-8BF9-4854-BBD1-495393587DD2}"/>
    <cellStyle name="Normal 3 2 2 4 2" xfId="42903" xr:uid="{693DEF41-330E-45A6-BC39-282139849941}"/>
    <cellStyle name="Normal 3 2 2 4 3" xfId="42902" xr:uid="{E6AC38C9-EE7E-4D5B-9D7E-F8694A5D7500}"/>
    <cellStyle name="Normal 3 2 2 40" xfId="26357" xr:uid="{FF99A05C-8E81-4BBD-83FB-8B1D1BD70758}"/>
    <cellStyle name="Normal 3 2 2 41" xfId="26358" xr:uid="{FA5B504F-D123-4D7F-9FC9-24ADDF91250E}"/>
    <cellStyle name="Normal 3 2 2 42" xfId="26359" xr:uid="{4A79CDD2-2C69-4832-BBBE-9298E8934196}"/>
    <cellStyle name="Normal 3 2 2 43" xfId="26360" xr:uid="{064A25DE-D958-4A51-9B19-43F8D8E2A9AC}"/>
    <cellStyle name="Normal 3 2 2 44" xfId="26361" xr:uid="{E098A7E1-BCDF-44E9-8F48-5C66B980880C}"/>
    <cellStyle name="Normal 3 2 2 45" xfId="26362" xr:uid="{54B9D130-D384-4A48-8575-5CC915DDC862}"/>
    <cellStyle name="Normal 3 2 2 46" xfId="26363" xr:uid="{1EDD4FFC-2191-475F-8E31-6C2029841F9C}"/>
    <cellStyle name="Normal 3 2 2 47" xfId="26364" xr:uid="{FC2FAC44-A888-40B9-88F7-D0A9AC148F31}"/>
    <cellStyle name="Normal 3 2 2 48" xfId="26365" xr:uid="{45043AD0-B782-4E8D-B91C-853617382942}"/>
    <cellStyle name="Normal 3 2 2 49" xfId="26366" xr:uid="{2301D2B6-D13D-4C72-84CC-CC382436E3A2}"/>
    <cellStyle name="Normal 3 2 2 5" xfId="26367" xr:uid="{F392FAF7-ED14-4F73-B187-B9313D92354C}"/>
    <cellStyle name="Normal 3 2 2 5 2" xfId="42904" xr:uid="{6F9032FF-58FE-4537-BEBF-95513156F842}"/>
    <cellStyle name="Normal 3 2 2 50" xfId="26368" xr:uid="{EB8D4CAB-D9FD-4032-88EE-15CC1F2E6254}"/>
    <cellStyle name="Normal 3 2 2 51" xfId="26369" xr:uid="{C3D32068-98F4-4283-A67E-B5565353DF31}"/>
    <cellStyle name="Normal 3 2 2 52" xfId="26370" xr:uid="{ED981E6E-951D-4397-A5CD-194282DD58BC}"/>
    <cellStyle name="Normal 3 2 2 53" xfId="26371" xr:uid="{B4DBC579-5C0D-4F6C-A4B6-292773E544B3}"/>
    <cellStyle name="Normal 3 2 2 54" xfId="26372" xr:uid="{0CB8B1E5-1F95-422D-B8DA-B4DCDE2C533B}"/>
    <cellStyle name="Normal 3 2 2 55" xfId="26373" xr:uid="{2243DCB7-E4A6-4653-9DED-E7AF33E9F2AA}"/>
    <cellStyle name="Normal 3 2 2 56" xfId="26374" xr:uid="{DA915618-A5C9-4E2C-81E9-9A083B8F9E2F}"/>
    <cellStyle name="Normal 3 2 2 57" xfId="26320" xr:uid="{4C9A7D73-93AE-4B01-A284-EF8C78D6D35A}"/>
    <cellStyle name="Normal 3 2 2 6" xfId="26375" xr:uid="{B304982F-566C-4CC4-872D-F0FFB6C22C75}"/>
    <cellStyle name="Normal 3 2 2 6 2" xfId="42905" xr:uid="{E1B4B232-BF53-427B-9D4B-E2655BD09D78}"/>
    <cellStyle name="Normal 3 2 2 7" xfId="26376" xr:uid="{0F55EF17-9035-4106-8873-51047C3B7688}"/>
    <cellStyle name="Normal 3 2 2 7 2" xfId="43980" xr:uid="{ABE21812-A9EF-49EC-AFC2-EA815179641D}"/>
    <cellStyle name="Normal 3 2 2 8" xfId="26377" xr:uid="{25C9C050-8A7D-4CA0-8F77-34B80E049BC4}"/>
    <cellStyle name="Normal 3 2 2 8 2" xfId="44322" xr:uid="{5AD0A1BA-4DB6-4F77-ADC0-989944A06A5F}"/>
    <cellStyle name="Normal 3 2 2 9" xfId="26378" xr:uid="{169D97C5-8029-4EA3-A6BA-D69B28475138}"/>
    <cellStyle name="Normal 3 2 20" xfId="26379" xr:uid="{CAA2B1DB-0198-4E35-9F5B-8C6125FF5C3F}"/>
    <cellStyle name="Normal 3 2 20 2" xfId="26380" xr:uid="{63964801-FD0E-4267-B071-693094E1ED13}"/>
    <cellStyle name="Normal 3 2 21" xfId="26381" xr:uid="{AA2AB383-B4CA-40E1-ABA3-DEE6FD07099B}"/>
    <cellStyle name="Normal 3 2 21 2" xfId="26382" xr:uid="{21AE5EE4-2FA2-4BCC-A011-F06A77B53CC1}"/>
    <cellStyle name="Normal 3 2 22" xfId="26383" xr:uid="{AA6225B1-EE4D-4B86-9742-77BA5633CC66}"/>
    <cellStyle name="Normal 3 2 22 2" xfId="26384" xr:uid="{95BF23A7-D044-4117-86D8-4B73C08D7E33}"/>
    <cellStyle name="Normal 3 2 23" xfId="26385" xr:uid="{3C0B0BA1-1020-4C4C-B31C-008B7F0E7305}"/>
    <cellStyle name="Normal 3 2 23 2" xfId="26386" xr:uid="{D1308E9F-B95A-4F26-B2D7-A6831C250844}"/>
    <cellStyle name="Normal 3 2 24" xfId="26387" xr:uid="{631EF72E-1D26-4226-94E8-78AF4D0DEB17}"/>
    <cellStyle name="Normal 3 2 24 2" xfId="26388" xr:uid="{ABCD06EF-C229-48B4-81EB-34D9C42935C3}"/>
    <cellStyle name="Normal 3 2 25" xfId="26389" xr:uid="{F5480E4E-CDBC-49F3-99D3-B027AD020EF8}"/>
    <cellStyle name="Normal 3 2 25 2" xfId="26390" xr:uid="{F22BE99F-54D8-4B8E-A399-8ADA353993FE}"/>
    <cellStyle name="Normal 3 2 26" xfId="26391" xr:uid="{1263AA44-88B4-4805-9456-79D4DD8A2AB9}"/>
    <cellStyle name="Normal 3 2 26 2" xfId="26392" xr:uid="{D915FF2D-B41E-4FF4-BD8B-75F9936AE506}"/>
    <cellStyle name="Normal 3 2 27" xfId="26393" xr:uid="{AED16149-03F3-42D0-89A4-508C3FBE41ED}"/>
    <cellStyle name="Normal 3 2 27 2" xfId="26394" xr:uid="{F25018F3-9E40-4555-BDC1-38C61F55B9FC}"/>
    <cellStyle name="Normal 3 2 28" xfId="26395" xr:uid="{26F9259D-B4B6-4AB3-B767-3DC8ADA12C86}"/>
    <cellStyle name="Normal 3 2 28 2" xfId="26396" xr:uid="{EB6E076D-316A-4D5A-BFFB-10CAD00901C1}"/>
    <cellStyle name="Normal 3 2 29" xfId="26397" xr:uid="{B7208A15-F706-439A-95AA-0CAF52318858}"/>
    <cellStyle name="Normal 3 2 29 2" xfId="26398" xr:uid="{7AF8F149-843A-41BD-AD41-B9FC1844AA02}"/>
    <cellStyle name="Normal 3 2 3" xfId="26399" xr:uid="{0F322E7F-E872-4815-8513-D22E71B389BA}"/>
    <cellStyle name="Normal 3 2 3 10" xfId="26400" xr:uid="{7B112223-7C25-473C-B10F-8B360956614F}"/>
    <cellStyle name="Normal 3 2 3 10 2" xfId="26401" xr:uid="{DEBA5E1E-94BC-47E2-A2B6-E7E239C70CD4}"/>
    <cellStyle name="Normal 3 2 3 11" xfId="26402" xr:uid="{5F4ED4F7-3616-44EA-AE8B-457A3D535B57}"/>
    <cellStyle name="Normal 3 2 3 11 2" xfId="26403" xr:uid="{D07CCA32-E8B6-40E5-9A4E-8FBF2B06DCCF}"/>
    <cellStyle name="Normal 3 2 3 12" xfId="26404" xr:uid="{711B410A-6556-49BB-BF3A-B2F1EAB3CE2A}"/>
    <cellStyle name="Normal 3 2 3 12 2" xfId="26405" xr:uid="{C61CCB57-25E2-4AAA-94E3-51472D6BE8B7}"/>
    <cellStyle name="Normal 3 2 3 13" xfId="26406" xr:uid="{E1188888-B425-435F-9CF7-E26D8D25ED59}"/>
    <cellStyle name="Normal 3 2 3 13 2" xfId="26407" xr:uid="{C89BEA9F-558C-42CE-801F-746DD49789E3}"/>
    <cellStyle name="Normal 3 2 3 14" xfId="26408" xr:uid="{769DBCFD-B06E-4C02-A822-D43A8FABA55B}"/>
    <cellStyle name="Normal 3 2 3 14 2" xfId="26409" xr:uid="{CFEBBFAC-CFC1-48BE-8BA4-50FF756C3CB3}"/>
    <cellStyle name="Normal 3 2 3 15" xfId="26410" xr:uid="{F0058A41-D758-49B6-B70C-DB6F71519E9F}"/>
    <cellStyle name="Normal 3 2 3 15 2" xfId="26411" xr:uid="{38FEFFE5-29E0-4F4C-8C39-155AC8CF1706}"/>
    <cellStyle name="Normal 3 2 3 16" xfId="26412" xr:uid="{1B58EC9B-9824-47EA-836E-6F87F124255B}"/>
    <cellStyle name="Normal 3 2 3 17" xfId="26413" xr:uid="{990E2675-2D4E-4AF5-8B8C-75B3AB76201C}"/>
    <cellStyle name="Normal 3 2 3 18" xfId="26414" xr:uid="{C1636B7B-AA8A-4A56-A463-1B313CCC3851}"/>
    <cellStyle name="Normal 3 2 3 19" xfId="26415" xr:uid="{3A39AC84-F6F7-492F-B948-3F4B74027096}"/>
    <cellStyle name="Normal 3 2 3 2" xfId="26416" xr:uid="{393F1F23-1088-4907-A1CF-7C10E7D6DE4B}"/>
    <cellStyle name="Normal 3 2 3 2 2" xfId="26417" xr:uid="{D9C98742-02CE-4EBE-9C26-23506BC36E5B}"/>
    <cellStyle name="Normal 3 2 3 2 2 2" xfId="26418" xr:uid="{E5254379-E8E9-4F30-AB6C-DEEB77A53133}"/>
    <cellStyle name="Normal 3 2 3 2 3" xfId="26419" xr:uid="{ED9CCD0C-5C69-4BB3-A297-066B6364E502}"/>
    <cellStyle name="Normal 3 2 3 2 3 2" xfId="26420" xr:uid="{DF4E2F20-B9F6-4C10-BF6F-3865E2DEFF4B}"/>
    <cellStyle name="Normal 3 2 3 2 4" xfId="26421" xr:uid="{6E07F3E4-7A10-4E31-961C-7F479C17FE16}"/>
    <cellStyle name="Normal 3 2 3 2 4 2" xfId="26422" xr:uid="{F2FC2634-2154-4F24-974E-F14081CC6DC4}"/>
    <cellStyle name="Normal 3 2 3 2 5" xfId="26423" xr:uid="{C77F452B-EC99-4700-A82E-E3E3D3969068}"/>
    <cellStyle name="Normal 3 2 3 2 5 2" xfId="26424" xr:uid="{6A0B08B3-A9DF-499D-A36F-F15D1B0CD1A5}"/>
    <cellStyle name="Normal 3 2 3 2 6" xfId="26425" xr:uid="{D247F40B-2F04-4929-8588-5D83EB7957B3}"/>
    <cellStyle name="Normal 3 2 3 2 6 2" xfId="26426" xr:uid="{C1297A11-78EB-4959-A724-C2BAA55967FF}"/>
    <cellStyle name="Normal 3 2 3 2 7" xfId="26427" xr:uid="{236AF790-2953-4750-B3E6-7060459E947F}"/>
    <cellStyle name="Normal 3 2 3 2 7 2" xfId="26428" xr:uid="{6E142F3F-FE2D-43C9-B81F-99D65364C33E}"/>
    <cellStyle name="Normal 3 2 3 2 8" xfId="26429" xr:uid="{6814DE55-CE7E-42AD-9743-1BC3D8B2AA6B}"/>
    <cellStyle name="Normal 3 2 3 3" xfId="26430" xr:uid="{10AFF47F-1FB0-4771-8C7C-5BED001EA7DB}"/>
    <cellStyle name="Normal 3 2 3 3 2" xfId="26431" xr:uid="{36AA406A-AA3C-4EC3-8CC9-041142F9AB63}"/>
    <cellStyle name="Normal 3 2 3 3 2 2" xfId="26432" xr:uid="{6B6B0EF2-3AB8-442A-B325-EB9101686C20}"/>
    <cellStyle name="Normal 3 2 3 3 3" xfId="26433" xr:uid="{FEF05FF1-776E-4972-8183-495EE859E86F}"/>
    <cellStyle name="Normal 3 2 3 3 3 2" xfId="26434" xr:uid="{8CAE16AC-6ACF-4DDC-9AA1-F4865A1ACBFD}"/>
    <cellStyle name="Normal 3 2 3 3 4" xfId="26435" xr:uid="{9617740C-CF7E-4CB6-B2FC-9291DEE9553E}"/>
    <cellStyle name="Normal 3 2 3 3 4 2" xfId="26436" xr:uid="{D613AD44-D1D4-4196-980C-44D660752900}"/>
    <cellStyle name="Normal 3 2 3 3 5" xfId="26437" xr:uid="{4E706C50-F1CB-49F2-B51F-D49E7D61240D}"/>
    <cellStyle name="Normal 3 2 3 3 5 2" xfId="26438" xr:uid="{586CCA1C-F7C4-43BF-852B-A3C84637ADF3}"/>
    <cellStyle name="Normal 3 2 3 3 6" xfId="26439" xr:uid="{F3391FF5-65EE-4895-ACB0-01F50C07B245}"/>
    <cellStyle name="Normal 3 2 3 3 6 2" xfId="26440" xr:uid="{1196441C-851F-42DE-AB8A-09C1E32F2BF1}"/>
    <cellStyle name="Normal 3 2 3 3 7" xfId="26441" xr:uid="{F75A28A6-FFCE-4F23-9D36-35D625290A14}"/>
    <cellStyle name="Normal 3 2 3 3 7 2" xfId="26442" xr:uid="{FFD82685-75C1-494C-AB7F-92BBEE19DB6B}"/>
    <cellStyle name="Normal 3 2 3 3 8" xfId="26443" xr:uid="{FB5D1438-357F-46B9-AEAC-80E8ADD4E123}"/>
    <cellStyle name="Normal 3 2 3 4" xfId="26444" xr:uid="{06643B6F-2C1C-4545-B410-6FE8277B0D2E}"/>
    <cellStyle name="Normal 3 2 3 4 2" xfId="26445" xr:uid="{33831167-3039-4B49-8721-52B518FC1569}"/>
    <cellStyle name="Normal 3 2 3 4 2 2" xfId="26446" xr:uid="{66A0D090-95D8-4622-BE8F-BE790311734E}"/>
    <cellStyle name="Normal 3 2 3 4 3" xfId="26447" xr:uid="{6D7968F3-4221-4DF2-A824-46DE858F245E}"/>
    <cellStyle name="Normal 3 2 3 4 3 2" xfId="26448" xr:uid="{11C32FC0-85DB-49AC-BAB0-3E4D410FFB3A}"/>
    <cellStyle name="Normal 3 2 3 4 4" xfId="26449" xr:uid="{8F4C7718-C006-4E76-8AFD-AAB8C29F34BA}"/>
    <cellStyle name="Normal 3 2 3 4 4 2" xfId="26450" xr:uid="{2664D52F-328B-4AEB-9EC1-F807F4A629FC}"/>
    <cellStyle name="Normal 3 2 3 4 5" xfId="26451" xr:uid="{C0D6CC4A-0861-47F4-B301-87CB50847CED}"/>
    <cellStyle name="Normal 3 2 3 4 5 2" xfId="26452" xr:uid="{B4299CE4-C8E9-4DEC-9D78-C4F28EBA700E}"/>
    <cellStyle name="Normal 3 2 3 4 6" xfId="26453" xr:uid="{ED1D5C02-EF2D-457F-ADCF-3ED4A77BB7F6}"/>
    <cellStyle name="Normal 3 2 3 4 6 2" xfId="26454" xr:uid="{A5C71F7A-C051-4EDD-830A-D366747B002D}"/>
    <cellStyle name="Normal 3 2 3 4 7" xfId="26455" xr:uid="{4138D8FD-C315-459F-9D21-A935407B7279}"/>
    <cellStyle name="Normal 3 2 3 4 7 2" xfId="26456" xr:uid="{B9F5468B-3A23-487F-82EE-536B013FDA5F}"/>
    <cellStyle name="Normal 3 2 3 4 8" xfId="26457" xr:uid="{CEA35F23-34E6-4066-A468-721A6C821062}"/>
    <cellStyle name="Normal 3 2 3 5" xfId="26458" xr:uid="{CF2B2E32-0AE3-4954-B99D-E0B8DC816733}"/>
    <cellStyle name="Normal 3 2 3 5 2" xfId="26459" xr:uid="{1D8A1314-BF6D-435C-8F2F-42406F65C144}"/>
    <cellStyle name="Normal 3 2 3 5 2 2" xfId="26460" xr:uid="{213747F7-2503-42E6-BE38-DEB08468126C}"/>
    <cellStyle name="Normal 3 2 3 5 3" xfId="26461" xr:uid="{2F30817F-166E-48EC-8988-062336871DF0}"/>
    <cellStyle name="Normal 3 2 3 5 3 2" xfId="26462" xr:uid="{E8FCBFA9-83D1-4E7E-A204-0307808146F6}"/>
    <cellStyle name="Normal 3 2 3 5 4" xfId="26463" xr:uid="{81135FF4-98B1-4178-97D2-9985054754D8}"/>
    <cellStyle name="Normal 3 2 3 5 4 2" xfId="26464" xr:uid="{D8BB54AD-2F00-43D8-9DDB-CD78F9A2C649}"/>
    <cellStyle name="Normal 3 2 3 5 5" xfId="26465" xr:uid="{18ABD83D-F4E3-4C4F-9888-B3EBE5A7DBD4}"/>
    <cellStyle name="Normal 3 2 3 5 5 2" xfId="26466" xr:uid="{7F67908D-3C80-4D47-8AFA-C01D1425739A}"/>
    <cellStyle name="Normal 3 2 3 5 6" xfId="26467" xr:uid="{5418900E-95A3-4800-8919-CD5D56281E2F}"/>
    <cellStyle name="Normal 3 2 3 5 6 2" xfId="26468" xr:uid="{5624FAAA-B101-469A-866B-ABCFCCA68F76}"/>
    <cellStyle name="Normal 3 2 3 5 7" xfId="26469" xr:uid="{F7FAFDFF-1806-445E-A35D-2AA765607852}"/>
    <cellStyle name="Normal 3 2 3 5 7 2" xfId="26470" xr:uid="{98BADEE4-4A6C-45A7-BC32-5B369774FD28}"/>
    <cellStyle name="Normal 3 2 3 5 8" xfId="26471" xr:uid="{05D60DAA-4DAA-4694-B978-DA508417D684}"/>
    <cellStyle name="Normal 3 2 3 6" xfId="26472" xr:uid="{144D3489-4757-4220-81DE-1A032AADC53A}"/>
    <cellStyle name="Normal 3 2 3 6 2" xfId="26473" xr:uid="{1A03EE5A-F262-4B2E-AA9D-CDC3F82BC221}"/>
    <cellStyle name="Normal 3 2 3 6 2 2" xfId="26474" xr:uid="{CB600374-13C0-4775-A237-82B31903356B}"/>
    <cellStyle name="Normal 3 2 3 6 3" xfId="26475" xr:uid="{1FCB66B4-2149-4937-AB0D-43F6962E9CB7}"/>
    <cellStyle name="Normal 3 2 3 6 3 2" xfId="26476" xr:uid="{500C0F4A-66D2-4799-93C9-66A2780AEFF1}"/>
    <cellStyle name="Normal 3 2 3 6 4" xfId="26477" xr:uid="{585A469A-D966-4792-919A-5090AEE5B42E}"/>
    <cellStyle name="Normal 3 2 3 6 4 2" xfId="26478" xr:uid="{308CDDF1-90D1-4EBC-AE37-DE0B9CED12E1}"/>
    <cellStyle name="Normal 3 2 3 6 5" xfId="26479" xr:uid="{904F6D41-A502-4453-87B3-A217322F8A85}"/>
    <cellStyle name="Normal 3 2 3 6 5 2" xfId="26480" xr:uid="{13F41E51-6517-4240-9D93-1754D6DA100D}"/>
    <cellStyle name="Normal 3 2 3 6 6" xfId="26481" xr:uid="{CB370ABF-18EC-4C03-B219-FB750FE3A1E4}"/>
    <cellStyle name="Normal 3 2 3 6 6 2" xfId="26482" xr:uid="{836C615D-0A4B-448C-9F3C-AF07E4D60047}"/>
    <cellStyle name="Normal 3 2 3 6 7" xfId="26483" xr:uid="{5E90D9E6-88B1-4839-9691-669E8F4F1D49}"/>
    <cellStyle name="Normal 3 2 3 6 7 2" xfId="26484" xr:uid="{CA229DF9-B7D8-4CEA-A8FC-BE83357B4BF7}"/>
    <cellStyle name="Normal 3 2 3 6 8" xfId="26485" xr:uid="{9878327D-DACA-4B26-AB19-02EE9FF7AD79}"/>
    <cellStyle name="Normal 3 2 3 7" xfId="26486" xr:uid="{C9575970-AE56-4C92-A3AA-3FCBA3C02926}"/>
    <cellStyle name="Normal 3 2 3 7 2" xfId="26487" xr:uid="{DF95653E-C3D0-41F4-B9D0-C77E20F7F510}"/>
    <cellStyle name="Normal 3 2 3 7 2 2" xfId="26488" xr:uid="{E2100897-38EE-40FB-9C69-177F8D6ECBB0}"/>
    <cellStyle name="Normal 3 2 3 7 3" xfId="26489" xr:uid="{035A6577-E30C-4C2B-9AE8-B9A69EE22260}"/>
    <cellStyle name="Normal 3 2 3 7 3 2" xfId="26490" xr:uid="{4CAC5EFB-3E93-4A7F-85F0-808EE0681620}"/>
    <cellStyle name="Normal 3 2 3 7 4" xfId="26491" xr:uid="{911955B6-8DB9-44AB-A545-39CC51A7CB1E}"/>
    <cellStyle name="Normal 3 2 3 7 4 2" xfId="26492" xr:uid="{1823E67B-F463-4B49-8F3C-BA67CF8645C8}"/>
    <cellStyle name="Normal 3 2 3 7 5" xfId="26493" xr:uid="{96EF8D58-A3E6-4C9C-8D8D-6B068ACE67FA}"/>
    <cellStyle name="Normal 3 2 3 7 5 2" xfId="26494" xr:uid="{9A166EDC-72DB-43A7-B3E1-3BC298C921AE}"/>
    <cellStyle name="Normal 3 2 3 7 6" xfId="26495" xr:uid="{956C700F-911F-4C43-84D8-2187C10E0F2F}"/>
    <cellStyle name="Normal 3 2 3 7 6 2" xfId="26496" xr:uid="{608C0418-F40A-4B29-988A-E154A86D825F}"/>
    <cellStyle name="Normal 3 2 3 7 7" xfId="26497" xr:uid="{511C5B14-45C1-4417-9094-D83BF15BE115}"/>
    <cellStyle name="Normal 3 2 3 7 7 2" xfId="26498" xr:uid="{7B7E9A96-FF55-45AC-8932-5051BDDF9C3C}"/>
    <cellStyle name="Normal 3 2 3 7 8" xfId="26499" xr:uid="{9A9EC311-E3E2-47BB-B66F-72E589BAF618}"/>
    <cellStyle name="Normal 3 2 3 8" xfId="26500" xr:uid="{B1676F04-34FC-4869-8D6C-04D0E69C489A}"/>
    <cellStyle name="Normal 3 2 3 8 2" xfId="26501" xr:uid="{FFE43E5C-8CBB-45F1-A053-6723B8D1D2AF}"/>
    <cellStyle name="Normal 3 2 3 8 2 2" xfId="26502" xr:uid="{28FB7E2A-4B12-4DE6-974D-05B1AE1CBBE3}"/>
    <cellStyle name="Normal 3 2 3 8 3" xfId="26503" xr:uid="{B56E9E16-9EE8-4640-AC0F-639BC94ABCD4}"/>
    <cellStyle name="Normal 3 2 3 8 3 2" xfId="26504" xr:uid="{7B2FD317-823D-43D6-9FB0-2A9099870C7B}"/>
    <cellStyle name="Normal 3 2 3 8 4" xfId="26505" xr:uid="{42DB61EB-FD88-456E-A191-E4306BCAA12A}"/>
    <cellStyle name="Normal 3 2 3 8 4 2" xfId="26506" xr:uid="{925E1320-3AEE-408F-97B2-043B857AB2A2}"/>
    <cellStyle name="Normal 3 2 3 8 5" xfId="26507" xr:uid="{EDDF50FD-446C-4AFC-9714-0D16BFBBB18D}"/>
    <cellStyle name="Normal 3 2 3 8 5 2" xfId="26508" xr:uid="{6503E553-CE1C-4C7F-BD21-FFDCF4B15C52}"/>
    <cellStyle name="Normal 3 2 3 8 6" xfId="26509" xr:uid="{A5DFA192-7ED1-4EA6-A8FB-B3D03A1001C0}"/>
    <cellStyle name="Normal 3 2 3 8 6 2" xfId="26510" xr:uid="{A48ED3AD-EAD0-4891-83E9-4BB504BF2DCA}"/>
    <cellStyle name="Normal 3 2 3 8 7" xfId="26511" xr:uid="{25CDDA14-55C1-4F7F-9939-0A19F2077F5B}"/>
    <cellStyle name="Normal 3 2 3 8 7 2" xfId="26512" xr:uid="{F86E3DBF-15AA-40CD-814D-873FC356833D}"/>
    <cellStyle name="Normal 3 2 3 8 8" xfId="26513" xr:uid="{A4236447-D7AD-464E-9BC1-CE66C765A536}"/>
    <cellStyle name="Normal 3 2 3 8 9" xfId="44321" xr:uid="{BB479EA6-E342-46E8-B7CA-4EA04F7AB98A}"/>
    <cellStyle name="Normal 3 2 3 9" xfId="26514" xr:uid="{F5316D90-670A-4348-8F6F-1D50D02AB3D3}"/>
    <cellStyle name="Normal 3 2 3 9 2" xfId="26515" xr:uid="{3DDBF2E8-FC06-4A5F-85BC-6AB93983D99B}"/>
    <cellStyle name="Normal 3 2 3 9 2 2" xfId="26516" xr:uid="{FAA61579-CD68-4930-A4D3-5D67D2856529}"/>
    <cellStyle name="Normal 3 2 3 9 3" xfId="26517" xr:uid="{FFE39344-B29D-43D9-90F6-5FA069E25E80}"/>
    <cellStyle name="Normal 3 2 3 9 3 2" xfId="26518" xr:uid="{49E72F87-C6A5-491C-A966-AD96E1B9BF05}"/>
    <cellStyle name="Normal 3 2 3 9 4" xfId="26519" xr:uid="{E04DA1F9-DF8C-4293-AADF-00E17F3F0F65}"/>
    <cellStyle name="Normal 3 2 3 9 4 2" xfId="26520" xr:uid="{24A96434-0322-4AFA-B239-D2A38B972AAB}"/>
    <cellStyle name="Normal 3 2 3 9 5" xfId="26521" xr:uid="{89DC2003-F2E5-4546-9B83-FF5F2C111270}"/>
    <cellStyle name="Normal 3 2 3 9 5 2" xfId="26522" xr:uid="{6A13A235-A0EE-47E8-99C2-F375423ED35D}"/>
    <cellStyle name="Normal 3 2 3 9 6" xfId="26523" xr:uid="{E6562938-C7ED-4008-8216-16900402564A}"/>
    <cellStyle name="Normal 3 2 3 9 6 2" xfId="26524" xr:uid="{B50D2123-0CF7-4419-8E74-75ED223D4EDA}"/>
    <cellStyle name="Normal 3 2 3 9 7" xfId="26525" xr:uid="{4D9A4029-D5EE-4600-BAB9-7384B61EBFA0}"/>
    <cellStyle name="Normal 3 2 3 9 7 2" xfId="26526" xr:uid="{A2F6EE72-508B-4249-85AB-FA1931F63246}"/>
    <cellStyle name="Normal 3 2 3 9 8" xfId="26527" xr:uid="{0A936A8F-184C-4154-85CF-42A074548CC8}"/>
    <cellStyle name="Normal 3 2 30" xfId="26528" xr:uid="{7815554F-6D29-416A-9C73-8CFE2643F19F}"/>
    <cellStyle name="Normal 3 2 30 2" xfId="26529" xr:uid="{BCC47C62-393E-442B-8DAC-414695ADE4EE}"/>
    <cellStyle name="Normal 3 2 31" xfId="26530" xr:uid="{A2352046-B9DD-436A-8EF5-425122D6E492}"/>
    <cellStyle name="Normal 3 2 31 2" xfId="26531" xr:uid="{E57304B1-AA56-47F2-9C2A-18EE36AB9556}"/>
    <cellStyle name="Normal 3 2 32" xfId="26532" xr:uid="{C21EDA9A-29D3-49D2-B551-E803BC072549}"/>
    <cellStyle name="Normal 3 2 32 2" xfId="26533" xr:uid="{04C16B5A-F9D4-4AA5-87AF-25CF70EFB25D}"/>
    <cellStyle name="Normal 3 2 33" xfId="26534" xr:uid="{677B564E-08F7-48C2-8129-EFAA13D014AD}"/>
    <cellStyle name="Normal 3 2 33 2" xfId="26535" xr:uid="{595EB5A0-A32A-461B-8DF5-E78E559AE5B8}"/>
    <cellStyle name="Normal 3 2 34" xfId="26536" xr:uid="{59A0ED3E-17B1-45B4-96A2-38A402F8205F}"/>
    <cellStyle name="Normal 3 2 34 2" xfId="26537" xr:uid="{C228D6BF-766B-49E7-A134-E2F4E8A2FB53}"/>
    <cellStyle name="Normal 3 2 35" xfId="26538" xr:uid="{B777570F-B7D3-4FA9-9833-40FE40F4FC92}"/>
    <cellStyle name="Normal 3 2 35 2" xfId="26539" xr:uid="{4FA8E869-F04E-45F7-B29A-F5CF77A596BD}"/>
    <cellStyle name="Normal 3 2 36" xfId="26540" xr:uid="{869376D1-81E3-4954-8BD1-F1A709B82B42}"/>
    <cellStyle name="Normal 3 2 36 2" xfId="26541" xr:uid="{A0B35B1E-9DE2-43D1-81FF-5E751641C384}"/>
    <cellStyle name="Normal 3 2 37" xfId="26542" xr:uid="{79ED5FCF-BC7D-4EBF-98BC-99E3A71A9726}"/>
    <cellStyle name="Normal 3 2 37 2" xfId="26543" xr:uid="{A80EAE39-6A65-4015-B63F-AEB6E6128138}"/>
    <cellStyle name="Normal 3 2 38" xfId="26544" xr:uid="{E4457872-CC4B-4EB4-B8DC-E3DDFB30B7FF}"/>
    <cellStyle name="Normal 3 2 38 2" xfId="26545" xr:uid="{A8D714A5-8557-4E91-AF28-B2D3314A7E70}"/>
    <cellStyle name="Normal 3 2 39" xfId="26546" xr:uid="{4C5F8250-F1B2-40AC-A37B-019C3EB27AA0}"/>
    <cellStyle name="Normal 3 2 39 2" xfId="26547" xr:uid="{D453EDBB-5B3B-4516-86F6-AAB426EF124A}"/>
    <cellStyle name="Normal 3 2 4" xfId="26548" xr:uid="{7A6D2074-8D07-41B2-B660-F6E661B17CD8}"/>
    <cellStyle name="Normal 3 2 4 10" xfId="26549" xr:uid="{9C22252E-5371-458B-B36C-CBBF657F6F75}"/>
    <cellStyle name="Normal 3 2 4 10 2" xfId="26550" xr:uid="{652FA10D-C900-48FA-842F-BFABE8F068FA}"/>
    <cellStyle name="Normal 3 2 4 11" xfId="26551" xr:uid="{AF0BBDCC-4472-47A5-98A6-D3B768C32D55}"/>
    <cellStyle name="Normal 3 2 4 11 2" xfId="26552" xr:uid="{D711D5CB-482A-481E-BBC9-84495393FBD8}"/>
    <cellStyle name="Normal 3 2 4 12" xfId="26553" xr:uid="{BE942441-D691-4C1E-A96B-10A9E3EE95E1}"/>
    <cellStyle name="Normal 3 2 4 12 2" xfId="26554" xr:uid="{ACF47A5D-8A90-43A1-B4A8-C3210DE6CDD0}"/>
    <cellStyle name="Normal 3 2 4 13" xfId="26555" xr:uid="{BA7166B5-1ADB-4FEB-ABC2-D401C95A63A8}"/>
    <cellStyle name="Normal 3 2 4 13 2" xfId="26556" xr:uid="{CA3AC91E-C024-49F3-9EBA-4350432C6880}"/>
    <cellStyle name="Normal 3 2 4 14" xfId="26557" xr:uid="{3B3E699F-B311-47B5-984F-66143978F351}"/>
    <cellStyle name="Normal 3 2 4 14 2" xfId="26558" xr:uid="{5EE2C24E-ACBE-4AD0-87C7-197E93A21731}"/>
    <cellStyle name="Normal 3 2 4 15" xfId="26559" xr:uid="{4C6AAABF-94AC-4DDC-A97F-CCE346CC1275}"/>
    <cellStyle name="Normal 3 2 4 16" xfId="26560" xr:uid="{59B2786A-320F-41D4-9C6B-F8261D876147}"/>
    <cellStyle name="Normal 3 2 4 17" xfId="26561" xr:uid="{7499C4FB-482F-4FFE-BE51-A972AAA94E78}"/>
    <cellStyle name="Normal 3 2 4 18" xfId="26562" xr:uid="{58E953CA-4C7C-46CE-B6E2-FF2F78DB2917}"/>
    <cellStyle name="Normal 3 2 4 2" xfId="26563" xr:uid="{B5621C12-54A7-4E9D-9C8B-5A9C20018057}"/>
    <cellStyle name="Normal 3 2 4 2 2" xfId="26564" xr:uid="{EF8985EF-F3D5-4BA8-94BB-11CF84897756}"/>
    <cellStyle name="Normal 3 2 4 2 2 2" xfId="26565" xr:uid="{614F7464-4A50-459F-A50A-D899E4ACD5E1}"/>
    <cellStyle name="Normal 3 2 4 2 3" xfId="26566" xr:uid="{C914B373-8B98-4B01-B86E-9E2F8FBC1D67}"/>
    <cellStyle name="Normal 3 2 4 2 3 2" xfId="26567" xr:uid="{CD513E9C-7449-43B7-B0BB-C7787D2C1F9D}"/>
    <cellStyle name="Normal 3 2 4 2 4" xfId="26568" xr:uid="{3986A162-83F7-4278-8D0F-BA3290A58D51}"/>
    <cellStyle name="Normal 3 2 4 2 4 2" xfId="26569" xr:uid="{6EC125E6-37F5-44D5-A437-AC75F6C9962D}"/>
    <cellStyle name="Normal 3 2 4 2 5" xfId="26570" xr:uid="{EBA6C58C-222F-4444-9B4E-A7BDD31A080D}"/>
    <cellStyle name="Normal 3 2 4 2 5 2" xfId="26571" xr:uid="{D95D72C6-F2C3-4957-905E-542E413DE8A6}"/>
    <cellStyle name="Normal 3 2 4 2 6" xfId="26572" xr:uid="{440D0F6C-DC09-49DE-A738-622740C52D8B}"/>
    <cellStyle name="Normal 3 2 4 2 6 2" xfId="26573" xr:uid="{DD1B292A-C5BB-4F05-BEFC-11E1949A2823}"/>
    <cellStyle name="Normal 3 2 4 2 7" xfId="26574" xr:uid="{346CDB13-14F4-4968-8030-63B9355CBEA3}"/>
    <cellStyle name="Normal 3 2 4 2 7 2" xfId="26575" xr:uid="{4F3C7C35-08B1-498A-9340-686325C0AD00}"/>
    <cellStyle name="Normal 3 2 4 2 8" xfId="26576" xr:uid="{72314AC7-9B00-46EC-858E-4B03A997C457}"/>
    <cellStyle name="Normal 3 2 4 3" xfId="26577" xr:uid="{BE668D4D-A0DE-4328-9274-31C97DDBCDB8}"/>
    <cellStyle name="Normal 3 2 4 3 2" xfId="26578" xr:uid="{4F91C601-A1AC-4BFC-8771-23EDE5153089}"/>
    <cellStyle name="Normal 3 2 4 3 2 2" xfId="26579" xr:uid="{FDF7C1FF-FD9E-4E9E-9290-6F4DF1BF3ED7}"/>
    <cellStyle name="Normal 3 2 4 3 3" xfId="26580" xr:uid="{93F43BA1-E4ED-493E-A056-8E73A0CA4228}"/>
    <cellStyle name="Normal 3 2 4 3 3 2" xfId="26581" xr:uid="{BFDD0B2D-6AFE-46D7-A77F-4E5E40F36794}"/>
    <cellStyle name="Normal 3 2 4 3 4" xfId="26582" xr:uid="{16D49918-CB4F-4E04-B44D-DE838B992289}"/>
    <cellStyle name="Normal 3 2 4 3 4 2" xfId="26583" xr:uid="{5B1C11F3-BBC7-46A6-84AA-F503AEE37447}"/>
    <cellStyle name="Normal 3 2 4 3 5" xfId="26584" xr:uid="{12B51B60-4819-4DE7-A223-9D8F9F047096}"/>
    <cellStyle name="Normal 3 2 4 3 5 2" xfId="26585" xr:uid="{3C05EE29-58FB-42AC-BB8F-FFE0D04E69CC}"/>
    <cellStyle name="Normal 3 2 4 3 6" xfId="26586" xr:uid="{E75F48AC-192E-416F-8CB1-9ABF38342B96}"/>
    <cellStyle name="Normal 3 2 4 3 6 2" xfId="26587" xr:uid="{92940BBF-A847-49B1-9763-FABBC6287643}"/>
    <cellStyle name="Normal 3 2 4 3 7" xfId="26588" xr:uid="{24041396-2AFC-4069-AAB9-DED08D1E72F5}"/>
    <cellStyle name="Normal 3 2 4 3 7 2" xfId="26589" xr:uid="{3C779F57-5298-47A1-8849-89AE73F03454}"/>
    <cellStyle name="Normal 3 2 4 3 8" xfId="26590" xr:uid="{097B3A01-7409-420A-A08F-7526C84C25AF}"/>
    <cellStyle name="Normal 3 2 4 4" xfId="26591" xr:uid="{0BD74A38-D07A-49E7-93E4-D6312EDE03C8}"/>
    <cellStyle name="Normal 3 2 4 4 2" xfId="26592" xr:uid="{EB66765C-1F80-471E-B2F4-81EAD3EF184E}"/>
    <cellStyle name="Normal 3 2 4 4 2 2" xfId="26593" xr:uid="{4492CE8F-64A6-490A-8993-2F9B2A1DEAA1}"/>
    <cellStyle name="Normal 3 2 4 4 3" xfId="26594" xr:uid="{8E65E392-CF68-4490-85F2-39126F782BDE}"/>
    <cellStyle name="Normal 3 2 4 4 3 2" xfId="26595" xr:uid="{2A5A90EC-7758-40C9-8F83-C4A8C6C702A1}"/>
    <cellStyle name="Normal 3 2 4 4 4" xfId="26596" xr:uid="{257BBE21-B9F5-4361-B8D4-72573B9CADBA}"/>
    <cellStyle name="Normal 3 2 4 4 4 2" xfId="26597" xr:uid="{7352C09C-12CF-47C2-96EB-ABA3B29DC9B5}"/>
    <cellStyle name="Normal 3 2 4 4 5" xfId="26598" xr:uid="{905A1DD1-8C8A-48B4-A65A-9AE0EBF19A9D}"/>
    <cellStyle name="Normal 3 2 4 4 5 2" xfId="26599" xr:uid="{D5EF1EB1-D73E-42AF-B0F8-74AB8871D31C}"/>
    <cellStyle name="Normal 3 2 4 4 6" xfId="26600" xr:uid="{B602051F-F53D-4BD2-AAEA-E7A45D7EA122}"/>
    <cellStyle name="Normal 3 2 4 4 6 2" xfId="26601" xr:uid="{03469496-B83D-4146-A6DD-6DCD88CC3413}"/>
    <cellStyle name="Normal 3 2 4 4 7" xfId="26602" xr:uid="{34D6C31A-054D-4180-B45D-91DF589BA2AD}"/>
    <cellStyle name="Normal 3 2 4 4 7 2" xfId="26603" xr:uid="{F1226197-CE5C-41DB-91AD-E7909BF424E6}"/>
    <cellStyle name="Normal 3 2 4 4 8" xfId="26604" xr:uid="{417CFC8E-21ED-4E95-A79B-7C78CFB13EB9}"/>
    <cellStyle name="Normal 3 2 4 5" xfId="26605" xr:uid="{7C580769-7D95-44DF-94A9-376C61951419}"/>
    <cellStyle name="Normal 3 2 4 5 2" xfId="26606" xr:uid="{C7AB5A51-90D3-4211-AF38-E183B4952861}"/>
    <cellStyle name="Normal 3 2 4 5 2 2" xfId="26607" xr:uid="{9B0FB17F-921E-417B-9E74-E05F9B71078B}"/>
    <cellStyle name="Normal 3 2 4 5 3" xfId="26608" xr:uid="{67201803-683A-4918-A217-370505CD4939}"/>
    <cellStyle name="Normal 3 2 4 5 3 2" xfId="26609" xr:uid="{B53EAF36-ABA5-40F3-9F88-E7C4A632D8F1}"/>
    <cellStyle name="Normal 3 2 4 5 4" xfId="26610" xr:uid="{4A4FCA06-BEB4-428F-B01E-828228EC3450}"/>
    <cellStyle name="Normal 3 2 4 5 4 2" xfId="26611" xr:uid="{4F2624E1-47C8-42AB-8969-AC885AB0EA1A}"/>
    <cellStyle name="Normal 3 2 4 5 5" xfId="26612" xr:uid="{D62FF932-667D-4EE2-BF19-7926DF0B2F22}"/>
    <cellStyle name="Normal 3 2 4 5 5 2" xfId="26613" xr:uid="{8F9C93FF-B1FF-423F-ADCE-4BF79822C968}"/>
    <cellStyle name="Normal 3 2 4 5 6" xfId="26614" xr:uid="{6E189DFF-DF29-423D-BCBE-E4876C5FF77D}"/>
    <cellStyle name="Normal 3 2 4 5 6 2" xfId="26615" xr:uid="{6FB1348C-A01B-46E3-888D-01C98EF0E566}"/>
    <cellStyle name="Normal 3 2 4 5 7" xfId="26616" xr:uid="{53D1395F-F173-4BC7-B169-9C69329519B6}"/>
    <cellStyle name="Normal 3 2 4 5 7 2" xfId="26617" xr:uid="{6848B958-3237-49AB-9FBE-2AEA6EF7F38A}"/>
    <cellStyle name="Normal 3 2 4 5 8" xfId="26618" xr:uid="{BBA0E0EC-0804-4660-BBA5-848719AF49B1}"/>
    <cellStyle name="Normal 3 2 4 6" xfId="26619" xr:uid="{A37AA679-431C-404A-A947-0BC8658E773C}"/>
    <cellStyle name="Normal 3 2 4 6 2" xfId="26620" xr:uid="{89C48381-0645-458C-8ABC-12520C41FBDA}"/>
    <cellStyle name="Normal 3 2 4 6 2 2" xfId="26621" xr:uid="{22A612DF-97D2-41CB-815E-4CB1FFA4F1EC}"/>
    <cellStyle name="Normal 3 2 4 6 3" xfId="26622" xr:uid="{B4B049F7-3A0E-45F9-9C05-1FCB94CA3403}"/>
    <cellStyle name="Normal 3 2 4 6 3 2" xfId="26623" xr:uid="{18378BB6-B2D8-4FD4-AF8B-2C63F23E8934}"/>
    <cellStyle name="Normal 3 2 4 6 4" xfId="26624" xr:uid="{0179BB5E-9674-43E0-BA0D-6F65C37E7659}"/>
    <cellStyle name="Normal 3 2 4 6 4 2" xfId="26625" xr:uid="{A907ABD2-11A9-4F07-B474-706AAD63A3B1}"/>
    <cellStyle name="Normal 3 2 4 6 5" xfId="26626" xr:uid="{31289ADB-97EF-4C05-ABB4-50960AB00342}"/>
    <cellStyle name="Normal 3 2 4 6 5 2" xfId="26627" xr:uid="{1FC11940-D272-471A-B23D-029B0FF139E2}"/>
    <cellStyle name="Normal 3 2 4 6 6" xfId="26628" xr:uid="{BCFEF6C8-A0E4-4B8F-85EC-307B367949DF}"/>
    <cellStyle name="Normal 3 2 4 6 6 2" xfId="26629" xr:uid="{3D8FDBA5-095A-458A-93D2-D8CDADEF5C5E}"/>
    <cellStyle name="Normal 3 2 4 6 7" xfId="26630" xr:uid="{A5575AFB-B115-4729-B436-38A77B8EE5E9}"/>
    <cellStyle name="Normal 3 2 4 6 7 2" xfId="26631" xr:uid="{0E297DC1-A27A-4F94-B5C2-A72A13FF6E8A}"/>
    <cellStyle name="Normal 3 2 4 6 8" xfId="26632" xr:uid="{837FF1C0-BA0A-4977-AB59-65F5F2C1BDDA}"/>
    <cellStyle name="Normal 3 2 4 7" xfId="26633" xr:uid="{D9368189-279A-4C6A-828F-34AA01BE6182}"/>
    <cellStyle name="Normal 3 2 4 7 2" xfId="26634" xr:uid="{5ED549C7-304E-47F0-A5CC-9C467A24C90D}"/>
    <cellStyle name="Normal 3 2 4 7 2 2" xfId="26635" xr:uid="{D06B642A-3D94-4968-B7F7-45FE4A159600}"/>
    <cellStyle name="Normal 3 2 4 7 3" xfId="26636" xr:uid="{2DAEF85F-B980-4454-9F7F-0A8C4F3F1608}"/>
    <cellStyle name="Normal 3 2 4 7 3 2" xfId="26637" xr:uid="{214966C4-F933-4697-997D-3D231E96C671}"/>
    <cellStyle name="Normal 3 2 4 7 4" xfId="26638" xr:uid="{8356EB95-90FF-403D-B610-5DB807FCD4BA}"/>
    <cellStyle name="Normal 3 2 4 7 4 2" xfId="26639" xr:uid="{64BAFAA1-F307-40D3-B62D-4A00017F8DAA}"/>
    <cellStyle name="Normal 3 2 4 7 5" xfId="26640" xr:uid="{2B053C3C-0733-41C3-90BD-130E63BEDD6B}"/>
    <cellStyle name="Normal 3 2 4 7 5 2" xfId="26641" xr:uid="{320DD0C1-C9BD-4DD4-BE76-ECF2A6EB3B8C}"/>
    <cellStyle name="Normal 3 2 4 7 6" xfId="26642" xr:uid="{B6B43F7B-8A82-4BCF-91B8-2568220FF624}"/>
    <cellStyle name="Normal 3 2 4 7 6 2" xfId="26643" xr:uid="{FA5D47F9-7740-4143-96B2-D03A6CA4DB8B}"/>
    <cellStyle name="Normal 3 2 4 7 7" xfId="26644" xr:uid="{5B0CFC75-4C0B-4462-B772-B5C102B98A5B}"/>
    <cellStyle name="Normal 3 2 4 7 7 2" xfId="26645" xr:uid="{E773F89A-C419-4441-8CC0-54F454998FDE}"/>
    <cellStyle name="Normal 3 2 4 7 8" xfId="26646" xr:uid="{2ED1FEEC-5C9F-4709-AE0A-243772D6B8D1}"/>
    <cellStyle name="Normal 3 2 4 7 9" xfId="44320" xr:uid="{7946038E-5C96-4E57-A03A-80F90E6926A7}"/>
    <cellStyle name="Normal 3 2 4 8" xfId="26647" xr:uid="{56D18612-3640-4691-A983-590F2E8A55B0}"/>
    <cellStyle name="Normal 3 2 4 8 2" xfId="26648" xr:uid="{72D5A107-6D12-4FC0-9FF7-F859EB8D72BD}"/>
    <cellStyle name="Normal 3 2 4 8 2 2" xfId="26649" xr:uid="{099999AF-C3EC-4403-98A9-930FD64247CB}"/>
    <cellStyle name="Normal 3 2 4 8 3" xfId="26650" xr:uid="{3504E055-0443-4B4D-9FAF-D23F942AC438}"/>
    <cellStyle name="Normal 3 2 4 8 3 2" xfId="26651" xr:uid="{6CB389E1-53B8-4D1C-AD68-1624E8247A29}"/>
    <cellStyle name="Normal 3 2 4 8 4" xfId="26652" xr:uid="{211592E4-4AB9-4CDD-AEFC-610D3AC63507}"/>
    <cellStyle name="Normal 3 2 4 8 4 2" xfId="26653" xr:uid="{CE5C2E41-D81B-448B-B7A6-66E564F7E104}"/>
    <cellStyle name="Normal 3 2 4 8 5" xfId="26654" xr:uid="{FA373517-CE6D-4422-8543-14182A8983E1}"/>
    <cellStyle name="Normal 3 2 4 8 5 2" xfId="26655" xr:uid="{D6B14152-3EFE-4D71-8006-6F65AEB48E54}"/>
    <cellStyle name="Normal 3 2 4 8 6" xfId="26656" xr:uid="{58427C7F-496E-4396-9D65-879B313A5FF6}"/>
    <cellStyle name="Normal 3 2 4 8 6 2" xfId="26657" xr:uid="{04B38B52-100B-4061-A7D3-CF193875B0D4}"/>
    <cellStyle name="Normal 3 2 4 8 7" xfId="26658" xr:uid="{93B25747-1947-4527-A240-355424C88C81}"/>
    <cellStyle name="Normal 3 2 4 8 7 2" xfId="26659" xr:uid="{47FAF7F5-1073-472D-B72A-36F64A7308AE}"/>
    <cellStyle name="Normal 3 2 4 8 8" xfId="26660" xr:uid="{9D5DEC40-E051-4619-9D84-3A3BAD851196}"/>
    <cellStyle name="Normal 3 2 4 9" xfId="26661" xr:uid="{0A254F54-B9DE-42ED-96C6-56E8314A6D21}"/>
    <cellStyle name="Normal 3 2 4 9 2" xfId="26662" xr:uid="{30B597AC-9EE9-4D58-91FD-02097B9CE5CB}"/>
    <cellStyle name="Normal 3 2 40" xfId="26663" xr:uid="{2C387296-B853-4573-8964-BDCA707A429A}"/>
    <cellStyle name="Normal 3 2 40 2" xfId="26664" xr:uid="{E5F07C77-A0D8-4707-A5C0-2AA04F832BAA}"/>
    <cellStyle name="Normal 3 2 41" xfId="26665" xr:uid="{9B0C82B0-18AB-471F-BBF1-765176EF8160}"/>
    <cellStyle name="Normal 3 2 41 2" xfId="26666" xr:uid="{92314C77-370A-4059-99C8-0BED1D2EA3B0}"/>
    <cellStyle name="Normal 3 2 42" xfId="26667" xr:uid="{1D100F2F-807B-4D26-AB0C-4EC27B5BC18E}"/>
    <cellStyle name="Normal 3 2 42 2" xfId="26668" xr:uid="{BA1E27BE-3D51-411E-A1B3-379383CE3894}"/>
    <cellStyle name="Normal 3 2 43" xfId="26669" xr:uid="{47C8B751-77E7-4111-A7BC-8D49CF6C35BA}"/>
    <cellStyle name="Normal 3 2 43 2" xfId="26670" xr:uid="{31F53F63-A2D5-4438-B6B4-7ABA21A90AB6}"/>
    <cellStyle name="Normal 3 2 44" xfId="26671" xr:uid="{288CB38C-0578-4761-843C-77C112E0EC99}"/>
    <cellStyle name="Normal 3 2 44 2" xfId="26672" xr:uid="{D2FDBA53-B2F8-48B3-B710-2D6B08756E49}"/>
    <cellStyle name="Normal 3 2 45" xfId="26673" xr:uid="{F872F627-9F64-40B6-8970-EBA84DA4496E}"/>
    <cellStyle name="Normal 3 2 45 2" xfId="26674" xr:uid="{1267A0E5-06D3-4FEC-953F-CFB9DC136379}"/>
    <cellStyle name="Normal 3 2 46" xfId="26675" xr:uid="{89F833EF-CB34-430E-8F13-EA5A611A9C47}"/>
    <cellStyle name="Normal 3 2 46 2" xfId="26676" xr:uid="{D82B8FA6-C905-4A69-920E-ECF49983B037}"/>
    <cellStyle name="Normal 3 2 47" xfId="26677" xr:uid="{FBC8827D-FAB3-47CF-AAA8-A0C53E63774F}"/>
    <cellStyle name="Normal 3 2 47 2" xfId="26678" xr:uid="{9C5E551A-4B0A-4E0B-B5CF-309B063BE0DB}"/>
    <cellStyle name="Normal 3 2 48" xfId="26679" xr:uid="{C45048F7-6326-49CC-94F6-F26114716C61}"/>
    <cellStyle name="Normal 3 2 48 2" xfId="26680" xr:uid="{177416B7-6D82-4BF4-B701-BCF24E78CAC0}"/>
    <cellStyle name="Normal 3 2 49" xfId="26681" xr:uid="{161365D8-FE0A-4D81-B4EB-21CCF7DBDAC3}"/>
    <cellStyle name="Normal 3 2 49 2" xfId="26682" xr:uid="{BC66934F-2920-484A-85F0-863BADA79AFA}"/>
    <cellStyle name="Normal 3 2 5" xfId="26683" xr:uid="{096FDF37-AFA3-4382-9DEE-909BE9F07D2A}"/>
    <cellStyle name="Normal 3 2 5 2" xfId="26684" xr:uid="{10BECF75-1F5B-499B-9A60-84549E82E3F7}"/>
    <cellStyle name="Normal 3 2 5 2 2" xfId="42906" xr:uid="{F7093AE1-2706-4000-BC25-E2B84C5F017F}"/>
    <cellStyle name="Normal 3 2 5 3" xfId="42907" xr:uid="{3FA62856-0D6C-42D7-8BC9-49D1BDCCFDB0}"/>
    <cellStyle name="Normal 3 2 5 4" xfId="44319" xr:uid="{5243F82C-17FC-4386-9EED-F0FA6925BF3E}"/>
    <cellStyle name="Normal 3 2 50" xfId="26685" xr:uid="{C4527DB6-E544-48F1-8217-C3627527FDF3}"/>
    <cellStyle name="Normal 3 2 50 2" xfId="26686" xr:uid="{061B735D-93BC-4A27-B4F8-4299CBB2E6DA}"/>
    <cellStyle name="Normal 3 2 51" xfId="26687" xr:uid="{C93ABA96-0C56-4D45-84A7-30F66EA6241B}"/>
    <cellStyle name="Normal 3 2 51 2" xfId="26688" xr:uid="{FB6745DE-610D-46CE-B55A-B801B1F7E3C7}"/>
    <cellStyle name="Normal 3 2 52" xfId="26689" xr:uid="{54D39388-F8FE-4E8F-A9BC-819E4A23AC4D}"/>
    <cellStyle name="Normal 3 2 52 2" xfId="26690" xr:uid="{FA1B4AD3-0A16-4D99-BA18-AC94F4D99B39}"/>
    <cellStyle name="Normal 3 2 53" xfId="26691" xr:uid="{BDE7BA7E-AF5C-4E9F-B468-F07ADA97CA11}"/>
    <cellStyle name="Normal 3 2 53 2" xfId="26692" xr:uid="{34FB9CD2-FBEB-4CE4-A454-2E3C39806EBB}"/>
    <cellStyle name="Normal 3 2 54" xfId="26693" xr:uid="{13BECCAE-6488-447B-9352-2BBC168928B6}"/>
    <cellStyle name="Normal 3 2 54 2" xfId="26694" xr:uid="{57A6C0CA-3920-4E1C-900D-241CDA4CE667}"/>
    <cellStyle name="Normal 3 2 55" xfId="26695" xr:uid="{A94D9428-7647-4B83-AFFF-90A1B22D726E}"/>
    <cellStyle name="Normal 3 2 55 2" xfId="26696" xr:uid="{10EAFA27-78D9-4D33-A674-1AB552AF71EE}"/>
    <cellStyle name="Normal 3 2 56" xfId="26697" xr:uid="{FE6B0AE4-40F0-4356-8FA4-4CDF1BCC8E94}"/>
    <cellStyle name="Normal 3 2 56 2" xfId="26698" xr:uid="{08FDB504-3E51-4464-9C84-9296D9131F80}"/>
    <cellStyle name="Normal 3 2 57" xfId="26699" xr:uid="{870686A4-ADA5-4B32-85C1-894F2D458369}"/>
    <cellStyle name="Normal 3 2 57 2" xfId="26700" xr:uid="{D23CE317-FFEA-4EBA-B523-87A913BEADCE}"/>
    <cellStyle name="Normal 3 2 58" xfId="26701" xr:uid="{ADC92129-2DA3-4BA9-97B9-2DB6A6CAC0AF}"/>
    <cellStyle name="Normal 3 2 58 2" xfId="26702" xr:uid="{412E0378-EA51-47A5-968B-55138775CD39}"/>
    <cellStyle name="Normal 3 2 59" xfId="26703" xr:uid="{F7BFF8D3-C31C-47CF-BE94-E70CF03EF70B}"/>
    <cellStyle name="Normal 3 2 59 2" xfId="26704" xr:uid="{8D181A24-A764-43BA-B9A6-9F93AB517456}"/>
    <cellStyle name="Normal 3 2 6" xfId="26705" xr:uid="{4467153A-FC4C-4497-927A-4095E6557B39}"/>
    <cellStyle name="Normal 3 2 6 2" xfId="26706" xr:uid="{886E0A41-BD9C-4886-8AA1-0AD8059D5AA4}"/>
    <cellStyle name="Normal 3 2 60" xfId="26707" xr:uid="{1F959371-6A24-46EB-B9B9-77B050957602}"/>
    <cellStyle name="Normal 3 2 60 2" xfId="26708" xr:uid="{A22310A3-5E21-41A2-8714-88A62B70B455}"/>
    <cellStyle name="Normal 3 2 61" xfId="26709" xr:uid="{85CC5346-2383-432B-A9C1-1F34011B9914}"/>
    <cellStyle name="Normal 3 2 61 2" xfId="26710" xr:uid="{98A9E8D6-58E1-4268-BA0E-10CCB953990D}"/>
    <cellStyle name="Normal 3 2 62" xfId="26711" xr:uid="{A4F18FD8-C55E-43A9-8FA8-4F79BCD20441}"/>
    <cellStyle name="Normal 3 2 62 2" xfId="26712" xr:uid="{B7F331FE-304C-46E9-BD9B-BAFB81D25678}"/>
    <cellStyle name="Normal 3 2 63" xfId="26713" xr:uid="{1C1B7224-121E-4A06-9193-BA14F4FE64D0}"/>
    <cellStyle name="Normal 3 2 64" xfId="26299" xr:uid="{4C45DA9E-95A1-49BA-85E7-CEBA6D6127F2}"/>
    <cellStyle name="Normal 3 2 7" xfId="26714" xr:uid="{ACC6AEFB-9554-479D-91BC-688C26EBF87B}"/>
    <cellStyle name="Normal 3 2 7 2" xfId="26715" xr:uid="{388D01BA-C85B-4E55-8A6B-74FA493BFCC4}"/>
    <cellStyle name="Normal 3 2 8" xfId="26716" xr:uid="{E6FC5C0D-8892-45BC-BD94-692AE7D2AB3F}"/>
    <cellStyle name="Normal 3 2 8 2" xfId="26717" xr:uid="{3FCA6D11-F6BB-4371-B88A-F239F49207BD}"/>
    <cellStyle name="Normal 3 2 9" xfId="26718" xr:uid="{1B38C4ED-191D-437F-BA77-333E22101C8E}"/>
    <cellStyle name="Normal 3 2 9 2" xfId="26719" xr:uid="{17EDC6BF-FBC0-4BB2-999D-32B47E211243}"/>
    <cellStyle name="Normal 3 2 9 2 2" xfId="43981" xr:uid="{5007964A-5D61-4A64-B5F6-73622E940FE2}"/>
    <cellStyle name="Normal 3 2 9 3" xfId="42908" xr:uid="{856C5739-FC4D-4A95-B25D-C40486437B24}"/>
    <cellStyle name="Normal 3 20" xfId="6063" xr:uid="{3E6661FA-5468-431F-8F76-22DB557FE308}"/>
    <cellStyle name="Normal 3 20 2" xfId="43982" xr:uid="{94456303-5F3A-4E4D-9CC3-06662187E67F}"/>
    <cellStyle name="Normal 3 21" xfId="6064" xr:uid="{0E12626E-0B21-48A1-8A2B-AAE73044C397}"/>
    <cellStyle name="Normal 3 21 2" xfId="43983" xr:uid="{F4DDE890-240E-46F5-AF20-2166116452FF}"/>
    <cellStyle name="Normal 3 22" xfId="6065" xr:uid="{40B7431B-F8FB-45D7-9407-92C9B71150B3}"/>
    <cellStyle name="Normal 3 22 2" xfId="43984" xr:uid="{290E2ED0-6398-47E1-A164-FC47F3DAECE7}"/>
    <cellStyle name="Normal 3 23" xfId="26720" xr:uid="{850D5A59-7AC5-493D-B3BA-5B098DBAB50D}"/>
    <cellStyle name="Normal 3 23 2" xfId="42909" xr:uid="{EF7E368D-C1B8-489F-8478-B104E197B510}"/>
    <cellStyle name="Normal 3 24" xfId="26721" xr:uid="{A1FF8BD1-DA34-4668-AF6F-4B1F332405F0}"/>
    <cellStyle name="Normal 3 24 2" xfId="42910" xr:uid="{F5AF5C60-C74B-44D9-AC0F-DE576A2D69F0}"/>
    <cellStyle name="Normal 3 25" xfId="26722" xr:uid="{5CC0439C-09F4-4E87-B5BF-E5E7FD86817F}"/>
    <cellStyle name="Normal 3 25 2" xfId="42911" xr:uid="{4E1C6AFD-D886-4422-A12C-DC69C6A7E785}"/>
    <cellStyle name="Normal 3 26" xfId="26723" xr:uid="{A711E092-404A-4FB8-9820-11F635E80751}"/>
    <cellStyle name="Normal 3 26 2" xfId="43985" xr:uid="{6E211E11-B1C5-4717-AA52-61185C4EEFA1}"/>
    <cellStyle name="Normal 3 27" xfId="26724" xr:uid="{26C31971-F327-4887-8371-A11871140C75}"/>
    <cellStyle name="Normal 3 27 2" xfId="44324" xr:uid="{98A4BD0C-16AC-4902-BE67-D1E9B8712D00}"/>
    <cellStyle name="Normal 3 28" xfId="26725" xr:uid="{AEECFCCB-C906-45BB-9136-8947069DC568}"/>
    <cellStyle name="Normal 3 29" xfId="26726" xr:uid="{A1973085-4E9E-45A8-92ED-A1F9E85504E0}"/>
    <cellStyle name="Normal 3 3" xfId="6066" xr:uid="{15E8B6A9-DD91-4CA8-B23D-47445D150C28}"/>
    <cellStyle name="Normal 3 3 10" xfId="26728" xr:uid="{57E1B3AE-7816-4C7B-8907-6AC38EAB5DEC}"/>
    <cellStyle name="Normal 3 3 11" xfId="26729" xr:uid="{1F393766-6063-4C42-B7D9-E0FED8328A8D}"/>
    <cellStyle name="Normal 3 3 12" xfId="26730" xr:uid="{2D72F8CC-C7F8-4B03-8D4E-A97152B06AB1}"/>
    <cellStyle name="Normal 3 3 13" xfId="26731" xr:uid="{D8B8EA89-9BF9-493D-8F04-36665839290E}"/>
    <cellStyle name="Normal 3 3 14" xfId="26732" xr:uid="{CDD7921C-CCF1-462F-8479-6A21D12F23DA}"/>
    <cellStyle name="Normal 3 3 15" xfId="26733" xr:uid="{FE825EE3-061B-44C3-AE83-BD868C995DEA}"/>
    <cellStyle name="Normal 3 3 16" xfId="26734" xr:uid="{FFC7A422-8878-4CFC-A217-E8B8AF891F03}"/>
    <cellStyle name="Normal 3 3 17" xfId="26735" xr:uid="{B1F7AD7D-12DF-40CF-A6CE-FD5DCDAFD2A4}"/>
    <cellStyle name="Normal 3 3 18" xfId="26736" xr:uid="{6A745602-FFD5-4BDE-8039-5EEBBF8C929D}"/>
    <cellStyle name="Normal 3 3 19" xfId="26737" xr:uid="{7F8A07B0-1979-428F-A2B5-0CF69D5AB548}"/>
    <cellStyle name="Normal 3 3 2" xfId="26738" xr:uid="{6BAF6D88-1354-485E-A5C2-7BC3FC40C06C}"/>
    <cellStyle name="Normal 3 3 2 2" xfId="26739" xr:uid="{082DEF04-5FAB-4F79-95E9-A07CC5834999}"/>
    <cellStyle name="Normal 3 3 2 2 2" xfId="26740" xr:uid="{55D35173-6896-41E7-B692-3A82FF8E8584}"/>
    <cellStyle name="Normal 3 3 2 2 3" xfId="26741" xr:uid="{DA510C09-241D-4489-9DEA-26D4AF423DB5}"/>
    <cellStyle name="Normal 3 3 2 2 4" xfId="26742" xr:uid="{6D0D09A1-01C3-47A3-8AB9-709BDDB00AD2}"/>
    <cellStyle name="Normal 3 3 2 2 5" xfId="42912" xr:uid="{432EC0C0-E933-4699-A498-E43B4E017F8A}"/>
    <cellStyle name="Normal 3 3 2 3" xfId="26743" xr:uid="{D62E5181-E34F-4A4E-9F9B-85D56050D673}"/>
    <cellStyle name="Normal 3 3 2 3 2" xfId="42913" xr:uid="{436EB270-61F7-4AEE-9D4A-BD3E00998BB4}"/>
    <cellStyle name="Normal 3 3 2 4" xfId="26744" xr:uid="{33E3BBDC-F85C-4784-AED9-B3F8DF5900CA}"/>
    <cellStyle name="Normal 3 3 2 5" xfId="35043" xr:uid="{2071F2FA-FE90-484B-BA56-0610E77F0335}"/>
    <cellStyle name="Normal 3 3 20" xfId="26745" xr:uid="{61609EFC-4A32-419A-8458-FA4F2B7256AA}"/>
    <cellStyle name="Normal 3 3 20 2" xfId="26746" xr:uid="{0083349D-6D00-4256-8C90-376D2541A3CD}"/>
    <cellStyle name="Normal 3 3 20 3" xfId="26747" xr:uid="{C96D5B8D-F47C-416A-BE1A-7CB7D069913F}"/>
    <cellStyle name="Normal 3 3 20 4" xfId="26748" xr:uid="{B96D4DAD-90B1-4D70-9833-8940F94BBD00}"/>
    <cellStyle name="Normal 3 3 21" xfId="26749" xr:uid="{5E46CF86-BECC-4D7D-8126-2F35E71FACDB}"/>
    <cellStyle name="Normal 3 3 22" xfId="26750" xr:uid="{A2300A90-A5F8-49C9-BEF9-6D96B08886F7}"/>
    <cellStyle name="Normal 3 3 23" xfId="26751" xr:uid="{8118AC1F-B1FD-46AC-A8DC-6908B797A0FF}"/>
    <cellStyle name="Normal 3 3 24" xfId="26752" xr:uid="{B28C26C7-5490-4980-8698-12AA15587E6F}"/>
    <cellStyle name="Normal 3 3 25" xfId="26753" xr:uid="{44AAB32A-A8A4-4327-9DBA-8AC0E02DD925}"/>
    <cellStyle name="Normal 3 3 26" xfId="26754" xr:uid="{2C1E8F26-24AE-4A08-AE54-0E420D8E3738}"/>
    <cellStyle name="Normal 3 3 27" xfId="26755" xr:uid="{EAEBD280-EC0E-4D3C-86DC-B1058D0609DF}"/>
    <cellStyle name="Normal 3 3 28" xfId="26756" xr:uid="{65A9416F-C2BD-424E-A525-9C3A2DC68906}"/>
    <cellStyle name="Normal 3 3 29" xfId="26757" xr:uid="{E4D4A9E4-511A-4D7D-9A26-4D230A9253BD}"/>
    <cellStyle name="Normal 3 3 3" xfId="26758" xr:uid="{54FC8999-CF42-4D92-B0B5-3AF2BB8C313D}"/>
    <cellStyle name="Normal 3 3 3 2" xfId="42914" xr:uid="{0B3C42FB-863A-49F0-9010-7C488946EF4E}"/>
    <cellStyle name="Normal 3 3 30" xfId="26759" xr:uid="{85638FB2-639A-4AEB-B953-C144063F7E98}"/>
    <cellStyle name="Normal 3 3 31" xfId="26760" xr:uid="{9806AD80-E9FC-402C-B490-2C582F9FAD6F}"/>
    <cellStyle name="Normal 3 3 32" xfId="26761" xr:uid="{018A202E-924C-44C7-9EED-A6A7C910D8F4}"/>
    <cellStyle name="Normal 3 3 33" xfId="26762" xr:uid="{1120C485-180B-4A0C-81CA-937F4864FA1F}"/>
    <cellStyle name="Normal 3 3 34" xfId="26763" xr:uid="{F3335AC9-2647-4324-BD2F-DF07F56A40E1}"/>
    <cellStyle name="Normal 3 3 35" xfId="26764" xr:uid="{DAEF64E6-9CA1-4792-9313-F4F642BFF1E0}"/>
    <cellStyle name="Normal 3 3 36" xfId="26765" xr:uid="{7CAE6584-9571-4C46-AC90-FA427C5D3168}"/>
    <cellStyle name="Normal 3 3 37" xfId="26766" xr:uid="{A8885C7D-DF19-4CBB-9120-724A5EB5B5FD}"/>
    <cellStyle name="Normal 3 3 38" xfId="26767" xr:uid="{CF426B48-B471-435F-A78E-CBF12D8FE61E}"/>
    <cellStyle name="Normal 3 3 39" xfId="26768" xr:uid="{0AC95E38-AF48-4D02-9986-A85C675C6D8C}"/>
    <cellStyle name="Normal 3 3 4" xfId="26769" xr:uid="{F3866E21-B589-498F-A9D1-1502147A1832}"/>
    <cellStyle name="Normal 3 3 4 2" xfId="43986" xr:uid="{6EC46E81-F43A-4E33-AD69-91B21A348EE5}"/>
    <cellStyle name="Normal 3 3 4 3" xfId="42915" xr:uid="{FFC9AE1D-226A-4697-A0DB-0E9AB03DE241}"/>
    <cellStyle name="Normal 3 3 40" xfId="26770" xr:uid="{67BAA5F0-9EF5-4C01-AC20-4CE5AA4BD0A5}"/>
    <cellStyle name="Normal 3 3 41" xfId="26771" xr:uid="{B461B819-9BC9-4090-A2F0-3E3C7BA21F90}"/>
    <cellStyle name="Normal 3 3 42" xfId="26772" xr:uid="{79BCFDD8-BF34-487F-A6BF-B7C9E72F49E9}"/>
    <cellStyle name="Normal 3 3 43" xfId="26773" xr:uid="{2C0F03AB-D649-4216-84E9-4472F37B97D3}"/>
    <cellStyle name="Normal 3 3 44" xfId="26774" xr:uid="{6B85D56C-0F93-4FF9-9C11-840F501B847C}"/>
    <cellStyle name="Normal 3 3 45" xfId="26775" xr:uid="{185A3AB3-0592-4241-9029-3AE0887D2F69}"/>
    <cellStyle name="Normal 3 3 46" xfId="26776" xr:uid="{F8D8FC96-01A9-4C92-A236-2566B1A6E6F8}"/>
    <cellStyle name="Normal 3 3 47" xfId="26777" xr:uid="{9A2FC582-3CE4-4751-A3D7-2070DEF6A147}"/>
    <cellStyle name="Normal 3 3 48" xfId="26778" xr:uid="{1A70CEF9-F043-4D82-8315-4A34ADAB389E}"/>
    <cellStyle name="Normal 3 3 49" xfId="26779" xr:uid="{22E2F576-0A03-4A1A-A533-841E2CE9C4D6}"/>
    <cellStyle name="Normal 3 3 5" xfId="26780" xr:uid="{6E5162CC-7202-40FC-8283-AC8385819B0F}"/>
    <cellStyle name="Normal 3 3 5 2" xfId="44318" xr:uid="{0B1A9E6A-7DBF-4B4D-8682-6DB34A1B5B3B}"/>
    <cellStyle name="Normal 3 3 50" xfId="26781" xr:uid="{A02C9F59-EAEE-4B21-B216-90E3EB729823}"/>
    <cellStyle name="Normal 3 3 51" xfId="26782" xr:uid="{3222DD6D-DFDE-48B3-8F46-5E9745B77547}"/>
    <cellStyle name="Normal 3 3 52" xfId="26783" xr:uid="{8A6E63D3-9CAA-4352-AAC7-5CADBE247F95}"/>
    <cellStyle name="Normal 3 3 53" xfId="26784" xr:uid="{1171ECF6-EBEE-43E0-8090-181A1BBF04B7}"/>
    <cellStyle name="Normal 3 3 54" xfId="26785" xr:uid="{9A5FB7EB-5221-4E2E-B149-C7DBE2E4A819}"/>
    <cellStyle name="Normal 3 3 55" xfId="26786" xr:uid="{BA98F83C-F6AB-433C-86F2-9C30D3020908}"/>
    <cellStyle name="Normal 3 3 56" xfId="26787" xr:uid="{FEB56267-500C-42A9-A2C6-8D6332FD11F3}"/>
    <cellStyle name="Normal 3 3 57" xfId="26788" xr:uid="{B0082443-2EDD-4ABF-A5B4-F77D6B1E5CC1}"/>
    <cellStyle name="Normal 3 3 58" xfId="26789" xr:uid="{16A32922-5418-42A3-962E-CF012802E7B0}"/>
    <cellStyle name="Normal 3 3 59" xfId="26790" xr:uid="{EC62FCA6-A69C-4634-B600-E533EA76924C}"/>
    <cellStyle name="Normal 3 3 6" xfId="26791" xr:uid="{D218E8EB-ABB3-45BD-8109-79348A10051F}"/>
    <cellStyle name="Normal 3 3 60" xfId="26792" xr:uid="{F9BFB084-166F-46C9-98D7-DA8877F0DEF3}"/>
    <cellStyle name="Normal 3 3 61" xfId="26793" xr:uid="{1435C4A8-CA11-4D9E-A9CC-4A8E30507FB6}"/>
    <cellStyle name="Normal 3 3 62" xfId="26794" xr:uid="{76837522-7ADB-441D-A3BD-337082D8DFE5}"/>
    <cellStyle name="Normal 3 3 63" xfId="26795" xr:uid="{D4E150EA-51BA-41AB-AB2C-86055ADB54AB}"/>
    <cellStyle name="Normal 3 3 64" xfId="26796" xr:uid="{DBFC0EA6-FDEA-4C98-886D-F019F8F92320}"/>
    <cellStyle name="Normal 3 3 65" xfId="26797" xr:uid="{DF6ED884-87BC-4695-9830-928E57E6651A}"/>
    <cellStyle name="Normal 3 3 66" xfId="26798" xr:uid="{FE803122-0104-45F7-BE23-43C74F1B45E6}"/>
    <cellStyle name="Normal 3 3 67" xfId="26799" xr:uid="{1932C410-793A-4E23-B0B9-BFB324318082}"/>
    <cellStyle name="Normal 3 3 68" xfId="26800" xr:uid="{20D5A4AC-E7AF-4C00-97EF-1BE6600D2BBD}"/>
    <cellStyle name="Normal 3 3 69" xfId="26801" xr:uid="{3F6650DA-0273-4D3C-9071-B799EC71084A}"/>
    <cellStyle name="Normal 3 3 7" xfId="26802" xr:uid="{A9B4661B-9C0A-4B05-86E2-403D80BDA258}"/>
    <cellStyle name="Normal 3 3 70" xfId="26803" xr:uid="{F9C01060-B723-4E08-B813-DDBC4A82A867}"/>
    <cellStyle name="Normal 3 3 71" xfId="26804" xr:uid="{C80D9DC4-762B-4B6B-93E4-328D43A21B4F}"/>
    <cellStyle name="Normal 3 3 72" xfId="26805" xr:uid="{E03C1740-D4CB-4BD3-BF8F-4EAAAEED401D}"/>
    <cellStyle name="Normal 3 3 73" xfId="26806" xr:uid="{0BD033DC-A7A8-45CA-AE5C-B9D6A1115F6C}"/>
    <cellStyle name="Normal 3 3 74" xfId="26727" xr:uid="{5B8A4D5B-37DF-4462-AABC-E57A3EF77A3C}"/>
    <cellStyle name="Normal 3 3 8" xfId="26807" xr:uid="{4272A78E-7E2D-4818-A089-A9880E3B43D6}"/>
    <cellStyle name="Normal 3 3 9" xfId="26808" xr:uid="{42D3D7DF-6025-45DC-874E-E32329E51CC1}"/>
    <cellStyle name="Normal 3 30" xfId="26809" xr:uid="{95946285-5625-4786-B038-CAE358C0935D}"/>
    <cellStyle name="Normal 3 31" xfId="26810" xr:uid="{AFD212DA-51AC-459A-A166-D5B6FE1F6140}"/>
    <cellStyle name="Normal 3 32" xfId="26811" xr:uid="{A75F6BE3-E47E-4BD3-BAC7-9ED06513F5B0}"/>
    <cellStyle name="Normal 3 33" xfId="26812" xr:uid="{638EA79E-A550-4321-9F02-CC02741E2AFB}"/>
    <cellStyle name="Normal 3 34" xfId="26813" xr:uid="{3736678D-E3D5-4A1E-9E09-08A0B1D21D15}"/>
    <cellStyle name="Normal 3 35" xfId="26814" xr:uid="{F2E4F2FA-8B1B-4EDE-A08A-42BA3711DBEE}"/>
    <cellStyle name="Normal 3 36" xfId="26815" xr:uid="{848E016A-729C-411B-9E28-179159D918D5}"/>
    <cellStyle name="Normal 3 37" xfId="26816" xr:uid="{55143918-6145-4806-838D-C7D4B06E8DB1}"/>
    <cellStyle name="Normal 3 38" xfId="26817" xr:uid="{CB51EEC8-229A-4B77-8C01-971D54BE1229}"/>
    <cellStyle name="Normal 3 39" xfId="26818" xr:uid="{1C336747-0496-4B87-8FE7-39A3D8C307F2}"/>
    <cellStyle name="Normal 3 4" xfId="6067" xr:uid="{DADF593B-238C-4BB7-926E-405522473922}"/>
    <cellStyle name="Normal 3 4 2" xfId="26820" xr:uid="{1A64994A-C697-4B7A-B771-84608788720A}"/>
    <cellStyle name="Normal 3 4 2 2" xfId="26821" xr:uid="{7000392C-A140-4B4A-82BA-1571586EA4D2}"/>
    <cellStyle name="Normal 3 4 2 2 2" xfId="42918" xr:uid="{C7F0EEC3-DBF3-401B-ADFC-E407D16F7756}"/>
    <cellStyle name="Normal 3 4 2 2 3" xfId="42917" xr:uid="{4F174A63-97F6-4102-AA74-0CBAA84E8A4F}"/>
    <cellStyle name="Normal 3 4 2 3" xfId="26822" xr:uid="{9B6B8C3D-2372-4535-B11A-207D60260B99}"/>
    <cellStyle name="Normal 3 4 2 3 2" xfId="42919" xr:uid="{336FABF3-900A-46D1-865B-E771A5AEAFA5}"/>
    <cellStyle name="Normal 3 4 2 4" xfId="26823" xr:uid="{9E09C18B-DDB8-4C4B-8000-EDDDFFC7E684}"/>
    <cellStyle name="Normal 3 4 2 5" xfId="42916" xr:uid="{6C0B08C0-E7B2-4050-9838-816F0523D0D1}"/>
    <cellStyle name="Normal 3 4 3" xfId="26824" xr:uid="{40B93246-40A9-4E9A-A2B2-C95523BB303B}"/>
    <cellStyle name="Normal 3 4 3 2" xfId="42920" xr:uid="{74319860-4641-444D-957E-582F84B0BAB0}"/>
    <cellStyle name="Normal 3 4 4" xfId="26825" xr:uid="{0795C756-77B2-48EB-BE88-60C7410B3001}"/>
    <cellStyle name="Normal 3 4 5" xfId="26819" xr:uid="{51B56903-CB85-4A10-AE35-4AD285BF30F5}"/>
    <cellStyle name="Normal 3 4 6" xfId="42921" xr:uid="{3CC0DEEF-4F83-4393-B632-0515C822D3B7}"/>
    <cellStyle name="Normal 3 4 7" xfId="42922" xr:uid="{1BDB3FCB-248C-4C75-9270-9F6FB871F60E}"/>
    <cellStyle name="Normal 3 4 7 2" xfId="43987" xr:uid="{9262953A-3AF9-4415-B07C-46710649566B}"/>
    <cellStyle name="Normal 3 4 8" xfId="44317" xr:uid="{49320772-1D08-451F-88DB-D06D236AF52E}"/>
    <cellStyle name="Normal 3 40" xfId="26826" xr:uid="{324CC6D4-20E0-4604-BB6B-22E378AE9460}"/>
    <cellStyle name="Normal 3 41" xfId="26827" xr:uid="{9EE3A6C3-AB6A-4444-ABFA-AEC04A895406}"/>
    <cellStyle name="Normal 3 42" xfId="26828" xr:uid="{097FC289-4875-442D-998F-69C96E917073}"/>
    <cellStyle name="Normal 3 43" xfId="26829" xr:uid="{8268EFB9-DECC-4BF1-ACAF-92F26B7F62EC}"/>
    <cellStyle name="Normal 3 44" xfId="26830" xr:uid="{6FD4AFA9-040D-4A2F-BFAE-0F8EF3DA8E46}"/>
    <cellStyle name="Normal 3 45" xfId="26831" xr:uid="{E3A77AD9-EE18-4607-8EF6-A1F7D72F377B}"/>
    <cellStyle name="Normal 3 46" xfId="26832" xr:uid="{FB25038A-4E4B-47CF-A765-8A3A47D0AD17}"/>
    <cellStyle name="Normal 3 47" xfId="26833" xr:uid="{6175CE14-6A72-48A3-9D2D-D8C1C8BEB823}"/>
    <cellStyle name="Normal 3 48" xfId="26834" xr:uid="{6800F544-2DF3-4E38-8473-965D23208BC3}"/>
    <cellStyle name="Normal 3 49" xfId="26835" xr:uid="{B635EBEE-BE8E-4C25-AE18-2FD1AF922C4D}"/>
    <cellStyle name="Normal 3 5" xfId="6068" xr:uid="{7A543B32-D5C6-42C6-9905-1168C42B7E49}"/>
    <cellStyle name="Normal 3 5 2" xfId="26836" xr:uid="{F543DF5E-EB99-426B-9FA6-C2EBA6DA237A}"/>
    <cellStyle name="Normal 3 5 3" xfId="26837" xr:uid="{966FA5C3-31AA-43C6-B6CB-9E1FD1C6EA9B}"/>
    <cellStyle name="Normal 3 5 4" xfId="43988" xr:uid="{5C0C4725-569A-4C0B-8A33-EE836C305525}"/>
    <cellStyle name="Normal 3 50" xfId="26838" xr:uid="{CAB3E4B0-0768-4915-A3F7-18160CE66724}"/>
    <cellStyle name="Normal 3 51" xfId="26839" xr:uid="{FBF95C57-852F-4F27-87E0-529AD2727B58}"/>
    <cellStyle name="Normal 3 52" xfId="26840" xr:uid="{331AFA0D-3654-4976-BBC1-03DCE7971D6B}"/>
    <cellStyle name="Normal 3 53" xfId="26841" xr:uid="{939832B1-4C31-4D50-84A5-C71B2001A334}"/>
    <cellStyle name="Normal 3 54" xfId="26842" xr:uid="{3DAF281A-1A03-405B-855F-E29A3AE5E1D5}"/>
    <cellStyle name="Normal 3 55" xfId="26843" xr:uid="{4F7A2259-A128-4676-A3CB-CC5340571303}"/>
    <cellStyle name="Normal 3 56" xfId="26844" xr:uid="{DDD0630E-A091-4633-992F-2A392C9FFBF8}"/>
    <cellStyle name="Normal 3 57" xfId="26845" xr:uid="{CCE94E8D-526E-4E1C-BAF4-0B5E1A472C64}"/>
    <cellStyle name="Normal 3 58" xfId="26846" xr:uid="{D3AC386E-D0E2-45E1-AE6A-AEFDCC434839}"/>
    <cellStyle name="Normal 3 59" xfId="26847" xr:uid="{FE378569-91AB-4EBA-9421-58B8666E749A}"/>
    <cellStyle name="Normal 3 6" xfId="6069" xr:uid="{3176C82C-2221-4EDF-8B90-DF2133E54D0B}"/>
    <cellStyle name="Normal 3 6 2" xfId="42923" xr:uid="{60DFBAB8-D266-4D63-BD8E-38DB4851A320}"/>
    <cellStyle name="Normal 3 6 3" xfId="43989" xr:uid="{0F519B0B-3B27-4299-AAAF-D883A1284F58}"/>
    <cellStyle name="Normal 3 60" xfId="26848" xr:uid="{7A6DEC95-29DB-4DD6-83E7-ACA3916F9362}"/>
    <cellStyle name="Normal 3 61" xfId="26849" xr:uid="{D1F7849A-944E-41A0-A986-7BE63FE5BBD6}"/>
    <cellStyle name="Normal 3 62" xfId="26850" xr:uid="{FA97FC65-5FF5-4394-92F7-BBA62E5EA483}"/>
    <cellStyle name="Normal 3 63" xfId="26851" xr:uid="{DF1D7B24-A15C-4705-A9EA-1B83EA033C8A}"/>
    <cellStyle name="Normal 3 64" xfId="26852" xr:uid="{95A0002E-09F9-466B-AD84-D936851FF5B3}"/>
    <cellStyle name="Normal 3 65" xfId="26853" xr:uid="{D28429D6-B886-4F9B-96F7-0DA441E8D0D2}"/>
    <cellStyle name="Normal 3 66" xfId="26854" xr:uid="{354F59B4-AFC5-418E-B7B4-FC18A94582C0}"/>
    <cellStyle name="Normal 3 67" xfId="26855" xr:uid="{5F465561-B2DD-452A-B5E2-BD1F2B56581B}"/>
    <cellStyle name="Normal 3 68" xfId="26856" xr:uid="{791319F6-517E-4A27-8D04-1AADC69D9820}"/>
    <cellStyle name="Normal 3 69" xfId="26857" xr:uid="{652E40B8-A63A-4775-9AFA-6DA17B1EC25B}"/>
    <cellStyle name="Normal 3 7" xfId="6070" xr:uid="{56029D13-7A16-4D4B-8C59-A108EBC83D19}"/>
    <cellStyle name="Normal 3 7 2" xfId="42924" xr:uid="{B788E275-0385-4082-880E-4ABCA3E219AC}"/>
    <cellStyle name="Normal 3 7 3" xfId="43990" xr:uid="{9F0B22C9-2582-4629-B8DE-F685DA33B7A8}"/>
    <cellStyle name="Normal 3 70" xfId="26858" xr:uid="{534C9133-0BAD-4A45-BED2-850A83B202A5}"/>
    <cellStyle name="Normal 3 71" xfId="26859" xr:uid="{EAA4394B-BAE1-4322-9AD1-BC16324A3276}"/>
    <cellStyle name="Normal 3 72" xfId="26860" xr:uid="{C2570A04-F13E-406A-9FD3-F3D2901D7C62}"/>
    <cellStyle name="Normal 3 73" xfId="26861" xr:uid="{304ACB60-9099-4090-959F-5169142B3A0D}"/>
    <cellStyle name="Normal 3 73 2" xfId="26862" xr:uid="{83BE180A-643F-4933-B93C-E6BD514852E1}"/>
    <cellStyle name="Normal 3 74" xfId="26863" xr:uid="{E7A1903E-C7BE-42FC-8781-D5EA62D52426}"/>
    <cellStyle name="Normal 3 8" xfId="6071" xr:uid="{FF70182E-4BA7-455B-955D-618C101AAE5D}"/>
    <cellStyle name="Normal 3 8 2" xfId="43991" xr:uid="{85DD5D05-0CED-4FA3-9CD9-B589FD473A62}"/>
    <cellStyle name="Normal 3 9" xfId="6072" xr:uid="{30209C17-7D71-409B-A754-533B0D13A0C8}"/>
    <cellStyle name="Normal 3 9 2" xfId="43992" xr:uid="{EDFA2F0F-DB61-400F-9092-F0097D357B5D}"/>
    <cellStyle name="Normal 3_Hoja1" xfId="35031" xr:uid="{85302EC0-1992-4DDF-AC82-50C0D39EA5AC}"/>
    <cellStyle name="Normal 30" xfId="6073" xr:uid="{8348E87C-D48B-4FD9-9E9D-139F814B777E}"/>
    <cellStyle name="Normal 30 10" xfId="26865" xr:uid="{8DF39697-D3AE-44A8-8725-96241BD3EC24}"/>
    <cellStyle name="Normal 30 10 2" xfId="26866" xr:uid="{2C05A1E1-25B0-45EC-A359-315FE9D6C5C6}"/>
    <cellStyle name="Normal 30 11" xfId="26867" xr:uid="{C70F0F76-AE24-4AD0-8107-BDA05F361C83}"/>
    <cellStyle name="Normal 30 11 2" xfId="26868" xr:uid="{1E77683D-05C4-4657-94A4-700731C5CE5C}"/>
    <cellStyle name="Normal 30 12" xfId="26869" xr:uid="{B20405CE-A50E-451C-99C1-EF0E0BB2C200}"/>
    <cellStyle name="Normal 30 12 2" xfId="26870" xr:uid="{B72AF603-C544-4660-A755-5E4D57D6E107}"/>
    <cellStyle name="Normal 30 13" xfId="26871" xr:uid="{236559C8-E07A-4974-806E-B4209414270A}"/>
    <cellStyle name="Normal 30 13 2" xfId="26872" xr:uid="{88D7F41C-24F7-4C0D-8FF0-63D9916F97CC}"/>
    <cellStyle name="Normal 30 14" xfId="26873" xr:uid="{5EBCBF71-631A-420E-8BBA-52CABF74B534}"/>
    <cellStyle name="Normal 30 14 2" xfId="26874" xr:uid="{7E7208EC-DFA8-4643-87A1-D5A8D3ADDBA7}"/>
    <cellStyle name="Normal 30 15" xfId="26875" xr:uid="{640584AB-0C52-4D58-AE9B-8851C800BCD0}"/>
    <cellStyle name="Normal 30 15 2" xfId="26876" xr:uid="{22C10B0A-51F0-400A-B3BB-A8029BAE5A3A}"/>
    <cellStyle name="Normal 30 16" xfId="26877" xr:uid="{B777BD92-96FC-40CD-9C77-535031D064AB}"/>
    <cellStyle name="Normal 30 16 2" xfId="26878" xr:uid="{34B5E7A5-706B-4313-AA96-634A7A56E39C}"/>
    <cellStyle name="Normal 30 17" xfId="26879" xr:uid="{EB102A9E-0EDC-4EF8-8330-7E464672F49D}"/>
    <cellStyle name="Normal 30 17 2" xfId="26880" xr:uid="{5C43BD79-D845-4FFA-8A01-3F6BBD07B53C}"/>
    <cellStyle name="Normal 30 18" xfId="26881" xr:uid="{71960277-C476-4FED-84A1-841033978F84}"/>
    <cellStyle name="Normal 30 18 2" xfId="26882" xr:uid="{DE610814-A1B1-4C31-9AB8-49572C215DC0}"/>
    <cellStyle name="Normal 30 19" xfId="26883" xr:uid="{C53A55BB-AFE3-4EEA-B0A0-6D6B145DA4D3}"/>
    <cellStyle name="Normal 30 19 2" xfId="26884" xr:uid="{683835BD-D7DB-41A6-A239-D63DAE584D4E}"/>
    <cellStyle name="Normal 30 2" xfId="6074" xr:uid="{7F66EDEA-49C8-4521-8666-2B7A1C11CB42}"/>
    <cellStyle name="Normal 30 2 2" xfId="6075" xr:uid="{000DE50F-C395-433D-8FB7-EF7A850DC1A8}"/>
    <cellStyle name="Normal 30 2 2 2" xfId="6076" xr:uid="{6866D840-8C08-4176-BECE-DCDCCD33B165}"/>
    <cellStyle name="Normal 30 2 2 2 2" xfId="44312" xr:uid="{A5AE6639-CE60-4213-B72B-0F3D0F650D69}"/>
    <cellStyle name="Normal 30 2 2 2 2 2" xfId="44311" xr:uid="{9F3F6F1F-E9A3-4382-8166-45CDDA582D1E}"/>
    <cellStyle name="Normal 30 2 2 2 3" xfId="44313" xr:uid="{DB092B0A-829E-4C9E-9F22-C7BFE42CA34D}"/>
    <cellStyle name="Normal 30 2 2 3" xfId="6077" xr:uid="{8CC12E8D-22F1-4E74-B51A-D4CD82324917}"/>
    <cellStyle name="Normal 30 2 2 4" xfId="42925" xr:uid="{0FA09D9F-B5BD-4212-B853-40D2DBFDD54F}"/>
    <cellStyle name="Normal 30 2 2 5" xfId="44314" xr:uid="{A0809264-CE39-4C7F-AD87-D01860646DFA}"/>
    <cellStyle name="Normal 30 2 3" xfId="6078" xr:uid="{1EC3994E-D2E3-4E83-813B-9E37AE4B5A40}"/>
    <cellStyle name="Normal 30 2 4" xfId="6079" xr:uid="{222F527C-10BF-4359-9CCD-72919533EB02}"/>
    <cellStyle name="Normal 30 2 5" xfId="42926" xr:uid="{05C228F5-91C8-41CB-AF23-683415D68DA7}"/>
    <cellStyle name="Normal 30 2 6" xfId="44315" xr:uid="{D4AA5569-A83F-41B1-BF48-4B6588CC6A88}"/>
    <cellStyle name="Normal 30 20" xfId="26885" xr:uid="{E5FDAFE7-ADD5-488A-976D-4E18F3EA2628}"/>
    <cellStyle name="Normal 30 20 2" xfId="26886" xr:uid="{54AEDE29-5822-41E6-9A0C-9D336A59578E}"/>
    <cellStyle name="Normal 30 21" xfId="26887" xr:uid="{191999C7-6111-4A65-9F97-321ED0CFBC00}"/>
    <cellStyle name="Normal 30 21 2" xfId="26888" xr:uid="{DB05087C-786A-4530-AEB3-C44203494D3E}"/>
    <cellStyle name="Normal 30 22" xfId="26889" xr:uid="{9C37B680-BF35-4480-9150-477F7E865503}"/>
    <cellStyle name="Normal 30 22 2" xfId="26890" xr:uid="{D20BB552-9766-420E-B9DF-37992E4B5F00}"/>
    <cellStyle name="Normal 30 23" xfId="26891" xr:uid="{838B3764-AA6F-4180-9FD6-7D8980B373DA}"/>
    <cellStyle name="Normal 30 23 2" xfId="26892" xr:uid="{F6FB745C-E57D-44A9-A6EB-45CC0EA06BDB}"/>
    <cellStyle name="Normal 30 24" xfId="26893" xr:uid="{9BA6ACE2-560E-4B98-BEF3-347B1B3C200D}"/>
    <cellStyle name="Normal 30 24 2" xfId="26894" xr:uid="{D31BD3ED-55A7-4A2D-BF5E-2FCAC319F60F}"/>
    <cellStyle name="Normal 30 25" xfId="26895" xr:uid="{E279E958-7A0D-4836-93BA-57B6824951FA}"/>
    <cellStyle name="Normal 30 25 2" xfId="26896" xr:uid="{3D978C3E-E215-4FFB-8655-1740A8963849}"/>
    <cellStyle name="Normal 30 26" xfId="26897" xr:uid="{5AB75D63-0D8F-4DE5-AC51-59779B981609}"/>
    <cellStyle name="Normal 30 26 2" xfId="26898" xr:uid="{05867348-5F86-4503-87AB-722C95A458E3}"/>
    <cellStyle name="Normal 30 27" xfId="26899" xr:uid="{7A8C5445-B023-4584-9B39-6A0CEDFECBC5}"/>
    <cellStyle name="Normal 30 27 2" xfId="26900" xr:uid="{45633A6C-3CAC-444D-A5C7-012C8817ED9C}"/>
    <cellStyle name="Normal 30 28" xfId="26901" xr:uid="{109EC569-D573-4F92-9CE5-80D2BB7A75A5}"/>
    <cellStyle name="Normal 30 28 2" xfId="26902" xr:uid="{481B95B4-99BD-46CC-A18E-229AA29DA5E4}"/>
    <cellStyle name="Normal 30 29" xfId="26903" xr:uid="{5DE2E9AA-58ED-49DE-A858-A4138D411E2E}"/>
    <cellStyle name="Normal 30 29 2" xfId="26904" xr:uid="{24C55659-561F-4703-BEC3-D9A55FA91142}"/>
    <cellStyle name="Normal 30 3" xfId="6080" xr:uid="{5C6A2E09-43AC-4081-8C28-440EAC5FA558}"/>
    <cellStyle name="Normal 30 3 2" xfId="6081" xr:uid="{2A51C33A-6036-4A87-91BB-BCF988329184}"/>
    <cellStyle name="Normal 30 3 3" xfId="6082" xr:uid="{4BC1E988-B79D-4FC3-A2CA-1BEBF4DC2694}"/>
    <cellStyle name="Normal 30 3 4" xfId="42927" xr:uid="{63F3AE98-6509-4190-B53D-1031F85FB7E8}"/>
    <cellStyle name="Normal 30 30" xfId="26905" xr:uid="{35A984C8-83D6-4D08-BA34-30550BAF8B33}"/>
    <cellStyle name="Normal 30 30 2" xfId="26906" xr:uid="{3A70D6A6-1390-4E7C-9034-D5EB650316CC}"/>
    <cellStyle name="Normal 30 31" xfId="26907" xr:uid="{4D6B5204-A473-42D4-BA88-3924D243110C}"/>
    <cellStyle name="Normal 30 31 2" xfId="26908" xr:uid="{190A7CC1-EBA6-4AC4-86A3-72F5FD09EE18}"/>
    <cellStyle name="Normal 30 32" xfId="26909" xr:uid="{830BBFCF-1648-42EF-9A24-6151D686073D}"/>
    <cellStyle name="Normal 30 32 2" xfId="26910" xr:uid="{EACE23F2-0A48-4A27-B017-B82DAFA3F303}"/>
    <cellStyle name="Normal 30 33" xfId="26911" xr:uid="{99902941-0241-4435-B652-E8AE0C3BC2C4}"/>
    <cellStyle name="Normal 30 33 2" xfId="26912" xr:uid="{21E55F21-62D8-47C2-AB62-AD48B86ED443}"/>
    <cellStyle name="Normal 30 34" xfId="26913" xr:uid="{9CC1475B-4E6A-40D0-A97B-7254C3B39997}"/>
    <cellStyle name="Normal 30 34 2" xfId="26914" xr:uid="{C9B8E4CC-4266-4144-B704-05536DBF1270}"/>
    <cellStyle name="Normal 30 35" xfId="26915" xr:uid="{53CB2973-E719-49F0-AEBA-A9CCF91188AE}"/>
    <cellStyle name="Normal 30 35 2" xfId="26916" xr:uid="{BE41A071-425B-458F-B638-44E408107457}"/>
    <cellStyle name="Normal 30 36" xfId="26917" xr:uid="{E71F4237-24E0-4D1C-A4BD-6C72C765D700}"/>
    <cellStyle name="Normal 30 36 2" xfId="26918" xr:uid="{8BA8DCD0-E347-4C18-B848-2DA51A4663B3}"/>
    <cellStyle name="Normal 30 37" xfId="26919" xr:uid="{30F3626F-D1BC-4D36-BB49-EE51DBB901A1}"/>
    <cellStyle name="Normal 30 37 2" xfId="26920" xr:uid="{2CC60B33-AE6F-41D9-B850-53E5E2078215}"/>
    <cellStyle name="Normal 30 38" xfId="26921" xr:uid="{E558CC70-F6B8-48B6-81E4-26EB65AD7B2A}"/>
    <cellStyle name="Normal 30 38 2" xfId="26922" xr:uid="{BA6A32C5-0DB0-4095-9B2D-D05A32339F96}"/>
    <cellStyle name="Normal 30 39" xfId="26923" xr:uid="{61DCE27C-A24C-4F46-857C-2E37C55F2294}"/>
    <cellStyle name="Normal 30 39 2" xfId="26924" xr:uid="{7033B165-BB83-4232-92EC-6DEF0CD3B39F}"/>
    <cellStyle name="Normal 30 4" xfId="6083" xr:uid="{49462141-D5D7-4FE4-A1EF-13368AB84695}"/>
    <cellStyle name="Normal 30 4 2" xfId="26925" xr:uid="{8DAB6696-E4DC-4FD8-A280-FB9A283D9B22}"/>
    <cellStyle name="Normal 30 40" xfId="26926" xr:uid="{3499EDEC-5633-4C64-BD9D-51AFF0FFE96A}"/>
    <cellStyle name="Normal 30 40 2" xfId="26927" xr:uid="{930C2CCB-8D0E-4E0A-881D-EAA70FB3FFAC}"/>
    <cellStyle name="Normal 30 41" xfId="26928" xr:uid="{9763A578-6CAC-46BB-990D-B58BC3B04C80}"/>
    <cellStyle name="Normal 30 41 2" xfId="26929" xr:uid="{D6E36F82-6FAC-4900-895C-61544249B13E}"/>
    <cellStyle name="Normal 30 42" xfId="26930" xr:uid="{5EB3B797-E919-4481-89CD-4AAA013D9469}"/>
    <cellStyle name="Normal 30 42 2" xfId="26931" xr:uid="{287289AB-73D6-4B06-BF25-0DD91AC36D85}"/>
    <cellStyle name="Normal 30 43" xfId="26932" xr:uid="{B41E7D42-E164-4F06-9501-87C07D7CD8DD}"/>
    <cellStyle name="Normal 30 43 2" xfId="26933" xr:uid="{24045C03-28D7-4BE8-BD6D-95ACEEF6C37E}"/>
    <cellStyle name="Normal 30 44" xfId="26934" xr:uid="{7B9A194B-9736-40ED-B4A5-F020D7DB80BD}"/>
    <cellStyle name="Normal 30 44 2" xfId="26935" xr:uid="{7885F7AD-5CE1-4871-863E-5924926347E3}"/>
    <cellStyle name="Normal 30 45" xfId="26936" xr:uid="{4850BD25-23D5-4D58-BC39-CC7167046928}"/>
    <cellStyle name="Normal 30 45 2" xfId="26937" xr:uid="{6C9EC090-4E76-44B2-978E-A6F1BC7BFFB8}"/>
    <cellStyle name="Normal 30 46" xfId="26938" xr:uid="{E7D856BF-C5AC-4804-BD4E-CDF941A715D0}"/>
    <cellStyle name="Normal 30 46 2" xfId="26939" xr:uid="{CC540A4D-A0F2-4B7F-90C7-9224F1422782}"/>
    <cellStyle name="Normal 30 47" xfId="26940" xr:uid="{F8BB427A-F560-4D31-9B0E-6A0D5F548894}"/>
    <cellStyle name="Normal 30 47 2" xfId="26941" xr:uid="{E6A2497E-4593-4A9E-8366-A7A5D220F8AB}"/>
    <cellStyle name="Normal 30 48" xfId="26942" xr:uid="{888A992C-763F-4944-BD98-3F3EDF8C11D5}"/>
    <cellStyle name="Normal 30 48 2" xfId="26943" xr:uid="{9F4E8594-67F5-437A-9C3C-82CA67AEDCCE}"/>
    <cellStyle name="Normal 30 49" xfId="26944" xr:uid="{0DE052AA-5433-465A-A47E-DDBF81450BEB}"/>
    <cellStyle name="Normal 30 49 2" xfId="26945" xr:uid="{DEA0130F-A9FD-4864-B17D-CAF598C55652}"/>
    <cellStyle name="Normal 30 5" xfId="6084" xr:uid="{96BA7080-89EC-4787-95C4-E3047FBB89DF}"/>
    <cellStyle name="Normal 30 5 2" xfId="26946" xr:uid="{6B61C960-E03A-43F6-AD4B-9165D336AFF1}"/>
    <cellStyle name="Normal 30 50" xfId="26947" xr:uid="{009FFD19-2246-4EF9-A6CD-E58D60874BD7}"/>
    <cellStyle name="Normal 30 50 2" xfId="26948" xr:uid="{07CF4923-6AFC-45DC-B66C-4BA77A4AAFC2}"/>
    <cellStyle name="Normal 30 51" xfId="26949" xr:uid="{2CEF7E96-03C0-4822-A4FA-E831511EC8E5}"/>
    <cellStyle name="Normal 30 51 2" xfId="26950" xr:uid="{5DE38D2F-E226-4038-8A8D-E0722C64282E}"/>
    <cellStyle name="Normal 30 52" xfId="26951" xr:uid="{A27C723C-0C97-457A-BD81-9C83C06AC37A}"/>
    <cellStyle name="Normal 30 52 2" xfId="26952" xr:uid="{8DB4DB67-0146-4DC2-9E8D-4D6E7476A08F}"/>
    <cellStyle name="Normal 30 53" xfId="26953" xr:uid="{BECE6FDD-42AA-45F9-8FF1-6BA796A06578}"/>
    <cellStyle name="Normal 30 53 2" xfId="26954" xr:uid="{CFB75C62-9BE4-4059-A03A-4746034C54E2}"/>
    <cellStyle name="Normal 30 54" xfId="26955" xr:uid="{04C8D031-C914-4103-A125-084BC5F8D378}"/>
    <cellStyle name="Normal 30 54 2" xfId="26956" xr:uid="{7C88FD02-659E-4E5E-91B2-1CD39F731F8F}"/>
    <cellStyle name="Normal 30 55" xfId="26957" xr:uid="{E9AD28BE-5E3B-4B88-A0E0-F99A23744026}"/>
    <cellStyle name="Normal 30 55 2" xfId="26958" xr:uid="{4ED1D491-ECDB-4BDD-B72B-261649D17ADD}"/>
    <cellStyle name="Normal 30 56" xfId="26959" xr:uid="{F54F8FD2-6ABF-4765-AB44-E2C5D8E91700}"/>
    <cellStyle name="Normal 30 56 2" xfId="26960" xr:uid="{E3174435-B540-4209-81DD-E85E7516FE71}"/>
    <cellStyle name="Normal 30 57" xfId="26961" xr:uid="{C557F55F-536E-4B85-8177-E3402BD46AAF}"/>
    <cellStyle name="Normal 30 57 2" xfId="26962" xr:uid="{F52F4432-B018-4DE6-8134-B62DB8C2AE50}"/>
    <cellStyle name="Normal 30 58" xfId="26963" xr:uid="{31C743D1-8E1C-499E-82FA-6681745A1687}"/>
    <cellStyle name="Normal 30 58 2" xfId="26964" xr:uid="{63E44CE5-8510-443F-AB84-DD0FAD41A564}"/>
    <cellStyle name="Normal 30 59" xfId="26965" xr:uid="{4ACA8E0B-3441-442D-9425-EC38DFB89E3E}"/>
    <cellStyle name="Normal 30 59 2" xfId="26966" xr:uid="{4D561348-6D45-4B5C-A316-296A62A163E9}"/>
    <cellStyle name="Normal 30 6" xfId="26967" xr:uid="{E4D54806-E81E-43D5-8AEA-0E422423F756}"/>
    <cellStyle name="Normal 30 6 2" xfId="26968" xr:uid="{5A66C3FD-2754-44B3-B7F1-0D2C56C7D8FE}"/>
    <cellStyle name="Normal 30 60" xfId="26969" xr:uid="{959A72DB-C7A7-4B81-B29E-B5C0BBF88D32}"/>
    <cellStyle name="Normal 30 60 2" xfId="26970" xr:uid="{C6340F6E-E5C9-4D9D-B33A-77DAF14A5E85}"/>
    <cellStyle name="Normal 30 61" xfId="26971" xr:uid="{933295F0-58E7-49E1-9FA5-B72803508FB5}"/>
    <cellStyle name="Normal 30 61 2" xfId="26972" xr:uid="{B3D78AE7-12FF-4942-9C79-AC4128961ED4}"/>
    <cellStyle name="Normal 30 62" xfId="26973" xr:uid="{D2386D14-9C3E-4B7F-9BBC-5E87786DBB00}"/>
    <cellStyle name="Normal 30 62 2" xfId="26974" xr:uid="{714B01CA-88EA-41D7-AA58-5266013E103A}"/>
    <cellStyle name="Normal 30 63" xfId="26975" xr:uid="{4883D9D9-53A3-40E4-95D8-F3BB8DAAD579}"/>
    <cellStyle name="Normal 30 63 2" xfId="26976" xr:uid="{4B90763D-7E3E-4F47-9646-912E54F3466D}"/>
    <cellStyle name="Normal 30 64" xfId="26977" xr:uid="{29990A26-67CA-4FC0-9F85-DD64D49D9306}"/>
    <cellStyle name="Normal 30 64 2" xfId="26978" xr:uid="{4D8D7143-1835-4274-AA43-79B848BE0F3F}"/>
    <cellStyle name="Normal 30 65" xfId="26979" xr:uid="{77DC3F6C-54DA-4979-8A0C-C9C2185037F7}"/>
    <cellStyle name="Normal 30 65 2" xfId="26980" xr:uid="{871FF6D7-0344-49CA-9D3B-CF1FA1EA4974}"/>
    <cellStyle name="Normal 30 66" xfId="26981" xr:uid="{5711D0D9-AD31-4D50-92E5-412AFBC5E51F}"/>
    <cellStyle name="Normal 30 66 2" xfId="26982" xr:uid="{CDCA1311-5D76-4BAB-AA4A-B190B1644B73}"/>
    <cellStyle name="Normal 30 67" xfId="26983" xr:uid="{EEADC468-6730-48AB-B71D-589551AF405C}"/>
    <cellStyle name="Normal 30 67 2" xfId="26984" xr:uid="{247B546B-D3F0-4BF2-8CF3-92BB38DC2ABF}"/>
    <cellStyle name="Normal 30 68" xfId="26985" xr:uid="{A353886C-354E-4FE7-95F1-E5E034CE70D9}"/>
    <cellStyle name="Normal 30 68 2" xfId="26986" xr:uid="{5FD4A5D2-599D-4E20-ACF7-682D253ADEC9}"/>
    <cellStyle name="Normal 30 69" xfId="26987" xr:uid="{D40B2BCD-19E9-4C3B-829F-817F0697B7B5}"/>
    <cellStyle name="Normal 30 69 2" xfId="26988" xr:uid="{4878BE0E-C360-457E-ABB5-60D8B81C0AD2}"/>
    <cellStyle name="Normal 30 7" xfId="26989" xr:uid="{0AAFB64C-0B0E-4D9B-BAFE-36C0FC6B46D1}"/>
    <cellStyle name="Normal 30 7 2" xfId="26990" xr:uid="{BE740E14-EB2F-4593-91D5-866AEB262991}"/>
    <cellStyle name="Normal 30 70" xfId="26991" xr:uid="{6C022000-DE5E-4334-9FBF-41B6568DAC8B}"/>
    <cellStyle name="Normal 30 70 2" xfId="26992" xr:uid="{B2F23CD7-FF2A-4803-BAD7-B039E611EA5F}"/>
    <cellStyle name="Normal 30 71" xfId="26993" xr:uid="{CB580845-5273-4E2D-B8A8-446C71F717C4}"/>
    <cellStyle name="Normal 30 71 2" xfId="26994" xr:uid="{628EE872-79DD-450F-BC77-C3F8CF05AF45}"/>
    <cellStyle name="Normal 30 72" xfId="26995" xr:uid="{7D78B3F6-8EE9-462C-8638-2DA16628C49E}"/>
    <cellStyle name="Normal 30 73" xfId="26864" xr:uid="{0952753D-D6CE-4381-B5F8-5C82EB33D618}"/>
    <cellStyle name="Normal 30 8" xfId="26996" xr:uid="{385556C8-279D-48F7-8997-2F942EF6A671}"/>
    <cellStyle name="Normal 30 8 2" xfId="26997" xr:uid="{468F4265-5576-42E5-9477-6280EDD130E5}"/>
    <cellStyle name="Normal 30 8 3" xfId="44316" xr:uid="{0A685E9A-62C8-4CAE-B2EE-9BBDBCA2E8B6}"/>
    <cellStyle name="Normal 30 9" xfId="26998" xr:uid="{0E522A9C-AFB7-4E14-AD78-29BC9E9247FF}"/>
    <cellStyle name="Normal 30 9 2" xfId="26999" xr:uid="{721CCA2C-095E-4528-8DFC-1C53262E1CA7}"/>
    <cellStyle name="Normal 31" xfId="6085" xr:uid="{6C876557-41C6-4428-902F-71A9EA45E6F9}"/>
    <cellStyle name="Normal 31 2" xfId="6086" xr:uid="{D4F5D7CC-D1B9-4070-B552-1786B0DD74F7}"/>
    <cellStyle name="Normal 31 2 2" xfId="6087" xr:uid="{73C682BF-4D3C-49A0-B755-62C1CE2EEA10}"/>
    <cellStyle name="Normal 31 2 2 2" xfId="6088" xr:uid="{88BAD5F6-121E-48B9-8D53-97F5EC94604F}"/>
    <cellStyle name="Normal 31 2 2 3" xfId="6089" xr:uid="{ED0F0582-CB6E-400D-B931-CA3F85286E85}"/>
    <cellStyle name="Normal 31 2 2 4" xfId="27002" xr:uid="{0B9538B0-A03B-4811-A40B-E05A569B6E49}"/>
    <cellStyle name="Normal 31 2 3" xfId="6090" xr:uid="{962E2394-4758-49A4-B67C-5C437666B82E}"/>
    <cellStyle name="Normal 31 2 4" xfId="6091" xr:uid="{270AA49A-6382-47B9-9754-A140A57C6412}"/>
    <cellStyle name="Normal 31 2 5" xfId="27001" xr:uid="{139F926C-24AB-4D00-87F5-C8F57D53B6CA}"/>
    <cellStyle name="Normal 31 2 5 2" xfId="42928" xr:uid="{6CC38100-52CA-4825-9ECB-FC772B3C42CE}"/>
    <cellStyle name="Normal 31 3" xfId="6092" xr:uid="{BA9ACC0B-6FFE-4DB4-A7F7-06EA4D3A770E}"/>
    <cellStyle name="Normal 31 3 2" xfId="6093" xr:uid="{0A8608FA-98D5-4ED6-9C39-E0BA4C3D75D1}"/>
    <cellStyle name="Normal 31 3 3" xfId="6094" xr:uid="{8AB8EE17-3E23-46D4-9C9A-CF158D927A24}"/>
    <cellStyle name="Normal 31 4" xfId="6095" xr:uid="{50AF1267-E102-45D2-9B42-199FAB3FE7C4}"/>
    <cellStyle name="Normal 31 5" xfId="6096" xr:uid="{FC8987BE-136F-4CF6-9AE5-45772DD47251}"/>
    <cellStyle name="Normal 31 6" xfId="27000" xr:uid="{D011F791-AB3F-4FEA-848A-6F5C581F6324}"/>
    <cellStyle name="Normal 31 6 2" xfId="43993" xr:uid="{C3F6663B-05B4-422D-9AF0-E937F722375F}"/>
    <cellStyle name="Normal 31 6 3" xfId="42929" xr:uid="{F2D4417D-B81F-4349-A135-C0296F2AFC33}"/>
    <cellStyle name="Normal 31 7" xfId="42930" xr:uid="{9671560D-5C2A-4078-89C6-61094B453835}"/>
    <cellStyle name="Normal 31 8" xfId="44310" xr:uid="{2E236336-5299-4612-88E8-B47C3F3BAB0D}"/>
    <cellStyle name="Normal 32" xfId="6097" xr:uid="{B07A2321-8337-4E25-BC98-C96D48AAF266}"/>
    <cellStyle name="Normal 32 2" xfId="6098" xr:uid="{A26F03DD-F72D-4A2E-8436-8495FA4A6F20}"/>
    <cellStyle name="Normal 32 2 2" xfId="6099" xr:uid="{11093784-65F1-47CF-A52E-C604E841A984}"/>
    <cellStyle name="Normal 32 2 2 2" xfId="6100" xr:uid="{87397D2E-91BB-41E8-8AF8-A23E3FFA5570}"/>
    <cellStyle name="Normal 32 2 2 3" xfId="6101" xr:uid="{D5F9F252-ABC3-4DE3-8C93-C497C3FE0A99}"/>
    <cellStyle name="Normal 32 2 2 4" xfId="27005" xr:uid="{E95037E5-B88E-454B-80B5-84B1B81E3897}"/>
    <cellStyle name="Normal 32 2 3" xfId="6102" xr:uid="{E1E8C7B4-1101-498A-B35A-C2B3CA47C8C8}"/>
    <cellStyle name="Normal 32 2 4" xfId="6103" xr:uid="{894524C5-12B5-4879-902F-3C953E1E833A}"/>
    <cellStyle name="Normal 32 2 5" xfId="27004" xr:uid="{EDE50DC1-8487-4578-A987-243E692E9B00}"/>
    <cellStyle name="Normal 32 2 5 2" xfId="42931" xr:uid="{A9377D9B-47DA-4DCA-8CAC-D7DBA1EFFBCC}"/>
    <cellStyle name="Normal 32 3" xfId="6104" xr:uid="{3C551212-C031-4F32-AB49-D727036576F9}"/>
    <cellStyle name="Normal 32 3 2" xfId="6105" xr:uid="{BEBDB7AA-44B0-486D-9C57-A10A5D7A2526}"/>
    <cellStyle name="Normal 32 3 3" xfId="6106" xr:uid="{9CB34789-2470-4E9D-AC26-B6954E192952}"/>
    <cellStyle name="Normal 32 4" xfId="6107" xr:uid="{86EE352C-1065-4853-A1FF-C52233E46F20}"/>
    <cellStyle name="Normal 32 5" xfId="6108" xr:uid="{9C2D2D5A-21BF-4AE5-86B5-05B88C578438}"/>
    <cellStyle name="Normal 32 6" xfId="27003" xr:uid="{34633953-714D-4E48-884A-BB4EF32B54C1}"/>
    <cellStyle name="Normal 32 6 2" xfId="43994" xr:uid="{A77B04B1-C8F5-4AF8-8CB3-087E12289E94}"/>
    <cellStyle name="Normal 32 6 3" xfId="42932" xr:uid="{DD60BAB7-4B2C-4C94-9B33-2AE78F39EC5A}"/>
    <cellStyle name="Normal 32 7" xfId="44309" xr:uid="{D22C5123-528A-4805-B2BF-CE5E33C4C0CE}"/>
    <cellStyle name="Normal 33" xfId="6109" xr:uid="{EAE39B85-F7C2-4C2C-A1AF-BC4B1D48F26F}"/>
    <cellStyle name="Normal 33 2" xfId="6110" xr:uid="{F37D848F-B152-4A63-9F0A-1E66EF69DE9B}"/>
    <cellStyle name="Normal 33 2 2" xfId="6111" xr:uid="{0D626E00-14E1-4F91-AEA0-3459EE454198}"/>
    <cellStyle name="Normal 33 2 2 2" xfId="6112" xr:uid="{82BB409E-4EAB-4694-B497-98D9C6C678C5}"/>
    <cellStyle name="Normal 33 2 2 2 2" xfId="44306" xr:uid="{F6D025A0-53CF-4B47-B0D7-393472E8771B}"/>
    <cellStyle name="Normal 33 2 2 3" xfId="6113" xr:uid="{C838D25A-1834-4F0A-9684-4A4572276E2B}"/>
    <cellStyle name="Normal 33 2 2 4" xfId="27008" xr:uid="{7B60624C-D376-48D2-9659-90A6768FAF47}"/>
    <cellStyle name="Normal 33 2 2 4 2" xfId="44067" xr:uid="{637F269B-6544-460B-BB4A-9A0776792D71}"/>
    <cellStyle name="Normal 33 2 3" xfId="6114" xr:uid="{5B1D053F-2F1F-44BD-9962-0F8602B2D64E}"/>
    <cellStyle name="Normal 33 2 4" xfId="6115" xr:uid="{9F876CDA-88F3-4ADF-9BC8-3684B3FBA9F1}"/>
    <cellStyle name="Normal 33 2 5" xfId="27007" xr:uid="{38E14887-65FF-4C22-952F-CA2C2FF22BFA}"/>
    <cellStyle name="Normal 33 2 5 2" xfId="42933" xr:uid="{7102B895-8D9D-48B0-8AD7-01DAB230D41F}"/>
    <cellStyle name="Normal 33 2 6" xfId="44307" xr:uid="{91FE2408-BCC8-41BD-9312-2BBFF7D4453E}"/>
    <cellStyle name="Normal 33 3" xfId="6116" xr:uid="{BA12226A-B05A-4C96-B33D-294176B14968}"/>
    <cellStyle name="Normal 33 3 2" xfId="6117" xr:uid="{61FD9650-8EF0-4F76-B357-BFB1147008C4}"/>
    <cellStyle name="Normal 33 3 3" xfId="6118" xr:uid="{3FD6F760-E3C4-4461-A86E-0EBC692B2C54}"/>
    <cellStyle name="Normal 33 4" xfId="6119" xr:uid="{D3F82819-EF28-44CB-B92A-EE5F98B24C5C}"/>
    <cellStyle name="Normal 33 5" xfId="6120" xr:uid="{48E6C079-0E1E-4D55-83EE-BC6D8441F3F8}"/>
    <cellStyle name="Normal 33 6" xfId="27006" xr:uid="{7A1C3786-E3C3-4E96-95EC-9017218B141B}"/>
    <cellStyle name="Normal 33 6 2" xfId="43995" xr:uid="{1FE824EB-D305-4078-85D8-86A4AE85B308}"/>
    <cellStyle name="Normal 33 6 3" xfId="42934" xr:uid="{E2D13E80-0974-4D5D-A7F7-D25031EC2E98}"/>
    <cellStyle name="Normal 33 7" xfId="44308" xr:uid="{5CC45F35-C935-43C1-AEE2-19A900FA851B}"/>
    <cellStyle name="Normal 34" xfId="6121" xr:uid="{DE95BB85-E72D-4A0C-8CF8-251F744DDB72}"/>
    <cellStyle name="Normal 34 2" xfId="27010" xr:uid="{BD4FA030-3D72-4F6B-BA80-BB369D68F63C}"/>
    <cellStyle name="Normal 34 2 2" xfId="27011" xr:uid="{918E50A9-C947-4033-9500-FACBDF2C7426}"/>
    <cellStyle name="Normal 34 2 3" xfId="42935" xr:uid="{4067AB61-D341-4C02-99B9-E1F1F9FBF188}"/>
    <cellStyle name="Normal 34 3" xfId="27009" xr:uid="{1273B313-C227-4614-AC55-9CE001F45BE0}"/>
    <cellStyle name="Normal 34 3 2" xfId="43996" xr:uid="{8961F1B0-1670-495C-A7B3-C84B53E88BC3}"/>
    <cellStyle name="Normal 34 4" xfId="44305" xr:uid="{243E41A6-0715-4006-9469-4C99362245FB}"/>
    <cellStyle name="Normal 35" xfId="6122" xr:uid="{76BB292E-53A4-41B7-B036-E4A616773F08}"/>
    <cellStyle name="Normal 35 2" xfId="6123" xr:uid="{672F5CE4-DB10-42A1-B760-245E68DB09B2}"/>
    <cellStyle name="Normal 35 2 2" xfId="6124" xr:uid="{5E7BDA81-2795-4B60-8D54-F74AE53E939A}"/>
    <cellStyle name="Normal 35 2 2 2" xfId="27014" xr:uid="{6E13B01E-86D0-4218-83D2-CAF0FD1816CF}"/>
    <cellStyle name="Normal 35 2 3" xfId="6125" xr:uid="{3122938B-1FBE-4C5F-98BF-32B9236526FD}"/>
    <cellStyle name="Normal 35 2 4" xfId="27013" xr:uid="{D1B6B558-6447-4DA3-AB1C-55163D72834D}"/>
    <cellStyle name="Normal 35 2 4 2" xfId="42936" xr:uid="{0DDBDC60-23AD-42FE-B87F-56A845DE1E19}"/>
    <cellStyle name="Normal 35 3" xfId="6126" xr:uid="{BE1DCEBB-3F8A-4B29-B1DF-D1197BEEA71C}"/>
    <cellStyle name="Normal 35 4" xfId="6127" xr:uid="{A66EDA6E-0C9A-40D4-8374-4E2A92398186}"/>
    <cellStyle name="Normal 35 5" xfId="27012" xr:uid="{7BF0AB1B-04D5-4570-BFD8-587987185F82}"/>
    <cellStyle name="Normal 35 5 2" xfId="42937" xr:uid="{5538A3E0-721E-4DDC-9BA6-E674676680E8}"/>
    <cellStyle name="Normal 35 6" xfId="44304" xr:uid="{C7657B5B-E46D-474E-BA2C-A67D384F59BB}"/>
    <cellStyle name="Normal 36" xfId="6128" xr:uid="{F7B110A6-DE01-441E-ACC6-32D3E9C54010}"/>
    <cellStyle name="Normal 36 2" xfId="6129" xr:uid="{A99BB282-9F5B-4CE2-B7F3-6515E200C6E0}"/>
    <cellStyle name="Normal 36 2 2" xfId="6130" xr:uid="{2DD6D41D-D752-434D-9094-95042651FD73}"/>
    <cellStyle name="Normal 36 2 2 2" xfId="27017" xr:uid="{E1762A88-9BF4-41DF-9ADD-7377D10FB87C}"/>
    <cellStyle name="Normal 36 2 2 2 2" xfId="44301" xr:uid="{1588CAC2-7B59-42A7-AEF0-A535CDF29DBF}"/>
    <cellStyle name="Normal 36 2 3" xfId="6131" xr:uid="{74E9F12F-6388-4860-836E-E1FA6C4E1AA9}"/>
    <cellStyle name="Normal 36 2 4" xfId="27016" xr:uid="{AB91E927-61CD-4ED8-853B-FE18556D48C3}"/>
    <cellStyle name="Normal 36 2 4 2" xfId="42938" xr:uid="{EDD560B2-583E-44A1-B00C-9A7EDA67314F}"/>
    <cellStyle name="Normal 36 2 5" xfId="44302" xr:uid="{9241A4E7-6600-405D-8E91-B3E0B5619520}"/>
    <cellStyle name="Normal 36 3" xfId="6132" xr:uid="{72CD4A34-4521-4E22-9E48-F038560EE3F0}"/>
    <cellStyle name="Normal 36 3 2" xfId="44299" xr:uid="{7AD79B52-53C8-45D5-BA0E-FDAFEA4DD234}"/>
    <cellStyle name="Normal 36 3 3" xfId="44300" xr:uid="{2DE950BC-9125-4E27-AE30-6006703DD078}"/>
    <cellStyle name="Normal 36 4" xfId="6133" xr:uid="{7EE545FC-D189-439E-A26C-EA39747B998D}"/>
    <cellStyle name="Normal 36 4 2" xfId="44060" xr:uid="{82B3BBBE-BBB2-4B88-97F9-A0A6FCD8A5A1}"/>
    <cellStyle name="Normal 36 5" xfId="27015" xr:uid="{F4C6B239-0C5F-4F2D-8356-87DC3B986DA8}"/>
    <cellStyle name="Normal 36 5 2" xfId="42939" xr:uid="{3E60C83D-F723-4319-8D1A-E722FE44FA1B}"/>
    <cellStyle name="Normal 36 6" xfId="44303" xr:uid="{103ECFAE-0ABD-4FFC-BF44-B8A051570703}"/>
    <cellStyle name="Normal 37" xfId="6134" xr:uid="{6DAAE8E2-ECF1-4B17-A5DD-6C58D294C5FA}"/>
    <cellStyle name="Normal 37 2" xfId="6135" xr:uid="{8CDA5A27-84C8-4AF8-8D2B-4D569A129BE9}"/>
    <cellStyle name="Normal 37 2 2" xfId="6136" xr:uid="{388AE765-3140-4395-ACA9-45D81F9D44CC}"/>
    <cellStyle name="Normal 37 2 2 2" xfId="27020" xr:uid="{8F8D1159-8938-407D-8ECA-D1758A4DE090}"/>
    <cellStyle name="Normal 37 2 2 2 2" xfId="44294" xr:uid="{C54090A6-F9D2-4631-B40F-3F748BDA1CA9}"/>
    <cellStyle name="Normal 37 2 2 2 3" xfId="44295" xr:uid="{F6E7D70E-4DCE-4442-9650-16E6A6DBCDF7}"/>
    <cellStyle name="Normal 37 2 2 3" xfId="44296" xr:uid="{E5E0848C-685E-4E57-9F4B-7E4D2AAC14CF}"/>
    <cellStyle name="Normal 37 2 3" xfId="6137" xr:uid="{18F1A54B-82F0-4A30-A8F3-71F4C5217EB2}"/>
    <cellStyle name="Normal 37 2 4" xfId="27019" xr:uid="{829973E2-F0E1-4D4F-AB2F-F942836F985F}"/>
    <cellStyle name="Normal 37 2 4 2" xfId="44297" xr:uid="{A1726C62-1049-43D6-BAE6-D363DC63E810}"/>
    <cellStyle name="Normal 37 3" xfId="6138" xr:uid="{1943B28B-25A7-41E2-BA27-D80437283E99}"/>
    <cellStyle name="Normal 37 4" xfId="6139" xr:uid="{AC4474AA-9D8F-4D06-BDF6-3F2F08A4F0DE}"/>
    <cellStyle name="Normal 37 5" xfId="27018" xr:uid="{0D533C41-D249-4BDA-A71B-4FF7607DC344}"/>
    <cellStyle name="Normal 37 5 2" xfId="44298" xr:uid="{AA95A482-B8CC-49EC-9CCB-26D5A7A65778}"/>
    <cellStyle name="Normal 38" xfId="6140" xr:uid="{68A31831-5010-4C58-9E9D-C0AA5A6CBA52}"/>
    <cellStyle name="Normal 38 2" xfId="6141" xr:uid="{F975A2E5-A4C7-4001-8D99-0CF1BB191641}"/>
    <cellStyle name="Normal 38 2 2" xfId="6142" xr:uid="{00CCC284-5B9F-4BB0-B1FB-7FE6D35E2DA3}"/>
    <cellStyle name="Normal 38 2 2 2" xfId="27023" xr:uid="{886B77B8-E6DF-492F-9806-811ED14952DE}"/>
    <cellStyle name="Normal 38 2 3" xfId="6143" xr:uid="{82E90E62-BC1E-4359-9306-783AF5EFE0E7}"/>
    <cellStyle name="Normal 38 2 4" xfId="27022" xr:uid="{EC53E95A-93BF-45FB-9730-8B840FCB3308}"/>
    <cellStyle name="Normal 38 2 4 2" xfId="44292" xr:uid="{F3F777F7-C722-462A-8D34-41CE8FDFCF97}"/>
    <cellStyle name="Normal 38 3" xfId="6144" xr:uid="{026379E9-FC9A-4FA9-A45C-3DEF7D7B3284}"/>
    <cellStyle name="Normal 38 4" xfId="6145" xr:uid="{F825B4CA-2E7A-44C7-8118-AC1D6F195B29}"/>
    <cellStyle name="Normal 38 5" xfId="27021" xr:uid="{A67C351E-45B4-452F-8BFF-6DEFD03696AA}"/>
    <cellStyle name="Normal 38 5 2" xfId="44293" xr:uid="{2CBEC6CB-E750-4BBE-908A-294AB25FE2E8}"/>
    <cellStyle name="Normal 39" xfId="6146" xr:uid="{70617D71-D069-4169-B539-E7E27FA21E3C}"/>
    <cellStyle name="Normal 39 2" xfId="6147" xr:uid="{17ED38A9-E195-4633-994F-9698AEC7B7D4}"/>
    <cellStyle name="Normal 39 2 2" xfId="6148" xr:uid="{D4810113-80CA-45C8-9422-92663213D29A}"/>
    <cellStyle name="Normal 39 2 3" xfId="6149" xr:uid="{5A191F20-DB42-4996-8FEE-F4C98CC78ACE}"/>
    <cellStyle name="Normal 39 3" xfId="6150" xr:uid="{8A02A70A-AB57-4A10-A442-89EF280992C2}"/>
    <cellStyle name="Normal 39 4" xfId="6151" xr:uid="{9A4AFBD2-E7A5-40C7-90FD-BDD3C713939C}"/>
    <cellStyle name="Normal 39 5" xfId="27024" xr:uid="{81924D72-79D4-4D2B-AEEB-312D4A3FD2E2}"/>
    <cellStyle name="Normal 39 5 2" xfId="44291" xr:uid="{9BD206A4-B6DE-46EE-805B-997D31664572}"/>
    <cellStyle name="Normal 4" xfId="57" xr:uid="{DF5F28BA-B68C-4DAB-AC21-783C5CDD6616}"/>
    <cellStyle name="Normal 4 10" xfId="27025" xr:uid="{5C006AEC-AA42-4C47-ABEE-FCA0FA3EFE42}"/>
    <cellStyle name="Normal 4 11" xfId="27026" xr:uid="{E7F62D28-65F3-4A89-A641-0C95EBF8EEA6}"/>
    <cellStyle name="Normal 4 12" xfId="27027" xr:uid="{A7ADA7F2-0FCF-4EB2-9DDE-08CA8ADEFEF1}"/>
    <cellStyle name="Normal 4 13" xfId="27028" xr:uid="{251507E0-E2DC-4B60-989E-348414D2E8DD}"/>
    <cellStyle name="Normal 4 14" xfId="27029" xr:uid="{CAA8FB23-A16C-4558-9C8A-6E79F6F21735}"/>
    <cellStyle name="Normal 4 15" xfId="27030" xr:uid="{2BBBAB50-3598-4E79-867A-84C62C48D547}"/>
    <cellStyle name="Normal 4 16" xfId="27031" xr:uid="{494F5213-BA9E-4370-8417-6CA5B0E79934}"/>
    <cellStyle name="Normal 4 17" xfId="27032" xr:uid="{B0BE8FFF-3BDD-4BF3-A142-54E594EEBBEE}"/>
    <cellStyle name="Normal 4 18" xfId="27033" xr:uid="{0EE693CA-26C5-484A-A8D1-45D4F3442339}"/>
    <cellStyle name="Normal 4 19" xfId="27034" xr:uid="{181E39DB-63E0-4412-A878-F7852B7EEE48}"/>
    <cellStyle name="Normal 4 2" xfId="6152" xr:uid="{A82D6CAE-2654-4363-BCCE-B3C17AB6EE34}"/>
    <cellStyle name="Normal 4 2 10" xfId="27036" xr:uid="{29DE0B5F-B6B1-4247-9518-BDC5A7BE6608}"/>
    <cellStyle name="Normal 4 2 10 2" xfId="27037" xr:uid="{07535F79-C2DC-47CC-B207-2CC86050DBCA}"/>
    <cellStyle name="Normal 4 2 11" xfId="27038" xr:uid="{DFFD70D8-10F0-47BD-863A-A73FB4CA73B4}"/>
    <cellStyle name="Normal 4 2 11 2" xfId="27039" xr:uid="{13C9E3A8-9B7F-4A65-BEC4-753FA05DFBE0}"/>
    <cellStyle name="Normal 4 2 12" xfId="27040" xr:uid="{482B4F3B-57D1-4A4B-BC6E-60014CDFC327}"/>
    <cellStyle name="Normal 4 2 12 2" xfId="27041" xr:uid="{8CB15301-D866-45BA-95C4-28620AF6D8BE}"/>
    <cellStyle name="Normal 4 2 13" xfId="27042" xr:uid="{DB879BCC-28CB-4E98-A7EE-98D0042C480C}"/>
    <cellStyle name="Normal 4 2 13 2" xfId="27043" xr:uid="{C564D7D7-9525-4E20-94BB-D91DEFC4A518}"/>
    <cellStyle name="Normal 4 2 14" xfId="27044" xr:uid="{7D99A96D-A21B-436F-8379-6C8F190ACC24}"/>
    <cellStyle name="Normal 4 2 14 2" xfId="27045" xr:uid="{5C5C1B45-AE33-4499-9AC2-7EF0535AB20F}"/>
    <cellStyle name="Normal 4 2 15" xfId="27046" xr:uid="{34C88FA9-8BF6-4587-8D5C-D786079829BA}"/>
    <cellStyle name="Normal 4 2 15 2" xfId="27047" xr:uid="{0F99AF46-F517-4775-9E1D-86FDD5953043}"/>
    <cellStyle name="Normal 4 2 16" xfId="27048" xr:uid="{38640A32-5116-4123-B26B-431180F61E91}"/>
    <cellStyle name="Normal 4 2 16 2" xfId="27049" xr:uid="{ABBDFB42-DFEF-4FB9-826C-2EC173C1B7FD}"/>
    <cellStyle name="Normal 4 2 17" xfId="27050" xr:uid="{4ADE2673-87AE-44AF-BAE9-8D5C6265BC74}"/>
    <cellStyle name="Normal 4 2 17 2" xfId="27051" xr:uid="{C3EBE4EB-4CE9-4738-9301-06465EAD5EA3}"/>
    <cellStyle name="Normal 4 2 18" xfId="27052" xr:uid="{2A01F3F9-B8CA-49E9-AA22-4E2818DE42DF}"/>
    <cellStyle name="Normal 4 2 18 2" xfId="27053" xr:uid="{B477B2AB-7B8D-45E5-8168-A074DC0D5301}"/>
    <cellStyle name="Normal 4 2 19" xfId="27054" xr:uid="{374BED65-0507-4406-A4D5-C80D81B47833}"/>
    <cellStyle name="Normal 4 2 19 2" xfId="27055" xr:uid="{7699A288-7708-4A28-914B-03D2A0A65FCD}"/>
    <cellStyle name="Normal 4 2 2" xfId="27056" xr:uid="{54B886B7-59A8-46D4-B288-CD1D7D67C344}"/>
    <cellStyle name="Normal 4 2 2 10" xfId="27057" xr:uid="{DF6014CD-ADCF-441E-AFC2-A0C4721C0F6C}"/>
    <cellStyle name="Normal 4 2 2 11" xfId="27058" xr:uid="{9283DD22-DCB0-43C9-B728-BC8133689EB8}"/>
    <cellStyle name="Normal 4 2 2 12" xfId="27059" xr:uid="{AA3353A1-F2B0-4011-9B3A-AF609512096A}"/>
    <cellStyle name="Normal 4 2 2 13" xfId="27060" xr:uid="{932BA917-2F53-441F-AD10-89495200F98C}"/>
    <cellStyle name="Normal 4 2 2 14" xfId="27061" xr:uid="{B57AB4AE-02A5-4676-9915-C410526E1A06}"/>
    <cellStyle name="Normal 4 2 2 15" xfId="27062" xr:uid="{266755CB-79F5-49D2-B051-A733F9ECD597}"/>
    <cellStyle name="Normal 4 2 2 16" xfId="27063" xr:uid="{678B5DF2-FA89-480D-BD0F-D9175E0C0218}"/>
    <cellStyle name="Normal 4 2 2 17" xfId="27064" xr:uid="{52E7D0AC-E256-4729-82A3-9A9386BE42AA}"/>
    <cellStyle name="Normal 4 2 2 18" xfId="27065" xr:uid="{A0E852F6-1FD9-429A-8663-AAC05C8FC3D7}"/>
    <cellStyle name="Normal 4 2 2 19" xfId="27066" xr:uid="{D27B2541-8A88-4A6C-8C60-597571A78ABE}"/>
    <cellStyle name="Normal 4 2 2 2" xfId="27067" xr:uid="{AD9B142E-59C5-44B3-974F-D78D6DBC824D}"/>
    <cellStyle name="Normal 4 2 2 2 2" xfId="27068" xr:uid="{C4680E46-9486-40F9-B72B-5F0E8E47667C}"/>
    <cellStyle name="Normal 4 2 2 2 2 2" xfId="42942" xr:uid="{99EE3A74-4E8B-44D4-BC61-8BC5B03E24DC}"/>
    <cellStyle name="Normal 4 2 2 2 2 3" xfId="42941" xr:uid="{E227FFAD-E272-4254-8612-38087F1BBB1E}"/>
    <cellStyle name="Normal 4 2 2 2 3" xfId="27069" xr:uid="{BF2E361B-136B-452F-8CC5-87FA1A505E8F}"/>
    <cellStyle name="Normal 4 2 2 2 3 2" xfId="42943" xr:uid="{C41ED7E0-5080-49D5-94FF-22521C30C5A5}"/>
    <cellStyle name="Normal 4 2 2 2 4" xfId="27070" xr:uid="{EAF395E6-6436-47D1-ADD0-F17256A94DAD}"/>
    <cellStyle name="Normal 4 2 2 2 4 2" xfId="42944" xr:uid="{37FD5470-4E49-4B2C-ACA5-7ABB459C7426}"/>
    <cellStyle name="Normal 4 2 2 2 5" xfId="42940" xr:uid="{94F5C000-11C5-4338-BA9E-97C524A2F3D8}"/>
    <cellStyle name="Normal 4 2 2 20" xfId="27071" xr:uid="{94744E3E-5CD7-4DD6-90AF-FD7FAADDDC96}"/>
    <cellStyle name="Normal 4 2 2 21" xfId="27072" xr:uid="{65B5DA65-E0B3-4A70-A7FE-7140CDC8816D}"/>
    <cellStyle name="Normal 4 2 2 22" xfId="27073" xr:uid="{A9785131-5951-4500-BF8F-536595951F71}"/>
    <cellStyle name="Normal 4 2 2 23" xfId="27074" xr:uid="{F706B23A-3356-480C-A358-5F1AF74B62C6}"/>
    <cellStyle name="Normal 4 2 2 24" xfId="27075" xr:uid="{19BD8728-BEC4-4CDE-8F4C-70E91321D1B5}"/>
    <cellStyle name="Normal 4 2 2 25" xfId="27076" xr:uid="{615C587A-2541-49FF-89B4-E12C7A28D3F7}"/>
    <cellStyle name="Normal 4 2 2 26" xfId="27077" xr:uid="{F72C70B8-C9D1-4E8B-866C-1E1E4B6A359F}"/>
    <cellStyle name="Normal 4 2 2 27" xfId="27078" xr:uid="{9A3ED28E-0F0F-4E41-94A2-C3A54426E171}"/>
    <cellStyle name="Normal 4 2 2 28" xfId="27079" xr:uid="{A0B6FA66-2FAF-4284-A8F5-8D11DC387EA0}"/>
    <cellStyle name="Normal 4 2 2 29" xfId="27080" xr:uid="{35BC9977-6B8E-4E5B-ADB7-715CFCB94777}"/>
    <cellStyle name="Normal 4 2 2 3" xfId="27081" xr:uid="{34866E89-74F4-4612-89B8-F43D34655DD5}"/>
    <cellStyle name="Normal 4 2 2 3 2" xfId="42946" xr:uid="{6263FC67-55B4-4409-AB72-B49F610E1DA4}"/>
    <cellStyle name="Normal 4 2 2 3 3" xfId="42945" xr:uid="{F6E02E72-B8BF-483F-89E0-4E360A46DD14}"/>
    <cellStyle name="Normal 4 2 2 30" xfId="27082" xr:uid="{F474FE45-C27E-460F-B439-A99141C34D89}"/>
    <cellStyle name="Normal 4 2 2 31" xfId="27083" xr:uid="{810B9B5E-90C7-42AA-9E06-621B1032EB9D}"/>
    <cellStyle name="Normal 4 2 2 32" xfId="27084" xr:uid="{590F3571-4BD7-4523-A967-0DEC7056BA9C}"/>
    <cellStyle name="Normal 4 2 2 33" xfId="27085" xr:uid="{EA9D8722-37DC-499C-87C7-CCA3FB173558}"/>
    <cellStyle name="Normal 4 2 2 34" xfId="27086" xr:uid="{20A782E2-0FD7-45B6-B9AF-CF9A696CF9FE}"/>
    <cellStyle name="Normal 4 2 2 35" xfId="27087" xr:uid="{1EE4A2FD-35FC-41D2-A3D5-94C4BF05B44C}"/>
    <cellStyle name="Normal 4 2 2 36" xfId="27088" xr:uid="{3ECC6047-018D-4410-80CC-F0671431BD34}"/>
    <cellStyle name="Normal 4 2 2 37" xfId="27089" xr:uid="{4C119656-981B-4A62-9131-A6DF1A6D1DBD}"/>
    <cellStyle name="Normal 4 2 2 38" xfId="27090" xr:uid="{FE2EF326-8367-4E0A-A949-FD30D7988D63}"/>
    <cellStyle name="Normal 4 2 2 39" xfId="27091" xr:uid="{6DC927EE-C9E6-446B-9074-E5BDAF2A9232}"/>
    <cellStyle name="Normal 4 2 2 4" xfId="27092" xr:uid="{D5F4D7A8-F306-4694-B46E-F3BB0C8D227E}"/>
    <cellStyle name="Normal 4 2 2 4 2" xfId="42947" xr:uid="{DF7AB433-F07F-4FEB-9D0F-9CB15E1D109F}"/>
    <cellStyle name="Normal 4 2 2 40" xfId="27093" xr:uid="{C12A8006-6B17-48B7-B5C1-6C65BE5E5DB7}"/>
    <cellStyle name="Normal 4 2 2 41" xfId="27094" xr:uid="{5F7E537C-693D-4674-8078-00BB5FF9DAE0}"/>
    <cellStyle name="Normal 4 2 2 42" xfId="27095" xr:uid="{A036A530-85E2-4E14-8E6C-9EFAEEFFFFD9}"/>
    <cellStyle name="Normal 4 2 2 43" xfId="27096" xr:uid="{85AFA7A2-0511-443B-8FF1-E283A0A214A9}"/>
    <cellStyle name="Normal 4 2 2 44" xfId="27097" xr:uid="{2EE02A41-2B1C-4D1E-8624-08D6A2F960E2}"/>
    <cellStyle name="Normal 4 2 2 45" xfId="27098" xr:uid="{27C05627-C40C-4E88-BC27-E04C32F3762E}"/>
    <cellStyle name="Normal 4 2 2 46" xfId="27099" xr:uid="{B499E945-612D-42E9-90DF-87516B7190CF}"/>
    <cellStyle name="Normal 4 2 2 47" xfId="27100" xr:uid="{ED5924E1-0E96-4FCC-BC9F-170541576D9D}"/>
    <cellStyle name="Normal 4 2 2 48" xfId="27101" xr:uid="{4ADBCDBF-0B9A-4F08-A3AD-FF5A3CF9A57A}"/>
    <cellStyle name="Normal 4 2 2 49" xfId="27102" xr:uid="{66831DFD-E821-49D1-8303-4B70FD2BA280}"/>
    <cellStyle name="Normal 4 2 2 5" xfId="27103" xr:uid="{EEB947CB-7DBF-410E-B585-6BEE74D68FA8}"/>
    <cellStyle name="Normal 4 2 2 5 2" xfId="42948" xr:uid="{C7ED462C-3AA2-40C0-B9F7-A890D90FC7D6}"/>
    <cellStyle name="Normal 4 2 2 50" xfId="27104" xr:uid="{402C08A9-836A-4AAB-8573-A531542D3B63}"/>
    <cellStyle name="Normal 4 2 2 51" xfId="27105" xr:uid="{4AC5783B-3E9B-417B-A0CA-461718BB9494}"/>
    <cellStyle name="Normal 4 2 2 52" xfId="27106" xr:uid="{82D3194F-E331-4083-A689-DC115A27B27A}"/>
    <cellStyle name="Normal 4 2 2 53" xfId="27107" xr:uid="{B595ED0C-BD76-438B-ADE8-61A610869242}"/>
    <cellStyle name="Normal 4 2 2 54" xfId="27108" xr:uid="{933B667B-6AEC-4C9B-8996-1A00C98567E8}"/>
    <cellStyle name="Normal 4 2 2 55" xfId="27109" xr:uid="{ABDB7FB7-B083-41FB-858B-EAACF6BF5EFA}"/>
    <cellStyle name="Normal 4 2 2 56" xfId="27110" xr:uid="{3B50A208-9713-46E0-9104-3773FB1A6598}"/>
    <cellStyle name="Normal 4 2 2 6" xfId="27111" xr:uid="{EC72DE71-A69A-4FAD-B777-976FF3ACA2C8}"/>
    <cellStyle name="Normal 4 2 2 6 2" xfId="42949" xr:uid="{2371CBAF-4E20-4863-B4CE-C3F91EA84A31}"/>
    <cellStyle name="Normal 4 2 2 7" xfId="27112" xr:uid="{0D2C04E8-162D-4102-BD03-D4EA62E0003B}"/>
    <cellStyle name="Normal 4 2 2 8" xfId="27113" xr:uid="{BCB71465-115E-43FE-A667-8A123CD8E83C}"/>
    <cellStyle name="Normal 4 2 2 9" xfId="27114" xr:uid="{95187F06-D755-4C25-9FE1-BB596B6B3930}"/>
    <cellStyle name="Normal 4 2 20" xfId="27115" xr:uid="{B1D84D39-18D7-4204-877E-74399D74B157}"/>
    <cellStyle name="Normal 4 2 20 2" xfId="27116" xr:uid="{E086EA8C-8643-4B5B-9221-C2A3C42221BD}"/>
    <cellStyle name="Normal 4 2 21" xfId="27117" xr:uid="{243CD650-2D10-446A-9137-D6C06A4B7667}"/>
    <cellStyle name="Normal 4 2 21 2" xfId="27118" xr:uid="{035EF9E4-F94D-4365-9AB5-F332082DEA91}"/>
    <cellStyle name="Normal 4 2 22" xfId="27119" xr:uid="{29647614-8210-45BE-8954-C06E93860150}"/>
    <cellStyle name="Normal 4 2 22 2" xfId="27120" xr:uid="{FB967DA8-8C99-4379-A12E-B2A5AC9AB6F3}"/>
    <cellStyle name="Normal 4 2 23" xfId="27121" xr:uid="{D6112ABD-0FD7-47E8-8263-37A811C5E31C}"/>
    <cellStyle name="Normal 4 2 23 2" xfId="27122" xr:uid="{662A0383-2873-43AA-8E8E-762EFAEBA284}"/>
    <cellStyle name="Normal 4 2 24" xfId="27123" xr:uid="{4808DBA2-36DE-43F3-91F5-951A2F9CC9B6}"/>
    <cellStyle name="Normal 4 2 24 2" xfId="27124" xr:uid="{83F85F3D-2370-4C24-8FDC-A4D5DCE41154}"/>
    <cellStyle name="Normal 4 2 25" xfId="27125" xr:uid="{961EFE30-D11F-4DE3-9D84-B861904A2AFB}"/>
    <cellStyle name="Normal 4 2 25 2" xfId="27126" xr:uid="{392201A4-FE65-4A53-83B2-15CE343BA1EE}"/>
    <cellStyle name="Normal 4 2 26" xfId="27127" xr:uid="{B726DDC4-C05C-49BF-B819-20BA1E81045C}"/>
    <cellStyle name="Normal 4 2 26 2" xfId="27128" xr:uid="{5E554E69-2C22-46E4-9D40-0DCE1498876C}"/>
    <cellStyle name="Normal 4 2 27" xfId="27129" xr:uid="{6DCFA030-00A8-4197-8C1F-8917CFD1407E}"/>
    <cellStyle name="Normal 4 2 27 2" xfId="27130" xr:uid="{5134F253-5782-4547-98C1-2BFCFDBCB1D9}"/>
    <cellStyle name="Normal 4 2 28" xfId="27131" xr:uid="{A9443074-0117-4556-8738-22A266E7066D}"/>
    <cellStyle name="Normal 4 2 28 2" xfId="27132" xr:uid="{838FB7E3-632F-41A0-B892-4425B0566561}"/>
    <cellStyle name="Normal 4 2 29" xfId="27133" xr:uid="{527A267D-66CE-46A8-A977-96A6897A489E}"/>
    <cellStyle name="Normal 4 2 29 2" xfId="27134" xr:uid="{82F04D69-37A8-4082-9C1A-3295F3D29C6C}"/>
    <cellStyle name="Normal 4 2 3" xfId="27135" xr:uid="{4C3ED706-6F17-4D7E-92D4-CBB1FA20C5ED}"/>
    <cellStyle name="Normal 4 2 3 10" xfId="27136" xr:uid="{1660A81A-2F82-44F8-9BF1-E7B041AF7E18}"/>
    <cellStyle name="Normal 4 2 3 10 2" xfId="27137" xr:uid="{374402DF-98AD-452C-AF85-34E476CBEC45}"/>
    <cellStyle name="Normal 4 2 3 11" xfId="27138" xr:uid="{62580FCB-5A82-4755-8E4A-30B9EB266C97}"/>
    <cellStyle name="Normal 4 2 3 11 2" xfId="27139" xr:uid="{FB060E7E-5718-4BBC-A3AE-3D36283B8C17}"/>
    <cellStyle name="Normal 4 2 3 12" xfId="27140" xr:uid="{75048AD2-2D44-41CB-BD3E-4C45DF835587}"/>
    <cellStyle name="Normal 4 2 3 12 2" xfId="27141" xr:uid="{C38833BE-1332-4036-BF23-D7ADF7A2B723}"/>
    <cellStyle name="Normal 4 2 3 13" xfId="27142" xr:uid="{A86D21DB-D3A4-431B-9C45-3719FF048B4C}"/>
    <cellStyle name="Normal 4 2 3 13 2" xfId="27143" xr:uid="{80E0825F-4D69-4D8D-8983-0F1331A369A9}"/>
    <cellStyle name="Normal 4 2 3 14" xfId="27144" xr:uid="{4B9873CD-D91D-426F-93C0-CACE533A5539}"/>
    <cellStyle name="Normal 4 2 3 14 2" xfId="27145" xr:uid="{69D28D8B-B539-4C67-8E26-CC79D75C2BC1}"/>
    <cellStyle name="Normal 4 2 3 15" xfId="27146" xr:uid="{A9748426-3DF7-439F-8875-F3DBCE643836}"/>
    <cellStyle name="Normal 4 2 3 15 2" xfId="27147" xr:uid="{47698E6F-2A08-43D1-AF70-18ABA54C766E}"/>
    <cellStyle name="Normal 4 2 3 16" xfId="27148" xr:uid="{F337ED4C-AB8D-4556-BDD6-28D9BACB374B}"/>
    <cellStyle name="Normal 4 2 3 17" xfId="27149" xr:uid="{EF77BD85-2867-41EC-A706-A6E499A6F03B}"/>
    <cellStyle name="Normal 4 2 3 18" xfId="27150" xr:uid="{70352F06-4C86-48B6-BA39-88681639342D}"/>
    <cellStyle name="Normal 4 2 3 19" xfId="27151" xr:uid="{4346418D-90EB-4229-ACF9-46C96106D4A0}"/>
    <cellStyle name="Normal 4 2 3 2" xfId="27152" xr:uid="{20BBA733-92FF-4056-9FB9-DCC3D7431D8A}"/>
    <cellStyle name="Normal 4 2 3 2 2" xfId="27153" xr:uid="{B2FA852B-DA42-43DB-A144-D4EFFE8EB20D}"/>
    <cellStyle name="Normal 4 2 3 2 2 2" xfId="27154" xr:uid="{86D184E3-F466-4AFE-ACEE-D63D558B02A5}"/>
    <cellStyle name="Normal 4 2 3 2 3" xfId="27155" xr:uid="{A7C6E37B-A7B4-46F8-B43D-4848942D2EB9}"/>
    <cellStyle name="Normal 4 2 3 2 3 2" xfId="27156" xr:uid="{FB1080B7-2B2E-4F33-8D19-8744864F4EBE}"/>
    <cellStyle name="Normal 4 2 3 2 4" xfId="27157" xr:uid="{E0A9F6D8-618B-471E-93F8-38503E1C6A92}"/>
    <cellStyle name="Normal 4 2 3 2 4 2" xfId="27158" xr:uid="{5E386486-5783-42B9-8C8F-03BF3FEE21BE}"/>
    <cellStyle name="Normal 4 2 3 2 5" xfId="27159" xr:uid="{5135807F-F8A4-4950-A2C7-57B3D65E3A58}"/>
    <cellStyle name="Normal 4 2 3 2 5 2" xfId="27160" xr:uid="{8D3F3634-0436-40DC-B0D8-7E34AC6AE444}"/>
    <cellStyle name="Normal 4 2 3 2 6" xfId="27161" xr:uid="{528A41E1-CA05-4EE8-A665-8DA294A8B24E}"/>
    <cellStyle name="Normal 4 2 3 2 6 2" xfId="27162" xr:uid="{F35C3878-F270-4C60-9C07-4B0A9CE1EE7B}"/>
    <cellStyle name="Normal 4 2 3 2 7" xfId="27163" xr:uid="{396B9AC6-C7BE-4034-813F-96923A82FC83}"/>
    <cellStyle name="Normal 4 2 3 2 7 2" xfId="27164" xr:uid="{FBCE8133-0708-46BD-9EAB-3545D895B1E7}"/>
    <cellStyle name="Normal 4 2 3 2 8" xfId="27165" xr:uid="{CB57211A-E4D3-4E8C-A9D9-058DE27BA80D}"/>
    <cellStyle name="Normal 4 2 3 3" xfId="27166" xr:uid="{F0764C7C-F026-4731-B07D-EF2F0382CB15}"/>
    <cellStyle name="Normal 4 2 3 3 2" xfId="27167" xr:uid="{C6BF8D5A-1805-42EA-92D7-F50457DDD1BE}"/>
    <cellStyle name="Normal 4 2 3 3 2 2" xfId="27168" xr:uid="{7A03518D-0953-405C-A39A-965FEA54DD41}"/>
    <cellStyle name="Normal 4 2 3 3 3" xfId="27169" xr:uid="{57DEB7CE-29E5-489D-8458-0CD5140AF261}"/>
    <cellStyle name="Normal 4 2 3 3 3 2" xfId="27170" xr:uid="{A1F4748A-A43B-415C-B22F-40BD6D0F0662}"/>
    <cellStyle name="Normal 4 2 3 3 4" xfId="27171" xr:uid="{90DF4ECB-4CE0-41DB-BB82-F8980E7BBC4F}"/>
    <cellStyle name="Normal 4 2 3 3 4 2" xfId="27172" xr:uid="{29AE7A57-F716-4C28-A9AA-3CC436C1AE85}"/>
    <cellStyle name="Normal 4 2 3 3 5" xfId="27173" xr:uid="{6691B6EE-AD2F-42FB-AC9A-584EEE1A300A}"/>
    <cellStyle name="Normal 4 2 3 3 5 2" xfId="27174" xr:uid="{28DEC9ED-BCA3-4C4F-978D-DB66BFA42A38}"/>
    <cellStyle name="Normal 4 2 3 3 6" xfId="27175" xr:uid="{4D91D1F9-FA48-4CAF-8690-5F10557CAFD7}"/>
    <cellStyle name="Normal 4 2 3 3 6 2" xfId="27176" xr:uid="{5D4FBDAF-5E70-4746-97A2-0DF4A702FA79}"/>
    <cellStyle name="Normal 4 2 3 3 7" xfId="27177" xr:uid="{4AF793BD-BF25-4D7F-A472-F93771B6891C}"/>
    <cellStyle name="Normal 4 2 3 3 7 2" xfId="27178" xr:uid="{2C83777C-F7D7-4067-9EDD-9433973913EC}"/>
    <cellStyle name="Normal 4 2 3 3 8" xfId="27179" xr:uid="{35D5BD26-F795-448A-9E4E-49DC7906007C}"/>
    <cellStyle name="Normal 4 2 3 4" xfId="27180" xr:uid="{8216BD28-2F7F-4EFA-9028-E82D4F98EF8B}"/>
    <cellStyle name="Normal 4 2 3 4 2" xfId="27181" xr:uid="{5A4FC3B2-A217-4807-82EC-E6E3FC85909A}"/>
    <cellStyle name="Normal 4 2 3 4 2 2" xfId="27182" xr:uid="{1F2D3FC5-6C05-46DA-8084-971324441796}"/>
    <cellStyle name="Normal 4 2 3 4 3" xfId="27183" xr:uid="{4174B8F7-C62E-445C-96B3-89BC2B425581}"/>
    <cellStyle name="Normal 4 2 3 4 3 2" xfId="27184" xr:uid="{967C87DB-74A6-4C74-8DE7-DDB85E32CCF0}"/>
    <cellStyle name="Normal 4 2 3 4 4" xfId="27185" xr:uid="{D90FF9B8-41C2-4C48-B863-672133D6CD13}"/>
    <cellStyle name="Normal 4 2 3 4 4 2" xfId="27186" xr:uid="{72E0382E-A175-4FBB-8DB8-C45DE92D14AF}"/>
    <cellStyle name="Normal 4 2 3 4 5" xfId="27187" xr:uid="{008033FF-E068-402F-B782-28F7F2276435}"/>
    <cellStyle name="Normal 4 2 3 4 5 2" xfId="27188" xr:uid="{8EB6774E-1A86-4274-8463-2327E7BA610A}"/>
    <cellStyle name="Normal 4 2 3 4 6" xfId="27189" xr:uid="{0A9553C9-49F8-4903-9174-2057C6253AFB}"/>
    <cellStyle name="Normal 4 2 3 4 6 2" xfId="27190" xr:uid="{F632A1C4-EEB2-48A0-AFEC-1F094FA1B23E}"/>
    <cellStyle name="Normal 4 2 3 4 7" xfId="27191" xr:uid="{5E0BCC05-A454-4BF6-B1C7-F91B45F16AAE}"/>
    <cellStyle name="Normal 4 2 3 4 7 2" xfId="27192" xr:uid="{195D55E8-1400-47E6-9294-2AFAA5BF8CEB}"/>
    <cellStyle name="Normal 4 2 3 4 8" xfId="27193" xr:uid="{2FAEBDEB-D9DA-4A23-AFEE-A3503A4EB1CA}"/>
    <cellStyle name="Normal 4 2 3 5" xfId="27194" xr:uid="{77EB9B32-A782-4C3C-9133-43A224C334E5}"/>
    <cellStyle name="Normal 4 2 3 5 2" xfId="27195" xr:uid="{15D4B778-0673-4E84-A3C0-88C4E7038FC9}"/>
    <cellStyle name="Normal 4 2 3 5 2 2" xfId="27196" xr:uid="{BA503E1F-93B5-4CE5-B3C5-12E562027B3C}"/>
    <cellStyle name="Normal 4 2 3 5 3" xfId="27197" xr:uid="{2E4C4025-FBAD-4A67-89E7-B532B39142AF}"/>
    <cellStyle name="Normal 4 2 3 5 3 2" xfId="27198" xr:uid="{117F867F-C690-421D-8839-91E799E510B2}"/>
    <cellStyle name="Normal 4 2 3 5 4" xfId="27199" xr:uid="{EBEB9EA0-3153-400B-A209-35FA7E89E20C}"/>
    <cellStyle name="Normal 4 2 3 5 4 2" xfId="27200" xr:uid="{D5290D49-1605-4FF0-AD7C-A07DFB9C7102}"/>
    <cellStyle name="Normal 4 2 3 5 5" xfId="27201" xr:uid="{D3971FF4-1D25-43E8-9C75-55B3CE012E8A}"/>
    <cellStyle name="Normal 4 2 3 5 5 2" xfId="27202" xr:uid="{1B93F6C7-A51A-42C6-8A9D-F63E0276EB1F}"/>
    <cellStyle name="Normal 4 2 3 5 6" xfId="27203" xr:uid="{F7AC396E-937D-44B1-9093-2CDA378D4708}"/>
    <cellStyle name="Normal 4 2 3 5 6 2" xfId="27204" xr:uid="{C6C86BA0-7A03-4876-8A7B-822C5D160D68}"/>
    <cellStyle name="Normal 4 2 3 5 7" xfId="27205" xr:uid="{3AF2E944-071E-4FB2-BD35-DD68094EBB28}"/>
    <cellStyle name="Normal 4 2 3 5 7 2" xfId="27206" xr:uid="{D0D1C1EC-9B9E-46A0-B7B0-A6FD7B75E295}"/>
    <cellStyle name="Normal 4 2 3 5 8" xfId="27207" xr:uid="{F6A676F9-92A7-46F1-890A-BD6A1E5DCE7C}"/>
    <cellStyle name="Normal 4 2 3 6" xfId="27208" xr:uid="{90CFB615-55A8-4FA0-ABC2-C043509C30E4}"/>
    <cellStyle name="Normal 4 2 3 6 2" xfId="27209" xr:uid="{4B667D5C-C8B7-4F96-A16D-6E842431096F}"/>
    <cellStyle name="Normal 4 2 3 6 2 2" xfId="27210" xr:uid="{4C1EBC30-5092-476C-B4A6-9758CB97494F}"/>
    <cellStyle name="Normal 4 2 3 6 3" xfId="27211" xr:uid="{FFD41DAB-7DE1-46D7-8E60-3C47FE13B412}"/>
    <cellStyle name="Normal 4 2 3 6 3 2" xfId="27212" xr:uid="{BB238B3B-87E4-441A-87FA-CDA962C81C09}"/>
    <cellStyle name="Normal 4 2 3 6 4" xfId="27213" xr:uid="{CBE56C9B-2AA2-4D9E-B058-E5443312AE47}"/>
    <cellStyle name="Normal 4 2 3 6 4 2" xfId="27214" xr:uid="{46589A43-B3B0-4718-96E3-2ADF6C7F7B98}"/>
    <cellStyle name="Normal 4 2 3 6 5" xfId="27215" xr:uid="{E100339A-9BD9-45E6-8DCD-AAB9BB4DE534}"/>
    <cellStyle name="Normal 4 2 3 6 5 2" xfId="27216" xr:uid="{7FC04198-B3DE-4F1F-8823-5E368B8980DE}"/>
    <cellStyle name="Normal 4 2 3 6 6" xfId="27217" xr:uid="{58327B2D-F13F-4740-975E-FD3A89FF77EF}"/>
    <cellStyle name="Normal 4 2 3 6 6 2" xfId="27218" xr:uid="{F679611E-39F2-4382-90E1-2E6C94667121}"/>
    <cellStyle name="Normal 4 2 3 6 7" xfId="27219" xr:uid="{55383142-C3EE-4FD1-AF08-100E71C8973F}"/>
    <cellStyle name="Normal 4 2 3 6 7 2" xfId="27220" xr:uid="{DEA901EE-14E1-4550-A47A-53984B050FDE}"/>
    <cellStyle name="Normal 4 2 3 6 8" xfId="27221" xr:uid="{3A768FA5-D486-4FC5-B87C-6731D14A45F6}"/>
    <cellStyle name="Normal 4 2 3 7" xfId="27222" xr:uid="{682DD4B4-C8EA-4579-87D4-85D6AABA2C8D}"/>
    <cellStyle name="Normal 4 2 3 7 2" xfId="27223" xr:uid="{DD865EF2-05AE-4483-A5E9-2815EB89CEDD}"/>
    <cellStyle name="Normal 4 2 3 7 2 2" xfId="27224" xr:uid="{3ABB4185-E0A8-41EA-B9A2-DE92776B5616}"/>
    <cellStyle name="Normal 4 2 3 7 3" xfId="27225" xr:uid="{08F0F6F4-D8A7-4930-BA94-B8D93DF273F3}"/>
    <cellStyle name="Normal 4 2 3 7 3 2" xfId="27226" xr:uid="{B15C8E0A-6CF9-4843-9F68-E5457D13AB4F}"/>
    <cellStyle name="Normal 4 2 3 7 4" xfId="27227" xr:uid="{A804162E-82E8-4CC4-BEAF-299552C5FBE1}"/>
    <cellStyle name="Normal 4 2 3 7 4 2" xfId="27228" xr:uid="{DCC743AD-BEEF-41FD-8B86-299CD21A8938}"/>
    <cellStyle name="Normal 4 2 3 7 5" xfId="27229" xr:uid="{F56F6D77-0580-45A1-A978-53DD77CFF05A}"/>
    <cellStyle name="Normal 4 2 3 7 5 2" xfId="27230" xr:uid="{52B7184F-F0D9-442A-8803-9955ADB17405}"/>
    <cellStyle name="Normal 4 2 3 7 6" xfId="27231" xr:uid="{F39C8995-8EE3-4E3E-8ECA-A41F0A71BA3C}"/>
    <cellStyle name="Normal 4 2 3 7 6 2" xfId="27232" xr:uid="{6D826EF8-7F63-4086-8CD3-8CAAEBC0BE92}"/>
    <cellStyle name="Normal 4 2 3 7 7" xfId="27233" xr:uid="{D46C342F-8EF5-40A5-89A7-47FBF57791B5}"/>
    <cellStyle name="Normal 4 2 3 7 7 2" xfId="27234" xr:uid="{E0765359-357B-4548-880B-18BC53ED6A8E}"/>
    <cellStyle name="Normal 4 2 3 7 8" xfId="27235" xr:uid="{252D91E2-8F09-4FC0-88DB-4C1740724AC5}"/>
    <cellStyle name="Normal 4 2 3 8" xfId="27236" xr:uid="{9FEF8167-27EF-47DD-BAA7-9117763C91E0}"/>
    <cellStyle name="Normal 4 2 3 8 2" xfId="27237" xr:uid="{97892E3A-077F-4310-ADD1-7D889CCD0FD8}"/>
    <cellStyle name="Normal 4 2 3 8 2 2" xfId="27238" xr:uid="{92A78489-BE85-45F1-ABA2-405CFC823448}"/>
    <cellStyle name="Normal 4 2 3 8 3" xfId="27239" xr:uid="{59E567E0-8CBD-4AE1-84F1-C0DC59936165}"/>
    <cellStyle name="Normal 4 2 3 8 3 2" xfId="27240" xr:uid="{5FFDB674-D7B3-4BE4-B6A2-1D85CCDCB8A6}"/>
    <cellStyle name="Normal 4 2 3 8 4" xfId="27241" xr:uid="{1954B920-A251-4EC3-8EB3-09D29E11689B}"/>
    <cellStyle name="Normal 4 2 3 8 4 2" xfId="27242" xr:uid="{E5840407-6F52-4ED5-8AE4-4213CE7FFE10}"/>
    <cellStyle name="Normal 4 2 3 8 5" xfId="27243" xr:uid="{BA18B354-9721-4557-BBAD-E62ADB2B1BE4}"/>
    <cellStyle name="Normal 4 2 3 8 5 2" xfId="27244" xr:uid="{C88FD537-84A5-4045-9D8B-7E9E85E03BFF}"/>
    <cellStyle name="Normal 4 2 3 8 6" xfId="27245" xr:uid="{9C4C0F2E-31E6-49A2-924E-D156A2A4C19A}"/>
    <cellStyle name="Normal 4 2 3 8 6 2" xfId="27246" xr:uid="{0DE29348-0F90-4DBF-AAE6-1D3E6E4DC4F6}"/>
    <cellStyle name="Normal 4 2 3 8 7" xfId="27247" xr:uid="{9C10267E-B898-425C-8070-F43EBE790046}"/>
    <cellStyle name="Normal 4 2 3 8 7 2" xfId="27248" xr:uid="{DD7011BD-9806-4AB0-B4BF-60060E0E96B4}"/>
    <cellStyle name="Normal 4 2 3 8 8" xfId="27249" xr:uid="{776614A0-5F3D-498A-A0AD-6F227CFEFF6D}"/>
    <cellStyle name="Normal 4 2 3 9" xfId="27250" xr:uid="{37FB3FD8-B9FD-4B32-ACD2-67C830C68D33}"/>
    <cellStyle name="Normal 4 2 3 9 2" xfId="27251" xr:uid="{61AD5720-2C78-45C1-BB88-C61EDC10CAE2}"/>
    <cellStyle name="Normal 4 2 3 9 2 2" xfId="27252" xr:uid="{67FE7BC5-209D-4984-9B65-048DCAB72F3F}"/>
    <cellStyle name="Normal 4 2 3 9 3" xfId="27253" xr:uid="{F3C4B2BB-5B60-4969-82EE-26F0CFCCA8EB}"/>
    <cellStyle name="Normal 4 2 3 9 3 2" xfId="27254" xr:uid="{3824087B-2E81-4C93-822F-02B2EC1A3D35}"/>
    <cellStyle name="Normal 4 2 3 9 4" xfId="27255" xr:uid="{7C18EB5E-803D-4E24-BA3B-C62E08A33BB9}"/>
    <cellStyle name="Normal 4 2 3 9 4 2" xfId="27256" xr:uid="{3045F967-C226-4384-A20F-51C6736F3A32}"/>
    <cellStyle name="Normal 4 2 3 9 5" xfId="27257" xr:uid="{A4EBFC89-4F66-47C4-B136-5039E3903DDB}"/>
    <cellStyle name="Normal 4 2 3 9 5 2" xfId="27258" xr:uid="{5976F9C1-9B02-4654-B440-42EF4E29CA21}"/>
    <cellStyle name="Normal 4 2 3 9 6" xfId="27259" xr:uid="{7AB6EA00-8270-488B-943E-D91DED1A4F18}"/>
    <cellStyle name="Normal 4 2 3 9 6 2" xfId="27260" xr:uid="{5C5CBB34-F6EA-4885-BD5C-85F43B2921F5}"/>
    <cellStyle name="Normal 4 2 3 9 7" xfId="27261" xr:uid="{56DD333E-A345-4BBE-864B-AF11DA2C59EC}"/>
    <cellStyle name="Normal 4 2 3 9 7 2" xfId="27262" xr:uid="{0CF4889B-D489-41CA-B157-4D80B90A8F92}"/>
    <cellStyle name="Normal 4 2 3 9 8" xfId="27263" xr:uid="{83522A04-832A-413B-8FB0-857697190622}"/>
    <cellStyle name="Normal 4 2 30" xfId="27264" xr:uid="{B3C6E0A0-1B23-4E79-A1CC-3A595B042FC9}"/>
    <cellStyle name="Normal 4 2 30 2" xfId="27265" xr:uid="{79444C42-3887-4973-BC90-73CFC71BFBE2}"/>
    <cellStyle name="Normal 4 2 31" xfId="27266" xr:uid="{EDDC7E37-7D94-4319-9A60-1B97E79B1DE3}"/>
    <cellStyle name="Normal 4 2 31 2" xfId="27267" xr:uid="{0CE14FB1-BDE6-4779-8418-7739DC7CA1FA}"/>
    <cellStyle name="Normal 4 2 32" xfId="27268" xr:uid="{0A8A7FFF-ED2E-45FA-AF67-6AC3BDA269CC}"/>
    <cellStyle name="Normal 4 2 32 2" xfId="27269" xr:uid="{5615F711-94B0-486E-AF94-A473B7D9A75B}"/>
    <cellStyle name="Normal 4 2 33" xfId="27270" xr:uid="{F16CC5E4-E068-4A30-8D11-541B424BDE34}"/>
    <cellStyle name="Normal 4 2 33 2" xfId="27271" xr:uid="{6A2665DC-290E-4990-BFD4-87BB80C85030}"/>
    <cellStyle name="Normal 4 2 34" xfId="27272" xr:uid="{255565AC-287A-46F7-A304-22257A67D90E}"/>
    <cellStyle name="Normal 4 2 34 2" xfId="27273" xr:uid="{4739246A-5406-4AFF-AB2A-3D56C11BD456}"/>
    <cellStyle name="Normal 4 2 35" xfId="27274" xr:uid="{ADEF31B8-4D76-4025-9FFC-B430AE3C10C9}"/>
    <cellStyle name="Normal 4 2 35 2" xfId="27275" xr:uid="{8565439C-AB27-44FE-B98C-D6EB6F7EEE76}"/>
    <cellStyle name="Normal 4 2 36" xfId="27276" xr:uid="{9D09F398-3B14-498C-A9CC-D3AD730590A4}"/>
    <cellStyle name="Normal 4 2 36 2" xfId="27277" xr:uid="{5D3BF073-7C8D-4700-BEE3-7553FF57C2AB}"/>
    <cellStyle name="Normal 4 2 37" xfId="27278" xr:uid="{E44BF06C-0F0D-4B23-89A1-592111CBE8D9}"/>
    <cellStyle name="Normal 4 2 37 2" xfId="27279" xr:uid="{18D9EE52-4F76-49F4-90C1-271D2572E084}"/>
    <cellStyle name="Normal 4 2 38" xfId="27280" xr:uid="{2E5F3BF6-E2D0-4212-B5A6-7E2054EE867A}"/>
    <cellStyle name="Normal 4 2 38 2" xfId="27281" xr:uid="{B08FDB8A-9D44-402C-AD62-3AC7CE88980E}"/>
    <cellStyle name="Normal 4 2 39" xfId="27282" xr:uid="{CA168F8C-62CF-42B4-B9FB-BC95D9252FA4}"/>
    <cellStyle name="Normal 4 2 39 2" xfId="27283" xr:uid="{F0BB8C2F-B878-4CBE-96F5-28E73CF26EF0}"/>
    <cellStyle name="Normal 4 2 4" xfId="27284" xr:uid="{17398F24-21BB-4CA4-9FEE-3A8F63AAFD54}"/>
    <cellStyle name="Normal 4 2 4 10" xfId="27285" xr:uid="{46FD4372-339D-4D03-817B-673336192471}"/>
    <cellStyle name="Normal 4 2 4 10 2" xfId="27286" xr:uid="{F14174EB-860A-4C0C-840C-945144FD13C3}"/>
    <cellStyle name="Normal 4 2 4 11" xfId="27287" xr:uid="{66FFEF92-A8A4-4B3E-B88C-9BA7FB09CA62}"/>
    <cellStyle name="Normal 4 2 4 11 2" xfId="27288" xr:uid="{E836BBDF-82F2-437F-AAD5-2B02A35E597C}"/>
    <cellStyle name="Normal 4 2 4 12" xfId="27289" xr:uid="{75861C67-041B-433E-946B-210846188FA4}"/>
    <cellStyle name="Normal 4 2 4 12 2" xfId="27290" xr:uid="{BF41EE13-B3D6-4948-880A-9132E9BBBB98}"/>
    <cellStyle name="Normal 4 2 4 13" xfId="27291" xr:uid="{D6A1CBB2-27F1-4498-822A-D6D5DED25E69}"/>
    <cellStyle name="Normal 4 2 4 13 2" xfId="27292" xr:uid="{9813DA21-CCC1-4912-9727-92A089EEFD5C}"/>
    <cellStyle name="Normal 4 2 4 14" xfId="27293" xr:uid="{B9F6FB57-AE27-4E77-82FF-8007C5D0D7FA}"/>
    <cellStyle name="Normal 4 2 4 14 2" xfId="27294" xr:uid="{293F4B19-01F9-4B10-BFB0-4783C6991295}"/>
    <cellStyle name="Normal 4 2 4 15" xfId="27295" xr:uid="{7FA2BE8A-28E2-4CF0-B7B5-0C13AD295DD9}"/>
    <cellStyle name="Normal 4 2 4 16" xfId="27296" xr:uid="{4DAA692F-9AA8-4968-AB1E-6C23CFAEAC17}"/>
    <cellStyle name="Normal 4 2 4 17" xfId="27297" xr:uid="{EAE2C80E-5E15-424C-8726-4DF3CB7BD6FB}"/>
    <cellStyle name="Normal 4 2 4 18" xfId="27298" xr:uid="{1875CD38-4E2E-4B62-BBD3-D0FDE0992809}"/>
    <cellStyle name="Normal 4 2 4 2" xfId="27299" xr:uid="{401CFDE9-2CA0-4933-BD86-7BA1AEB6BB55}"/>
    <cellStyle name="Normal 4 2 4 2 2" xfId="27300" xr:uid="{BFE86E9C-7477-40E9-B27E-079E7FB40CF0}"/>
    <cellStyle name="Normal 4 2 4 2 2 2" xfId="27301" xr:uid="{871F3B9E-133D-4F7F-A8E5-41324627EDC2}"/>
    <cellStyle name="Normal 4 2 4 2 3" xfId="27302" xr:uid="{AA0039DB-9C8B-4797-A3EF-C4618E0727DB}"/>
    <cellStyle name="Normal 4 2 4 2 3 2" xfId="27303" xr:uid="{926A2827-F44B-44D1-B38C-37CC709DBE84}"/>
    <cellStyle name="Normal 4 2 4 2 4" xfId="27304" xr:uid="{E773D18E-91A2-48CC-B629-81694158AC47}"/>
    <cellStyle name="Normal 4 2 4 2 4 2" xfId="27305" xr:uid="{9D2BFB14-D83D-4FE0-99C3-DC03B1EF1D75}"/>
    <cellStyle name="Normal 4 2 4 2 5" xfId="27306" xr:uid="{E5D6BD79-B0A2-4AD9-A625-1D73A7C82DDA}"/>
    <cellStyle name="Normal 4 2 4 2 5 2" xfId="27307" xr:uid="{94001C40-FF5C-4E75-A275-2FABB27D70B1}"/>
    <cellStyle name="Normal 4 2 4 2 6" xfId="27308" xr:uid="{106E1966-4699-43D2-9C15-2C38C298BF5C}"/>
    <cellStyle name="Normal 4 2 4 2 6 2" xfId="27309" xr:uid="{8F1900B7-ECFF-4D3A-95E3-E23EA74F1E9A}"/>
    <cellStyle name="Normal 4 2 4 2 7" xfId="27310" xr:uid="{DC69B55E-0059-4CAB-BCEA-9CA4E687EC95}"/>
    <cellStyle name="Normal 4 2 4 2 7 2" xfId="27311" xr:uid="{8E303F2E-BB79-46C9-848C-43CB02EFE886}"/>
    <cellStyle name="Normal 4 2 4 2 8" xfId="27312" xr:uid="{70DC23AA-FE79-489A-A138-55ACEDCC20C6}"/>
    <cellStyle name="Normal 4 2 4 3" xfId="27313" xr:uid="{C0733FA3-6CD7-4945-99A9-CB9A41011B8C}"/>
    <cellStyle name="Normal 4 2 4 3 2" xfId="27314" xr:uid="{2F3C1D78-73A5-4628-AE09-BA25451B6165}"/>
    <cellStyle name="Normal 4 2 4 3 2 2" xfId="27315" xr:uid="{1AE57F73-065B-4D76-9C22-D4E54F6C07F3}"/>
    <cellStyle name="Normal 4 2 4 3 3" xfId="27316" xr:uid="{4770ED27-9E72-4AEA-BCC6-81F22E84329D}"/>
    <cellStyle name="Normal 4 2 4 3 3 2" xfId="27317" xr:uid="{6AE817E3-6693-4FCA-83F2-3E3AC0AF08AD}"/>
    <cellStyle name="Normal 4 2 4 3 4" xfId="27318" xr:uid="{E91341F0-2EC2-4920-8CF6-F0A43E141DB7}"/>
    <cellStyle name="Normal 4 2 4 3 4 2" xfId="27319" xr:uid="{931572E1-62CC-4734-A554-5BE1291171EB}"/>
    <cellStyle name="Normal 4 2 4 3 5" xfId="27320" xr:uid="{55F83253-E409-4801-8D69-4C9C15EB1CFD}"/>
    <cellStyle name="Normal 4 2 4 3 5 2" xfId="27321" xr:uid="{AF73D003-B409-4006-9EEE-4F01058D865C}"/>
    <cellStyle name="Normal 4 2 4 3 6" xfId="27322" xr:uid="{4FF6983D-C50B-4948-98B4-6BADD2AB00E0}"/>
    <cellStyle name="Normal 4 2 4 3 6 2" xfId="27323" xr:uid="{14FE5246-A932-44C1-BEDF-8F123A15B09D}"/>
    <cellStyle name="Normal 4 2 4 3 7" xfId="27324" xr:uid="{1FA54854-FBE7-4486-BA54-FC7150C7768E}"/>
    <cellStyle name="Normal 4 2 4 3 7 2" xfId="27325" xr:uid="{E4ABE42B-F691-4073-A086-28490C7CD6B4}"/>
    <cellStyle name="Normal 4 2 4 3 8" xfId="27326" xr:uid="{A7421AC3-2BCA-4B82-8393-491EB72CC3A0}"/>
    <cellStyle name="Normal 4 2 4 4" xfId="27327" xr:uid="{8AF84F3A-139C-4337-88A6-7ABEAEBB075D}"/>
    <cellStyle name="Normal 4 2 4 4 2" xfId="27328" xr:uid="{B858E538-C621-41B7-9C0A-EFC1E7944FCC}"/>
    <cellStyle name="Normal 4 2 4 4 2 2" xfId="27329" xr:uid="{439F4EAD-CFC0-4988-A525-434E2F7A01ED}"/>
    <cellStyle name="Normal 4 2 4 4 3" xfId="27330" xr:uid="{4E924C08-A111-4883-96E3-B834807AE2EE}"/>
    <cellStyle name="Normal 4 2 4 4 3 2" xfId="27331" xr:uid="{62B600F9-A0B0-4958-B50E-F7D3513E2428}"/>
    <cellStyle name="Normal 4 2 4 4 4" xfId="27332" xr:uid="{F5D40607-E532-43F8-A55F-A848B27EFE13}"/>
    <cellStyle name="Normal 4 2 4 4 4 2" xfId="27333" xr:uid="{6A543BBA-0B9A-4608-8DC7-E2092E381D58}"/>
    <cellStyle name="Normal 4 2 4 4 5" xfId="27334" xr:uid="{EC182EF8-E0BF-4648-891B-5B2A99600FB6}"/>
    <cellStyle name="Normal 4 2 4 4 5 2" xfId="27335" xr:uid="{4CC993E8-4BB4-4AC8-9E96-DBF65B4AFC7F}"/>
    <cellStyle name="Normal 4 2 4 4 6" xfId="27336" xr:uid="{280C4EAD-AC52-4C9B-B482-520F69D26B90}"/>
    <cellStyle name="Normal 4 2 4 4 6 2" xfId="27337" xr:uid="{3C7EBD43-1A00-4CCE-B753-BA9CAB4DD958}"/>
    <cellStyle name="Normal 4 2 4 4 7" xfId="27338" xr:uid="{E2311621-5D7F-402B-9787-A8AC7EB48975}"/>
    <cellStyle name="Normal 4 2 4 4 7 2" xfId="27339" xr:uid="{2300A7D5-BA63-47E8-9B85-EDBF58C78B56}"/>
    <cellStyle name="Normal 4 2 4 4 8" xfId="27340" xr:uid="{9C5FEEA8-5377-4A22-816C-D4089FC66D17}"/>
    <cellStyle name="Normal 4 2 4 5" xfId="27341" xr:uid="{9966B2EA-85EC-48F6-94A0-C41A06230E26}"/>
    <cellStyle name="Normal 4 2 4 5 2" xfId="27342" xr:uid="{60C64A99-E504-443A-9CE5-465429561799}"/>
    <cellStyle name="Normal 4 2 4 5 2 2" xfId="27343" xr:uid="{9D9879CF-D92F-4A42-8494-F94940883AA1}"/>
    <cellStyle name="Normal 4 2 4 5 3" xfId="27344" xr:uid="{88BB51AE-F1AC-41C0-A6AE-3E0FA1C58CDF}"/>
    <cellStyle name="Normal 4 2 4 5 3 2" xfId="27345" xr:uid="{E6A8D118-84FE-4F84-8AD2-8B1865F8DFA2}"/>
    <cellStyle name="Normal 4 2 4 5 4" xfId="27346" xr:uid="{D1063665-F181-4A3F-80E1-C5261775BCD0}"/>
    <cellStyle name="Normal 4 2 4 5 4 2" xfId="27347" xr:uid="{0ED81AF5-2031-4A44-964F-91F4632EFF84}"/>
    <cellStyle name="Normal 4 2 4 5 5" xfId="27348" xr:uid="{93194595-5574-4E58-B95D-4C09AF3FC9D0}"/>
    <cellStyle name="Normal 4 2 4 5 5 2" xfId="27349" xr:uid="{16AFC587-C5A9-4958-BF8C-E58572A97532}"/>
    <cellStyle name="Normal 4 2 4 5 6" xfId="27350" xr:uid="{EF237F39-6BF8-4F74-B79C-0221CE7C6F94}"/>
    <cellStyle name="Normal 4 2 4 5 6 2" xfId="27351" xr:uid="{EA57A95C-7735-42E0-8EBA-6561DC29989E}"/>
    <cellStyle name="Normal 4 2 4 5 7" xfId="27352" xr:uid="{555116BB-5D84-4629-B8D2-816F01E0DCAA}"/>
    <cellStyle name="Normal 4 2 4 5 7 2" xfId="27353" xr:uid="{96B03C2A-5296-4FE0-8548-E1F0481A662D}"/>
    <cellStyle name="Normal 4 2 4 5 8" xfId="27354" xr:uid="{CF4F1A69-1271-4B97-A60A-0398D356B7EA}"/>
    <cellStyle name="Normal 4 2 4 6" xfId="27355" xr:uid="{D4F8D9C9-C72E-440C-B663-E675AEC9DC0C}"/>
    <cellStyle name="Normal 4 2 4 6 2" xfId="27356" xr:uid="{AA7D2821-0A81-4A97-8AEC-C5CC9DBE8709}"/>
    <cellStyle name="Normal 4 2 4 6 2 2" xfId="27357" xr:uid="{7BF8D7D4-9B25-40C8-8D6C-81A2581A73A5}"/>
    <cellStyle name="Normal 4 2 4 6 3" xfId="27358" xr:uid="{2A32ABA7-8DA6-4B8A-8AC3-E0EBC204BC7B}"/>
    <cellStyle name="Normal 4 2 4 6 3 2" xfId="27359" xr:uid="{4489F48C-67C9-4958-A4F4-F9991626666E}"/>
    <cellStyle name="Normal 4 2 4 6 4" xfId="27360" xr:uid="{9B48E9BC-7EE6-4A35-AC31-8FC3C57B53E3}"/>
    <cellStyle name="Normal 4 2 4 6 4 2" xfId="27361" xr:uid="{5013CE52-19C4-483F-8014-545FFBAF0E6B}"/>
    <cellStyle name="Normal 4 2 4 6 5" xfId="27362" xr:uid="{6D7E8EC6-5215-47AD-B7FC-E84448D15C89}"/>
    <cellStyle name="Normal 4 2 4 6 5 2" xfId="27363" xr:uid="{8786C676-DAC2-4AD4-ABAA-12F18CE25494}"/>
    <cellStyle name="Normal 4 2 4 6 6" xfId="27364" xr:uid="{8BB4A854-EA20-4F39-8EF0-D956CF3B640D}"/>
    <cellStyle name="Normal 4 2 4 6 6 2" xfId="27365" xr:uid="{8A8D9DFA-1D2A-4D23-956E-B73CE35C187B}"/>
    <cellStyle name="Normal 4 2 4 6 7" xfId="27366" xr:uid="{D405388E-4F3E-4C6B-9D6A-A9160F9F12DD}"/>
    <cellStyle name="Normal 4 2 4 6 7 2" xfId="27367" xr:uid="{7753EA02-C40B-4E3C-890E-EAA6B395C2E1}"/>
    <cellStyle name="Normal 4 2 4 6 8" xfId="27368" xr:uid="{C5B4F937-E789-420B-A950-04672BCC5961}"/>
    <cellStyle name="Normal 4 2 4 7" xfId="27369" xr:uid="{B699A2C7-F3E1-43E5-B66F-F08B28E001E5}"/>
    <cellStyle name="Normal 4 2 4 7 2" xfId="27370" xr:uid="{331F3839-B589-446E-9484-7C588AB9CD57}"/>
    <cellStyle name="Normal 4 2 4 7 2 2" xfId="27371" xr:uid="{E1D17F55-D6E0-40ED-9136-48CF2059CC07}"/>
    <cellStyle name="Normal 4 2 4 7 3" xfId="27372" xr:uid="{0A22CAE7-0159-41FB-982C-0BF6BA282106}"/>
    <cellStyle name="Normal 4 2 4 7 3 2" xfId="27373" xr:uid="{2D841899-F125-492C-80C7-FCC43903F1CB}"/>
    <cellStyle name="Normal 4 2 4 7 4" xfId="27374" xr:uid="{A21DD180-39B8-4A57-A4C2-79BEE6872D95}"/>
    <cellStyle name="Normal 4 2 4 7 4 2" xfId="27375" xr:uid="{303D2498-AFC0-417E-A4B2-BC20A95414E8}"/>
    <cellStyle name="Normal 4 2 4 7 5" xfId="27376" xr:uid="{332E8C25-CA8C-408D-95CC-4629C95FF882}"/>
    <cellStyle name="Normal 4 2 4 7 5 2" xfId="27377" xr:uid="{FBBD623B-139E-4E4B-8F02-9D40C21E373D}"/>
    <cellStyle name="Normal 4 2 4 7 6" xfId="27378" xr:uid="{C6469D09-2F0F-401C-9CB7-C8CDCF460BC8}"/>
    <cellStyle name="Normal 4 2 4 7 6 2" xfId="27379" xr:uid="{278BEC7D-0372-4CE7-8575-C2BCA16054CF}"/>
    <cellStyle name="Normal 4 2 4 7 7" xfId="27380" xr:uid="{447A91C1-01C8-4694-891E-B7E7806A1F68}"/>
    <cellStyle name="Normal 4 2 4 7 7 2" xfId="27381" xr:uid="{3CCB82B2-77BE-4DD4-84FA-F95F0DCF13D5}"/>
    <cellStyle name="Normal 4 2 4 7 8" xfId="27382" xr:uid="{5EF6D322-A92D-4010-AE2A-69F17E0724EA}"/>
    <cellStyle name="Normal 4 2 4 8" xfId="27383" xr:uid="{5F17D0B8-6D1D-41AC-8A22-C89389DC7199}"/>
    <cellStyle name="Normal 4 2 4 8 2" xfId="27384" xr:uid="{F759757D-6F59-4E39-B1C8-F048A645F63C}"/>
    <cellStyle name="Normal 4 2 4 8 2 2" xfId="27385" xr:uid="{7389C9D8-46F2-456C-885D-D781D1623457}"/>
    <cellStyle name="Normal 4 2 4 8 3" xfId="27386" xr:uid="{704DC08B-834A-431B-838D-A505F8EC6022}"/>
    <cellStyle name="Normal 4 2 4 8 3 2" xfId="27387" xr:uid="{F000AA0B-A857-4435-8864-035E8FC8B603}"/>
    <cellStyle name="Normal 4 2 4 8 4" xfId="27388" xr:uid="{882EA715-2F14-46C4-A167-39E6C6722C14}"/>
    <cellStyle name="Normal 4 2 4 8 4 2" xfId="27389" xr:uid="{6A34FAEB-5E94-4A42-8B0A-259C1BBE1122}"/>
    <cellStyle name="Normal 4 2 4 8 5" xfId="27390" xr:uid="{74F59062-4609-437F-A42B-0584136DEAC9}"/>
    <cellStyle name="Normal 4 2 4 8 5 2" xfId="27391" xr:uid="{AF61C0A8-7810-4FFB-B6FC-FBC83EFE8D24}"/>
    <cellStyle name="Normal 4 2 4 8 6" xfId="27392" xr:uid="{D1CBC6B0-8231-4F50-B325-BCE3DEA36991}"/>
    <cellStyle name="Normal 4 2 4 8 6 2" xfId="27393" xr:uid="{D0FAA1F6-E6D4-42D8-8D77-6F4080F36EC0}"/>
    <cellStyle name="Normal 4 2 4 8 7" xfId="27394" xr:uid="{4947D337-83B4-4B4E-B9B6-8753FCA4BE8B}"/>
    <cellStyle name="Normal 4 2 4 8 7 2" xfId="27395" xr:uid="{0EA61AD3-3668-458C-982F-3EF28113209D}"/>
    <cellStyle name="Normal 4 2 4 8 8" xfId="27396" xr:uid="{E4F42CD4-BFC6-431F-B1AC-4814409144CD}"/>
    <cellStyle name="Normal 4 2 4 9" xfId="27397" xr:uid="{E29ED9F5-DE38-47E0-86FA-508310B70276}"/>
    <cellStyle name="Normal 4 2 4 9 2" xfId="27398" xr:uid="{319392E4-4714-4977-98EB-165435CD83D7}"/>
    <cellStyle name="Normal 4 2 40" xfId="27399" xr:uid="{A035FFB1-2CED-44C0-ABCE-A1CAF970CDB7}"/>
    <cellStyle name="Normal 4 2 40 2" xfId="27400" xr:uid="{6F1FD908-132F-4FC3-B0DC-9A2B21A6C82A}"/>
    <cellStyle name="Normal 4 2 41" xfId="27401" xr:uid="{4860515A-B3B5-4D14-B743-9064CC53A677}"/>
    <cellStyle name="Normal 4 2 41 2" xfId="27402" xr:uid="{F8D1AE81-CFAA-4E95-B298-319793C48A7F}"/>
    <cellStyle name="Normal 4 2 42" xfId="27403" xr:uid="{BC592FE7-9525-4B5F-9282-C34B68BB9128}"/>
    <cellStyle name="Normal 4 2 42 2" xfId="27404" xr:uid="{3E4E0E91-1772-4DE4-8599-EB9B452ABA31}"/>
    <cellStyle name="Normal 4 2 43" xfId="27405" xr:uid="{0B41D351-4FED-4608-8447-C350E6174C97}"/>
    <cellStyle name="Normal 4 2 43 2" xfId="27406" xr:uid="{397806D4-9024-4198-B89E-C5CAA57FADA2}"/>
    <cellStyle name="Normal 4 2 44" xfId="27407" xr:uid="{5E431B04-2CD9-4520-9A6F-54C1BC8926D5}"/>
    <cellStyle name="Normal 4 2 44 2" xfId="27408" xr:uid="{8697C9AC-C517-4CD8-8E33-A97757AC12AA}"/>
    <cellStyle name="Normal 4 2 45" xfId="27409" xr:uid="{DD01B55A-324A-4105-B924-6798C47094CB}"/>
    <cellStyle name="Normal 4 2 45 2" xfId="27410" xr:uid="{4A33A83E-46A6-4B11-9721-7760C3A757E6}"/>
    <cellStyle name="Normal 4 2 46" xfId="27411" xr:uid="{ACE7A969-AA2A-4DEA-A6F0-74E6B80E395B}"/>
    <cellStyle name="Normal 4 2 46 2" xfId="27412" xr:uid="{042A0DF8-5E7F-4875-9520-CB13BA79CE58}"/>
    <cellStyle name="Normal 4 2 47" xfId="27413" xr:uid="{5FFB1AE4-1B4F-4406-B9FE-FF9960741B88}"/>
    <cellStyle name="Normal 4 2 47 2" xfId="27414" xr:uid="{CE6E8DD8-A177-419F-A165-FB8620F6A162}"/>
    <cellStyle name="Normal 4 2 48" xfId="27415" xr:uid="{2DE8E5BC-67AB-4699-A942-9AA285D5D81D}"/>
    <cellStyle name="Normal 4 2 48 2" xfId="27416" xr:uid="{8A2671C8-E876-4023-BD5F-673FBAC9E641}"/>
    <cellStyle name="Normal 4 2 49" xfId="27417" xr:uid="{33904D8C-F1C5-425A-8F77-4DF32F855155}"/>
    <cellStyle name="Normal 4 2 49 2" xfId="27418" xr:uid="{D63E12BD-6F68-4FA8-A338-CEEEEABD8DF0}"/>
    <cellStyle name="Normal 4 2 5" xfId="27419" xr:uid="{C3A6FED4-028A-4BA0-B4D6-F89EF7A54F78}"/>
    <cellStyle name="Normal 4 2 5 2" xfId="27420" xr:uid="{B22DA78E-72A6-4B87-B84F-4EAD582D6D13}"/>
    <cellStyle name="Normal 4 2 50" xfId="27421" xr:uid="{E118F2EA-AA96-4A83-962B-C7F03146019E}"/>
    <cellStyle name="Normal 4 2 50 2" xfId="27422" xr:uid="{7AC32CC4-EF45-4D74-9E81-CA0F52265EA4}"/>
    <cellStyle name="Normal 4 2 51" xfId="27423" xr:uid="{8E3B26BD-5D21-45B7-98F4-093CD46BAEA5}"/>
    <cellStyle name="Normal 4 2 51 2" xfId="27424" xr:uid="{1C356538-5B54-4DCD-8C4A-9FBF0140E92D}"/>
    <cellStyle name="Normal 4 2 52" xfId="27425" xr:uid="{C336FCF6-75BC-479B-BD96-AD95F1B766BF}"/>
    <cellStyle name="Normal 4 2 52 2" xfId="27426" xr:uid="{64C6706F-75A4-46F7-ADC0-BA9838DD94CA}"/>
    <cellStyle name="Normal 4 2 53" xfId="27427" xr:uid="{E2492E6F-D0AF-4F65-9593-7CA2699CEB62}"/>
    <cellStyle name="Normal 4 2 53 2" xfId="27428" xr:uid="{883F78C2-0ECB-432A-8690-D6FB71D98390}"/>
    <cellStyle name="Normal 4 2 54" xfId="27429" xr:uid="{7EC17D8C-67B0-4327-8A1B-DCC6D21E982F}"/>
    <cellStyle name="Normal 4 2 54 2" xfId="27430" xr:uid="{1C0C3AF5-65CA-4F91-9E06-F8666B2786F1}"/>
    <cellStyle name="Normal 4 2 55" xfId="27431" xr:uid="{08970624-5D97-477C-A312-A12BF015C9B4}"/>
    <cellStyle name="Normal 4 2 55 2" xfId="27432" xr:uid="{8DC0A090-41C2-43F4-90C5-B7CC2167DE9B}"/>
    <cellStyle name="Normal 4 2 56" xfId="27433" xr:uid="{440DAF0F-466C-4032-9F5C-7CAB97F29882}"/>
    <cellStyle name="Normal 4 2 56 2" xfId="27434" xr:uid="{5238C53B-9FB4-4449-8DE0-0C216B4F9B94}"/>
    <cellStyle name="Normal 4 2 57" xfId="27435" xr:uid="{6D6558A8-6218-4861-AAC8-0F1CFB5CB077}"/>
    <cellStyle name="Normal 4 2 57 2" xfId="27436" xr:uid="{6F9A5170-32B0-4DF7-8842-910400E9022F}"/>
    <cellStyle name="Normal 4 2 58" xfId="27437" xr:uid="{2120A815-3A12-43F0-9585-07A869BAB456}"/>
    <cellStyle name="Normal 4 2 58 2" xfId="27438" xr:uid="{330D4104-135B-4C32-8D67-B6662DB56285}"/>
    <cellStyle name="Normal 4 2 59" xfId="27439" xr:uid="{E7AC5867-9A22-48B3-BCE7-3D082F8E21C9}"/>
    <cellStyle name="Normal 4 2 59 2" xfId="27440" xr:uid="{7BC778E6-2721-4B55-9D1A-6E2764D4506F}"/>
    <cellStyle name="Normal 4 2 6" xfId="27441" xr:uid="{2FDEECFE-ADBE-4E9C-B473-DD924808F1F6}"/>
    <cellStyle name="Normal 4 2 6 2" xfId="27442" xr:uid="{07329500-6E8E-451D-9664-1E0C4D0ED723}"/>
    <cellStyle name="Normal 4 2 60" xfId="27443" xr:uid="{1CF2528F-5000-4263-A6E8-206F66E6E571}"/>
    <cellStyle name="Normal 4 2 60 2" xfId="27444" xr:uid="{2156D52F-D313-4366-A6F6-1A4FC5A8187F}"/>
    <cellStyle name="Normal 4 2 61" xfId="27445" xr:uid="{88FF5BCC-1EDC-433A-A590-F350E469533F}"/>
    <cellStyle name="Normal 4 2 61 2" xfId="27446" xr:uid="{B97B4D8B-DDED-4634-AFA8-D3567CF15CA6}"/>
    <cellStyle name="Normal 4 2 62" xfId="27447" xr:uid="{1BD7F475-27FA-4B12-95AA-E287DDBB2160}"/>
    <cellStyle name="Normal 4 2 62 2" xfId="27448" xr:uid="{D3D6812F-CDB5-4397-81F0-C25E6AFA6D93}"/>
    <cellStyle name="Normal 4 2 63" xfId="27449" xr:uid="{3A4C0088-28B9-4474-8232-F872839C0205}"/>
    <cellStyle name="Normal 4 2 64" xfId="27035" xr:uid="{68B512D7-F916-454B-AEF6-A731B4259D90}"/>
    <cellStyle name="Normal 4 2 7" xfId="27450" xr:uid="{AD018D1E-5AE9-467E-B2CF-B6B424146D45}"/>
    <cellStyle name="Normal 4 2 7 2" xfId="27451" xr:uid="{F771721F-E0B2-4A84-9F2B-A40CF1EBBEA4}"/>
    <cellStyle name="Normal 4 2 7 2 2" xfId="43997" xr:uid="{986514B4-8FA3-443A-8D8A-45F3C578ED7A}"/>
    <cellStyle name="Normal 4 2 7 3" xfId="42950" xr:uid="{95020758-8EFB-471C-85A9-F5ACAE8BC797}"/>
    <cellStyle name="Normal 4 2 8" xfId="27452" xr:uid="{F3B60D84-8EB0-4551-8D61-BDA86CA23899}"/>
    <cellStyle name="Normal 4 2 8 2" xfId="27453" xr:uid="{5CF57801-E8D6-40D9-AB56-E4040E93F316}"/>
    <cellStyle name="Normal 4 2 8 3" xfId="44289" xr:uid="{85B89F2B-5390-4D67-A28C-E315626A90CE}"/>
    <cellStyle name="Normal 4 2 9" xfId="27454" xr:uid="{8F37F819-F746-4E64-8E8C-8DFBF6E37BE5}"/>
    <cellStyle name="Normal 4 2 9 2" xfId="27455" xr:uid="{92C6A682-BF71-45FF-95C4-1CE1FC5530A9}"/>
    <cellStyle name="Normal 4 20" xfId="27456" xr:uid="{A7C3214F-0157-4275-8D56-49FB7B2D9D0D}"/>
    <cellStyle name="Normal 4 21" xfId="27457" xr:uid="{B55BA95F-0FFF-492B-87C1-750226FB9684}"/>
    <cellStyle name="Normal 4 22" xfId="27458" xr:uid="{6A4DB366-D8BA-4BCA-8245-A8D1DAF1432F}"/>
    <cellStyle name="Normal 4 23" xfId="27459" xr:uid="{6E7A3805-6002-46DD-B4A7-00F079F88FDD}"/>
    <cellStyle name="Normal 4 24" xfId="27460" xr:uid="{A8CBB592-F90B-4E8A-8F5E-23B1F0A27265}"/>
    <cellStyle name="Normal 4 25" xfId="27461" xr:uid="{F9603470-A0BE-497B-8E0E-46B6CEFD692F}"/>
    <cellStyle name="Normal 4 26" xfId="27462" xr:uid="{1AF32C0B-CE8A-4AF1-A776-1BF898D7252F}"/>
    <cellStyle name="Normal 4 27" xfId="27463" xr:uid="{F1298E85-5516-456E-985A-4E867BC3D1F7}"/>
    <cellStyle name="Normal 4 28" xfId="27464" xr:uid="{E9D7436D-1FB8-46F0-BF55-EBE15F4E9904}"/>
    <cellStyle name="Normal 4 29" xfId="27465" xr:uid="{9EC1B29A-05B4-4F9E-A8F4-B0C6C70ABBD5}"/>
    <cellStyle name="Normal 4 3" xfId="6153" xr:uid="{3669A5CA-30DE-4810-B30B-3E9B89B64277}"/>
    <cellStyle name="Normal 4 3 10" xfId="27466" xr:uid="{90AA5291-17E1-43F5-B976-A18D4FD4C1CD}"/>
    <cellStyle name="Normal 4 3 11" xfId="27467" xr:uid="{49E8828A-35B5-4CE0-98A3-2840581A4472}"/>
    <cellStyle name="Normal 4 3 12" xfId="27468" xr:uid="{9B82E126-353D-495C-B550-91E4E3B54381}"/>
    <cellStyle name="Normal 4 3 13" xfId="27469" xr:uid="{062A4292-BA0F-4A94-B166-38EF9FBE7A18}"/>
    <cellStyle name="Normal 4 3 14" xfId="27470" xr:uid="{407AF471-87C5-4E5E-BC64-ACD0D88F2EF8}"/>
    <cellStyle name="Normal 4 3 15" xfId="27471" xr:uid="{BCEDDC8D-6C59-4948-81D6-F43C31BB0685}"/>
    <cellStyle name="Normal 4 3 16" xfId="27472" xr:uid="{70C7A8EE-1308-4DC4-9A92-C0C60DBA6944}"/>
    <cellStyle name="Normal 4 3 17" xfId="27473" xr:uid="{7B6B7848-9A84-4B3C-A7B1-150C2F382F4C}"/>
    <cellStyle name="Normal 4 3 18" xfId="27474" xr:uid="{87F214C9-79C5-4A10-B704-95DD04A2CC08}"/>
    <cellStyle name="Normal 4 3 19" xfId="27475" xr:uid="{FAFB1054-657E-4658-AC47-A4EBAF1E9C82}"/>
    <cellStyle name="Normal 4 3 2" xfId="27476" xr:uid="{51BC8615-6949-4BAA-AEEE-18780DBB65B3}"/>
    <cellStyle name="Normal 4 3 2 2" xfId="27477" xr:uid="{6F7767A5-6CE5-4DC0-ADF1-A39B5A6A6610}"/>
    <cellStyle name="Normal 4 3 2 2 2" xfId="42953" xr:uid="{4BE7FD98-DD38-44EF-A60D-0D1151B4C0F5}"/>
    <cellStyle name="Normal 4 3 2 2 3" xfId="42952" xr:uid="{9F57A86D-6AEE-42F6-B8DE-A019463745B2}"/>
    <cellStyle name="Normal 4 3 2 3" xfId="27478" xr:uid="{FE7E31A4-EAF1-4164-B985-A613D65224F9}"/>
    <cellStyle name="Normal 4 3 2 3 2" xfId="42954" xr:uid="{CE29FBF6-66EB-416A-9180-B260D8C5EAC9}"/>
    <cellStyle name="Normal 4 3 2 4" xfId="27479" xr:uid="{60E276DB-0155-4D0C-9FB2-88DEDDDD679C}"/>
    <cellStyle name="Normal 4 3 2 5" xfId="42951" xr:uid="{FA60E342-A7B3-4BC5-8C6B-FC0E7B66BBAC}"/>
    <cellStyle name="Normal 4 3 20" xfId="27480" xr:uid="{04D17546-8EC3-4A80-B427-B1C003E80E51}"/>
    <cellStyle name="Normal 4 3 21" xfId="27481" xr:uid="{22DE5148-4BC3-450C-B035-5F6E0C6314B2}"/>
    <cellStyle name="Normal 4 3 22" xfId="27482" xr:uid="{EB166DF1-4FA1-4FCC-9AA0-DA86F5DFF946}"/>
    <cellStyle name="Normal 4 3 23" xfId="27483" xr:uid="{490C9CBF-CD9C-4356-B63D-5F30C5213035}"/>
    <cellStyle name="Normal 4 3 24" xfId="27484" xr:uid="{76A1D52B-B0A0-457C-A09B-A0BA444A176A}"/>
    <cellStyle name="Normal 4 3 25" xfId="27485" xr:uid="{0A00E935-26AF-4B8A-A520-9D45303846E3}"/>
    <cellStyle name="Normal 4 3 26" xfId="27486" xr:uid="{D4E7709A-7411-471A-AEBC-BEBF39E7D5D2}"/>
    <cellStyle name="Normal 4 3 27" xfId="27487" xr:uid="{AC4FA2C2-4F49-4454-8AD5-652DA22A04EB}"/>
    <cellStyle name="Normal 4 3 28" xfId="27488" xr:uid="{0F21ED68-8FCE-4764-B528-67F9BD612724}"/>
    <cellStyle name="Normal 4 3 29" xfId="27489" xr:uid="{71D67072-2255-44FA-BCB1-0D4133622346}"/>
    <cellStyle name="Normal 4 3 3" xfId="27490" xr:uid="{F1DEB424-7AAC-4330-9F05-C07ED46040B5}"/>
    <cellStyle name="Normal 4 3 3 2" xfId="42956" xr:uid="{51FACDA8-9D93-4F65-9B20-9D14C4A183EA}"/>
    <cellStyle name="Normal 4 3 3 3" xfId="42955" xr:uid="{D67F37F5-F04B-4151-BB35-2467B619D31A}"/>
    <cellStyle name="Normal 4 3 30" xfId="27491" xr:uid="{F74653ED-655A-405A-9E6D-819E10499AF1}"/>
    <cellStyle name="Normal 4 3 31" xfId="27492" xr:uid="{BCF0BDDA-D1A4-4A40-B91E-8FACE568750B}"/>
    <cellStyle name="Normal 4 3 32" xfId="27493" xr:uid="{275518CA-4263-4C26-9602-05B487375FC9}"/>
    <cellStyle name="Normal 4 3 33" xfId="27494" xr:uid="{64B37F7B-4E27-4FE7-88AA-155776A289AA}"/>
    <cellStyle name="Normal 4 3 34" xfId="27495" xr:uid="{8C91D37C-488F-4561-B18D-A34CA9BF5DB7}"/>
    <cellStyle name="Normal 4 3 35" xfId="27496" xr:uid="{A7C11E89-55AE-4ADD-906A-AAA6308C237E}"/>
    <cellStyle name="Normal 4 3 36" xfId="27497" xr:uid="{750CD31B-F13E-4A73-BA3C-956E36D11342}"/>
    <cellStyle name="Normal 4 3 37" xfId="27498" xr:uid="{76576308-7719-4085-8E52-5EB95ED27AC5}"/>
    <cellStyle name="Normal 4 3 38" xfId="27499" xr:uid="{EB848090-93A0-422E-89CC-3A3E7257A4B1}"/>
    <cellStyle name="Normal 4 3 39" xfId="27500" xr:uid="{95E87801-9D33-4321-B17D-AA19F3C60DA0}"/>
    <cellStyle name="Normal 4 3 4" xfId="27501" xr:uid="{B28F9C1B-CF3F-4036-8963-F8819A3F79CA}"/>
    <cellStyle name="Normal 4 3 4 2" xfId="42957" xr:uid="{F7E7E024-CCA4-4CC9-9D63-FEB480064949}"/>
    <cellStyle name="Normal 4 3 40" xfId="27502" xr:uid="{0DFD66C1-75B9-43D5-BF1B-1BFC7C8B9B0A}"/>
    <cellStyle name="Normal 4 3 41" xfId="27503" xr:uid="{F8C0CAA0-FCC5-404E-BC73-36F3BA387E3E}"/>
    <cellStyle name="Normal 4 3 42" xfId="27504" xr:uid="{F41137A8-01EF-4918-AF9D-8E043A686F23}"/>
    <cellStyle name="Normal 4 3 43" xfId="27505" xr:uid="{93F56321-B4E1-4C9A-A196-CBAE9C692435}"/>
    <cellStyle name="Normal 4 3 44" xfId="27506" xr:uid="{06F5E640-6F98-4E93-9110-13460D46A958}"/>
    <cellStyle name="Normal 4 3 45" xfId="27507" xr:uid="{DED1053A-A1AA-45A7-A243-F1CA454EBCB3}"/>
    <cellStyle name="Normal 4 3 46" xfId="27508" xr:uid="{836CEAC0-8581-4BFE-B8A9-1ECD5500A898}"/>
    <cellStyle name="Normal 4 3 47" xfId="27509" xr:uid="{C5FD1A41-39E7-4909-B476-CE65479465CA}"/>
    <cellStyle name="Normal 4 3 48" xfId="27510" xr:uid="{B9A574A6-BCF6-40A5-AD29-7F67509AFB2D}"/>
    <cellStyle name="Normal 4 3 49" xfId="27511" xr:uid="{822F0190-3899-4D45-9F74-CD9343E0522C}"/>
    <cellStyle name="Normal 4 3 5" xfId="27512" xr:uid="{19FD6E56-0289-428D-AF0B-07A383163AC3}"/>
    <cellStyle name="Normal 4 3 5 2" xfId="42958" xr:uid="{7865C290-A5E2-483E-97A7-40327EBDB0A1}"/>
    <cellStyle name="Normal 4 3 50" xfId="27513" xr:uid="{AB825BDA-9C73-4BD6-9134-DE76802782BD}"/>
    <cellStyle name="Normal 4 3 51" xfId="27514" xr:uid="{C4CAE3BD-8FCB-49B8-B146-952B16E8305A}"/>
    <cellStyle name="Normal 4 3 52" xfId="27515" xr:uid="{C6DCB25B-413F-4A26-B00E-4A11573780BF}"/>
    <cellStyle name="Normal 4 3 53" xfId="27516" xr:uid="{95569167-9042-49EB-9B52-656A23E45647}"/>
    <cellStyle name="Normal 4 3 54" xfId="27517" xr:uid="{C8F35C82-AE20-4461-92E1-57E71077C00E}"/>
    <cellStyle name="Normal 4 3 55" xfId="27518" xr:uid="{CF6FD12C-1FF0-40CA-863D-416E0F71CF35}"/>
    <cellStyle name="Normal 4 3 56" xfId="27519" xr:uid="{67574312-1AC4-4DE0-8B01-80B584519939}"/>
    <cellStyle name="Normal 4 3 6" xfId="27520" xr:uid="{F94E5BA5-65F8-452D-A10A-1FEE7E78888D}"/>
    <cellStyle name="Normal 4 3 6 2" xfId="42959" xr:uid="{A0BB0528-3E04-439D-A111-66A01ACC6B7C}"/>
    <cellStyle name="Normal 4 3 7" xfId="27521" xr:uid="{4678F4E9-1DBE-4EA7-BB0C-E8D474B5F002}"/>
    <cellStyle name="Normal 4 3 7 2" xfId="42960" xr:uid="{C6335346-E539-4ECB-B8E4-FA528FFA62BC}"/>
    <cellStyle name="Normal 4 3 8" xfId="27522" xr:uid="{0366E506-DE66-4E86-A2DE-F38633C20892}"/>
    <cellStyle name="Normal 4 3 9" xfId="27523" xr:uid="{41F2FB70-70FE-4C25-A7DB-46A65AD3A731}"/>
    <cellStyle name="Normal 4 30" xfId="27524" xr:uid="{DB572BD0-0214-4EBC-89DA-1CA12F081AF0}"/>
    <cellStyle name="Normal 4 31" xfId="27525" xr:uid="{58FD0256-2E56-4779-8403-8D4C334E2E7C}"/>
    <cellStyle name="Normal 4 32" xfId="27526" xr:uid="{C69ED9CB-1636-45FC-8B81-4F3A01BC4BC3}"/>
    <cellStyle name="Normal 4 33" xfId="27527" xr:uid="{DEAE627A-F0B2-4FC6-BBA1-ABD5C7015A33}"/>
    <cellStyle name="Normal 4 34" xfId="27528" xr:uid="{8E45F701-D04E-422D-A795-15268ECAF675}"/>
    <cellStyle name="Normal 4 35" xfId="27529" xr:uid="{28527B6E-8CEF-4AE2-B428-3945E18C34AC}"/>
    <cellStyle name="Normal 4 36" xfId="27530" xr:uid="{228F63F6-1544-4901-A3FB-A5C1F8775D5E}"/>
    <cellStyle name="Normal 4 37" xfId="27531" xr:uid="{0D40AAE2-C6F8-4EB9-A63A-5B65C5DDC0EF}"/>
    <cellStyle name="Normal 4 38" xfId="27532" xr:uid="{6BF771C2-C6AE-4A9D-9626-8FC51ACF91A2}"/>
    <cellStyle name="Normal 4 39" xfId="27533" xr:uid="{253F5781-5F6C-4F3B-A368-57BE3C8F1AC8}"/>
    <cellStyle name="Normal 4 4" xfId="27534" xr:uid="{454554B8-9C0E-41ED-81D4-D8198F4CA59C}"/>
    <cellStyle name="Normal 4 4 10" xfId="27535" xr:uid="{80C52900-0725-4C1E-9F3A-A465491680DA}"/>
    <cellStyle name="Normal 4 4 11" xfId="27536" xr:uid="{2A5BF3B7-8FF0-46E9-81FF-E22D0AB74B54}"/>
    <cellStyle name="Normal 4 4 12" xfId="27537" xr:uid="{F87CB5B8-24D1-418D-914E-6D0FFA4D8631}"/>
    <cellStyle name="Normal 4 4 13" xfId="27538" xr:uid="{0BC45923-195E-444F-B5DC-6901FA8D9181}"/>
    <cellStyle name="Normal 4 4 14" xfId="27539" xr:uid="{CC4457C0-5C11-4BBD-B6E6-B58E11B77D28}"/>
    <cellStyle name="Normal 4 4 15" xfId="27540" xr:uid="{AA59594E-582D-4DBB-9539-15346282F142}"/>
    <cellStyle name="Normal 4 4 16" xfId="27541" xr:uid="{1C56395C-DC90-4BA9-B49E-BA653B8AEFF1}"/>
    <cellStyle name="Normal 4 4 17" xfId="27542" xr:uid="{48E30CAC-615A-46D3-BA09-4EF2F487F95A}"/>
    <cellStyle name="Normal 4 4 18" xfId="27543" xr:uid="{44A2D3BB-5F20-4458-8C8D-779A5A47BA4A}"/>
    <cellStyle name="Normal 4 4 19" xfId="27544" xr:uid="{1B7B965D-C9ED-4ABA-8BEA-77D37E96BD90}"/>
    <cellStyle name="Normal 4 4 2" xfId="27545" xr:uid="{4F20C645-F4A2-4693-8E9D-D7C30C2D8755}"/>
    <cellStyle name="Normal 4 4 2 2" xfId="27546" xr:uid="{8E267766-BFE2-4CAE-B237-094C3BB6DAD6}"/>
    <cellStyle name="Normal 4 4 2 2 2" xfId="42962" xr:uid="{6E8F1E16-1D52-480B-A15C-E1E11AE0537C}"/>
    <cellStyle name="Normal 4 4 2 3" xfId="27547" xr:uid="{93BE6938-4DE0-4D8A-9225-2B7EF50F3307}"/>
    <cellStyle name="Normal 4 4 2 4" xfId="27548" xr:uid="{6930D9AE-0438-45CF-9F68-5DCFB81234CC}"/>
    <cellStyle name="Normal 4 4 2 5" xfId="42961" xr:uid="{0CAFB7F3-EDBA-4DAD-B951-E17277004277}"/>
    <cellStyle name="Normal 4 4 20" xfId="27549" xr:uid="{24B8990C-FFC2-4FC9-A0D2-7ACA0198A2A1}"/>
    <cellStyle name="Normal 4 4 21" xfId="27550" xr:uid="{3C6C97ED-6750-403A-AC3C-0D4007B21886}"/>
    <cellStyle name="Normal 4 4 22" xfId="27551" xr:uid="{01EB28FB-ACEE-4B26-A064-B5A25CDBF2FC}"/>
    <cellStyle name="Normal 4 4 23" xfId="27552" xr:uid="{AD7044ED-B625-4401-A947-2F5946A4A008}"/>
    <cellStyle name="Normal 4 4 24" xfId="27553" xr:uid="{7D46C719-AEF3-432E-A3AD-7BE80D425762}"/>
    <cellStyle name="Normal 4 4 25" xfId="27554" xr:uid="{5F6AB1F3-DF5C-46B2-A4B5-1EBDFA33BCC6}"/>
    <cellStyle name="Normal 4 4 26" xfId="27555" xr:uid="{BA025087-0E91-4133-9D98-364AEB036343}"/>
    <cellStyle name="Normal 4 4 27" xfId="27556" xr:uid="{484BCF10-37E9-4108-A7A5-9C29ECB67DA0}"/>
    <cellStyle name="Normal 4 4 28" xfId="27557" xr:uid="{1D759C33-8D17-4FD4-957D-3119FBCA89D4}"/>
    <cellStyle name="Normal 4 4 29" xfId="27558" xr:uid="{E2F7198E-A97B-4E4C-A708-BCAB26FACC37}"/>
    <cellStyle name="Normal 4 4 3" xfId="27559" xr:uid="{EEC10F72-46A3-4F65-8B3D-9F8C20C26C61}"/>
    <cellStyle name="Normal 4 4 3 2" xfId="42963" xr:uid="{2D47E397-C08B-4D48-8D30-D01B8BAA1631}"/>
    <cellStyle name="Normal 4 4 30" xfId="27560" xr:uid="{3651C98A-CD15-4C58-B3E7-D6F85AD54CD0}"/>
    <cellStyle name="Normal 4 4 31" xfId="27561" xr:uid="{A4506B8C-F8D5-4CF7-A3B7-7E934DB16F60}"/>
    <cellStyle name="Normal 4 4 32" xfId="27562" xr:uid="{79F4D81B-B175-45DB-8F2C-42CCCC140658}"/>
    <cellStyle name="Normal 4 4 33" xfId="27563" xr:uid="{4DDDF463-4BC3-4FB7-8299-B885534B8D76}"/>
    <cellStyle name="Normal 4 4 34" xfId="27564" xr:uid="{9803908D-F2C3-4F6F-9B7F-418D501CF310}"/>
    <cellStyle name="Normal 4 4 35" xfId="27565" xr:uid="{E16AF89D-9126-49C7-AA51-24F8EBED966B}"/>
    <cellStyle name="Normal 4 4 36" xfId="27566" xr:uid="{234AFD7C-442C-476A-B86B-8C16FDFF1A53}"/>
    <cellStyle name="Normal 4 4 37" xfId="27567" xr:uid="{ABB1E1C2-08B3-4E64-8373-B7A8FCA93B8F}"/>
    <cellStyle name="Normal 4 4 38" xfId="27568" xr:uid="{7A0B2035-62E7-4612-864B-BA33BA12FCD2}"/>
    <cellStyle name="Normal 4 4 39" xfId="27569" xr:uid="{5D931A44-DFDA-4664-9EB8-AD2F8C672525}"/>
    <cellStyle name="Normal 4 4 4" xfId="27570" xr:uid="{F65B80F2-1C60-4EEE-8700-7AC6FD07F667}"/>
    <cellStyle name="Normal 4 4 4 2" xfId="42964" xr:uid="{DFBCB226-7589-49E9-BE7A-BBFADCB7673E}"/>
    <cellStyle name="Normal 4 4 40" xfId="27571" xr:uid="{E55DE67D-6F54-4D43-BEC4-6A9CF802F5D4}"/>
    <cellStyle name="Normal 4 4 41" xfId="27572" xr:uid="{46104DD9-4263-4E41-B05C-880AF11D5776}"/>
    <cellStyle name="Normal 4 4 42" xfId="27573" xr:uid="{FD4C91CD-4338-447A-95CC-8F6AB9E07372}"/>
    <cellStyle name="Normal 4 4 43" xfId="27574" xr:uid="{4C2DA025-B6B8-46B2-9DA1-7C85665395FB}"/>
    <cellStyle name="Normal 4 4 44" xfId="27575" xr:uid="{2344BF4F-108C-426B-8D18-7D0B1FA2B881}"/>
    <cellStyle name="Normal 4 4 45" xfId="27576" xr:uid="{BB486FB0-2B2C-4C75-BE97-4B2A5F910049}"/>
    <cellStyle name="Normal 4 4 46" xfId="27577" xr:uid="{6EE914B8-1E9F-47DE-B161-5D14172B718D}"/>
    <cellStyle name="Normal 4 4 47" xfId="27578" xr:uid="{280A0934-9881-4167-92A8-91246987EFAE}"/>
    <cellStyle name="Normal 4 4 48" xfId="27579" xr:uid="{4F1A25F0-E4A5-4206-8270-BB91946FAD2C}"/>
    <cellStyle name="Normal 4 4 49" xfId="27580" xr:uid="{40ADA430-C7D7-423B-8381-A9037B0BA57D}"/>
    <cellStyle name="Normal 4 4 5" xfId="27581" xr:uid="{49FEB60A-20B1-4CA1-916D-09AADE2A9174}"/>
    <cellStyle name="Normal 4 4 5 2" xfId="44068" xr:uid="{A182E13D-C173-47C1-9CD8-9C451211F534}"/>
    <cellStyle name="Normal 4 4 50" xfId="27582" xr:uid="{BC9E97C9-559A-41D7-9CA6-87C86233E73B}"/>
    <cellStyle name="Normal 4 4 51" xfId="27583" xr:uid="{9C46D6C3-1313-4FFE-9626-2703BF72E225}"/>
    <cellStyle name="Normal 4 4 52" xfId="27584" xr:uid="{C59533E6-DAEE-407B-802B-DB89D5D39C4F}"/>
    <cellStyle name="Normal 4 4 53" xfId="27585" xr:uid="{928F7BA7-B48A-48C7-A00B-D58D9FB055C2}"/>
    <cellStyle name="Normal 4 4 54" xfId="27586" xr:uid="{36C1809D-AA49-4AFC-965D-8744BBD84DAC}"/>
    <cellStyle name="Normal 4 4 55" xfId="27587" xr:uid="{00B5B149-51EA-443F-9F5A-E2DE1A1E6737}"/>
    <cellStyle name="Normal 4 4 56" xfId="27588" xr:uid="{86E2FE25-032A-46B6-8418-FB607B5CD3EB}"/>
    <cellStyle name="Normal 4 4 6" xfId="27589" xr:uid="{C585857C-1062-445E-8226-B8CB4FF2E69B}"/>
    <cellStyle name="Normal 4 4 7" xfId="27590" xr:uid="{897318BC-7AD4-4C06-98E2-5A551C9714D9}"/>
    <cellStyle name="Normal 4 4 8" xfId="27591" xr:uid="{DE8C9808-F2C8-49A0-90DD-65856995A3F4}"/>
    <cellStyle name="Normal 4 4 9" xfId="27592" xr:uid="{5EBE71EF-2F36-4328-AA1E-B29F6B9A3454}"/>
    <cellStyle name="Normal 4 40" xfId="27593" xr:uid="{30CE424C-EFC1-4CBE-B266-77B83CFD4730}"/>
    <cellStyle name="Normal 4 41" xfId="27594" xr:uid="{6EA67487-5D99-444A-98C3-F1F5A4D3D773}"/>
    <cellStyle name="Normal 4 42" xfId="27595" xr:uid="{2515D816-EB4C-4384-8A33-3D285AF854F0}"/>
    <cellStyle name="Normal 4 43" xfId="27596" xr:uid="{0D1C81C4-0A6F-44EF-B24B-A36E804DE4CF}"/>
    <cellStyle name="Normal 4 44" xfId="27597" xr:uid="{1302A725-DD1D-4094-B5A8-5E609D3E1E39}"/>
    <cellStyle name="Normal 4 45" xfId="27598" xr:uid="{2066B227-64E1-4C85-88D4-01B67DAAF3CA}"/>
    <cellStyle name="Normal 4 46" xfId="27599" xr:uid="{61792397-FC65-49DA-9509-A747B023C8C1}"/>
    <cellStyle name="Normal 4 47" xfId="27600" xr:uid="{7DAE2B90-1129-4C90-ADAE-45D77E2E07A8}"/>
    <cellStyle name="Normal 4 48" xfId="27601" xr:uid="{58CD3C23-F5FF-4663-BC6D-CF453C8B116A}"/>
    <cellStyle name="Normal 4 49" xfId="27602" xr:uid="{0354E3F3-1A2D-4033-AC46-E3735D41AFE2}"/>
    <cellStyle name="Normal 4 5" xfId="27603" xr:uid="{CF645C8D-BECF-42E8-80BD-D484C76EA89E}"/>
    <cellStyle name="Normal 4 5 2" xfId="27604" xr:uid="{5421A89F-8920-4ACC-845C-92231902864F}"/>
    <cellStyle name="Normal 4 5 3" xfId="27605" xr:uid="{D6CB6CF9-2EBF-45C4-9E37-60A09EE0E2B3}"/>
    <cellStyle name="Normal 4 5 4" xfId="44055" xr:uid="{B4FB8E8B-A31A-44E5-B8C7-503585E10816}"/>
    <cellStyle name="Normal 4 50" xfId="27606" xr:uid="{65EB0B30-2FF9-42C1-B66D-0059DB5AE82C}"/>
    <cellStyle name="Normal 4 51" xfId="27607" xr:uid="{1C4685AE-67C8-44E9-AAFF-E5A255E22594}"/>
    <cellStyle name="Normal 4 52" xfId="27608" xr:uid="{D9D49A3D-18BC-4E8E-A759-5FB135F1E533}"/>
    <cellStyle name="Normal 4 53" xfId="27609" xr:uid="{3929095B-08FB-48ED-97EA-ED71E1D94075}"/>
    <cellStyle name="Normal 4 54" xfId="27610" xr:uid="{9E47F168-C260-4AA8-A338-6C92F0D184C5}"/>
    <cellStyle name="Normal 4 55" xfId="27611" xr:uid="{3A5118B3-9359-4E99-8260-2872808ADF7B}"/>
    <cellStyle name="Normal 4 56" xfId="27612" xr:uid="{A5AECEA7-A9C9-4433-812F-94668C417D2C}"/>
    <cellStyle name="Normal 4 57" xfId="27613" xr:uid="{03378043-143B-46A8-95E1-2473057DC48E}"/>
    <cellStyle name="Normal 4 58" xfId="27614" xr:uid="{044AB1D2-8230-4E87-930A-BEB23BDB7EA3}"/>
    <cellStyle name="Normal 4 59" xfId="27615" xr:uid="{EBC02C01-71A1-4C9D-AF97-B1CFE9CF39D3}"/>
    <cellStyle name="Normal 4 6" xfId="27616" xr:uid="{D4A15FC0-ABE0-4C19-B5E1-69895CCBD048}"/>
    <cellStyle name="Normal 4 6 2" xfId="42965" xr:uid="{5AD0AF82-F787-433D-AF00-0F9D6FCFDDEF}"/>
    <cellStyle name="Normal 4 60" xfId="27617" xr:uid="{89A449E4-0B2B-4A26-ADBA-82D2937C07CD}"/>
    <cellStyle name="Normal 4 61" xfId="27618" xr:uid="{B32BAC66-231C-49BA-BFB1-1A931CEAD9D0}"/>
    <cellStyle name="Normal 4 62" xfId="27619" xr:uid="{70D1BF76-B159-404F-8436-99FDD236432E}"/>
    <cellStyle name="Normal 4 63" xfId="27620" xr:uid="{4852C144-5E76-42FC-97FC-707479F14614}"/>
    <cellStyle name="Normal 4 64" xfId="27621" xr:uid="{5FF052C4-66D2-4851-9B1E-E7E660FF9AED}"/>
    <cellStyle name="Normal 4 65" xfId="27622" xr:uid="{D77BDFBB-8600-4F99-91A1-4BD3688B972D}"/>
    <cellStyle name="Normal 4 66" xfId="27623" xr:uid="{6F26CC2F-DA25-4786-8DE0-7E3F1B503551}"/>
    <cellStyle name="Normal 4 67" xfId="27624" xr:uid="{3A6FCAE9-3579-490B-B296-97B6F915BE82}"/>
    <cellStyle name="Normal 4 68" xfId="27625" xr:uid="{8303DC19-59D7-4AF9-9757-B1C88C35FE58}"/>
    <cellStyle name="Normal 4 69" xfId="27626" xr:uid="{52F314DC-85A4-4FCB-BAFF-9564ED36D642}"/>
    <cellStyle name="Normal 4 7" xfId="27627" xr:uid="{B666709F-6A31-4857-8746-AAD4FBAD262A}"/>
    <cellStyle name="Normal 4 7 2" xfId="42966" xr:uid="{294A76C1-52AD-48A5-A4B8-DB64E014303C}"/>
    <cellStyle name="Normal 4 70" xfId="27628" xr:uid="{BCFCC1BE-3E8B-4EB2-BEE5-E838F0F85484}"/>
    <cellStyle name="Normal 4 71" xfId="27629" xr:uid="{295012D4-8765-414D-A7FC-EA1AA55E81CC}"/>
    <cellStyle name="Normal 4 72" xfId="27630" xr:uid="{20BF4747-2F90-4A6B-91A4-3AAA1E237AE1}"/>
    <cellStyle name="Normal 4 73" xfId="27631" xr:uid="{7E7C942D-8F62-4F3D-A644-76AB86119F8D}"/>
    <cellStyle name="Normal 4 73 2" xfId="27632" xr:uid="{A582E3E8-9647-4346-9C3F-FADFF0698699}"/>
    <cellStyle name="Normal 4 74" xfId="27633" xr:uid="{02996193-1C23-43A2-91E4-8267A50FC8D6}"/>
    <cellStyle name="Normal 4 75" xfId="44525" xr:uid="{B676CEF8-A2AA-49A6-9CC0-3E05B364F2FA}"/>
    <cellStyle name="Normal 4 8" xfId="27634" xr:uid="{0B107224-8131-4812-8C25-C84CFCB5FF23}"/>
    <cellStyle name="Normal 4 8 2" xfId="43998" xr:uid="{B3D86D36-C221-4020-8D1B-24587D3C0A1C}"/>
    <cellStyle name="Normal 4 9" xfId="27635" xr:uid="{CD0FC49A-88D7-4CEA-A9DF-15ACF86E3E4B}"/>
    <cellStyle name="Normal 4 9 2" xfId="44290" xr:uid="{CA222A69-8621-4129-8FA0-542BD7467CDD}"/>
    <cellStyle name="Normal 4_Hoja3" xfId="27636" xr:uid="{DF13F228-913E-46DA-A65F-C2F8798FCA47}"/>
    <cellStyle name="Normal 40" xfId="58" xr:uid="{2312141A-43EF-43F2-8DE9-D5A41CFAF4B3}"/>
    <cellStyle name="Normal 40 10" xfId="6154" xr:uid="{D4CAB02E-E602-4CEE-8049-B994C765CD3E}"/>
    <cellStyle name="Normal 40 11" xfId="27637" xr:uid="{7FE6740C-53F7-42DA-B0A3-DA437B4A2595}"/>
    <cellStyle name="Normal 40 11 2" xfId="42967" xr:uid="{8B1A92BD-6AD2-4EE6-A3A2-D645BBC333B0}"/>
    <cellStyle name="Normal 40 12" xfId="44288" xr:uid="{EAA24861-8846-481C-8914-52FA88B2CA12}"/>
    <cellStyle name="Normal 40 2" xfId="6155" xr:uid="{C9E553E5-D717-4AD7-AA18-C5F78FCCDAE8}"/>
    <cellStyle name="Normal 40 2 2" xfId="6156" xr:uid="{0C1E715A-1100-4EF8-A283-B3EC855A82B1}"/>
    <cellStyle name="Normal 40 2 2 2" xfId="42968" xr:uid="{0CF0010E-0374-4D9E-AB47-EEC867CA2684}"/>
    <cellStyle name="Normal 40 2 2 3" xfId="44286" xr:uid="{98010ECE-53D6-4E4D-A23D-5260B4912899}"/>
    <cellStyle name="Normal 40 2 3" xfId="6157" xr:uid="{3F88A49C-3578-4642-AFB5-7EF2A93FDB27}"/>
    <cellStyle name="Normal 40 2 4" xfId="42969" xr:uid="{40FF68E6-25BB-4FEB-964D-CD54FE75D4E2}"/>
    <cellStyle name="Normal 40 2 5" xfId="44287" xr:uid="{B3053091-986F-4297-8047-C896F8D6A5B9}"/>
    <cellStyle name="Normal 40 3" xfId="6158" xr:uid="{F3D497F5-3DCB-4F0E-A06D-D6C026AA049A}"/>
    <cellStyle name="Normal 40 3 2" xfId="42970" xr:uid="{9E9F1CD6-F0EE-412F-A044-E58634B8D8FF}"/>
    <cellStyle name="Normal 40 4" xfId="6159" xr:uid="{B298E998-B77E-4506-BC84-847FBC24479F}"/>
    <cellStyle name="Normal 40 5" xfId="6160" xr:uid="{476E8498-30E8-45D3-9AE8-0087C3FD7F5C}"/>
    <cellStyle name="Normal 40 6" xfId="6161" xr:uid="{DB7098D9-FC10-49C3-98D6-900E92654CE1}"/>
    <cellStyle name="Normal 40 7" xfId="6162" xr:uid="{74A346A3-DB1F-4388-8235-39CEC369EEA8}"/>
    <cellStyle name="Normal 40 8" xfId="6163" xr:uid="{4F82CA67-5701-4B5F-8084-8D4607F9D535}"/>
    <cellStyle name="Normal 40 9" xfId="6164" xr:uid="{2F70B399-4052-4B11-B12C-4C19CC765EE6}"/>
    <cellStyle name="Normal 41" xfId="6165" xr:uid="{AC4083CD-4F01-4C1D-9CE9-1FC7E9B11127}"/>
    <cellStyle name="Normal 41 2" xfId="6166" xr:uid="{7C3EED4B-6C48-4AF3-8254-010941EB5C60}"/>
    <cellStyle name="Normal 41 2 2" xfId="6167" xr:uid="{B8F40863-CC96-4950-B5FE-F1F62BCE2E50}"/>
    <cellStyle name="Normal 41 2 2 2" xfId="44283" xr:uid="{7637BEE5-243B-4892-92CD-451B5A1EFDB6}"/>
    <cellStyle name="Normal 41 2 3" xfId="6168" xr:uid="{4120455C-BFEF-4830-A0E1-B44D12D4DA68}"/>
    <cellStyle name="Normal 41 2 4" xfId="44284" xr:uid="{5FB9E0BF-695D-4D3B-BDF4-FD3D98F45DCA}"/>
    <cellStyle name="Normal 41 3" xfId="6169" xr:uid="{E054A018-0446-4FDD-A62D-4E35276D2C5B}"/>
    <cellStyle name="Normal 41 4" xfId="6170" xr:uid="{0526908A-4C8A-4078-B56B-41644EFC2CF9}"/>
    <cellStyle name="Normal 41 5" xfId="27638" xr:uid="{95821F0A-A42C-4553-9F1F-256CDA8925F3}"/>
    <cellStyle name="Normal 41 5 2" xfId="44285" xr:uid="{3BA25C34-696B-45D8-8796-7210311F15DD}"/>
    <cellStyle name="Normal 42" xfId="6171" xr:uid="{402F4578-4BFC-42E7-BF04-0C8B9E661A11}"/>
    <cellStyle name="Normal 42 2" xfId="6172" xr:uid="{D73A4433-AAA3-4B30-AD67-04FE6215F8C9}"/>
    <cellStyle name="Normal 42 3" xfId="6173" xr:uid="{2AFFD731-81A0-4D71-BFBA-10379E98C1FA}"/>
    <cellStyle name="Normal 42 4" xfId="6174" xr:uid="{8D692CCB-D942-49C6-BACD-F87FAF42E309}"/>
    <cellStyle name="Normal 42 5" xfId="44282" xr:uid="{F9733DD5-F2D9-41CC-9EC0-7E6D42ADB26D}"/>
    <cellStyle name="Normal 43" xfId="6175" xr:uid="{81E6615B-9A57-4F4C-BC0D-DF7B79F682B0}"/>
    <cellStyle name="Normal 43 2" xfId="6176" xr:uid="{616ABA45-D792-463B-A19D-CB977FC77538}"/>
    <cellStyle name="Normal 43 2 2" xfId="27640" xr:uid="{83BB71FB-3CB0-4CDA-AA0F-EC7E5D7BCCCC}"/>
    <cellStyle name="Normal 43 3" xfId="6177" xr:uid="{3FCC6922-7B78-47A3-A42C-8A1C07ED2CF6}"/>
    <cellStyle name="Normal 43 3 2" xfId="27641" xr:uid="{C157F0B6-0A5C-422B-B75D-0DA64DD754BB}"/>
    <cellStyle name="Normal 43 4" xfId="27639" xr:uid="{B702425E-5D18-4A6B-98FA-A9F543653BE7}"/>
    <cellStyle name="Normal 43 4 2" xfId="44281" xr:uid="{DF6CC27A-6318-45A0-8BBC-2104C8B7A7F2}"/>
    <cellStyle name="Normal 44" xfId="6178" xr:uid="{8B78C113-83E4-4625-A3A4-014ED14FE76F}"/>
    <cellStyle name="Normal 44 2" xfId="6179" xr:uid="{959A9629-A8CF-4EE9-BA3F-8EE549185FE8}"/>
    <cellStyle name="Normal 44 2 2" xfId="27642" xr:uid="{BFA8738A-E69E-489F-838A-E2D1B52AB99C}"/>
    <cellStyle name="Normal 44 3" xfId="6180" xr:uid="{13A76243-51C4-4293-AB27-04714E926F91}"/>
    <cellStyle name="Normal 45" xfId="6181" xr:uid="{8063B642-FAF5-4653-875C-3A178288E332}"/>
    <cellStyle name="Normal 45 2" xfId="6182" xr:uid="{95BD48D7-34EB-4F95-B65C-F87DAA2B3A92}"/>
    <cellStyle name="Normal 45 3" xfId="6183" xr:uid="{4E782CF3-FDC5-401A-BF62-77E4D8BBBF2C}"/>
    <cellStyle name="Normal 46" xfId="6184" xr:uid="{413C1E17-4BCA-4767-B3C0-9524D85B7ACB}"/>
    <cellStyle name="Normal 46 2" xfId="6185" xr:uid="{2158E7BC-6AEB-4587-8371-68BCA5F570EA}"/>
    <cellStyle name="Normal 46 3" xfId="6186" xr:uid="{45309E4D-DB1F-4592-AEEF-C470B633BDD5}"/>
    <cellStyle name="Normal 47" xfId="6187" xr:uid="{14982AB5-50A3-41F3-9C86-197D99B34478}"/>
    <cellStyle name="Normal 47 2" xfId="6188" xr:uid="{64A177AC-3CC6-46B8-91E0-A1ACD88F5D4D}"/>
    <cellStyle name="Normal 47 3" xfId="6189" xr:uid="{C2245E37-9608-4500-954A-D9FA076D54F0}"/>
    <cellStyle name="Normal 48" xfId="6190" xr:uid="{AA883225-5897-47E2-8F1B-BC509959F5C3}"/>
    <cellStyle name="Normal 48 2" xfId="6191" xr:uid="{82424674-4B97-4DB5-9C00-4B3D37603E67}"/>
    <cellStyle name="Normal 48 3" xfId="6192" xr:uid="{01DC8443-480A-46F7-AB52-245531523FAA}"/>
    <cellStyle name="Normal 48 4" xfId="27643" xr:uid="{52276947-6148-405F-B5F3-B6312BFE4494}"/>
    <cellStyle name="Normal 49" xfId="6193" xr:uid="{8627A734-CFA5-4390-9134-FA4902E1D419}"/>
    <cellStyle name="Normal 49 2" xfId="6194" xr:uid="{34269078-7757-481D-A165-9673A77A0CF9}"/>
    <cellStyle name="Normal 49 3" xfId="6195" xr:uid="{535493D5-0963-447E-A90C-A15B53551109}"/>
    <cellStyle name="Normal 49 4" xfId="27644" xr:uid="{FDC817B8-E672-41AC-B491-B4B4561360F1}"/>
    <cellStyle name="Normal 5" xfId="59" xr:uid="{E440EF96-9EC2-4A83-BD66-5348C6FFF672}"/>
    <cellStyle name="Normal 5 10" xfId="6197" xr:uid="{81D3092A-6E9C-41B6-9D66-F2F5C28F2F3D}"/>
    <cellStyle name="Normal 5 10 2" xfId="43999" xr:uid="{A24C820D-36A1-4ED5-A752-8ADE27D8A750}"/>
    <cellStyle name="Normal 5 11" xfId="6198" xr:uid="{460D2CF9-B705-412D-8A03-4B1AB0B5498C}"/>
    <cellStyle name="Normal 5 11 2" xfId="44000" xr:uid="{DC6BB72F-8E82-4228-82E5-35BFA327FBEA}"/>
    <cellStyle name="Normal 5 12" xfId="6199" xr:uid="{13D1B107-49D5-4724-AF98-18CAAF40B70D}"/>
    <cellStyle name="Normal 5 12 2" xfId="44001" xr:uid="{69AE97E2-45DD-44F4-A0D6-1FAFF5A3205B}"/>
    <cellStyle name="Normal 5 13" xfId="6196" xr:uid="{41F48B70-1686-47F4-8B3A-BD0EC032CB50}"/>
    <cellStyle name="Normal 5 13 2" xfId="27645" xr:uid="{C4AF95A1-C9C7-4BBD-919C-FA5B71DAECF7}"/>
    <cellStyle name="Normal 5 14" xfId="27646" xr:uid="{74259AEF-36D1-46BE-8605-DD07793D8095}"/>
    <cellStyle name="Normal 5 14 2" xfId="42971" xr:uid="{116493D0-0DF1-4E7E-AEDD-6661EE7A8FE3}"/>
    <cellStyle name="Normal 5 15" xfId="27647" xr:uid="{46233D2C-1084-49BE-8F72-4DB499AB629A}"/>
    <cellStyle name="Normal 5 15 2" xfId="42972" xr:uid="{232E66EE-398B-4FB9-A769-08B69B3B86E9}"/>
    <cellStyle name="Normal 5 16" xfId="27648" xr:uid="{2F2873CF-DCD4-4822-ABCF-38F0351BD408}"/>
    <cellStyle name="Normal 5 16 2" xfId="42973" xr:uid="{938D7EE3-1231-40C7-AE4E-C17006C50833}"/>
    <cellStyle name="Normal 5 17" xfId="27649" xr:uid="{9A8A53D9-B490-497F-BC0B-E0EC86EE6044}"/>
    <cellStyle name="Normal 5 17 2" xfId="44280" xr:uid="{5110B8E4-4BFC-4EFC-936A-B078A281FFDA}"/>
    <cellStyle name="Normal 5 18" xfId="27650" xr:uid="{7190F540-3CC1-459D-AFDB-89BBF93B38E6}"/>
    <cellStyle name="Normal 5 19" xfId="27651" xr:uid="{4B7CC27E-0EA9-476F-A705-F805B873C991}"/>
    <cellStyle name="Normal 5 2" xfId="6200" xr:uid="{4D147B70-166A-4B0B-8932-3915CE81740C}"/>
    <cellStyle name="Normal 5 2 10" xfId="6201" xr:uid="{95FC4CA1-E2B2-4DD4-AB8B-690064BAD882}"/>
    <cellStyle name="Normal 5 2 10 2" xfId="6202" xr:uid="{DBB67BA6-2965-4070-AAD2-45651C21E67C}"/>
    <cellStyle name="Normal 5 2 10 2 2" xfId="6203" xr:uid="{47A4F8A1-71AD-420A-BD08-7D68D9690416}"/>
    <cellStyle name="Normal 5 2 10 2 2 2" xfId="6204" xr:uid="{AA701A6E-FF99-413A-9FF0-7E3D21131044}"/>
    <cellStyle name="Normal 5 2 10 2 2 3" xfId="6205" xr:uid="{CE1D0F85-86BD-44A5-B409-2E75A7D9E318}"/>
    <cellStyle name="Normal 5 2 10 2 3" xfId="6206" xr:uid="{76A0AD07-54F5-4AB7-BCE6-987E7A33161F}"/>
    <cellStyle name="Normal 5 2 10 2 4" xfId="6207" xr:uid="{59C0747F-EDBD-4334-96FC-AB6C4FD92A55}"/>
    <cellStyle name="Normal 5 2 10 3" xfId="6208" xr:uid="{0B00E058-19D6-47AF-9F44-FD68CC5ED3B5}"/>
    <cellStyle name="Normal 5 2 10 3 2" xfId="6209" xr:uid="{02CA9721-EB57-4947-8AD6-FE336479BC37}"/>
    <cellStyle name="Normal 5 2 10 3 3" xfId="6210" xr:uid="{8EDD10C5-B136-4B70-A46B-FE94A8B7C15F}"/>
    <cellStyle name="Normal 5 2 10 4" xfId="6211" xr:uid="{127F69DF-B2C0-48C3-B4D9-D4843CB4259B}"/>
    <cellStyle name="Normal 5 2 10 4 2" xfId="27652" xr:uid="{538B515D-52D5-42E9-AAF8-7D28B2685D1E}"/>
    <cellStyle name="Normal 5 2 10 5" xfId="6212" xr:uid="{47831D93-7D43-4563-A7F5-C9213A781E7A}"/>
    <cellStyle name="Normal 5 2 10 5 2" xfId="27653" xr:uid="{BF917D6B-45E1-452D-9260-F25556B26684}"/>
    <cellStyle name="Normal 5 2 10 6" xfId="27654" xr:uid="{90C182DB-8DDB-42BB-B44A-B4B11F7AF868}"/>
    <cellStyle name="Normal 5 2 10 6 2" xfId="27655" xr:uid="{FEFD0EC9-AA14-42B1-A52B-09C4D29BAAF0}"/>
    <cellStyle name="Normal 5 2 10 7" xfId="27656" xr:uid="{E62DBB71-86F9-4E0F-8EFE-182E4170BE2F}"/>
    <cellStyle name="Normal 5 2 10 7 2" xfId="27657" xr:uid="{AE719F48-31CE-4FE3-B63B-309C2A9F6944}"/>
    <cellStyle name="Normal 5 2 10 8" xfId="27658" xr:uid="{5C7C6D23-FEE1-4061-BA0F-E950B31E9BD9}"/>
    <cellStyle name="Normal 5 2 11" xfId="6213" xr:uid="{5BF0AA69-DB04-4F56-9DDC-5852D86E24D6}"/>
    <cellStyle name="Normal 5 2 11 2" xfId="6214" xr:uid="{50FA0399-2BAE-45E9-899D-791EB137CC19}"/>
    <cellStyle name="Normal 5 2 11 2 2" xfId="6215" xr:uid="{56923497-3ED7-4BDD-A18C-6130E9F907C6}"/>
    <cellStyle name="Normal 5 2 11 2 2 2" xfId="6216" xr:uid="{E7A1E2AA-707D-49F0-9C9E-4D0B40D1B6C4}"/>
    <cellStyle name="Normal 5 2 11 2 2 3" xfId="6217" xr:uid="{9501BCEC-6098-4630-8567-2C6847324AB3}"/>
    <cellStyle name="Normal 5 2 11 2 3" xfId="6218" xr:uid="{406945C5-0A44-490C-A20E-2DD668512346}"/>
    <cellStyle name="Normal 5 2 11 2 4" xfId="6219" xr:uid="{CF03B2C3-3A7F-4BEA-808D-922AF1288EE8}"/>
    <cellStyle name="Normal 5 2 11 3" xfId="6220" xr:uid="{D75D7B2D-5D28-4076-8423-E052AF13640B}"/>
    <cellStyle name="Normal 5 2 11 3 2" xfId="6221" xr:uid="{10BC5A55-36FF-4B35-85D3-1EE8BC6407E8}"/>
    <cellStyle name="Normal 5 2 11 3 3" xfId="6222" xr:uid="{2D1928D3-94C5-44FF-B43F-C6B7D90F8116}"/>
    <cellStyle name="Normal 5 2 11 4" xfId="6223" xr:uid="{1763238C-5B89-4097-B0A6-EBEB5E3C3BAB}"/>
    <cellStyle name="Normal 5 2 11 5" xfId="6224" xr:uid="{0017EC4F-89A6-40D0-8755-570E14716832}"/>
    <cellStyle name="Normal 5 2 12" xfId="6225" xr:uid="{68CEFAE9-F5C1-4841-AA7E-C19EEB7A7AD1}"/>
    <cellStyle name="Normal 5 2 12 2" xfId="6226" xr:uid="{4FA0E931-8500-4A42-95C7-0D9A7E87362F}"/>
    <cellStyle name="Normal 5 2 12 2 2" xfId="6227" xr:uid="{0CC49714-DE32-4862-9C9B-76AAE79A58A2}"/>
    <cellStyle name="Normal 5 2 12 2 2 2" xfId="6228" xr:uid="{21EE49C6-E1D2-4110-A361-59A9A64D7CD0}"/>
    <cellStyle name="Normal 5 2 12 2 2 3" xfId="6229" xr:uid="{DBEE8656-0E91-422D-9A50-272E362F4D66}"/>
    <cellStyle name="Normal 5 2 12 2 3" xfId="6230" xr:uid="{FB8B114D-B3D3-451D-B38F-113B9DE7A181}"/>
    <cellStyle name="Normal 5 2 12 2 4" xfId="6231" xr:uid="{C07F448C-E262-4DC4-9C87-66A7DA3AB610}"/>
    <cellStyle name="Normal 5 2 12 3" xfId="6232" xr:uid="{F79263F7-D970-44C8-B628-E9FAA0EB0F9B}"/>
    <cellStyle name="Normal 5 2 12 3 2" xfId="6233" xr:uid="{8B7289A7-F594-464C-AB0D-E53229ABFD7F}"/>
    <cellStyle name="Normal 5 2 12 3 3" xfId="6234" xr:uid="{C2A6BADB-8531-4559-B8D7-64FA232CCFE3}"/>
    <cellStyle name="Normal 5 2 12 4" xfId="6235" xr:uid="{3BC3AC1C-DAF8-43B7-96D6-A694780F3710}"/>
    <cellStyle name="Normal 5 2 12 5" xfId="6236" xr:uid="{5CBD9222-8F0F-4ACC-BFF2-CE5FF03A9840}"/>
    <cellStyle name="Normal 5 2 13" xfId="6237" xr:uid="{363500E8-F625-4C35-A418-EE9464FD2D55}"/>
    <cellStyle name="Normal 5 2 13 2" xfId="6238" xr:uid="{B4393284-623C-42F5-853F-7C2B8B39E7BE}"/>
    <cellStyle name="Normal 5 2 13 2 2" xfId="6239" xr:uid="{962ABC3A-395E-4E1F-80ED-9951C30794F2}"/>
    <cellStyle name="Normal 5 2 13 2 2 2" xfId="6240" xr:uid="{DA665F40-4DA1-4049-9DE1-CF21B3D16A9F}"/>
    <cellStyle name="Normal 5 2 13 2 2 3" xfId="6241" xr:uid="{D834A1D8-1ABE-4780-BDDF-E2F53A42D322}"/>
    <cellStyle name="Normal 5 2 13 2 3" xfId="6242" xr:uid="{54508F31-1D95-48EC-8DD5-45EBDC6ED082}"/>
    <cellStyle name="Normal 5 2 13 2 4" xfId="6243" xr:uid="{72E4D248-92F6-41E5-9C62-478F48FADCC2}"/>
    <cellStyle name="Normal 5 2 13 3" xfId="6244" xr:uid="{DFE6EF18-DBA7-49FF-A807-4DF54DFA89E0}"/>
    <cellStyle name="Normal 5 2 13 3 2" xfId="6245" xr:uid="{5D626A48-6883-4AEE-BA30-D57799141166}"/>
    <cellStyle name="Normal 5 2 13 3 3" xfId="6246" xr:uid="{2E2CCDD3-6170-494A-97C8-3D7066F0147C}"/>
    <cellStyle name="Normal 5 2 13 4" xfId="6247" xr:uid="{4C528F50-E8A3-472A-ACFE-9CA81C45D5CE}"/>
    <cellStyle name="Normal 5 2 13 5" xfId="6248" xr:uid="{2B3529A9-5B76-40C8-9DBB-3645CD77CFFB}"/>
    <cellStyle name="Normal 5 2 14" xfId="6249" xr:uid="{69966E63-0E36-405E-A0B8-F3D065406AA0}"/>
    <cellStyle name="Normal 5 2 14 2" xfId="6250" xr:uid="{484BB58B-36B0-4E0E-9E5F-B62DF9249A2A}"/>
    <cellStyle name="Normal 5 2 14 2 2" xfId="6251" xr:uid="{B2454A1D-6926-42F0-93D2-D8B4E7943A67}"/>
    <cellStyle name="Normal 5 2 14 2 3" xfId="6252" xr:uid="{5196B4E2-2B86-4C4E-8FE1-B2D9E7FF0CC4}"/>
    <cellStyle name="Normal 5 2 14 3" xfId="6253" xr:uid="{7BF3381B-48B3-4B8A-93AD-C58FDF83E5AE}"/>
    <cellStyle name="Normal 5 2 14 4" xfId="6254" xr:uid="{468C512E-2E6E-4C0B-8714-B57014C5154C}"/>
    <cellStyle name="Normal 5 2 15" xfId="6255" xr:uid="{DF88CB64-C12F-4854-8099-DF506F9C1856}"/>
    <cellStyle name="Normal 5 2 15 2" xfId="6256" xr:uid="{36718AF7-B484-4425-AAC2-CC4D0C1E3AAF}"/>
    <cellStyle name="Normal 5 2 15 3" xfId="6257" xr:uid="{DD63F94A-985E-4248-8DFF-C46E11B798AF}"/>
    <cellStyle name="Normal 5 2 16" xfId="6258" xr:uid="{E6B82EE7-5800-4983-A7FD-B174D6C4AD14}"/>
    <cellStyle name="Normal 5 2 16 2" xfId="27659" xr:uid="{7D206901-0E1C-4507-B12C-DDE2793D89C0}"/>
    <cellStyle name="Normal 5 2 17" xfId="6259" xr:uid="{1049E69D-3459-41CC-A010-925A098A2F1F}"/>
    <cellStyle name="Normal 5 2 17 2" xfId="27660" xr:uid="{28202BFA-2956-4B71-9D86-177B499F23C4}"/>
    <cellStyle name="Normal 5 2 18" xfId="27661" xr:uid="{ED5FCE45-4349-4708-BE66-91B936AB8AA2}"/>
    <cellStyle name="Normal 5 2 18 2" xfId="27662" xr:uid="{3D26C6E8-E612-4E1C-9598-D60CA9B48187}"/>
    <cellStyle name="Normal 5 2 19" xfId="27663" xr:uid="{319D1815-2AA1-4BF9-8146-8FAD8836EAFB}"/>
    <cellStyle name="Normal 5 2 19 2" xfId="27664" xr:uid="{512B888C-D08A-4B25-9A71-1203A80CC582}"/>
    <cellStyle name="Normal 5 2 19 2 2" xfId="44002" xr:uid="{559433F2-8948-41CE-B454-BE499980C50B}"/>
    <cellStyle name="Normal 5 2 19 3" xfId="42974" xr:uid="{EEFB1DA1-53A0-45FD-AE1C-9B4C2A672B84}"/>
    <cellStyle name="Normal 5 2 2" xfId="6260" xr:uid="{46ACB577-46F1-4BEF-870E-01A6CB6BD6BE}"/>
    <cellStyle name="Normal 5 2 2 10" xfId="27665" xr:uid="{ACFA1706-6110-44E4-B6C1-996FABCA1109}"/>
    <cellStyle name="Normal 5 2 2 10 2" xfId="27666" xr:uid="{3EFA6EFB-1A46-4D6C-810F-50386D6CE489}"/>
    <cellStyle name="Normal 5 2 2 11" xfId="27667" xr:uid="{9D9340D0-F4A0-4A22-AE67-1195E7187CFA}"/>
    <cellStyle name="Normal 5 2 2 11 2" xfId="27668" xr:uid="{EDBC61BA-B533-4C96-8F09-00454D69019C}"/>
    <cellStyle name="Normal 5 2 2 12" xfId="27669" xr:uid="{5205DC3F-DEBE-413E-A462-B34300C05D00}"/>
    <cellStyle name="Normal 5 2 2 12 2" xfId="27670" xr:uid="{2A992F6A-CBBA-41F3-8796-0A9233D4FE46}"/>
    <cellStyle name="Normal 5 2 2 13" xfId="27671" xr:uid="{88437F12-AB98-49BD-B822-85D269E36891}"/>
    <cellStyle name="Normal 5 2 2 13 2" xfId="27672" xr:uid="{01592F9F-5DB8-4521-AEEA-E511B6483945}"/>
    <cellStyle name="Normal 5 2 2 14" xfId="27673" xr:uid="{14C6A639-471A-424B-9922-067B076EF523}"/>
    <cellStyle name="Normal 5 2 2 14 2" xfId="27674" xr:uid="{D7E65358-E80E-49E3-8ACA-15036A033C09}"/>
    <cellStyle name="Normal 5 2 2 15" xfId="27675" xr:uid="{40DA3972-93BD-4736-B7D1-48CC063158D0}"/>
    <cellStyle name="Normal 5 2 2 15 2" xfId="27676" xr:uid="{B4B27624-55D4-492B-BA4D-0CC2BB6634BE}"/>
    <cellStyle name="Normal 5 2 2 16" xfId="27677" xr:uid="{BDCBAEB7-738B-4A89-96CB-E3C1E5299260}"/>
    <cellStyle name="Normal 5 2 2 16 2" xfId="27678" xr:uid="{C129B8CE-7D65-439D-B6D9-6AEDABDF2FF1}"/>
    <cellStyle name="Normal 5 2 2 17" xfId="27679" xr:uid="{8976FD3A-A8EA-4BD6-AC52-66D671DF26DD}"/>
    <cellStyle name="Normal 5 2 2 17 2" xfId="27680" xr:uid="{6AA16628-F70E-4322-B099-0587CE56A97E}"/>
    <cellStyle name="Normal 5 2 2 18" xfId="27681" xr:uid="{F8882E88-292B-48EB-8D67-A666C9B81FC2}"/>
    <cellStyle name="Normal 5 2 2 18 2" xfId="27682" xr:uid="{880822FE-5D71-410B-B1ED-BFF547E7D9CC}"/>
    <cellStyle name="Normal 5 2 2 19" xfId="27683" xr:uid="{723E7F7A-8E3B-484F-B5F0-01646DB79471}"/>
    <cellStyle name="Normal 5 2 2 19 2" xfId="27684" xr:uid="{C445F044-126F-460E-91F0-F0DA945C03AB}"/>
    <cellStyle name="Normal 5 2 2 2" xfId="6261" xr:uid="{1B80497B-5D64-4E55-98E0-66B413BF217F}"/>
    <cellStyle name="Normal 5 2 2 2 2" xfId="6262" xr:uid="{8A10A0E9-6354-4736-ABCD-F229207D7EBB}"/>
    <cellStyle name="Normal 5 2 2 2 2 2" xfId="6263" xr:uid="{5CE7AC0E-D994-4488-9323-E04A05520F1D}"/>
    <cellStyle name="Normal 5 2 2 2 2 3" xfId="6264" xr:uid="{77A8A180-C056-4CDB-A18C-F7F72220DC4C}"/>
    <cellStyle name="Normal 5 2 2 2 3" xfId="6265" xr:uid="{A9C540C2-EC3E-40AD-8321-A3659709E671}"/>
    <cellStyle name="Normal 5 2 2 2 3 2" xfId="27685" xr:uid="{C49C2BE3-C8DE-4C41-93E9-6DDE9AE9DD3C}"/>
    <cellStyle name="Normal 5 2 2 2 4" xfId="6266" xr:uid="{2AD64885-DA19-4693-9F50-323432585A6F}"/>
    <cellStyle name="Normal 5 2 2 2 4 2" xfId="27686" xr:uid="{375511A0-A7B6-417E-B8CD-C94B9B59E92F}"/>
    <cellStyle name="Normal 5 2 2 2 5" xfId="27687" xr:uid="{2D9905C2-B3FA-4659-9F5B-3064E231BBA3}"/>
    <cellStyle name="Normal 5 2 2 2 5 2" xfId="27688" xr:uid="{277C51C6-DEC7-4C49-835A-96DED5A4438D}"/>
    <cellStyle name="Normal 5 2 2 2 6" xfId="27689" xr:uid="{0AF02854-A724-48A9-8F99-BE762E5708BE}"/>
    <cellStyle name="Normal 5 2 2 2 6 2" xfId="27690" xr:uid="{C75C9F28-7EE3-4A80-ABFF-644812B78FC9}"/>
    <cellStyle name="Normal 5 2 2 2 7" xfId="27691" xr:uid="{D7E96374-B1C2-4444-885C-31DE6FD13ACB}"/>
    <cellStyle name="Normal 5 2 2 2 7 2" xfId="27692" xr:uid="{FB3A09BC-8762-47F0-9B33-11F9EE8A742C}"/>
    <cellStyle name="Normal 5 2 2 2 8" xfId="27693" xr:uid="{49A27FD2-283C-4CE1-9D80-E460BDF198E5}"/>
    <cellStyle name="Normal 5 2 2 20" xfId="27694" xr:uid="{3EF65E23-7403-4495-AFE0-5F1D03BDA49C}"/>
    <cellStyle name="Normal 5 2 2 20 2" xfId="27695" xr:uid="{9313751B-7B1D-4788-BAA7-DDB87278123C}"/>
    <cellStyle name="Normal 5 2 2 21" xfId="27696" xr:uid="{BFB67F36-89F6-42C7-8954-5BB014BAB03E}"/>
    <cellStyle name="Normal 5 2 2 21 2" xfId="27697" xr:uid="{B7C0B6AE-C0E2-4CFC-8BFA-FFAB1C289243}"/>
    <cellStyle name="Normal 5 2 2 22" xfId="27698" xr:uid="{E1AD5A1E-E708-4F18-973C-31270AC76531}"/>
    <cellStyle name="Normal 5 2 2 22 2" xfId="27699" xr:uid="{BAE57F30-991A-426C-84E6-34B86AA8665F}"/>
    <cellStyle name="Normal 5 2 2 23" xfId="27700" xr:uid="{8BADD829-BDF8-4769-8C6B-AD1229170A64}"/>
    <cellStyle name="Normal 5 2 2 23 2" xfId="27701" xr:uid="{1958A526-3141-4810-A909-289133E4E3BA}"/>
    <cellStyle name="Normal 5 2 2 24" xfId="27702" xr:uid="{57DC46CC-4993-4A8E-A8B2-84063B9C0B9A}"/>
    <cellStyle name="Normal 5 2 2 24 2" xfId="27703" xr:uid="{D969A19C-4315-46D3-93B6-D79D4B2DFB84}"/>
    <cellStyle name="Normal 5 2 2 25" xfId="27704" xr:uid="{608AF05A-B3B1-436F-B5B9-EA3A6BB629D2}"/>
    <cellStyle name="Normal 5 2 2 25 2" xfId="27705" xr:uid="{C722174C-3A86-452E-A50E-FEF85A8926E3}"/>
    <cellStyle name="Normal 5 2 2 26" xfId="27706" xr:uid="{22E67205-21B2-4448-93EA-A3B0B8CFE7FE}"/>
    <cellStyle name="Normal 5 2 2 26 2" xfId="27707" xr:uid="{91A6F5C1-2B0D-4FF2-AEA6-6FD524F0001C}"/>
    <cellStyle name="Normal 5 2 2 27" xfId="27708" xr:uid="{7B60AD19-5FC6-4F3C-BCAA-CED67845F26C}"/>
    <cellStyle name="Normal 5 2 2 27 2" xfId="27709" xr:uid="{FD747DF2-F1A7-47AB-A73F-0FA727F03661}"/>
    <cellStyle name="Normal 5 2 2 28" xfId="27710" xr:uid="{63E9A077-45EF-4A2A-B597-5AFC515232DA}"/>
    <cellStyle name="Normal 5 2 2 28 2" xfId="27711" xr:uid="{D631A2FF-370E-4558-B7C3-F650A64D839F}"/>
    <cellStyle name="Normal 5 2 2 29" xfId="27712" xr:uid="{90DDB05C-32FE-48D6-890D-68D7AB6AE98F}"/>
    <cellStyle name="Normal 5 2 2 29 2" xfId="27713" xr:uid="{25265151-C55A-477A-B84C-86D1B115DD58}"/>
    <cellStyle name="Normal 5 2 2 3" xfId="6267" xr:uid="{AFC5BD40-AE77-4599-B6BA-72195E9CEB15}"/>
    <cellStyle name="Normal 5 2 2 3 2" xfId="6268" xr:uid="{9DBEDCEA-F5D7-403E-874C-71185FE5BBF6}"/>
    <cellStyle name="Normal 5 2 2 3 2 2" xfId="27714" xr:uid="{C04F679B-6323-4685-93A4-87E7552C6486}"/>
    <cellStyle name="Normal 5 2 2 3 3" xfId="6269" xr:uid="{D25EF995-C581-4A0A-B994-80DEF697E0F3}"/>
    <cellStyle name="Normal 5 2 2 3 3 2" xfId="27715" xr:uid="{DD40B007-0B2B-4070-B58C-3C304A7FC7F3}"/>
    <cellStyle name="Normal 5 2 2 3 4" xfId="27716" xr:uid="{B5816F76-DB33-45C0-B065-1215A48B513A}"/>
    <cellStyle name="Normal 5 2 2 3 4 2" xfId="27717" xr:uid="{28F2401E-1DE5-4CF4-A3B6-DCA1ECA87968}"/>
    <cellStyle name="Normal 5 2 2 3 5" xfId="27718" xr:uid="{46BBA1C7-FBF8-4F7D-BB31-27B5995A4ED2}"/>
    <cellStyle name="Normal 5 2 2 3 5 2" xfId="27719" xr:uid="{C8E43CD1-1455-4D0A-98C1-89E83A7A8783}"/>
    <cellStyle name="Normal 5 2 2 3 6" xfId="27720" xr:uid="{EC1E9133-6B0E-4949-9B04-194875EE40D5}"/>
    <cellStyle name="Normal 5 2 2 3 6 2" xfId="27721" xr:uid="{BCF13CD1-09EC-476C-823B-C99E06D2725B}"/>
    <cellStyle name="Normal 5 2 2 3 7" xfId="27722" xr:uid="{FD579062-DCC6-4AA4-9FFB-4888135C68D8}"/>
    <cellStyle name="Normal 5 2 2 3 7 2" xfId="27723" xr:uid="{FBF9EE24-77D9-4EC1-A2EC-B6AB2686932A}"/>
    <cellStyle name="Normal 5 2 2 3 8" xfId="27724" xr:uid="{5EAA3066-0A37-45EB-911E-190182696159}"/>
    <cellStyle name="Normal 5 2 2 30" xfId="27725" xr:uid="{D092F41D-0AA1-40EF-8541-11D91CB92EA1}"/>
    <cellStyle name="Normal 5 2 2 30 2" xfId="27726" xr:uid="{463457A6-7867-4905-A3C5-124FD6500BBE}"/>
    <cellStyle name="Normal 5 2 2 31" xfId="27727" xr:uid="{90FB1285-1995-43C7-B5CE-EF8D126D578C}"/>
    <cellStyle name="Normal 5 2 2 31 2" xfId="27728" xr:uid="{7FFFB6D9-864E-48DA-BAAC-B71275737C25}"/>
    <cellStyle name="Normal 5 2 2 32" xfId="27729" xr:uid="{C859DE6F-0D68-4F92-9988-D607B1442F6C}"/>
    <cellStyle name="Normal 5 2 2 32 2" xfId="27730" xr:uid="{31A51643-8ACF-4FF0-B34A-185A37D215FE}"/>
    <cellStyle name="Normal 5 2 2 33" xfId="27731" xr:uid="{742A29FA-2759-42C7-9C2B-3005F8588CF2}"/>
    <cellStyle name="Normal 5 2 2 33 2" xfId="27732" xr:uid="{DE4D6BA9-9DBE-495C-B22F-55C2777DD05B}"/>
    <cellStyle name="Normal 5 2 2 34" xfId="27733" xr:uid="{F4A7A8EA-94DB-42F1-993A-CC56F6145939}"/>
    <cellStyle name="Normal 5 2 2 34 2" xfId="27734" xr:uid="{5E9A48BF-D696-44AD-B687-56968BC57F6A}"/>
    <cellStyle name="Normal 5 2 2 35" xfId="27735" xr:uid="{5B2C34B8-ABF4-4FB8-9BB5-B70410EC7145}"/>
    <cellStyle name="Normal 5 2 2 35 2" xfId="27736" xr:uid="{EE8C764C-9B3F-483F-9BC7-4BFC44B2D9DE}"/>
    <cellStyle name="Normal 5 2 2 36" xfId="27737" xr:uid="{F28EF20C-2909-49F1-BC82-CC751D8B1671}"/>
    <cellStyle name="Normal 5 2 2 36 2" xfId="27738" xr:uid="{CF7CA6E2-DD5E-4719-AF6A-2530FA2A903B}"/>
    <cellStyle name="Normal 5 2 2 37" xfId="27739" xr:uid="{7CB46F8C-112C-4D95-92AE-57B1B8B54811}"/>
    <cellStyle name="Normal 5 2 2 37 2" xfId="27740" xr:uid="{19FC3FC9-DF62-48A9-91DB-EFA752F0CCA3}"/>
    <cellStyle name="Normal 5 2 2 38" xfId="27741" xr:uid="{C8EDC9B7-9B35-4373-B290-5CE840994D08}"/>
    <cellStyle name="Normal 5 2 2 38 2" xfId="27742" xr:uid="{F81CCDB0-03C0-493A-8A96-EEBC034A69A0}"/>
    <cellStyle name="Normal 5 2 2 39" xfId="27743" xr:uid="{7E7F9CAF-7CDD-4EF3-92F3-DA2CB16EA5CA}"/>
    <cellStyle name="Normal 5 2 2 39 2" xfId="27744" xr:uid="{CB611735-6C62-4DFB-BE41-1A740CFCEB57}"/>
    <cellStyle name="Normal 5 2 2 4" xfId="6270" xr:uid="{38460ECA-849D-4A35-9F16-38DE580377EA}"/>
    <cellStyle name="Normal 5 2 2 4 2" xfId="27745" xr:uid="{BCA87D54-1AFE-4729-B1FC-76895FF3DBB4}"/>
    <cellStyle name="Normal 5 2 2 4 2 2" xfId="27746" xr:uid="{67D114E1-6AD7-4318-B176-FFBE307F00D6}"/>
    <cellStyle name="Normal 5 2 2 4 3" xfId="27747" xr:uid="{AF99CB58-A794-4E59-8DF7-28F1B1D2AEDC}"/>
    <cellStyle name="Normal 5 2 2 4 3 2" xfId="27748" xr:uid="{F571C2C5-16A5-4F47-90C9-5F5E8F53E6AA}"/>
    <cellStyle name="Normal 5 2 2 4 4" xfId="27749" xr:uid="{B48B41B1-F006-486B-A1B5-7C15D6918911}"/>
    <cellStyle name="Normal 5 2 2 4 4 2" xfId="27750" xr:uid="{C4C2EC39-BB04-4A0C-87BD-C3FD9E036CF7}"/>
    <cellStyle name="Normal 5 2 2 4 5" xfId="27751" xr:uid="{22C873AA-E2BF-4877-9D0A-CB6229FC1EEE}"/>
    <cellStyle name="Normal 5 2 2 4 5 2" xfId="27752" xr:uid="{747B5A32-6DB2-4174-A44C-E455A0E3E919}"/>
    <cellStyle name="Normal 5 2 2 4 6" xfId="27753" xr:uid="{88AC60B0-13C0-42DE-A65D-2E839A6EF36E}"/>
    <cellStyle name="Normal 5 2 2 4 6 2" xfId="27754" xr:uid="{4CBCFED1-FA40-4BB6-A6F6-645D65031684}"/>
    <cellStyle name="Normal 5 2 2 4 7" xfId="27755" xr:uid="{6C3E03AD-F121-4EFC-BFC0-ECF00BB37B9B}"/>
    <cellStyle name="Normal 5 2 2 4 7 2" xfId="27756" xr:uid="{223473C8-E440-4078-A4CC-CEF99469E060}"/>
    <cellStyle name="Normal 5 2 2 4 8" xfId="27757" xr:uid="{9DC82474-6213-4E11-BC6D-D55A6CA9B9F6}"/>
    <cellStyle name="Normal 5 2 2 40" xfId="27758" xr:uid="{ED4FF3DA-D401-4CDA-A5F1-5FC424F22BA6}"/>
    <cellStyle name="Normal 5 2 2 40 2" xfId="27759" xr:uid="{D5B53FF7-9F0E-406B-B944-E86BCD7F794E}"/>
    <cellStyle name="Normal 5 2 2 41" xfId="27760" xr:uid="{1CED06FD-6C66-474B-9D4A-F0A486ED947B}"/>
    <cellStyle name="Normal 5 2 2 41 2" xfId="27761" xr:uid="{07E0C6CD-9E6B-43D4-B5A3-6F979D8C6CBE}"/>
    <cellStyle name="Normal 5 2 2 42" xfId="27762" xr:uid="{87F0385E-5506-4B0F-9E93-AC2F9EDD0F75}"/>
    <cellStyle name="Normal 5 2 2 42 2" xfId="27763" xr:uid="{E3AD5BD3-D2B6-4D8A-B775-8AB2A8AB94F8}"/>
    <cellStyle name="Normal 5 2 2 43" xfId="27764" xr:uid="{17947EAA-1A5D-4B19-A5E1-90C0DA8B6D31}"/>
    <cellStyle name="Normal 5 2 2 43 2" xfId="27765" xr:uid="{03A7D0C5-3163-4025-8115-B3DB921E1C5C}"/>
    <cellStyle name="Normal 5 2 2 44" xfId="27766" xr:uid="{EC7C1C67-64D6-43FC-9D34-90DC45BDA2C7}"/>
    <cellStyle name="Normal 5 2 2 44 2" xfId="27767" xr:uid="{F62A2794-D5FF-4C9B-A6F1-D2DCBE6630F4}"/>
    <cellStyle name="Normal 5 2 2 45" xfId="27768" xr:uid="{9588B709-0D63-455F-9D85-163CB530DE4E}"/>
    <cellStyle name="Normal 5 2 2 45 2" xfId="27769" xr:uid="{9D1FB4F3-23EC-4DB5-A668-6A424BC68774}"/>
    <cellStyle name="Normal 5 2 2 46" xfId="27770" xr:uid="{032AD693-2860-4BFC-B792-BE981A0A41C7}"/>
    <cellStyle name="Normal 5 2 2 46 2" xfId="27771" xr:uid="{49C0DCAA-14C6-43FF-91D9-9681B8544A85}"/>
    <cellStyle name="Normal 5 2 2 47" xfId="27772" xr:uid="{B17933F0-B12F-43ED-99D9-0AE3AAAF145C}"/>
    <cellStyle name="Normal 5 2 2 47 2" xfId="27773" xr:uid="{A5A20CBD-8FEC-4131-9F08-23A843B8C6BA}"/>
    <cellStyle name="Normal 5 2 2 48" xfId="27774" xr:uid="{DF322808-60AA-48B8-B305-4FEB49AC503C}"/>
    <cellStyle name="Normal 5 2 2 48 2" xfId="27775" xr:uid="{662ADCB8-C045-485E-A0ED-0D9A7E26F6F7}"/>
    <cellStyle name="Normal 5 2 2 49" xfId="27776" xr:uid="{8E89EF8B-6ADF-42E8-8A70-7FE96E619BF6}"/>
    <cellStyle name="Normal 5 2 2 49 2" xfId="27777" xr:uid="{1FD8C1B6-6013-4BAE-9F11-32059DB8826C}"/>
    <cellStyle name="Normal 5 2 2 5" xfId="6271" xr:uid="{E632605B-783E-4EEB-BC6A-CB7DFE8AF828}"/>
    <cellStyle name="Normal 5 2 2 5 2" xfId="27778" xr:uid="{CD617E58-D5C7-4645-B5F4-390873A3D955}"/>
    <cellStyle name="Normal 5 2 2 5 2 2" xfId="27779" xr:uid="{4C0DCC10-8840-4785-9D3A-7A82195A342B}"/>
    <cellStyle name="Normal 5 2 2 5 3" xfId="27780" xr:uid="{AC4FF90A-7711-4871-92C6-1947B1BEAE1C}"/>
    <cellStyle name="Normal 5 2 2 5 3 2" xfId="27781" xr:uid="{4689DE97-7992-4751-B397-1560AF05D2E7}"/>
    <cellStyle name="Normal 5 2 2 5 4" xfId="27782" xr:uid="{9E008020-72AC-4254-94DD-8A1CF57CB2C6}"/>
    <cellStyle name="Normal 5 2 2 5 4 2" xfId="27783" xr:uid="{181FA732-73A8-4219-AAB1-8A7FBC43EEFB}"/>
    <cellStyle name="Normal 5 2 2 5 5" xfId="27784" xr:uid="{837C2C7D-B606-4E33-9C22-C3FA04D14D78}"/>
    <cellStyle name="Normal 5 2 2 5 5 2" xfId="27785" xr:uid="{86D29536-BAE5-4767-8C5F-662E90821F4C}"/>
    <cellStyle name="Normal 5 2 2 5 6" xfId="27786" xr:uid="{A390A470-66C7-422B-9C5B-6B5115DD8C82}"/>
    <cellStyle name="Normal 5 2 2 5 6 2" xfId="27787" xr:uid="{033D2938-66A9-414C-B84E-6A8DC62391A0}"/>
    <cellStyle name="Normal 5 2 2 5 7" xfId="27788" xr:uid="{F89A0895-335E-49AE-9784-033C694C9914}"/>
    <cellStyle name="Normal 5 2 2 5 7 2" xfId="27789" xr:uid="{0073DAED-3189-4CC4-AA60-670ACE90934B}"/>
    <cellStyle name="Normal 5 2 2 5 8" xfId="27790" xr:uid="{6DFECF5B-46B8-457E-9328-8551CAB31407}"/>
    <cellStyle name="Normal 5 2 2 50" xfId="27791" xr:uid="{3C7241E3-94A5-4363-A237-CBE1BEE543CC}"/>
    <cellStyle name="Normal 5 2 2 50 2" xfId="27792" xr:uid="{5BFC8239-0AA5-4611-8A18-605ECDE2C292}"/>
    <cellStyle name="Normal 5 2 2 51" xfId="27793" xr:uid="{41590202-0822-4B48-B564-B54810C58D50}"/>
    <cellStyle name="Normal 5 2 2 51 2" xfId="27794" xr:uid="{4138A0F3-F660-4D1F-A273-D2D45670D6BD}"/>
    <cellStyle name="Normal 5 2 2 52" xfId="27795" xr:uid="{959B4347-A285-47C1-9ED2-E854DE9FBCB3}"/>
    <cellStyle name="Normal 5 2 2 52 2" xfId="27796" xr:uid="{6EBE33FA-8EC8-40A9-8789-272993170FFF}"/>
    <cellStyle name="Normal 5 2 2 53" xfId="27797" xr:uid="{5796094B-8406-4A8B-A59B-368FE3E79346}"/>
    <cellStyle name="Normal 5 2 2 53 2" xfId="27798" xr:uid="{DE5A0E11-2538-42E7-887E-EF331B8327EB}"/>
    <cellStyle name="Normal 5 2 2 54" xfId="27799" xr:uid="{230EF166-FCB8-4E4D-A54D-48B215B34B60}"/>
    <cellStyle name="Normal 5 2 2 54 2" xfId="27800" xr:uid="{9B05B290-672F-4E4E-9240-0C583F6BC03B}"/>
    <cellStyle name="Normal 5 2 2 55" xfId="27801" xr:uid="{7CD4120C-943A-49AE-9B28-FE1FD5DC2039}"/>
    <cellStyle name="Normal 5 2 2 55 2" xfId="27802" xr:uid="{27CD61A2-4B2A-4A9A-88A9-DB62DCD1202D}"/>
    <cellStyle name="Normal 5 2 2 56" xfId="27803" xr:uid="{E80CAF67-2D3B-4DA1-9CC1-2210D0C30156}"/>
    <cellStyle name="Normal 5 2 2 56 2" xfId="27804" xr:uid="{D72C9F14-D665-4164-8941-07069903B099}"/>
    <cellStyle name="Normal 5 2 2 57" xfId="27805" xr:uid="{03854665-AE2F-4941-BC0A-8659105CC875}"/>
    <cellStyle name="Normal 5 2 2 57 2" xfId="27806" xr:uid="{5426977D-B1BF-4280-AE9B-0374ED846D12}"/>
    <cellStyle name="Normal 5 2 2 58" xfId="27807" xr:uid="{8BA8DAC6-898C-46FA-8EA7-F6FCA2DAA845}"/>
    <cellStyle name="Normal 5 2 2 58 2" xfId="27808" xr:uid="{A94B212A-B72B-4DF4-B840-458753A43A65}"/>
    <cellStyle name="Normal 5 2 2 59" xfId="27809" xr:uid="{ADDBBEDB-A3D8-4816-9153-89AC721550E1}"/>
    <cellStyle name="Normal 5 2 2 59 2" xfId="27810" xr:uid="{02A5D45F-56A6-4CC9-A1C7-1B507453C77F}"/>
    <cellStyle name="Normal 5 2 2 6" xfId="27811" xr:uid="{D84D6C25-4C72-4F0A-8F0D-69A2CD5B9094}"/>
    <cellStyle name="Normal 5 2 2 6 2" xfId="27812" xr:uid="{855AABF9-4410-40ED-A14C-E5435940EF29}"/>
    <cellStyle name="Normal 5 2 2 6 2 2" xfId="27813" xr:uid="{3E467417-A8DF-4CFC-BC1D-3C97754C0428}"/>
    <cellStyle name="Normal 5 2 2 6 3" xfId="27814" xr:uid="{BD0E4BD7-CC89-475C-8244-4D416B8873AF}"/>
    <cellStyle name="Normal 5 2 2 6 3 2" xfId="27815" xr:uid="{A7D590FE-4C83-4940-B5C6-8416F993FA28}"/>
    <cellStyle name="Normal 5 2 2 6 4" xfId="27816" xr:uid="{2E66EBC6-2624-472C-8F3B-10DDDD87C75E}"/>
    <cellStyle name="Normal 5 2 2 6 4 2" xfId="27817" xr:uid="{5526989B-71FC-44B4-ACCF-62CB00FA0A2A}"/>
    <cellStyle name="Normal 5 2 2 6 5" xfId="27818" xr:uid="{818BE95A-ACE1-4F0F-804E-E1430F6E2669}"/>
    <cellStyle name="Normal 5 2 2 6 5 2" xfId="27819" xr:uid="{F1284F0D-F4D7-44CF-9BA2-D00F085FC968}"/>
    <cellStyle name="Normal 5 2 2 6 6" xfId="27820" xr:uid="{18DC6F2E-BC57-465D-A5CC-B44DA210C900}"/>
    <cellStyle name="Normal 5 2 2 6 6 2" xfId="27821" xr:uid="{933A7D10-6018-4694-8D04-C9417AB16D78}"/>
    <cellStyle name="Normal 5 2 2 6 7" xfId="27822" xr:uid="{084FFE2F-37D2-4615-A924-21EC4D0FDC9B}"/>
    <cellStyle name="Normal 5 2 2 6 7 2" xfId="27823" xr:uid="{D7B9C6C2-F81C-4D8A-9190-57254ACBF538}"/>
    <cellStyle name="Normal 5 2 2 6 8" xfId="27824" xr:uid="{1543F2FD-63EE-411B-B0B2-EC319EA06DBF}"/>
    <cellStyle name="Normal 5 2 2 60" xfId="27825" xr:uid="{A49B5C07-4A94-47E4-B1C6-F54C1E3F04E2}"/>
    <cellStyle name="Normal 5 2 2 60 2" xfId="27826" xr:uid="{949F94AD-66C9-40E1-835F-57E9AA8E055D}"/>
    <cellStyle name="Normal 5 2 2 61" xfId="27827" xr:uid="{9A0686AC-7077-4FCD-A5F5-FB76800CD8FF}"/>
    <cellStyle name="Normal 5 2 2 61 2" xfId="27828" xr:uid="{7F21688A-0FD0-4AEE-A238-003644B83EAB}"/>
    <cellStyle name="Normal 5 2 2 62" xfId="27829" xr:uid="{7D1216E6-541E-4BBC-9907-FB1417504809}"/>
    <cellStyle name="Normal 5 2 2 62 2" xfId="27830" xr:uid="{0F74FA81-5578-4CBE-AF67-B7AA48812126}"/>
    <cellStyle name="Normal 5 2 2 63" xfId="27831" xr:uid="{846E362F-34EE-48AE-BF2F-1B52FAE42924}"/>
    <cellStyle name="Normal 5 2 2 63 2" xfId="27832" xr:uid="{2431755F-6B2A-4F19-BB20-90724CB171E4}"/>
    <cellStyle name="Normal 5 2 2 64" xfId="27833" xr:uid="{7FABE506-5340-4331-9A36-8534EEEC6E1A}"/>
    <cellStyle name="Normal 5 2 2 64 2" xfId="27834" xr:uid="{3B55364C-E630-4DE4-A837-F39D6EC806EA}"/>
    <cellStyle name="Normal 5 2 2 65" xfId="27835" xr:uid="{E2187F1C-C8FD-450F-A0D1-0E862369D23F}"/>
    <cellStyle name="Normal 5 2 2 65 2" xfId="27836" xr:uid="{AEA824D5-8BD7-4ADD-8D30-D65AF6F074DC}"/>
    <cellStyle name="Normal 5 2 2 66" xfId="27837" xr:uid="{4C2B3488-6769-477C-A340-8B14176D4ED6}"/>
    <cellStyle name="Normal 5 2 2 66 2" xfId="27838" xr:uid="{92A7DF81-D171-4D1A-8294-A7795D768CF0}"/>
    <cellStyle name="Normal 5 2 2 67" xfId="27839" xr:uid="{908A280D-BAE7-4E6B-A4D9-BC644ADAC647}"/>
    <cellStyle name="Normal 5 2 2 7" xfId="27840" xr:uid="{C33D2F4E-C046-43D7-BDAC-F4C7A65486CD}"/>
    <cellStyle name="Normal 5 2 2 7 2" xfId="27841" xr:uid="{40FE5FCE-2DA2-4A11-87B3-8EF569637B49}"/>
    <cellStyle name="Normal 5 2 2 7 2 2" xfId="27842" xr:uid="{ED17502E-13EB-4891-BE07-38FAD6969F73}"/>
    <cellStyle name="Normal 5 2 2 7 3" xfId="27843" xr:uid="{18B94120-3720-492C-B8B4-84FB7C699CB9}"/>
    <cellStyle name="Normal 5 2 2 7 3 2" xfId="27844" xr:uid="{EBBB7A89-9FA7-41B7-A9BB-DF96F96E4BE8}"/>
    <cellStyle name="Normal 5 2 2 7 4" xfId="27845" xr:uid="{6B5DE8BF-2DF9-446D-B5E1-52B22BD22387}"/>
    <cellStyle name="Normal 5 2 2 7 4 2" xfId="27846" xr:uid="{090929F6-D498-4DAB-91CC-DEEDB370E51E}"/>
    <cellStyle name="Normal 5 2 2 7 5" xfId="27847" xr:uid="{8D7EE109-8C2E-4019-8464-6172BD63F5B5}"/>
    <cellStyle name="Normal 5 2 2 7 5 2" xfId="27848" xr:uid="{44F4E731-B9C1-4138-82AD-03A8563969B1}"/>
    <cellStyle name="Normal 5 2 2 7 6" xfId="27849" xr:uid="{C859AF1B-FBF0-4547-874D-DDDCAE4C339F}"/>
    <cellStyle name="Normal 5 2 2 7 6 2" xfId="27850" xr:uid="{5A3B8D81-3D10-41D0-A771-2AD366A7F191}"/>
    <cellStyle name="Normal 5 2 2 7 7" xfId="27851" xr:uid="{BE1D520B-3FB1-4F36-A240-D749BD6EC4C1}"/>
    <cellStyle name="Normal 5 2 2 7 7 2" xfId="27852" xr:uid="{B25F072F-A50C-4211-A6B5-4AA2B07C8D82}"/>
    <cellStyle name="Normal 5 2 2 7 8" xfId="27853" xr:uid="{502A4FA3-B9AD-481C-98AF-E9AC30C7A22B}"/>
    <cellStyle name="Normal 5 2 2 7 9" xfId="44279" xr:uid="{582560D1-C55C-4D96-AB5E-0A097C0BE429}"/>
    <cellStyle name="Normal 5 2 2 8" xfId="27854" xr:uid="{45BC2C21-C02B-46DE-AA6D-6DAFE6E27B02}"/>
    <cellStyle name="Normal 5 2 2 8 2" xfId="27855" xr:uid="{BAF8F7C5-38B7-4AD7-80B7-1CC94CCB716C}"/>
    <cellStyle name="Normal 5 2 2 8 2 2" xfId="27856" xr:uid="{0578974B-B83C-49F4-9916-524D4CC9EC74}"/>
    <cellStyle name="Normal 5 2 2 8 3" xfId="27857" xr:uid="{A68BC43A-6ACB-4119-9CC8-6546EB8720C0}"/>
    <cellStyle name="Normal 5 2 2 8 3 2" xfId="27858" xr:uid="{CCB29D4F-6CA1-4024-BF4F-A2043DADE8F8}"/>
    <cellStyle name="Normal 5 2 2 8 4" xfId="27859" xr:uid="{5D887E94-A05E-4584-A0E7-80685A02D3DF}"/>
    <cellStyle name="Normal 5 2 2 8 4 2" xfId="27860" xr:uid="{C04BCED0-F543-4E98-B712-A43480D5A033}"/>
    <cellStyle name="Normal 5 2 2 8 5" xfId="27861" xr:uid="{E6B77A6B-35F2-48C7-B626-19DA4E5F8137}"/>
    <cellStyle name="Normal 5 2 2 8 5 2" xfId="27862" xr:uid="{AB63EA25-B63B-472D-80C7-799EF80BE127}"/>
    <cellStyle name="Normal 5 2 2 8 6" xfId="27863" xr:uid="{97064E53-C965-4A28-8D56-AEAC445C9A42}"/>
    <cellStyle name="Normal 5 2 2 8 6 2" xfId="27864" xr:uid="{EDA7179A-BB9C-4140-8D7A-331D3C9DCF8D}"/>
    <cellStyle name="Normal 5 2 2 8 7" xfId="27865" xr:uid="{CDE15BCC-535B-41A5-94CD-14E244269D0D}"/>
    <cellStyle name="Normal 5 2 2 8 7 2" xfId="27866" xr:uid="{F1DDDF42-573D-49E4-A833-BFADF21E61C8}"/>
    <cellStyle name="Normal 5 2 2 8 8" xfId="27867" xr:uid="{F371D00F-2FAA-48DA-8326-444DA34DACEE}"/>
    <cellStyle name="Normal 5 2 2 9" xfId="27868" xr:uid="{7C6B3D1A-3DF8-4288-BB1B-1F5A3CDA839F}"/>
    <cellStyle name="Normal 5 2 2 9 2" xfId="27869" xr:uid="{813251FE-83CC-46AC-BDB5-8E899E5796EA}"/>
    <cellStyle name="Normal 5 2 2 9 2 2" xfId="27870" xr:uid="{4ABF07C1-28BB-40C9-94B0-40BF2542CD78}"/>
    <cellStyle name="Normal 5 2 2 9 3" xfId="27871" xr:uid="{CCC142DA-0EFA-4C44-AD37-BB6BF44612CF}"/>
    <cellStyle name="Normal 5 2 2 9 3 2" xfId="27872" xr:uid="{BBB3FC2E-8982-4EF9-A3B3-EF0C97418592}"/>
    <cellStyle name="Normal 5 2 2 9 4" xfId="27873" xr:uid="{AD73F003-5AEC-46DA-8791-D5EA498C40BA}"/>
    <cellStyle name="Normal 5 2 2 9 4 2" xfId="27874" xr:uid="{B3C945D5-A436-4F2A-A9FA-14B8DD8C6D64}"/>
    <cellStyle name="Normal 5 2 2 9 5" xfId="27875" xr:uid="{51595A69-88B8-40D5-98A2-1564F752BA91}"/>
    <cellStyle name="Normal 5 2 2 9 5 2" xfId="27876" xr:uid="{2E17AE16-1613-44DE-AE60-C8FD9728A11B}"/>
    <cellStyle name="Normal 5 2 2 9 6" xfId="27877" xr:uid="{BD316296-0643-4B55-BD7B-E1DDF5038AC1}"/>
    <cellStyle name="Normal 5 2 2 9 6 2" xfId="27878" xr:uid="{7D982325-10BC-40D9-AD69-FB7A3749945E}"/>
    <cellStyle name="Normal 5 2 2 9 7" xfId="27879" xr:uid="{BDA36577-2091-449C-B1D2-57B8AFCAFDB9}"/>
    <cellStyle name="Normal 5 2 2 9 7 2" xfId="27880" xr:uid="{C30CF326-1B65-4C21-8E3B-9D0CBB729D56}"/>
    <cellStyle name="Normal 5 2 2 9 8" xfId="27881" xr:uid="{2DE323B9-8BD4-4E49-A935-03C8215A016A}"/>
    <cellStyle name="Normal 5 2 20" xfId="27882" xr:uid="{88A06926-9678-4108-B770-71525FCF82E8}"/>
    <cellStyle name="Normal 5 2 20 2" xfId="27883" xr:uid="{BE0DA90C-3B24-4C9A-9E04-0983D7154D3E}"/>
    <cellStyle name="Normal 5 2 21" xfId="27884" xr:uid="{551B0A17-E1B9-4E26-BD17-6B415E88ECD8}"/>
    <cellStyle name="Normal 5 2 21 2" xfId="27885" xr:uid="{FD526DAF-3CBE-43D5-8D4F-C9329163F662}"/>
    <cellStyle name="Normal 5 2 22" xfId="27886" xr:uid="{4E4EF294-B641-4338-A23E-C047069E5DA4}"/>
    <cellStyle name="Normal 5 2 22 2" xfId="27887" xr:uid="{5207B08F-7FEB-41F0-AFD7-79F47622707B}"/>
    <cellStyle name="Normal 5 2 23" xfId="27888" xr:uid="{E86BFE59-078C-4A25-92CE-0FB7CEAAD254}"/>
    <cellStyle name="Normal 5 2 23 2" xfId="27889" xr:uid="{9039523B-0925-4525-8684-80D118BAC7E1}"/>
    <cellStyle name="Normal 5 2 24" xfId="27890" xr:uid="{A8FC91EF-6BBA-4299-89BC-5BEF977C7698}"/>
    <cellStyle name="Normal 5 2 24 2" xfId="27891" xr:uid="{3153C239-828B-4274-B4E9-B3BA933B06A1}"/>
    <cellStyle name="Normal 5 2 25" xfId="27892" xr:uid="{E3930B19-3657-4671-AFFC-74B3989B4F36}"/>
    <cellStyle name="Normal 5 2 25 2" xfId="27893" xr:uid="{3B3B1C2B-9334-4E54-A636-8AC3AA0DE489}"/>
    <cellStyle name="Normal 5 2 26" xfId="27894" xr:uid="{8609AFB2-98E7-4DCD-8333-9AAD6F8F4299}"/>
    <cellStyle name="Normal 5 2 26 2" xfId="27895" xr:uid="{74EF7DF4-FC2E-4D08-B12C-BAFCE466164D}"/>
    <cellStyle name="Normal 5 2 27" xfId="27896" xr:uid="{23B889F9-1D3F-469F-B075-B6D0C24063FD}"/>
    <cellStyle name="Normal 5 2 27 2" xfId="27897" xr:uid="{45609C71-7CFF-4F48-813D-ACB42D7A2980}"/>
    <cellStyle name="Normal 5 2 28" xfId="27898" xr:uid="{F6CA56EF-72C5-4567-902C-5A5B7EC17C42}"/>
    <cellStyle name="Normal 5 2 28 2" xfId="27899" xr:uid="{9A415997-0D0C-4FE9-B6C3-19B1DFD76C4F}"/>
    <cellStyle name="Normal 5 2 29" xfId="27900" xr:uid="{8B3A4705-859D-47A6-B8C9-8E9BA537ADBD}"/>
    <cellStyle name="Normal 5 2 29 2" xfId="27901" xr:uid="{3FD46656-EA5C-4544-9289-AA1FA3DF4EE9}"/>
    <cellStyle name="Normal 5 2 3" xfId="6272" xr:uid="{05D49B60-459F-4093-8D0C-BEC3C0CED947}"/>
    <cellStyle name="Normal 5 2 3 2" xfId="6273" xr:uid="{0E944FAD-7373-4582-95F3-6E7DBC687614}"/>
    <cellStyle name="Normal 5 2 3 2 2" xfId="6274" xr:uid="{8C4078C7-73AA-4BC5-9EA9-E118AD985AF5}"/>
    <cellStyle name="Normal 5 2 3 2 2 2" xfId="6275" xr:uid="{BC6E91B9-CFB0-4248-B213-F42A219DB72F}"/>
    <cellStyle name="Normal 5 2 3 2 2 3" xfId="6276" xr:uid="{E1A31D83-FF35-4A07-821A-58C4F96DCEDD}"/>
    <cellStyle name="Normal 5 2 3 2 3" xfId="6277" xr:uid="{81A1178B-8A6F-4F3D-B731-719806A553CD}"/>
    <cellStyle name="Normal 5 2 3 2 4" xfId="6278" xr:uid="{F6196344-F02D-4E09-8A31-3BCD7C21509E}"/>
    <cellStyle name="Normal 5 2 3 3" xfId="6279" xr:uid="{CABCCEB0-1FA0-49D5-9A85-A42362A2641C}"/>
    <cellStyle name="Normal 5 2 3 3 2" xfId="6280" xr:uid="{F7C08966-E088-44FC-8526-0F5CEDAADE2C}"/>
    <cellStyle name="Normal 5 2 3 3 3" xfId="6281" xr:uid="{0C1CB4BA-D7C5-47CB-9E77-725484407F44}"/>
    <cellStyle name="Normal 5 2 3 4" xfId="6282" xr:uid="{9434C5BF-278F-44CF-91DD-984EF33AFDE3}"/>
    <cellStyle name="Normal 5 2 3 4 2" xfId="27902" xr:uid="{C17F9F5F-57C2-4E53-9DA4-E7A8ECD51AB2}"/>
    <cellStyle name="Normal 5 2 3 5" xfId="6283" xr:uid="{8E75BE43-2E28-4E42-848A-B622E8E431D0}"/>
    <cellStyle name="Normal 5 2 3 5 2" xfId="27903" xr:uid="{802C5225-F9A0-45C1-9CA6-806C31C7C4D4}"/>
    <cellStyle name="Normal 5 2 3 6" xfId="27904" xr:uid="{981BE499-923C-4664-8FB7-1955610F8BCB}"/>
    <cellStyle name="Normal 5 2 3 6 2" xfId="27905" xr:uid="{9479109E-EF5F-4C1A-882D-6A798CF9B482}"/>
    <cellStyle name="Normal 5 2 3 7" xfId="27906" xr:uid="{9337E930-77D1-4CD3-BE8A-8890161C2C1C}"/>
    <cellStyle name="Normal 5 2 3 7 2" xfId="27907" xr:uid="{588A3BDC-A3CC-4290-AC5B-7F56233A259A}"/>
    <cellStyle name="Normal 5 2 3 8" xfId="27908" xr:uid="{2694588D-F132-4688-AEE1-C5349D9EE409}"/>
    <cellStyle name="Normal 5 2 30" xfId="27909" xr:uid="{D32036D5-6B69-48A1-9663-5084BC48C51D}"/>
    <cellStyle name="Normal 5 2 30 2" xfId="27910" xr:uid="{811AF401-DE73-42AF-9334-2C1272778FDB}"/>
    <cellStyle name="Normal 5 2 31" xfId="27911" xr:uid="{32B2B4AF-31A7-4335-BE21-25D22F005F05}"/>
    <cellStyle name="Normal 5 2 31 2" xfId="27912" xr:uid="{F5C7E035-FBE5-4F36-B329-1AB524A35F4A}"/>
    <cellStyle name="Normal 5 2 32" xfId="27913" xr:uid="{992663E6-22CD-425D-915C-79ABCC9A405A}"/>
    <cellStyle name="Normal 5 2 32 2" xfId="27914" xr:uid="{8336F314-B0FA-4987-B5D7-7CD3D219026E}"/>
    <cellStyle name="Normal 5 2 33" xfId="27915" xr:uid="{DB142C6F-5594-4DAC-80CD-11E82997A2F9}"/>
    <cellStyle name="Normal 5 2 33 2" xfId="27916" xr:uid="{D167911D-7F5C-4C1F-B3C2-1E4A71624C89}"/>
    <cellStyle name="Normal 5 2 34" xfId="27917" xr:uid="{095A3A58-82F5-4C2D-934B-FCA3BE4F0532}"/>
    <cellStyle name="Normal 5 2 34 2" xfId="27918" xr:uid="{45211B2D-C27B-4510-B56D-415E9B60FB85}"/>
    <cellStyle name="Normal 5 2 35" xfId="27919" xr:uid="{25B42962-C35E-443D-9D1A-6E6A2E1BDE6F}"/>
    <cellStyle name="Normal 5 2 35 2" xfId="27920" xr:uid="{A72CB270-C8BB-4A9A-B14F-C3578DAF100E}"/>
    <cellStyle name="Normal 5 2 36" xfId="27921" xr:uid="{DBBF7258-66DF-4750-9CA7-4B16E6F959F7}"/>
    <cellStyle name="Normal 5 2 36 2" xfId="27922" xr:uid="{82EBA96D-88F6-4A3D-AB08-946F637B2E94}"/>
    <cellStyle name="Normal 5 2 37" xfId="27923" xr:uid="{9AAE975B-7143-413D-B483-3097AFEF4C32}"/>
    <cellStyle name="Normal 5 2 37 2" xfId="27924" xr:uid="{8F488B8F-E3BB-4492-A13E-8C4DAE48C0D5}"/>
    <cellStyle name="Normal 5 2 38" xfId="27925" xr:uid="{EDC91F14-0C7D-40CB-A0AB-704DD6C363E5}"/>
    <cellStyle name="Normal 5 2 38 2" xfId="27926" xr:uid="{93260268-8831-4D99-8A7F-0512F51EFFA9}"/>
    <cellStyle name="Normal 5 2 39" xfId="27927" xr:uid="{F3166BD7-D736-40D6-8D6E-4C88723F9961}"/>
    <cellStyle name="Normal 5 2 39 2" xfId="27928" xr:uid="{B505BC04-4C2C-4677-8B10-6486F26582D4}"/>
    <cellStyle name="Normal 5 2 4" xfId="6284" xr:uid="{1C0BACBE-7E65-4B10-BD04-A2D2A703F1D8}"/>
    <cellStyle name="Normal 5 2 4 2" xfId="6285" xr:uid="{0DD65285-F0B1-4F66-A6DC-B8A5DCB28FF1}"/>
    <cellStyle name="Normal 5 2 4 2 2" xfId="6286" xr:uid="{95096C13-A3AA-4496-B86E-3DE12DD14177}"/>
    <cellStyle name="Normal 5 2 4 2 2 2" xfId="6287" xr:uid="{4BF6E8CB-0D55-4C34-AD33-E3592A4F9DBE}"/>
    <cellStyle name="Normal 5 2 4 2 2 3" xfId="6288" xr:uid="{833458FA-BC38-4E9B-BA76-4AA7453DD0CC}"/>
    <cellStyle name="Normal 5 2 4 2 3" xfId="6289" xr:uid="{5A019CC5-8255-4B9F-BB96-46A3044F0622}"/>
    <cellStyle name="Normal 5 2 4 2 4" xfId="6290" xr:uid="{CB69E29E-B379-42A7-8289-0DFA34C4A628}"/>
    <cellStyle name="Normal 5 2 4 3" xfId="6291" xr:uid="{0B914F02-561C-46ED-A5D2-C02B77849DFC}"/>
    <cellStyle name="Normal 5 2 4 3 2" xfId="6292" xr:uid="{A2AA6673-5650-436B-89B8-F319A82A34E0}"/>
    <cellStyle name="Normal 5 2 4 3 3" xfId="6293" xr:uid="{EC3405E5-E23F-4F4D-8082-81E9770B8FF8}"/>
    <cellStyle name="Normal 5 2 4 4" xfId="6294" xr:uid="{66917FA8-5855-49FD-8BC1-8EB1F9DEC0B5}"/>
    <cellStyle name="Normal 5 2 4 4 2" xfId="27929" xr:uid="{71301C46-3FF4-42BE-92C2-87919792D981}"/>
    <cellStyle name="Normal 5 2 4 5" xfId="6295" xr:uid="{B0331ABA-12F9-4BAF-BE68-EDB80A623305}"/>
    <cellStyle name="Normal 5 2 4 5 2" xfId="27930" xr:uid="{22C1869E-1FCC-40A6-867F-9BD404A3E0C8}"/>
    <cellStyle name="Normal 5 2 4 6" xfId="27931" xr:uid="{662B2AC7-4827-41A0-8437-08C6DC8AC1D4}"/>
    <cellStyle name="Normal 5 2 4 6 2" xfId="27932" xr:uid="{309185EE-CE96-4FF0-B206-1A0FA210932E}"/>
    <cellStyle name="Normal 5 2 4 7" xfId="27933" xr:uid="{D262C4FE-0D67-4060-88A8-BC541165514D}"/>
    <cellStyle name="Normal 5 2 4 7 2" xfId="27934" xr:uid="{C29A4E94-3E67-464E-9207-4D261F1A156F}"/>
    <cellStyle name="Normal 5 2 4 8" xfId="27935" xr:uid="{2D9E060A-D37E-49F8-AB1B-4B7CEB1F56C2}"/>
    <cellStyle name="Normal 5 2 40" xfId="27936" xr:uid="{CEFE8E5F-36CD-44B1-81AC-F6CF0BC81A33}"/>
    <cellStyle name="Normal 5 2 40 2" xfId="27937" xr:uid="{F0391EA4-BEA1-4FD6-AFF7-8E82DEBBAF4C}"/>
    <cellStyle name="Normal 5 2 41" xfId="27938" xr:uid="{F5C89274-7031-4EDF-9A2E-D81073C95EAF}"/>
    <cellStyle name="Normal 5 2 41 2" xfId="27939" xr:uid="{350C64BC-C7E5-47EC-9C66-A56F0DE62791}"/>
    <cellStyle name="Normal 5 2 42" xfId="27940" xr:uid="{C116808B-42F7-42F3-B6B0-5D87B1BDF35C}"/>
    <cellStyle name="Normal 5 2 42 2" xfId="27941" xr:uid="{306201A2-08F9-4E1F-99E9-62C0B4E9DE24}"/>
    <cellStyle name="Normal 5 2 43" xfId="27942" xr:uid="{BB25A403-D73D-492E-BFDA-5C5C300F15F2}"/>
    <cellStyle name="Normal 5 2 43 2" xfId="27943" xr:uid="{4310FFF9-B2C6-4DD7-836F-DC948D0CABB3}"/>
    <cellStyle name="Normal 5 2 44" xfId="27944" xr:uid="{4F848B78-940C-4D4A-9EC6-74DDC5A9B161}"/>
    <cellStyle name="Normal 5 2 44 2" xfId="27945" xr:uid="{CFCCD310-B47D-433F-9729-8FC3EBDE0E0D}"/>
    <cellStyle name="Normal 5 2 45" xfId="27946" xr:uid="{CE347C49-451E-4592-8057-3D8DC8A84596}"/>
    <cellStyle name="Normal 5 2 45 2" xfId="27947" xr:uid="{D4016EA1-6BA2-4FD0-A033-DB6848243C3D}"/>
    <cellStyle name="Normal 5 2 46" xfId="27948" xr:uid="{49212A77-01FE-485E-AEA4-8F61B7EC6D0F}"/>
    <cellStyle name="Normal 5 2 46 2" xfId="27949" xr:uid="{4CEB6BCE-3FF2-4CFA-A353-1B539060E5A8}"/>
    <cellStyle name="Normal 5 2 47" xfId="27950" xr:uid="{1A79EB9B-A1EE-4941-A2FB-029D8394EFD6}"/>
    <cellStyle name="Normal 5 2 47 2" xfId="27951" xr:uid="{DDF6AB26-50FD-4DF2-8301-ED4AF8F45895}"/>
    <cellStyle name="Normal 5 2 48" xfId="27952" xr:uid="{EABA9B9D-227C-4E99-8EF9-4CA7B7FE94E4}"/>
    <cellStyle name="Normal 5 2 48 2" xfId="27953" xr:uid="{C3BA5AAC-5B46-49A6-8DD0-D9F948106CA3}"/>
    <cellStyle name="Normal 5 2 49" xfId="27954" xr:uid="{AA962B35-7C2E-454E-84C2-594433011DD5}"/>
    <cellStyle name="Normal 5 2 49 2" xfId="27955" xr:uid="{F3031B02-9EC2-428D-B1B8-926C1B52EA1B}"/>
    <cellStyle name="Normal 5 2 5" xfId="6296" xr:uid="{054FF505-E634-4071-A2F5-076B6678EA6C}"/>
    <cellStyle name="Normal 5 2 5 2" xfId="6297" xr:uid="{D0A84D50-B607-40D1-98AB-410C2AABAF80}"/>
    <cellStyle name="Normal 5 2 5 2 2" xfId="6298" xr:uid="{E39ED777-EE27-4FDC-A663-EDDC1FFAEB87}"/>
    <cellStyle name="Normal 5 2 5 2 2 2" xfId="6299" xr:uid="{83FCABB4-BEF2-43B8-AD0D-1816539CCB3E}"/>
    <cellStyle name="Normal 5 2 5 2 2 3" xfId="6300" xr:uid="{6B5AB2D1-1607-4829-9996-CB96F4055798}"/>
    <cellStyle name="Normal 5 2 5 2 3" xfId="6301" xr:uid="{01F5C2E0-A254-4456-9894-F1B93B03B6DB}"/>
    <cellStyle name="Normal 5 2 5 2 4" xfId="6302" xr:uid="{1182B0B9-FEAA-4589-ACBA-DB31AACF142E}"/>
    <cellStyle name="Normal 5 2 5 3" xfId="6303" xr:uid="{245E7094-0668-4490-A910-AFD1919CFCA5}"/>
    <cellStyle name="Normal 5 2 5 3 2" xfId="6304" xr:uid="{8315FF95-2FA2-4739-8480-73CE16A4E0F8}"/>
    <cellStyle name="Normal 5 2 5 3 3" xfId="6305" xr:uid="{6CE9261C-B38B-4E37-A2DE-9F979AED566E}"/>
    <cellStyle name="Normal 5 2 5 4" xfId="6306" xr:uid="{1C476E9F-7CE2-49AE-A1AE-4FA2EBB6F007}"/>
    <cellStyle name="Normal 5 2 5 4 2" xfId="27956" xr:uid="{D8539499-210E-4792-B7B4-D1DA32B3A987}"/>
    <cellStyle name="Normal 5 2 5 5" xfId="6307" xr:uid="{53D0C270-F950-4A67-8247-3C6D8DBB0E93}"/>
    <cellStyle name="Normal 5 2 5 5 2" xfId="27957" xr:uid="{683D6010-26C6-4660-B3D7-E730452B3A70}"/>
    <cellStyle name="Normal 5 2 5 6" xfId="27958" xr:uid="{F5DB67A6-EA6F-4D9D-AD8B-313A4A3B6905}"/>
    <cellStyle name="Normal 5 2 5 6 2" xfId="27959" xr:uid="{D132AD7C-E257-4F62-B321-975215ECBEE0}"/>
    <cellStyle name="Normal 5 2 5 7" xfId="27960" xr:uid="{5FF9DF5B-AEB2-4C16-B6C7-A8EC94FA7E30}"/>
    <cellStyle name="Normal 5 2 5 7 2" xfId="27961" xr:uid="{1FB8C5D5-A445-4C50-8D03-19D79BCC9FB5}"/>
    <cellStyle name="Normal 5 2 5 8" xfId="27962" xr:uid="{52CD43E1-B73E-49EC-AB9B-ADDF83E06A6D}"/>
    <cellStyle name="Normal 5 2 50" xfId="27963" xr:uid="{FCC81279-B8CE-4179-B70D-6878E0DB6EEF}"/>
    <cellStyle name="Normal 5 2 50 2" xfId="27964" xr:uid="{E6C6EEA1-6BCD-4D58-BD8E-A0786BAD2008}"/>
    <cellStyle name="Normal 5 2 51" xfId="27965" xr:uid="{E3383E10-2C51-43A3-B8E7-46099840583C}"/>
    <cellStyle name="Normal 5 2 51 2" xfId="27966" xr:uid="{30B73C47-53EB-4A36-8D07-9FEF8A813EFB}"/>
    <cellStyle name="Normal 5 2 52" xfId="27967" xr:uid="{2A802B65-69CB-4BC1-8E00-7CAB3E39D153}"/>
    <cellStyle name="Normal 5 2 52 2" xfId="27968" xr:uid="{0BDDF280-BA86-4AD4-ADA1-028266AAF3A1}"/>
    <cellStyle name="Normal 5 2 53" xfId="27969" xr:uid="{496836C5-C5A1-4AF2-B13B-8A557D7216F3}"/>
    <cellStyle name="Normal 5 2 53 2" xfId="27970" xr:uid="{1EEF5059-B533-464D-BED6-3DFA758B20EB}"/>
    <cellStyle name="Normal 5 2 54" xfId="27971" xr:uid="{2A962536-CC82-4FDC-A9DA-2BF5984A6DCC}"/>
    <cellStyle name="Normal 5 2 54 2" xfId="27972" xr:uid="{7689558E-4ACE-4D04-A779-5DF23CF975D7}"/>
    <cellStyle name="Normal 5 2 55" xfId="27973" xr:uid="{C6B23CF7-6C3D-4EE9-A76B-02AA009FA1A5}"/>
    <cellStyle name="Normal 5 2 55 2" xfId="27974" xr:uid="{623E7C5A-EAE0-443F-AE81-729C52E0D8E0}"/>
    <cellStyle name="Normal 5 2 56" xfId="27975" xr:uid="{CD6CD082-7062-4641-87CF-4954F387BFB3}"/>
    <cellStyle name="Normal 5 2 56 2" xfId="27976" xr:uid="{E0CB3AB4-04C6-4CC4-B12D-80872A13DFFB}"/>
    <cellStyle name="Normal 5 2 57" xfId="27977" xr:uid="{D90CDA33-04C3-4BCD-95B8-EB0DC689C6C3}"/>
    <cellStyle name="Normal 5 2 57 2" xfId="27978" xr:uid="{804CA6E0-CBDE-406A-B795-BA2B338C5489}"/>
    <cellStyle name="Normal 5 2 58" xfId="27979" xr:uid="{9DA1A352-7232-4D9B-A780-46F17F4A2D3B}"/>
    <cellStyle name="Normal 5 2 58 2" xfId="27980" xr:uid="{DF34DBFD-8AD9-4456-8F79-71875E4A51A0}"/>
    <cellStyle name="Normal 5 2 59" xfId="27981" xr:uid="{D77A7144-75B7-488B-BBB5-B8BBBC977AF2}"/>
    <cellStyle name="Normal 5 2 59 2" xfId="27982" xr:uid="{D86056C4-E3EE-4E1F-A207-FA549C2BE5D8}"/>
    <cellStyle name="Normal 5 2 6" xfId="6308" xr:uid="{4C82225A-571F-461D-B15E-CF934D0D547A}"/>
    <cellStyle name="Normal 5 2 6 2" xfId="6309" xr:uid="{B03D4F94-C533-4F0A-A62E-DF5C61C11552}"/>
    <cellStyle name="Normal 5 2 6 2 2" xfId="6310" xr:uid="{BD49283F-66B0-49A4-824F-5A640A554C2F}"/>
    <cellStyle name="Normal 5 2 6 2 2 2" xfId="6311" xr:uid="{85D4CB7E-66DD-4683-B6F2-86EE3665D1E4}"/>
    <cellStyle name="Normal 5 2 6 2 2 3" xfId="6312" xr:uid="{BFCE43C0-3CC9-4414-AF2F-A3FCBF5B62EC}"/>
    <cellStyle name="Normal 5 2 6 2 3" xfId="6313" xr:uid="{94B72C68-2DC1-4169-9F14-56C7E2123030}"/>
    <cellStyle name="Normal 5 2 6 2 4" xfId="6314" xr:uid="{7978377F-BA40-4BEC-971E-BD56F4CF99E7}"/>
    <cellStyle name="Normal 5 2 6 3" xfId="6315" xr:uid="{C296DC54-4CB8-47B8-8A76-02B28CBFA32B}"/>
    <cellStyle name="Normal 5 2 6 3 2" xfId="6316" xr:uid="{CD7B51E7-4106-4AA3-B8FD-EAEF8534F897}"/>
    <cellStyle name="Normal 5 2 6 3 3" xfId="6317" xr:uid="{71AF25B9-DEDF-448C-8B41-EC98F46C092B}"/>
    <cellStyle name="Normal 5 2 6 4" xfId="6318" xr:uid="{68329441-79A1-4654-BD21-B5807549BB46}"/>
    <cellStyle name="Normal 5 2 6 4 2" xfId="27983" xr:uid="{79BA6CEA-551C-442C-8BC8-5C1C47A969EB}"/>
    <cellStyle name="Normal 5 2 6 5" xfId="6319" xr:uid="{26598766-12D9-45FB-83EC-E8934FB35CAE}"/>
    <cellStyle name="Normal 5 2 6 5 2" xfId="27984" xr:uid="{009872C4-F7EC-4A29-9DC6-19A37EE8E91B}"/>
    <cellStyle name="Normal 5 2 6 6" xfId="27985" xr:uid="{10E38EF6-3247-42E8-B911-EAF604C08359}"/>
    <cellStyle name="Normal 5 2 6 6 2" xfId="27986" xr:uid="{1C8E6314-CDAB-46A7-AC9F-4A9D15363DDC}"/>
    <cellStyle name="Normal 5 2 6 7" xfId="27987" xr:uid="{87CEA9DF-77AD-4FC3-A455-684717A716BB}"/>
    <cellStyle name="Normal 5 2 6 7 2" xfId="27988" xr:uid="{D4C8D2BE-240A-408D-BF1D-63C6DD4C0793}"/>
    <cellStyle name="Normal 5 2 6 8" xfId="27989" xr:uid="{BFBABF9B-CD62-4AE6-A786-FFA246B8A351}"/>
    <cellStyle name="Normal 5 2 60" xfId="27990" xr:uid="{03FE9A09-C617-44E8-82AB-1C88B91184BF}"/>
    <cellStyle name="Normal 5 2 60 2" xfId="27991" xr:uid="{5C123BBD-3545-4F1C-A119-8521EFFF3CB3}"/>
    <cellStyle name="Normal 5 2 61" xfId="27992" xr:uid="{21181755-710B-481E-A85B-9E799AFBF7C3}"/>
    <cellStyle name="Normal 5 2 61 2" xfId="27993" xr:uid="{D3672ADF-97AC-4069-BE6E-6240E1103EB1}"/>
    <cellStyle name="Normal 5 2 62" xfId="27994" xr:uid="{7F4D985B-E9D5-42B6-B3C5-E8C5CA506839}"/>
    <cellStyle name="Normal 5 2 62 2" xfId="27995" xr:uid="{493F651A-48F2-4557-8556-45F4F9CB22AE}"/>
    <cellStyle name="Normal 5 2 63" xfId="27996" xr:uid="{1AF2C03B-FF4B-46E2-B5AB-D86E7F446397}"/>
    <cellStyle name="Normal 5 2 63 2" xfId="27997" xr:uid="{FA5DD585-46A0-417C-9060-1F1E5FCB9AE2}"/>
    <cellStyle name="Normal 5 2 64" xfId="27998" xr:uid="{A79305BA-77BF-41FB-86C7-5FCE04E319B9}"/>
    <cellStyle name="Normal 5 2 64 2" xfId="27999" xr:uid="{691054CB-14D3-4BCA-A34C-8314A562B306}"/>
    <cellStyle name="Normal 5 2 65" xfId="28000" xr:uid="{CE05F080-F6C3-408D-9976-27B22978E88C}"/>
    <cellStyle name="Normal 5 2 65 2" xfId="28001" xr:uid="{205051C0-BAA3-49E9-8CEE-38970DB9F584}"/>
    <cellStyle name="Normal 5 2 66" xfId="28002" xr:uid="{69A50FF3-0AD4-4735-A646-3CD359498DCA}"/>
    <cellStyle name="Normal 5 2 66 2" xfId="28003" xr:uid="{B6F358FB-1597-41CB-B45B-09D9D077C617}"/>
    <cellStyle name="Normal 5 2 67" xfId="28004" xr:uid="{45BCE690-2604-475B-BB9A-CA9794538858}"/>
    <cellStyle name="Normal 5 2 67 2" xfId="28005" xr:uid="{3D7AEB0C-4C95-4DE9-9290-35B13A1A2B3B}"/>
    <cellStyle name="Normal 5 2 68" xfId="28006" xr:uid="{E86BE5F3-4DFF-48A7-B23E-4673B8598C5C}"/>
    <cellStyle name="Normal 5 2 68 2" xfId="28007" xr:uid="{F66428F2-9121-420A-88D6-B703D19AE29A}"/>
    <cellStyle name="Normal 5 2 69" xfId="28008" xr:uid="{0AC5BA6C-D831-4234-ACB7-CD26D2360D46}"/>
    <cellStyle name="Normal 5 2 7" xfId="6320" xr:uid="{E743F456-0839-4747-B716-B589F2A9C596}"/>
    <cellStyle name="Normal 5 2 7 2" xfId="6321" xr:uid="{4313B8D6-95D8-452B-97FC-7E3D178AC41D}"/>
    <cellStyle name="Normal 5 2 7 2 2" xfId="6322" xr:uid="{79ACA3A9-F8A9-49BA-B802-755AE41C80CE}"/>
    <cellStyle name="Normal 5 2 7 2 2 2" xfId="6323" xr:uid="{1CE998B8-88AA-4885-8F24-4F1A3D740659}"/>
    <cellStyle name="Normal 5 2 7 2 2 3" xfId="6324" xr:uid="{DB96456B-A749-4723-83F3-5BBA5419A59E}"/>
    <cellStyle name="Normal 5 2 7 2 3" xfId="6325" xr:uid="{DBBDB5A1-A432-4675-845F-EB54AB9F0D63}"/>
    <cellStyle name="Normal 5 2 7 2 4" xfId="6326" xr:uid="{80469F4A-850F-4154-8ECC-415B81E0091A}"/>
    <cellStyle name="Normal 5 2 7 3" xfId="6327" xr:uid="{A1BB9F4E-47D2-47B4-849B-01C57C4FA86B}"/>
    <cellStyle name="Normal 5 2 7 3 2" xfId="6328" xr:uid="{E7FDBFFC-E4E6-4DBA-926C-31F4DF65F77E}"/>
    <cellStyle name="Normal 5 2 7 3 3" xfId="6329" xr:uid="{1A1A7967-4CA6-4A38-8745-0AA7EAEE7CDE}"/>
    <cellStyle name="Normal 5 2 7 4" xfId="6330" xr:uid="{0F63693E-A1A9-4099-86A5-BEA6B070AB6C}"/>
    <cellStyle name="Normal 5 2 7 4 2" xfId="28009" xr:uid="{0A31D837-C889-4476-AFB6-B32D2F161196}"/>
    <cellStyle name="Normal 5 2 7 5" xfId="6331" xr:uid="{C8A63DF7-47C7-4FBE-9B9E-8E54F2409E2A}"/>
    <cellStyle name="Normal 5 2 7 5 2" xfId="28010" xr:uid="{8B44EADB-F2B5-47D0-AE70-5DD7110F4CCD}"/>
    <cellStyle name="Normal 5 2 7 6" xfId="28011" xr:uid="{15C70761-CD77-4577-9216-45F52DDC6130}"/>
    <cellStyle name="Normal 5 2 7 6 2" xfId="28012" xr:uid="{84E4E122-BF98-4027-8D79-73212D80BBE1}"/>
    <cellStyle name="Normal 5 2 7 7" xfId="28013" xr:uid="{FCE8BA3A-CBA1-4550-AEF0-2EDDCAE1B63C}"/>
    <cellStyle name="Normal 5 2 7 7 2" xfId="28014" xr:uid="{9A0BADF5-125D-4F1E-9F36-FE697E456021}"/>
    <cellStyle name="Normal 5 2 7 8" xfId="28015" xr:uid="{43FE2B78-6AA4-4E63-8690-038A15EAAB0C}"/>
    <cellStyle name="Normal 5 2 8" xfId="6332" xr:uid="{7794AF02-26E8-4580-91A6-8BA6D8167825}"/>
    <cellStyle name="Normal 5 2 8 2" xfId="6333" xr:uid="{671141A2-1139-43A6-B9B7-0F8325098395}"/>
    <cellStyle name="Normal 5 2 8 2 2" xfId="6334" xr:uid="{0C82237E-9384-474A-8C4D-783C48D6B8F5}"/>
    <cellStyle name="Normal 5 2 8 2 2 2" xfId="6335" xr:uid="{A434068C-9885-48E7-8EC4-5B95B83B7A81}"/>
    <cellStyle name="Normal 5 2 8 2 2 3" xfId="6336" xr:uid="{2DC54AE3-3060-4D59-8F40-CF4BCCFEE23E}"/>
    <cellStyle name="Normal 5 2 8 2 3" xfId="6337" xr:uid="{455C572D-5DCB-43CE-AB91-F9F6058AE884}"/>
    <cellStyle name="Normal 5 2 8 2 4" xfId="6338" xr:uid="{17D1F14D-194A-4356-93E1-E85FD71D6F87}"/>
    <cellStyle name="Normal 5 2 8 3" xfId="6339" xr:uid="{9F98DF7B-E681-4741-B9FA-EFE60220CF11}"/>
    <cellStyle name="Normal 5 2 8 3 2" xfId="6340" xr:uid="{A42508F8-64AC-46C3-B412-65C59680988E}"/>
    <cellStyle name="Normal 5 2 8 3 3" xfId="6341" xr:uid="{B767419C-0609-43CC-B7A7-4C4E4B3780DC}"/>
    <cellStyle name="Normal 5 2 8 4" xfId="6342" xr:uid="{B34D6E84-CC36-43E5-B3CB-7BD5053931D9}"/>
    <cellStyle name="Normal 5 2 8 4 2" xfId="28016" xr:uid="{BBAEDF4A-A2E6-41DE-8BEC-076DFE3A69DC}"/>
    <cellStyle name="Normal 5 2 8 5" xfId="6343" xr:uid="{C20CBE2E-29D7-40B1-A681-88BEDFD10B3F}"/>
    <cellStyle name="Normal 5 2 8 5 2" xfId="28017" xr:uid="{590F0078-3824-4C30-BDC4-EABA917FB76D}"/>
    <cellStyle name="Normal 5 2 8 6" xfId="28018" xr:uid="{7608FD15-FE6B-45DB-BFCC-690CE2200734}"/>
    <cellStyle name="Normal 5 2 8 6 2" xfId="28019" xr:uid="{0733FDCF-A276-40C3-A0BC-A7E73D02814A}"/>
    <cellStyle name="Normal 5 2 8 7" xfId="28020" xr:uid="{B109D869-EF43-4109-A992-FC33634E063C}"/>
    <cellStyle name="Normal 5 2 8 7 2" xfId="28021" xr:uid="{E16F1B6E-83F7-487F-B70A-81BF53886619}"/>
    <cellStyle name="Normal 5 2 8 8" xfId="28022" xr:uid="{5CB33C34-2144-4AE0-BCA0-50A85D9C0EF8}"/>
    <cellStyle name="Normal 5 2 9" xfId="6344" xr:uid="{055849FF-3D56-4CD4-A187-3D04BCDF9FB6}"/>
    <cellStyle name="Normal 5 2 9 2" xfId="6345" xr:uid="{ED788C92-BE51-4AED-9593-9330459AED2D}"/>
    <cellStyle name="Normal 5 2 9 2 2" xfId="6346" xr:uid="{046176F4-A65E-4DF9-BF4A-165A8EB0E7C0}"/>
    <cellStyle name="Normal 5 2 9 2 2 2" xfId="6347" xr:uid="{57DAF0CE-EAC7-4765-90DC-91095262BF70}"/>
    <cellStyle name="Normal 5 2 9 2 2 3" xfId="6348" xr:uid="{12D3DDC6-8C94-4ACD-81AC-91AD574294F8}"/>
    <cellStyle name="Normal 5 2 9 2 3" xfId="6349" xr:uid="{6B0D93E2-6E55-44D2-978C-74FEB19824EE}"/>
    <cellStyle name="Normal 5 2 9 2 4" xfId="6350" xr:uid="{B8B2747C-945E-4DFA-80C9-ED6C8B0F63F6}"/>
    <cellStyle name="Normal 5 2 9 3" xfId="6351" xr:uid="{471F9DB6-46F2-4E73-A033-AA5CCE72EC7F}"/>
    <cellStyle name="Normal 5 2 9 3 2" xfId="6352" xr:uid="{D95FF0D4-12E7-4B6D-9948-1E37A986F76C}"/>
    <cellStyle name="Normal 5 2 9 3 3" xfId="6353" xr:uid="{AAFBC006-585E-482C-B28B-41A977DD711E}"/>
    <cellStyle name="Normal 5 2 9 4" xfId="6354" xr:uid="{84FA25BC-9102-4A23-B8DA-2390AB92C8AD}"/>
    <cellStyle name="Normal 5 2 9 4 2" xfId="28023" xr:uid="{49539DAB-BF90-46C0-8DF0-E64F798F77A8}"/>
    <cellStyle name="Normal 5 2 9 5" xfId="6355" xr:uid="{942CFF35-214C-48EA-BB24-FF11135EF1B1}"/>
    <cellStyle name="Normal 5 2 9 5 2" xfId="28024" xr:uid="{94E2A612-6747-4778-BC11-FB799FFBB2C4}"/>
    <cellStyle name="Normal 5 2 9 6" xfId="28025" xr:uid="{E4276939-D43A-4411-8301-F81CDD9E7DA8}"/>
    <cellStyle name="Normal 5 2 9 6 2" xfId="28026" xr:uid="{17874665-2FFD-4B4A-B333-69A108F4EA53}"/>
    <cellStyle name="Normal 5 2 9 7" xfId="28027" xr:uid="{4FBAA789-A64D-41BD-927A-7BD03841C261}"/>
    <cellStyle name="Normal 5 2 9 7 2" xfId="28028" xr:uid="{0C8B5664-AA61-45D2-A746-CC9E0E607F1B}"/>
    <cellStyle name="Normal 5 2 9 8" xfId="28029" xr:uid="{536F88C1-99DB-456D-BDFD-475C0632A95F}"/>
    <cellStyle name="Normal 5 20" xfId="28030" xr:uid="{71217514-1D63-4E61-8A66-BAB4C73786E9}"/>
    <cellStyle name="Normal 5 21" xfId="28031" xr:uid="{3AA3D8BD-3A05-497F-8DC3-35970F047844}"/>
    <cellStyle name="Normal 5 22" xfId="28032" xr:uid="{84D5BDC6-CE92-426B-8B39-3DC712B84695}"/>
    <cellStyle name="Normal 5 23" xfId="28033" xr:uid="{90A0CBC3-9166-4340-A73B-F0362E6208AB}"/>
    <cellStyle name="Normal 5 24" xfId="28034" xr:uid="{72AE3004-7A4D-4067-B203-66AC9C9FE156}"/>
    <cellStyle name="Normal 5 25" xfId="28035" xr:uid="{73F32C36-F375-4D7B-B44D-170E72D5E2EF}"/>
    <cellStyle name="Normal 5 26" xfId="28036" xr:uid="{F1B1EE54-4835-4C91-8CB4-19DE04D73277}"/>
    <cellStyle name="Normal 5 27" xfId="28037" xr:uid="{7BEB9999-13FF-4CB7-96A5-2434EA30C7AB}"/>
    <cellStyle name="Normal 5 28" xfId="28038" xr:uid="{1A8287C1-2731-4951-8DDD-CAE013FBA5B1}"/>
    <cellStyle name="Normal 5 29" xfId="28039" xr:uid="{EC1F9EBF-9989-46D8-9707-618F4F481581}"/>
    <cellStyle name="Normal 5 3" xfId="6356" xr:uid="{7B360B65-D276-48C7-82CA-B6706AE7302A}"/>
    <cellStyle name="Normal 5 3 10" xfId="28040" xr:uid="{4069C407-9C1D-4A39-B352-3D1E84898FCB}"/>
    <cellStyle name="Normal 5 3 11" xfId="28041" xr:uid="{959F2120-7F25-4790-A423-E9F4B186A084}"/>
    <cellStyle name="Normal 5 3 12" xfId="28042" xr:uid="{F24A9156-CA05-4203-860A-5905E87C75BB}"/>
    <cellStyle name="Normal 5 3 13" xfId="28043" xr:uid="{CA4F6F69-3C62-44C5-B03F-7BCB72700C59}"/>
    <cellStyle name="Normal 5 3 14" xfId="28044" xr:uid="{5BE432E9-4FA4-4E24-AF59-7153BF5CEB1B}"/>
    <cellStyle name="Normal 5 3 15" xfId="28045" xr:uid="{1B6C667D-2215-43DA-A500-18F3CFB31251}"/>
    <cellStyle name="Normal 5 3 16" xfId="28046" xr:uid="{C22B636B-CAB7-4982-9A8B-F19AE7FC3A13}"/>
    <cellStyle name="Normal 5 3 17" xfId="28047" xr:uid="{0565DF1A-F683-49E3-AE79-D7F8ABAD56F8}"/>
    <cellStyle name="Normal 5 3 18" xfId="28048" xr:uid="{F79B820D-062E-4551-9A6A-A31974518117}"/>
    <cellStyle name="Normal 5 3 19" xfId="28049" xr:uid="{E590050D-8134-4B3D-973D-816769DD17F8}"/>
    <cellStyle name="Normal 5 3 2" xfId="6357" xr:uid="{4AC682F1-E35A-43C3-A56F-8CF00C0B600D}"/>
    <cellStyle name="Normal 5 3 2 2" xfId="6358" xr:uid="{5AE26850-43D4-4C99-B239-39C04DEEF886}"/>
    <cellStyle name="Normal 5 3 2 2 2" xfId="28051" xr:uid="{941597B9-88E5-4113-B665-D9EDEEDA63A1}"/>
    <cellStyle name="Normal 5 3 2 2 2 2" xfId="42976" xr:uid="{5F3AE3A9-7437-4F07-928E-FB60949C76C1}"/>
    <cellStyle name="Normal 5 3 2 2 2 3" xfId="42975" xr:uid="{7ED4AE60-8403-49F0-8B17-777B2B158E80}"/>
    <cellStyle name="Normal 5 3 2 2 3" xfId="42977" xr:uid="{AA56A68C-6602-45C9-AC20-5F84B07C6299}"/>
    <cellStyle name="Normal 5 3 2 2 4" xfId="42978" xr:uid="{C33AEBF5-05C3-4B21-BBCF-DF8A1A84553C}"/>
    <cellStyle name="Normal 5 3 2 2 5" xfId="42979" xr:uid="{D79FA03C-2EB4-4DE2-81A7-EFD780A8190E}"/>
    <cellStyle name="Normal 5 3 2 3" xfId="6359" xr:uid="{D66DF0F6-5356-467A-8BA5-F3C8F1B4BD2C}"/>
    <cellStyle name="Normal 5 3 2 3 2" xfId="28052" xr:uid="{913052A9-01C1-4235-AA87-7F14DA11D87E}"/>
    <cellStyle name="Normal 5 3 2 3 2 2" xfId="42980" xr:uid="{7DB8F12B-A63A-4196-A5A4-C5F53E70600F}"/>
    <cellStyle name="Normal 5 3 2 3 3" xfId="42981" xr:uid="{4200F561-BCDE-47B5-9F7F-5A9D89EC33F9}"/>
    <cellStyle name="Normal 5 3 2 4" xfId="28053" xr:uid="{1F0AE1DA-BB19-4A83-B110-B00BF85CCBAF}"/>
    <cellStyle name="Normal 5 3 2 4 2" xfId="42982" xr:uid="{08FD0600-C015-4DD2-BE0F-B40268917E5D}"/>
    <cellStyle name="Normal 5 3 2 5" xfId="28050" xr:uid="{2890CDF3-BC3D-4F70-95EE-DC17CD5FD4D4}"/>
    <cellStyle name="Normal 5 3 2 5 2" xfId="42983" xr:uid="{04D2F137-994A-41D7-B629-114882930830}"/>
    <cellStyle name="Normal 5 3 2 6" xfId="42984" xr:uid="{7EB6407E-8E43-4AB3-8D66-00B853BAE6E6}"/>
    <cellStyle name="Normal 5 3 2 7" xfId="42985" xr:uid="{497B9F87-4FF4-4A9A-A03F-844117B7035C}"/>
    <cellStyle name="Normal 5 3 20" xfId="28054" xr:uid="{AE492546-B98B-4201-BEF2-D0DB8AF99083}"/>
    <cellStyle name="Normal 5 3 21" xfId="28055" xr:uid="{67D03144-E366-4C89-B05E-2367AD637B9C}"/>
    <cellStyle name="Normal 5 3 22" xfId="28056" xr:uid="{5D04AD0E-C19D-45ED-8E71-6AC18B668838}"/>
    <cellStyle name="Normal 5 3 23" xfId="28057" xr:uid="{D8BA6D2E-C380-4F73-9242-931A285885F3}"/>
    <cellStyle name="Normal 5 3 24" xfId="28058" xr:uid="{3ED07E7E-3132-45A3-B525-384DB8CDFB5C}"/>
    <cellStyle name="Normal 5 3 25" xfId="28059" xr:uid="{C13EA9AB-810F-468A-AD39-BED57E43FC9D}"/>
    <cellStyle name="Normal 5 3 26" xfId="28060" xr:uid="{FD745341-D642-4EA7-B3DA-E12111E8180E}"/>
    <cellStyle name="Normal 5 3 27" xfId="28061" xr:uid="{F95A5B77-2BDE-4B83-9840-B0D21E9B840F}"/>
    <cellStyle name="Normal 5 3 28" xfId="28062" xr:uid="{4BFE7CE4-6376-4301-BE99-9DAAE0A5AA38}"/>
    <cellStyle name="Normal 5 3 29" xfId="28063" xr:uid="{68154C39-059F-427E-8334-1DC503DBB83A}"/>
    <cellStyle name="Normal 5 3 3" xfId="6360" xr:uid="{D61E95BC-2CBD-456F-B906-A50268F8D4A3}"/>
    <cellStyle name="Normal 5 3 3 2" xfId="28064" xr:uid="{F499E64C-69C7-4AFE-A46F-6959965D7155}"/>
    <cellStyle name="Normal 5 3 3 2 2" xfId="42987" xr:uid="{2F338FDE-B203-48CE-95FF-2ADE7EC72558}"/>
    <cellStyle name="Normal 5 3 3 2 3" xfId="42986" xr:uid="{0E0FFE32-4BB5-40CB-9CF6-3A33778F5118}"/>
    <cellStyle name="Normal 5 3 3 3" xfId="42988" xr:uid="{A5E2E5A8-0144-4712-8901-C8C8681012F1}"/>
    <cellStyle name="Normal 5 3 3 4" xfId="42989" xr:uid="{0698EF05-2CD3-4C1F-8ECB-64EF28CB16E1}"/>
    <cellStyle name="Normal 5 3 3 5" xfId="42990" xr:uid="{A871AF20-8365-492F-91E3-74A63108F611}"/>
    <cellStyle name="Normal 5 3 30" xfId="28065" xr:uid="{8C8A26DE-70D0-4D9A-80C9-EB49BE1C5E9E}"/>
    <cellStyle name="Normal 5 3 31" xfId="28066" xr:uid="{F38A7A6B-838D-4BA3-B964-F024392EC5D3}"/>
    <cellStyle name="Normal 5 3 32" xfId="28067" xr:uid="{8218A873-41F1-400E-B68E-DD5C7132F1CC}"/>
    <cellStyle name="Normal 5 3 33" xfId="28068" xr:uid="{3B297E29-0DB1-479A-8B89-F997C51BE4AC}"/>
    <cellStyle name="Normal 5 3 34" xfId="28069" xr:uid="{9ED5D35C-FD4F-4C15-BBCA-37C558A271EC}"/>
    <cellStyle name="Normal 5 3 35" xfId="28070" xr:uid="{ADE124CE-8328-4CC9-9816-89288B89F642}"/>
    <cellStyle name="Normal 5 3 36" xfId="28071" xr:uid="{13A5F5A5-03B2-462D-B6BA-690EF99806CD}"/>
    <cellStyle name="Normal 5 3 37" xfId="28072" xr:uid="{30DD357C-BD04-4BA1-8AD4-9370CB7DCF34}"/>
    <cellStyle name="Normal 5 3 38" xfId="28073" xr:uid="{2B9F76AB-7E7A-4C5E-9771-697C9ADC32E4}"/>
    <cellStyle name="Normal 5 3 39" xfId="28074" xr:uid="{54914839-7A62-4475-8582-D34FB4B60BD2}"/>
    <cellStyle name="Normal 5 3 4" xfId="6361" xr:uid="{DA144CA0-C860-42AC-AD62-0285497DF0E7}"/>
    <cellStyle name="Normal 5 3 4 2" xfId="28075" xr:uid="{3747FB2E-23BA-4766-85C8-ACC93CCE36B6}"/>
    <cellStyle name="Normal 5 3 4 2 2" xfId="42991" xr:uid="{F673E008-5B2E-48E4-9F78-FC7CFB72346F}"/>
    <cellStyle name="Normal 5 3 4 3" xfId="42992" xr:uid="{B72A8789-092B-4BB2-963B-EF77FB46B793}"/>
    <cellStyle name="Normal 5 3 40" xfId="28076" xr:uid="{2E54383C-DED9-4D4A-918A-F4D3BF6B5097}"/>
    <cellStyle name="Normal 5 3 41" xfId="28077" xr:uid="{8FCD60DF-CBE0-4FC4-B64A-6DF6B661852A}"/>
    <cellStyle name="Normal 5 3 42" xfId="28078" xr:uid="{B8B76496-D3C7-44FF-BD28-48792632AF9B}"/>
    <cellStyle name="Normal 5 3 43" xfId="28079" xr:uid="{8BBB7CAB-7AF2-4DDF-8F24-2C4E145439FF}"/>
    <cellStyle name="Normal 5 3 44" xfId="28080" xr:uid="{2CFC33A9-0378-4915-AD52-A47E2067101C}"/>
    <cellStyle name="Normal 5 3 45" xfId="28081" xr:uid="{239BC198-26A1-4FA7-92AF-EC874FB270A4}"/>
    <cellStyle name="Normal 5 3 46" xfId="28082" xr:uid="{03774DA5-96D3-4AB1-9AFB-EE4598B878F5}"/>
    <cellStyle name="Normal 5 3 47" xfId="28083" xr:uid="{CA1B101E-E0C7-4290-964D-D9B3E4696450}"/>
    <cellStyle name="Normal 5 3 48" xfId="28084" xr:uid="{A6576D01-E3F8-4C96-AFD5-8074C778B45E}"/>
    <cellStyle name="Normal 5 3 49" xfId="28085" xr:uid="{58011EA8-D298-4286-BCCE-BA4490B59A7E}"/>
    <cellStyle name="Normal 5 3 5" xfId="28086" xr:uid="{D5129242-624C-4B7F-A45B-DE6D1A47FFC0}"/>
    <cellStyle name="Normal 5 3 5 2" xfId="42993" xr:uid="{BDEDD87A-0960-4B8F-B29B-EB800D8CE775}"/>
    <cellStyle name="Normal 5 3 50" xfId="28087" xr:uid="{46CD8EC3-EAE5-4890-854C-37D36CC22158}"/>
    <cellStyle name="Normal 5 3 51" xfId="28088" xr:uid="{EF0A4087-813D-4924-9344-ACFF5C818CF7}"/>
    <cellStyle name="Normal 5 3 52" xfId="28089" xr:uid="{9135058D-FC86-4C33-8453-8C6FA133A978}"/>
    <cellStyle name="Normal 5 3 53" xfId="28090" xr:uid="{35C0DDE4-0080-445F-811F-823CE410251B}"/>
    <cellStyle name="Normal 5 3 54" xfId="28091" xr:uid="{33145366-872B-4BC2-A5E4-08B3314EAC3C}"/>
    <cellStyle name="Normal 5 3 55" xfId="28092" xr:uid="{E6B45E9C-CCD5-4202-8770-834C3F5386A7}"/>
    <cellStyle name="Normal 5 3 56" xfId="28093" xr:uid="{900FB3A1-2128-409D-845D-90A94B25EC7F}"/>
    <cellStyle name="Normal 5 3 6" xfId="28094" xr:uid="{D4767DCC-4654-4142-B7CB-DDAC181490BA}"/>
    <cellStyle name="Normal 5 3 6 2" xfId="42994" xr:uid="{CD8B8DBB-E7C0-497A-AFC5-5F00166CDF73}"/>
    <cellStyle name="Normal 5 3 7" xfId="28095" xr:uid="{4C9A0544-20DF-4A76-8EE9-0E3A6A1B5A15}"/>
    <cellStyle name="Normal 5 3 7 2" xfId="42995" xr:uid="{686EA3D7-0D11-45D3-844A-091FE9D94920}"/>
    <cellStyle name="Normal 5 3 8" xfId="28096" xr:uid="{CB5B7EFF-0E7E-4157-B0B3-7E96A3FF1F23}"/>
    <cellStyle name="Normal 5 3 9" xfId="28097" xr:uid="{68EE47EC-CAF9-463F-B35C-9A3563F232F6}"/>
    <cellStyle name="Normal 5 30" xfId="28098" xr:uid="{BF4566D7-C727-4D3A-8CE5-C34C0F5EE2D8}"/>
    <cellStyle name="Normal 5 31" xfId="28099" xr:uid="{AE76C1F4-0FDE-4BA0-864E-777C78E30481}"/>
    <cellStyle name="Normal 5 32" xfId="28100" xr:uid="{FF2DE282-02EE-470F-937F-DF6EF8061FA7}"/>
    <cellStyle name="Normal 5 33" xfId="28101" xr:uid="{D6EA39D8-1AA7-4F2F-967E-84076A4DC06B}"/>
    <cellStyle name="Normal 5 34" xfId="28102" xr:uid="{FBBD1B74-D1B8-4926-9A72-09F6AD04681B}"/>
    <cellStyle name="Normal 5 35" xfId="28103" xr:uid="{D41BC8C3-47AC-44F1-93BA-45F6F46467B8}"/>
    <cellStyle name="Normal 5 36" xfId="28104" xr:uid="{3D01DEF4-C5D1-41A3-AD63-38413FCE708D}"/>
    <cellStyle name="Normal 5 37" xfId="28105" xr:uid="{843EFCDC-3232-4D49-A7B8-77F9333D1E97}"/>
    <cellStyle name="Normal 5 38" xfId="28106" xr:uid="{0A8B4432-F116-40EC-ACB7-E18DCD8ED395}"/>
    <cellStyle name="Normal 5 39" xfId="28107" xr:uid="{67CCDE0D-2DE6-4F99-B95A-8F0C989ABF1B}"/>
    <cellStyle name="Normal 5 4" xfId="6362" xr:uid="{086CA333-3CB8-4FCA-8F00-FAF4748C8D4B}"/>
    <cellStyle name="Normal 5 4 10" xfId="28109" xr:uid="{F802B0E9-0B5C-4F71-93E1-5DC0281B9B63}"/>
    <cellStyle name="Normal 5 4 11" xfId="28110" xr:uid="{8D82687C-A056-4DFB-8037-04F81AF36D07}"/>
    <cellStyle name="Normal 5 4 12" xfId="28111" xr:uid="{896501F9-3E53-4000-A1F1-C2D4677CEC26}"/>
    <cellStyle name="Normal 5 4 13" xfId="28112" xr:uid="{E9AFEF62-1EE7-4D74-9171-D39987EA51B3}"/>
    <cellStyle name="Normal 5 4 14" xfId="28113" xr:uid="{451A0D9D-BA94-4976-9B01-9D4DE72D7531}"/>
    <cellStyle name="Normal 5 4 15" xfId="28114" xr:uid="{F822689C-F802-425D-BD15-237A2B030EB8}"/>
    <cellStyle name="Normal 5 4 16" xfId="28115" xr:uid="{1DB3A1D8-DACC-4404-8FA6-1F31C4FEA7C6}"/>
    <cellStyle name="Normal 5 4 17" xfId="28116" xr:uid="{267F3E91-3407-429F-A880-9B0320821870}"/>
    <cellStyle name="Normal 5 4 18" xfId="28117" xr:uid="{7FE06E74-5378-43E2-8D84-FA51FA3C8020}"/>
    <cellStyle name="Normal 5 4 19" xfId="28118" xr:uid="{176A0594-23FE-4F63-9C20-6753236C20FD}"/>
    <cellStyle name="Normal 5 4 2" xfId="28119" xr:uid="{7E725306-8D63-4A8A-8CB5-3E0C61FEEC99}"/>
    <cellStyle name="Normal 5 4 2 2" xfId="28120" xr:uid="{95AE54D6-042C-49C9-B30C-C1A76553048F}"/>
    <cellStyle name="Normal 5 4 2 2 2" xfId="42998" xr:uid="{DBFF31D0-BE16-4ABC-883B-4D93BEFABA33}"/>
    <cellStyle name="Normal 5 4 2 2 3" xfId="42997" xr:uid="{7C807FD8-B189-4CE0-9167-4E9A2BB1B0E1}"/>
    <cellStyle name="Normal 5 4 2 3" xfId="28121" xr:uid="{076D9F2B-DDD5-4914-A0ED-92DAAA2EF185}"/>
    <cellStyle name="Normal 5 4 2 3 2" xfId="42999" xr:uid="{15ADA6B2-178A-4677-B3EC-07507EEF6B1F}"/>
    <cellStyle name="Normal 5 4 2 4" xfId="28122" xr:uid="{4BA14A6D-8604-4F80-BFC4-EE39059B3DF9}"/>
    <cellStyle name="Normal 5 4 2 5" xfId="42996" xr:uid="{4F732C80-409D-4AB5-ACC3-D2D29D92108D}"/>
    <cellStyle name="Normal 5 4 20" xfId="28123" xr:uid="{C8908AE8-6EAB-4858-800B-CB6DD290AAF4}"/>
    <cellStyle name="Normal 5 4 21" xfId="28124" xr:uid="{8A0D1C80-21D4-4832-BD19-2BB74E68BEBC}"/>
    <cellStyle name="Normal 5 4 22" xfId="28125" xr:uid="{03385EA3-A031-4DB1-B3B1-CE523FBB5C39}"/>
    <cellStyle name="Normal 5 4 23" xfId="28126" xr:uid="{37DE9273-DD46-4704-AD2A-A9C287DA527F}"/>
    <cellStyle name="Normal 5 4 24" xfId="28127" xr:uid="{62E9AA72-7CFE-4CB0-899F-B4B02EAB626A}"/>
    <cellStyle name="Normal 5 4 25" xfId="28128" xr:uid="{5B278BD7-CE6B-450C-897E-7A3A8D2766B2}"/>
    <cellStyle name="Normal 5 4 26" xfId="28129" xr:uid="{7996D59C-99A7-42AF-BC91-2163CBC85D01}"/>
    <cellStyle name="Normal 5 4 27" xfId="28130" xr:uid="{43805891-68DF-40A5-A00F-C51696506B8A}"/>
    <cellStyle name="Normal 5 4 28" xfId="28131" xr:uid="{DDCD2248-24CD-46EA-821F-F65522343662}"/>
    <cellStyle name="Normal 5 4 29" xfId="28132" xr:uid="{BA0C4EA1-E8D3-42C1-AE3C-06F86367CB2D}"/>
    <cellStyle name="Normal 5 4 3" xfId="28133" xr:uid="{96E1CFE0-26C4-4894-B0E0-8D7D3E777ED8}"/>
    <cellStyle name="Normal 5 4 3 2" xfId="43001" xr:uid="{AE1651D5-5CB1-463F-9AD2-E780D675CACE}"/>
    <cellStyle name="Normal 5 4 3 3" xfId="43000" xr:uid="{3BD4ABD4-5D02-49DF-A602-0AADE88A79F6}"/>
    <cellStyle name="Normal 5 4 30" xfId="28134" xr:uid="{8F599F05-EA06-4292-B530-363E1FD77BF5}"/>
    <cellStyle name="Normal 5 4 31" xfId="28135" xr:uid="{84901D08-06A3-43E8-AA9E-14E111BC992E}"/>
    <cellStyle name="Normal 5 4 32" xfId="28136" xr:uid="{9F74B522-31F1-4C9F-96CE-24315BF94A94}"/>
    <cellStyle name="Normal 5 4 33" xfId="28137" xr:uid="{43268109-5079-4D26-B271-F68AADA37C1A}"/>
    <cellStyle name="Normal 5 4 34" xfId="28138" xr:uid="{9DEAC400-5E4D-449D-97FB-18B2430A3C76}"/>
    <cellStyle name="Normal 5 4 35" xfId="28139" xr:uid="{98A8082A-C9BE-4E44-ABBC-2B7FFDF3DED8}"/>
    <cellStyle name="Normal 5 4 36" xfId="28140" xr:uid="{3593ADDB-2B82-4E77-AB1A-F2C121D2BFCD}"/>
    <cellStyle name="Normal 5 4 37" xfId="28141" xr:uid="{0D356390-D387-491F-8339-088FD5AE4451}"/>
    <cellStyle name="Normal 5 4 38" xfId="28142" xr:uid="{0CB78E62-F85E-467C-9D0C-9B18F1491ADC}"/>
    <cellStyle name="Normal 5 4 39" xfId="28143" xr:uid="{175348BA-CA34-49BF-8BD1-6569F38FF893}"/>
    <cellStyle name="Normal 5 4 4" xfId="28144" xr:uid="{B54D7B67-12BE-4157-B501-543DD556293E}"/>
    <cellStyle name="Normal 5 4 4 2" xfId="43002" xr:uid="{43406DB5-080F-4BD4-ABC6-759A463CEA8F}"/>
    <cellStyle name="Normal 5 4 40" xfId="28145" xr:uid="{350454A0-0D93-4F80-A171-DE25BEEBAED6}"/>
    <cellStyle name="Normal 5 4 41" xfId="28146" xr:uid="{7B07A75C-9EED-4E7A-9E48-1B503923C7C7}"/>
    <cellStyle name="Normal 5 4 42" xfId="28147" xr:uid="{94389F5F-0802-4523-8149-627E7E0B6BB8}"/>
    <cellStyle name="Normal 5 4 43" xfId="28148" xr:uid="{3E636AC6-A3C2-495C-8FC1-9084B9C1E66D}"/>
    <cellStyle name="Normal 5 4 44" xfId="28149" xr:uid="{7E04F5B2-BB6F-4D3E-A3E9-2B5359B950A5}"/>
    <cellStyle name="Normal 5 4 45" xfId="28150" xr:uid="{9DE55C0E-8880-48AC-A783-318D7D65A92F}"/>
    <cellStyle name="Normal 5 4 46" xfId="28151" xr:uid="{D58A945B-EACA-40C9-BB1C-9FC7DA14D5D1}"/>
    <cellStyle name="Normal 5 4 47" xfId="28152" xr:uid="{30B859F2-3B91-4E81-BA3D-F301328A001D}"/>
    <cellStyle name="Normal 5 4 48" xfId="28153" xr:uid="{AD859DC3-2984-4885-BE42-E60EE918DF82}"/>
    <cellStyle name="Normal 5 4 49" xfId="28154" xr:uid="{79CF76E2-2FF5-4BE4-9405-7F3F0C5211FC}"/>
    <cellStyle name="Normal 5 4 5" xfId="28155" xr:uid="{23572612-F3E3-4FAC-8280-BA7CCBD297AC}"/>
    <cellStyle name="Normal 5 4 5 2" xfId="43003" xr:uid="{508C2A68-4ED8-40E4-AC57-B921BF973300}"/>
    <cellStyle name="Normal 5 4 50" xfId="28156" xr:uid="{8C7B0991-749E-4419-A811-CE8563DBDE8C}"/>
    <cellStyle name="Normal 5 4 51" xfId="28157" xr:uid="{9506075F-562C-4DC8-B489-F31F613B0E6E}"/>
    <cellStyle name="Normal 5 4 52" xfId="28158" xr:uid="{C01BAE4F-0E89-44CE-8582-A8A87D8F6C1F}"/>
    <cellStyle name="Normal 5 4 53" xfId="28159" xr:uid="{304876FF-6E2D-4B83-A69A-E91D2E1683AD}"/>
    <cellStyle name="Normal 5 4 54" xfId="28160" xr:uid="{8AC7C687-9D45-4147-8ED9-7415507C46AD}"/>
    <cellStyle name="Normal 5 4 55" xfId="28161" xr:uid="{2D87FC89-41FE-428E-B881-7396A06C0AE3}"/>
    <cellStyle name="Normal 5 4 56" xfId="28162" xr:uid="{66A1F62B-7275-42C0-9051-9DD1C5E6CE21}"/>
    <cellStyle name="Normal 5 4 57" xfId="28108" xr:uid="{EE8BFF3D-F047-442D-8A4B-3F27B584281E}"/>
    <cellStyle name="Normal 5 4 6" xfId="28163" xr:uid="{F287BE43-C6FC-4370-B841-33C051F8125D}"/>
    <cellStyle name="Normal 5 4 6 2" xfId="43004" xr:uid="{AD83BC36-564C-47EC-A517-2212CF921163}"/>
    <cellStyle name="Normal 5 4 7" xfId="28164" xr:uid="{C2D6FA73-BFA4-4581-BF7F-7E546DFAEEDD}"/>
    <cellStyle name="Normal 5 4 7 2" xfId="44003" xr:uid="{82F276A1-DD61-49A0-94A5-F474C6DE56B2}"/>
    <cellStyle name="Normal 5 4 8" xfId="28165" xr:uid="{429A54AB-05DA-4DB4-A191-C9365D19F13E}"/>
    <cellStyle name="Normal 5 4 9" xfId="28166" xr:uid="{DE49F772-955A-4A38-8D25-8C96E912D30E}"/>
    <cellStyle name="Normal 5 40" xfId="28167" xr:uid="{E7CF21F1-D7E4-44F1-AC52-5AB52EB76420}"/>
    <cellStyle name="Normal 5 41" xfId="28168" xr:uid="{09DAFCE2-976A-4D32-BB14-BB3073013E34}"/>
    <cellStyle name="Normal 5 42" xfId="28169" xr:uid="{74328DAE-4142-4C67-AF54-C788030A48FE}"/>
    <cellStyle name="Normal 5 43" xfId="28170" xr:uid="{F9BAB69F-AFE4-4507-B7B5-64C2B477C774}"/>
    <cellStyle name="Normal 5 44" xfId="28171" xr:uid="{C76B51A7-7D50-4799-810A-E34E44EDB9F8}"/>
    <cellStyle name="Normal 5 45" xfId="28172" xr:uid="{FB36C1EF-B042-4AD7-BFAD-188951B5F9C4}"/>
    <cellStyle name="Normal 5 46" xfId="28173" xr:uid="{4E04F785-4762-484D-A02F-D31159352CEE}"/>
    <cellStyle name="Normal 5 47" xfId="28174" xr:uid="{F0F5AA67-E5A9-4F05-B431-3AE5070AE89A}"/>
    <cellStyle name="Normal 5 48" xfId="28175" xr:uid="{F4978234-E07E-4D09-AFAD-E217E2062396}"/>
    <cellStyle name="Normal 5 49" xfId="28176" xr:uid="{7260959A-A86F-4E7B-B443-381A87D91E27}"/>
    <cellStyle name="Normal 5 5" xfId="6363" xr:uid="{D52E7CB2-15F1-4121-B99A-7B6171A288CC}"/>
    <cellStyle name="Normal 5 5 2" xfId="28177" xr:uid="{31149A2F-3E07-4DDA-9596-D514C0B7E7DB}"/>
    <cellStyle name="Normal 5 5 2 2" xfId="43005" xr:uid="{5F6B09C8-2059-4C4A-94F1-9F8F143E7A6D}"/>
    <cellStyle name="Normal 5 5 3" xfId="28178" xr:uid="{D9156769-FCE1-48A5-8E89-7F28A6836850}"/>
    <cellStyle name="Normal 5 5 4" xfId="43006" xr:uid="{C887C1CC-28F7-476C-8105-DEE2EBE9623C}"/>
    <cellStyle name="Normal 5 5 5" xfId="44004" xr:uid="{07B12317-8D6D-4902-B83A-54975763F735}"/>
    <cellStyle name="Normal 5 50" xfId="28179" xr:uid="{3490FB80-D1F1-4C3E-A839-D1BA6926AC66}"/>
    <cellStyle name="Normal 5 51" xfId="28180" xr:uid="{FF1FB3EE-486A-40B2-A5FF-C57315F30F4A}"/>
    <cellStyle name="Normal 5 52" xfId="28181" xr:uid="{DF947957-1220-4D0F-80B2-6AFFA9F5D80D}"/>
    <cellStyle name="Normal 5 53" xfId="28182" xr:uid="{6B623EFA-AB26-47B4-80E5-3290DFE7F209}"/>
    <cellStyle name="Normal 5 54" xfId="28183" xr:uid="{08FDC07C-09E8-4CC7-A73D-F7AED241EF24}"/>
    <cellStyle name="Normal 5 55" xfId="28184" xr:uid="{43D75C48-E4B9-4A3B-ACD9-5BE232E74E0E}"/>
    <cellStyle name="Normal 5 56" xfId="28185" xr:uid="{B65B4585-E1F2-4D8A-A121-3D048EC45648}"/>
    <cellStyle name="Normal 5 57" xfId="28186" xr:uid="{766C1E2E-D723-4FCE-B470-804ACCC0596A}"/>
    <cellStyle name="Normal 5 58" xfId="28187" xr:uid="{04176507-800B-44A6-99DE-2CB14340CDE5}"/>
    <cellStyle name="Normal 5 59" xfId="28188" xr:uid="{116DA095-7897-415E-A634-AEB05D3F65E4}"/>
    <cellStyle name="Normal 5 6" xfId="6364" xr:uid="{CDBD7281-FBBD-4A0A-8165-84C31C33FFCF}"/>
    <cellStyle name="Normal 5 6 2" xfId="6365" xr:uid="{B1146541-E136-409C-9CFE-DBD04F506C73}"/>
    <cellStyle name="Normal 5 6 2 2" xfId="43007" xr:uid="{7852DAAE-7EA7-48ED-B4CC-A3982453CF59}"/>
    <cellStyle name="Normal 5 6 3" xfId="28189" xr:uid="{B8331F83-6A38-458E-84D1-FC92B77F558D}"/>
    <cellStyle name="Normal 5 6 3 2" xfId="43008" xr:uid="{0778B6D9-1CD4-4608-98FF-88F707F42F89}"/>
    <cellStyle name="Normal 5 60" xfId="28190" xr:uid="{6CD074E4-9026-4A7F-8875-76B3440616F9}"/>
    <cellStyle name="Normal 5 61" xfId="28191" xr:uid="{C8CA7F4A-40AA-4EB9-8D0A-CFD783DCD261}"/>
    <cellStyle name="Normal 5 62" xfId="28192" xr:uid="{A096A410-A5BC-474E-AEB6-C4F69013C5DC}"/>
    <cellStyle name="Normal 5 63" xfId="28193" xr:uid="{3E10CA07-6E01-4894-86C3-CA0AA851D864}"/>
    <cellStyle name="Normal 5 64" xfId="28194" xr:uid="{FAE246FC-A6F9-4EF5-9FA8-657861A13379}"/>
    <cellStyle name="Normal 5 65" xfId="28195" xr:uid="{66D6A60D-6EBB-4E43-A090-061486FED71C}"/>
    <cellStyle name="Normal 5 66" xfId="28196" xr:uid="{DC25A185-042E-4C3A-B058-CB9CB4899C32}"/>
    <cellStyle name="Normal 5 67" xfId="28197" xr:uid="{9BBBAF65-5033-4657-9CBC-5A70634F427F}"/>
    <cellStyle name="Normal 5 68" xfId="28198" xr:uid="{B5FDB12C-1B9C-4998-BEDB-2B5DCF218689}"/>
    <cellStyle name="Normal 5 69" xfId="28199" xr:uid="{95DE9DC9-C9C6-417D-AFD3-6CD98DE2F5BE}"/>
    <cellStyle name="Normal 5 7" xfId="6366" xr:uid="{86A4F806-ACB2-4C05-BE9D-21F9CF610E45}"/>
    <cellStyle name="Normal 5 7 2" xfId="43009" xr:uid="{61734096-AA10-4C73-B335-6F94B10D5D82}"/>
    <cellStyle name="Normal 5 7 3" xfId="44005" xr:uid="{07B34AF2-329F-4226-A3B7-F87A1DE85E6C}"/>
    <cellStyle name="Normal 5 70" xfId="28200" xr:uid="{3FCA94EB-085A-4994-B72A-91E579E0D6B4}"/>
    <cellStyle name="Normal 5 71" xfId="28201" xr:uid="{3070D3A4-EEAB-4E9F-8D64-FB0C162C20C3}"/>
    <cellStyle name="Normal 5 72" xfId="28202" xr:uid="{7656A97A-25CB-451C-8F92-4B5E243DD106}"/>
    <cellStyle name="Normal 5 73" xfId="28203" xr:uid="{5B6D1158-00AE-4060-98D8-1EAD02AE6413}"/>
    <cellStyle name="Normal 5 73 2" xfId="28204" xr:uid="{85B9D35B-2230-4A16-A9E1-0E44F824D4AB}"/>
    <cellStyle name="Normal 5 74" xfId="28205" xr:uid="{E7BF4B7F-7F8C-45E6-AB34-145E32E675A7}"/>
    <cellStyle name="Normal 5 8" xfId="6367" xr:uid="{15E4467F-6E9C-40FF-8952-5E38EBC9DCF2}"/>
    <cellStyle name="Normal 5 8 2" xfId="43010" xr:uid="{32A97A8E-504F-47B2-BD70-3AE55E59E472}"/>
    <cellStyle name="Normal 5 8 3" xfId="44006" xr:uid="{AB5B1E75-FA09-497D-B4C5-6155015D715B}"/>
    <cellStyle name="Normal 5 9" xfId="6368" xr:uid="{E09BE042-57C6-48AF-8F5F-848E098B14CD}"/>
    <cellStyle name="Normal 5 9 2" xfId="44007" xr:uid="{7CF68DC4-6183-4D05-A76D-2DB891216952}"/>
    <cellStyle name="Normal 5_Hoja3" xfId="28206" xr:uid="{FC013D87-6CEA-4C06-9E57-01E2591B0CC6}"/>
    <cellStyle name="Normal 50" xfId="6369" xr:uid="{EFBE242D-CA6B-4F58-84E1-7491DBBF6954}"/>
    <cellStyle name="Normal 50 2" xfId="6370" xr:uid="{5059786D-49E2-4FF4-9861-1DB455E8317F}"/>
    <cellStyle name="Normal 50 3" xfId="6371" xr:uid="{C6333868-C375-4457-AD00-E1787B098AF5}"/>
    <cellStyle name="Normal 50 4" xfId="28207" xr:uid="{25E5E6D0-E709-4843-BFF6-51EC0105BD87}"/>
    <cellStyle name="Normal 51" xfId="6372" xr:uid="{F847324F-BBAA-40BD-8D5F-7729B1527255}"/>
    <cellStyle name="Normal 51 2" xfId="6373" xr:uid="{9FB49304-4FE9-4991-8FC4-2AEB6D1F401A}"/>
    <cellStyle name="Normal 51 3" xfId="6374" xr:uid="{8E1E997B-DE33-4D35-B3CA-778BC872B8D0}"/>
    <cellStyle name="Normal 51 4" xfId="28208" xr:uid="{0B0DBA7C-BED6-40D1-945D-222024EE5260}"/>
    <cellStyle name="Normal 52" xfId="6375" xr:uid="{4D085B7D-4480-438A-B0F4-80ACDDD9160F}"/>
    <cellStyle name="Normal 52 2" xfId="6376" xr:uid="{E46AD817-3FD3-4E4E-A63B-EA7A8749C379}"/>
    <cellStyle name="Normal 52 3" xfId="6377" xr:uid="{AE8E38FE-4CC9-4323-A3AF-8C2B64385A04}"/>
    <cellStyle name="Normal 52 4" xfId="28209" xr:uid="{89027CAF-462A-4CE2-BAC3-9E4A7CDEA4D2}"/>
    <cellStyle name="Normal 53" xfId="6378" xr:uid="{D8392B78-EA87-490E-8C05-833305109804}"/>
    <cellStyle name="Normal 53 2" xfId="6379" xr:uid="{04F13C0C-A8D8-4BF7-8F96-99E17D44FC2C}"/>
    <cellStyle name="Normal 53 3" xfId="6380" xr:uid="{EB55EAB0-0C5F-4EE8-BCB9-089822114DDA}"/>
    <cellStyle name="Normal 53 4" xfId="28210" xr:uid="{D224487C-90C0-4E37-8794-618690260091}"/>
    <cellStyle name="Normal 54" xfId="6381" xr:uid="{16ED9DE6-97AC-4ED2-81B5-1D33725AB2D8}"/>
    <cellStyle name="Normal 54 2" xfId="6382" xr:uid="{C5A6E8B9-4EA2-4F56-9172-AA18B3DCF684}"/>
    <cellStyle name="Normal 54 3" xfId="6383" xr:uid="{248E9329-9516-45B9-B864-7814173815D9}"/>
    <cellStyle name="Normal 54 4" xfId="28211" xr:uid="{90467EC3-91D4-4CF7-9C72-B73E9B884435}"/>
    <cellStyle name="Normal 55" xfId="6384" xr:uid="{D7B834F2-6155-4CC5-A3A5-B10E51BADE02}"/>
    <cellStyle name="Normal 55 2" xfId="6385" xr:uid="{DE80F2EB-2355-48D5-B434-A60B42184DDB}"/>
    <cellStyle name="Normal 55 3" xfId="6386" xr:uid="{419E991F-FA94-4D36-9ABE-F90FD4DB8BAE}"/>
    <cellStyle name="Normal 55 4" xfId="28212" xr:uid="{AB6F3700-230B-40F7-B5C0-AEA4CEE271F3}"/>
    <cellStyle name="Normal 56" xfId="6387" xr:uid="{E0B18721-131B-4F40-8741-D44A0675EC00}"/>
    <cellStyle name="Normal 56 2" xfId="6388" xr:uid="{A4276B52-75D4-4CAF-A84F-FCCC0173CC15}"/>
    <cellStyle name="Normal 56 3" xfId="6389" xr:uid="{64328987-0BC8-414F-BB00-7411114AA60D}"/>
    <cellStyle name="Normal 56 4" xfId="28213" xr:uid="{7AE0C5BA-5CC0-474E-AA47-EBA89740B7D7}"/>
    <cellStyle name="Normal 57" xfId="6390" xr:uid="{E92DFDFD-5B34-4CC7-9268-C85FE404CA75}"/>
    <cellStyle name="Normal 57 2" xfId="6391" xr:uid="{00085D71-A7B1-4184-8B94-4D1D90562AE4}"/>
    <cellStyle name="Normal 57 3" xfId="6392" xr:uid="{502DED41-6805-4F32-B931-A01CE3052F67}"/>
    <cellStyle name="Normal 57 4" xfId="28214" xr:uid="{6A86BD2C-5F8C-40FD-9D8C-2D7D71CDA995}"/>
    <cellStyle name="Normal 58" xfId="6393" xr:uid="{FF1F279F-194F-4F35-ACDC-8AF7F28CDA84}"/>
    <cellStyle name="Normal 58 2" xfId="6394" xr:uid="{8B7862FB-28F6-40B0-8C1C-75F96422F8D1}"/>
    <cellStyle name="Normal 58 3" xfId="6395" xr:uid="{68917696-C076-4195-A6CD-4B0DAA225C44}"/>
    <cellStyle name="Normal 58 4" xfId="28215" xr:uid="{EBE7E256-103E-4672-AEF1-38E2426634BE}"/>
    <cellStyle name="Normal 59" xfId="6396" xr:uid="{3683307F-E0FD-44B9-95E7-774CB7B0D82A}"/>
    <cellStyle name="Normal 59 2" xfId="28216" xr:uid="{92CB53A1-AF8D-4179-8740-A644C88AA24D}"/>
    <cellStyle name="Normal 59 2 2" xfId="44008" xr:uid="{30B276B6-3054-4597-A17B-63B56C9A6ECD}"/>
    <cellStyle name="Normal 6" xfId="16" xr:uid="{29D9DC9A-162D-453B-B4F6-EC8C7DB7DD60}"/>
    <cellStyle name="Normal 6 10" xfId="6398" xr:uid="{DEAA1021-A83D-4A43-9198-1D85863F476C}"/>
    <cellStyle name="Normal 6 10 10" xfId="28218" xr:uid="{B21B8539-36D9-48FA-B24A-B1306539600A}"/>
    <cellStyle name="Normal 6 10 10 2" xfId="28219" xr:uid="{2CBFA647-D70C-40E2-9C54-8689823955F2}"/>
    <cellStyle name="Normal 6 10 11" xfId="28220" xr:uid="{821473D7-92DD-483F-9E77-07C3D5FAA379}"/>
    <cellStyle name="Normal 6 10 11 2" xfId="28221" xr:uid="{C1851883-C436-4AB2-B2D5-A46706289D59}"/>
    <cellStyle name="Normal 6 10 12" xfId="28222" xr:uid="{AD062C60-079D-4DFC-B259-AAD918B5A32E}"/>
    <cellStyle name="Normal 6 10 12 2" xfId="28223" xr:uid="{4BA6174F-31CF-44AD-A348-FD422F7AF628}"/>
    <cellStyle name="Normal 6 10 13" xfId="28224" xr:uid="{4BB7842D-90E9-4458-8624-6857D5573193}"/>
    <cellStyle name="Normal 6 10 13 2" xfId="28225" xr:uid="{A789B1B2-FA27-4D07-AC36-8FE3CE637D65}"/>
    <cellStyle name="Normal 6 10 14" xfId="28226" xr:uid="{1B5348E2-6645-4FA0-AADF-5ACB7DAEA5BC}"/>
    <cellStyle name="Normal 6 10 14 2" xfId="28227" xr:uid="{0D344F53-EE22-434A-9540-0EE873C0F2F3}"/>
    <cellStyle name="Normal 6 10 15" xfId="28228" xr:uid="{9112537F-79DE-4AF7-9B5B-2A5B26183ECB}"/>
    <cellStyle name="Normal 6 10 15 2" xfId="28229" xr:uid="{A7ABFE33-A73E-4E2B-8326-D862A4BA4DBD}"/>
    <cellStyle name="Normal 6 10 16" xfId="28230" xr:uid="{5B95473A-1641-48C4-8C8C-A5B6372761B1}"/>
    <cellStyle name="Normal 6 10 17" xfId="28231" xr:uid="{7A20C276-2164-4292-9A10-7ECF864D8DB6}"/>
    <cellStyle name="Normal 6 10 18" xfId="28232" xr:uid="{B1BDF0DB-38E2-4187-A8AA-80FB5C126040}"/>
    <cellStyle name="Normal 6 10 19" xfId="28233" xr:uid="{F419827A-E841-4CC8-BFA1-97CF41A06D80}"/>
    <cellStyle name="Normal 6 10 2" xfId="28234" xr:uid="{C11E8945-4E7A-4285-A838-53D8308905DC}"/>
    <cellStyle name="Normal 6 10 2 2" xfId="28235" xr:uid="{9F4EB2F2-C540-47CE-97C4-15742F2BDF75}"/>
    <cellStyle name="Normal 6 10 2 2 2" xfId="28236" xr:uid="{BA7336F6-6064-4A33-8B1B-A98BACA86D5A}"/>
    <cellStyle name="Normal 6 10 2 3" xfId="28237" xr:uid="{EEAAE84F-6035-441E-80F0-D75649B59D3D}"/>
    <cellStyle name="Normal 6 10 2 3 2" xfId="28238" xr:uid="{2232FB60-E685-4A46-9B9C-9990A8D19459}"/>
    <cellStyle name="Normal 6 10 2 4" xfId="28239" xr:uid="{F84B2E3F-DD79-4BC6-8C50-DAE950A08913}"/>
    <cellStyle name="Normal 6 10 2 4 2" xfId="28240" xr:uid="{296F8E88-51ED-47F0-A8F4-301BF8DD15F2}"/>
    <cellStyle name="Normal 6 10 2 5" xfId="28241" xr:uid="{C88A5001-00DA-48E6-B4AA-BDB76F0B6DD1}"/>
    <cellStyle name="Normal 6 10 2 5 2" xfId="28242" xr:uid="{D3453257-9D06-46D6-8FA5-87D701909BB4}"/>
    <cellStyle name="Normal 6 10 2 6" xfId="28243" xr:uid="{AFFC9AEF-11C8-4AE8-ABF9-3479611434E8}"/>
    <cellStyle name="Normal 6 10 2 6 2" xfId="28244" xr:uid="{E665EA38-B509-498B-BFC4-A55E17A49734}"/>
    <cellStyle name="Normal 6 10 2 7" xfId="28245" xr:uid="{5A01B276-3913-4519-8D0A-411FC2BA93E4}"/>
    <cellStyle name="Normal 6 10 2 7 2" xfId="28246" xr:uid="{AEBC4F4C-76B8-4C72-BD6B-161A43CE0E75}"/>
    <cellStyle name="Normal 6 10 2 8" xfId="28247" xr:uid="{441DE052-6A72-43ED-AA8D-0340C8837B8C}"/>
    <cellStyle name="Normal 6 10 2 9" xfId="44009" xr:uid="{A9DEAA70-4AE3-4C4C-9E41-3EC6B0FA45F6}"/>
    <cellStyle name="Normal 6 10 20" xfId="28217" xr:uid="{05ECA5E4-3D4F-4997-8919-2770A836E418}"/>
    <cellStyle name="Normal 6 10 3" xfId="28248" xr:uid="{B5AF329A-F1EF-4905-BEEB-F9D9932B26D0}"/>
    <cellStyle name="Normal 6 10 3 2" xfId="28249" xr:uid="{A008FFDD-87F8-4993-B38C-91DD523F3AE1}"/>
    <cellStyle name="Normal 6 10 3 2 2" xfId="28250" xr:uid="{2173F8ED-F3E0-471C-A152-47C6ADC0B8EA}"/>
    <cellStyle name="Normal 6 10 3 3" xfId="28251" xr:uid="{BAB4A1F1-02E5-4201-9B42-475BADD43506}"/>
    <cellStyle name="Normal 6 10 3 3 2" xfId="28252" xr:uid="{2D03AA26-EE3F-40CF-B023-23A05C88BCB2}"/>
    <cellStyle name="Normal 6 10 3 4" xfId="28253" xr:uid="{D3ABF4C1-0B3F-493E-9FA8-8154A17788F2}"/>
    <cellStyle name="Normal 6 10 3 4 2" xfId="28254" xr:uid="{5CB6AE5D-F923-44F9-B00B-B852FF958B4E}"/>
    <cellStyle name="Normal 6 10 3 5" xfId="28255" xr:uid="{0228F4AB-5792-45A7-82FC-825EA80260B7}"/>
    <cellStyle name="Normal 6 10 3 5 2" xfId="28256" xr:uid="{D925F595-AF83-484F-8F75-4EE9E738D385}"/>
    <cellStyle name="Normal 6 10 3 6" xfId="28257" xr:uid="{4A17CA20-47F1-4EB3-ADE0-ABB73C69191B}"/>
    <cellStyle name="Normal 6 10 3 6 2" xfId="28258" xr:uid="{8F6C7CDF-1297-4803-9315-3487EDFA3EC6}"/>
    <cellStyle name="Normal 6 10 3 7" xfId="28259" xr:uid="{C42CD467-AF6B-4690-BC6C-11CBD6412262}"/>
    <cellStyle name="Normal 6 10 3 7 2" xfId="28260" xr:uid="{6586DA3F-DAD7-450D-A91E-661023B7468D}"/>
    <cellStyle name="Normal 6 10 3 8" xfId="28261" xr:uid="{4AA8A34E-4E28-42FC-8B98-8F4BF2EB412E}"/>
    <cellStyle name="Normal 6 10 4" xfId="28262" xr:uid="{856740A9-3F7C-4EAF-9169-F3D4B1878407}"/>
    <cellStyle name="Normal 6 10 4 2" xfId="28263" xr:uid="{2D23401C-82F6-49A0-A5FD-EDB36EC93627}"/>
    <cellStyle name="Normal 6 10 4 2 2" xfId="28264" xr:uid="{9B68DFBF-5F8F-421D-A3ED-2E0D3E8EAEE3}"/>
    <cellStyle name="Normal 6 10 4 3" xfId="28265" xr:uid="{D664F253-C374-4AAE-BDBE-EE76EA914FE8}"/>
    <cellStyle name="Normal 6 10 4 3 2" xfId="28266" xr:uid="{DE63D17A-953C-453B-9DAC-0AF642BD602A}"/>
    <cellStyle name="Normal 6 10 4 4" xfId="28267" xr:uid="{FD861F6F-AADB-47D6-8F06-946CAFB83FB6}"/>
    <cellStyle name="Normal 6 10 4 4 2" xfId="28268" xr:uid="{71EAD8CD-A82E-42CF-B275-2916BCA1C581}"/>
    <cellStyle name="Normal 6 10 4 5" xfId="28269" xr:uid="{83690664-D89A-4391-B782-C468ED3B3115}"/>
    <cellStyle name="Normal 6 10 4 5 2" xfId="28270" xr:uid="{A14B30CC-029B-46FD-8FDA-D4CA9CA92B2F}"/>
    <cellStyle name="Normal 6 10 4 6" xfId="28271" xr:uid="{3BFE74E5-6719-4338-8C2C-4337F79D4064}"/>
    <cellStyle name="Normal 6 10 4 6 2" xfId="28272" xr:uid="{86366FD2-719C-4EAF-9C4F-7872D1AC7AAC}"/>
    <cellStyle name="Normal 6 10 4 7" xfId="28273" xr:uid="{F96A29A6-5546-438F-973C-5879880982AC}"/>
    <cellStyle name="Normal 6 10 4 7 2" xfId="28274" xr:uid="{E04BF966-58FA-481E-9A50-C268DDB08596}"/>
    <cellStyle name="Normal 6 10 4 8" xfId="28275" xr:uid="{D7BF10F3-D170-4792-A52D-C38BAE783731}"/>
    <cellStyle name="Normal 6 10 5" xfId="28276" xr:uid="{3D3FBB61-442A-4205-B7D4-07AFB6896CC7}"/>
    <cellStyle name="Normal 6 10 5 2" xfId="28277" xr:uid="{0435E5AF-4DD6-4BB8-BF54-FC4DCE878443}"/>
    <cellStyle name="Normal 6 10 5 2 2" xfId="28278" xr:uid="{AE80757E-FAAA-4FB3-86C8-D989E3450A37}"/>
    <cellStyle name="Normal 6 10 5 3" xfId="28279" xr:uid="{E8EC60CE-CB6E-419A-981D-676ADE0A5C1C}"/>
    <cellStyle name="Normal 6 10 5 3 2" xfId="28280" xr:uid="{02C8FA55-FFD8-46B8-B9A0-02F13E0ECA54}"/>
    <cellStyle name="Normal 6 10 5 4" xfId="28281" xr:uid="{FE6F4492-02BB-41BB-A1DF-FDFF7B54DBC1}"/>
    <cellStyle name="Normal 6 10 5 4 2" xfId="28282" xr:uid="{0C7206E7-AF2D-418F-805F-1BDAB7072BD4}"/>
    <cellStyle name="Normal 6 10 5 5" xfId="28283" xr:uid="{DDA08BFE-6382-40E2-AB18-669CCAE5E4BD}"/>
    <cellStyle name="Normal 6 10 5 5 2" xfId="28284" xr:uid="{F0708E3F-1285-4CD0-AE4B-2E04CD272234}"/>
    <cellStyle name="Normal 6 10 5 6" xfId="28285" xr:uid="{30FA01B5-FF42-4F7E-A9CC-26F3B82A7282}"/>
    <cellStyle name="Normal 6 10 5 6 2" xfId="28286" xr:uid="{DAFC49AB-5DCD-465D-B3F9-3C325C6921ED}"/>
    <cellStyle name="Normal 6 10 5 7" xfId="28287" xr:uid="{8408DC29-D65C-4609-A887-787CA651B714}"/>
    <cellStyle name="Normal 6 10 5 7 2" xfId="28288" xr:uid="{CE0C00F3-A0FB-4885-ADF3-11A6D34091C5}"/>
    <cellStyle name="Normal 6 10 5 8" xfId="28289" xr:uid="{F99957B2-8877-4454-B2E1-465A294C0E76}"/>
    <cellStyle name="Normal 6 10 6" xfId="28290" xr:uid="{C4B2CF44-595C-4730-B30C-BA5B0D40D910}"/>
    <cellStyle name="Normal 6 10 6 2" xfId="28291" xr:uid="{56599B6D-2DE3-4999-BE02-E9A1C7656DB6}"/>
    <cellStyle name="Normal 6 10 6 2 2" xfId="28292" xr:uid="{F39B5B5D-4C31-4A45-A860-D61541F4A382}"/>
    <cellStyle name="Normal 6 10 6 3" xfId="28293" xr:uid="{AAD04E73-7E63-41FA-890B-0762C30343ED}"/>
    <cellStyle name="Normal 6 10 6 3 2" xfId="28294" xr:uid="{2EB83ACD-CBFC-478A-8A11-56D7065850D8}"/>
    <cellStyle name="Normal 6 10 6 4" xfId="28295" xr:uid="{6CF6EABB-2389-4F8D-A0F6-8DBCE422BEBA}"/>
    <cellStyle name="Normal 6 10 6 4 2" xfId="28296" xr:uid="{D6DD784E-9D6A-4E79-B6AF-1D119FA9A797}"/>
    <cellStyle name="Normal 6 10 6 5" xfId="28297" xr:uid="{932566EF-4BF6-4094-9050-F355DC617234}"/>
    <cellStyle name="Normal 6 10 6 5 2" xfId="28298" xr:uid="{32D53C3E-BFCA-470F-B608-1552873276E7}"/>
    <cellStyle name="Normal 6 10 6 6" xfId="28299" xr:uid="{E0BC136F-6650-4F00-B7AF-B9173860E095}"/>
    <cellStyle name="Normal 6 10 6 6 2" xfId="28300" xr:uid="{50B13F14-D90D-4280-89AD-7AFB01EAF3DC}"/>
    <cellStyle name="Normal 6 10 6 7" xfId="28301" xr:uid="{D2FC7D99-86E9-4DA2-9104-D435FB2039BB}"/>
    <cellStyle name="Normal 6 10 6 7 2" xfId="28302" xr:uid="{195FFE87-DC0E-4898-B85B-412451F4E52B}"/>
    <cellStyle name="Normal 6 10 6 8" xfId="28303" xr:uid="{56772376-03D8-4519-8463-1E82F92A8789}"/>
    <cellStyle name="Normal 6 10 7" xfId="28304" xr:uid="{CFBE792F-D184-4467-AE27-141CE7A45813}"/>
    <cellStyle name="Normal 6 10 7 2" xfId="28305" xr:uid="{84EEC552-1EAF-406D-8F44-760C23DFDCC9}"/>
    <cellStyle name="Normal 6 10 7 2 2" xfId="28306" xr:uid="{22B3A16F-A1CE-439C-B683-FA3A7C68534F}"/>
    <cellStyle name="Normal 6 10 7 3" xfId="28307" xr:uid="{7D7B6D22-7526-4F07-B382-211FC592CF83}"/>
    <cellStyle name="Normal 6 10 7 3 2" xfId="28308" xr:uid="{7ADFAE68-551E-4B45-9208-A1E6EF4C24BF}"/>
    <cellStyle name="Normal 6 10 7 4" xfId="28309" xr:uid="{E23799BB-D55C-405A-BCD5-3AE5C1B6C3F8}"/>
    <cellStyle name="Normal 6 10 7 4 2" xfId="28310" xr:uid="{21E9E063-128B-4A05-AB68-6825686A8435}"/>
    <cellStyle name="Normal 6 10 7 5" xfId="28311" xr:uid="{58B7EC40-26AC-4664-99EA-595BA9EC921A}"/>
    <cellStyle name="Normal 6 10 7 5 2" xfId="28312" xr:uid="{66A2492D-6B59-425F-BDA8-3786018D47A4}"/>
    <cellStyle name="Normal 6 10 7 6" xfId="28313" xr:uid="{431CE30D-B1B8-471E-A901-48748D89998C}"/>
    <cellStyle name="Normal 6 10 7 6 2" xfId="28314" xr:uid="{C0E42DB0-B146-4A2D-9065-3589ECDD1B51}"/>
    <cellStyle name="Normal 6 10 7 7" xfId="28315" xr:uid="{D953B940-7A30-49DE-BB34-B69150A9AABF}"/>
    <cellStyle name="Normal 6 10 7 7 2" xfId="28316" xr:uid="{AD9AF90B-D82B-47AD-8665-2A2D61DDBF9A}"/>
    <cellStyle name="Normal 6 10 7 8" xfId="28317" xr:uid="{9E8379DA-A901-4E94-BCCA-DF19E22D4F1C}"/>
    <cellStyle name="Normal 6 10 8" xfId="28318" xr:uid="{B9AA6C33-C1F2-4B1B-AFB5-0648170FA82D}"/>
    <cellStyle name="Normal 6 10 8 2" xfId="28319" xr:uid="{9AC0AA93-A83C-440C-9E69-7DF969CFCBD8}"/>
    <cellStyle name="Normal 6 10 8 2 2" xfId="28320" xr:uid="{0B6366EC-AB2B-4DA3-93C7-B45312EEC48B}"/>
    <cellStyle name="Normal 6 10 8 3" xfId="28321" xr:uid="{FB26E051-F127-449E-A612-47F42829A006}"/>
    <cellStyle name="Normal 6 10 8 3 2" xfId="28322" xr:uid="{B983A01B-062E-48DE-A039-5EC8C9CF3452}"/>
    <cellStyle name="Normal 6 10 8 4" xfId="28323" xr:uid="{3A7DFC78-323A-469B-8E3A-AFB7E2645063}"/>
    <cellStyle name="Normal 6 10 8 4 2" xfId="28324" xr:uid="{81DFC930-4592-4C8F-89F5-843AD6616D78}"/>
    <cellStyle name="Normal 6 10 8 5" xfId="28325" xr:uid="{7856A9DD-4C7A-4555-99B3-00D40D2D4139}"/>
    <cellStyle name="Normal 6 10 8 5 2" xfId="28326" xr:uid="{FDF381E0-467B-41AE-A3CE-10621D13F4A7}"/>
    <cellStyle name="Normal 6 10 8 6" xfId="28327" xr:uid="{C766404E-9D6D-463E-B27D-A5CB6E7455AA}"/>
    <cellStyle name="Normal 6 10 8 6 2" xfId="28328" xr:uid="{97361631-ABAC-418F-A16B-CA8B71671370}"/>
    <cellStyle name="Normal 6 10 8 7" xfId="28329" xr:uid="{AFAE2847-ADAD-4A20-BBC0-836A5D7DFCBB}"/>
    <cellStyle name="Normal 6 10 8 7 2" xfId="28330" xr:uid="{51FF49EB-2CEF-4066-89E0-11D3EBE0B7E5}"/>
    <cellStyle name="Normal 6 10 8 8" xfId="28331" xr:uid="{1B658DC0-29BB-4877-8B3B-B4760798561A}"/>
    <cellStyle name="Normal 6 10 9" xfId="28332" xr:uid="{80E24185-0D9E-4D24-B2B1-87559BE71067}"/>
    <cellStyle name="Normal 6 10 9 2" xfId="28333" xr:uid="{FD5AE56E-AF8C-4559-8E80-62CCBC2EBBB5}"/>
    <cellStyle name="Normal 6 10 9 2 2" xfId="28334" xr:uid="{99878994-6159-4969-A73B-8E796D74804F}"/>
    <cellStyle name="Normal 6 10 9 3" xfId="28335" xr:uid="{3617EB53-C970-4058-AE7D-0996D360DB60}"/>
    <cellStyle name="Normal 6 10 9 3 2" xfId="28336" xr:uid="{6ACCD8C5-47FD-42A6-A5EF-B6487A09CA0D}"/>
    <cellStyle name="Normal 6 10 9 4" xfId="28337" xr:uid="{68662C38-F2DC-4F6B-A2B4-654109FD35BF}"/>
    <cellStyle name="Normal 6 10 9 4 2" xfId="28338" xr:uid="{BCB3AA75-6FE7-4D8E-B063-30D6A3502EEC}"/>
    <cellStyle name="Normal 6 10 9 5" xfId="28339" xr:uid="{7DFAE61A-0A2C-4F90-ADFF-037F27B0A66C}"/>
    <cellStyle name="Normal 6 10 9 5 2" xfId="28340" xr:uid="{210A7297-B3AD-4AA9-935B-1CE468F22251}"/>
    <cellStyle name="Normal 6 10 9 6" xfId="28341" xr:uid="{38CD0303-6B78-4E3E-80E0-643E9BC0927E}"/>
    <cellStyle name="Normal 6 10 9 6 2" xfId="28342" xr:uid="{487513DA-5935-44F2-B2A0-04A4F7B99207}"/>
    <cellStyle name="Normal 6 10 9 7" xfId="28343" xr:uid="{3E003149-2914-4EBD-B064-3E0F474A0CE9}"/>
    <cellStyle name="Normal 6 10 9 7 2" xfId="28344" xr:uid="{E8668101-4545-420C-B7B5-51D567E5F453}"/>
    <cellStyle name="Normal 6 10 9 8" xfId="28345" xr:uid="{631BF9B1-9F94-47E0-8F23-C7DDB975743B}"/>
    <cellStyle name="Normal 6 11" xfId="6399" xr:uid="{ED81C2EF-8B96-428C-8A74-F926B7D66EAB}"/>
    <cellStyle name="Normal 6 11 10" xfId="28347" xr:uid="{FE2CAA4B-2F42-43ED-BD7E-BB3C5868F6BE}"/>
    <cellStyle name="Normal 6 11 10 2" xfId="28348" xr:uid="{F7CE86E0-C8C8-4D59-B995-ED612108F2FE}"/>
    <cellStyle name="Normal 6 11 11" xfId="28349" xr:uid="{3D6BE94D-3DEF-41E4-BC61-72C9C9EB7E51}"/>
    <cellStyle name="Normal 6 11 11 2" xfId="28350" xr:uid="{1FEBCC70-6ABF-4EFF-A8B9-207101CDB90F}"/>
    <cellStyle name="Normal 6 11 12" xfId="28351" xr:uid="{931473A4-0994-416E-9C23-7946B67B6391}"/>
    <cellStyle name="Normal 6 11 12 2" xfId="28352" xr:uid="{0D826EB3-69B3-4142-809C-8FFE5B726A30}"/>
    <cellStyle name="Normal 6 11 13" xfId="28353" xr:uid="{22A3F93E-5A8E-4217-B282-9A01F46348CD}"/>
    <cellStyle name="Normal 6 11 13 2" xfId="28354" xr:uid="{08EB54B3-44A7-40E9-8391-D34F905DAB7C}"/>
    <cellStyle name="Normal 6 11 14" xfId="28355" xr:uid="{EE052501-ACB1-4E16-B7B2-E5F7A0006D41}"/>
    <cellStyle name="Normal 6 11 14 2" xfId="28356" xr:uid="{58E79F03-EF3D-4472-9417-13669D9D3AE8}"/>
    <cellStyle name="Normal 6 11 15" xfId="28357" xr:uid="{A453D68C-EADB-48AD-A637-3DA22376FCB8}"/>
    <cellStyle name="Normal 6 11 15 2" xfId="28358" xr:uid="{0032EAA2-78C8-41B0-9CA7-5A4D7D81DEDB}"/>
    <cellStyle name="Normal 6 11 16" xfId="28359" xr:uid="{0900DD17-02BB-4870-98F0-2673FEB60031}"/>
    <cellStyle name="Normal 6 11 17" xfId="28360" xr:uid="{FBBC480B-25D8-4774-BD6F-7E579AC4909E}"/>
    <cellStyle name="Normal 6 11 18" xfId="28361" xr:uid="{AC6869D6-49D1-46D1-AB79-9432DABB3CA9}"/>
    <cellStyle name="Normal 6 11 19" xfId="28362" xr:uid="{31758532-ACF0-4856-A7F9-349BE5767542}"/>
    <cellStyle name="Normal 6 11 2" xfId="28363" xr:uid="{1A0C70E0-44E6-4C2F-8B34-6722ABA64D53}"/>
    <cellStyle name="Normal 6 11 2 2" xfId="28364" xr:uid="{5BCC34DC-EA90-42C3-A758-F0120B6C8132}"/>
    <cellStyle name="Normal 6 11 2 2 2" xfId="28365" xr:uid="{ACCE1D31-8365-4242-8EE4-A9A00A0E4A39}"/>
    <cellStyle name="Normal 6 11 2 3" xfId="28366" xr:uid="{61B6F2E7-95CA-4535-9626-BBF0658F1325}"/>
    <cellStyle name="Normal 6 11 2 3 2" xfId="28367" xr:uid="{619096B8-21F6-4FBE-AB86-7287CE2878A5}"/>
    <cellStyle name="Normal 6 11 2 4" xfId="28368" xr:uid="{6BC0FFEA-72AF-45E8-86E8-765120DE106C}"/>
    <cellStyle name="Normal 6 11 2 4 2" xfId="28369" xr:uid="{FF8DB576-D0D6-420C-B2D9-504223EB2FEB}"/>
    <cellStyle name="Normal 6 11 2 5" xfId="28370" xr:uid="{A17F8C9F-58A7-4287-96C9-CD1C129300E9}"/>
    <cellStyle name="Normal 6 11 2 5 2" xfId="28371" xr:uid="{707975AB-F0CD-4554-B611-2CD743469798}"/>
    <cellStyle name="Normal 6 11 2 6" xfId="28372" xr:uid="{50C4FFB1-8820-4608-92F2-2E222707EC55}"/>
    <cellStyle name="Normal 6 11 2 6 2" xfId="28373" xr:uid="{6CD362BC-BA3A-4461-A445-0F96FA790A83}"/>
    <cellStyle name="Normal 6 11 2 7" xfId="28374" xr:uid="{6C92701A-4BFB-4DA8-BC78-6054E367E9A5}"/>
    <cellStyle name="Normal 6 11 2 7 2" xfId="28375" xr:uid="{4B0CBAD0-16EA-44BE-A25F-49E311DF3E37}"/>
    <cellStyle name="Normal 6 11 2 8" xfId="28376" xr:uid="{D3621A7B-2A66-4E9A-87C9-893677880E76}"/>
    <cellStyle name="Normal 6 11 2 9" xfId="44010" xr:uid="{ECCD9D6B-4070-44E6-B9DF-729E347BE103}"/>
    <cellStyle name="Normal 6 11 20" xfId="28346" xr:uid="{E5E6C05D-BC47-4CDC-A58E-A7F4F69AD54B}"/>
    <cellStyle name="Normal 6 11 3" xfId="28377" xr:uid="{0F19B70D-776F-461E-A77C-FC90DA9FB868}"/>
    <cellStyle name="Normal 6 11 3 2" xfId="28378" xr:uid="{88F0FBA8-5342-48FA-805D-A39BA70599CD}"/>
    <cellStyle name="Normal 6 11 3 2 2" xfId="28379" xr:uid="{939CDB1B-EF16-4E03-B9C6-2C5FC52FA12F}"/>
    <cellStyle name="Normal 6 11 3 3" xfId="28380" xr:uid="{3D61407B-77C9-41ED-93D1-D9D186546ED9}"/>
    <cellStyle name="Normal 6 11 3 3 2" xfId="28381" xr:uid="{449DFB5E-B561-41F9-8F44-C90B53D1F3A3}"/>
    <cellStyle name="Normal 6 11 3 4" xfId="28382" xr:uid="{EC838DBB-E6D6-4439-B94F-50F11E1759C3}"/>
    <cellStyle name="Normal 6 11 3 4 2" xfId="28383" xr:uid="{984598B8-EF52-4C07-9EA0-DA963EB36054}"/>
    <cellStyle name="Normal 6 11 3 5" xfId="28384" xr:uid="{D4D7EB9B-1BC8-4A40-A121-689C09E7CE51}"/>
    <cellStyle name="Normal 6 11 3 5 2" xfId="28385" xr:uid="{CAFF9EF3-F41D-4BF3-B218-563B08C68BF0}"/>
    <cellStyle name="Normal 6 11 3 6" xfId="28386" xr:uid="{603CA724-D14E-45DD-9E91-B5D2EC39E59C}"/>
    <cellStyle name="Normal 6 11 3 6 2" xfId="28387" xr:uid="{B3ADFD24-5EA5-4CB4-BD63-F803AE1B05FD}"/>
    <cellStyle name="Normal 6 11 3 7" xfId="28388" xr:uid="{BB8BBC09-009B-4F60-AA0A-BF1DDF7A9412}"/>
    <cellStyle name="Normal 6 11 3 7 2" xfId="28389" xr:uid="{DADA9E54-C45D-449B-AD19-BA7716677529}"/>
    <cellStyle name="Normal 6 11 3 8" xfId="28390" xr:uid="{BC446A5C-74C7-4197-8CEC-20907390A8D3}"/>
    <cellStyle name="Normal 6 11 4" xfId="28391" xr:uid="{E24B00D6-E3F4-414B-92FD-2BB20DAE8CFB}"/>
    <cellStyle name="Normal 6 11 4 2" xfId="28392" xr:uid="{8FA427C3-5FC0-4025-B275-E0E0DC481258}"/>
    <cellStyle name="Normal 6 11 4 2 2" xfId="28393" xr:uid="{504293C9-16BD-46B0-A5B8-ECF908DCE0A2}"/>
    <cellStyle name="Normal 6 11 4 3" xfId="28394" xr:uid="{23738C03-8E5B-4B35-A138-075595B672E4}"/>
    <cellStyle name="Normal 6 11 4 3 2" xfId="28395" xr:uid="{5192AF8B-0FD9-406D-960C-519A3F225B78}"/>
    <cellStyle name="Normal 6 11 4 4" xfId="28396" xr:uid="{0686BA43-C738-4C89-A028-3DEEA1B38356}"/>
    <cellStyle name="Normal 6 11 4 4 2" xfId="28397" xr:uid="{D81ED58C-029E-4D8C-93DE-744470970C26}"/>
    <cellStyle name="Normal 6 11 4 5" xfId="28398" xr:uid="{3446FF0B-564A-4B76-BAEF-005D6181DB45}"/>
    <cellStyle name="Normal 6 11 4 5 2" xfId="28399" xr:uid="{70F26E69-A754-46A5-B02D-2484C758B7E2}"/>
    <cellStyle name="Normal 6 11 4 6" xfId="28400" xr:uid="{6998AD98-8B0E-4065-A240-059B8F0F0BAA}"/>
    <cellStyle name="Normal 6 11 4 6 2" xfId="28401" xr:uid="{E0D4AF44-B9E7-448E-993B-6F8FEA190323}"/>
    <cellStyle name="Normal 6 11 4 7" xfId="28402" xr:uid="{3D17B298-1525-4FCE-842D-68661571E86E}"/>
    <cellStyle name="Normal 6 11 4 7 2" xfId="28403" xr:uid="{B97557DC-69DC-4233-9086-6EE7D3844AF3}"/>
    <cellStyle name="Normal 6 11 4 8" xfId="28404" xr:uid="{3EA193BB-5CC5-4BA6-BD36-BB8FAD682035}"/>
    <cellStyle name="Normal 6 11 5" xfId="28405" xr:uid="{F355B08B-4F08-4231-9E80-AB020A1C639E}"/>
    <cellStyle name="Normal 6 11 5 2" xfId="28406" xr:uid="{79197CE7-38F2-41F9-9EF9-56C418BCC079}"/>
    <cellStyle name="Normal 6 11 5 2 2" xfId="28407" xr:uid="{4DF5D1FF-5704-44A7-8BDD-BBDEEB78D5B1}"/>
    <cellStyle name="Normal 6 11 5 3" xfId="28408" xr:uid="{A5A87778-5805-4DAF-801D-3CC2AB50E9A1}"/>
    <cellStyle name="Normal 6 11 5 3 2" xfId="28409" xr:uid="{02609E11-1028-434F-A30A-97A35B2AF56A}"/>
    <cellStyle name="Normal 6 11 5 4" xfId="28410" xr:uid="{5238C74F-9270-45FB-96E3-E20FCB12856D}"/>
    <cellStyle name="Normal 6 11 5 4 2" xfId="28411" xr:uid="{F1F08436-8CDA-4C14-8947-AAA6C298A6CE}"/>
    <cellStyle name="Normal 6 11 5 5" xfId="28412" xr:uid="{3A678B07-AFC3-4BC0-B5F4-D1D122F43855}"/>
    <cellStyle name="Normal 6 11 5 5 2" xfId="28413" xr:uid="{680AFE40-76F9-4E00-BCA7-7EC39184A661}"/>
    <cellStyle name="Normal 6 11 5 6" xfId="28414" xr:uid="{7AFA4945-3D0B-41C6-9534-2CBEBCF6FEAF}"/>
    <cellStyle name="Normal 6 11 5 6 2" xfId="28415" xr:uid="{91DBF7F8-ACEC-48B3-867F-F7A3FB469E18}"/>
    <cellStyle name="Normal 6 11 5 7" xfId="28416" xr:uid="{DC29F7A6-F3D4-4B36-A1AD-CA68B6C27C2B}"/>
    <cellStyle name="Normal 6 11 5 7 2" xfId="28417" xr:uid="{AD987178-75F8-4D27-9826-3057A0E9106C}"/>
    <cellStyle name="Normal 6 11 5 8" xfId="28418" xr:uid="{6074F1DE-D396-4D43-A7F5-8D23F0714961}"/>
    <cellStyle name="Normal 6 11 6" xfId="28419" xr:uid="{E83600F8-7B55-47F3-ACFF-BA78529F0575}"/>
    <cellStyle name="Normal 6 11 6 2" xfId="28420" xr:uid="{B5C69A89-2D36-4DBB-A1CC-AA53FABCCD7B}"/>
    <cellStyle name="Normal 6 11 6 2 2" xfId="28421" xr:uid="{13093E0B-8486-469A-A90A-82B7D8B968DF}"/>
    <cellStyle name="Normal 6 11 6 3" xfId="28422" xr:uid="{F7B7F486-CCA3-4573-9B29-B6CBDD813063}"/>
    <cellStyle name="Normal 6 11 6 3 2" xfId="28423" xr:uid="{677B5F2B-6527-4979-831D-B08A32955C36}"/>
    <cellStyle name="Normal 6 11 6 4" xfId="28424" xr:uid="{75D349DC-9E71-4DCA-A9E5-9A271BB135C7}"/>
    <cellStyle name="Normal 6 11 6 4 2" xfId="28425" xr:uid="{9143C270-1D92-4601-B6EA-76DC87602D75}"/>
    <cellStyle name="Normal 6 11 6 5" xfId="28426" xr:uid="{0DD703DC-84DE-4F0C-89C8-7DDF1922B721}"/>
    <cellStyle name="Normal 6 11 6 5 2" xfId="28427" xr:uid="{A309854E-157F-416C-9B23-F26744290563}"/>
    <cellStyle name="Normal 6 11 6 6" xfId="28428" xr:uid="{C19A8FA3-80B0-4A54-A427-FF4FDDC41EB1}"/>
    <cellStyle name="Normal 6 11 6 6 2" xfId="28429" xr:uid="{8F1502E4-1778-4675-AA36-D4545A43EE79}"/>
    <cellStyle name="Normal 6 11 6 7" xfId="28430" xr:uid="{4FFFC56F-0C43-4E95-AE2A-8D95877E99D5}"/>
    <cellStyle name="Normal 6 11 6 7 2" xfId="28431" xr:uid="{E7237E72-E6C3-4D51-B273-F1D73108FD67}"/>
    <cellStyle name="Normal 6 11 6 8" xfId="28432" xr:uid="{A9AF0774-736F-45E0-8204-E623CC506091}"/>
    <cellStyle name="Normal 6 11 7" xfId="28433" xr:uid="{4D427B1B-03D4-4457-A3A8-5DF7192F66D1}"/>
    <cellStyle name="Normal 6 11 7 2" xfId="28434" xr:uid="{F120F6D5-8F7A-49F8-8BB4-7F7EAD39E8CE}"/>
    <cellStyle name="Normal 6 11 7 2 2" xfId="28435" xr:uid="{284088E9-7FB6-4B2E-B026-A0E895C1D6FC}"/>
    <cellStyle name="Normal 6 11 7 3" xfId="28436" xr:uid="{7F23D8D2-91E5-4B71-8012-4AAE9A06FE56}"/>
    <cellStyle name="Normal 6 11 7 3 2" xfId="28437" xr:uid="{2B18368D-87E3-4003-9899-D3133F19A340}"/>
    <cellStyle name="Normal 6 11 7 4" xfId="28438" xr:uid="{B36A38C7-17E9-447B-BE95-6FA9F0E3AFEF}"/>
    <cellStyle name="Normal 6 11 7 4 2" xfId="28439" xr:uid="{69D29B82-B58F-429B-BAD0-F2FFAFEF9ED4}"/>
    <cellStyle name="Normal 6 11 7 5" xfId="28440" xr:uid="{088151EA-6E56-4BE1-AFF1-65921076BFDC}"/>
    <cellStyle name="Normal 6 11 7 5 2" xfId="28441" xr:uid="{FED4F27B-72FC-4091-9E8A-9E06B396C35F}"/>
    <cellStyle name="Normal 6 11 7 6" xfId="28442" xr:uid="{05CB60AA-48AF-4E9C-AEBD-0F3A7FD50C23}"/>
    <cellStyle name="Normal 6 11 7 6 2" xfId="28443" xr:uid="{F40156B0-C403-46C7-B83E-1321BA1A2BFC}"/>
    <cellStyle name="Normal 6 11 7 7" xfId="28444" xr:uid="{68A9C95C-A1E5-4485-89B5-5434E971BD53}"/>
    <cellStyle name="Normal 6 11 7 7 2" xfId="28445" xr:uid="{8E23B784-770E-486B-97CB-DB9E59CAFBA2}"/>
    <cellStyle name="Normal 6 11 7 8" xfId="28446" xr:uid="{C7F5E33C-DFA3-45A9-95A1-0A725028A63D}"/>
    <cellStyle name="Normal 6 11 8" xfId="28447" xr:uid="{5F0382AB-8452-4D66-BD06-580F5E9FA54B}"/>
    <cellStyle name="Normal 6 11 8 2" xfId="28448" xr:uid="{214B4183-72BF-4B79-9981-63A25A03E94C}"/>
    <cellStyle name="Normal 6 11 8 2 2" xfId="28449" xr:uid="{EB603DD9-C6FB-4AAD-9111-327BD625926F}"/>
    <cellStyle name="Normal 6 11 8 3" xfId="28450" xr:uid="{7685F393-B328-4839-98D6-61763E6F7C1D}"/>
    <cellStyle name="Normal 6 11 8 3 2" xfId="28451" xr:uid="{6EBB108B-E6DE-497A-8244-4F4F1649A3DF}"/>
    <cellStyle name="Normal 6 11 8 4" xfId="28452" xr:uid="{DF3114D0-79D6-4DAC-9AD0-5ACFA25768DE}"/>
    <cellStyle name="Normal 6 11 8 4 2" xfId="28453" xr:uid="{03435309-DF30-4AA4-A7CA-868D6DF352AC}"/>
    <cellStyle name="Normal 6 11 8 5" xfId="28454" xr:uid="{42E87210-466C-41A2-B9B6-F7C4EBFF4D24}"/>
    <cellStyle name="Normal 6 11 8 5 2" xfId="28455" xr:uid="{CC1E4857-0894-4D99-8C9C-1FBA1878AF3D}"/>
    <cellStyle name="Normal 6 11 8 6" xfId="28456" xr:uid="{CBA2A1C5-5310-4A71-A0D4-88F14AF9783C}"/>
    <cellStyle name="Normal 6 11 8 6 2" xfId="28457" xr:uid="{0E185D82-D008-4370-8B54-DFBBC5B2D416}"/>
    <cellStyle name="Normal 6 11 8 7" xfId="28458" xr:uid="{2F093F8D-8F99-4844-ABFA-BD5A0BE1309B}"/>
    <cellStyle name="Normal 6 11 8 7 2" xfId="28459" xr:uid="{4D5BA6F9-F75D-47E2-B006-4336635948F3}"/>
    <cellStyle name="Normal 6 11 8 8" xfId="28460" xr:uid="{70D035D0-7EE4-49E6-AB55-192DD559B99A}"/>
    <cellStyle name="Normal 6 11 9" xfId="28461" xr:uid="{EA84628D-0D83-4D38-81F0-B25D091C9967}"/>
    <cellStyle name="Normal 6 11 9 2" xfId="28462" xr:uid="{05F4E777-ADB4-414E-A5D0-B4A9B07AB0A4}"/>
    <cellStyle name="Normal 6 11 9 2 2" xfId="28463" xr:uid="{D1A7F7C7-A2BE-4EE4-AAF8-5DCC1038857E}"/>
    <cellStyle name="Normal 6 11 9 3" xfId="28464" xr:uid="{FC6534DB-3BDB-48F0-85AA-447C2F20608C}"/>
    <cellStyle name="Normal 6 11 9 3 2" xfId="28465" xr:uid="{5ED2B5B6-A676-49F0-B11D-9C551889EAE9}"/>
    <cellStyle name="Normal 6 11 9 4" xfId="28466" xr:uid="{43B380FC-E3D7-4760-B50C-7C482F712985}"/>
    <cellStyle name="Normal 6 11 9 4 2" xfId="28467" xr:uid="{0F1FC354-6A9E-47AF-B075-FAAE1E369226}"/>
    <cellStyle name="Normal 6 11 9 5" xfId="28468" xr:uid="{2D603F87-67F7-43EF-9FEC-FC0CEA046606}"/>
    <cellStyle name="Normal 6 11 9 5 2" xfId="28469" xr:uid="{CF1D47A2-B14F-4E4F-A1BA-A2F7BC10377B}"/>
    <cellStyle name="Normal 6 11 9 6" xfId="28470" xr:uid="{6045E8A2-74C7-47F5-946C-68A89E41B329}"/>
    <cellStyle name="Normal 6 11 9 6 2" xfId="28471" xr:uid="{AFAB7247-9FDB-40F4-9BF7-54180D2041D3}"/>
    <cellStyle name="Normal 6 11 9 7" xfId="28472" xr:uid="{1F3C7FC7-DBC6-4C65-B714-61E50DD5DA5D}"/>
    <cellStyle name="Normal 6 11 9 7 2" xfId="28473" xr:uid="{579E5400-519A-4ECA-BFD1-FA5740E597DA}"/>
    <cellStyle name="Normal 6 11 9 8" xfId="28474" xr:uid="{7D54F2AA-5062-444A-8503-CC6123569F2A}"/>
    <cellStyle name="Normal 6 12" xfId="6400" xr:uid="{81D42F4C-621B-4FA1-983E-27FB81B98200}"/>
    <cellStyle name="Normal 6 12 10" xfId="28476" xr:uid="{8CC422C2-9AB7-4576-83CD-D354C8417481}"/>
    <cellStyle name="Normal 6 12 10 2" xfId="28477" xr:uid="{A41F9C86-35C9-4B52-96BA-F9450E2A515C}"/>
    <cellStyle name="Normal 6 12 11" xfId="28478" xr:uid="{765B8F50-8F3C-4A6D-917B-5E02C48FB780}"/>
    <cellStyle name="Normal 6 12 11 2" xfId="28479" xr:uid="{600A9EF4-B689-44B0-83EF-9CB4A13A219F}"/>
    <cellStyle name="Normal 6 12 12" xfId="28480" xr:uid="{B1D8BF89-9600-4736-AE4B-E0B985D97A75}"/>
    <cellStyle name="Normal 6 12 12 2" xfId="28481" xr:uid="{8FF57757-9137-4CBE-BCF9-3C00251FDA52}"/>
    <cellStyle name="Normal 6 12 13" xfId="28482" xr:uid="{3F920245-FFE4-4C79-B5A2-9777B537C740}"/>
    <cellStyle name="Normal 6 12 13 2" xfId="28483" xr:uid="{1695E292-5C76-4C41-B367-B2B7E9B3F88F}"/>
    <cellStyle name="Normal 6 12 14" xfId="28484" xr:uid="{F473F7BD-B6B6-48FE-AC4D-73328A72B71D}"/>
    <cellStyle name="Normal 6 12 14 2" xfId="28485" xr:uid="{BC255552-4C47-4A8A-BB48-4819FCE03F6F}"/>
    <cellStyle name="Normal 6 12 15" xfId="28486" xr:uid="{473A7320-946B-4260-9B87-81E3FBC670AA}"/>
    <cellStyle name="Normal 6 12 15 2" xfId="28487" xr:uid="{7C4A45E2-048F-4371-AC71-F9E7BBD334BB}"/>
    <cellStyle name="Normal 6 12 16" xfId="28488" xr:uid="{3BBD73EA-DCA9-4450-A351-271E58ADDE76}"/>
    <cellStyle name="Normal 6 12 17" xfId="28489" xr:uid="{D35373A7-4D23-47F8-A4E3-60F2B23BEB50}"/>
    <cellStyle name="Normal 6 12 18" xfId="28490" xr:uid="{2FDE3DA7-BD02-49BC-945C-253D1F3D7BB8}"/>
    <cellStyle name="Normal 6 12 19" xfId="28491" xr:uid="{02B1A283-8C88-4C25-A264-C88542003649}"/>
    <cellStyle name="Normal 6 12 2" xfId="28492" xr:uid="{7BF00780-7A46-42F5-9131-6520577E6778}"/>
    <cellStyle name="Normal 6 12 2 2" xfId="28493" xr:uid="{0FAB5780-D975-472C-9FB1-9599EFFF73C8}"/>
    <cellStyle name="Normal 6 12 2 2 2" xfId="28494" xr:uid="{D99FC87C-B08E-4512-9F08-8C4BBE52FBC2}"/>
    <cellStyle name="Normal 6 12 2 3" xfId="28495" xr:uid="{07F7BCB9-38D7-4C2D-A866-22A6C1CACE4B}"/>
    <cellStyle name="Normal 6 12 2 3 2" xfId="28496" xr:uid="{38C7C60F-351E-4AEF-A374-3C29B9B2F724}"/>
    <cellStyle name="Normal 6 12 2 4" xfId="28497" xr:uid="{617250D6-1A7B-4BBF-AA16-8267195567D5}"/>
    <cellStyle name="Normal 6 12 2 4 2" xfId="28498" xr:uid="{8D158DAF-69D4-4C09-9557-9F76D7109106}"/>
    <cellStyle name="Normal 6 12 2 5" xfId="28499" xr:uid="{BCEBF5D0-4FF1-440C-BBF9-F1596EA49CE7}"/>
    <cellStyle name="Normal 6 12 2 5 2" xfId="28500" xr:uid="{B4495DB8-2B75-4794-8D35-7247845F7ADA}"/>
    <cellStyle name="Normal 6 12 2 6" xfId="28501" xr:uid="{486BF220-BA72-441B-A7EA-B5F8E5B61008}"/>
    <cellStyle name="Normal 6 12 2 6 2" xfId="28502" xr:uid="{706E8605-F34F-4A44-B2C8-452E022D5DDD}"/>
    <cellStyle name="Normal 6 12 2 7" xfId="28503" xr:uid="{68E90DF3-09B2-4B28-901C-C77FDBA35F21}"/>
    <cellStyle name="Normal 6 12 2 7 2" xfId="28504" xr:uid="{A4D56106-09DB-429D-89BF-D573555DD4EB}"/>
    <cellStyle name="Normal 6 12 2 8" xfId="28505" xr:uid="{2076B8B6-0784-499A-AC21-EFBF25E53095}"/>
    <cellStyle name="Normal 6 12 2 9" xfId="44011" xr:uid="{1F764B44-F7E8-4FDB-8214-2B6384750F0D}"/>
    <cellStyle name="Normal 6 12 20" xfId="28475" xr:uid="{E9E9811A-B15B-4143-8469-DD459CEB6E30}"/>
    <cellStyle name="Normal 6 12 3" xfId="28506" xr:uid="{4DD74E99-43EC-4FC8-9FE9-5DF6432D652C}"/>
    <cellStyle name="Normal 6 12 3 2" xfId="28507" xr:uid="{08D5DED5-B26B-4229-8C8A-549A5E38A0BB}"/>
    <cellStyle name="Normal 6 12 3 2 2" xfId="28508" xr:uid="{14CE1871-3F91-4017-8C14-FA20C2FB0578}"/>
    <cellStyle name="Normal 6 12 3 3" xfId="28509" xr:uid="{171E955A-D02A-44B4-932A-9CB81355D4E9}"/>
    <cellStyle name="Normal 6 12 3 3 2" xfId="28510" xr:uid="{0AE2D23E-32C0-4ECD-B308-5583B5231D61}"/>
    <cellStyle name="Normal 6 12 3 4" xfId="28511" xr:uid="{4C07F420-B0B9-494F-B69D-95047582830B}"/>
    <cellStyle name="Normal 6 12 3 4 2" xfId="28512" xr:uid="{E6D5D03C-18DC-40DD-B299-2C3990DEF68A}"/>
    <cellStyle name="Normal 6 12 3 5" xfId="28513" xr:uid="{7C646BB2-3EBC-4A96-93B8-75E5C647E3AA}"/>
    <cellStyle name="Normal 6 12 3 5 2" xfId="28514" xr:uid="{8D45A3F8-BC28-4E6E-8A74-7FA23AEAD9F8}"/>
    <cellStyle name="Normal 6 12 3 6" xfId="28515" xr:uid="{5C40F981-D451-451E-8E79-E7C5EB7CE39D}"/>
    <cellStyle name="Normal 6 12 3 6 2" xfId="28516" xr:uid="{EF21D2E7-8F77-4544-8F03-679B48FFC7D8}"/>
    <cellStyle name="Normal 6 12 3 7" xfId="28517" xr:uid="{D51A26D6-4F41-444C-A068-F89555A717FC}"/>
    <cellStyle name="Normal 6 12 3 7 2" xfId="28518" xr:uid="{B72FD0AC-647C-4E83-951F-7E547233055F}"/>
    <cellStyle name="Normal 6 12 3 8" xfId="28519" xr:uid="{F2112C97-827A-4701-B43C-4D6DA3214D10}"/>
    <cellStyle name="Normal 6 12 4" xfId="28520" xr:uid="{B0177BBC-DF31-4D67-B2EA-CDFBFCEA92F1}"/>
    <cellStyle name="Normal 6 12 4 2" xfId="28521" xr:uid="{78590D22-B0AF-4E55-BE74-488548B6594D}"/>
    <cellStyle name="Normal 6 12 4 2 2" xfId="28522" xr:uid="{63D4B1CB-7651-4AF1-AB60-35BA82AECCAA}"/>
    <cellStyle name="Normal 6 12 4 3" xfId="28523" xr:uid="{D4F42CDD-65A1-427C-8B12-866CD4665C0A}"/>
    <cellStyle name="Normal 6 12 4 3 2" xfId="28524" xr:uid="{3A19C7DA-703B-4DFB-AEAD-B3D6C1D947A3}"/>
    <cellStyle name="Normal 6 12 4 4" xfId="28525" xr:uid="{976EEFA8-57C7-4B33-80EA-50615C4B93C7}"/>
    <cellStyle name="Normal 6 12 4 4 2" xfId="28526" xr:uid="{62617748-DDDC-447C-9A6A-25C528583BA4}"/>
    <cellStyle name="Normal 6 12 4 5" xfId="28527" xr:uid="{FCB4365D-67E7-49E7-A8F2-0BDC42BDB738}"/>
    <cellStyle name="Normal 6 12 4 5 2" xfId="28528" xr:uid="{AE055D01-81B6-4962-A24A-864C9EA71C2E}"/>
    <cellStyle name="Normal 6 12 4 6" xfId="28529" xr:uid="{7AAD6159-4290-4F35-BAD1-4FA833EBA697}"/>
    <cellStyle name="Normal 6 12 4 6 2" xfId="28530" xr:uid="{95F20789-343E-4324-A2CF-BC4192370728}"/>
    <cellStyle name="Normal 6 12 4 7" xfId="28531" xr:uid="{E757343C-47F7-4E1E-913B-24325B01196B}"/>
    <cellStyle name="Normal 6 12 4 7 2" xfId="28532" xr:uid="{B0106E00-630F-4FED-B0C4-E05AB9B5031F}"/>
    <cellStyle name="Normal 6 12 4 8" xfId="28533" xr:uid="{F68EC3A3-0E1C-4CB5-BF63-5B007F13ACBE}"/>
    <cellStyle name="Normal 6 12 5" xfId="28534" xr:uid="{4F53FD03-1866-4033-A19A-CF1804B44682}"/>
    <cellStyle name="Normal 6 12 5 2" xfId="28535" xr:uid="{4B79FB91-A6A0-4387-90AF-78957C4567A7}"/>
    <cellStyle name="Normal 6 12 5 2 2" xfId="28536" xr:uid="{D1523B40-91F6-4C1B-8DDA-6F781F7DB54F}"/>
    <cellStyle name="Normal 6 12 5 3" xfId="28537" xr:uid="{AE1E80CC-044A-4A11-AF52-7DDA1223B5C9}"/>
    <cellStyle name="Normal 6 12 5 3 2" xfId="28538" xr:uid="{80B0B4D1-AD3D-498E-A761-B48792BCB911}"/>
    <cellStyle name="Normal 6 12 5 4" xfId="28539" xr:uid="{D502E59D-E72D-4AFA-B498-E9E7F6F9D844}"/>
    <cellStyle name="Normal 6 12 5 4 2" xfId="28540" xr:uid="{93A56041-F89E-4DB2-B588-213ED38F0F3D}"/>
    <cellStyle name="Normal 6 12 5 5" xfId="28541" xr:uid="{D569EF47-3995-411A-B85E-57D1C26305AC}"/>
    <cellStyle name="Normal 6 12 5 5 2" xfId="28542" xr:uid="{F349E81D-743D-4DD7-8A2C-8DA350B9F961}"/>
    <cellStyle name="Normal 6 12 5 6" xfId="28543" xr:uid="{F0D053CA-8E50-40EA-B47E-108FAA5969AC}"/>
    <cellStyle name="Normal 6 12 5 6 2" xfId="28544" xr:uid="{668DD973-8363-4C4C-90A5-F3587FBF15BA}"/>
    <cellStyle name="Normal 6 12 5 7" xfId="28545" xr:uid="{AC5B53D9-12D9-4D9F-8AD5-30C55159638B}"/>
    <cellStyle name="Normal 6 12 5 7 2" xfId="28546" xr:uid="{3196CF68-EBE8-42E7-8C5D-3315CF84CD23}"/>
    <cellStyle name="Normal 6 12 5 8" xfId="28547" xr:uid="{0C3F0E8B-0607-40C3-B4C0-F529EFFC729B}"/>
    <cellStyle name="Normal 6 12 6" xfId="28548" xr:uid="{5FE928BB-1624-47F8-A6E7-3473FE95215D}"/>
    <cellStyle name="Normal 6 12 6 2" xfId="28549" xr:uid="{62A0999F-F0DC-4899-908B-3C8302C82B67}"/>
    <cellStyle name="Normal 6 12 6 2 2" xfId="28550" xr:uid="{019FB353-019F-4464-BFAF-4071F0A82C5F}"/>
    <cellStyle name="Normal 6 12 6 3" xfId="28551" xr:uid="{AE34D6A3-015B-4EA7-8D49-43645F4B5B1E}"/>
    <cellStyle name="Normal 6 12 6 3 2" xfId="28552" xr:uid="{3FFAF47C-9475-4D45-9337-751CBA14D7CA}"/>
    <cellStyle name="Normal 6 12 6 4" xfId="28553" xr:uid="{C83EE84E-35FF-49A5-B4D2-954F5780D15C}"/>
    <cellStyle name="Normal 6 12 6 4 2" xfId="28554" xr:uid="{A61EEAEB-E395-4169-B30D-7C603EEEDAA5}"/>
    <cellStyle name="Normal 6 12 6 5" xfId="28555" xr:uid="{86A0D9F0-473E-4C33-8B0A-653E3BFB7E4C}"/>
    <cellStyle name="Normal 6 12 6 5 2" xfId="28556" xr:uid="{AD544B11-852A-454B-8AF4-17A6FC9D5285}"/>
    <cellStyle name="Normal 6 12 6 6" xfId="28557" xr:uid="{08690B86-4639-4F17-85D5-04455E51F0D8}"/>
    <cellStyle name="Normal 6 12 6 6 2" xfId="28558" xr:uid="{24576DCA-C78D-4FB3-B939-9DC1DABCEEAE}"/>
    <cellStyle name="Normal 6 12 6 7" xfId="28559" xr:uid="{49B8249A-EFFE-48AC-AA91-E8E7F3AD89E4}"/>
    <cellStyle name="Normal 6 12 6 7 2" xfId="28560" xr:uid="{E9F51158-C68E-4A6A-B651-E06186049205}"/>
    <cellStyle name="Normal 6 12 6 8" xfId="28561" xr:uid="{D7A0485F-A5CC-4D8F-B4CB-7E9243B5A96C}"/>
    <cellStyle name="Normal 6 12 7" xfId="28562" xr:uid="{0283E536-1978-4C86-8018-B8F64A7817D0}"/>
    <cellStyle name="Normal 6 12 7 2" xfId="28563" xr:uid="{EB4F2132-040D-44B6-AB05-FC54E30DAC06}"/>
    <cellStyle name="Normal 6 12 7 2 2" xfId="28564" xr:uid="{1CE1E2C8-21A7-40DC-9E61-A4F445D0DE50}"/>
    <cellStyle name="Normal 6 12 7 3" xfId="28565" xr:uid="{F74D6DC3-D736-4F67-8C7F-90182E9BDA61}"/>
    <cellStyle name="Normal 6 12 7 3 2" xfId="28566" xr:uid="{B61D1E5A-079C-440F-84B0-CFD047D6C98D}"/>
    <cellStyle name="Normal 6 12 7 4" xfId="28567" xr:uid="{CD4FEBF9-C4F2-4D32-B1F9-08ECFA80ED42}"/>
    <cellStyle name="Normal 6 12 7 4 2" xfId="28568" xr:uid="{9B311FF5-D8C4-4A50-B7AD-F39D69D88FD9}"/>
    <cellStyle name="Normal 6 12 7 5" xfId="28569" xr:uid="{0B128F29-B17E-4E9D-8992-443A3A680ED5}"/>
    <cellStyle name="Normal 6 12 7 5 2" xfId="28570" xr:uid="{44C0CD0C-2EE2-4412-805D-A0906F7945B9}"/>
    <cellStyle name="Normal 6 12 7 6" xfId="28571" xr:uid="{F24A26FC-80CC-450E-BD48-2CA3220ADCD7}"/>
    <cellStyle name="Normal 6 12 7 6 2" xfId="28572" xr:uid="{B7FB373F-FBD5-43F7-89B5-56A4ADF41CD5}"/>
    <cellStyle name="Normal 6 12 7 7" xfId="28573" xr:uid="{AA22C97F-24E3-4328-84C2-EF78A72D8A43}"/>
    <cellStyle name="Normal 6 12 7 7 2" xfId="28574" xr:uid="{1F5CE8DA-CAB1-496A-99A1-4E767323346D}"/>
    <cellStyle name="Normal 6 12 7 8" xfId="28575" xr:uid="{74B7A4E8-66CC-4C8E-8834-07795801280B}"/>
    <cellStyle name="Normal 6 12 8" xfId="28576" xr:uid="{C46B1953-51CD-45B1-B785-71CAC3063619}"/>
    <cellStyle name="Normal 6 12 8 2" xfId="28577" xr:uid="{CFCE4172-B5A8-429A-9532-924D2506EBD9}"/>
    <cellStyle name="Normal 6 12 8 2 2" xfId="28578" xr:uid="{98952292-A483-4B43-9080-A0B14AA5C022}"/>
    <cellStyle name="Normal 6 12 8 3" xfId="28579" xr:uid="{A1B8F211-85D4-4502-BD21-AFDC0293A8DF}"/>
    <cellStyle name="Normal 6 12 8 3 2" xfId="28580" xr:uid="{B6C031C2-D41C-4915-B90B-618AC45AC634}"/>
    <cellStyle name="Normal 6 12 8 4" xfId="28581" xr:uid="{75C74186-C2C3-4899-B863-ED1DC91FE4C0}"/>
    <cellStyle name="Normal 6 12 8 4 2" xfId="28582" xr:uid="{D24AD1E9-E2F4-46AA-92C7-34ACEDDAF9F6}"/>
    <cellStyle name="Normal 6 12 8 5" xfId="28583" xr:uid="{89FEA027-38E7-4CA0-81A1-14B723344AA5}"/>
    <cellStyle name="Normal 6 12 8 5 2" xfId="28584" xr:uid="{58BC4392-590A-47AD-9F08-12B338DEB277}"/>
    <cellStyle name="Normal 6 12 8 6" xfId="28585" xr:uid="{8EAAE73F-F048-4F6A-B89F-F2A44293B251}"/>
    <cellStyle name="Normal 6 12 8 6 2" xfId="28586" xr:uid="{A2BD6D31-030B-4311-AE01-0729C8F1BA38}"/>
    <cellStyle name="Normal 6 12 8 7" xfId="28587" xr:uid="{AC1E4394-BA20-4FF3-A9AD-ECB936D06627}"/>
    <cellStyle name="Normal 6 12 8 7 2" xfId="28588" xr:uid="{362EF7F6-0087-49F3-B066-DAEFAFA223F9}"/>
    <cellStyle name="Normal 6 12 8 8" xfId="28589" xr:uid="{10909143-7E25-4B48-BC18-96610EE2F723}"/>
    <cellStyle name="Normal 6 12 9" xfId="28590" xr:uid="{3F2C677B-8608-42FB-9505-D6734D89EE64}"/>
    <cellStyle name="Normal 6 12 9 2" xfId="28591" xr:uid="{0DC6E149-D95D-47D9-893D-EF677B7C1445}"/>
    <cellStyle name="Normal 6 12 9 2 2" xfId="28592" xr:uid="{18DDBE7C-09F0-4F4B-BE0C-72F7B7C28426}"/>
    <cellStyle name="Normal 6 12 9 3" xfId="28593" xr:uid="{00AD8C65-B121-4A71-B459-C93768035292}"/>
    <cellStyle name="Normal 6 12 9 3 2" xfId="28594" xr:uid="{257C648D-7828-4487-A42F-5724DDC6BB83}"/>
    <cellStyle name="Normal 6 12 9 4" xfId="28595" xr:uid="{3DECA43B-B6D6-4638-B59B-D73CCCED0DF2}"/>
    <cellStyle name="Normal 6 12 9 4 2" xfId="28596" xr:uid="{36A6F909-FA9F-4D0D-8ACD-B0604EE003DC}"/>
    <cellStyle name="Normal 6 12 9 5" xfId="28597" xr:uid="{2F8FBE25-4387-4799-816C-2D3F1EFF52F2}"/>
    <cellStyle name="Normal 6 12 9 5 2" xfId="28598" xr:uid="{031B89A5-3CE6-42C4-9739-E41F86B77D15}"/>
    <cellStyle name="Normal 6 12 9 6" xfId="28599" xr:uid="{B37BCBF8-F643-47BF-9227-8C508B096CD5}"/>
    <cellStyle name="Normal 6 12 9 6 2" xfId="28600" xr:uid="{424E3E9B-C0C2-4636-8B13-2AAC3812F48D}"/>
    <cellStyle name="Normal 6 12 9 7" xfId="28601" xr:uid="{18529AAB-9C71-490D-BE49-87BA8A9C2B89}"/>
    <cellStyle name="Normal 6 12 9 7 2" xfId="28602" xr:uid="{39012A52-313D-495B-9831-D7D0E687D412}"/>
    <cellStyle name="Normal 6 12 9 8" xfId="28603" xr:uid="{3645086F-42DC-4B6E-A460-6ED0EA678281}"/>
    <cellStyle name="Normal 6 13" xfId="6397" xr:uid="{4F9BA11B-595B-49F7-B057-49E4AB6D1625}"/>
    <cellStyle name="Normal 6 13 10" xfId="28604" xr:uid="{0EE0B7D7-F0B6-43EB-8F93-7D33E350C81D}"/>
    <cellStyle name="Normal 6 13 10 2" xfId="28605" xr:uid="{7B208E71-DC4B-4116-88BB-38244A4DB620}"/>
    <cellStyle name="Normal 6 13 11" xfId="28606" xr:uid="{C7E786A3-7747-443F-913F-94424CC9CB86}"/>
    <cellStyle name="Normal 6 13 11 2" xfId="28607" xr:uid="{B7B2CA44-0BA3-4920-839B-D7D4E50FD16F}"/>
    <cellStyle name="Normal 6 13 12" xfId="28608" xr:uid="{5591703C-014E-4723-86DE-C6C00AC4027E}"/>
    <cellStyle name="Normal 6 13 12 2" xfId="28609" xr:uid="{5799E05E-D23F-4840-8C1F-15A2E64793CE}"/>
    <cellStyle name="Normal 6 13 13" xfId="28610" xr:uid="{E96B940B-0EDB-4680-9324-2E28406859A2}"/>
    <cellStyle name="Normal 6 13 13 2" xfId="28611" xr:uid="{AE972966-94DE-48D1-BC52-1E6EF35C125A}"/>
    <cellStyle name="Normal 6 13 14" xfId="28612" xr:uid="{F5E08503-9EBA-4455-9A33-8361F384277D}"/>
    <cellStyle name="Normal 6 13 14 2" xfId="28613" xr:uid="{3CFADEFD-BDC9-4018-B14C-9B26CC303EAF}"/>
    <cellStyle name="Normal 6 13 15" xfId="28614" xr:uid="{E725CD23-F038-4113-9037-F8A34E6DBAAC}"/>
    <cellStyle name="Normal 6 13 15 2" xfId="28615" xr:uid="{58F6AAA4-61DD-4912-ADEE-7F6114022D6C}"/>
    <cellStyle name="Normal 6 13 16" xfId="28616" xr:uid="{63BF6287-D82B-494E-A085-242AE60A338A}"/>
    <cellStyle name="Normal 6 13 17" xfId="28617" xr:uid="{EC07BFD1-4B6E-4024-B20F-2430829AA750}"/>
    <cellStyle name="Normal 6 13 18" xfId="28618" xr:uid="{03C3D9D2-661A-429E-AD40-7282CF2F2BB4}"/>
    <cellStyle name="Normal 6 13 19" xfId="28619" xr:uid="{10162B32-C238-496F-AEE0-E4DD017CE301}"/>
    <cellStyle name="Normal 6 13 2" xfId="28620" xr:uid="{8CA2A077-005E-42C3-974D-E688B850C2AE}"/>
    <cellStyle name="Normal 6 13 2 2" xfId="28621" xr:uid="{98870AB2-FD35-42D0-9991-92D9D4415F6E}"/>
    <cellStyle name="Normal 6 13 2 2 2" xfId="28622" xr:uid="{6E66B2B6-C1E4-4A86-B597-36FFCE80501A}"/>
    <cellStyle name="Normal 6 13 2 3" xfId="28623" xr:uid="{937CD0DB-CBCB-49BD-92BC-B783FF1FC3C3}"/>
    <cellStyle name="Normal 6 13 2 3 2" xfId="28624" xr:uid="{1952E2B1-C0DB-41F6-8452-06F396D3019A}"/>
    <cellStyle name="Normal 6 13 2 4" xfId="28625" xr:uid="{936E51FF-EE9E-465A-9938-8789145E9469}"/>
    <cellStyle name="Normal 6 13 2 4 2" xfId="28626" xr:uid="{EC89BA30-42B4-4F7D-9EBC-2A3D608D4F72}"/>
    <cellStyle name="Normal 6 13 2 5" xfId="28627" xr:uid="{03214A17-F9CC-4118-96F8-C83DBEDCC04D}"/>
    <cellStyle name="Normal 6 13 2 5 2" xfId="28628" xr:uid="{8168B552-80F5-4899-9A34-EA56E993059C}"/>
    <cellStyle name="Normal 6 13 2 6" xfId="28629" xr:uid="{38E94DA8-9533-4114-84BC-1676DA383BFB}"/>
    <cellStyle name="Normal 6 13 2 6 2" xfId="28630" xr:uid="{0DAA9ED3-28F7-4302-830A-133EA252D4CB}"/>
    <cellStyle name="Normal 6 13 2 7" xfId="28631" xr:uid="{193B0316-515E-4377-8A35-9C9A03C5F095}"/>
    <cellStyle name="Normal 6 13 2 7 2" xfId="28632" xr:uid="{D1258358-6382-4FBF-B3B2-3CB86CB46B86}"/>
    <cellStyle name="Normal 6 13 2 8" xfId="28633" xr:uid="{355258E1-6762-4272-AD55-01CCCFA99766}"/>
    <cellStyle name="Normal 6 13 3" xfId="28634" xr:uid="{C0190696-1D66-481D-8D02-CF17BBB3C238}"/>
    <cellStyle name="Normal 6 13 3 2" xfId="28635" xr:uid="{F1E7902D-6F03-4928-9191-63071432A9A9}"/>
    <cellStyle name="Normal 6 13 3 2 2" xfId="28636" xr:uid="{EFFADE92-7812-4F21-97E9-1EACCDB91678}"/>
    <cellStyle name="Normal 6 13 3 3" xfId="28637" xr:uid="{197F083A-9D17-43B6-A9F2-35ED1558A812}"/>
    <cellStyle name="Normal 6 13 3 3 2" xfId="28638" xr:uid="{C83E13B1-FAFD-464B-8658-67D3DD977E80}"/>
    <cellStyle name="Normal 6 13 3 4" xfId="28639" xr:uid="{EDA9CE4A-A02A-4FD3-BCF7-686916BC4790}"/>
    <cellStyle name="Normal 6 13 3 4 2" xfId="28640" xr:uid="{D0AAA64E-6279-4100-9E84-1CB18B91AB51}"/>
    <cellStyle name="Normal 6 13 3 5" xfId="28641" xr:uid="{AC3093B0-8527-4CC0-B6FC-5BBA1B1FB13D}"/>
    <cellStyle name="Normal 6 13 3 5 2" xfId="28642" xr:uid="{138903C1-CC52-458B-986D-EDD007F15062}"/>
    <cellStyle name="Normal 6 13 3 6" xfId="28643" xr:uid="{D4C14AA1-92A0-471F-9C55-43C45F834F46}"/>
    <cellStyle name="Normal 6 13 3 6 2" xfId="28644" xr:uid="{09884351-0640-4779-A000-386BDD393D59}"/>
    <cellStyle name="Normal 6 13 3 7" xfId="28645" xr:uid="{9D94517F-E049-45E7-8D3D-0667A7A0696F}"/>
    <cellStyle name="Normal 6 13 3 7 2" xfId="28646" xr:uid="{25DA0C76-F67C-474E-AAA6-86A5274178B5}"/>
    <cellStyle name="Normal 6 13 3 8" xfId="28647" xr:uid="{69A60FA1-0543-4169-BBE9-EF500AC9F406}"/>
    <cellStyle name="Normal 6 13 4" xfId="28648" xr:uid="{4E9A8B38-688E-4245-B991-1F9C75086A32}"/>
    <cellStyle name="Normal 6 13 4 2" xfId="28649" xr:uid="{B7E22094-1AA1-4004-9246-ABC6A3E2EB45}"/>
    <cellStyle name="Normal 6 13 4 2 2" xfId="28650" xr:uid="{18A52555-CDC7-49A5-9CA3-92A04B8421B2}"/>
    <cellStyle name="Normal 6 13 4 3" xfId="28651" xr:uid="{3E20EC6A-A3E6-4F11-80B5-A52B9007F327}"/>
    <cellStyle name="Normal 6 13 4 3 2" xfId="28652" xr:uid="{E5499794-11CF-4871-8DAB-A5C1AC3B4DED}"/>
    <cellStyle name="Normal 6 13 4 4" xfId="28653" xr:uid="{9D209844-1672-4934-A64F-ABF97BC7A194}"/>
    <cellStyle name="Normal 6 13 4 4 2" xfId="28654" xr:uid="{864493FA-78B4-41CE-A65D-BE26CCFA59C8}"/>
    <cellStyle name="Normal 6 13 4 5" xfId="28655" xr:uid="{E8F8B68E-4045-476C-8161-890E6AD0B716}"/>
    <cellStyle name="Normal 6 13 4 5 2" xfId="28656" xr:uid="{9947BC90-4E77-4F77-B029-F886613A9BD3}"/>
    <cellStyle name="Normal 6 13 4 6" xfId="28657" xr:uid="{EDFF5576-4887-4E79-A435-9CF311D8ED9F}"/>
    <cellStyle name="Normal 6 13 4 6 2" xfId="28658" xr:uid="{88044012-E32D-4DFB-84FC-BFA786E420F5}"/>
    <cellStyle name="Normal 6 13 4 7" xfId="28659" xr:uid="{3A6B6CB7-A2F0-45FB-9DBB-1D72BFFDEF1A}"/>
    <cellStyle name="Normal 6 13 4 7 2" xfId="28660" xr:uid="{10CD0A5E-6DCF-489F-B8A2-056C6E3A8819}"/>
    <cellStyle name="Normal 6 13 4 8" xfId="28661" xr:uid="{BC8B5FA1-5E83-4776-8B41-0A729E40DCB4}"/>
    <cellStyle name="Normal 6 13 5" xfId="28662" xr:uid="{42B06FE4-6DDE-41D5-B2A9-12068C1F70D3}"/>
    <cellStyle name="Normal 6 13 5 2" xfId="28663" xr:uid="{0E23A9E9-B04F-47F8-9E95-180046B3AEEF}"/>
    <cellStyle name="Normal 6 13 5 2 2" xfId="28664" xr:uid="{9CD0D2D5-7DC5-4E8E-A760-24E43DF22D3F}"/>
    <cellStyle name="Normal 6 13 5 3" xfId="28665" xr:uid="{22CE597B-D47E-4B96-B975-B7F7D055B059}"/>
    <cellStyle name="Normal 6 13 5 3 2" xfId="28666" xr:uid="{1EC735C4-BEEB-4942-9E33-2BB69E933078}"/>
    <cellStyle name="Normal 6 13 5 4" xfId="28667" xr:uid="{668B9792-1570-4FC1-AF2D-DB388405BDC2}"/>
    <cellStyle name="Normal 6 13 5 4 2" xfId="28668" xr:uid="{3F5A8F64-7851-4454-9387-13AAFD9E60A3}"/>
    <cellStyle name="Normal 6 13 5 5" xfId="28669" xr:uid="{AA395A2C-E8EE-4A38-BFE0-0AD515D79118}"/>
    <cellStyle name="Normal 6 13 5 5 2" xfId="28670" xr:uid="{67A7A3DF-E980-435F-AED1-DC7AA33A6115}"/>
    <cellStyle name="Normal 6 13 5 6" xfId="28671" xr:uid="{F68D031A-EA76-4C87-8978-68F9EFEC5391}"/>
    <cellStyle name="Normal 6 13 5 6 2" xfId="28672" xr:uid="{BB88CE22-7FEB-47F0-8B05-2EEFF0825711}"/>
    <cellStyle name="Normal 6 13 5 7" xfId="28673" xr:uid="{4E560312-F6BA-40FD-86F5-6C5EB406B329}"/>
    <cellStyle name="Normal 6 13 5 7 2" xfId="28674" xr:uid="{9BD1EC42-D989-4DA5-A59D-7376A599AFD3}"/>
    <cellStyle name="Normal 6 13 5 8" xfId="28675" xr:uid="{4DF86020-E69D-4301-9B9A-21B90F6DF87C}"/>
    <cellStyle name="Normal 6 13 6" xfId="28676" xr:uid="{7997A712-245C-4671-A6A7-D53B9CB4FEF1}"/>
    <cellStyle name="Normal 6 13 6 2" xfId="28677" xr:uid="{42B6ACAE-F0ED-4E90-906A-1DC643E03690}"/>
    <cellStyle name="Normal 6 13 6 2 2" xfId="28678" xr:uid="{6FC120C3-F723-4452-BC86-971D38254F56}"/>
    <cellStyle name="Normal 6 13 6 3" xfId="28679" xr:uid="{24121BF1-6FE7-4D9C-9D10-B0310D20CAE2}"/>
    <cellStyle name="Normal 6 13 6 3 2" xfId="28680" xr:uid="{548BA8EF-A299-4F5C-949B-0020A4F5E8F2}"/>
    <cellStyle name="Normal 6 13 6 4" xfId="28681" xr:uid="{C9CE48D9-CB26-4DCD-A015-248AC9B8B933}"/>
    <cellStyle name="Normal 6 13 6 4 2" xfId="28682" xr:uid="{F82344B3-D9F2-407A-9DA5-A96BBD42ADCE}"/>
    <cellStyle name="Normal 6 13 6 5" xfId="28683" xr:uid="{FA230D95-EF9F-47F7-A2A8-15697C6CE06C}"/>
    <cellStyle name="Normal 6 13 6 5 2" xfId="28684" xr:uid="{B87A9416-A7BE-4312-BE90-EFD8A2800D2B}"/>
    <cellStyle name="Normal 6 13 6 6" xfId="28685" xr:uid="{31737305-C395-4696-BDF9-0940F8D9A309}"/>
    <cellStyle name="Normal 6 13 6 6 2" xfId="28686" xr:uid="{3E9A4341-2819-4329-84BC-A9D60D4FFD1A}"/>
    <cellStyle name="Normal 6 13 6 7" xfId="28687" xr:uid="{18FFF1E6-D2A9-4D6D-A7F6-4F5F50E3793E}"/>
    <cellStyle name="Normal 6 13 6 7 2" xfId="28688" xr:uid="{B61937B7-DF54-40C6-97A9-7E54AA6761F6}"/>
    <cellStyle name="Normal 6 13 6 8" xfId="28689" xr:uid="{B80158E1-5D94-4830-A1FF-2A2E6DE09924}"/>
    <cellStyle name="Normal 6 13 7" xfId="28690" xr:uid="{71346C20-0401-47C1-A5C6-5D12A18A8816}"/>
    <cellStyle name="Normal 6 13 7 2" xfId="28691" xr:uid="{FAC4D28C-E3BC-440E-82AA-58DF0BA1C11C}"/>
    <cellStyle name="Normal 6 13 7 2 2" xfId="28692" xr:uid="{223FE802-496F-49E2-925D-CE3A6A2DCB8A}"/>
    <cellStyle name="Normal 6 13 7 3" xfId="28693" xr:uid="{DC91E27D-FF26-4219-B114-B11176FB3EF3}"/>
    <cellStyle name="Normal 6 13 7 3 2" xfId="28694" xr:uid="{E234DB46-E4D8-4BD9-BC96-EEDE91A99AB4}"/>
    <cellStyle name="Normal 6 13 7 4" xfId="28695" xr:uid="{2C50B70B-8A70-4435-847A-6A54172C499B}"/>
    <cellStyle name="Normal 6 13 7 4 2" xfId="28696" xr:uid="{B0373688-A4CF-4961-A52B-593A6869674A}"/>
    <cellStyle name="Normal 6 13 7 5" xfId="28697" xr:uid="{A8E1778C-5D86-43F9-86B0-4013C47E5E96}"/>
    <cellStyle name="Normal 6 13 7 5 2" xfId="28698" xr:uid="{58CC8418-5DAB-4F3D-95EE-F6FEC8D806D7}"/>
    <cellStyle name="Normal 6 13 7 6" xfId="28699" xr:uid="{5E54F6C6-FD7D-48F6-B8A4-460B190448EC}"/>
    <cellStyle name="Normal 6 13 7 6 2" xfId="28700" xr:uid="{651889C0-DB2A-4B1D-AAE3-EA6E35B66525}"/>
    <cellStyle name="Normal 6 13 7 7" xfId="28701" xr:uid="{1FCF33E9-8882-42E1-BA1D-6396A4869F14}"/>
    <cellStyle name="Normal 6 13 7 7 2" xfId="28702" xr:uid="{CD0BE965-1B45-4182-9D00-02A69942B3B5}"/>
    <cellStyle name="Normal 6 13 7 8" xfId="28703" xr:uid="{D049594B-A9A6-4D52-B998-02593B351C56}"/>
    <cellStyle name="Normal 6 13 8" xfId="28704" xr:uid="{67446908-44FE-4C18-8BC4-A7F1211BFB2C}"/>
    <cellStyle name="Normal 6 13 8 2" xfId="28705" xr:uid="{D40A43C1-86FF-4796-9CAD-F2D38BB2E188}"/>
    <cellStyle name="Normal 6 13 8 2 2" xfId="28706" xr:uid="{B0BDD116-23EB-4C51-95F4-603C759D012A}"/>
    <cellStyle name="Normal 6 13 8 3" xfId="28707" xr:uid="{9D11DE8F-0A25-4915-9BF6-63C1A289BD0C}"/>
    <cellStyle name="Normal 6 13 8 3 2" xfId="28708" xr:uid="{F6FF3ABF-1ADB-4EA7-8F9F-5D853722EC97}"/>
    <cellStyle name="Normal 6 13 8 4" xfId="28709" xr:uid="{E6B4D776-9E04-4031-BD58-5C77D6345CD5}"/>
    <cellStyle name="Normal 6 13 8 4 2" xfId="28710" xr:uid="{29E5D8CC-B265-40EF-B7EF-C29B9C765310}"/>
    <cellStyle name="Normal 6 13 8 5" xfId="28711" xr:uid="{34CE8988-576E-49EF-853C-F38239811470}"/>
    <cellStyle name="Normal 6 13 8 5 2" xfId="28712" xr:uid="{D1DF163E-9077-4243-85DC-3929D235EBAB}"/>
    <cellStyle name="Normal 6 13 8 6" xfId="28713" xr:uid="{CF013D29-1D0F-4125-AE31-2C1E679B571D}"/>
    <cellStyle name="Normal 6 13 8 6 2" xfId="28714" xr:uid="{6769A730-0D66-4225-93EF-D87D86873766}"/>
    <cellStyle name="Normal 6 13 8 7" xfId="28715" xr:uid="{505396D8-555C-4787-8D95-38F937199ECE}"/>
    <cellStyle name="Normal 6 13 8 7 2" xfId="28716" xr:uid="{42457F1B-35AA-4697-BE64-9C10F2CB1D67}"/>
    <cellStyle name="Normal 6 13 8 8" xfId="28717" xr:uid="{A2A7DA8D-C976-463B-AA89-DA44954F55A7}"/>
    <cellStyle name="Normal 6 13 9" xfId="28718" xr:uid="{D636D024-059A-475E-B9B3-F919B6C40D2B}"/>
    <cellStyle name="Normal 6 13 9 2" xfId="28719" xr:uid="{C1E2175C-982A-4E32-BE0A-2E1FF9BD96D9}"/>
    <cellStyle name="Normal 6 13 9 2 2" xfId="28720" xr:uid="{295DEA20-77C7-4033-99AA-F4BD017688F3}"/>
    <cellStyle name="Normal 6 13 9 3" xfId="28721" xr:uid="{DE2C8614-3969-45B2-B0FD-6CB407BA6698}"/>
    <cellStyle name="Normal 6 13 9 3 2" xfId="28722" xr:uid="{5D96BED5-F31D-4696-8D2B-20127137FE74}"/>
    <cellStyle name="Normal 6 13 9 4" xfId="28723" xr:uid="{A69ED249-9C92-4F74-94F4-D13369A5C9D8}"/>
    <cellStyle name="Normal 6 13 9 4 2" xfId="28724" xr:uid="{E336D6C8-224B-46D0-BC97-DC28BD8AD894}"/>
    <cellStyle name="Normal 6 13 9 5" xfId="28725" xr:uid="{DE56DE33-EB9C-4BD2-9930-18599D62357E}"/>
    <cellStyle name="Normal 6 13 9 5 2" xfId="28726" xr:uid="{030C9456-DCC2-4D14-8730-ACF6AC24E894}"/>
    <cellStyle name="Normal 6 13 9 6" xfId="28727" xr:uid="{73EB51C5-A07F-4017-93D3-3E5FB97596D6}"/>
    <cellStyle name="Normal 6 13 9 6 2" xfId="28728" xr:uid="{13E31085-A06C-45F7-82EF-376D67CB516B}"/>
    <cellStyle name="Normal 6 13 9 7" xfId="28729" xr:uid="{B94F1790-FA6F-4F19-B8F9-16CCF9220339}"/>
    <cellStyle name="Normal 6 13 9 7 2" xfId="28730" xr:uid="{441AC3AC-3933-43FC-901D-124D476431A5}"/>
    <cellStyle name="Normal 6 13 9 8" xfId="28731" xr:uid="{8C589446-D028-46F4-90D4-F437AB6FB1B6}"/>
    <cellStyle name="Normal 6 14" xfId="28732" xr:uid="{33712014-2CF3-4AB2-B862-E0DA8CD36A6E}"/>
    <cellStyle name="Normal 6 14 2" xfId="43011" xr:uid="{78DDCD3D-412F-4B19-8D91-AC7D0CCA9E0E}"/>
    <cellStyle name="Normal 6 15" xfId="28733" xr:uid="{1712604B-61EB-4419-8C2D-AFD40B6B7593}"/>
    <cellStyle name="Normal 6 15 2" xfId="28734" xr:uid="{F8CBF453-58D4-4243-AB3E-9CF244B8838D}"/>
    <cellStyle name="Normal 6 15 2 2" xfId="28735" xr:uid="{14F42137-DC81-456A-86F1-94D0098C61D9}"/>
    <cellStyle name="Normal 6 15 3" xfId="28736" xr:uid="{905FE9FD-260B-4E87-BC20-D17E0B316664}"/>
    <cellStyle name="Normal 6 15 3 2" xfId="28737" xr:uid="{A5BAD3BE-F3DA-4DA6-9092-FD5F5909C60C}"/>
    <cellStyle name="Normal 6 15 4" xfId="28738" xr:uid="{4E4CE94D-A116-4827-9B5E-CD842C952906}"/>
    <cellStyle name="Normal 6 15 4 2" xfId="28739" xr:uid="{81099B7C-AE13-4514-8615-9A63F40642BC}"/>
    <cellStyle name="Normal 6 15 5" xfId="28740" xr:uid="{9DD67696-0985-43B2-A8C4-88518503F797}"/>
    <cellStyle name="Normal 6 15 5 2" xfId="28741" xr:uid="{C91CB69C-8644-4A29-A672-E4931699AE8E}"/>
    <cellStyle name="Normal 6 15 6" xfId="28742" xr:uid="{E35347BC-6FBF-443E-81E7-269D5166DE6F}"/>
    <cellStyle name="Normal 6 15 6 2" xfId="28743" xr:uid="{4D983A44-DE0E-4BBA-8546-ADDBC7E46BC8}"/>
    <cellStyle name="Normal 6 15 7" xfId="28744" xr:uid="{C06B4406-3296-4952-B8AB-EECBABBB4B01}"/>
    <cellStyle name="Normal 6 15 7 2" xfId="28745" xr:uid="{65CA812C-C664-4985-B8FA-59A29704855F}"/>
    <cellStyle name="Normal 6 15 8" xfId="28746" xr:uid="{B39F4508-E8E0-48DF-A35A-557A48B72CE1}"/>
    <cellStyle name="Normal 6 16" xfId="28747" xr:uid="{CA55C8BA-CDBD-4358-94AD-39ADF1147367}"/>
    <cellStyle name="Normal 6 16 2" xfId="28748" xr:uid="{B24A86B6-4C9E-488A-860D-83CEA1AA61D4}"/>
    <cellStyle name="Normal 6 16 2 2" xfId="28749" xr:uid="{1E61DE4C-7187-4914-A622-7D02770AD7DB}"/>
    <cellStyle name="Normal 6 16 3" xfId="28750" xr:uid="{ECC98B70-78B0-4E83-AC6C-0120DB997307}"/>
    <cellStyle name="Normal 6 16 3 2" xfId="28751" xr:uid="{7617B598-6BF2-47EC-8638-00B2695D31A2}"/>
    <cellStyle name="Normal 6 16 4" xfId="28752" xr:uid="{DA534760-0072-4360-9FC8-8C9CCC4ED624}"/>
    <cellStyle name="Normal 6 16 4 2" xfId="28753" xr:uid="{A4AD11BD-1E14-4E1D-9BA3-4C99B49FB435}"/>
    <cellStyle name="Normal 6 16 5" xfId="28754" xr:uid="{FDC19E4D-EE5D-4007-962F-03DE0E4EAA68}"/>
    <cellStyle name="Normal 6 16 5 2" xfId="28755" xr:uid="{C375F744-FB0C-453B-B9E1-8AAE3B84D263}"/>
    <cellStyle name="Normal 6 16 6" xfId="28756" xr:uid="{809503FB-1CC3-4204-8E9B-12E3060D65AF}"/>
    <cellStyle name="Normal 6 16 6 2" xfId="28757" xr:uid="{731C2157-33E4-458A-819F-1F393BC039DE}"/>
    <cellStyle name="Normal 6 16 7" xfId="28758" xr:uid="{B48246C3-76B4-4220-9CA6-24636B8D21BB}"/>
    <cellStyle name="Normal 6 16 7 2" xfId="28759" xr:uid="{3CC2A673-01E6-420B-9E8C-892D03FE70EA}"/>
    <cellStyle name="Normal 6 16 8" xfId="28760" xr:uid="{37CE0A05-03A8-4419-B0DB-F34274A45F3B}"/>
    <cellStyle name="Normal 6 17" xfId="28761" xr:uid="{1CE21BFF-981B-4F32-9AC2-50573E277490}"/>
    <cellStyle name="Normal 6 17 2" xfId="28762" xr:uid="{BD612979-28E0-4677-93CD-589F61CC005C}"/>
    <cellStyle name="Normal 6 17 2 2" xfId="28763" xr:uid="{34F66154-B81C-4296-AA06-28669D3A4735}"/>
    <cellStyle name="Normal 6 17 3" xfId="28764" xr:uid="{127A0F5F-2307-4B04-8AE5-29A8FB4C73F7}"/>
    <cellStyle name="Normal 6 17 3 2" xfId="28765" xr:uid="{853D32D9-CB7B-42CC-9227-3B31BAA5C4F7}"/>
    <cellStyle name="Normal 6 17 4" xfId="28766" xr:uid="{44890A83-53F5-4F0B-A2C0-70131498BADB}"/>
    <cellStyle name="Normal 6 17 4 2" xfId="28767" xr:uid="{4F4D58F1-CC55-47AE-8A51-B263225408BB}"/>
    <cellStyle name="Normal 6 17 5" xfId="28768" xr:uid="{DFDDC4F1-51BD-4A40-A3FD-5CC6C9B76924}"/>
    <cellStyle name="Normal 6 17 5 2" xfId="28769" xr:uid="{CEBDA17D-1168-4EAC-8CFB-ABAC6C5F3F77}"/>
    <cellStyle name="Normal 6 17 6" xfId="28770" xr:uid="{61FA7B42-886C-453D-A288-9FF4FEAE551F}"/>
    <cellStyle name="Normal 6 17 6 2" xfId="28771" xr:uid="{89FBCEC0-C7AA-430C-A914-2311FC452AFF}"/>
    <cellStyle name="Normal 6 17 7" xfId="28772" xr:uid="{D0705FF9-EE1F-4933-B791-4A3075CB480A}"/>
    <cellStyle name="Normal 6 17 7 2" xfId="28773" xr:uid="{1081AD4C-F69B-4C0C-A45F-ADD0CCB06589}"/>
    <cellStyle name="Normal 6 17 8" xfId="28774" xr:uid="{4906EF8C-C780-4DAF-A647-72E12A14C7C8}"/>
    <cellStyle name="Normal 6 17 9" xfId="44278" xr:uid="{F168631A-0ECA-4F32-BEAA-89E155A8D37A}"/>
    <cellStyle name="Normal 6 18" xfId="28775" xr:uid="{BEAB7CFF-13C2-498F-A7B1-C9F9A60FB48A}"/>
    <cellStyle name="Normal 6 18 2" xfId="28776" xr:uid="{0BD9B5C3-9575-4ED1-98D1-C343D233CCC6}"/>
    <cellStyle name="Normal 6 18 2 2" xfId="28777" xr:uid="{708032DA-1D87-4461-A396-A9A712C8804B}"/>
    <cellStyle name="Normal 6 18 3" xfId="28778" xr:uid="{A6E6A2E6-575A-4317-BC7D-C8DB8E738659}"/>
    <cellStyle name="Normal 6 18 3 2" xfId="28779" xr:uid="{0278ABC4-886C-4FF0-8241-70CF8E3FA3D1}"/>
    <cellStyle name="Normal 6 18 4" xfId="28780" xr:uid="{6C65F8FE-8551-469B-99DE-96141D94BC37}"/>
    <cellStyle name="Normal 6 18 4 2" xfId="28781" xr:uid="{F3E4A822-DF66-4341-A00E-E96FD13D640B}"/>
    <cellStyle name="Normal 6 18 5" xfId="28782" xr:uid="{20CA8719-1327-4F7D-845D-5136D31F9CD8}"/>
    <cellStyle name="Normal 6 18 5 2" xfId="28783" xr:uid="{3A41B9CF-7D79-4D46-ADDF-7B4B0DD305C5}"/>
    <cellStyle name="Normal 6 18 6" xfId="28784" xr:uid="{F285042A-99F4-467F-B9FD-43F2C01C0C15}"/>
    <cellStyle name="Normal 6 18 6 2" xfId="28785" xr:uid="{BCF7A114-C01B-4523-8F63-0A9CA1B6CA1C}"/>
    <cellStyle name="Normal 6 18 7" xfId="28786" xr:uid="{08B3F197-02B3-43D6-9A3D-A58B66ED4014}"/>
    <cellStyle name="Normal 6 18 7 2" xfId="28787" xr:uid="{AEED68C0-DE37-4D5C-8042-2B4AF57FF5FF}"/>
    <cellStyle name="Normal 6 18 8" xfId="28788" xr:uid="{1D199B56-EE49-42E4-8138-6532773E298B}"/>
    <cellStyle name="Normal 6 19" xfId="28789" xr:uid="{740F3C78-3C24-4E48-ADDA-EABD4D2C0216}"/>
    <cellStyle name="Normal 6 19 2" xfId="28790" xr:uid="{A09B92C4-E49C-4DD5-AA1B-07E46531F3AB}"/>
    <cellStyle name="Normal 6 19 2 2" xfId="28791" xr:uid="{14A128E4-11E5-4E8E-8B55-062251D26951}"/>
    <cellStyle name="Normal 6 19 3" xfId="28792" xr:uid="{F1EDDC7F-12ED-44FF-8F2B-D7F395A4D700}"/>
    <cellStyle name="Normal 6 19 3 2" xfId="28793" xr:uid="{CA0B6A9A-AD52-4F7D-8E9F-DB6CD513F98D}"/>
    <cellStyle name="Normal 6 19 4" xfId="28794" xr:uid="{B6517AA6-F96E-4A01-815B-54E53A2F06D0}"/>
    <cellStyle name="Normal 6 19 4 2" xfId="28795" xr:uid="{DAFD653D-49D8-406D-80EF-E8975AD6B526}"/>
    <cellStyle name="Normal 6 19 5" xfId="28796" xr:uid="{5E7615E4-BA9E-4009-B155-BCB6280CC987}"/>
    <cellStyle name="Normal 6 19 5 2" xfId="28797" xr:uid="{49A90534-0182-4932-AA5A-8BE1936B3722}"/>
    <cellStyle name="Normal 6 19 6" xfId="28798" xr:uid="{63BF7145-9F83-4437-9384-A0CA3CFC6ECF}"/>
    <cellStyle name="Normal 6 19 6 2" xfId="28799" xr:uid="{8C37DF05-6295-42C3-8B30-30ECDC38D04E}"/>
    <cellStyle name="Normal 6 19 7" xfId="28800" xr:uid="{8E735005-477E-4685-9C93-23AEFBDD3EBE}"/>
    <cellStyle name="Normal 6 19 7 2" xfId="28801" xr:uid="{73034B4B-6849-4CA7-BACB-76E7121BA5FF}"/>
    <cellStyle name="Normal 6 19 8" xfId="28802" xr:uid="{28BF6D6F-A734-492D-9F8C-BEA9E3DE008A}"/>
    <cellStyle name="Normal 6 2" xfId="6401" xr:uid="{D3A649AE-D106-46C5-A279-122728D65C26}"/>
    <cellStyle name="Normal 6 2 10" xfId="6402" xr:uid="{6626AF96-FDBC-4B33-A356-78752BD61F63}"/>
    <cellStyle name="Normal 6 2 10 2" xfId="6403" xr:uid="{B11A5410-6591-4D9A-8B2E-EDC0DF65B91C}"/>
    <cellStyle name="Normal 6 2 10 2 2" xfId="6404" xr:uid="{752A04E6-FDD6-4BDC-B1C7-F6EE54A668E9}"/>
    <cellStyle name="Normal 6 2 10 2 2 2" xfId="6405" xr:uid="{78D09D58-DFC9-4D05-A79F-3F8F3F6C1504}"/>
    <cellStyle name="Normal 6 2 10 2 2 3" xfId="6406" xr:uid="{C297F82E-B710-4AFE-967D-72CA053B4B37}"/>
    <cellStyle name="Normal 6 2 10 2 3" xfId="6407" xr:uid="{8494C05C-F018-4A29-827E-E0D853A03E7D}"/>
    <cellStyle name="Normal 6 2 10 2 4" xfId="6408" xr:uid="{D470DF72-2ADF-4B55-BE17-CAAB735C6F18}"/>
    <cellStyle name="Normal 6 2 10 3" xfId="6409" xr:uid="{84D5A38F-B4A7-4232-A399-06D6E11D0631}"/>
    <cellStyle name="Normal 6 2 10 3 2" xfId="6410" xr:uid="{501BD26D-FB97-476C-96D4-27D457DB34FF}"/>
    <cellStyle name="Normal 6 2 10 3 3" xfId="6411" xr:uid="{9E1A8005-1E5A-4C4A-9C35-CB8799CD1A1A}"/>
    <cellStyle name="Normal 6 2 10 4" xfId="6412" xr:uid="{EBFD8640-2779-486B-AF04-DDF4EE099F8A}"/>
    <cellStyle name="Normal 6 2 10 4 2" xfId="28803" xr:uid="{2C79CB25-5B66-4DAC-AD03-EF5C8A2DC945}"/>
    <cellStyle name="Normal 6 2 10 5" xfId="6413" xr:uid="{43D1EA41-739F-4F78-9CD0-4F15C3DBD13C}"/>
    <cellStyle name="Normal 6 2 10 5 2" xfId="28804" xr:uid="{09090228-92DB-4B71-996F-FF348878A684}"/>
    <cellStyle name="Normal 6 2 10 6" xfId="28805" xr:uid="{7EFA2969-89A1-4995-AB8C-4B036E03680F}"/>
    <cellStyle name="Normal 6 2 10 6 2" xfId="28806" xr:uid="{47D12736-A603-4B0B-8409-B3444883FF66}"/>
    <cellStyle name="Normal 6 2 10 7" xfId="28807" xr:uid="{A6101676-F718-4125-9061-388CE7CEF872}"/>
    <cellStyle name="Normal 6 2 10 7 2" xfId="28808" xr:uid="{06C1F591-1E62-4F7C-82E7-1807A1FA4AA3}"/>
    <cellStyle name="Normal 6 2 10 8" xfId="28809" xr:uid="{7EB170FF-FCC4-4F6B-9672-B38575C2740C}"/>
    <cellStyle name="Normal 6 2 11" xfId="6414" xr:uid="{D5AC3770-DF6F-48BE-B16C-34A2D7AD1FDC}"/>
    <cellStyle name="Normal 6 2 11 2" xfId="6415" xr:uid="{6CAD53ED-412C-45C2-8276-0F8DD2E1F97B}"/>
    <cellStyle name="Normal 6 2 11 2 2" xfId="6416" xr:uid="{1DE96D40-B4DA-45DC-953E-D47D5686C91B}"/>
    <cellStyle name="Normal 6 2 11 2 2 2" xfId="6417" xr:uid="{14020E36-558E-4845-91F6-4736502F2710}"/>
    <cellStyle name="Normal 6 2 11 2 2 3" xfId="6418" xr:uid="{6221AF4F-9721-452D-A95F-F14460428A5F}"/>
    <cellStyle name="Normal 6 2 11 2 3" xfId="6419" xr:uid="{8A50C169-AE1A-40B0-A6B9-1C20215561F8}"/>
    <cellStyle name="Normal 6 2 11 2 4" xfId="6420" xr:uid="{87D8FFC2-04CF-4454-980C-8AC44675173A}"/>
    <cellStyle name="Normal 6 2 11 3" xfId="6421" xr:uid="{C83D4DD9-C779-44A7-9CC5-FFAA019185BB}"/>
    <cellStyle name="Normal 6 2 11 3 2" xfId="6422" xr:uid="{7BE712BD-2B9D-4619-A8C8-7028DC1F78C8}"/>
    <cellStyle name="Normal 6 2 11 3 3" xfId="6423" xr:uid="{09B70D2E-7A98-4246-A013-5D6564F26128}"/>
    <cellStyle name="Normal 6 2 11 4" xfId="6424" xr:uid="{8E08391A-93E5-4B49-BFE9-4927B52A44E3}"/>
    <cellStyle name="Normal 6 2 11 5" xfId="6425" xr:uid="{FB279943-F6AC-498D-8FA7-57EB13EDE239}"/>
    <cellStyle name="Normal 6 2 12" xfId="6426" xr:uid="{D6178B27-CBDE-4F93-873F-FC61E79CB5C8}"/>
    <cellStyle name="Normal 6 2 12 2" xfId="6427" xr:uid="{A20B60D8-76DB-455C-AAB1-CE2A0DE4C0B2}"/>
    <cellStyle name="Normal 6 2 12 2 2" xfId="6428" xr:uid="{F59093B4-ECB8-4F46-A971-5C5D7147EC4A}"/>
    <cellStyle name="Normal 6 2 12 2 2 2" xfId="6429" xr:uid="{806AD7E7-FB16-4D44-B386-FEA1941DD2A6}"/>
    <cellStyle name="Normal 6 2 12 2 2 3" xfId="6430" xr:uid="{A09F2E43-52A8-410D-801E-02A6D0682036}"/>
    <cellStyle name="Normal 6 2 12 2 3" xfId="6431" xr:uid="{25A91702-DC38-495D-8AD3-BC781F908FB5}"/>
    <cellStyle name="Normal 6 2 12 2 4" xfId="6432" xr:uid="{466ACE95-EE8A-48EA-87DF-DA047767FB6E}"/>
    <cellStyle name="Normal 6 2 12 3" xfId="6433" xr:uid="{85EFF4B6-B6A1-46E6-B82C-E71672AB1189}"/>
    <cellStyle name="Normal 6 2 12 3 2" xfId="6434" xr:uid="{1F36B863-95C5-4027-B4C0-AF6D5D14EA8C}"/>
    <cellStyle name="Normal 6 2 12 3 3" xfId="6435" xr:uid="{39688718-5BF6-40DB-8FE7-9FC45E8CF7C6}"/>
    <cellStyle name="Normal 6 2 12 4" xfId="6436" xr:uid="{7FDD8ECA-40C2-4BB3-8583-02C2444A4102}"/>
    <cellStyle name="Normal 6 2 12 5" xfId="6437" xr:uid="{A93EBDBE-F026-41C9-B4BC-8170C0BA0FDE}"/>
    <cellStyle name="Normal 6 2 13" xfId="6438" xr:uid="{187ED362-ACDF-4DC6-803B-DFF17BEC0C54}"/>
    <cellStyle name="Normal 6 2 13 2" xfId="6439" xr:uid="{47FFB96D-EBD8-45D2-B412-EE0F95A64685}"/>
    <cellStyle name="Normal 6 2 13 2 2" xfId="6440" xr:uid="{1CCEC176-FBC7-47E1-8947-57246C04B498}"/>
    <cellStyle name="Normal 6 2 13 2 2 2" xfId="6441" xr:uid="{77F56D9C-1295-4955-AD4F-CDD90E731AF7}"/>
    <cellStyle name="Normal 6 2 13 2 2 3" xfId="6442" xr:uid="{D674EA9F-FCC7-4DE5-BF15-69900A45CD9E}"/>
    <cellStyle name="Normal 6 2 13 2 3" xfId="6443" xr:uid="{3CDC6477-8C57-4F24-A813-EA5FBD4F3277}"/>
    <cellStyle name="Normal 6 2 13 2 4" xfId="6444" xr:uid="{864B27B5-1CD9-468E-8BC3-05A555570EB4}"/>
    <cellStyle name="Normal 6 2 13 3" xfId="6445" xr:uid="{B6F8BB51-D32B-48B9-9C56-729EBF59502A}"/>
    <cellStyle name="Normal 6 2 13 3 2" xfId="6446" xr:uid="{C1ED1120-ECA2-4CD1-985D-4EDD8DAE0B24}"/>
    <cellStyle name="Normal 6 2 13 3 3" xfId="6447" xr:uid="{CA53E11F-CE23-4408-AF63-097B6EDFEF4C}"/>
    <cellStyle name="Normal 6 2 13 4" xfId="6448" xr:uid="{F601E259-813F-4F88-AE6B-F2264FEEA3E7}"/>
    <cellStyle name="Normal 6 2 13 5" xfId="6449" xr:uid="{21E1CD33-BD6E-4692-B2F9-99E1C109884C}"/>
    <cellStyle name="Normal 6 2 14" xfId="6450" xr:uid="{CFC59453-B4F9-4574-9142-29B5A4FEB4D4}"/>
    <cellStyle name="Normal 6 2 14 2" xfId="6451" xr:uid="{87CCE0BD-53F8-4739-976F-60C6FDA842B6}"/>
    <cellStyle name="Normal 6 2 14 2 2" xfId="6452" xr:uid="{CF769C82-51D4-4882-8383-D2D66E34B947}"/>
    <cellStyle name="Normal 6 2 14 2 3" xfId="6453" xr:uid="{6EB7B765-B1EB-43F7-824D-D4BE6D8DA7C3}"/>
    <cellStyle name="Normal 6 2 14 3" xfId="6454" xr:uid="{EF9908EC-3225-420F-AC2A-F9761B68EB25}"/>
    <cellStyle name="Normal 6 2 14 4" xfId="6455" xr:uid="{229B1799-DAE0-4F39-9FAF-B49C10888AC2}"/>
    <cellStyle name="Normal 6 2 15" xfId="6456" xr:uid="{4938294A-C0AD-4592-9931-E4FCAFBE48F4}"/>
    <cellStyle name="Normal 6 2 15 2" xfId="6457" xr:uid="{32C6B578-97AA-4FD7-848D-AC277DE7A8E7}"/>
    <cellStyle name="Normal 6 2 15 3" xfId="6458" xr:uid="{F1FA6F8E-1A65-448D-B98D-8931AD163574}"/>
    <cellStyle name="Normal 6 2 16" xfId="6459" xr:uid="{DBDC66B2-08C4-4490-9322-DE43ED1533B6}"/>
    <cellStyle name="Normal 6 2 16 2" xfId="28810" xr:uid="{3234E0D2-5945-4AE7-A311-B4656C66245C}"/>
    <cellStyle name="Normal 6 2 17" xfId="6460" xr:uid="{4D0F0B22-5D15-4FEE-A12A-1FDD7A3102A7}"/>
    <cellStyle name="Normal 6 2 17 2" xfId="28811" xr:uid="{DFE83B19-4A30-4CCB-BE4E-6FC135AB6B99}"/>
    <cellStyle name="Normal 6 2 18" xfId="28812" xr:uid="{E1904CC3-4972-4893-A78D-9F92A7102D84}"/>
    <cellStyle name="Normal 6 2 18 2" xfId="28813" xr:uid="{B44103F6-ECAD-41DA-A4E4-697B95440D7D}"/>
    <cellStyle name="Normal 6 2 19" xfId="28814" xr:uid="{7ACA7976-CFE8-45DB-B115-0F8946F8DE79}"/>
    <cellStyle name="Normal 6 2 19 2" xfId="28815" xr:uid="{08D6E7C3-7573-4472-AA08-835CB053C7C0}"/>
    <cellStyle name="Normal 6 2 2" xfId="6461" xr:uid="{D95080A2-8829-46E6-B2A0-EC1786684358}"/>
    <cellStyle name="Normal 6 2 2 10" xfId="28816" xr:uid="{4C43281A-99D7-4638-931A-6BE72CB67075}"/>
    <cellStyle name="Normal 6 2 2 10 2" xfId="28817" xr:uid="{92D6E01B-D386-4ECB-A82D-B9FD5A72F1E1}"/>
    <cellStyle name="Normal 6 2 2 11" xfId="28818" xr:uid="{581F4BED-33B7-4D23-9319-B70457338C77}"/>
    <cellStyle name="Normal 6 2 2 11 2" xfId="28819" xr:uid="{5A9710A3-DC9C-43B3-85D7-8988D30876C3}"/>
    <cellStyle name="Normal 6 2 2 12" xfId="28820" xr:uid="{417B1EE9-4916-497F-ADC3-48541AD5CEF7}"/>
    <cellStyle name="Normal 6 2 2 12 2" xfId="28821" xr:uid="{B662A68D-289F-4D78-A51D-F0157A5BA431}"/>
    <cellStyle name="Normal 6 2 2 13" xfId="28822" xr:uid="{EDF00DC0-85C6-464D-A82C-977ED14FCE03}"/>
    <cellStyle name="Normal 6 2 2 13 2" xfId="28823" xr:uid="{9B9934E6-0EC3-48DF-B8F3-E8F18B7120AE}"/>
    <cellStyle name="Normal 6 2 2 14" xfId="28824" xr:uid="{D260F27C-0622-46C0-BA63-FCEE3ECC0688}"/>
    <cellStyle name="Normal 6 2 2 14 2" xfId="28825" xr:uid="{C360263E-D3E7-416B-B9CC-4A45350D99B1}"/>
    <cellStyle name="Normal 6 2 2 15" xfId="28826" xr:uid="{658673BB-16A6-41A5-90FD-BE2CAE152CE8}"/>
    <cellStyle name="Normal 6 2 2 15 2" xfId="28827" xr:uid="{12DFCC48-15A0-43B2-ACFE-756D2BE216D3}"/>
    <cellStyle name="Normal 6 2 2 16" xfId="28828" xr:uid="{C92F388F-F3E9-4A12-A98C-B3337C9D5A9A}"/>
    <cellStyle name="Normal 6 2 2 16 2" xfId="28829" xr:uid="{F2FC9EDA-A4B0-43BE-A023-5EA8042C1155}"/>
    <cellStyle name="Normal 6 2 2 17" xfId="28830" xr:uid="{07C3916C-0B77-4E02-8D49-AB88FB78E795}"/>
    <cellStyle name="Normal 6 2 2 17 2" xfId="28831" xr:uid="{FFC3B43A-B3E0-4132-98D8-3FA3ADCAF8A3}"/>
    <cellStyle name="Normal 6 2 2 18" xfId="28832" xr:uid="{0F405754-079A-47AC-90C7-D07C2D90537B}"/>
    <cellStyle name="Normal 6 2 2 18 2" xfId="28833" xr:uid="{FC096582-8F17-473E-A0D2-9CC638DD769E}"/>
    <cellStyle name="Normal 6 2 2 19" xfId="28834" xr:uid="{96C4B8E0-EAF6-4452-BB85-F11B04B9CE71}"/>
    <cellStyle name="Normal 6 2 2 19 2" xfId="28835" xr:uid="{A63BEC98-06FC-4081-A187-2BB7EBE2AAFB}"/>
    <cellStyle name="Normal 6 2 2 2" xfId="6462" xr:uid="{CE4A1CCC-8B1F-48D0-A825-376C34FDBA08}"/>
    <cellStyle name="Normal 6 2 2 2 2" xfId="6463" xr:uid="{DCD8DC27-99B7-4AC4-B708-7D21D3ADEDAB}"/>
    <cellStyle name="Normal 6 2 2 2 2 2" xfId="6464" xr:uid="{1608E9BF-6628-444C-B99A-FCCD34960553}"/>
    <cellStyle name="Normal 6 2 2 2 2 2 2" xfId="43012" xr:uid="{9C2B3D12-3996-4CAE-B780-FACD86E45372}"/>
    <cellStyle name="Normal 6 2 2 2 2 3" xfId="6465" xr:uid="{7F7CC3A5-12AB-4C25-BA2D-3766C35CE49C}"/>
    <cellStyle name="Normal 6 2 2 2 2 4" xfId="43013" xr:uid="{E6938F91-8979-4927-B2D7-629930D31ABA}"/>
    <cellStyle name="Normal 6 2 2 2 3" xfId="6466" xr:uid="{66942099-9842-4291-A811-9EE9D2A02C31}"/>
    <cellStyle name="Normal 6 2 2 2 3 2" xfId="28836" xr:uid="{87051E92-7DEF-41A6-98CC-893E6F4535CA}"/>
    <cellStyle name="Normal 6 2 2 2 4" xfId="6467" xr:uid="{064551B4-0B37-4F3F-8712-308C0AE3A69B}"/>
    <cellStyle name="Normal 6 2 2 2 4 2" xfId="28837" xr:uid="{46478EC2-D7AB-47CD-8145-41FA3CA86DF5}"/>
    <cellStyle name="Normal 6 2 2 2 5" xfId="28838" xr:uid="{A8EA94DE-A6F5-41B3-ABF6-2E7471322C1C}"/>
    <cellStyle name="Normal 6 2 2 2 5 2" xfId="28839" xr:uid="{6DB73D08-1DDB-4169-B3B3-7E290FE4E3FC}"/>
    <cellStyle name="Normal 6 2 2 2 6" xfId="28840" xr:uid="{128C2BB2-74FF-45A1-ACF4-D20C92BDDB0D}"/>
    <cellStyle name="Normal 6 2 2 2 6 2" xfId="28841" xr:uid="{1AAFA4BA-2AD7-4FF0-83A1-C73AF7D239C6}"/>
    <cellStyle name="Normal 6 2 2 2 7" xfId="28842" xr:uid="{8E191E90-C3D4-4AD6-9AAD-E240A85D7D17}"/>
    <cellStyle name="Normal 6 2 2 2 7 2" xfId="28843" xr:uid="{0432B50E-CE49-4B5B-BB4F-CB5ED8777E6E}"/>
    <cellStyle name="Normal 6 2 2 2 8" xfId="28844" xr:uid="{9A0116E0-7490-40A2-A286-4C2B16FE352E}"/>
    <cellStyle name="Normal 6 2 2 20" xfId="28845" xr:uid="{F1DB3D43-233B-4B92-B912-79E6F5B24362}"/>
    <cellStyle name="Normal 6 2 2 20 2" xfId="28846" xr:uid="{9B2E5B20-03BB-4019-8903-C31363259552}"/>
    <cellStyle name="Normal 6 2 2 21" xfId="28847" xr:uid="{202456DA-0CB2-4095-9044-3C04E7706535}"/>
    <cellStyle name="Normal 6 2 2 21 2" xfId="28848" xr:uid="{0564C894-C7A3-4E10-B77D-B1FA6CE9B5C5}"/>
    <cellStyle name="Normal 6 2 2 22" xfId="28849" xr:uid="{65C54E5C-B0DA-4F80-9BEF-07F7E0FF4232}"/>
    <cellStyle name="Normal 6 2 2 22 2" xfId="28850" xr:uid="{82A79C75-E917-4645-AB78-04217BB4F6CC}"/>
    <cellStyle name="Normal 6 2 2 23" xfId="28851" xr:uid="{2F88F461-01EE-4CC3-B4B5-1D1A4375E49A}"/>
    <cellStyle name="Normal 6 2 2 23 2" xfId="28852" xr:uid="{E234BF63-1DD8-40CB-BB40-6CCD5E66D03B}"/>
    <cellStyle name="Normal 6 2 2 24" xfId="28853" xr:uid="{D2236931-E78E-45C6-839B-A7AF7FD49465}"/>
    <cellStyle name="Normal 6 2 2 24 2" xfId="28854" xr:uid="{541201D7-140A-401F-8AAA-AF6E6B6B3472}"/>
    <cellStyle name="Normal 6 2 2 25" xfId="28855" xr:uid="{39B4551C-840B-458C-94F2-DCA1CE470181}"/>
    <cellStyle name="Normal 6 2 2 25 2" xfId="28856" xr:uid="{C2F63B63-54D7-4EC6-A31B-539CB232B936}"/>
    <cellStyle name="Normal 6 2 2 26" xfId="28857" xr:uid="{48750918-C5C3-4554-9905-BAF160525311}"/>
    <cellStyle name="Normal 6 2 2 26 2" xfId="28858" xr:uid="{0E9B53DB-A0FF-4630-AD11-0D670FF91343}"/>
    <cellStyle name="Normal 6 2 2 27" xfId="28859" xr:uid="{A5FF3BFC-791C-41C8-AEE3-B9DC818A98FB}"/>
    <cellStyle name="Normal 6 2 2 27 2" xfId="28860" xr:uid="{0C3C441B-36F9-42EE-AF63-5E8188872EBD}"/>
    <cellStyle name="Normal 6 2 2 28" xfId="28861" xr:uid="{01380367-7668-4C7C-A8B7-8C6C0A8A6ED6}"/>
    <cellStyle name="Normal 6 2 2 28 2" xfId="28862" xr:uid="{5135350F-BA97-437A-92A8-F515DE383B37}"/>
    <cellStyle name="Normal 6 2 2 29" xfId="28863" xr:uid="{714E1166-1FA7-4529-8118-D39ED7588EAC}"/>
    <cellStyle name="Normal 6 2 2 29 2" xfId="28864" xr:uid="{9121263A-8A25-4E7B-9E9B-48D1BCF18F18}"/>
    <cellStyle name="Normal 6 2 2 3" xfId="6468" xr:uid="{79FDBC62-0D00-4538-BC7D-08DC9EF04AE1}"/>
    <cellStyle name="Normal 6 2 2 3 2" xfId="6469" xr:uid="{40749495-623F-4A31-84E6-A3C6556F9D84}"/>
    <cellStyle name="Normal 6 2 2 3 2 2" xfId="28865" xr:uid="{D6C6263B-8D86-477B-97B5-8F0D15B289DB}"/>
    <cellStyle name="Normal 6 2 2 3 3" xfId="6470" xr:uid="{FB496A05-425C-41CB-A03C-7644252E94AB}"/>
    <cellStyle name="Normal 6 2 2 3 3 2" xfId="28866" xr:uid="{BCA4DF4B-2845-491B-9743-A7A53AA8E429}"/>
    <cellStyle name="Normal 6 2 2 3 4" xfId="28867" xr:uid="{70AF62C3-ADF7-4373-A983-C52D57924031}"/>
    <cellStyle name="Normal 6 2 2 3 4 2" xfId="28868" xr:uid="{7F35F739-EDC6-479B-9746-FCCA8950B17F}"/>
    <cellStyle name="Normal 6 2 2 3 5" xfId="28869" xr:uid="{FE986508-0702-41C4-8FD0-77327EC7BC69}"/>
    <cellStyle name="Normal 6 2 2 3 5 2" xfId="28870" xr:uid="{37B477FC-E4E9-47B9-ABAB-513F6734E5AF}"/>
    <cellStyle name="Normal 6 2 2 3 6" xfId="28871" xr:uid="{A96A475E-3F6F-411C-B46B-297AF825E287}"/>
    <cellStyle name="Normal 6 2 2 3 6 2" xfId="28872" xr:uid="{7C3B128D-C174-4F2E-9E1A-B3FDE3496F20}"/>
    <cellStyle name="Normal 6 2 2 3 7" xfId="28873" xr:uid="{7CCDD61D-A06D-42F2-B069-B02390858652}"/>
    <cellStyle name="Normal 6 2 2 3 7 2" xfId="28874" xr:uid="{27059FB3-7A57-4C1D-8581-BD1A2AAC4FBA}"/>
    <cellStyle name="Normal 6 2 2 3 8" xfId="28875" xr:uid="{E90075CB-4C7D-4CD5-8484-EAAD93CC93D4}"/>
    <cellStyle name="Normal 6 2 2 30" xfId="28876" xr:uid="{36AD8852-B45C-464E-BF52-961287A065DE}"/>
    <cellStyle name="Normal 6 2 2 30 2" xfId="28877" xr:uid="{1620C8A4-622B-4A77-9EC0-DE1634D9519A}"/>
    <cellStyle name="Normal 6 2 2 31" xfId="28878" xr:uid="{BE57B963-7E4F-4A0D-901E-8EE1DC02EA2B}"/>
    <cellStyle name="Normal 6 2 2 31 2" xfId="28879" xr:uid="{7737588B-6854-44FF-9359-E928EB59300E}"/>
    <cellStyle name="Normal 6 2 2 32" xfId="28880" xr:uid="{C4FB1619-4388-439E-AA9A-9F54FB52F0E7}"/>
    <cellStyle name="Normal 6 2 2 32 2" xfId="28881" xr:uid="{11131DD7-DFC3-445A-B748-B8E8698EB1F7}"/>
    <cellStyle name="Normal 6 2 2 33" xfId="28882" xr:uid="{06C60568-9DDB-4354-B5D7-1D1F6FE3A807}"/>
    <cellStyle name="Normal 6 2 2 33 2" xfId="28883" xr:uid="{2684BA47-9BC6-4029-974B-11E8D0D542DD}"/>
    <cellStyle name="Normal 6 2 2 34" xfId="28884" xr:uid="{9A78896A-74DE-4812-8014-61BA544DC50A}"/>
    <cellStyle name="Normal 6 2 2 34 2" xfId="28885" xr:uid="{7EC8C0D4-1F5B-4970-8CE0-7889FBF56BC2}"/>
    <cellStyle name="Normal 6 2 2 35" xfId="28886" xr:uid="{5D2AEF3F-CA6C-4CF9-B4B5-AB4D64559A3D}"/>
    <cellStyle name="Normal 6 2 2 35 2" xfId="28887" xr:uid="{962B0616-AABE-417D-8790-1A0E02B147E7}"/>
    <cellStyle name="Normal 6 2 2 36" xfId="28888" xr:uid="{0063BDF9-7938-46F0-9750-FFC057B85ECB}"/>
    <cellStyle name="Normal 6 2 2 36 2" xfId="28889" xr:uid="{8E0AF2AD-1811-49A6-B7FA-9834DFD798F5}"/>
    <cellStyle name="Normal 6 2 2 37" xfId="28890" xr:uid="{AEE3762A-39D4-4156-BB1B-1F549C73FB41}"/>
    <cellStyle name="Normal 6 2 2 37 2" xfId="28891" xr:uid="{C5C8293E-DC5E-43EF-AC48-E298AFF89F01}"/>
    <cellStyle name="Normal 6 2 2 38" xfId="28892" xr:uid="{F42CB75A-2072-4E59-B614-B3ADA3D9F457}"/>
    <cellStyle name="Normal 6 2 2 38 2" xfId="28893" xr:uid="{D8E3D45B-C046-414E-9857-6E5714E6EAB8}"/>
    <cellStyle name="Normal 6 2 2 39" xfId="28894" xr:uid="{38521F00-87FE-45EF-8549-93012960B4AB}"/>
    <cellStyle name="Normal 6 2 2 39 2" xfId="28895" xr:uid="{8CAD8790-60B6-41B3-859E-B5787093245C}"/>
    <cellStyle name="Normal 6 2 2 4" xfId="6471" xr:uid="{57375BFF-7323-43E2-B771-EB1BD08CCE3E}"/>
    <cellStyle name="Normal 6 2 2 4 2" xfId="28896" xr:uid="{67AAC199-029E-4A39-8DC4-4DCA6D644889}"/>
    <cellStyle name="Normal 6 2 2 4 2 2" xfId="28897" xr:uid="{BFC975BB-8D07-46E1-8ECB-527C4E42610F}"/>
    <cellStyle name="Normal 6 2 2 4 3" xfId="28898" xr:uid="{5CCBA499-0E9F-440C-A640-80C326E597A9}"/>
    <cellStyle name="Normal 6 2 2 4 3 2" xfId="28899" xr:uid="{155F3A0B-ABEF-426D-A471-B3FD4182A76C}"/>
    <cellStyle name="Normal 6 2 2 4 4" xfId="28900" xr:uid="{1E9189B5-F365-41D7-B445-DE15E4F91D86}"/>
    <cellStyle name="Normal 6 2 2 4 4 2" xfId="28901" xr:uid="{D1E8B8A6-5F92-4846-84DE-E1CB404BC05F}"/>
    <cellStyle name="Normal 6 2 2 4 5" xfId="28902" xr:uid="{B7AACAA2-5ED7-409E-9515-822BC6FE0432}"/>
    <cellStyle name="Normal 6 2 2 4 5 2" xfId="28903" xr:uid="{4E4A30B7-E226-47B9-8DA0-3C124B57B10C}"/>
    <cellStyle name="Normal 6 2 2 4 6" xfId="28904" xr:uid="{2417766D-617C-4C81-9100-991B3D7FBB4B}"/>
    <cellStyle name="Normal 6 2 2 4 6 2" xfId="28905" xr:uid="{E189C591-D270-4B44-B3AD-43D3516316F5}"/>
    <cellStyle name="Normal 6 2 2 4 7" xfId="28906" xr:uid="{AE15A442-57DF-449D-A202-BFDD87FDDF4E}"/>
    <cellStyle name="Normal 6 2 2 4 7 2" xfId="28907" xr:uid="{58565E13-DB13-41D6-8767-5C3AFD14FE9B}"/>
    <cellStyle name="Normal 6 2 2 4 8" xfId="28908" xr:uid="{25DA29D7-E7C9-4046-BEFF-56443877C42A}"/>
    <cellStyle name="Normal 6 2 2 40" xfId="28909" xr:uid="{B873F4DF-BC1E-49E9-A5C7-E7DA7529D036}"/>
    <cellStyle name="Normal 6 2 2 40 2" xfId="28910" xr:uid="{2C5F34E9-ED91-4275-9352-1FEE488A2801}"/>
    <cellStyle name="Normal 6 2 2 41" xfId="28911" xr:uid="{6243C266-9845-4D8E-8294-E85821660612}"/>
    <cellStyle name="Normal 6 2 2 41 2" xfId="28912" xr:uid="{779479E8-AA19-4C0F-AEB9-D09B47DEFDFE}"/>
    <cellStyle name="Normal 6 2 2 42" xfId="28913" xr:uid="{70CC27D9-872C-44C6-AEC9-6C4D75F1C654}"/>
    <cellStyle name="Normal 6 2 2 42 2" xfId="28914" xr:uid="{729E0AA6-4300-4CF3-809D-CD469C9EEF04}"/>
    <cellStyle name="Normal 6 2 2 43" xfId="28915" xr:uid="{1B0D090A-1EA9-4BA4-AF4E-04896F2A125B}"/>
    <cellStyle name="Normal 6 2 2 43 2" xfId="28916" xr:uid="{9A54F3D4-2859-4B17-8162-D552EFA47ACE}"/>
    <cellStyle name="Normal 6 2 2 44" xfId="28917" xr:uid="{929736FE-7B77-407C-B6E5-B47EEF3204B2}"/>
    <cellStyle name="Normal 6 2 2 44 2" xfId="28918" xr:uid="{81019E18-8A04-4929-8508-4CC53D55F999}"/>
    <cellStyle name="Normal 6 2 2 45" xfId="28919" xr:uid="{8FB57A8B-E636-413E-838F-AC7164826A84}"/>
    <cellStyle name="Normal 6 2 2 45 2" xfId="28920" xr:uid="{E731EA52-7622-43C9-BEE9-B4AB61C38F49}"/>
    <cellStyle name="Normal 6 2 2 46" xfId="28921" xr:uid="{8C595812-CC76-4296-A287-07560E80C67A}"/>
    <cellStyle name="Normal 6 2 2 46 2" xfId="28922" xr:uid="{30384546-1AE5-48EE-B747-CFDB91648EF3}"/>
    <cellStyle name="Normal 6 2 2 47" xfId="28923" xr:uid="{1C39FE6C-27BD-4C50-A651-28B9BB60F720}"/>
    <cellStyle name="Normal 6 2 2 47 2" xfId="28924" xr:uid="{221E26B4-1C6A-43CB-993E-52B8DA134F35}"/>
    <cellStyle name="Normal 6 2 2 48" xfId="28925" xr:uid="{E4DE1675-9061-403A-9707-0B18715108A8}"/>
    <cellStyle name="Normal 6 2 2 48 2" xfId="28926" xr:uid="{3837F226-3EC5-45DB-A962-EA85D0477F36}"/>
    <cellStyle name="Normal 6 2 2 49" xfId="28927" xr:uid="{8EED665E-1A0A-4FB8-8667-1EA3171267A3}"/>
    <cellStyle name="Normal 6 2 2 49 2" xfId="28928" xr:uid="{86DF5276-F5F7-4498-A24A-977E0FBEBF5B}"/>
    <cellStyle name="Normal 6 2 2 5" xfId="6472" xr:uid="{8E974585-15E0-48BD-940D-984D4DAF39EC}"/>
    <cellStyle name="Normal 6 2 2 5 2" xfId="28929" xr:uid="{8C117891-C248-45A4-B58B-DD6F5358BC32}"/>
    <cellStyle name="Normal 6 2 2 5 2 2" xfId="28930" xr:uid="{572958B9-0C45-48F9-B885-3948B17B0A3C}"/>
    <cellStyle name="Normal 6 2 2 5 3" xfId="28931" xr:uid="{9107B5C5-C405-4637-8739-1D57000B5698}"/>
    <cellStyle name="Normal 6 2 2 5 3 2" xfId="28932" xr:uid="{A425BDF7-C385-450A-BF89-CDA4F8EC0F3C}"/>
    <cellStyle name="Normal 6 2 2 5 4" xfId="28933" xr:uid="{1F862A6F-6065-4CBB-B41E-85618A9F9DB6}"/>
    <cellStyle name="Normal 6 2 2 5 4 2" xfId="28934" xr:uid="{F9BFB1B7-1445-400D-92E9-A709FA770624}"/>
    <cellStyle name="Normal 6 2 2 5 5" xfId="28935" xr:uid="{0F7EE829-ECBA-4743-BE8E-699324EEB235}"/>
    <cellStyle name="Normal 6 2 2 5 5 2" xfId="28936" xr:uid="{06F91C69-4312-429C-9149-4DA8711BCDD3}"/>
    <cellStyle name="Normal 6 2 2 5 6" xfId="28937" xr:uid="{A6C80E61-3D9C-43A0-82DD-352841920CA9}"/>
    <cellStyle name="Normal 6 2 2 5 6 2" xfId="28938" xr:uid="{755DFFF7-1828-4B25-B85B-6543E68970F1}"/>
    <cellStyle name="Normal 6 2 2 5 7" xfId="28939" xr:uid="{F311656C-E2B6-4302-B044-759182FC3CAA}"/>
    <cellStyle name="Normal 6 2 2 5 7 2" xfId="28940" xr:uid="{20885B57-B340-47DB-857D-0102BF30BCB3}"/>
    <cellStyle name="Normal 6 2 2 5 8" xfId="28941" xr:uid="{87DB81CD-45AC-4F88-AE1F-B5DE9D987C0F}"/>
    <cellStyle name="Normal 6 2 2 50" xfId="28942" xr:uid="{F5390558-042B-40B9-8E9B-F973F83ADEA4}"/>
    <cellStyle name="Normal 6 2 2 50 2" xfId="28943" xr:uid="{DC8897BB-14CF-4FB1-ACAA-0CC830EBF360}"/>
    <cellStyle name="Normal 6 2 2 51" xfId="28944" xr:uid="{4C2333D2-6738-40F1-9406-ED4B33CDEBFD}"/>
    <cellStyle name="Normal 6 2 2 51 2" xfId="28945" xr:uid="{F99B75B6-8C91-4729-8752-4593C34FF6C9}"/>
    <cellStyle name="Normal 6 2 2 52" xfId="28946" xr:uid="{D94E1419-6D4A-47C7-BB08-3866156D0402}"/>
    <cellStyle name="Normal 6 2 2 52 2" xfId="28947" xr:uid="{05BBDCDE-B1DB-42A3-9C92-2F489BB76BC0}"/>
    <cellStyle name="Normal 6 2 2 53" xfId="28948" xr:uid="{C155613C-E529-429E-97A0-280086195EBC}"/>
    <cellStyle name="Normal 6 2 2 53 2" xfId="28949" xr:uid="{5EDA5CCC-4CD0-4E9F-ADEE-3AAEB8528246}"/>
    <cellStyle name="Normal 6 2 2 54" xfId="28950" xr:uid="{CB00485F-2325-46F0-BA3D-A4BBEE73922D}"/>
    <cellStyle name="Normal 6 2 2 54 2" xfId="28951" xr:uid="{59517F2C-F20B-4BBA-BCF5-A0435F030951}"/>
    <cellStyle name="Normal 6 2 2 55" xfId="28952" xr:uid="{0378BABD-2F39-4E7D-AFD6-C3152DFC2054}"/>
    <cellStyle name="Normal 6 2 2 55 2" xfId="28953" xr:uid="{20D3F670-2148-4067-908F-A73D73926A36}"/>
    <cellStyle name="Normal 6 2 2 56" xfId="28954" xr:uid="{B45358D6-617A-4688-9439-7B86D50DBEE2}"/>
    <cellStyle name="Normal 6 2 2 56 2" xfId="28955" xr:uid="{70C844D2-CFB6-4E10-B5A4-0FA58669B3A9}"/>
    <cellStyle name="Normal 6 2 2 57" xfId="28956" xr:uid="{8AA1A3A1-10F1-4540-89B6-8E4B73D5BE2A}"/>
    <cellStyle name="Normal 6 2 2 57 2" xfId="28957" xr:uid="{F723092E-7377-4EFA-A626-5CCFFBBA5274}"/>
    <cellStyle name="Normal 6 2 2 58" xfId="28958" xr:uid="{97C54207-4D7C-49BC-8CD5-2BDB640C144C}"/>
    <cellStyle name="Normal 6 2 2 58 2" xfId="28959" xr:uid="{73608042-7F52-4FFA-819D-31BC93207F00}"/>
    <cellStyle name="Normal 6 2 2 59" xfId="28960" xr:uid="{19F0F948-2A9F-4D74-BBE2-1108E437A82C}"/>
    <cellStyle name="Normal 6 2 2 59 2" xfId="28961" xr:uid="{E3F0639B-103A-468C-B8DF-543046FE7FBD}"/>
    <cellStyle name="Normal 6 2 2 6" xfId="28962" xr:uid="{F582C4FF-37B4-42B0-A3C2-46AF8A3CB19C}"/>
    <cellStyle name="Normal 6 2 2 6 2" xfId="28963" xr:uid="{05695F93-E50F-4C1B-A8A0-AA5CF78E6553}"/>
    <cellStyle name="Normal 6 2 2 6 2 2" xfId="28964" xr:uid="{DA91FF1C-614E-41B8-9F6F-3B7F7A940B3D}"/>
    <cellStyle name="Normal 6 2 2 6 3" xfId="28965" xr:uid="{C6021FB8-275E-4416-872B-0E703E3A3819}"/>
    <cellStyle name="Normal 6 2 2 6 3 2" xfId="28966" xr:uid="{5972EC64-7601-4A6D-B96C-13C64C49761B}"/>
    <cellStyle name="Normal 6 2 2 6 4" xfId="28967" xr:uid="{D6E84695-79B4-48EB-B5E5-1AA7805F876D}"/>
    <cellStyle name="Normal 6 2 2 6 4 2" xfId="28968" xr:uid="{748C058F-19CB-47C1-84A0-958B0DAB7520}"/>
    <cellStyle name="Normal 6 2 2 6 5" xfId="28969" xr:uid="{0B59BA4F-587B-4697-AD06-15E0DFCE3521}"/>
    <cellStyle name="Normal 6 2 2 6 5 2" xfId="28970" xr:uid="{3EADE7E5-A059-4569-A74B-3CEE6B614E64}"/>
    <cellStyle name="Normal 6 2 2 6 6" xfId="28971" xr:uid="{50A628D1-BE81-4352-B0BC-B025558B7457}"/>
    <cellStyle name="Normal 6 2 2 6 6 2" xfId="28972" xr:uid="{51AB3442-D027-4A1D-9EC9-9059DD2070E4}"/>
    <cellStyle name="Normal 6 2 2 6 7" xfId="28973" xr:uid="{C6FF2B73-1491-46F1-9F99-C06EDFE513C3}"/>
    <cellStyle name="Normal 6 2 2 6 7 2" xfId="28974" xr:uid="{E737F9BB-1656-4FFC-875F-FC2725EB62C1}"/>
    <cellStyle name="Normal 6 2 2 6 8" xfId="28975" xr:uid="{0AAD9BF5-838D-421E-AF31-5C4D227F22B0}"/>
    <cellStyle name="Normal 6 2 2 60" xfId="28976" xr:uid="{2B80B052-98F4-4A32-92FF-A3300D1C99F0}"/>
    <cellStyle name="Normal 6 2 2 60 2" xfId="28977" xr:uid="{DA51F6CD-F404-499E-AA19-12DA1BFB052E}"/>
    <cellStyle name="Normal 6 2 2 61" xfId="28978" xr:uid="{4A4498CF-F6CE-4043-AAF8-C59D9925D622}"/>
    <cellStyle name="Normal 6 2 2 61 2" xfId="28979" xr:uid="{E073BF36-6167-4B46-9674-7C2B9D258B45}"/>
    <cellStyle name="Normal 6 2 2 62" xfId="28980" xr:uid="{D0D99E81-4BB8-459C-BE2F-DD6B5CC0A155}"/>
    <cellStyle name="Normal 6 2 2 62 2" xfId="28981" xr:uid="{4B5E15C9-401A-483B-A537-007769F2A38A}"/>
    <cellStyle name="Normal 6 2 2 63" xfId="28982" xr:uid="{C9E433EA-D196-4B6A-871C-DF2A9970F31C}"/>
    <cellStyle name="Normal 6 2 2 63 2" xfId="28983" xr:uid="{8B4DA768-47B4-414D-8F5C-D792DBD3F1A6}"/>
    <cellStyle name="Normal 6 2 2 64" xfId="28984" xr:uid="{9DAB5C44-65AD-4630-9DCD-9D88AC5F3F0E}"/>
    <cellStyle name="Normal 6 2 2 64 2" xfId="28985" xr:uid="{4004EC19-B442-4709-88FF-5B9D0B15DB51}"/>
    <cellStyle name="Normal 6 2 2 65" xfId="28986" xr:uid="{8F50D019-C7D1-42DE-BE44-696D92767009}"/>
    <cellStyle name="Normal 6 2 2 65 2" xfId="28987" xr:uid="{B4E3F6CD-F2B6-48EC-8D35-F37BC187B693}"/>
    <cellStyle name="Normal 6 2 2 66" xfId="28988" xr:uid="{D3B79ED2-8150-40AF-BC3B-2FA7256E70A8}"/>
    <cellStyle name="Normal 6 2 2 66 2" xfId="28989" xr:uid="{2B3C4F33-C0E8-4177-8D05-82CEDD176EDC}"/>
    <cellStyle name="Normal 6 2 2 67" xfId="28990" xr:uid="{BF40AC47-56B1-4B38-AA6D-5F0813995EAA}"/>
    <cellStyle name="Normal 6 2 2 7" xfId="28991" xr:uid="{E6D700CA-1C74-4ABA-95EC-AB514585A5E6}"/>
    <cellStyle name="Normal 6 2 2 7 2" xfId="28992" xr:uid="{2B6C4E9E-C9E2-46DB-A81F-ABC70C958C15}"/>
    <cellStyle name="Normal 6 2 2 7 2 2" xfId="28993" xr:uid="{34B88C46-F8E8-4975-95A7-8C2F193E75FD}"/>
    <cellStyle name="Normal 6 2 2 7 3" xfId="28994" xr:uid="{62277E39-2272-4F04-8EB2-612953E7F5D3}"/>
    <cellStyle name="Normal 6 2 2 7 3 2" xfId="28995" xr:uid="{1B22A1C4-634C-411D-BBEA-E0A73ED92E0F}"/>
    <cellStyle name="Normal 6 2 2 7 4" xfId="28996" xr:uid="{7675FCA1-0938-4EAC-A772-6B015472BFF3}"/>
    <cellStyle name="Normal 6 2 2 7 4 2" xfId="28997" xr:uid="{1F9FC776-5045-4F51-81A9-BE3B99B8028A}"/>
    <cellStyle name="Normal 6 2 2 7 5" xfId="28998" xr:uid="{C023ED54-466A-4D05-B7AB-514EA9D3D0A7}"/>
    <cellStyle name="Normal 6 2 2 7 5 2" xfId="28999" xr:uid="{DE44F964-9E37-4C86-AB29-6A5253C3D1D0}"/>
    <cellStyle name="Normal 6 2 2 7 6" xfId="29000" xr:uid="{95BA35DE-ED66-444C-B2F7-F1F491F68BFC}"/>
    <cellStyle name="Normal 6 2 2 7 6 2" xfId="29001" xr:uid="{1654AD9E-17E8-416E-9D9F-057B616A8B65}"/>
    <cellStyle name="Normal 6 2 2 7 7" xfId="29002" xr:uid="{89DFC12B-4A58-4BEE-B0FD-D24E4D468C6D}"/>
    <cellStyle name="Normal 6 2 2 7 7 2" xfId="29003" xr:uid="{DCDF54AF-4BF1-4561-8CFE-EDEF564B44BC}"/>
    <cellStyle name="Normal 6 2 2 7 8" xfId="29004" xr:uid="{A7A5FD7B-4D24-48F0-A408-31F7B68347EE}"/>
    <cellStyle name="Normal 6 2 2 8" xfId="29005" xr:uid="{B1258103-07B3-4752-ABE9-BC20FC270126}"/>
    <cellStyle name="Normal 6 2 2 8 2" xfId="29006" xr:uid="{66E18862-684B-4300-8E30-B988ECD37721}"/>
    <cellStyle name="Normal 6 2 2 8 2 2" xfId="29007" xr:uid="{E8583BFA-7C1A-422B-B083-E3D3E2184367}"/>
    <cellStyle name="Normal 6 2 2 8 3" xfId="29008" xr:uid="{1C992187-AA8A-4D53-852C-C7545744EB47}"/>
    <cellStyle name="Normal 6 2 2 8 3 2" xfId="29009" xr:uid="{2A555D0F-B3C1-4C9E-BA2A-C8572974CC54}"/>
    <cellStyle name="Normal 6 2 2 8 4" xfId="29010" xr:uid="{3E46AFC7-BE57-4EF3-999C-9ABAB6FE46BB}"/>
    <cellStyle name="Normal 6 2 2 8 4 2" xfId="29011" xr:uid="{C9329CB2-2443-437F-BE52-C3E3B162BBBE}"/>
    <cellStyle name="Normal 6 2 2 8 5" xfId="29012" xr:uid="{C5604053-480A-4041-985B-E7AABE991228}"/>
    <cellStyle name="Normal 6 2 2 8 5 2" xfId="29013" xr:uid="{78A27F1E-944F-4A06-9713-C86DF0CA58C5}"/>
    <cellStyle name="Normal 6 2 2 8 6" xfId="29014" xr:uid="{FA0F11F9-F806-4226-A0CD-55EC2CD28214}"/>
    <cellStyle name="Normal 6 2 2 8 6 2" xfId="29015" xr:uid="{C29E6FEC-C571-4990-89F4-8F64457A2FE5}"/>
    <cellStyle name="Normal 6 2 2 8 7" xfId="29016" xr:uid="{D24B6088-A58F-4530-9176-D46A2A800632}"/>
    <cellStyle name="Normal 6 2 2 8 7 2" xfId="29017" xr:uid="{BC5D1232-36F7-4C08-BE6E-99B632D5F8D7}"/>
    <cellStyle name="Normal 6 2 2 8 8" xfId="29018" xr:uid="{883EF255-9549-4E1D-9E5E-EB49EB9A38DF}"/>
    <cellStyle name="Normal 6 2 2 9" xfId="29019" xr:uid="{6897734D-E74D-4F09-90C8-2EE9A4191539}"/>
    <cellStyle name="Normal 6 2 2 9 2" xfId="29020" xr:uid="{FF8126C6-E7A3-4B88-B4FB-8BC3E73FAF9D}"/>
    <cellStyle name="Normal 6 2 2 9 2 2" xfId="29021" xr:uid="{064C387D-E1D5-46A2-94B7-DFA6B6B8B53F}"/>
    <cellStyle name="Normal 6 2 2 9 3" xfId="29022" xr:uid="{87580D49-F679-4EEF-9B2E-6EA0D5376AB5}"/>
    <cellStyle name="Normal 6 2 2 9 3 2" xfId="29023" xr:uid="{630258EA-1DD0-4811-9DD7-5157FD14CEDA}"/>
    <cellStyle name="Normal 6 2 2 9 4" xfId="29024" xr:uid="{BCF2BA87-EA28-4089-976F-08930338B061}"/>
    <cellStyle name="Normal 6 2 2 9 4 2" xfId="29025" xr:uid="{415B201F-35B4-4EDB-8ED5-8105806DE6C2}"/>
    <cellStyle name="Normal 6 2 2 9 5" xfId="29026" xr:uid="{883840E1-EFB9-4348-A47F-C6082F9A0E69}"/>
    <cellStyle name="Normal 6 2 2 9 5 2" xfId="29027" xr:uid="{A37E1AD1-A9EA-4C43-A714-000D56E6841E}"/>
    <cellStyle name="Normal 6 2 2 9 6" xfId="29028" xr:uid="{86379904-55FC-42F0-AA5C-9B8C3539A365}"/>
    <cellStyle name="Normal 6 2 2 9 6 2" xfId="29029" xr:uid="{12049DC1-D8D6-4B4D-8772-C08000309578}"/>
    <cellStyle name="Normal 6 2 2 9 7" xfId="29030" xr:uid="{A40D4554-3BE1-435F-B150-D14C30D4104B}"/>
    <cellStyle name="Normal 6 2 2 9 7 2" xfId="29031" xr:uid="{8E94D6B9-E6EA-4C98-9536-E44F10911152}"/>
    <cellStyle name="Normal 6 2 2 9 8" xfId="29032" xr:uid="{DA316614-F059-4BED-AC58-E1F738FB3A2E}"/>
    <cellStyle name="Normal 6 2 20" xfId="29033" xr:uid="{DC28CC35-6562-4DA3-BF59-17CC3B42FFA6}"/>
    <cellStyle name="Normal 6 2 20 2" xfId="29034" xr:uid="{EB4EB016-3A99-43F8-B81C-574F7378D87F}"/>
    <cellStyle name="Normal 6 2 20 3" xfId="44277" xr:uid="{F549D902-6024-4F29-B82B-9331E09240EE}"/>
    <cellStyle name="Normal 6 2 21" xfId="29035" xr:uid="{320E947A-5190-494F-8F91-093FA6A6BEC4}"/>
    <cellStyle name="Normal 6 2 21 2" xfId="29036" xr:uid="{00E46C89-4115-4D6C-B95E-C025ED3E9983}"/>
    <cellStyle name="Normal 6 2 22" xfId="29037" xr:uid="{B7AB044F-36C7-4572-A5AD-BF21454AF393}"/>
    <cellStyle name="Normal 6 2 22 2" xfId="29038" xr:uid="{F12132A8-027C-427D-B90C-92973623F417}"/>
    <cellStyle name="Normal 6 2 23" xfId="29039" xr:uid="{0307AFF8-BBB1-4A31-9B88-61CD8BC0905B}"/>
    <cellStyle name="Normal 6 2 23 2" xfId="29040" xr:uid="{79487C1F-9E43-469A-A9C4-A7372238107A}"/>
    <cellStyle name="Normal 6 2 24" xfId="29041" xr:uid="{B476A11A-051C-449F-8831-A5BFBFBF6333}"/>
    <cellStyle name="Normal 6 2 24 2" xfId="29042" xr:uid="{A2D8A420-05E2-4855-A2F9-CAA9664E307C}"/>
    <cellStyle name="Normal 6 2 25" xfId="29043" xr:uid="{CC88ABD4-A656-4B31-83A4-EF1E101B0D20}"/>
    <cellStyle name="Normal 6 2 25 2" xfId="29044" xr:uid="{CA368C01-2D61-438B-A027-0FCB1B5B0387}"/>
    <cellStyle name="Normal 6 2 26" xfId="29045" xr:uid="{62194115-785D-4823-8074-0940A46D9E1E}"/>
    <cellStyle name="Normal 6 2 26 2" xfId="29046" xr:uid="{2BF33D99-656F-44F0-8528-0A418B49F7B9}"/>
    <cellStyle name="Normal 6 2 27" xfId="29047" xr:uid="{54403F09-7C22-4883-BDE8-E47EF40ABCBE}"/>
    <cellStyle name="Normal 6 2 27 2" xfId="29048" xr:uid="{689490A5-9E10-4A18-8B68-E1AAB2E967BD}"/>
    <cellStyle name="Normal 6 2 28" xfId="29049" xr:uid="{8F6A3F8E-EBED-441B-A737-4B90D8CA330D}"/>
    <cellStyle name="Normal 6 2 28 2" xfId="29050" xr:uid="{00CE6AC0-575C-44C6-83B1-8CC39EBA0D3A}"/>
    <cellStyle name="Normal 6 2 29" xfId="29051" xr:uid="{5F38BA30-66EA-44C6-82B7-0C8DE7D1D486}"/>
    <cellStyle name="Normal 6 2 29 2" xfId="29052" xr:uid="{39E58C1A-FCAD-4B3B-9C79-192379069E68}"/>
    <cellStyle name="Normal 6 2 3" xfId="6473" xr:uid="{DF68D319-CDE0-4C58-B61B-473A2BDAF092}"/>
    <cellStyle name="Normal 6 2 3 2" xfId="6474" xr:uid="{8F2A5E85-1AC7-4F5E-BD64-63060B0C2A88}"/>
    <cellStyle name="Normal 6 2 3 2 2" xfId="6475" xr:uid="{9C22BD93-5420-4525-A090-700D75765CFD}"/>
    <cellStyle name="Normal 6 2 3 2 2 2" xfId="6476" xr:uid="{234D629B-88F8-4434-8BB0-907CDCEE81CA}"/>
    <cellStyle name="Normal 6 2 3 2 2 3" xfId="6477" xr:uid="{840D3A48-1E4F-4B37-9F43-8160B39F68BA}"/>
    <cellStyle name="Normal 6 2 3 2 2 4" xfId="43014" xr:uid="{F26A72E5-7A5E-4E9B-8F18-D1D57C221C6C}"/>
    <cellStyle name="Normal 6 2 3 2 3" xfId="6478" xr:uid="{7C09C974-72BF-4DA2-A19B-1739A908791F}"/>
    <cellStyle name="Normal 6 2 3 2 4" xfId="6479" xr:uid="{1239F38D-DAF9-4BD2-89CA-10ACB7E3F1CC}"/>
    <cellStyle name="Normal 6 2 3 2 5" xfId="43015" xr:uid="{F4337E40-32DB-4392-9803-E988D32B2346}"/>
    <cellStyle name="Normal 6 2 3 3" xfId="6480" xr:uid="{156C3F70-4720-4580-892E-4F63C1A2B24B}"/>
    <cellStyle name="Normal 6 2 3 3 2" xfId="6481" xr:uid="{FF7A99FB-0AB6-457F-8715-8B1D305FB82A}"/>
    <cellStyle name="Normal 6 2 3 3 3" xfId="6482" xr:uid="{9E3B634A-997F-44B1-BFE8-B97B044A9025}"/>
    <cellStyle name="Normal 6 2 3 3 4" xfId="43016" xr:uid="{27C2FCC6-ED3F-40F5-A486-89C1E01C4E83}"/>
    <cellStyle name="Normal 6 2 3 4" xfId="6483" xr:uid="{E263FFA3-39F5-419B-96BE-76D9F8F817A5}"/>
    <cellStyle name="Normal 6 2 3 4 2" xfId="29053" xr:uid="{BAF88F9B-B1E6-4CC3-B49F-AB1002FEEE06}"/>
    <cellStyle name="Normal 6 2 3 5" xfId="6484" xr:uid="{A0FD9BBA-669F-4FEE-B91F-0F6BC9B2D9A5}"/>
    <cellStyle name="Normal 6 2 3 5 2" xfId="29054" xr:uid="{FDE2F4DF-F029-4D0C-9287-936B43F27F96}"/>
    <cellStyle name="Normal 6 2 3 6" xfId="29055" xr:uid="{EED6E156-5902-4942-B2C3-DA3837E19EB2}"/>
    <cellStyle name="Normal 6 2 3 6 2" xfId="29056" xr:uid="{2B2A35CA-A91F-433A-9118-0D51EBA08F42}"/>
    <cellStyle name="Normal 6 2 3 7" xfId="29057" xr:uid="{06C13423-CDB3-4093-BF4C-C5E92BD21F72}"/>
    <cellStyle name="Normal 6 2 3 7 2" xfId="29058" xr:uid="{B7F6BD23-9081-4E14-8B7A-9EAFCC8B9392}"/>
    <cellStyle name="Normal 6 2 3 8" xfId="29059" xr:uid="{8CF67D16-06C1-40F5-A8F6-1E0FC513D1A2}"/>
    <cellStyle name="Normal 6 2 30" xfId="29060" xr:uid="{CC4F30CA-F988-4D06-8723-12AFB5EC72EF}"/>
    <cellStyle name="Normal 6 2 30 2" xfId="29061" xr:uid="{A55E3EC4-17DB-4C5D-BFBA-F2054709941B}"/>
    <cellStyle name="Normal 6 2 31" xfId="29062" xr:uid="{38CEAF7B-92B8-4710-A3CA-719C91136E0E}"/>
    <cellStyle name="Normal 6 2 31 2" xfId="29063" xr:uid="{58F998FE-BFEB-44CB-91EB-068AE5050C19}"/>
    <cellStyle name="Normal 6 2 32" xfId="29064" xr:uid="{51D08B6A-7D39-4612-BE49-DF142A06F24F}"/>
    <cellStyle name="Normal 6 2 32 2" xfId="29065" xr:uid="{3DBA99B4-24DD-4BE2-AA1C-154E95AA964E}"/>
    <cellStyle name="Normal 6 2 33" xfId="29066" xr:uid="{324C563F-1C7A-4885-94F4-028F0483FAAA}"/>
    <cellStyle name="Normal 6 2 33 2" xfId="29067" xr:uid="{7B4972EE-507E-432B-B7B3-3A57AB60EA31}"/>
    <cellStyle name="Normal 6 2 34" xfId="29068" xr:uid="{7FEF232F-39A6-4ADB-AE0D-AD736F824C48}"/>
    <cellStyle name="Normal 6 2 34 2" xfId="29069" xr:uid="{064D29E2-D1FC-4812-86C9-B04914852C18}"/>
    <cellStyle name="Normal 6 2 35" xfId="29070" xr:uid="{F2EC9822-B9C0-498D-A5B9-0BE50C1F1B80}"/>
    <cellStyle name="Normal 6 2 35 2" xfId="29071" xr:uid="{4564DD32-E5CD-40C0-9682-89ABEB5C5C7D}"/>
    <cellStyle name="Normal 6 2 36" xfId="29072" xr:uid="{0647AC27-875E-4E85-A44F-FBE90262DAEE}"/>
    <cellStyle name="Normal 6 2 36 2" xfId="29073" xr:uid="{7444079D-AEED-49F8-BC36-38E157B058D7}"/>
    <cellStyle name="Normal 6 2 37" xfId="29074" xr:uid="{88879265-AAB9-4938-8651-D67E9E5B8643}"/>
    <cellStyle name="Normal 6 2 37 2" xfId="29075" xr:uid="{34940854-2CB5-4BFB-A64A-64FCAA32EAFE}"/>
    <cellStyle name="Normal 6 2 38" xfId="29076" xr:uid="{4B28F25E-5763-4E76-AB87-262ACB31E6EC}"/>
    <cellStyle name="Normal 6 2 38 2" xfId="29077" xr:uid="{5DC8018C-C2DB-41DB-852A-DFE5388413F5}"/>
    <cellStyle name="Normal 6 2 39" xfId="29078" xr:uid="{721F5B66-E673-400C-B1E8-C19D035D5971}"/>
    <cellStyle name="Normal 6 2 39 2" xfId="29079" xr:uid="{C328AD55-F030-4AA1-9197-CD6EA610955D}"/>
    <cellStyle name="Normal 6 2 4" xfId="6485" xr:uid="{1293DEC6-87ED-4084-BAF6-2CDD054211EC}"/>
    <cellStyle name="Normal 6 2 4 2" xfId="6486" xr:uid="{D4C287C8-D77A-4CFF-AFED-47B056ADDCD7}"/>
    <cellStyle name="Normal 6 2 4 2 2" xfId="6487" xr:uid="{9B8515E3-C71A-4075-8489-2B214365CC5F}"/>
    <cellStyle name="Normal 6 2 4 2 2 2" xfId="6488" xr:uid="{C3D06318-C457-4A6C-844A-E9B73A9BA531}"/>
    <cellStyle name="Normal 6 2 4 2 2 3" xfId="6489" xr:uid="{8A8CB9B2-FE8B-4B0A-B4BA-1D59F36FB9AB}"/>
    <cellStyle name="Normal 6 2 4 2 3" xfId="6490" xr:uid="{3029C314-1BC4-4407-BAE0-B268E9A831E2}"/>
    <cellStyle name="Normal 6 2 4 2 4" xfId="6491" xr:uid="{A257849D-C7B8-4A0B-8569-92CE5E39D6D5}"/>
    <cellStyle name="Normal 6 2 4 2 5" xfId="43017" xr:uid="{7CA90B70-A7E4-4BC8-989D-C5FE00B2EAE1}"/>
    <cellStyle name="Normal 6 2 4 3" xfId="6492" xr:uid="{2F078E9E-32C4-46A2-B1D4-FDD6CA9AD0EB}"/>
    <cellStyle name="Normal 6 2 4 3 2" xfId="6493" xr:uid="{27B57305-EED4-4743-99C3-0D5C69200564}"/>
    <cellStyle name="Normal 6 2 4 3 3" xfId="6494" xr:uid="{0E8A5AB4-D1AA-41B4-84E8-364CE12188B3}"/>
    <cellStyle name="Normal 6 2 4 4" xfId="6495" xr:uid="{53F32E19-CEF1-4EF5-8B84-3F50C95FD5E2}"/>
    <cellStyle name="Normal 6 2 4 4 2" xfId="29080" xr:uid="{AA33C2F3-B39D-4888-A78E-266BB6704320}"/>
    <cellStyle name="Normal 6 2 4 5" xfId="6496" xr:uid="{67788124-14F4-4975-9DAD-A8F4BC7A2578}"/>
    <cellStyle name="Normal 6 2 4 5 2" xfId="29081" xr:uid="{BBB5C806-908D-4887-A543-CF52262C49A6}"/>
    <cellStyle name="Normal 6 2 4 6" xfId="29082" xr:uid="{BC8B6A60-19D9-4D74-AE3E-B5AB847A24E5}"/>
    <cellStyle name="Normal 6 2 4 6 2" xfId="29083" xr:uid="{1D2EB2D5-0C25-45B2-8F6F-6E5681DF68C8}"/>
    <cellStyle name="Normal 6 2 4 7" xfId="29084" xr:uid="{EFF302AD-35B7-4588-A871-6F25779428D7}"/>
    <cellStyle name="Normal 6 2 4 7 2" xfId="29085" xr:uid="{894A7204-E304-4275-9158-1E4AAB563021}"/>
    <cellStyle name="Normal 6 2 4 8" xfId="29086" xr:uid="{632DD18C-B9B4-4BA2-A70D-4A61F1042F78}"/>
    <cellStyle name="Normal 6 2 40" xfId="29087" xr:uid="{E77B22A2-97FE-46B8-A921-C4B5686B8E57}"/>
    <cellStyle name="Normal 6 2 40 2" xfId="29088" xr:uid="{BE77381B-CF7B-40D3-A99E-8C78EEE75233}"/>
    <cellStyle name="Normal 6 2 41" xfId="29089" xr:uid="{41A7C6CE-5FF0-445E-9C10-8EBC76B3C230}"/>
    <cellStyle name="Normal 6 2 41 2" xfId="29090" xr:uid="{DA77B16F-E9BE-4CC4-903D-677572E4526B}"/>
    <cellStyle name="Normal 6 2 42" xfId="29091" xr:uid="{B82B6641-B621-4AFD-ABE1-F13A20F36F93}"/>
    <cellStyle name="Normal 6 2 42 2" xfId="29092" xr:uid="{7031DDDB-A2BF-4DD3-82CB-ECED5B3AD503}"/>
    <cellStyle name="Normal 6 2 43" xfId="29093" xr:uid="{82CBEA13-FE69-45E0-8984-6392DC05070D}"/>
    <cellStyle name="Normal 6 2 43 2" xfId="29094" xr:uid="{7C70D800-41E6-41A3-A19A-1B4DC2B86715}"/>
    <cellStyle name="Normal 6 2 44" xfId="29095" xr:uid="{65BEDE45-19C1-43D3-8FF3-DB8144D0662E}"/>
    <cellStyle name="Normal 6 2 44 2" xfId="29096" xr:uid="{9C39AF96-CA00-4B59-B506-5FD6841D2D19}"/>
    <cellStyle name="Normal 6 2 45" xfId="29097" xr:uid="{FF06BD49-4570-47FB-9FB7-C48DA846D87C}"/>
    <cellStyle name="Normal 6 2 45 2" xfId="29098" xr:uid="{903D2AA9-6066-46B8-996F-CA4BD0E3C84A}"/>
    <cellStyle name="Normal 6 2 46" xfId="29099" xr:uid="{F4B8DFCA-DB82-456A-8B79-B6892EEFF531}"/>
    <cellStyle name="Normal 6 2 46 2" xfId="29100" xr:uid="{2953E3E6-2B6F-481F-8158-F0788254449D}"/>
    <cellStyle name="Normal 6 2 47" xfId="29101" xr:uid="{767C591E-69D9-493F-BB36-153E01D544AC}"/>
    <cellStyle name="Normal 6 2 47 2" xfId="29102" xr:uid="{2BDCB5D9-EAF1-4023-A1EA-ECDFC0BFAEE1}"/>
    <cellStyle name="Normal 6 2 48" xfId="29103" xr:uid="{36B69639-594D-4BAD-80B5-B1D540693A82}"/>
    <cellStyle name="Normal 6 2 48 2" xfId="29104" xr:uid="{1C3141A3-D8C9-47E7-A23C-400F70ADFAAA}"/>
    <cellStyle name="Normal 6 2 49" xfId="29105" xr:uid="{D98563F9-F01B-4B1A-A946-257435B145CE}"/>
    <cellStyle name="Normal 6 2 49 2" xfId="29106" xr:uid="{C6A2A2A9-74EC-4B23-AF59-6AA6EFBF8155}"/>
    <cellStyle name="Normal 6 2 5" xfId="6497" xr:uid="{C7E29F8E-ED97-4AC8-B06A-DF8952F18B22}"/>
    <cellStyle name="Normal 6 2 5 2" xfId="6498" xr:uid="{2E36B056-F593-43AD-B161-EF1523DC026B}"/>
    <cellStyle name="Normal 6 2 5 2 2" xfId="6499" xr:uid="{9AD94318-121F-4120-AF61-3C4F2D4AA5FA}"/>
    <cellStyle name="Normal 6 2 5 2 2 2" xfId="6500" xr:uid="{2FDB3BF0-8C98-4589-AAB2-682148E6AA02}"/>
    <cellStyle name="Normal 6 2 5 2 2 3" xfId="6501" xr:uid="{79855856-603F-4037-835F-2B92C365F7D9}"/>
    <cellStyle name="Normal 6 2 5 2 3" xfId="6502" xr:uid="{628788CE-7C38-4750-8631-D20733ACA2B4}"/>
    <cellStyle name="Normal 6 2 5 2 4" xfId="6503" xr:uid="{9E45E828-A158-4390-871C-7037430A1689}"/>
    <cellStyle name="Normal 6 2 5 3" xfId="6504" xr:uid="{645426FC-F807-48F6-A4B7-8E5C56188F69}"/>
    <cellStyle name="Normal 6 2 5 3 2" xfId="6505" xr:uid="{D663AFDA-B6C5-4449-A487-0B80A1DACCDE}"/>
    <cellStyle name="Normal 6 2 5 3 3" xfId="6506" xr:uid="{DED2E4CA-9D16-43AA-99E3-DF83CA101153}"/>
    <cellStyle name="Normal 6 2 5 4" xfId="6507" xr:uid="{E86AB477-E33D-4525-8632-A37C9E55E9C1}"/>
    <cellStyle name="Normal 6 2 5 4 2" xfId="29107" xr:uid="{AE8551E0-9680-4842-8B6E-522A99179023}"/>
    <cellStyle name="Normal 6 2 5 5" xfId="6508" xr:uid="{E0A55A55-6C3C-45EA-92ED-383A89D7FBAC}"/>
    <cellStyle name="Normal 6 2 5 5 2" xfId="29108" xr:uid="{33CB1507-3C71-45C5-857A-2848BA13F7F2}"/>
    <cellStyle name="Normal 6 2 5 6" xfId="29109" xr:uid="{89440AE1-B18E-40C5-A43E-FFF2B61E2236}"/>
    <cellStyle name="Normal 6 2 5 6 2" xfId="29110" xr:uid="{5124E904-41F4-4A8D-8F17-3D1379EF171F}"/>
    <cellStyle name="Normal 6 2 5 7" xfId="29111" xr:uid="{9EB28888-1528-4147-9E77-B55A27ADF65B}"/>
    <cellStyle name="Normal 6 2 5 7 2" xfId="29112" xr:uid="{96A4E24A-6085-4799-8BBF-EEA8F036F6D7}"/>
    <cellStyle name="Normal 6 2 5 8" xfId="29113" xr:uid="{A9D99471-2303-4D04-AAE4-9C39EBDBDF51}"/>
    <cellStyle name="Normal 6 2 50" xfId="29114" xr:uid="{7B4E1116-06D4-4E4F-BA88-02632FF05409}"/>
    <cellStyle name="Normal 6 2 50 2" xfId="29115" xr:uid="{99668F62-690D-4741-9617-432B013824D0}"/>
    <cellStyle name="Normal 6 2 51" xfId="29116" xr:uid="{A3F1C3A4-527F-4B71-8454-6619D6D3C21A}"/>
    <cellStyle name="Normal 6 2 51 2" xfId="29117" xr:uid="{2557E299-78CC-4513-A076-A43BC2A6E263}"/>
    <cellStyle name="Normal 6 2 52" xfId="29118" xr:uid="{8EFC781B-8707-4419-BDDF-A07D878431CF}"/>
    <cellStyle name="Normal 6 2 52 2" xfId="29119" xr:uid="{6A93DD9C-412E-46EB-A90F-EFFC07D4BD14}"/>
    <cellStyle name="Normal 6 2 53" xfId="29120" xr:uid="{8B0C0907-0659-425E-80D7-BE71E897B96C}"/>
    <cellStyle name="Normal 6 2 53 2" xfId="29121" xr:uid="{53C5A8D0-BAA9-4B17-A8C4-760145C1BDB8}"/>
    <cellStyle name="Normal 6 2 54" xfId="29122" xr:uid="{5B632EFE-F192-43EE-BE98-6B0B5F1C4E1D}"/>
    <cellStyle name="Normal 6 2 54 2" xfId="29123" xr:uid="{28DB73B9-5268-4626-B46F-04DE773ECAF1}"/>
    <cellStyle name="Normal 6 2 55" xfId="29124" xr:uid="{6FE9DC14-3E02-490F-B192-73A85ECF5C87}"/>
    <cellStyle name="Normal 6 2 55 2" xfId="29125" xr:uid="{7FACF8E7-69C5-4B0C-A9C9-8386AEC77132}"/>
    <cellStyle name="Normal 6 2 56" xfId="29126" xr:uid="{164532F1-4B52-4BAE-9592-B81C3471B464}"/>
    <cellStyle name="Normal 6 2 56 2" xfId="29127" xr:uid="{1BF53870-22AC-42A4-A868-2128D52020F3}"/>
    <cellStyle name="Normal 6 2 57" xfId="29128" xr:uid="{2BB3914D-A6FC-42F6-95E6-9585403DCB2F}"/>
    <cellStyle name="Normal 6 2 57 2" xfId="29129" xr:uid="{6DEC900E-66B6-475F-A6A7-F845AED6D061}"/>
    <cellStyle name="Normal 6 2 58" xfId="29130" xr:uid="{487EDF03-C1A3-4BE0-A2EB-DA49F03D47D0}"/>
    <cellStyle name="Normal 6 2 58 2" xfId="29131" xr:uid="{0F61B91A-E02B-47E2-9B22-354F9F340A37}"/>
    <cellStyle name="Normal 6 2 59" xfId="29132" xr:uid="{349E6034-2927-42BD-AE41-9C4A95373DD8}"/>
    <cellStyle name="Normal 6 2 59 2" xfId="29133" xr:uid="{42630911-0C8E-4377-B9A5-089DF2E727B4}"/>
    <cellStyle name="Normal 6 2 6" xfId="6509" xr:uid="{202F8DD1-DC52-4536-9501-11A2EF328053}"/>
    <cellStyle name="Normal 6 2 6 2" xfId="6510" xr:uid="{4B319304-0F4C-479F-AE88-7B1B5BF35308}"/>
    <cellStyle name="Normal 6 2 6 2 2" xfId="6511" xr:uid="{09A27B7E-606D-4090-B1BB-58B966EAF628}"/>
    <cellStyle name="Normal 6 2 6 2 2 2" xfId="6512" xr:uid="{F8821924-3A0B-4B67-945F-63988935808B}"/>
    <cellStyle name="Normal 6 2 6 2 2 3" xfId="6513" xr:uid="{2143BF01-A6DC-465B-9989-A11A5CB1D54D}"/>
    <cellStyle name="Normal 6 2 6 2 3" xfId="6514" xr:uid="{53F40C27-1485-4D90-A49E-25300652C6C3}"/>
    <cellStyle name="Normal 6 2 6 2 4" xfId="6515" xr:uid="{561F2C45-5725-4BB1-8429-4DB56B379584}"/>
    <cellStyle name="Normal 6 2 6 3" xfId="6516" xr:uid="{522DAA41-7E66-4BCD-A388-451DBD45FD73}"/>
    <cellStyle name="Normal 6 2 6 3 2" xfId="6517" xr:uid="{6B3137FE-6929-431D-BA78-17E9A35257AA}"/>
    <cellStyle name="Normal 6 2 6 3 3" xfId="6518" xr:uid="{94883903-3C58-4F2E-BDBF-198203C2CE77}"/>
    <cellStyle name="Normal 6 2 6 4" xfId="6519" xr:uid="{F26AD961-0980-49CB-BC57-ACB9EA7E0D3B}"/>
    <cellStyle name="Normal 6 2 6 4 2" xfId="29134" xr:uid="{3EAADA07-B21B-4727-9360-A1D8D047738B}"/>
    <cellStyle name="Normal 6 2 6 5" xfId="6520" xr:uid="{F5B850A9-2BE7-4386-AD4D-B065B0C7510E}"/>
    <cellStyle name="Normal 6 2 6 5 2" xfId="29135" xr:uid="{77486977-317C-40A2-9569-BF229A0FFF67}"/>
    <cellStyle name="Normal 6 2 6 6" xfId="29136" xr:uid="{C4F997FD-F53C-49FC-A839-D2918DE79030}"/>
    <cellStyle name="Normal 6 2 6 6 2" xfId="29137" xr:uid="{4601667C-3AA6-4122-9C38-0504EC2E8A9D}"/>
    <cellStyle name="Normal 6 2 6 7" xfId="29138" xr:uid="{28CF7FE4-2663-49BD-8BAB-3933CF6327DF}"/>
    <cellStyle name="Normal 6 2 6 7 2" xfId="29139" xr:uid="{C08F6C9F-0251-4193-A8F8-F9BEA0CFF532}"/>
    <cellStyle name="Normal 6 2 6 8" xfId="29140" xr:uid="{BDE8A6F8-C0B4-4C4B-AEBD-DD5EC202AF31}"/>
    <cellStyle name="Normal 6 2 60" xfId="29141" xr:uid="{D02B3D0D-5D70-4AD3-B5A2-DBD60A6CAF6E}"/>
    <cellStyle name="Normal 6 2 60 2" xfId="29142" xr:uid="{C3A3CE90-8785-4D43-AA58-6DAE3FE97229}"/>
    <cellStyle name="Normal 6 2 61" xfId="29143" xr:uid="{7B957948-BC3B-4641-A33B-F7187131D832}"/>
    <cellStyle name="Normal 6 2 61 2" xfId="29144" xr:uid="{79CCBE54-3D05-4CD5-88E8-9379D303080C}"/>
    <cellStyle name="Normal 6 2 62" xfId="29145" xr:uid="{9B0A631D-C21A-46B8-9B6A-505527A01EC8}"/>
    <cellStyle name="Normal 6 2 62 2" xfId="29146" xr:uid="{B25FA572-068D-48BF-9098-9C9603420B44}"/>
    <cellStyle name="Normal 6 2 63" xfId="29147" xr:uid="{4E9F04BF-D8E0-4704-AD93-831152F5CA00}"/>
    <cellStyle name="Normal 6 2 63 2" xfId="29148" xr:uid="{5EC6B748-D835-41FB-B6BD-10A88CCAB6E9}"/>
    <cellStyle name="Normal 6 2 64" xfId="29149" xr:uid="{DA136A4B-8448-4C70-895A-E0180CB61C75}"/>
    <cellStyle name="Normal 6 2 64 2" xfId="29150" xr:uid="{54BE4B49-01AE-453F-860B-3DB999C1D6BF}"/>
    <cellStyle name="Normal 6 2 65" xfId="29151" xr:uid="{44FF3F35-4AEC-4672-AEAA-4E2D4C21B533}"/>
    <cellStyle name="Normal 6 2 65 2" xfId="29152" xr:uid="{6B599FCF-C03A-4AEC-8B71-DFFC6FBFB68B}"/>
    <cellStyle name="Normal 6 2 66" xfId="29153" xr:uid="{B0A4F649-CCF8-4162-ACB7-0C818E2E96F3}"/>
    <cellStyle name="Normal 6 2 66 2" xfId="29154" xr:uid="{46ED9364-C2A8-4F04-8CC2-408BD90395A4}"/>
    <cellStyle name="Normal 6 2 67" xfId="29155" xr:uid="{B1A7CC96-1C2C-4ACE-9ECE-BC4EE159B7F4}"/>
    <cellStyle name="Normal 6 2 67 2" xfId="29156" xr:uid="{AD2E8103-4D9F-4DFB-A8FB-7685A0A23DB0}"/>
    <cellStyle name="Normal 6 2 68" xfId="29157" xr:uid="{57B9B3E6-D9CF-4A4A-920E-2B2706CDE45C}"/>
    <cellStyle name="Normal 6 2 68 2" xfId="29158" xr:uid="{9930307A-6064-4EAF-931F-DD21944E5E18}"/>
    <cellStyle name="Normal 6 2 69" xfId="29159" xr:uid="{C4C19DCC-5B3D-4FAA-B742-C507EA67EC43}"/>
    <cellStyle name="Normal 6 2 7" xfId="6521" xr:uid="{5F49126A-391F-4ED5-8B5F-5D6C53EB06D1}"/>
    <cellStyle name="Normal 6 2 7 2" xfId="6522" xr:uid="{BEE2D311-1049-4F99-851A-F3A9D02D3A21}"/>
    <cellStyle name="Normal 6 2 7 2 2" xfId="6523" xr:uid="{D22B8289-345B-4D99-8385-BACCB59E4BF4}"/>
    <cellStyle name="Normal 6 2 7 2 2 2" xfId="6524" xr:uid="{8E722B22-73F7-44B8-B4C2-E3B37B68444F}"/>
    <cellStyle name="Normal 6 2 7 2 2 3" xfId="6525" xr:uid="{890C1B2A-3C1C-4FAF-8B87-1EB36012D132}"/>
    <cellStyle name="Normal 6 2 7 2 3" xfId="6526" xr:uid="{0C7F3A2E-3697-4285-A251-2B37A2A871C3}"/>
    <cellStyle name="Normal 6 2 7 2 4" xfId="6527" xr:uid="{5C5A5FDB-2ED1-49FB-A210-A23C0E0EF288}"/>
    <cellStyle name="Normal 6 2 7 3" xfId="6528" xr:uid="{8D36425F-1595-4630-BEE1-9C55263B9064}"/>
    <cellStyle name="Normal 6 2 7 3 2" xfId="6529" xr:uid="{B821971A-AB58-455F-9245-B185DF5192B4}"/>
    <cellStyle name="Normal 6 2 7 3 3" xfId="6530" xr:uid="{64F19F5B-D36F-42A6-AEC2-41C287386CA8}"/>
    <cellStyle name="Normal 6 2 7 4" xfId="6531" xr:uid="{ABF3DDDB-3582-41AE-A484-F2813CB9DFE1}"/>
    <cellStyle name="Normal 6 2 7 4 2" xfId="29160" xr:uid="{647B342A-5BE1-44DD-8BD2-70009F47A803}"/>
    <cellStyle name="Normal 6 2 7 5" xfId="6532" xr:uid="{04145900-C1FA-45BD-9235-5A66AE573D36}"/>
    <cellStyle name="Normal 6 2 7 5 2" xfId="29161" xr:uid="{4D112FD6-4F21-4503-94B9-DF7CBCE35F54}"/>
    <cellStyle name="Normal 6 2 7 6" xfId="29162" xr:uid="{4CC477A6-875B-4FC8-9A7F-93CDE4DBD202}"/>
    <cellStyle name="Normal 6 2 7 6 2" xfId="29163" xr:uid="{2A3A9A0B-D162-4C03-9A33-37EF911766E3}"/>
    <cellStyle name="Normal 6 2 7 7" xfId="29164" xr:uid="{0909BB81-69EE-4D60-878A-6F1F5DBFD455}"/>
    <cellStyle name="Normal 6 2 7 7 2" xfId="29165" xr:uid="{515F842E-E86A-4C66-80B3-F4C1F9619356}"/>
    <cellStyle name="Normal 6 2 7 8" xfId="29166" xr:uid="{9FB9AB3F-B3EE-45ED-8CF5-1EC35696AA38}"/>
    <cellStyle name="Normal 6 2 8" xfId="6533" xr:uid="{2C067A0B-0814-4FB6-AB49-028F3292CAEC}"/>
    <cellStyle name="Normal 6 2 8 2" xfId="6534" xr:uid="{4B88D720-5758-43D0-AB00-575D725BDE6F}"/>
    <cellStyle name="Normal 6 2 8 2 2" xfId="6535" xr:uid="{32E5E090-5D68-4CD9-92A0-E82915977B4D}"/>
    <cellStyle name="Normal 6 2 8 2 2 2" xfId="6536" xr:uid="{399FB4E0-B842-43E0-AE3E-AA06E6694F80}"/>
    <cellStyle name="Normal 6 2 8 2 2 3" xfId="6537" xr:uid="{5BD09B6B-79E4-413E-A863-4A70047074FE}"/>
    <cellStyle name="Normal 6 2 8 2 3" xfId="6538" xr:uid="{E4E83E5D-6492-4DC7-B5BD-645CCDF3601C}"/>
    <cellStyle name="Normal 6 2 8 2 4" xfId="6539" xr:uid="{092A2BCE-E2DC-4261-B9DE-F732F4164472}"/>
    <cellStyle name="Normal 6 2 8 3" xfId="6540" xr:uid="{D036E1EC-31F6-42D4-8D54-E7FF8036B437}"/>
    <cellStyle name="Normal 6 2 8 3 2" xfId="6541" xr:uid="{1AD4F0BE-4C39-4460-AFC7-BE78B895E471}"/>
    <cellStyle name="Normal 6 2 8 3 3" xfId="6542" xr:uid="{AD98AAC9-1310-4D5A-9B70-BC5637065A0D}"/>
    <cellStyle name="Normal 6 2 8 4" xfId="6543" xr:uid="{CBE715F3-4F44-4649-81E4-46C3F016D934}"/>
    <cellStyle name="Normal 6 2 8 4 2" xfId="29167" xr:uid="{01CFBC27-AF6E-4F03-A055-9AC5D3F84197}"/>
    <cellStyle name="Normal 6 2 8 5" xfId="6544" xr:uid="{12FBF712-B111-4F6B-953C-B7EA3B1C4C8D}"/>
    <cellStyle name="Normal 6 2 8 5 2" xfId="29168" xr:uid="{F2D1A756-6E54-40D8-968D-35ED7B5BD6D8}"/>
    <cellStyle name="Normal 6 2 8 6" xfId="29169" xr:uid="{8C3B1B0B-11BE-4421-AED3-1BEAD059603C}"/>
    <cellStyle name="Normal 6 2 8 6 2" xfId="29170" xr:uid="{D5BD290F-F24B-4748-B64F-A53A6EA59EC9}"/>
    <cellStyle name="Normal 6 2 8 7" xfId="29171" xr:uid="{E34D3D82-F8DD-4879-97ED-B56FC2788AFA}"/>
    <cellStyle name="Normal 6 2 8 7 2" xfId="29172" xr:uid="{0C14C7E6-CA84-4090-BD62-136584113843}"/>
    <cellStyle name="Normal 6 2 8 8" xfId="29173" xr:uid="{60EECCF0-E0B9-4A76-9F0D-20D7A158CDA5}"/>
    <cellStyle name="Normal 6 2 9" xfId="6545" xr:uid="{25CDEECA-A6E8-4D8A-994D-50049553A4C6}"/>
    <cellStyle name="Normal 6 2 9 2" xfId="6546" xr:uid="{0BEEB3D4-F7AD-46AE-BA89-E2E1E7EEAFB7}"/>
    <cellStyle name="Normal 6 2 9 2 2" xfId="6547" xr:uid="{180D2217-AC7F-47BC-B4B3-1179E21BDC5C}"/>
    <cellStyle name="Normal 6 2 9 2 2 2" xfId="6548" xr:uid="{3C008A86-7DD4-4ACD-AFAF-7640CA1A0B22}"/>
    <cellStyle name="Normal 6 2 9 2 2 3" xfId="6549" xr:uid="{7D913695-67F1-469E-AF41-1830E66D2FD4}"/>
    <cellStyle name="Normal 6 2 9 2 3" xfId="6550" xr:uid="{5E6BA69A-B700-4C31-827D-10570DAE0A51}"/>
    <cellStyle name="Normal 6 2 9 2 4" xfId="6551" xr:uid="{0A4DB0AE-3FDD-47DB-B6C1-2C1AC1CFD8CE}"/>
    <cellStyle name="Normal 6 2 9 3" xfId="6552" xr:uid="{B919E97D-FFB3-4616-98D0-8E11D19B752D}"/>
    <cellStyle name="Normal 6 2 9 3 2" xfId="6553" xr:uid="{0AC13BBB-285B-49AB-A085-CFCECAB6D96D}"/>
    <cellStyle name="Normal 6 2 9 3 3" xfId="6554" xr:uid="{305CFFDA-47B5-4127-A51F-22795A3BF27C}"/>
    <cellStyle name="Normal 6 2 9 4" xfId="6555" xr:uid="{5B8291B0-46F9-4907-B07E-E644F73F3AFC}"/>
    <cellStyle name="Normal 6 2 9 4 2" xfId="29174" xr:uid="{EE1CC6F1-40D9-49E3-AC9C-E07B22641AA3}"/>
    <cellStyle name="Normal 6 2 9 5" xfId="6556" xr:uid="{53AD26E8-698C-48DE-935F-CC725D5A2236}"/>
    <cellStyle name="Normal 6 2 9 5 2" xfId="29175" xr:uid="{1F6B5807-6958-4FF2-879C-2690C9791D03}"/>
    <cellStyle name="Normal 6 2 9 6" xfId="29176" xr:uid="{3B5944B7-7F9A-44C0-9715-4003260342BC}"/>
    <cellStyle name="Normal 6 2 9 6 2" xfId="29177" xr:uid="{980C54F8-4C01-41AE-98A7-CE3E69B20075}"/>
    <cellStyle name="Normal 6 2 9 7" xfId="29178" xr:uid="{D57EB5D2-97E2-4392-8721-31C1929D723C}"/>
    <cellStyle name="Normal 6 2 9 7 2" xfId="29179" xr:uid="{05ED425E-4E37-4C0F-8817-4A46537C798E}"/>
    <cellStyle name="Normal 6 2 9 8" xfId="29180" xr:uid="{A2156E24-578C-4FAB-8CD4-DBA519EFE754}"/>
    <cellStyle name="Normal 6 20" xfId="29181" xr:uid="{5392E287-C53C-401F-B4F8-2AB14C427D9F}"/>
    <cellStyle name="Normal 6 20 2" xfId="29182" xr:uid="{1F62E180-696F-4ABC-A5E6-2460EBD515A3}"/>
    <cellStyle name="Normal 6 20 2 2" xfId="29183" xr:uid="{3C656B68-8980-43CC-B3A3-B9D5949327AF}"/>
    <cellStyle name="Normal 6 20 3" xfId="29184" xr:uid="{6A85F0CA-5010-4787-984B-78AAE72265BF}"/>
    <cellStyle name="Normal 6 20 3 2" xfId="29185" xr:uid="{F4D92537-6AF4-4B0E-AEF2-E764083CBD91}"/>
    <cellStyle name="Normal 6 20 4" xfId="29186" xr:uid="{71C426A1-C419-41E7-96B5-5540287E04F6}"/>
    <cellStyle name="Normal 6 20 4 2" xfId="29187" xr:uid="{D0C39F3C-BB15-4FC0-846B-9A0A8CCE6BE0}"/>
    <cellStyle name="Normal 6 20 5" xfId="29188" xr:uid="{F4A52B35-3972-4DE4-87A5-F72067CE6A7F}"/>
    <cellStyle name="Normal 6 20 5 2" xfId="29189" xr:uid="{4C98CF45-254E-41FA-AA2C-25FA1E0D701A}"/>
    <cellStyle name="Normal 6 20 6" xfId="29190" xr:uid="{81E38663-0C4E-4BFC-9413-5DFE06DEEE4F}"/>
    <cellStyle name="Normal 6 20 6 2" xfId="29191" xr:uid="{73C0E030-678F-4392-8D6F-3176471EE2FF}"/>
    <cellStyle name="Normal 6 20 7" xfId="29192" xr:uid="{84747C4B-A81E-4FE5-93B4-C628765F5A7C}"/>
    <cellStyle name="Normal 6 20 7 2" xfId="29193" xr:uid="{A1699F72-8FD6-4BD7-9116-549F390C92AE}"/>
    <cellStyle name="Normal 6 20 8" xfId="29194" xr:uid="{C81076BA-1308-48AC-84EB-D8A19D58EEAD}"/>
    <cellStyle name="Normal 6 21" xfId="29195" xr:uid="{5D17CBCE-E9BC-4818-A88F-1DC800A43AA4}"/>
    <cellStyle name="Normal 6 21 2" xfId="29196" xr:uid="{6EB22C70-3659-46FA-A915-3F60E1F424A0}"/>
    <cellStyle name="Normal 6 21 2 2" xfId="29197" xr:uid="{7D12F5AE-A272-473E-80FA-BEB834D04758}"/>
    <cellStyle name="Normal 6 21 3" xfId="29198" xr:uid="{2FE9E847-0752-492F-91C9-166F0CBCCCD1}"/>
    <cellStyle name="Normal 6 21 3 2" xfId="29199" xr:uid="{A615FED0-5A35-4D1E-8380-E3ECF5679BB8}"/>
    <cellStyle name="Normal 6 21 4" xfId="29200" xr:uid="{20BCEC9E-45F4-48F0-8F4F-A1C7664ABEB6}"/>
    <cellStyle name="Normal 6 21 4 2" xfId="29201" xr:uid="{285489C7-780C-4E72-978C-55908D1E4725}"/>
    <cellStyle name="Normal 6 21 5" xfId="29202" xr:uid="{F842CF2B-52A8-4A41-A138-2330FDBD1F0A}"/>
    <cellStyle name="Normal 6 21 5 2" xfId="29203" xr:uid="{F33E7CED-8C55-4FC6-BEB8-666A967E804F}"/>
    <cellStyle name="Normal 6 21 6" xfId="29204" xr:uid="{2BCB0838-355F-4147-84FE-15CFD50542C7}"/>
    <cellStyle name="Normal 6 21 6 2" xfId="29205" xr:uid="{E3279C66-9914-4015-AF2A-1D83B941A2D2}"/>
    <cellStyle name="Normal 6 21 7" xfId="29206" xr:uid="{1C0C1F03-8978-4B8C-9154-ECA3576602D7}"/>
    <cellStyle name="Normal 6 21 7 2" xfId="29207" xr:uid="{1115482F-DC8F-40C0-A797-DDC8655DFD46}"/>
    <cellStyle name="Normal 6 21 8" xfId="29208" xr:uid="{BB4BFCBB-88B1-46FD-A6E4-56F0A62A4C47}"/>
    <cellStyle name="Normal 6 22" xfId="29209" xr:uid="{901ED6F6-B780-4C88-A0A5-9F2F2E347F7B}"/>
    <cellStyle name="Normal 6 22 2" xfId="29210" xr:uid="{20F78DB3-E6B0-430A-8397-1737ECFFD03E}"/>
    <cellStyle name="Normal 6 22 2 2" xfId="29211" xr:uid="{7496C09B-6F88-49F3-8F62-BB7BABE16DE3}"/>
    <cellStyle name="Normal 6 22 3" xfId="29212" xr:uid="{45F743AF-64E4-41E6-A0F1-1FEE0F653237}"/>
    <cellStyle name="Normal 6 22 3 2" xfId="29213" xr:uid="{6AE06050-E880-4AB2-928C-69B60B71D45B}"/>
    <cellStyle name="Normal 6 22 4" xfId="29214" xr:uid="{13E82EC4-EE92-40F6-8415-89F8833FFAD9}"/>
    <cellStyle name="Normal 6 22 4 2" xfId="29215" xr:uid="{2521565C-74A0-468B-973A-824EE028B58F}"/>
    <cellStyle name="Normal 6 22 5" xfId="29216" xr:uid="{D31BCC29-80B1-4668-8475-291D2CB35DC1}"/>
    <cellStyle name="Normal 6 22 5 2" xfId="29217" xr:uid="{BAE8C90D-A68D-4A91-8272-DB4068A97469}"/>
    <cellStyle name="Normal 6 22 6" xfId="29218" xr:uid="{A9EC16CF-6A64-43B6-AEF1-B72F91B631F7}"/>
    <cellStyle name="Normal 6 22 6 2" xfId="29219" xr:uid="{B84C13E3-41EB-4536-8DD0-0162073D55B1}"/>
    <cellStyle name="Normal 6 22 7" xfId="29220" xr:uid="{C842E49F-E854-4A5A-ACB1-6FE97C05A491}"/>
    <cellStyle name="Normal 6 22 7 2" xfId="29221" xr:uid="{DAA64074-E76B-44B3-8BB6-7192C2A2DEC2}"/>
    <cellStyle name="Normal 6 22 8" xfId="29222" xr:uid="{04D7AFEC-A36B-422E-A9D5-0F6A81941D37}"/>
    <cellStyle name="Normal 6 23" xfId="29223" xr:uid="{FFD6C15E-81C9-40A8-A07A-482EA9C04404}"/>
    <cellStyle name="Normal 6 23 2" xfId="29224" xr:uid="{7C33BC80-CC13-443E-BF7F-A460A1F30200}"/>
    <cellStyle name="Normal 6 24" xfId="29225" xr:uid="{71997413-DDB8-403A-B4CB-2AF0E8356EAC}"/>
    <cellStyle name="Normal 6 24 2" xfId="29226" xr:uid="{DEC5AAA8-994D-4EA1-B017-1857FD431CD8}"/>
    <cellStyle name="Normal 6 25" xfId="29227" xr:uid="{BCFCC10F-F2E5-4407-AA57-2239B404635B}"/>
    <cellStyle name="Normal 6 25 2" xfId="29228" xr:uid="{9DEC5428-1399-422E-9DD7-1E6FF4CDCF6F}"/>
    <cellStyle name="Normal 6 26" xfId="29229" xr:uid="{14E83A88-C371-4877-9FDA-A7C454593BF7}"/>
    <cellStyle name="Normal 6 26 2" xfId="29230" xr:uid="{4F1BBC75-701D-4F19-B470-C1DA24D95254}"/>
    <cellStyle name="Normal 6 27" xfId="29231" xr:uid="{276E836C-2BE0-4F05-9E16-3FCB69AED627}"/>
    <cellStyle name="Normal 6 27 2" xfId="29232" xr:uid="{6521B86C-9BAE-4258-9226-37E4DF4E57D1}"/>
    <cellStyle name="Normal 6 28" xfId="29233" xr:uid="{BD85F6BA-43FB-4447-A822-70C6B52430BB}"/>
    <cellStyle name="Normal 6 28 2" xfId="29234" xr:uid="{66367EC0-DB22-488F-9CAA-8A7D9B52C3FD}"/>
    <cellStyle name="Normal 6 29" xfId="29235" xr:uid="{5B7A5360-66E2-4476-810E-7A22CD5EC7BA}"/>
    <cellStyle name="Normal 6 29 2" xfId="29236" xr:uid="{73FD5FBD-B3AA-495B-8B8B-76799BB93D50}"/>
    <cellStyle name="Normal 6 3" xfId="6557" xr:uid="{F89DF8F4-7653-4E48-BD3C-50734137D927}"/>
    <cellStyle name="Normal 6 3 10" xfId="29237" xr:uid="{E16C2865-14F6-4A4E-A912-F0C059370DF0}"/>
    <cellStyle name="Normal 6 3 10 2" xfId="29238" xr:uid="{DBF98400-6F5C-4AE7-97A4-425742F530EB}"/>
    <cellStyle name="Normal 6 3 11" xfId="29239" xr:uid="{C2B8E714-D06C-4E34-8B0C-E3161011BC31}"/>
    <cellStyle name="Normal 6 3 11 2" xfId="29240" xr:uid="{52F7720B-E3A6-4BB7-A113-A472F1DFE2E4}"/>
    <cellStyle name="Normal 6 3 12" xfId="29241" xr:uid="{B814BCC2-4745-4C83-BBB6-46E2AF12F9C5}"/>
    <cellStyle name="Normal 6 3 12 2" xfId="29242" xr:uid="{0B5021D7-A587-46A5-A68F-957CF699E0D4}"/>
    <cellStyle name="Normal 6 3 13" xfId="29243" xr:uid="{6C060BA3-A585-4173-9F82-00DCFA031BB9}"/>
    <cellStyle name="Normal 6 3 13 2" xfId="29244" xr:uid="{C65D037B-EBB3-4D3C-B9AA-4CF412FCA41F}"/>
    <cellStyle name="Normal 6 3 14" xfId="29245" xr:uid="{47D988D6-5B4E-4CF8-987F-48A30E7D6632}"/>
    <cellStyle name="Normal 6 3 14 2" xfId="29246" xr:uid="{EB23FD0B-F4EA-416B-B63F-DFC8AE6B08B4}"/>
    <cellStyle name="Normal 6 3 15" xfId="29247" xr:uid="{05ECEFB7-1450-4EB1-812F-C37155CC543B}"/>
    <cellStyle name="Normal 6 3 15 2" xfId="29248" xr:uid="{EF50D6AF-4F18-4F81-A9F7-FB903DE7434D}"/>
    <cellStyle name="Normal 6 3 16" xfId="29249" xr:uid="{2E499DEB-0AF7-40B7-8CCC-1827B4A48B50}"/>
    <cellStyle name="Normal 6 3 16 2" xfId="29250" xr:uid="{DEC92392-D692-48D6-A723-8AC707349589}"/>
    <cellStyle name="Normal 6 3 17" xfId="29251" xr:uid="{070B53B9-A1AD-49A0-B8AC-919EA393A893}"/>
    <cellStyle name="Normal 6 3 17 2" xfId="29252" xr:uid="{99DD9AAC-A5A4-4782-A6B9-0F7A76C6B21D}"/>
    <cellStyle name="Normal 6 3 18" xfId="29253" xr:uid="{78637570-71DF-4067-84D1-3F299BCC35F5}"/>
    <cellStyle name="Normal 6 3 18 2" xfId="29254" xr:uid="{F8C09DE8-6734-4C5A-9E40-7553C440FBA5}"/>
    <cellStyle name="Normal 6 3 19" xfId="29255" xr:uid="{6A002D6E-A1D1-4DB6-A5C3-398DD8F8FE61}"/>
    <cellStyle name="Normal 6 3 19 2" xfId="29256" xr:uid="{6288D4FB-9773-4ABC-A8D6-F22D3856DDB4}"/>
    <cellStyle name="Normal 6 3 2" xfId="6558" xr:uid="{644EF176-0767-4C74-815E-B4ADD8DAF6C2}"/>
    <cellStyle name="Normal 6 3 2 10" xfId="29258" xr:uid="{9861215B-51D6-4F36-B8A6-5B3157975605}"/>
    <cellStyle name="Normal 6 3 2 10 2" xfId="29259" xr:uid="{49AFD9D9-F655-41A2-9BCA-F12A531A5FA3}"/>
    <cellStyle name="Normal 6 3 2 11" xfId="29260" xr:uid="{A8B4CB56-7016-4FEC-87FA-C67F98D55AE0}"/>
    <cellStyle name="Normal 6 3 2 11 2" xfId="29261" xr:uid="{658B4915-386E-479E-BEB2-F47B378716BA}"/>
    <cellStyle name="Normal 6 3 2 12" xfId="29262" xr:uid="{55A7A4FD-758E-4CD2-B5D1-6C7BAF0A5EC1}"/>
    <cellStyle name="Normal 6 3 2 12 2" xfId="29263" xr:uid="{D2BD4412-2AC0-4811-8FF5-230796AAC18D}"/>
    <cellStyle name="Normal 6 3 2 13" xfId="29264" xr:uid="{A0BBBBA9-37B2-40AB-B47D-DE4C305163C8}"/>
    <cellStyle name="Normal 6 3 2 13 2" xfId="29265" xr:uid="{7147683C-2AB7-4676-AD3B-D340468418C9}"/>
    <cellStyle name="Normal 6 3 2 14" xfId="29266" xr:uid="{CABF3543-4511-4BFE-B546-A2BFE4262998}"/>
    <cellStyle name="Normal 6 3 2 14 2" xfId="29267" xr:uid="{7FE20D27-B5AE-43AA-8F28-5F040E34A513}"/>
    <cellStyle name="Normal 6 3 2 15" xfId="29268" xr:uid="{D382BD60-FDEF-439A-9C60-B50380E9928F}"/>
    <cellStyle name="Normal 6 3 2 15 2" xfId="29269" xr:uid="{F61B39B1-8418-4373-B180-06A2944437AD}"/>
    <cellStyle name="Normal 6 3 2 16" xfId="29270" xr:uid="{6074B54A-BDB5-4AE7-993E-F7EE4AB524ED}"/>
    <cellStyle name="Normal 6 3 2 16 2" xfId="29271" xr:uid="{1E91465F-688E-4961-9F58-D90758995785}"/>
    <cellStyle name="Normal 6 3 2 17" xfId="29272" xr:uid="{D389FEDE-5629-46FE-A446-8A795332FC58}"/>
    <cellStyle name="Normal 6 3 2 17 2" xfId="29273" xr:uid="{77D466F8-0610-4FE1-87D8-8353145E7425}"/>
    <cellStyle name="Normal 6 3 2 18" xfId="29274" xr:uid="{19D541EA-5BD6-4373-9CC8-F03228E17AB2}"/>
    <cellStyle name="Normal 6 3 2 18 2" xfId="29275" xr:uid="{86CF7484-AFCC-45AE-8EDE-B76049694D64}"/>
    <cellStyle name="Normal 6 3 2 19" xfId="29276" xr:uid="{A13988BD-7186-4E22-9000-D81A2E0A7CD1}"/>
    <cellStyle name="Normal 6 3 2 19 2" xfId="29277" xr:uid="{60F34FCF-AA8E-45EE-9896-D9587FA8B91D}"/>
    <cellStyle name="Normal 6 3 2 2" xfId="6559" xr:uid="{DF6095CE-E4B3-4FD0-80CB-90BAC4109A18}"/>
    <cellStyle name="Normal 6 3 2 2 2" xfId="29278" xr:uid="{074A16A2-EE90-4414-AEB3-A51D90335C8D}"/>
    <cellStyle name="Normal 6 3 2 2 3" xfId="29279" xr:uid="{81FEBD5E-2A2F-43C8-A47C-01224649FA7D}"/>
    <cellStyle name="Normal 6 3 2 2 4" xfId="29280" xr:uid="{F40F0B1C-6D3F-496F-B71C-19FD4FD6C525}"/>
    <cellStyle name="Normal 6 3 2 20" xfId="29281" xr:uid="{CDA2ED31-0FF8-4D49-B8EF-53763D764DAF}"/>
    <cellStyle name="Normal 6 3 2 20 2" xfId="29282" xr:uid="{C4ECCF4A-2A95-45B8-8D10-0F85135D8151}"/>
    <cellStyle name="Normal 6 3 2 21" xfId="29283" xr:uid="{D3CC2685-172C-456F-B456-BF64411C31F3}"/>
    <cellStyle name="Normal 6 3 2 21 2" xfId="29284" xr:uid="{C37979A9-0986-4028-B02D-29F494980E16}"/>
    <cellStyle name="Normal 6 3 2 22" xfId="29285" xr:uid="{4692B714-2E87-4C7C-B04C-9EA3A8FAA7A5}"/>
    <cellStyle name="Normal 6 3 2 22 2" xfId="29286" xr:uid="{5B5CED00-4DA8-4ADE-9805-5E9A855B8B0A}"/>
    <cellStyle name="Normal 6 3 2 23" xfId="29287" xr:uid="{8EADEFA6-C378-422C-B0B1-A71BD901B2DC}"/>
    <cellStyle name="Normal 6 3 2 23 2" xfId="29288" xr:uid="{1F01C47B-E27E-423B-AC75-A0C630686A6E}"/>
    <cellStyle name="Normal 6 3 2 24" xfId="29289" xr:uid="{5E708E0F-2FF5-4E9F-80C8-922CF4E262AB}"/>
    <cellStyle name="Normal 6 3 2 24 2" xfId="29290" xr:uid="{AF3D497E-C7D3-43EE-A6DF-122BB3EF1B68}"/>
    <cellStyle name="Normal 6 3 2 25" xfId="29291" xr:uid="{2837813C-9DA1-4F4C-A229-92AE0480D23B}"/>
    <cellStyle name="Normal 6 3 2 25 2" xfId="29292" xr:uid="{4F5F7067-D2C8-42FA-8839-158641068200}"/>
    <cellStyle name="Normal 6 3 2 26" xfId="29293" xr:uid="{1D0BF6B9-AD13-4603-B11C-3DE58F38EF62}"/>
    <cellStyle name="Normal 6 3 2 26 2" xfId="29294" xr:uid="{0A6FE272-55AC-4C74-9638-0E3F6CBE585B}"/>
    <cellStyle name="Normal 6 3 2 27" xfId="29295" xr:uid="{18437971-7E4B-42AB-BBEB-5D1E504B240A}"/>
    <cellStyle name="Normal 6 3 2 27 2" xfId="29296" xr:uid="{3C3AB527-D313-4D3A-9A2B-F0B3E5EEBE85}"/>
    <cellStyle name="Normal 6 3 2 28" xfId="29297" xr:uid="{29A9A440-EB08-495B-9333-0E54379FC9BB}"/>
    <cellStyle name="Normal 6 3 2 28 2" xfId="29298" xr:uid="{ADFCB522-1B98-48A0-990E-F7D51A7980B4}"/>
    <cellStyle name="Normal 6 3 2 29" xfId="29299" xr:uid="{3651D228-580D-45C5-8F2E-DD1207516089}"/>
    <cellStyle name="Normal 6 3 2 29 2" xfId="29300" xr:uid="{7FE58D5B-CAF0-4C5E-815C-0F2490D32F39}"/>
    <cellStyle name="Normal 6 3 2 3" xfId="6560" xr:uid="{E0E1B5A1-EE20-43C5-B2F2-38C6A295BCB9}"/>
    <cellStyle name="Normal 6 3 2 3 2" xfId="29301" xr:uid="{27F3AD2E-8BD4-4E27-81D3-FC2B1C16180D}"/>
    <cellStyle name="Normal 6 3 2 30" xfId="29302" xr:uid="{300510AB-8A51-4642-A653-1F594F3DBD12}"/>
    <cellStyle name="Normal 6 3 2 30 2" xfId="29303" xr:uid="{097654EE-95FB-452C-BC79-DEA5E7E64146}"/>
    <cellStyle name="Normal 6 3 2 31" xfId="29304" xr:uid="{593C99C4-2E46-4109-9E92-289C7F553D07}"/>
    <cellStyle name="Normal 6 3 2 31 2" xfId="29305" xr:uid="{79E9B8B2-E2A0-45A6-AE50-6CDB316ECCEA}"/>
    <cellStyle name="Normal 6 3 2 32" xfId="29306" xr:uid="{C95ECC29-0640-4442-B308-680E56B8FC9C}"/>
    <cellStyle name="Normal 6 3 2 32 2" xfId="29307" xr:uid="{B6043528-C69E-46A1-8231-A7CD3EA63422}"/>
    <cellStyle name="Normal 6 3 2 33" xfId="29308" xr:uid="{80AC938C-8291-46C4-B906-D1499DD33DA3}"/>
    <cellStyle name="Normal 6 3 2 33 2" xfId="29309" xr:uid="{A140D374-23BA-4AFD-A7FE-DCC7D8BD0F6C}"/>
    <cellStyle name="Normal 6 3 2 34" xfId="29310" xr:uid="{A8E13FBB-E99A-4EBC-924A-8894D435EDB8}"/>
    <cellStyle name="Normal 6 3 2 34 2" xfId="29311" xr:uid="{254ABBCE-C97E-4DA2-9F57-464B03CFBA10}"/>
    <cellStyle name="Normal 6 3 2 35" xfId="29312" xr:uid="{0E99C897-6DA8-4BFD-867C-B08406512F14}"/>
    <cellStyle name="Normal 6 3 2 35 2" xfId="29313" xr:uid="{A5BC9D3E-3D40-46E7-8BF8-5B214B6C32CC}"/>
    <cellStyle name="Normal 6 3 2 36" xfId="29314" xr:uid="{1128B1E5-38D3-4BD1-8BEA-11E973671245}"/>
    <cellStyle name="Normal 6 3 2 36 2" xfId="29315" xr:uid="{52A92F28-8D70-4538-8043-4EEF51EE62D3}"/>
    <cellStyle name="Normal 6 3 2 37" xfId="29316" xr:uid="{9E099DDE-65A9-4B17-B9C3-782090B6759F}"/>
    <cellStyle name="Normal 6 3 2 37 2" xfId="29317" xr:uid="{05A339EB-2F00-4B0C-A11F-5A1B4D394CB3}"/>
    <cellStyle name="Normal 6 3 2 38" xfId="29318" xr:uid="{C8E229E5-745D-495C-BCBD-7A84A93CCAE5}"/>
    <cellStyle name="Normal 6 3 2 38 2" xfId="29319" xr:uid="{F039CC61-E0FB-4629-9CFA-55A8D4D13F60}"/>
    <cellStyle name="Normal 6 3 2 39" xfId="29320" xr:uid="{915DE57D-A7F0-45AA-AD5E-E348043CE688}"/>
    <cellStyle name="Normal 6 3 2 39 2" xfId="29321" xr:uid="{B55ED185-74B2-4DA1-877B-D009BBC00785}"/>
    <cellStyle name="Normal 6 3 2 4" xfId="29322" xr:uid="{1067D1FC-1D0B-4DEE-A7E2-DCDAC927D8F4}"/>
    <cellStyle name="Normal 6 3 2 4 2" xfId="29323" xr:uid="{773B8A25-A8E0-471F-94D7-C7EE9E832234}"/>
    <cellStyle name="Normal 6 3 2 40" xfId="29324" xr:uid="{A244DD3F-86C6-410E-AFD3-7173C836A0ED}"/>
    <cellStyle name="Normal 6 3 2 40 2" xfId="29325" xr:uid="{D1E1499D-AB39-4D72-A66B-B15E2BE12905}"/>
    <cellStyle name="Normal 6 3 2 41" xfId="29326" xr:uid="{078DA88E-3E27-4E4E-9F6B-EB46A34D412B}"/>
    <cellStyle name="Normal 6 3 2 41 2" xfId="29327" xr:uid="{6F887506-15EB-4E57-93F1-CE29258F8B90}"/>
    <cellStyle name="Normal 6 3 2 42" xfId="29328" xr:uid="{28C4A52F-BFA7-4CB4-AB39-00607188BEC7}"/>
    <cellStyle name="Normal 6 3 2 42 2" xfId="29329" xr:uid="{AC831979-ECB0-4917-99B0-CFC816724E08}"/>
    <cellStyle name="Normal 6 3 2 43" xfId="29330" xr:uid="{26FEC004-8C3C-402D-B7C3-0A52ABD24C04}"/>
    <cellStyle name="Normal 6 3 2 43 2" xfId="29331" xr:uid="{6065A4B8-3292-4E08-AA24-E023A948E371}"/>
    <cellStyle name="Normal 6 3 2 44" xfId="29332" xr:uid="{AA5DBB0B-380D-4F12-BF58-4EBE1BD0CEB2}"/>
    <cellStyle name="Normal 6 3 2 44 2" xfId="29333" xr:uid="{81C63939-FE0D-47FC-8F48-F98FB3B578C1}"/>
    <cellStyle name="Normal 6 3 2 45" xfId="29334" xr:uid="{022032F6-BFA7-4D7B-9807-A5A4724CD143}"/>
    <cellStyle name="Normal 6 3 2 45 2" xfId="29335" xr:uid="{1D9223FD-6542-421B-9B41-AB50329F6B40}"/>
    <cellStyle name="Normal 6 3 2 46" xfId="29336" xr:uid="{151A38CF-95F7-47F9-BBE7-DB77768DE36A}"/>
    <cellStyle name="Normal 6 3 2 46 2" xfId="29337" xr:uid="{E0008499-31A3-4044-A481-69010252CC1C}"/>
    <cellStyle name="Normal 6 3 2 47" xfId="29338" xr:uid="{D40D1299-25DE-4817-B9A1-48771F57EAF7}"/>
    <cellStyle name="Normal 6 3 2 47 2" xfId="29339" xr:uid="{0D2B4485-E6FF-4A4C-91E7-F3B3E4F2C0A1}"/>
    <cellStyle name="Normal 6 3 2 48" xfId="29340" xr:uid="{311190F3-102C-4D82-946B-44676A53EE7F}"/>
    <cellStyle name="Normal 6 3 2 48 2" xfId="29341" xr:uid="{690FF94F-51A9-40B2-8B7B-D856775A569E}"/>
    <cellStyle name="Normal 6 3 2 49" xfId="29342" xr:uid="{72C6897C-A0D9-4B2C-A6DA-CDDC3A54FD4F}"/>
    <cellStyle name="Normal 6 3 2 49 2" xfId="29343" xr:uid="{4831B9E2-AF6D-499F-ACE6-558A424DFB28}"/>
    <cellStyle name="Normal 6 3 2 5" xfId="29344" xr:uid="{C331504E-48BC-47D1-9ECE-4342460DB515}"/>
    <cellStyle name="Normal 6 3 2 5 2" xfId="29345" xr:uid="{C3F4724F-4216-4A7F-9771-13F934C83238}"/>
    <cellStyle name="Normal 6 3 2 50" xfId="29346" xr:uid="{435C4F84-FD74-40E1-B09D-09D4CCBB44B9}"/>
    <cellStyle name="Normal 6 3 2 50 2" xfId="29347" xr:uid="{3FDCB2E2-2C89-4613-8208-C779DD2CA550}"/>
    <cellStyle name="Normal 6 3 2 51" xfId="29348" xr:uid="{343EE3BC-07BF-4806-AF12-1872F1BD2A69}"/>
    <cellStyle name="Normal 6 3 2 51 2" xfId="29349" xr:uid="{2B5D4354-19FC-47CF-84F3-9319F154084E}"/>
    <cellStyle name="Normal 6 3 2 52" xfId="29350" xr:uid="{2396877B-58C2-4048-A7AF-02BAEB56A5A4}"/>
    <cellStyle name="Normal 6 3 2 52 2" xfId="29351" xr:uid="{BE2E662B-04CB-417C-9FEB-FAE491C541AC}"/>
    <cellStyle name="Normal 6 3 2 53" xfId="29352" xr:uid="{54748F3D-15CC-4890-A658-D405A12C84E3}"/>
    <cellStyle name="Normal 6 3 2 53 2" xfId="29353" xr:uid="{2E71CC92-A566-4B58-8AB2-5D1F259F074D}"/>
    <cellStyle name="Normal 6 3 2 54" xfId="29354" xr:uid="{016A5810-8F9B-44EF-9847-905DB1FF0F7B}"/>
    <cellStyle name="Normal 6 3 2 54 2" xfId="29355" xr:uid="{0305FD37-EC52-4DBD-8960-12053E85DDE9}"/>
    <cellStyle name="Normal 6 3 2 55" xfId="29356" xr:uid="{A6ED56BE-2993-4202-964A-90D28F7B39B8}"/>
    <cellStyle name="Normal 6 3 2 55 2" xfId="29357" xr:uid="{9669F858-CDDF-4553-86DA-16F6DDBA1857}"/>
    <cellStyle name="Normal 6 3 2 56" xfId="29358" xr:uid="{B67230E0-9B41-4B9A-8A92-A5301A27C4BA}"/>
    <cellStyle name="Normal 6 3 2 56 2" xfId="29359" xr:uid="{87FC3742-0CCB-4F39-BAB9-E02DA841C410}"/>
    <cellStyle name="Normal 6 3 2 57" xfId="29360" xr:uid="{8F1BAB09-DED7-4CA7-961B-98AB487AEE36}"/>
    <cellStyle name="Normal 6 3 2 57 2" xfId="29361" xr:uid="{7D945C3B-0F9B-4992-865E-060D14829EE7}"/>
    <cellStyle name="Normal 6 3 2 58" xfId="29362" xr:uid="{93D518A7-FAFA-4FAD-A538-C6282272A463}"/>
    <cellStyle name="Normal 6 3 2 58 2" xfId="29363" xr:uid="{DC273930-2878-440B-BE91-5D6F42297051}"/>
    <cellStyle name="Normal 6 3 2 59" xfId="29364" xr:uid="{E23BD614-FC6A-4B02-8F86-91149B95938D}"/>
    <cellStyle name="Normal 6 3 2 6" xfId="29365" xr:uid="{D7B111C4-50F3-4B8C-8806-8F1E18054144}"/>
    <cellStyle name="Normal 6 3 2 6 2" xfId="29366" xr:uid="{7CEB5CC0-DBC4-4B9A-A31F-CB2D59911F85}"/>
    <cellStyle name="Normal 6 3 2 60" xfId="29367" xr:uid="{F4F20F21-7501-457F-AEDA-A9DCF26D47E0}"/>
    <cellStyle name="Normal 6 3 2 61" xfId="29257" xr:uid="{65B2F4BB-DF84-4C78-8C4C-AEADAED6E9E9}"/>
    <cellStyle name="Normal 6 3 2 7" xfId="29368" xr:uid="{675A9515-2A45-4813-B657-951887F73C2A}"/>
    <cellStyle name="Normal 6 3 2 7 2" xfId="29369" xr:uid="{D3BB7A7D-3FD2-46DD-8A2E-367AE0D5FF58}"/>
    <cellStyle name="Normal 6 3 2 8" xfId="29370" xr:uid="{05388901-6DC6-4573-B319-278C08DA9707}"/>
    <cellStyle name="Normal 6 3 2 8 2" xfId="29371" xr:uid="{14B22A78-566F-4E3B-8769-D07CC360B3D5}"/>
    <cellStyle name="Normal 6 3 2 9" xfId="29372" xr:uid="{8708459E-4049-46FC-AA39-C99500FF5380}"/>
    <cellStyle name="Normal 6 3 2 9 2" xfId="29373" xr:uid="{F164A85B-868E-4F4D-AB42-37C16A675AE4}"/>
    <cellStyle name="Normal 6 3 20" xfId="29374" xr:uid="{09ACA202-9D49-47A8-9D1D-646DB2719655}"/>
    <cellStyle name="Normal 6 3 20 2" xfId="29375" xr:uid="{09202FC8-3697-4659-86FF-CF08DFF4CD22}"/>
    <cellStyle name="Normal 6 3 21" xfId="29376" xr:uid="{F47FC7CB-A779-4380-B440-2E6A0AB7233B}"/>
    <cellStyle name="Normal 6 3 21 2" xfId="29377" xr:uid="{37F9BD71-3763-4531-AD6B-D2548DA815A4}"/>
    <cellStyle name="Normal 6 3 22" xfId="29378" xr:uid="{164CA8BF-F6D2-43D3-B997-BEE5F5B24FD1}"/>
    <cellStyle name="Normal 6 3 22 2" xfId="29379" xr:uid="{284DE12A-FA37-471E-B7C3-21F146C85F97}"/>
    <cellStyle name="Normal 6 3 23" xfId="29380" xr:uid="{FE54BCA2-40AB-4682-BE32-81AA2664D005}"/>
    <cellStyle name="Normal 6 3 23 2" xfId="29381" xr:uid="{BFE019A0-E47E-4200-A0FB-39293CAD7548}"/>
    <cellStyle name="Normal 6 3 24" xfId="29382" xr:uid="{4C619B65-0055-4267-9BCC-12CB2D385542}"/>
    <cellStyle name="Normal 6 3 24 2" xfId="29383" xr:uid="{F3751267-7FBF-4018-A90A-CFC8CC853285}"/>
    <cellStyle name="Normal 6 3 25" xfId="29384" xr:uid="{4075CB2E-D4EF-42D5-9F0F-33F1B06D5F04}"/>
    <cellStyle name="Normal 6 3 25 2" xfId="29385" xr:uid="{01FF809A-9441-4CB2-9085-A737C6E300E4}"/>
    <cellStyle name="Normal 6 3 26" xfId="29386" xr:uid="{B416CBA9-DCF8-49F6-A1BD-10A7EB57E80E}"/>
    <cellStyle name="Normal 6 3 26 2" xfId="29387" xr:uid="{E75CDC60-C27F-4DC6-9628-E0B3AC770D8D}"/>
    <cellStyle name="Normal 6 3 27" xfId="29388" xr:uid="{0CF611D0-F9F2-4FB9-8C38-C5D62E9C8902}"/>
    <cellStyle name="Normal 6 3 27 2" xfId="29389" xr:uid="{0EC107B0-5804-48C6-88C2-7BF77B838E5F}"/>
    <cellStyle name="Normal 6 3 28" xfId="29390" xr:uid="{17E081E2-C82C-46D2-ADA1-264CED253C41}"/>
    <cellStyle name="Normal 6 3 28 2" xfId="29391" xr:uid="{6070C1A4-8D8A-4BA0-955D-FF126D3C4F45}"/>
    <cellStyle name="Normal 6 3 29" xfId="29392" xr:uid="{1AC17774-74ED-410F-AD16-DCD68D402BA7}"/>
    <cellStyle name="Normal 6 3 29 2" xfId="29393" xr:uid="{78FE9E08-47AF-49D0-8F50-5C465533FF7E}"/>
    <cellStyle name="Normal 6 3 3" xfId="6561" xr:uid="{A0872B01-5A4F-4497-82E6-D394010A9611}"/>
    <cellStyle name="Normal 6 3 3 2" xfId="29394" xr:uid="{A41EA584-D317-4359-833E-18F7730BF8E5}"/>
    <cellStyle name="Normal 6 3 3 2 2" xfId="29395" xr:uid="{69579B3A-9C53-4456-A84B-996FE55BC286}"/>
    <cellStyle name="Normal 6 3 3 3" xfId="29396" xr:uid="{F5EB34FF-F8FC-46E0-8244-FB8DD2231C12}"/>
    <cellStyle name="Normal 6 3 3 3 2" xfId="29397" xr:uid="{DD6E5556-6397-4ACE-AFE1-29FB2CEBA7DF}"/>
    <cellStyle name="Normal 6 3 3 4" xfId="29398" xr:uid="{46463DDA-AE2B-4164-BDCB-31D5E5F8C19A}"/>
    <cellStyle name="Normal 6 3 3 4 2" xfId="29399" xr:uid="{9D9F1A4D-C8B0-4E90-8995-8B9636D1F501}"/>
    <cellStyle name="Normal 6 3 3 5" xfId="29400" xr:uid="{9DA4B33B-DF10-4E2B-8228-9327DFD3992C}"/>
    <cellStyle name="Normal 6 3 3 5 2" xfId="29401" xr:uid="{C7EE6997-0211-443A-B4FD-B451036E8F17}"/>
    <cellStyle name="Normal 6 3 3 6" xfId="29402" xr:uid="{C5A5FE0B-B9B5-4638-B491-799598A7492A}"/>
    <cellStyle name="Normal 6 3 3 6 2" xfId="29403" xr:uid="{58923A01-32D6-470D-9F5A-07A08699268B}"/>
    <cellStyle name="Normal 6 3 3 7" xfId="29404" xr:uid="{9FDB06F8-73CE-4AE3-A87D-FD638020E2F9}"/>
    <cellStyle name="Normal 6 3 3 7 2" xfId="29405" xr:uid="{68E75005-4730-4BE8-A5A5-D703FB92AE00}"/>
    <cellStyle name="Normal 6 3 3 8" xfId="29406" xr:uid="{2B474306-BD03-48AB-817B-0E067CF87E14}"/>
    <cellStyle name="Normal 6 3 30" xfId="29407" xr:uid="{CFF0FF6D-6082-4040-A630-0396B45B54C3}"/>
    <cellStyle name="Normal 6 3 30 2" xfId="29408" xr:uid="{3AF2398D-87C8-46DB-9671-7B7F963194E6}"/>
    <cellStyle name="Normal 6 3 31" xfId="29409" xr:uid="{3726E500-CFA9-476E-8787-5CCAFB2A17B2}"/>
    <cellStyle name="Normal 6 3 31 2" xfId="29410" xr:uid="{B454DEDF-9F6D-4729-AAF5-85C0694C852F}"/>
    <cellStyle name="Normal 6 3 32" xfId="29411" xr:uid="{6FB144DB-4110-437B-B254-561C73231319}"/>
    <cellStyle name="Normal 6 3 32 2" xfId="29412" xr:uid="{DB150D6D-A67E-48E4-881F-B0818D6A3560}"/>
    <cellStyle name="Normal 6 3 33" xfId="29413" xr:uid="{E8DFBBC1-D971-44D4-8FAA-F6533CBF581A}"/>
    <cellStyle name="Normal 6 3 33 2" xfId="29414" xr:uid="{4FA021A0-574F-4A6A-9F79-607AC5CC810C}"/>
    <cellStyle name="Normal 6 3 34" xfId="29415" xr:uid="{E96BB4E4-9179-45D8-8E75-762EF9F49EF6}"/>
    <cellStyle name="Normal 6 3 34 2" xfId="29416" xr:uid="{318EDD0C-3476-4796-99AA-88D4BC8557BA}"/>
    <cellStyle name="Normal 6 3 35" xfId="29417" xr:uid="{DCF0FDFE-266C-4350-A7E4-D96C30520383}"/>
    <cellStyle name="Normal 6 3 35 2" xfId="29418" xr:uid="{24A17B02-5E3E-4F0E-A0FE-C9359003C3AD}"/>
    <cellStyle name="Normal 6 3 36" xfId="29419" xr:uid="{8193897F-4B6A-4A68-BBFD-6922730F334F}"/>
    <cellStyle name="Normal 6 3 36 2" xfId="29420" xr:uid="{6F736CCA-B272-4216-9FB5-43E03545C15D}"/>
    <cellStyle name="Normal 6 3 37" xfId="29421" xr:uid="{A688684F-50D5-41FF-9F64-33F79E4D771E}"/>
    <cellStyle name="Normal 6 3 37 2" xfId="29422" xr:uid="{2BECDF3F-1EA5-4AA5-8F2C-7B3B25B40B5F}"/>
    <cellStyle name="Normal 6 3 38" xfId="29423" xr:uid="{A0A983A0-2C2F-4740-8140-C7BE4AC090F5}"/>
    <cellStyle name="Normal 6 3 38 2" xfId="29424" xr:uid="{19CC04CB-0885-4464-B886-09CF7EEEA68C}"/>
    <cellStyle name="Normal 6 3 39" xfId="29425" xr:uid="{1CE8B30F-639D-4482-A33B-007E75018B12}"/>
    <cellStyle name="Normal 6 3 39 2" xfId="29426" xr:uid="{CFA30E47-84DE-4936-B4B1-ACCEEA09CB3B}"/>
    <cellStyle name="Normal 6 3 4" xfId="6562" xr:uid="{508927F1-DB89-4EA2-B59B-D9C7FF319953}"/>
    <cellStyle name="Normal 6 3 4 2" xfId="29427" xr:uid="{0AAA80B1-6AFB-4F4F-857B-04A4ED8365AD}"/>
    <cellStyle name="Normal 6 3 4 2 2" xfId="29428" xr:uid="{F7A34757-A6C1-4942-A8EE-873AF6B454F7}"/>
    <cellStyle name="Normal 6 3 4 3" xfId="29429" xr:uid="{21A02801-845A-4D86-BF9F-1EAE0ABDCD0F}"/>
    <cellStyle name="Normal 6 3 4 3 2" xfId="29430" xr:uid="{E696474C-5BA4-4E87-92F6-7CB08506CFE6}"/>
    <cellStyle name="Normal 6 3 4 4" xfId="29431" xr:uid="{4C732342-7F04-4056-887F-BAB761D6E4A3}"/>
    <cellStyle name="Normal 6 3 4 4 2" xfId="29432" xr:uid="{52E8CC29-DBAD-450A-9355-C1FCD3669783}"/>
    <cellStyle name="Normal 6 3 4 5" xfId="29433" xr:uid="{469AB1D0-B067-4C2F-BDF8-A747412376EF}"/>
    <cellStyle name="Normal 6 3 4 5 2" xfId="29434" xr:uid="{B6E14949-71ED-4146-86D9-D097CC526B1E}"/>
    <cellStyle name="Normal 6 3 4 6" xfId="29435" xr:uid="{C9892710-CEEF-4B14-9460-6282404CBACD}"/>
    <cellStyle name="Normal 6 3 4 6 2" xfId="29436" xr:uid="{7E370CEC-A196-4ACA-87C5-CF7F57B5A406}"/>
    <cellStyle name="Normal 6 3 4 7" xfId="29437" xr:uid="{6275BB8E-FC3B-45E8-8377-9282E0D9A01E}"/>
    <cellStyle name="Normal 6 3 4 7 2" xfId="29438" xr:uid="{119988A0-09A5-4CB3-BD80-ECC81E49A768}"/>
    <cellStyle name="Normal 6 3 4 8" xfId="29439" xr:uid="{737A1408-8E66-4BC8-9B70-6011E8743446}"/>
    <cellStyle name="Normal 6 3 40" xfId="29440" xr:uid="{C9E5A32E-2534-44DC-B9AB-92BD6B6E1C8C}"/>
    <cellStyle name="Normal 6 3 40 2" xfId="29441" xr:uid="{F6EA86BE-7C0C-4E75-AD9D-CC07C8BA099F}"/>
    <cellStyle name="Normal 6 3 41" xfId="29442" xr:uid="{4FE765F3-3613-4827-8B49-26DFF402DA30}"/>
    <cellStyle name="Normal 6 3 41 2" xfId="29443" xr:uid="{A7403236-871A-4D89-B1A8-03816B788938}"/>
    <cellStyle name="Normal 6 3 42" xfId="29444" xr:uid="{A582F485-CE59-44B8-A868-C711EFE5112D}"/>
    <cellStyle name="Normal 6 3 42 2" xfId="29445" xr:uid="{0F1A1296-7181-4A02-A0C9-4BDF5CBDD915}"/>
    <cellStyle name="Normal 6 3 43" xfId="29446" xr:uid="{9352E2C5-0D18-4C44-85C9-DF9CA32198AB}"/>
    <cellStyle name="Normal 6 3 43 2" xfId="29447" xr:uid="{B9B88CA9-0801-4E82-A774-52315FC44430}"/>
    <cellStyle name="Normal 6 3 44" xfId="29448" xr:uid="{C502D57B-93AD-4BC5-81E0-EAD0931284B1}"/>
    <cellStyle name="Normal 6 3 44 2" xfId="29449" xr:uid="{CFF7445E-76B4-49FE-9736-F1334E8DBAA7}"/>
    <cellStyle name="Normal 6 3 45" xfId="29450" xr:uid="{89762449-63F4-4530-8178-6B3210F7155C}"/>
    <cellStyle name="Normal 6 3 45 2" xfId="29451" xr:uid="{65FE6971-EE45-457F-9676-1EEB9C38E467}"/>
    <cellStyle name="Normal 6 3 46" xfId="29452" xr:uid="{187A6191-EEF2-428B-984E-005D0B5D0A99}"/>
    <cellStyle name="Normal 6 3 46 2" xfId="29453" xr:uid="{481788AE-ED8F-4763-9820-22F60C3D05C3}"/>
    <cellStyle name="Normal 6 3 47" xfId="29454" xr:uid="{517A689A-FA10-47FF-9811-BDA2D90D9345}"/>
    <cellStyle name="Normal 6 3 47 2" xfId="29455" xr:uid="{50FE0D19-7564-4A37-BD25-6CC132DB12BD}"/>
    <cellStyle name="Normal 6 3 48" xfId="29456" xr:uid="{0612A930-3E99-4175-A981-75CE0C2C1807}"/>
    <cellStyle name="Normal 6 3 48 2" xfId="29457" xr:uid="{DB01F4CA-3A3D-42D2-82A7-5FC6D5E6F1AE}"/>
    <cellStyle name="Normal 6 3 49" xfId="29458" xr:uid="{A5B65DFE-D96F-49C5-BC96-DD6FAD8EF10A}"/>
    <cellStyle name="Normal 6 3 49 2" xfId="29459" xr:uid="{44F36FEE-9DF4-440F-8456-66D39261BA70}"/>
    <cellStyle name="Normal 6 3 5" xfId="29460" xr:uid="{AEABFA7E-B030-40C3-B4EF-725316A8777A}"/>
    <cellStyle name="Normal 6 3 5 2" xfId="29461" xr:uid="{160702D2-14D2-497E-BB71-2CECF9589BDC}"/>
    <cellStyle name="Normal 6 3 5 2 2" xfId="29462" xr:uid="{31FBE409-56CA-4E4B-9486-BF64659AD362}"/>
    <cellStyle name="Normal 6 3 5 3" xfId="29463" xr:uid="{B6149D3F-C5E5-4D7F-BE32-BBB8A6321991}"/>
    <cellStyle name="Normal 6 3 5 3 2" xfId="29464" xr:uid="{E9EBEC10-DA5C-4B36-A2D9-21FF7D88C00F}"/>
    <cellStyle name="Normal 6 3 5 4" xfId="29465" xr:uid="{60C10236-FF1A-4471-AF29-1CA83D0C2907}"/>
    <cellStyle name="Normal 6 3 5 4 2" xfId="29466" xr:uid="{E4EA4482-3878-4A6D-8034-E2871B2272BC}"/>
    <cellStyle name="Normal 6 3 5 5" xfId="29467" xr:uid="{D554838B-EA52-4368-9A99-BA4A307CEDC5}"/>
    <cellStyle name="Normal 6 3 5 5 2" xfId="29468" xr:uid="{1375C942-2FE9-4B25-8C7E-98A668CF4FF5}"/>
    <cellStyle name="Normal 6 3 5 6" xfId="29469" xr:uid="{B7E9E24D-CF0C-4E6C-8AF3-3C413A6A99D9}"/>
    <cellStyle name="Normal 6 3 5 6 2" xfId="29470" xr:uid="{4D008678-DD2D-4B8C-88FB-0382D76D3D2A}"/>
    <cellStyle name="Normal 6 3 5 7" xfId="29471" xr:uid="{37F67CEB-99CF-4FE1-B4B0-CD5A1917C499}"/>
    <cellStyle name="Normal 6 3 5 7 2" xfId="29472" xr:uid="{078D52DE-57EB-4179-8358-FE6D44945AC4}"/>
    <cellStyle name="Normal 6 3 5 8" xfId="29473" xr:uid="{EDB54F18-9DB8-437D-904B-E9C8FC174BCB}"/>
    <cellStyle name="Normal 6 3 50" xfId="29474" xr:uid="{2AD648B8-5B9D-4817-91C2-AC9DC901ABF4}"/>
    <cellStyle name="Normal 6 3 50 2" xfId="29475" xr:uid="{D2DBEC4A-6528-4370-8C07-89698F4BAD34}"/>
    <cellStyle name="Normal 6 3 51" xfId="29476" xr:uid="{7BACB883-6730-4D22-A086-DFD2DA48F815}"/>
    <cellStyle name="Normal 6 3 51 2" xfId="29477" xr:uid="{0EAC730A-D974-4D26-9DC5-7FF695CEAE8C}"/>
    <cellStyle name="Normal 6 3 52" xfId="29478" xr:uid="{6E8DE7ED-FD56-4734-8D37-B65777DDF54C}"/>
    <cellStyle name="Normal 6 3 52 2" xfId="29479" xr:uid="{E6672B17-0C03-4BB9-9C7C-88B5AE7465C7}"/>
    <cellStyle name="Normal 6 3 53" xfId="29480" xr:uid="{A185D976-A1A9-41B6-A81D-4EDB56397E44}"/>
    <cellStyle name="Normal 6 3 53 2" xfId="29481" xr:uid="{D74994F0-863E-45B4-A1FB-E03F8BD62220}"/>
    <cellStyle name="Normal 6 3 54" xfId="29482" xr:uid="{60AAD61F-4560-4614-9504-CC89F8754517}"/>
    <cellStyle name="Normal 6 3 54 2" xfId="29483" xr:uid="{CCEDB4CE-6B83-41F6-A53C-46429ACA2ED5}"/>
    <cellStyle name="Normal 6 3 55" xfId="29484" xr:uid="{A96B4540-6B36-4D4D-9E80-609F31C12407}"/>
    <cellStyle name="Normal 6 3 55 2" xfId="29485" xr:uid="{45641DC4-28E9-469E-8907-0AE8B80380F1}"/>
    <cellStyle name="Normal 6 3 56" xfId="29486" xr:uid="{4C88DFB8-CAF5-475E-92E1-332F6702507E}"/>
    <cellStyle name="Normal 6 3 56 2" xfId="29487" xr:uid="{29510A28-2406-4EAA-B535-FC01CFC22E23}"/>
    <cellStyle name="Normal 6 3 57" xfId="29488" xr:uid="{1D8D560A-D391-4A4A-94DD-4731D2F5B7E7}"/>
    <cellStyle name="Normal 6 3 57 2" xfId="29489" xr:uid="{6DE549BF-E008-4A37-AD05-2D2FE9D710B8}"/>
    <cellStyle name="Normal 6 3 58" xfId="29490" xr:uid="{F819433D-C080-47D7-9C8E-E753346063DE}"/>
    <cellStyle name="Normal 6 3 58 2" xfId="29491" xr:uid="{D9B3E9C0-48E3-4871-9F9D-AC1B7C989309}"/>
    <cellStyle name="Normal 6 3 59" xfId="29492" xr:uid="{D54C87E0-8C98-4BEB-BCD1-9A281146A0F5}"/>
    <cellStyle name="Normal 6 3 59 2" xfId="29493" xr:uid="{35176B65-0112-4637-9154-B75E76C6ECBE}"/>
    <cellStyle name="Normal 6 3 6" xfId="29494" xr:uid="{0862988F-3D8D-40E0-BECB-FD6E23EE4AED}"/>
    <cellStyle name="Normal 6 3 6 2" xfId="29495" xr:uid="{7773F2B3-4898-4243-BA10-EA05C77C81C1}"/>
    <cellStyle name="Normal 6 3 6 2 2" xfId="29496" xr:uid="{C3485EBE-99DE-47B4-B165-6F65166EF713}"/>
    <cellStyle name="Normal 6 3 6 3" xfId="29497" xr:uid="{14A835E2-C1E0-4CD7-A7A9-49B7CC96CECA}"/>
    <cellStyle name="Normal 6 3 6 3 2" xfId="29498" xr:uid="{03C4BE9D-4E60-4F51-BB43-E9FF97D86AC4}"/>
    <cellStyle name="Normal 6 3 6 4" xfId="29499" xr:uid="{6EFAB650-198E-4A7A-8E19-4F07B0C490BA}"/>
    <cellStyle name="Normal 6 3 6 4 2" xfId="29500" xr:uid="{91A1CC9E-B5C3-4181-B302-9F2C3719AF05}"/>
    <cellStyle name="Normal 6 3 6 5" xfId="29501" xr:uid="{4353EA1A-6451-4157-8BF9-F94F56A3EE98}"/>
    <cellStyle name="Normal 6 3 6 5 2" xfId="29502" xr:uid="{EDCCBBD6-6B15-403D-9858-C7AFC309F003}"/>
    <cellStyle name="Normal 6 3 6 6" xfId="29503" xr:uid="{3F9A94FF-8870-48E3-BAD0-6B1C0A372409}"/>
    <cellStyle name="Normal 6 3 6 6 2" xfId="29504" xr:uid="{4A2E84A6-3695-40C3-B889-2107B7E5547E}"/>
    <cellStyle name="Normal 6 3 6 7" xfId="29505" xr:uid="{3F49F2DA-77C5-42A6-B6F1-909604A44280}"/>
    <cellStyle name="Normal 6 3 6 7 2" xfId="29506" xr:uid="{0B1E6EF2-9DE4-4425-8F0B-E16D44211E25}"/>
    <cellStyle name="Normal 6 3 6 8" xfId="29507" xr:uid="{24092F0E-2B52-4410-B1E2-596B018ADF41}"/>
    <cellStyle name="Normal 6 3 60" xfId="29508" xr:uid="{343D7C0B-CBAB-4136-B78A-DB4ECCBC374A}"/>
    <cellStyle name="Normal 6 3 60 2" xfId="29509" xr:uid="{F458E2A9-6E81-42F2-A6DD-22D6DE27B573}"/>
    <cellStyle name="Normal 6 3 61" xfId="29510" xr:uid="{F6BD4BE6-9691-48F5-8E85-C55EF1BEF468}"/>
    <cellStyle name="Normal 6 3 61 2" xfId="29511" xr:uid="{34EAA990-66E1-47AF-B7FA-F661ED7F6ADC}"/>
    <cellStyle name="Normal 6 3 62" xfId="29512" xr:uid="{00FA5288-3DF4-4766-B0A6-DEA374145FE4}"/>
    <cellStyle name="Normal 6 3 62 2" xfId="29513" xr:uid="{E409AEAD-536F-4704-B17D-CA9780BF7B89}"/>
    <cellStyle name="Normal 6 3 63" xfId="29514" xr:uid="{FD5BD33C-F96E-425B-8149-CC4B02BA3065}"/>
    <cellStyle name="Normal 6 3 63 2" xfId="29515" xr:uid="{1D8FDB68-2104-4770-B421-F9408B72B1DF}"/>
    <cellStyle name="Normal 6 3 64" xfId="29516" xr:uid="{8985705B-0E96-471A-86DB-14482227CF28}"/>
    <cellStyle name="Normal 6 3 64 2" xfId="29517" xr:uid="{3A84EC30-3765-4398-8CFB-31CC054EEB65}"/>
    <cellStyle name="Normal 6 3 65" xfId="29518" xr:uid="{024C6BBD-E5CC-4E44-BDF0-9A29795BB9F2}"/>
    <cellStyle name="Normal 6 3 65 2" xfId="29519" xr:uid="{28713985-1E59-4A6B-A13C-687FE9495250}"/>
    <cellStyle name="Normal 6 3 66" xfId="29520" xr:uid="{26918831-5E14-42B0-A660-DEFC1A600B39}"/>
    <cellStyle name="Normal 6 3 66 2" xfId="29521" xr:uid="{D034F5A8-D373-4239-A6C4-5CCDB7878B1F}"/>
    <cellStyle name="Normal 6 3 67" xfId="29522" xr:uid="{CFE63471-CF06-4F67-9FE1-7EE8FFF721F5}"/>
    <cellStyle name="Normal 6 3 67 2" xfId="29523" xr:uid="{F4A9009E-03FA-46BE-A362-5EFFBFD4C7D6}"/>
    <cellStyle name="Normal 6 3 68" xfId="29524" xr:uid="{DDCF3E9D-A926-49A9-9BF1-117BDEE858A6}"/>
    <cellStyle name="Normal 6 3 68 2" xfId="29525" xr:uid="{C4801761-E265-4F93-9B4F-6E5A1C8ECAAA}"/>
    <cellStyle name="Normal 6 3 69" xfId="29526" xr:uid="{C99F3FB3-CAFF-4E13-97DF-42DCA33B77F2}"/>
    <cellStyle name="Normal 6 3 69 2" xfId="29527" xr:uid="{7EB00E49-FFE2-4CD4-BC13-E5FCF199B971}"/>
    <cellStyle name="Normal 6 3 7" xfId="29528" xr:uid="{B370CB8F-1CE5-4062-BA1B-AC68F2D9C323}"/>
    <cellStyle name="Normal 6 3 7 2" xfId="29529" xr:uid="{EED8585B-7EA4-44CE-9A4B-C9D54B8EEF01}"/>
    <cellStyle name="Normal 6 3 7 2 2" xfId="29530" xr:uid="{928BAB40-1338-4855-BCD3-00B406B78295}"/>
    <cellStyle name="Normal 6 3 7 3" xfId="29531" xr:uid="{AC759653-6D17-4F58-9C75-9BA106E74511}"/>
    <cellStyle name="Normal 6 3 7 3 2" xfId="29532" xr:uid="{C48EEB22-8650-45F7-B8D7-205CE373D293}"/>
    <cellStyle name="Normal 6 3 7 4" xfId="29533" xr:uid="{7BB2BD7E-5656-48A2-94FF-6F7FB68097A7}"/>
    <cellStyle name="Normal 6 3 7 4 2" xfId="29534" xr:uid="{EF53BE7F-9E93-4E50-BB39-09FB8E2A2BF9}"/>
    <cellStyle name="Normal 6 3 7 5" xfId="29535" xr:uid="{E5FDBA57-6FCB-40CE-B4AD-96DB9A9BD705}"/>
    <cellStyle name="Normal 6 3 7 5 2" xfId="29536" xr:uid="{FA87ACAE-A8FB-4FD7-A336-0F147CF7B9BE}"/>
    <cellStyle name="Normal 6 3 7 6" xfId="29537" xr:uid="{5E629A7F-EE7F-46E4-B498-42355F2CE526}"/>
    <cellStyle name="Normal 6 3 7 6 2" xfId="29538" xr:uid="{D40EE397-3BE0-4C65-9176-9DE25A548E27}"/>
    <cellStyle name="Normal 6 3 7 7" xfId="29539" xr:uid="{ADC1C807-E751-42F2-8DAD-9E9C6D6BD339}"/>
    <cellStyle name="Normal 6 3 7 7 2" xfId="29540" xr:uid="{3EC9E970-064A-4C6E-907E-3ED4C3C62FAC}"/>
    <cellStyle name="Normal 6 3 7 8" xfId="29541" xr:uid="{2E8AAECE-3814-46DC-9E16-49DAC7AE4276}"/>
    <cellStyle name="Normal 6 3 70" xfId="29542" xr:uid="{1E34B907-751C-45FE-9884-D83B0F1A107B}"/>
    <cellStyle name="Normal 6 3 70 2" xfId="29543" xr:uid="{50F5280C-CA4B-452F-81DF-7CBB1899B126}"/>
    <cellStyle name="Normal 6 3 71" xfId="29544" xr:uid="{B9C561C2-8B2C-44BB-9E0C-982D336EFDB0}"/>
    <cellStyle name="Normal 6 3 71 2" xfId="29545" xr:uid="{6AEA58A8-D765-4507-9F0C-9382139DA7AE}"/>
    <cellStyle name="Normal 6 3 72" xfId="29546" xr:uid="{93508DEF-7762-44E8-B73F-75811EB119D7}"/>
    <cellStyle name="Normal 6 3 72 2" xfId="29547" xr:uid="{50D7DDF0-A5AA-4E8B-8462-58C62382C3A7}"/>
    <cellStyle name="Normal 6 3 73" xfId="29548" xr:uid="{1D0CF376-E07E-4004-A6D3-6D0B433B827D}"/>
    <cellStyle name="Normal 6 3 73 2" xfId="29549" xr:uid="{193ADAC6-3DE4-4884-9B28-344EAE242522}"/>
    <cellStyle name="Normal 6 3 74" xfId="29550" xr:uid="{117C307D-8353-4964-BACD-CAA897346B25}"/>
    <cellStyle name="Normal 6 3 74 2" xfId="29551" xr:uid="{A86EE3BD-AE42-44E3-90B7-CC8D20BD1501}"/>
    <cellStyle name="Normal 6 3 75" xfId="29552" xr:uid="{5555F01F-B619-414F-A49B-0C77FEDE5EC5}"/>
    <cellStyle name="Normal 6 3 75 2" xfId="29553" xr:uid="{EF990885-81D8-4C15-BFB0-478D3AF725B9}"/>
    <cellStyle name="Normal 6 3 76" xfId="29554" xr:uid="{8FD496E6-7041-44A2-9139-BCE2E2618313}"/>
    <cellStyle name="Normal 6 3 76 2" xfId="29555" xr:uid="{7F8FE90C-C8DA-4055-AED4-3E838DC7CCBA}"/>
    <cellStyle name="Normal 6 3 77" xfId="29556" xr:uid="{B9F9674A-F813-47DF-B981-F023FD2A62CF}"/>
    <cellStyle name="Normal 6 3 77 2" xfId="29557" xr:uid="{DB057E00-87C0-4D4E-9ED9-82884C5C8349}"/>
    <cellStyle name="Normal 6 3 78" xfId="29558" xr:uid="{FA109A4F-9E23-4E81-A153-51C1B0409FCD}"/>
    <cellStyle name="Normal 6 3 78 2" xfId="29559" xr:uid="{69EB1EB9-CC7F-445A-84E1-B32292BC7662}"/>
    <cellStyle name="Normal 6 3 79" xfId="29560" xr:uid="{D27F2816-9008-471F-9A38-24FCA7DDFC30}"/>
    <cellStyle name="Normal 6 3 8" xfId="29561" xr:uid="{812AD15C-A330-4B5E-9F3F-2C65A977A12D}"/>
    <cellStyle name="Normal 6 3 8 2" xfId="29562" xr:uid="{15BA9053-659D-43C6-B12D-1169FFB2C7A0}"/>
    <cellStyle name="Normal 6 3 8 2 2" xfId="29563" xr:uid="{5F1B96DE-B454-4291-8564-8D08E7C34479}"/>
    <cellStyle name="Normal 6 3 8 3" xfId="29564" xr:uid="{E2651A6E-7119-4468-82DD-384B5634D931}"/>
    <cellStyle name="Normal 6 3 8 3 2" xfId="29565" xr:uid="{3CAE527C-B6DB-4958-B0AE-AA37D906F3F1}"/>
    <cellStyle name="Normal 6 3 8 4" xfId="29566" xr:uid="{FC455C6B-64FF-40E0-A8DB-8EDD19C05C02}"/>
    <cellStyle name="Normal 6 3 8 4 2" xfId="29567" xr:uid="{7D200F2C-7E15-4536-9A77-10289E872025}"/>
    <cellStyle name="Normal 6 3 8 5" xfId="29568" xr:uid="{924E604C-B784-46BA-91ED-20E5351D5BCE}"/>
    <cellStyle name="Normal 6 3 8 5 2" xfId="29569" xr:uid="{31EA315F-CE16-40DB-8B73-5964C03A3DC5}"/>
    <cellStyle name="Normal 6 3 8 6" xfId="29570" xr:uid="{5EBB3864-C2E8-4323-9AB4-B06C150E1A40}"/>
    <cellStyle name="Normal 6 3 8 6 2" xfId="29571" xr:uid="{B35B9367-7FDF-415F-BFEC-C2C2E1BE8ECE}"/>
    <cellStyle name="Normal 6 3 8 7" xfId="29572" xr:uid="{C81A008C-DDFF-4AFD-9EE2-274FA4002CFB}"/>
    <cellStyle name="Normal 6 3 8 7 2" xfId="29573" xr:uid="{1FB7AC2C-7F19-4638-A85C-0120445A9B67}"/>
    <cellStyle name="Normal 6 3 8 8" xfId="29574" xr:uid="{32682CC5-3718-4913-ADBE-1CA1723A2683}"/>
    <cellStyle name="Normal 6 3 8 9" xfId="44276" xr:uid="{416E9C96-50AA-4875-873D-0E84B990EBEF}"/>
    <cellStyle name="Normal 6 3 80" xfId="29575" xr:uid="{E6D3129E-ED4E-464E-89C8-58A665CDBCA9}"/>
    <cellStyle name="Normal 6 3 9" xfId="29576" xr:uid="{9D89E0E4-32A6-453F-80F3-DA14CC13263D}"/>
    <cellStyle name="Normal 6 3 9 2" xfId="29577" xr:uid="{6D5DAE87-C737-4B28-BD17-B3B33A4FA095}"/>
    <cellStyle name="Normal 6 3 9 2 2" xfId="29578" xr:uid="{4682864C-E40F-4792-9D84-96182F804A69}"/>
    <cellStyle name="Normal 6 3 9 3" xfId="29579" xr:uid="{E7697145-4F59-43BE-AAFA-D4685CCC72F2}"/>
    <cellStyle name="Normal 6 3 9 3 2" xfId="29580" xr:uid="{043A33AE-54FA-4D44-9408-8BAB1ECE9FB9}"/>
    <cellStyle name="Normal 6 3 9 4" xfId="29581" xr:uid="{3BCE3633-7CFC-48E1-BA33-A2EC08B39186}"/>
    <cellStyle name="Normal 6 3 9 4 2" xfId="29582" xr:uid="{6AA7B414-266E-4274-9FB0-F3131FBD40F0}"/>
    <cellStyle name="Normal 6 3 9 5" xfId="29583" xr:uid="{5EBD6484-0022-4683-9A25-D2F7C2BD890F}"/>
    <cellStyle name="Normal 6 3 9 5 2" xfId="29584" xr:uid="{A1AC5B2C-9620-4D16-9223-1CE11D1AE0F0}"/>
    <cellStyle name="Normal 6 3 9 6" xfId="29585" xr:uid="{77D9E2DB-65C1-428A-812C-A75EB22AFFDF}"/>
    <cellStyle name="Normal 6 3 9 6 2" xfId="29586" xr:uid="{EC85BF4B-C0EC-4B26-A8F5-878343A363E2}"/>
    <cellStyle name="Normal 6 3 9 7" xfId="29587" xr:uid="{D2011EF0-0CB3-46C2-80BC-785ED2564D80}"/>
    <cellStyle name="Normal 6 3 9 7 2" xfId="29588" xr:uid="{6BC61B6A-2D4C-4465-B68A-B91916A004DF}"/>
    <cellStyle name="Normal 6 3 9 8" xfId="29589" xr:uid="{D7BFBC31-C5A6-4BAE-A2DD-9654CC279297}"/>
    <cellStyle name="Normal 6 30" xfId="29590" xr:uid="{0662E362-C2D0-4498-A766-5DF51D018543}"/>
    <cellStyle name="Normal 6 30 2" xfId="29591" xr:uid="{00F13ADC-516F-4238-A2D7-688991F39F0C}"/>
    <cellStyle name="Normal 6 31" xfId="29592" xr:uid="{0E388D0A-0003-4346-8B3F-8CBCD2A5C61A}"/>
    <cellStyle name="Normal 6 31 2" xfId="29593" xr:uid="{BB6AE861-3025-4E58-AAC4-CC6169A1C8FF}"/>
    <cellStyle name="Normal 6 32" xfId="29594" xr:uid="{FF86329C-16E2-4BB7-8E7D-D5FEC423F0E2}"/>
    <cellStyle name="Normal 6 32 2" xfId="29595" xr:uid="{E2566624-FF87-455C-B195-29D7198EAA4F}"/>
    <cellStyle name="Normal 6 33" xfId="29596" xr:uid="{6DF61BC1-9AAD-4160-AA33-E82187A9351C}"/>
    <cellStyle name="Normal 6 34" xfId="29597" xr:uid="{158D69CE-1007-4F20-97E5-55E47709D7D5}"/>
    <cellStyle name="Normal 6 35" xfId="29598" xr:uid="{2A96E4F9-F6E7-449E-90F1-6628B0C23DA4}"/>
    <cellStyle name="Normal 6 36" xfId="29599" xr:uid="{FD2C6A8E-C901-456D-B242-13913BE598C8}"/>
    <cellStyle name="Normal 6 37" xfId="29600" xr:uid="{0AD8B7A1-BEA1-4CFC-9872-1322BBEA52AE}"/>
    <cellStyle name="Normal 6 38" xfId="29601" xr:uid="{CDB47698-EEC8-4A70-B126-A1DC266061A5}"/>
    <cellStyle name="Normal 6 39" xfId="29602" xr:uid="{FEE58412-DA9F-4B86-9E11-A3A7E0073D17}"/>
    <cellStyle name="Normal 6 4" xfId="6563" xr:uid="{304631B5-3529-4FEB-B767-CC550FC15263}"/>
    <cellStyle name="Normal 6 4 10" xfId="29604" xr:uid="{415F63DD-F121-414B-BF16-36F4A52AC388}"/>
    <cellStyle name="Normal 6 4 11" xfId="29605" xr:uid="{833B733C-4FBF-4110-A4D4-6FF52594A970}"/>
    <cellStyle name="Normal 6 4 12" xfId="29606" xr:uid="{E3211103-8055-41EA-AC87-5FAE3052C6AD}"/>
    <cellStyle name="Normal 6 4 13" xfId="29607" xr:uid="{4A53452C-0057-4A4C-A5EE-6F1458BFD839}"/>
    <cellStyle name="Normal 6 4 14" xfId="29608" xr:uid="{502D145C-1B8D-4984-8651-3EC334510287}"/>
    <cellStyle name="Normal 6 4 15" xfId="29609" xr:uid="{FFB250F8-435F-4ECF-9B42-CDE98343C9D1}"/>
    <cellStyle name="Normal 6 4 16" xfId="29610" xr:uid="{8648D3FA-F961-4AF1-A41D-BF2BDBD17040}"/>
    <cellStyle name="Normal 6 4 17" xfId="29611" xr:uid="{FD5CC24C-0E46-4C75-88A5-AA5625AEDF37}"/>
    <cellStyle name="Normal 6 4 18" xfId="29612" xr:uid="{E65E1172-710F-4C8D-80D9-EF33F789D892}"/>
    <cellStyle name="Normal 6 4 19" xfId="29613" xr:uid="{98D35886-B13E-4470-9C77-846B0B7F74B3}"/>
    <cellStyle name="Normal 6 4 2" xfId="29614" xr:uid="{EA4B4959-5E1C-4CCA-B9DE-D147221ED618}"/>
    <cellStyle name="Normal 6 4 2 2" xfId="29615" xr:uid="{4E1C4E6C-831C-4BA9-83CE-208AE2BF40F9}"/>
    <cellStyle name="Normal 6 4 2 2 2" xfId="43019" xr:uid="{D384B195-C5B1-436D-A659-4BCEBA71B824}"/>
    <cellStyle name="Normal 6 4 2 3" xfId="29616" xr:uid="{0C21D1EE-AF5D-40F0-9C15-69D6A0F7DB44}"/>
    <cellStyle name="Normal 6 4 2 4" xfId="29617" xr:uid="{EACD29B0-578B-41CA-AE6B-A6F3C9145464}"/>
    <cellStyle name="Normal 6 4 2 5" xfId="43018" xr:uid="{AE80B6AA-962E-4FC2-83FC-6B5C43DA1791}"/>
    <cellStyle name="Normal 6 4 20" xfId="29618" xr:uid="{D1CCA0D8-4B23-42A8-A759-2790D9DC5344}"/>
    <cellStyle name="Normal 6 4 21" xfId="29619" xr:uid="{9C17E5FC-33F7-4F1A-884E-A2A20FE5389C}"/>
    <cellStyle name="Normal 6 4 22" xfId="29620" xr:uid="{C928BF6B-D2D2-4EBE-83F6-17EBD06E1010}"/>
    <cellStyle name="Normal 6 4 23" xfId="29621" xr:uid="{8C9CE80B-79E6-4FCB-A658-4211AB95221A}"/>
    <cellStyle name="Normal 6 4 24" xfId="29622" xr:uid="{8C0EA579-875B-49F5-8501-17AC3D278F32}"/>
    <cellStyle name="Normal 6 4 25" xfId="29623" xr:uid="{041F5E58-8FEF-45F7-BCFE-C00DE02ED2EF}"/>
    <cellStyle name="Normal 6 4 26" xfId="29624" xr:uid="{6201FB0B-53EA-4490-81D9-F926ECD2DD05}"/>
    <cellStyle name="Normal 6 4 27" xfId="29625" xr:uid="{E877BA42-FDFD-4335-862D-FA15469C7DAB}"/>
    <cellStyle name="Normal 6 4 28" xfId="29626" xr:uid="{2FE12420-19F0-4194-AE47-90CCB40A7324}"/>
    <cellStyle name="Normal 6 4 29" xfId="29627" xr:uid="{D2AC44A1-A0F7-401E-BE3E-F66E7CA473C3}"/>
    <cellStyle name="Normal 6 4 3" xfId="29628" xr:uid="{70BE58B2-7650-4A1A-9134-69FBEEC1FC25}"/>
    <cellStyle name="Normal 6 4 3 2" xfId="43020" xr:uid="{F1335B70-45F7-4F89-96F0-F32D73EBC822}"/>
    <cellStyle name="Normal 6 4 30" xfId="29629" xr:uid="{BCDE9015-0BC3-4E5A-8DF0-C618BA4BEB33}"/>
    <cellStyle name="Normal 6 4 31" xfId="29630" xr:uid="{8F8298D4-3487-4795-B515-A501D97C438B}"/>
    <cellStyle name="Normal 6 4 32" xfId="29631" xr:uid="{8BC9ABCE-A25F-4761-BCFD-868905995CBD}"/>
    <cellStyle name="Normal 6 4 33" xfId="29632" xr:uid="{E92E603C-B24E-491D-A4FA-18AA5D433C36}"/>
    <cellStyle name="Normal 6 4 34" xfId="29633" xr:uid="{B1270C1D-51D3-45C2-89EC-FA00EEE268F0}"/>
    <cellStyle name="Normal 6 4 35" xfId="29634" xr:uid="{162D7C3A-FFA3-43C3-A7EB-EA3345C2A665}"/>
    <cellStyle name="Normal 6 4 36" xfId="29635" xr:uid="{591E439C-C829-4C3A-B3D2-C3B93DB36D77}"/>
    <cellStyle name="Normal 6 4 37" xfId="29636" xr:uid="{DD2CDCF7-0935-4B18-8F42-95525E2D4463}"/>
    <cellStyle name="Normal 6 4 38" xfId="29637" xr:uid="{50B1D163-9961-4B5C-86DD-43AA282C8A17}"/>
    <cellStyle name="Normal 6 4 39" xfId="29638" xr:uid="{5D60D0E5-2735-475C-AB66-C0676793562C}"/>
    <cellStyle name="Normal 6 4 4" xfId="29639" xr:uid="{4F7955CB-D94E-498D-AD64-AC18DC4AF811}"/>
    <cellStyle name="Normal 6 4 4 2" xfId="43021" xr:uid="{3730C493-653A-4155-9EA3-1C96DFEFAF9B}"/>
    <cellStyle name="Normal 6 4 40" xfId="29640" xr:uid="{15BDB990-35D4-426B-9A53-14D89D56AAE0}"/>
    <cellStyle name="Normal 6 4 41" xfId="29641" xr:uid="{64BD6CAB-BDB7-4FA5-AACC-3B7260E36530}"/>
    <cellStyle name="Normal 6 4 42" xfId="29642" xr:uid="{A8F40E27-C305-424B-BD2F-411BCBB3A977}"/>
    <cellStyle name="Normal 6 4 43" xfId="29643" xr:uid="{04A1ECE5-F370-48D9-8089-865DF9E28204}"/>
    <cellStyle name="Normal 6 4 44" xfId="29644" xr:uid="{FEB6EFA4-EB19-4366-BA8D-FEF11F3B1463}"/>
    <cellStyle name="Normal 6 4 45" xfId="29645" xr:uid="{0A3E9741-F969-452B-AA2D-A56255713B2E}"/>
    <cellStyle name="Normal 6 4 46" xfId="29646" xr:uid="{D8C7FA43-C9C3-468D-B5BF-C866A05F4360}"/>
    <cellStyle name="Normal 6 4 47" xfId="29647" xr:uid="{40942D6E-CB66-4285-B6B8-40DD3266E005}"/>
    <cellStyle name="Normal 6 4 48" xfId="29648" xr:uid="{E3FB6606-478D-4F76-9783-65F629AA7908}"/>
    <cellStyle name="Normal 6 4 49" xfId="29649" xr:uid="{F5BE776B-2FFD-43E4-BD26-89323CBC0DAF}"/>
    <cellStyle name="Normal 6 4 5" xfId="29650" xr:uid="{178B8330-E872-4B43-9C48-A40F0C867A28}"/>
    <cellStyle name="Normal 6 4 50" xfId="29651" xr:uid="{68F3DDC3-F0E4-4E71-A0C7-7BE7F58A6D76}"/>
    <cellStyle name="Normal 6 4 51" xfId="29652" xr:uid="{F93EAF76-CED2-4CC7-AC4F-0FB5E6EDDC4E}"/>
    <cellStyle name="Normal 6 4 52" xfId="29653" xr:uid="{560EEF15-4280-4989-9D85-D03EFFA7EC5B}"/>
    <cellStyle name="Normal 6 4 53" xfId="29654" xr:uid="{E84B1B5E-F25D-42EC-8ABA-76F72B23BCCD}"/>
    <cellStyle name="Normal 6 4 54" xfId="29655" xr:uid="{CEC5283A-4A1F-4417-95F3-79C0DDE9836F}"/>
    <cellStyle name="Normal 6 4 55" xfId="29656" xr:uid="{9900DA4A-0B40-4494-AB2D-A2AE3ADC5EA6}"/>
    <cellStyle name="Normal 6 4 56" xfId="29657" xr:uid="{269933D0-0397-486A-B4C7-97E9FC60260F}"/>
    <cellStyle name="Normal 6 4 57" xfId="29603" xr:uid="{AA183A41-1015-482D-A190-50AF2A9E4729}"/>
    <cellStyle name="Normal 6 4 6" xfId="29658" xr:uid="{37106DCD-37F3-4E15-9E4A-3B65900DC4E4}"/>
    <cellStyle name="Normal 6 4 6 2" xfId="44275" xr:uid="{87BB5E90-1282-47E6-9E6A-50050F60FAF7}"/>
    <cellStyle name="Normal 6 4 7" xfId="29659" xr:uid="{091F51C5-71DB-4577-8676-42CEBF24C771}"/>
    <cellStyle name="Normal 6 4 8" xfId="29660" xr:uid="{A7E3AF92-99D5-4F55-BA45-8A6174304F06}"/>
    <cellStyle name="Normal 6 4 9" xfId="29661" xr:uid="{F51A5502-B808-41AB-8093-FE31B4121B4B}"/>
    <cellStyle name="Normal 6 40" xfId="29662" xr:uid="{818624E8-F3DE-44E0-B2A5-4111B88DCE24}"/>
    <cellStyle name="Normal 6 41" xfId="29663" xr:uid="{DA031337-8C9D-4BF3-908D-F76B28668C81}"/>
    <cellStyle name="Normal 6 42" xfId="29664" xr:uid="{6F179C21-6F17-4C06-9ABE-804E3A99FBCE}"/>
    <cellStyle name="Normal 6 43" xfId="29665" xr:uid="{CE898AAD-B8E9-40B0-9D73-041C8B1607B6}"/>
    <cellStyle name="Normal 6 44" xfId="29666" xr:uid="{14407909-8274-4304-8988-425704073EB5}"/>
    <cellStyle name="Normal 6 45" xfId="29667" xr:uid="{40B88627-EC0A-409E-B5C7-A4FFCCA4F12B}"/>
    <cellStyle name="Normal 6 46" xfId="29668" xr:uid="{79DA65B0-5549-4A69-A7AF-E653B3404628}"/>
    <cellStyle name="Normal 6 47" xfId="29669" xr:uid="{B3EE8DC8-7D2C-4FEB-9EA4-9A14D8CCD856}"/>
    <cellStyle name="Normal 6 48" xfId="29670" xr:uid="{59D5E265-5760-40D2-BDBF-0C10F957BDB1}"/>
    <cellStyle name="Normal 6 49" xfId="29671" xr:uid="{C591631D-00A8-4D48-840A-1F9268EBA2E1}"/>
    <cellStyle name="Normal 6 5" xfId="6564" xr:uid="{076439BF-2722-48D5-B3F6-4BEFFE115850}"/>
    <cellStyle name="Normal 6 5 10" xfId="29672" xr:uid="{3B5E1155-9D9D-48BE-9775-596F17F541A9}"/>
    <cellStyle name="Normal 6 5 10 2" xfId="29673" xr:uid="{10036372-D0E9-4657-AB65-74C0588E51F6}"/>
    <cellStyle name="Normal 6 5 11" xfId="29674" xr:uid="{0ABF8319-1B7B-428E-9E6B-3680E6B6486A}"/>
    <cellStyle name="Normal 6 5 11 2" xfId="29675" xr:uid="{6AE63B5B-D4C8-475E-A855-121C569BC843}"/>
    <cellStyle name="Normal 6 5 12" xfId="29676" xr:uid="{85074EEA-ECE2-46A5-9E08-2304982D1683}"/>
    <cellStyle name="Normal 6 5 12 2" xfId="29677" xr:uid="{A260FE4F-D08D-4D52-812A-09B6EDC4D019}"/>
    <cellStyle name="Normal 6 5 13" xfId="29678" xr:uid="{9B842EFE-446A-4917-A98C-907597EBFCCD}"/>
    <cellStyle name="Normal 6 5 13 2" xfId="29679" xr:uid="{A23982BC-5969-44CF-A760-F927D7612878}"/>
    <cellStyle name="Normal 6 5 14" xfId="29680" xr:uid="{C9DB884F-B7FC-4925-9D0E-6D2513199C73}"/>
    <cellStyle name="Normal 6 5 14 2" xfId="29681" xr:uid="{8CEFA238-68C4-48B5-9516-BAD902244EC6}"/>
    <cellStyle name="Normal 6 5 15" xfId="29682" xr:uid="{0D635E95-80B5-42B4-9A99-E1E1A50EA521}"/>
    <cellStyle name="Normal 6 5 15 2" xfId="29683" xr:uid="{525C3967-27D1-4AD8-A357-265AD4CBFD89}"/>
    <cellStyle name="Normal 6 5 16" xfId="29684" xr:uid="{B97C64A9-4E18-4EC4-AD68-3E495836F2AF}"/>
    <cellStyle name="Normal 6 5 17" xfId="29685" xr:uid="{9629FD53-7C35-4B4E-B61E-55BC9CD18C49}"/>
    <cellStyle name="Normal 6 5 18" xfId="29686" xr:uid="{BFBD8DE8-84FF-4427-B37C-C781CC1C99FD}"/>
    <cellStyle name="Normal 6 5 19" xfId="29687" xr:uid="{6B77122F-4743-448F-AB06-2AB1F9B682EA}"/>
    <cellStyle name="Normal 6 5 2" xfId="6565" xr:uid="{9CE7ECA8-5528-4BBC-B4A7-D0DE33701A85}"/>
    <cellStyle name="Normal 6 5 2 2" xfId="29688" xr:uid="{A2D50409-C030-446A-BA61-178A8EAC263B}"/>
    <cellStyle name="Normal 6 5 2 2 2" xfId="29689" xr:uid="{7205632B-71D2-4ACC-920F-568CF3AA38EE}"/>
    <cellStyle name="Normal 6 5 2 3" xfId="29690" xr:uid="{316FA6C4-3715-42D5-BE11-B913AA51D0F6}"/>
    <cellStyle name="Normal 6 5 2 3 2" xfId="29691" xr:uid="{D6432361-B284-43E9-B75C-4A441546598D}"/>
    <cellStyle name="Normal 6 5 2 4" xfId="29692" xr:uid="{4C8D5495-B895-42A2-B1F2-6BED51138DD7}"/>
    <cellStyle name="Normal 6 5 2 4 2" xfId="29693" xr:uid="{092A52BF-7798-4817-9E2F-21D82349425F}"/>
    <cellStyle name="Normal 6 5 2 5" xfId="29694" xr:uid="{BD27CC78-1926-4F58-A573-A8033D29BFB8}"/>
    <cellStyle name="Normal 6 5 2 5 2" xfId="29695" xr:uid="{66C793D7-22B3-4BAE-9671-43DC938E816F}"/>
    <cellStyle name="Normal 6 5 2 6" xfId="29696" xr:uid="{D662730E-2447-4A28-8A9B-B6C90454BBCA}"/>
    <cellStyle name="Normal 6 5 2 6 2" xfId="29697" xr:uid="{9347CAC8-5C61-46DE-8A57-686C303BFD23}"/>
    <cellStyle name="Normal 6 5 2 7" xfId="29698" xr:uid="{5C9A61FF-F305-4541-9C14-AEBFA0C0E46C}"/>
    <cellStyle name="Normal 6 5 2 7 2" xfId="29699" xr:uid="{7C42E0D5-9953-4A52-B681-B8E2923DD795}"/>
    <cellStyle name="Normal 6 5 2 8" xfId="29700" xr:uid="{E89D5549-70AC-4BB7-929E-E7EA6312D977}"/>
    <cellStyle name="Normal 6 5 3" xfId="6566" xr:uid="{F807DA3F-94FA-4156-B647-EA1D42D106DB}"/>
    <cellStyle name="Normal 6 5 3 2" xfId="29701" xr:uid="{D60DBBF7-9F98-4488-A0B0-09FEB612FF89}"/>
    <cellStyle name="Normal 6 5 3 2 2" xfId="29702" xr:uid="{A7E7D349-F34D-4A3F-9794-37323C78E932}"/>
    <cellStyle name="Normal 6 5 3 3" xfId="29703" xr:uid="{D4016086-2330-49C1-8ACD-5164213ED240}"/>
    <cellStyle name="Normal 6 5 3 3 2" xfId="29704" xr:uid="{43888232-B193-4F6A-A087-103C934F7A6C}"/>
    <cellStyle name="Normal 6 5 3 4" xfId="29705" xr:uid="{9529BE91-7B97-4113-A7F7-389E0246C042}"/>
    <cellStyle name="Normal 6 5 3 4 2" xfId="29706" xr:uid="{AF40CA47-E23E-4D0C-9924-5A2AB0431D88}"/>
    <cellStyle name="Normal 6 5 3 5" xfId="29707" xr:uid="{FDFFFD21-0849-420C-A1D0-F8580C5D6998}"/>
    <cellStyle name="Normal 6 5 3 5 2" xfId="29708" xr:uid="{86AEE9FD-B5C0-463B-9003-94563CDDE9C9}"/>
    <cellStyle name="Normal 6 5 3 6" xfId="29709" xr:uid="{24BEC097-164D-4742-8748-EEE2377824A3}"/>
    <cellStyle name="Normal 6 5 3 6 2" xfId="29710" xr:uid="{E7115E80-1FC5-4024-BA30-82CED9B52EB2}"/>
    <cellStyle name="Normal 6 5 3 7" xfId="29711" xr:uid="{F7D0E6A9-F4D9-46EA-AAFE-70960DE35EF3}"/>
    <cellStyle name="Normal 6 5 3 7 2" xfId="29712" xr:uid="{B82C8EB8-E3A9-418F-8E55-811DBBF7ED73}"/>
    <cellStyle name="Normal 6 5 3 8" xfId="29713" xr:uid="{1A14A99B-9621-4A02-8804-42D58FF19BD6}"/>
    <cellStyle name="Normal 6 5 4" xfId="29714" xr:uid="{F47DF82A-CECF-449E-8A3E-E43AF9D62C97}"/>
    <cellStyle name="Normal 6 5 4 2" xfId="29715" xr:uid="{AB92FB3A-0B1C-49EB-AF2B-B444B110A3BB}"/>
    <cellStyle name="Normal 6 5 4 2 2" xfId="29716" xr:uid="{9BCE84DD-3D42-4A5F-92AC-C613ECCF7B18}"/>
    <cellStyle name="Normal 6 5 4 3" xfId="29717" xr:uid="{EB6E2CE8-C272-4FAB-8EB0-4A0CAF814A0A}"/>
    <cellStyle name="Normal 6 5 4 3 2" xfId="29718" xr:uid="{98923C35-D45E-4B90-886D-5BB9C39B3F71}"/>
    <cellStyle name="Normal 6 5 4 4" xfId="29719" xr:uid="{5EDE8D09-DF2A-43EC-8D14-59181C88F930}"/>
    <cellStyle name="Normal 6 5 4 4 2" xfId="29720" xr:uid="{85828B83-F9BB-4134-92C6-E5CADC057AC5}"/>
    <cellStyle name="Normal 6 5 4 5" xfId="29721" xr:uid="{9124A222-E98B-4402-99DB-79B2EFEBBC0C}"/>
    <cellStyle name="Normal 6 5 4 5 2" xfId="29722" xr:uid="{4DE96663-48E8-46B9-90E9-48ECB2868C58}"/>
    <cellStyle name="Normal 6 5 4 6" xfId="29723" xr:uid="{422BD9D7-8EA3-4E28-896B-056705CFAA1D}"/>
    <cellStyle name="Normal 6 5 4 6 2" xfId="29724" xr:uid="{D8F6ABE3-3B45-4CB6-81EB-B3B0EBBE9E1A}"/>
    <cellStyle name="Normal 6 5 4 7" xfId="29725" xr:uid="{323C8971-33A3-4559-A8EF-4F454C2BDC36}"/>
    <cellStyle name="Normal 6 5 4 7 2" xfId="29726" xr:uid="{EE13285B-B5D7-4473-B726-98E7CA8826F1}"/>
    <cellStyle name="Normal 6 5 4 8" xfId="29727" xr:uid="{1F6350B9-812F-4FD6-ABD7-0D8018EF606A}"/>
    <cellStyle name="Normal 6 5 5" xfId="29728" xr:uid="{96E916D8-DD0E-4B4B-BF69-588B4F65E7A1}"/>
    <cellStyle name="Normal 6 5 5 2" xfId="29729" xr:uid="{CFE7B1AB-F4AD-4663-AF50-92916A3520AC}"/>
    <cellStyle name="Normal 6 5 5 2 2" xfId="29730" xr:uid="{40DF9B33-A1C7-4623-903F-D49D9B98022B}"/>
    <cellStyle name="Normal 6 5 5 3" xfId="29731" xr:uid="{6B1AE68D-0C48-4616-84BB-C43D26F75C6A}"/>
    <cellStyle name="Normal 6 5 5 3 2" xfId="29732" xr:uid="{52655D9B-50DF-4E76-B977-3E28A36D6E6E}"/>
    <cellStyle name="Normal 6 5 5 4" xfId="29733" xr:uid="{D40EA76B-1A44-42A2-89F4-7CF1EECE0536}"/>
    <cellStyle name="Normal 6 5 5 4 2" xfId="29734" xr:uid="{EA0AC109-5737-437A-AE88-148B6076B179}"/>
    <cellStyle name="Normal 6 5 5 5" xfId="29735" xr:uid="{0D214D63-ED29-4F76-94C5-CEE27FFC33A3}"/>
    <cellStyle name="Normal 6 5 5 5 2" xfId="29736" xr:uid="{654BEBD2-33B3-48BD-B1D1-371694FBC9FA}"/>
    <cellStyle name="Normal 6 5 5 6" xfId="29737" xr:uid="{3674049E-4B07-4DFE-B476-6E1E151B5F10}"/>
    <cellStyle name="Normal 6 5 5 6 2" xfId="29738" xr:uid="{6681675A-80EB-41C7-AD92-F48376D6E158}"/>
    <cellStyle name="Normal 6 5 5 7" xfId="29739" xr:uid="{8535BCA9-1CE7-47A1-901B-E0D5DDFFEDD2}"/>
    <cellStyle name="Normal 6 5 5 7 2" xfId="29740" xr:uid="{B0B72ABB-E9C0-4952-AB0D-50E7219FA765}"/>
    <cellStyle name="Normal 6 5 5 8" xfId="29741" xr:uid="{D13B6680-C44D-417C-A792-BC47607C16E1}"/>
    <cellStyle name="Normal 6 5 5 9" xfId="44274" xr:uid="{EE56DFF5-0961-449B-8F40-EC483A7F9935}"/>
    <cellStyle name="Normal 6 5 6" xfId="29742" xr:uid="{8A8C1701-E33E-4E52-9EB4-3E251A330269}"/>
    <cellStyle name="Normal 6 5 6 2" xfId="29743" xr:uid="{5E8E578E-C669-4C75-BB8D-3C5B071FE506}"/>
    <cellStyle name="Normal 6 5 6 2 2" xfId="29744" xr:uid="{3A244C5E-4509-4675-87C6-E2921EE7838B}"/>
    <cellStyle name="Normal 6 5 6 3" xfId="29745" xr:uid="{E04A8860-CC91-4858-A253-5255484DAAE8}"/>
    <cellStyle name="Normal 6 5 6 3 2" xfId="29746" xr:uid="{DDE45399-D944-45C3-A267-75E14037DED1}"/>
    <cellStyle name="Normal 6 5 6 4" xfId="29747" xr:uid="{DA7DE154-30EF-4AE2-81AE-F9BD7F59829A}"/>
    <cellStyle name="Normal 6 5 6 4 2" xfId="29748" xr:uid="{C5993102-6847-430D-9B06-E4F264922C37}"/>
    <cellStyle name="Normal 6 5 6 5" xfId="29749" xr:uid="{EC7E3A69-6170-4226-B409-CAE5653506FD}"/>
    <cellStyle name="Normal 6 5 6 5 2" xfId="29750" xr:uid="{4A4423C2-9C96-4164-89A7-C51B8873055A}"/>
    <cellStyle name="Normal 6 5 6 6" xfId="29751" xr:uid="{D4F146C4-2A86-4D1F-B741-AA3EF549D29F}"/>
    <cellStyle name="Normal 6 5 6 6 2" xfId="29752" xr:uid="{BE489C3B-3927-4BE2-AD85-C778E38CFFC5}"/>
    <cellStyle name="Normal 6 5 6 7" xfId="29753" xr:uid="{7C4C0C97-D67E-474E-9240-1244301881A5}"/>
    <cellStyle name="Normal 6 5 6 7 2" xfId="29754" xr:uid="{E41D8222-33F1-4D57-8EF8-1BC4335C3028}"/>
    <cellStyle name="Normal 6 5 6 8" xfId="29755" xr:uid="{AE6B5225-D2F1-4882-ABFE-CC3B156DAD16}"/>
    <cellStyle name="Normal 6 5 7" xfId="29756" xr:uid="{DAE80C13-C7C8-4800-A26F-4A92684AC3F4}"/>
    <cellStyle name="Normal 6 5 7 2" xfId="29757" xr:uid="{24C05D8E-2DAB-4B60-9B46-D58E255B4886}"/>
    <cellStyle name="Normal 6 5 7 2 2" xfId="29758" xr:uid="{7878C28E-0CD8-4D66-882A-24C9AD2678E5}"/>
    <cellStyle name="Normal 6 5 7 3" xfId="29759" xr:uid="{001C1E0E-9BA2-4D2A-B80C-D75183C1BE0F}"/>
    <cellStyle name="Normal 6 5 7 3 2" xfId="29760" xr:uid="{110CCD82-2A34-460A-BD26-EEEC3C2616A6}"/>
    <cellStyle name="Normal 6 5 7 4" xfId="29761" xr:uid="{FF6EB6D9-7A44-496B-8D38-56A6DBD8AEF7}"/>
    <cellStyle name="Normal 6 5 7 4 2" xfId="29762" xr:uid="{A907437A-8120-4E86-AD66-E57510350C5F}"/>
    <cellStyle name="Normal 6 5 7 5" xfId="29763" xr:uid="{48469C81-949C-4AAE-BD59-75E66A56EE0F}"/>
    <cellStyle name="Normal 6 5 7 5 2" xfId="29764" xr:uid="{CD2BE36B-AD65-4527-AB15-3E3F1F6A3F0D}"/>
    <cellStyle name="Normal 6 5 7 6" xfId="29765" xr:uid="{65F5C5FF-736E-4F7B-9A4A-05B2998E2895}"/>
    <cellStyle name="Normal 6 5 7 6 2" xfId="29766" xr:uid="{8D5C4BF9-ABFB-4820-96D7-18C5AC45DCE0}"/>
    <cellStyle name="Normal 6 5 7 7" xfId="29767" xr:uid="{D486062C-9D49-4752-9EB6-E257FE4D5175}"/>
    <cellStyle name="Normal 6 5 7 7 2" xfId="29768" xr:uid="{E0A6F0F6-6A95-4B5D-A07F-FAEFD42C5F9A}"/>
    <cellStyle name="Normal 6 5 7 8" xfId="29769" xr:uid="{DD31E829-FAA9-4DDA-AE57-4E0225A263B6}"/>
    <cellStyle name="Normal 6 5 8" xfId="29770" xr:uid="{3708B350-B7DD-4148-8C4E-9D1B09E43DA3}"/>
    <cellStyle name="Normal 6 5 8 2" xfId="29771" xr:uid="{1C2A38A1-C65C-4653-BF51-873D17D43235}"/>
    <cellStyle name="Normal 6 5 8 2 2" xfId="29772" xr:uid="{64E5965F-C529-458A-B724-6B279CE78B99}"/>
    <cellStyle name="Normal 6 5 8 3" xfId="29773" xr:uid="{E655FFF2-FDE0-400F-9646-044B2808DA2B}"/>
    <cellStyle name="Normal 6 5 8 3 2" xfId="29774" xr:uid="{E0031EBD-BD86-49AD-BB0C-C3FA867B4BC3}"/>
    <cellStyle name="Normal 6 5 8 4" xfId="29775" xr:uid="{05CC32E6-F232-41B5-8851-FC03A09B384E}"/>
    <cellStyle name="Normal 6 5 8 4 2" xfId="29776" xr:uid="{E754AE46-CD66-4FBB-A3C8-45B3622ABAB4}"/>
    <cellStyle name="Normal 6 5 8 5" xfId="29777" xr:uid="{00C8AAEB-048F-47F3-B2D0-8CBB895634CD}"/>
    <cellStyle name="Normal 6 5 8 5 2" xfId="29778" xr:uid="{F2B1E857-5F1C-4096-BCD1-14686B93780A}"/>
    <cellStyle name="Normal 6 5 8 6" xfId="29779" xr:uid="{3A2E81C2-714C-4DA7-9B42-8E3BC0D7DF42}"/>
    <cellStyle name="Normal 6 5 8 6 2" xfId="29780" xr:uid="{8E148506-2A35-4D6D-84FE-49340C65EBF8}"/>
    <cellStyle name="Normal 6 5 8 7" xfId="29781" xr:uid="{7BEA4B0F-EA3F-4852-B656-794B07B79639}"/>
    <cellStyle name="Normal 6 5 8 7 2" xfId="29782" xr:uid="{9BEACFDD-C943-4467-9272-0028E9B7F942}"/>
    <cellStyle name="Normal 6 5 8 8" xfId="29783" xr:uid="{EEF1B044-DE98-472F-B586-0D2366A140B1}"/>
    <cellStyle name="Normal 6 5 9" xfId="29784" xr:uid="{F2376D2F-5117-40AE-9B30-473026FF2FBF}"/>
    <cellStyle name="Normal 6 5 9 2" xfId="29785" xr:uid="{30BCC521-E1B7-4E7B-8C4A-741C3ED0D547}"/>
    <cellStyle name="Normal 6 5 9 2 2" xfId="29786" xr:uid="{6972A1DE-104F-48C8-8A26-58DC3B225A53}"/>
    <cellStyle name="Normal 6 5 9 3" xfId="29787" xr:uid="{30D84F1E-9EA3-4C33-BBD4-87552BDC0D13}"/>
    <cellStyle name="Normal 6 5 9 3 2" xfId="29788" xr:uid="{BB36AD7E-5FA7-427D-8C9A-EA6708DCA4EE}"/>
    <cellStyle name="Normal 6 5 9 4" xfId="29789" xr:uid="{6FD70294-D059-450F-A5FD-1879BC4A55D9}"/>
    <cellStyle name="Normal 6 5 9 4 2" xfId="29790" xr:uid="{5DBE819B-986C-4EC3-8C7E-B11F72C2F0C0}"/>
    <cellStyle name="Normal 6 5 9 5" xfId="29791" xr:uid="{C47804F9-15E9-4AB5-A3CC-B5932E15FB35}"/>
    <cellStyle name="Normal 6 5 9 5 2" xfId="29792" xr:uid="{8E7FA0E4-A78C-4D18-9E47-65AEBAF32F6E}"/>
    <cellStyle name="Normal 6 5 9 6" xfId="29793" xr:uid="{D7F82D96-6312-4576-8ADA-08B6633B114E}"/>
    <cellStyle name="Normal 6 5 9 6 2" xfId="29794" xr:uid="{6FBEF4AE-7668-40CC-94EA-213611D9A181}"/>
    <cellStyle name="Normal 6 5 9 7" xfId="29795" xr:uid="{72C8E062-10F2-4216-AE71-5F605FDF6C1E}"/>
    <cellStyle name="Normal 6 5 9 7 2" xfId="29796" xr:uid="{DA9D9E59-FAEE-49A8-878F-FCF8B3125747}"/>
    <cellStyle name="Normal 6 5 9 8" xfId="29797" xr:uid="{C32061E1-7B30-4C26-941F-A6A000652030}"/>
    <cellStyle name="Normal 6 50" xfId="29798" xr:uid="{30BB2AB7-9740-461F-AA97-895743BA42AA}"/>
    <cellStyle name="Normal 6 51" xfId="29799" xr:uid="{276DACC8-3FB9-496F-8313-1A0783D71AC1}"/>
    <cellStyle name="Normal 6 52" xfId="29800" xr:uid="{C49A8411-8EEE-4B47-A4FA-F69BF5B2D20B}"/>
    <cellStyle name="Normal 6 53" xfId="29801" xr:uid="{75178D84-AAFB-4781-93A9-E569969BABB2}"/>
    <cellStyle name="Normal 6 54" xfId="29802" xr:uid="{B72990DB-7B7E-40E4-9A17-06590374C34B}"/>
    <cellStyle name="Normal 6 55" xfId="29803" xr:uid="{E636748E-BBF3-4633-A5C8-B47D489B4409}"/>
    <cellStyle name="Normal 6 56" xfId="29804" xr:uid="{29C2011B-CFBE-4DC3-8197-52D0C81811F2}"/>
    <cellStyle name="Normal 6 57" xfId="29805" xr:uid="{0E4325C2-1CBF-4050-8244-4A4F56C1B7B2}"/>
    <cellStyle name="Normal 6 58" xfId="29806" xr:uid="{99B74DC6-3C9E-48BF-8DB7-D9D59A81B993}"/>
    <cellStyle name="Normal 6 59" xfId="29807" xr:uid="{21B52A13-504D-40FD-A650-6EA16E547A90}"/>
    <cellStyle name="Normal 6 6" xfId="6567" xr:uid="{2A10E829-CD8C-45A5-BE08-96D0B80C4290}"/>
    <cellStyle name="Normal 6 6 10" xfId="29808" xr:uid="{CF2366C2-C5D9-4D24-8594-3706763B6AC3}"/>
    <cellStyle name="Normal 6 6 10 2" xfId="29809" xr:uid="{B91AE634-5E77-4CDF-BF91-29F06D0DCA73}"/>
    <cellStyle name="Normal 6 6 11" xfId="29810" xr:uid="{7EEBCC8A-D90F-45A4-A689-F68C60076B9A}"/>
    <cellStyle name="Normal 6 6 11 2" xfId="29811" xr:uid="{D647FC15-3876-41F6-9F4A-3B7E8B3DFCC9}"/>
    <cellStyle name="Normal 6 6 12" xfId="29812" xr:uid="{53125C8C-9A50-4A86-BB2A-E05660E23754}"/>
    <cellStyle name="Normal 6 6 12 2" xfId="29813" xr:uid="{006A90BB-2AF6-4F27-9FEF-2D20679FE37F}"/>
    <cellStyle name="Normal 6 6 13" xfId="29814" xr:uid="{F455A05E-5A9F-47E0-B07C-B099D23B25DE}"/>
    <cellStyle name="Normal 6 6 13 2" xfId="29815" xr:uid="{70FD81ED-700C-4DC2-AB57-481706EEBAB2}"/>
    <cellStyle name="Normal 6 6 14" xfId="29816" xr:uid="{4E30FAE4-0188-44B8-A2D9-F27AB74288F8}"/>
    <cellStyle name="Normal 6 6 14 2" xfId="29817" xr:uid="{AF3937DE-FB47-4F74-9E6B-5B0814CE9871}"/>
    <cellStyle name="Normal 6 6 15" xfId="29818" xr:uid="{ACB45DB7-56F2-48EF-AD5B-0957FD262A3F}"/>
    <cellStyle name="Normal 6 6 15 2" xfId="29819" xr:uid="{4590BF24-6C95-4881-AF2E-58F9E93E1600}"/>
    <cellStyle name="Normal 6 6 16" xfId="29820" xr:uid="{223D6A53-958F-4A83-B07F-CB4E9DBD7A30}"/>
    <cellStyle name="Normal 6 6 17" xfId="29821" xr:uid="{60E91D5E-64DE-402F-A731-A2D615F268E7}"/>
    <cellStyle name="Normal 6 6 18" xfId="29822" xr:uid="{7D16AFF3-3CC7-49FA-8386-D7624E0548EE}"/>
    <cellStyle name="Normal 6 6 19" xfId="29823" xr:uid="{5F9C4A7D-927E-4CC4-8F84-46C6BB7F2BD1}"/>
    <cellStyle name="Normal 6 6 2" xfId="6568" xr:uid="{964DFE37-9A35-4CC1-9311-556D5B5E8920}"/>
    <cellStyle name="Normal 6 6 2 2" xfId="29824" xr:uid="{902F57E1-09F1-477A-91BE-71832757D6D1}"/>
    <cellStyle name="Normal 6 6 2 2 2" xfId="29825" xr:uid="{8AB3DF37-E181-4DE7-BA75-9793A4EB63D8}"/>
    <cellStyle name="Normal 6 6 2 3" xfId="29826" xr:uid="{F9BD496E-0F41-4646-81B6-31D22D561BB7}"/>
    <cellStyle name="Normal 6 6 2 3 2" xfId="29827" xr:uid="{0DC3D040-7443-41E5-8639-E73987923F2B}"/>
    <cellStyle name="Normal 6 6 2 4" xfId="29828" xr:uid="{27C30238-043D-4FA7-8268-08942E72F51A}"/>
    <cellStyle name="Normal 6 6 2 4 2" xfId="29829" xr:uid="{0A55D6A6-F04C-47A0-B6FD-4AFB15921296}"/>
    <cellStyle name="Normal 6 6 2 5" xfId="29830" xr:uid="{4096DB09-9B21-474D-8B56-070C40B3515C}"/>
    <cellStyle name="Normal 6 6 2 5 2" xfId="29831" xr:uid="{94785BA3-575B-4442-AD80-FEB7241E1477}"/>
    <cellStyle name="Normal 6 6 2 6" xfId="29832" xr:uid="{5EB6306C-CEDA-458A-887B-1EEB7B42CF32}"/>
    <cellStyle name="Normal 6 6 2 6 2" xfId="29833" xr:uid="{D7B4A971-52AA-4BAE-9743-A9A5F4BB998F}"/>
    <cellStyle name="Normal 6 6 2 7" xfId="29834" xr:uid="{488C2C1F-8F55-41A4-A9DC-87D0D7CB158C}"/>
    <cellStyle name="Normal 6 6 2 7 2" xfId="29835" xr:uid="{29754970-BA6E-47B3-986E-40027A3D1046}"/>
    <cellStyle name="Normal 6 6 2 8" xfId="29836" xr:uid="{085C7242-5FEE-429A-8C4B-7C68905A2776}"/>
    <cellStyle name="Normal 6 6 3" xfId="29837" xr:uid="{7DC3DD21-5469-4008-87A1-AE2AE5AFA242}"/>
    <cellStyle name="Normal 6 6 3 2" xfId="29838" xr:uid="{AD5D2E01-7B9B-497F-8DED-6DA43D3203FE}"/>
    <cellStyle name="Normal 6 6 3 2 2" xfId="29839" xr:uid="{DC77A7FF-748C-431D-ADBA-B4A71EBB1A74}"/>
    <cellStyle name="Normal 6 6 3 3" xfId="29840" xr:uid="{16473A8C-8F91-459C-A117-829E6E592F7C}"/>
    <cellStyle name="Normal 6 6 3 3 2" xfId="29841" xr:uid="{AD065716-E8DD-4DFB-BA8B-09AE6A76DA97}"/>
    <cellStyle name="Normal 6 6 3 4" xfId="29842" xr:uid="{E4D61801-F37B-41E3-B9D7-CF6809059273}"/>
    <cellStyle name="Normal 6 6 3 4 2" xfId="29843" xr:uid="{56057A04-7A8E-478C-BA87-26D5AE73B097}"/>
    <cellStyle name="Normal 6 6 3 5" xfId="29844" xr:uid="{D567DB81-A33C-4F92-999F-F19AA60F22A1}"/>
    <cellStyle name="Normal 6 6 3 5 2" xfId="29845" xr:uid="{EE378BBB-F985-4A48-B914-C877A8E2A57B}"/>
    <cellStyle name="Normal 6 6 3 6" xfId="29846" xr:uid="{D3A189AD-4FBE-4211-B63C-26F1F061E885}"/>
    <cellStyle name="Normal 6 6 3 6 2" xfId="29847" xr:uid="{52C0EF3B-2DBE-47D8-AD6D-E12BA63F93EA}"/>
    <cellStyle name="Normal 6 6 3 7" xfId="29848" xr:uid="{83B4C7E8-12D6-4410-A8BC-411560F07C2A}"/>
    <cellStyle name="Normal 6 6 3 7 2" xfId="29849" xr:uid="{29388E0E-BF8F-4C8E-B356-5A40172F2EDE}"/>
    <cellStyle name="Normal 6 6 3 8" xfId="29850" xr:uid="{57A1060D-26D1-4714-88BD-313BB907AD98}"/>
    <cellStyle name="Normal 6 6 4" xfId="29851" xr:uid="{6FBEF411-4936-473C-BE8C-BB6D8A7B4433}"/>
    <cellStyle name="Normal 6 6 4 2" xfId="29852" xr:uid="{4EDE06A0-7973-411E-8EA5-68BF81A87402}"/>
    <cellStyle name="Normal 6 6 4 2 2" xfId="29853" xr:uid="{3AE5B86E-DC08-4DB7-A8B6-18CD2FB6D21F}"/>
    <cellStyle name="Normal 6 6 4 3" xfId="29854" xr:uid="{0D7D1A17-7ECD-4FCC-984D-FBE71356F1E1}"/>
    <cellStyle name="Normal 6 6 4 3 2" xfId="29855" xr:uid="{5D38E372-E218-44F1-9CC3-687F7A938430}"/>
    <cellStyle name="Normal 6 6 4 4" xfId="29856" xr:uid="{44A729BD-0138-46E2-B138-D728E98EA230}"/>
    <cellStyle name="Normal 6 6 4 4 2" xfId="29857" xr:uid="{1B301A8C-DD9F-4474-9391-6C116D856DA8}"/>
    <cellStyle name="Normal 6 6 4 5" xfId="29858" xr:uid="{9E7304BD-EAC1-4AE8-9D9C-C309512E7224}"/>
    <cellStyle name="Normal 6 6 4 5 2" xfId="29859" xr:uid="{01552F6D-97DC-422D-871B-23C60FA90332}"/>
    <cellStyle name="Normal 6 6 4 6" xfId="29860" xr:uid="{782D5B5C-B177-45DB-BB1F-C4213AA64353}"/>
    <cellStyle name="Normal 6 6 4 6 2" xfId="29861" xr:uid="{02CD2163-ACA9-4B93-8AAB-16ED5AD16B8F}"/>
    <cellStyle name="Normal 6 6 4 7" xfId="29862" xr:uid="{2EFCD271-B769-4DD1-A8B6-0ACE1FC343D1}"/>
    <cellStyle name="Normal 6 6 4 7 2" xfId="29863" xr:uid="{4963D7DC-B6EF-4310-B6B2-1952421950A2}"/>
    <cellStyle name="Normal 6 6 4 8" xfId="29864" xr:uid="{0A1A52F4-CFB4-4F07-BACA-F26151A73522}"/>
    <cellStyle name="Normal 6 6 5" xfId="29865" xr:uid="{D4FB0704-7F7B-40C4-93CE-662CEDEB07D0}"/>
    <cellStyle name="Normal 6 6 5 2" xfId="29866" xr:uid="{09207D15-0217-4635-A2CB-106CE1562037}"/>
    <cellStyle name="Normal 6 6 5 2 2" xfId="29867" xr:uid="{CD7EF21A-6267-4F20-B294-B5AE9A1EBBF3}"/>
    <cellStyle name="Normal 6 6 5 3" xfId="29868" xr:uid="{175D4B1D-7702-45B2-B74C-51F1665AA6B9}"/>
    <cellStyle name="Normal 6 6 5 3 2" xfId="29869" xr:uid="{CB5B0CAD-746E-4A7A-905F-7C97432DD36C}"/>
    <cellStyle name="Normal 6 6 5 4" xfId="29870" xr:uid="{05D5855D-E177-4EA2-92F0-8CC4331F7A6A}"/>
    <cellStyle name="Normal 6 6 5 4 2" xfId="29871" xr:uid="{66FD347B-C9EB-4141-B55A-E2939903A4FB}"/>
    <cellStyle name="Normal 6 6 5 5" xfId="29872" xr:uid="{7A4A33C1-A7CF-4260-AA54-64A97ABB3788}"/>
    <cellStyle name="Normal 6 6 5 5 2" xfId="29873" xr:uid="{1A104823-4648-4584-A0F4-53B83DD200DA}"/>
    <cellStyle name="Normal 6 6 5 6" xfId="29874" xr:uid="{E33CEF06-9BB8-458C-9D91-211F193DE9E8}"/>
    <cellStyle name="Normal 6 6 5 6 2" xfId="29875" xr:uid="{A79AE875-2031-4571-92BC-1117F23D861A}"/>
    <cellStyle name="Normal 6 6 5 7" xfId="29876" xr:uid="{9E1DD88D-94C6-459B-B5D5-F8C6408098AE}"/>
    <cellStyle name="Normal 6 6 5 7 2" xfId="29877" xr:uid="{B40CB693-9AED-4893-958F-D2EA3C459477}"/>
    <cellStyle name="Normal 6 6 5 8" xfId="29878" xr:uid="{AEA81D4F-DD8B-4B91-AE0D-85C5B9801BC9}"/>
    <cellStyle name="Normal 6 6 6" xfId="29879" xr:uid="{D81005D7-FE7E-482C-A0A5-4F4C8E39BF99}"/>
    <cellStyle name="Normal 6 6 6 2" xfId="29880" xr:uid="{6B5AECE5-477E-4A3E-80CE-66A28D1341E3}"/>
    <cellStyle name="Normal 6 6 6 2 2" xfId="29881" xr:uid="{896E2F10-CB9A-4902-9A61-F6EBBE7867BD}"/>
    <cellStyle name="Normal 6 6 6 3" xfId="29882" xr:uid="{E32FA6B9-0C66-4952-B45A-C60E87509154}"/>
    <cellStyle name="Normal 6 6 6 3 2" xfId="29883" xr:uid="{D3CFB403-048F-4FBE-A073-D1619BDF5408}"/>
    <cellStyle name="Normal 6 6 6 4" xfId="29884" xr:uid="{1FDB493F-C4FC-4BBC-83C4-B84D70FC340C}"/>
    <cellStyle name="Normal 6 6 6 4 2" xfId="29885" xr:uid="{C854F09E-6811-4729-B2A1-1A1B4D041FD7}"/>
    <cellStyle name="Normal 6 6 6 5" xfId="29886" xr:uid="{79AE10B2-4C3A-4596-AE1F-F24B79B81B58}"/>
    <cellStyle name="Normal 6 6 6 5 2" xfId="29887" xr:uid="{2E4AEEC2-C761-4F94-8B31-FFF2E4D3CBAE}"/>
    <cellStyle name="Normal 6 6 6 6" xfId="29888" xr:uid="{987D7BE1-3A85-4AF4-B93F-3D351F5E7A00}"/>
    <cellStyle name="Normal 6 6 6 6 2" xfId="29889" xr:uid="{A1FB2805-1B8E-4148-914F-41995EE64F44}"/>
    <cellStyle name="Normal 6 6 6 7" xfId="29890" xr:uid="{068BD6D5-98E5-4FEC-852D-820D1A629593}"/>
    <cellStyle name="Normal 6 6 6 7 2" xfId="29891" xr:uid="{E8A9ED6E-EDE4-4EC3-81CD-CCD18B6DFDFA}"/>
    <cellStyle name="Normal 6 6 6 8" xfId="29892" xr:uid="{481126C0-514E-4A98-AF4A-BCCD7FFF7AD5}"/>
    <cellStyle name="Normal 6 6 7" xfId="29893" xr:uid="{48B82B3A-1B7F-4F06-8876-C05385E0BDA0}"/>
    <cellStyle name="Normal 6 6 7 2" xfId="29894" xr:uid="{B7C185E3-025C-4533-B71D-AFB134F4721D}"/>
    <cellStyle name="Normal 6 6 7 2 2" xfId="29895" xr:uid="{E95B1F56-2F48-41E6-8B6F-B5DFA6B9F839}"/>
    <cellStyle name="Normal 6 6 7 3" xfId="29896" xr:uid="{2828B1D6-0D59-4397-B509-8C5336FF1BE6}"/>
    <cellStyle name="Normal 6 6 7 3 2" xfId="29897" xr:uid="{BA90C135-CEA7-448B-AAA7-39B199169B9A}"/>
    <cellStyle name="Normal 6 6 7 4" xfId="29898" xr:uid="{8A506656-62B5-4B32-9651-B1430E3D4044}"/>
    <cellStyle name="Normal 6 6 7 4 2" xfId="29899" xr:uid="{3D59F5F6-6C97-47EA-B5CB-AD34E3F46D3C}"/>
    <cellStyle name="Normal 6 6 7 5" xfId="29900" xr:uid="{386FFF6A-ED14-4457-9C20-547143FBBADA}"/>
    <cellStyle name="Normal 6 6 7 5 2" xfId="29901" xr:uid="{DD5474E3-51D4-4966-847A-A0EF09650AF7}"/>
    <cellStyle name="Normal 6 6 7 6" xfId="29902" xr:uid="{9C764206-0D98-4AD3-AEC0-97DF95CEB6FA}"/>
    <cellStyle name="Normal 6 6 7 6 2" xfId="29903" xr:uid="{74CB6A1D-8AA8-42B3-AA64-509B5F2AB0C8}"/>
    <cellStyle name="Normal 6 6 7 7" xfId="29904" xr:uid="{3761BB0B-D1A5-4855-BDE9-41234047D2AE}"/>
    <cellStyle name="Normal 6 6 7 7 2" xfId="29905" xr:uid="{94E3F656-D8A7-4BAE-88CA-68DE6A953DE1}"/>
    <cellStyle name="Normal 6 6 7 8" xfId="29906" xr:uid="{5C11CFB4-6A1F-4609-870D-F4C3860776A6}"/>
    <cellStyle name="Normal 6 6 8" xfId="29907" xr:uid="{B1F052FF-1227-4905-8431-0A0BFA9E9F30}"/>
    <cellStyle name="Normal 6 6 8 2" xfId="29908" xr:uid="{A6B55DA6-6CB7-4476-B2A4-B29E30DEC761}"/>
    <cellStyle name="Normal 6 6 8 2 2" xfId="29909" xr:uid="{EBA9ADF6-11FA-42BE-B5D8-DB7EFC21EA87}"/>
    <cellStyle name="Normal 6 6 8 3" xfId="29910" xr:uid="{02250B8D-53EF-4660-8833-DDE0396B2008}"/>
    <cellStyle name="Normal 6 6 8 3 2" xfId="29911" xr:uid="{A8E3B147-DAA0-4256-9838-8F84BD789AAA}"/>
    <cellStyle name="Normal 6 6 8 4" xfId="29912" xr:uid="{C5BC67B7-DA3B-4921-A271-19E0668549F3}"/>
    <cellStyle name="Normal 6 6 8 4 2" xfId="29913" xr:uid="{235D7377-2309-467A-AA03-A51D68F7429F}"/>
    <cellStyle name="Normal 6 6 8 5" xfId="29914" xr:uid="{CB9996FC-0603-4B85-9FB9-811794CFA090}"/>
    <cellStyle name="Normal 6 6 8 5 2" xfId="29915" xr:uid="{3E783E46-62CE-48C7-8CC0-FB67B8AB0144}"/>
    <cellStyle name="Normal 6 6 8 6" xfId="29916" xr:uid="{7DAF9D96-434A-449D-BECE-D04C995286AA}"/>
    <cellStyle name="Normal 6 6 8 6 2" xfId="29917" xr:uid="{9E87E234-2F08-48F8-9F02-47F0D897DD7E}"/>
    <cellStyle name="Normal 6 6 8 7" xfId="29918" xr:uid="{18C47369-1BBB-4D45-B2CA-77C41B90CCBA}"/>
    <cellStyle name="Normal 6 6 8 7 2" xfId="29919" xr:uid="{09E43EE6-9C57-4B10-894E-35C912BFEEA4}"/>
    <cellStyle name="Normal 6 6 8 8" xfId="29920" xr:uid="{66086711-DB6B-4BBC-B751-7F0BC1EC0202}"/>
    <cellStyle name="Normal 6 6 9" xfId="29921" xr:uid="{7571809D-84A4-44CA-8CBD-A5F21325ACB9}"/>
    <cellStyle name="Normal 6 6 9 2" xfId="29922" xr:uid="{F1DB34C0-3145-4D21-97A6-7FD9B19DDB00}"/>
    <cellStyle name="Normal 6 6 9 2 2" xfId="29923" xr:uid="{A36165E6-53CE-4E67-9DE4-E435D509ED43}"/>
    <cellStyle name="Normal 6 6 9 3" xfId="29924" xr:uid="{FE0C1B20-FEC0-4AA3-BBB5-4DC3B75D1143}"/>
    <cellStyle name="Normal 6 6 9 3 2" xfId="29925" xr:uid="{C74B458C-EAA4-45A4-89B8-E53D9C1050D3}"/>
    <cellStyle name="Normal 6 6 9 4" xfId="29926" xr:uid="{60E72021-655D-4996-BB81-6E9953F8FB3D}"/>
    <cellStyle name="Normal 6 6 9 4 2" xfId="29927" xr:uid="{EFBDF57F-5A4E-432A-B3FD-F8DD5EF724CE}"/>
    <cellStyle name="Normal 6 6 9 5" xfId="29928" xr:uid="{4EFF8300-CBFB-4C18-A94D-8E2FE9B86C8C}"/>
    <cellStyle name="Normal 6 6 9 5 2" xfId="29929" xr:uid="{5506244F-4EFF-4BBD-858E-82D4E18AED05}"/>
    <cellStyle name="Normal 6 6 9 6" xfId="29930" xr:uid="{52C36E50-B2C2-4141-A64B-50036D919E52}"/>
    <cellStyle name="Normal 6 6 9 6 2" xfId="29931" xr:uid="{50B840C9-9AD6-4249-A623-1D7FECDAE358}"/>
    <cellStyle name="Normal 6 6 9 7" xfId="29932" xr:uid="{A5F63FBF-D3F7-4988-9D32-FA80E7758ADF}"/>
    <cellStyle name="Normal 6 6 9 7 2" xfId="29933" xr:uid="{30CF01A4-4E8A-4B89-9D36-4503460BC34C}"/>
    <cellStyle name="Normal 6 6 9 8" xfId="29934" xr:uid="{0CB19F64-F075-478F-B8EC-43CFA877DFCC}"/>
    <cellStyle name="Normal 6 60" xfId="29935" xr:uid="{70C48F9B-C71D-4845-A65F-1398F1C54E90}"/>
    <cellStyle name="Normal 6 61" xfId="29936" xr:uid="{E9AF967C-0DC9-4929-B442-406B8EA52AB1}"/>
    <cellStyle name="Normal 6 62" xfId="29937" xr:uid="{0ACB21A8-E4CC-429C-8ECC-D8F56E6EFBF6}"/>
    <cellStyle name="Normal 6 63" xfId="29938" xr:uid="{D8D795D8-6697-4781-BBB3-2FBC090DB6AC}"/>
    <cellStyle name="Normal 6 64" xfId="29939" xr:uid="{6A643865-E83F-4AAC-BE93-927A9E909AEF}"/>
    <cellStyle name="Normal 6 65" xfId="29940" xr:uid="{81D0E35D-33C7-44CF-A556-83AB5A1DA1B1}"/>
    <cellStyle name="Normal 6 66" xfId="29941" xr:uid="{9576D3FB-C229-4F8F-9C66-CF691611EAF6}"/>
    <cellStyle name="Normal 6 67" xfId="29942" xr:uid="{3BB019B0-24F6-448A-BDB4-BE53AA438958}"/>
    <cellStyle name="Normal 6 68" xfId="29943" xr:uid="{24D3A69A-6720-4ECF-8739-7E42C9FFAC8E}"/>
    <cellStyle name="Normal 6 69" xfId="29944" xr:uid="{7437D050-B057-4F63-A468-5A897F99B941}"/>
    <cellStyle name="Normal 6 7" xfId="6569" xr:uid="{B08B0559-8613-4696-ACF5-6E9F2300FE78}"/>
    <cellStyle name="Normal 6 7 10" xfId="29946" xr:uid="{0714172D-FDAB-4C0D-9AF5-D1CBDE6D9AE2}"/>
    <cellStyle name="Normal 6 7 10 2" xfId="29947" xr:uid="{E1A277E8-6650-4C60-8E3F-8B3401254961}"/>
    <cellStyle name="Normal 6 7 11" xfId="29948" xr:uid="{D27FE26C-485D-48B3-B5DF-66E9DBAEDB13}"/>
    <cellStyle name="Normal 6 7 11 2" xfId="29949" xr:uid="{0C8228DB-C0FA-4229-A453-2A72A1416820}"/>
    <cellStyle name="Normal 6 7 12" xfId="29950" xr:uid="{D359D23E-7CFF-4C71-A32E-37021BA01363}"/>
    <cellStyle name="Normal 6 7 12 2" xfId="29951" xr:uid="{D9FCC45B-D7C4-4A00-9C91-C9A75FEA6D64}"/>
    <cellStyle name="Normal 6 7 13" xfId="29952" xr:uid="{69E53502-BB8F-4C35-B4DA-E2B29373CCE1}"/>
    <cellStyle name="Normal 6 7 13 2" xfId="29953" xr:uid="{3814E539-1E05-4DAD-84C3-6E678EDF3D36}"/>
    <cellStyle name="Normal 6 7 14" xfId="29954" xr:uid="{E7DACF19-57EF-4DD8-A60B-06EF3760825A}"/>
    <cellStyle name="Normal 6 7 14 2" xfId="29955" xr:uid="{51F29262-7C14-4CE3-AB55-32A70FD434AE}"/>
    <cellStyle name="Normal 6 7 15" xfId="29956" xr:uid="{EC11E91E-966A-4145-8EBF-4F4D137DDEDD}"/>
    <cellStyle name="Normal 6 7 15 2" xfId="29957" xr:uid="{CD37A290-2086-42D0-ADA8-2DC47AD6FBF9}"/>
    <cellStyle name="Normal 6 7 16" xfId="29958" xr:uid="{DDDDF4A9-051A-48DE-A3DE-86C435D97F3A}"/>
    <cellStyle name="Normal 6 7 17" xfId="29959" xr:uid="{53ABC8F5-4F01-4BDF-A076-A58872F278F5}"/>
    <cellStyle name="Normal 6 7 18" xfId="29960" xr:uid="{FCE95D29-41F5-46CC-ACD1-E8E9F597045F}"/>
    <cellStyle name="Normal 6 7 19" xfId="29961" xr:uid="{225D1B36-8F49-4265-B025-FC8C1F90DA82}"/>
    <cellStyle name="Normal 6 7 2" xfId="29962" xr:uid="{26580980-D391-48A5-B21C-702FE020A69C}"/>
    <cellStyle name="Normal 6 7 2 2" xfId="29963" xr:uid="{10CAD19C-1291-473B-A7AF-CF50C13184B1}"/>
    <cellStyle name="Normal 6 7 2 2 2" xfId="29964" xr:uid="{1CC35816-CFFC-4DF7-BB4D-84A456568EDD}"/>
    <cellStyle name="Normal 6 7 2 3" xfId="29965" xr:uid="{37B5ED7B-45E9-4607-982F-DA40F0370165}"/>
    <cellStyle name="Normal 6 7 2 3 2" xfId="29966" xr:uid="{DCFE8438-5C85-40B1-BD84-10EE11C02785}"/>
    <cellStyle name="Normal 6 7 2 4" xfId="29967" xr:uid="{59614C02-FA23-482B-8723-4379A08BD642}"/>
    <cellStyle name="Normal 6 7 2 4 2" xfId="29968" xr:uid="{0C6D84BE-4A67-44CD-825D-40EC7AF14036}"/>
    <cellStyle name="Normal 6 7 2 5" xfId="29969" xr:uid="{0E6D57F6-43AC-4700-B2C2-39BC4450DDC1}"/>
    <cellStyle name="Normal 6 7 2 5 2" xfId="29970" xr:uid="{0EDFC81B-33B4-4B94-AC90-F697FCCE38C7}"/>
    <cellStyle name="Normal 6 7 2 6" xfId="29971" xr:uid="{DB8E86D6-E90D-4937-A5A4-63F58811ABFC}"/>
    <cellStyle name="Normal 6 7 2 6 2" xfId="29972" xr:uid="{20E4D4B1-427D-4DE0-9499-42903F997649}"/>
    <cellStyle name="Normal 6 7 2 7" xfId="29973" xr:uid="{E8D36D0E-2FD1-49E5-A578-4FD9E5B75CAC}"/>
    <cellStyle name="Normal 6 7 2 7 2" xfId="29974" xr:uid="{2A248AA7-B704-4228-AAAD-5756FD65F408}"/>
    <cellStyle name="Normal 6 7 2 8" xfId="29975" xr:uid="{82470DB9-15D2-423C-9147-D418EF13762B}"/>
    <cellStyle name="Normal 6 7 20" xfId="29945" xr:uid="{45807142-290C-4A19-8F10-4B9B05336024}"/>
    <cellStyle name="Normal 6 7 3" xfId="29976" xr:uid="{0E53C9E9-C804-4570-B5E8-197DA6327A4E}"/>
    <cellStyle name="Normal 6 7 3 2" xfId="29977" xr:uid="{CE5F7203-5CF5-4D0C-8ED0-F064533E21F7}"/>
    <cellStyle name="Normal 6 7 3 2 2" xfId="29978" xr:uid="{5CB2C7D9-53DA-41D8-B527-3A07A3A5F248}"/>
    <cellStyle name="Normal 6 7 3 3" xfId="29979" xr:uid="{4DF14AA4-7A57-460E-90B1-EEDB4ABA7ACD}"/>
    <cellStyle name="Normal 6 7 3 3 2" xfId="29980" xr:uid="{E162C2E2-C6ED-4EAA-BC95-81BD6D5B94E7}"/>
    <cellStyle name="Normal 6 7 3 4" xfId="29981" xr:uid="{47626C4F-763C-467B-AB06-D6EB093868BE}"/>
    <cellStyle name="Normal 6 7 3 4 2" xfId="29982" xr:uid="{BF4235E0-3D32-4641-AB27-E2D0793F970D}"/>
    <cellStyle name="Normal 6 7 3 5" xfId="29983" xr:uid="{A2462B39-7BB5-4E57-87E6-A6B937539629}"/>
    <cellStyle name="Normal 6 7 3 5 2" xfId="29984" xr:uid="{95D56FC5-DBC8-4662-9FA1-F529D3CC559E}"/>
    <cellStyle name="Normal 6 7 3 6" xfId="29985" xr:uid="{A144F770-B6E9-4361-900D-37A2421248CF}"/>
    <cellStyle name="Normal 6 7 3 6 2" xfId="29986" xr:uid="{5ACCE3F7-6FED-4404-915B-5A98C8160F9A}"/>
    <cellStyle name="Normal 6 7 3 7" xfId="29987" xr:uid="{B50EB01F-FAE5-4B32-9882-76800525ED24}"/>
    <cellStyle name="Normal 6 7 3 7 2" xfId="29988" xr:uid="{451C1F91-E904-4A40-8C92-93CF219D45EC}"/>
    <cellStyle name="Normal 6 7 3 8" xfId="29989" xr:uid="{F9B29605-EBF5-4357-AFD5-C2CEC18301E5}"/>
    <cellStyle name="Normal 6 7 3 9" xfId="44012" xr:uid="{CF4E79CF-28A0-4896-914C-962350393584}"/>
    <cellStyle name="Normal 6 7 4" xfId="29990" xr:uid="{0259CF8E-BE43-4FC5-81C4-0F4305B60CA2}"/>
    <cellStyle name="Normal 6 7 4 2" xfId="29991" xr:uid="{025CDDC7-3FB0-4823-9DF6-BE6E691B92F8}"/>
    <cellStyle name="Normal 6 7 4 2 2" xfId="29992" xr:uid="{50008C12-900D-4816-AFF0-FBCB29BF02B4}"/>
    <cellStyle name="Normal 6 7 4 3" xfId="29993" xr:uid="{5D30C0CE-0A45-4F80-A4E8-B4B2B83C67D1}"/>
    <cellStyle name="Normal 6 7 4 3 2" xfId="29994" xr:uid="{875B9731-2052-4DCD-8402-9FDA76FD2FD6}"/>
    <cellStyle name="Normal 6 7 4 4" xfId="29995" xr:uid="{E18AA174-2BDF-482F-986C-A457840E607C}"/>
    <cellStyle name="Normal 6 7 4 4 2" xfId="29996" xr:uid="{FB76AD53-3D9A-4D4A-BF7B-1B4B8CDC7CCC}"/>
    <cellStyle name="Normal 6 7 4 5" xfId="29997" xr:uid="{5BAE93A5-7472-446E-853B-EE38EEBECE17}"/>
    <cellStyle name="Normal 6 7 4 5 2" xfId="29998" xr:uid="{D04068CA-5CCF-4B71-8B4D-93BEAC5CBFBE}"/>
    <cellStyle name="Normal 6 7 4 6" xfId="29999" xr:uid="{150B7CC2-AAC6-4017-9412-2EB8E3C4669D}"/>
    <cellStyle name="Normal 6 7 4 6 2" xfId="30000" xr:uid="{E6EDABED-9621-4EF3-82E0-8899C5A0155E}"/>
    <cellStyle name="Normal 6 7 4 7" xfId="30001" xr:uid="{93FCFAA9-4E88-4C6F-BA44-1963AA72AC3D}"/>
    <cellStyle name="Normal 6 7 4 7 2" xfId="30002" xr:uid="{DE501279-26E5-4243-A644-F41E727E888A}"/>
    <cellStyle name="Normal 6 7 4 8" xfId="30003" xr:uid="{64FE6BE8-202A-49E2-82C6-3BBA4E3B0C86}"/>
    <cellStyle name="Normal 6 7 5" xfId="30004" xr:uid="{0A3780CC-70A0-4052-9770-C066F18D29EE}"/>
    <cellStyle name="Normal 6 7 5 2" xfId="30005" xr:uid="{83C4A744-2165-4B08-B694-A76247AB106B}"/>
    <cellStyle name="Normal 6 7 5 2 2" xfId="30006" xr:uid="{1F4D67BF-1BDE-4EEF-A3DC-99AA91C7445A}"/>
    <cellStyle name="Normal 6 7 5 3" xfId="30007" xr:uid="{A53DB756-71C1-4475-BEC3-0770E2B6B681}"/>
    <cellStyle name="Normal 6 7 5 3 2" xfId="30008" xr:uid="{D3488CE9-563B-49FC-88A3-4C7F2684C58C}"/>
    <cellStyle name="Normal 6 7 5 4" xfId="30009" xr:uid="{331BACE9-24B0-425B-B842-7508771BEA5C}"/>
    <cellStyle name="Normal 6 7 5 4 2" xfId="30010" xr:uid="{BD6AB7CC-AD0A-47A0-A197-9915695A98A9}"/>
    <cellStyle name="Normal 6 7 5 5" xfId="30011" xr:uid="{CFD384E1-075C-4FAF-BF90-74A2C367EA11}"/>
    <cellStyle name="Normal 6 7 5 5 2" xfId="30012" xr:uid="{13E1856C-4185-405C-8154-11637B6B4F13}"/>
    <cellStyle name="Normal 6 7 5 6" xfId="30013" xr:uid="{E4D8F0CD-76B5-4A37-9CD7-B2A5A38A3207}"/>
    <cellStyle name="Normal 6 7 5 6 2" xfId="30014" xr:uid="{D5464417-543F-427A-A5B7-0A1DB5CBEE88}"/>
    <cellStyle name="Normal 6 7 5 7" xfId="30015" xr:uid="{F7720C28-0951-495C-88D8-D244E020E485}"/>
    <cellStyle name="Normal 6 7 5 7 2" xfId="30016" xr:uid="{BA006841-5AE5-4E8B-AA66-271017542009}"/>
    <cellStyle name="Normal 6 7 5 8" xfId="30017" xr:uid="{14037299-1124-416D-BC87-CFA7DB60B1DF}"/>
    <cellStyle name="Normal 6 7 6" xfId="30018" xr:uid="{90A2AB0B-05D3-4B74-8A82-528334B1A278}"/>
    <cellStyle name="Normal 6 7 6 2" xfId="30019" xr:uid="{6DF122CB-D028-49E6-A8AF-81FDE37712A3}"/>
    <cellStyle name="Normal 6 7 6 2 2" xfId="30020" xr:uid="{D4FD4F94-496D-4554-A16A-3F99503C773B}"/>
    <cellStyle name="Normal 6 7 6 3" xfId="30021" xr:uid="{844075F8-D72C-43DE-9F0B-A76C93001C88}"/>
    <cellStyle name="Normal 6 7 6 3 2" xfId="30022" xr:uid="{D05987E4-FFB1-412A-B651-3603C4EADE2D}"/>
    <cellStyle name="Normal 6 7 6 4" xfId="30023" xr:uid="{9E2E7BD7-2ED9-4E82-BC35-C9CDF02CACD9}"/>
    <cellStyle name="Normal 6 7 6 4 2" xfId="30024" xr:uid="{D25F2C18-00EA-401A-8BE0-AA57DF795055}"/>
    <cellStyle name="Normal 6 7 6 5" xfId="30025" xr:uid="{59E8BCE7-6406-4221-8F66-A80066FF7FE7}"/>
    <cellStyle name="Normal 6 7 6 5 2" xfId="30026" xr:uid="{C9A0AA22-58F6-472F-A9D5-533AFFF6FF45}"/>
    <cellStyle name="Normal 6 7 6 6" xfId="30027" xr:uid="{91982541-17A8-462A-AA49-5103D197BEFA}"/>
    <cellStyle name="Normal 6 7 6 6 2" xfId="30028" xr:uid="{61FC1D38-CCAF-47E1-8CC8-7D42AF6FEBB7}"/>
    <cellStyle name="Normal 6 7 6 7" xfId="30029" xr:uid="{21BE8F16-88D8-49D0-83FF-70AC52CCF5E0}"/>
    <cellStyle name="Normal 6 7 6 7 2" xfId="30030" xr:uid="{F71F9AC7-C004-4BC0-85A1-F4110DE93CC1}"/>
    <cellStyle name="Normal 6 7 6 8" xfId="30031" xr:uid="{685F8DC6-BC79-44C0-8AE2-541631EB9059}"/>
    <cellStyle name="Normal 6 7 7" xfId="30032" xr:uid="{69A9A503-5E33-4C6C-BB72-0DD22FB0E6A5}"/>
    <cellStyle name="Normal 6 7 7 2" xfId="30033" xr:uid="{014EAAA4-565E-49D5-9DE5-0216B716FFA5}"/>
    <cellStyle name="Normal 6 7 7 2 2" xfId="30034" xr:uid="{E92DFAAD-7263-49E0-82A1-102EAB1F631A}"/>
    <cellStyle name="Normal 6 7 7 3" xfId="30035" xr:uid="{55FE8844-7E8E-4494-B99B-12FF0E4B0F9D}"/>
    <cellStyle name="Normal 6 7 7 3 2" xfId="30036" xr:uid="{AF4998F8-1A8D-485E-AC00-46A91E83CA54}"/>
    <cellStyle name="Normal 6 7 7 4" xfId="30037" xr:uid="{643F48A2-D6CD-4C20-87E1-CE69099EDB19}"/>
    <cellStyle name="Normal 6 7 7 4 2" xfId="30038" xr:uid="{E967F4C5-695F-498E-A6EF-7853F748E9CF}"/>
    <cellStyle name="Normal 6 7 7 5" xfId="30039" xr:uid="{9E5D8016-3210-4F3F-8F9A-01267772507C}"/>
    <cellStyle name="Normal 6 7 7 5 2" xfId="30040" xr:uid="{54B82ACE-16D5-4724-9B58-BCF904BC5C73}"/>
    <cellStyle name="Normal 6 7 7 6" xfId="30041" xr:uid="{73389BF8-8B7F-48C4-B707-2937FE1542CF}"/>
    <cellStyle name="Normal 6 7 7 6 2" xfId="30042" xr:uid="{743E9B6E-6A4E-4529-B462-5D202897C14A}"/>
    <cellStyle name="Normal 6 7 7 7" xfId="30043" xr:uid="{AF1E31A7-B5E7-407A-9D95-052A59194CB5}"/>
    <cellStyle name="Normal 6 7 7 7 2" xfId="30044" xr:uid="{7A9FD2BF-E0A6-40AA-84ED-FB0134B7D6B6}"/>
    <cellStyle name="Normal 6 7 7 8" xfId="30045" xr:uid="{D68223C7-F9D1-483E-AEB2-E61894E1F593}"/>
    <cellStyle name="Normal 6 7 8" xfId="30046" xr:uid="{E97B448C-08DF-43DB-8A97-AF2C0B4C7E62}"/>
    <cellStyle name="Normal 6 7 8 2" xfId="30047" xr:uid="{D8B88BFF-AC38-42FC-A663-ED078A758530}"/>
    <cellStyle name="Normal 6 7 8 2 2" xfId="30048" xr:uid="{717DC3E4-4549-4044-86A4-E03375F16892}"/>
    <cellStyle name="Normal 6 7 8 3" xfId="30049" xr:uid="{51A98182-1573-47C3-A218-B444CBA337BA}"/>
    <cellStyle name="Normal 6 7 8 3 2" xfId="30050" xr:uid="{6D2577EC-3172-40E0-B018-8E0371CB0D1D}"/>
    <cellStyle name="Normal 6 7 8 4" xfId="30051" xr:uid="{31B42927-A975-4B90-9694-AEEB48101E3D}"/>
    <cellStyle name="Normal 6 7 8 4 2" xfId="30052" xr:uid="{BDD8E4E4-7A85-42A8-9DAB-9CA5E0AAD640}"/>
    <cellStyle name="Normal 6 7 8 5" xfId="30053" xr:uid="{DA3514F7-DFC0-4E69-80A3-CDD060F4DD9D}"/>
    <cellStyle name="Normal 6 7 8 5 2" xfId="30054" xr:uid="{01495D3A-F538-4071-955F-D14FC5770A80}"/>
    <cellStyle name="Normal 6 7 8 6" xfId="30055" xr:uid="{4380FB72-AA78-45F6-B46E-9DAF6FACC96A}"/>
    <cellStyle name="Normal 6 7 8 6 2" xfId="30056" xr:uid="{3DCCD159-F753-4477-8166-7998CF3B455F}"/>
    <cellStyle name="Normal 6 7 8 7" xfId="30057" xr:uid="{91AE0020-34DC-4BE3-83D5-D184A00F7513}"/>
    <cellStyle name="Normal 6 7 8 7 2" xfId="30058" xr:uid="{574CB085-0E52-40D9-BA0E-EC02C9AEB98F}"/>
    <cellStyle name="Normal 6 7 8 8" xfId="30059" xr:uid="{5B11EDED-6D63-4F0C-9CC5-0D50C8F167DE}"/>
    <cellStyle name="Normal 6 7 9" xfId="30060" xr:uid="{3D91B497-613A-48D2-B008-5F35F4D6D80D}"/>
    <cellStyle name="Normal 6 7 9 2" xfId="30061" xr:uid="{14E2954A-D6CB-40BC-B412-9BCD7DC0527A}"/>
    <cellStyle name="Normal 6 7 9 2 2" xfId="30062" xr:uid="{F66DC5C0-F344-4495-8334-803418ED256F}"/>
    <cellStyle name="Normal 6 7 9 3" xfId="30063" xr:uid="{168491B2-3D09-4944-92C9-20E896BBF848}"/>
    <cellStyle name="Normal 6 7 9 3 2" xfId="30064" xr:uid="{9E9D8FC7-27D6-4F31-8DB9-AAC92DFB6C2E}"/>
    <cellStyle name="Normal 6 7 9 4" xfId="30065" xr:uid="{249898BE-B991-4444-84BE-E18B5D68DC85}"/>
    <cellStyle name="Normal 6 7 9 4 2" xfId="30066" xr:uid="{F9CD16EF-089F-43CD-B6A6-3256CDD26A35}"/>
    <cellStyle name="Normal 6 7 9 5" xfId="30067" xr:uid="{6A34BFAC-675D-40F5-9C27-73ED4918BFF5}"/>
    <cellStyle name="Normal 6 7 9 5 2" xfId="30068" xr:uid="{519A741F-74E5-4122-B5BC-0C04CE190A43}"/>
    <cellStyle name="Normal 6 7 9 6" xfId="30069" xr:uid="{8D8A4387-EF6C-4773-9214-41D8E6D3B283}"/>
    <cellStyle name="Normal 6 7 9 6 2" xfId="30070" xr:uid="{4F0C7427-C6CF-42E3-B708-DA2C173E0248}"/>
    <cellStyle name="Normal 6 7 9 7" xfId="30071" xr:uid="{F76C3F20-004B-488D-8644-727229439BD4}"/>
    <cellStyle name="Normal 6 7 9 7 2" xfId="30072" xr:uid="{F6407E1B-6F2D-4FB1-B204-37E4A68017D2}"/>
    <cellStyle name="Normal 6 7 9 8" xfId="30073" xr:uid="{7697E005-1AD8-4F56-8BB0-AD85E4934582}"/>
    <cellStyle name="Normal 6 70" xfId="30074" xr:uid="{334C9354-B11F-4431-AA0C-BC784CC908CA}"/>
    <cellStyle name="Normal 6 71" xfId="30075" xr:uid="{CFF043F0-01ED-4878-B963-AB6F14F94B37}"/>
    <cellStyle name="Normal 6 72" xfId="30076" xr:uid="{BCE2412B-0F78-459C-9FA1-731E620073D5}"/>
    <cellStyle name="Normal 6 73" xfId="30077" xr:uid="{04363868-2B05-407B-ADB1-52F5C1B5EBF3}"/>
    <cellStyle name="Normal 6 74" xfId="30078" xr:uid="{78F052C4-2590-4951-8F8B-53B2B0E3ADAE}"/>
    <cellStyle name="Normal 6 75" xfId="30079" xr:uid="{6B3EED4B-932C-45D4-93D1-71C33DF3D60D}"/>
    <cellStyle name="Normal 6 76" xfId="30080" xr:uid="{34389037-1B5E-4708-8DCD-B93B12BD38F9}"/>
    <cellStyle name="Normal 6 77" xfId="30081" xr:uid="{0E6F7A5F-22EC-4058-9DD1-19B5D5EDB98B}"/>
    <cellStyle name="Normal 6 78" xfId="30082" xr:uid="{6A79AF77-24D3-469F-B4E0-7E06A2828D56}"/>
    <cellStyle name="Normal 6 79" xfId="30083" xr:uid="{9A89B8E8-E914-4D4F-B530-FD994888BEF6}"/>
    <cellStyle name="Normal 6 8" xfId="6570" xr:uid="{EE91DC65-473E-4203-8073-8AC61D888283}"/>
    <cellStyle name="Normal 6 8 10" xfId="30085" xr:uid="{9AB3E4A9-CF37-40DA-9FF7-02C5A28D08AF}"/>
    <cellStyle name="Normal 6 8 10 2" xfId="30086" xr:uid="{29755EA2-3F87-4086-839E-BB3FD64D0373}"/>
    <cellStyle name="Normal 6 8 11" xfId="30087" xr:uid="{23A47120-7DE2-44D2-977C-7434A753D7FF}"/>
    <cellStyle name="Normal 6 8 11 2" xfId="30088" xr:uid="{81631188-7A88-4C57-92D2-9361C4B15FC4}"/>
    <cellStyle name="Normal 6 8 12" xfId="30089" xr:uid="{DE030194-16F9-48F3-AA20-E8DE81BE60D6}"/>
    <cellStyle name="Normal 6 8 12 2" xfId="30090" xr:uid="{274090AC-49FD-4328-A4C3-B68999DA218E}"/>
    <cellStyle name="Normal 6 8 13" xfId="30091" xr:uid="{1B1057DC-C72C-4CE6-ADD4-191734E28EF2}"/>
    <cellStyle name="Normal 6 8 13 2" xfId="30092" xr:uid="{ADAA1568-5552-4B3E-A24E-953B0474B88A}"/>
    <cellStyle name="Normal 6 8 14" xfId="30093" xr:uid="{61E13833-BE4E-4B73-956E-64EFCF58BF18}"/>
    <cellStyle name="Normal 6 8 14 2" xfId="30094" xr:uid="{EC7B8913-F703-4639-8939-BDEC1A624DE2}"/>
    <cellStyle name="Normal 6 8 15" xfId="30095" xr:uid="{8CA69327-9A95-469B-A176-3574108975ED}"/>
    <cellStyle name="Normal 6 8 15 2" xfId="30096" xr:uid="{CAD8329D-326F-49C6-91BB-93C06A8AD781}"/>
    <cellStyle name="Normal 6 8 16" xfId="30097" xr:uid="{578494B9-4984-46B1-BC32-29C95FAB43D5}"/>
    <cellStyle name="Normal 6 8 17" xfId="30098" xr:uid="{2135212D-CE5C-487D-BD97-2B6720CDBEED}"/>
    <cellStyle name="Normal 6 8 18" xfId="30099" xr:uid="{59DF49AA-E3C0-4FB0-9930-2FF11E25470D}"/>
    <cellStyle name="Normal 6 8 19" xfId="30100" xr:uid="{18E13432-BEE9-4AC8-B8DA-54D98AC2CAEE}"/>
    <cellStyle name="Normal 6 8 2" xfId="30101" xr:uid="{E5516212-080B-47B8-B8ED-470CB2A5AF3D}"/>
    <cellStyle name="Normal 6 8 2 2" xfId="30102" xr:uid="{7FC97F03-2279-4EEE-AFB4-440C67666F3F}"/>
    <cellStyle name="Normal 6 8 2 2 2" xfId="30103" xr:uid="{59F3404A-52A8-4314-9D60-5592744134C4}"/>
    <cellStyle name="Normal 6 8 2 3" xfId="30104" xr:uid="{4D0A2F19-EFCD-4743-A416-54B6DEF105A9}"/>
    <cellStyle name="Normal 6 8 2 3 2" xfId="30105" xr:uid="{F3B55E30-2460-4D21-A33A-9E1F68547EEB}"/>
    <cellStyle name="Normal 6 8 2 4" xfId="30106" xr:uid="{58B12FBC-9578-441F-8069-3A5E74D761FF}"/>
    <cellStyle name="Normal 6 8 2 4 2" xfId="30107" xr:uid="{37F7B6E8-FD6C-49BA-AD86-A4A48D5AA33A}"/>
    <cellStyle name="Normal 6 8 2 5" xfId="30108" xr:uid="{7161A97F-64FF-41A0-89A2-0DDEE5718DD9}"/>
    <cellStyle name="Normal 6 8 2 5 2" xfId="30109" xr:uid="{62CD49EE-D2B5-48E4-B2A4-15E01C2E9D24}"/>
    <cellStyle name="Normal 6 8 2 6" xfId="30110" xr:uid="{3A1D70C3-F34A-49FC-918C-E8C5946AE2A6}"/>
    <cellStyle name="Normal 6 8 2 6 2" xfId="30111" xr:uid="{B9F299B2-E416-46C3-BE81-4B252F57BBA1}"/>
    <cellStyle name="Normal 6 8 2 7" xfId="30112" xr:uid="{C2A96027-6DBC-41B1-A593-AE15719A618B}"/>
    <cellStyle name="Normal 6 8 2 7 2" xfId="30113" xr:uid="{F82EB69C-0B20-4851-8116-8CF82B3615F1}"/>
    <cellStyle name="Normal 6 8 2 8" xfId="30114" xr:uid="{87772BA1-E881-4BBF-98BC-0BEACE1BECF1}"/>
    <cellStyle name="Normal 6 8 2 9" xfId="44013" xr:uid="{148883E4-7EC5-4F03-85E4-6953B5F5DCC3}"/>
    <cellStyle name="Normal 6 8 20" xfId="30084" xr:uid="{C1C91650-955D-496B-A236-F5295E3A4D3D}"/>
    <cellStyle name="Normal 6 8 3" xfId="30115" xr:uid="{954117B9-A669-4598-B405-7A031596E47E}"/>
    <cellStyle name="Normal 6 8 3 2" xfId="30116" xr:uid="{CA3494CF-ADAE-4DC6-8BC9-1D42C078C611}"/>
    <cellStyle name="Normal 6 8 3 2 2" xfId="30117" xr:uid="{BC28E426-687C-4BEB-B446-E0DE42E4B9CC}"/>
    <cellStyle name="Normal 6 8 3 3" xfId="30118" xr:uid="{855ADA60-CB28-4F3F-BEA7-16AA3F835E2A}"/>
    <cellStyle name="Normal 6 8 3 3 2" xfId="30119" xr:uid="{A0B4D243-1C06-481B-84C6-246EC811BEFC}"/>
    <cellStyle name="Normal 6 8 3 4" xfId="30120" xr:uid="{9E26B956-E019-4214-AE5D-F70C365A9DBE}"/>
    <cellStyle name="Normal 6 8 3 4 2" xfId="30121" xr:uid="{698FE33B-5175-4128-A412-07E51CB651F9}"/>
    <cellStyle name="Normal 6 8 3 5" xfId="30122" xr:uid="{2F3E66D4-4EF7-41F2-A2C5-089F5A4A0390}"/>
    <cellStyle name="Normal 6 8 3 5 2" xfId="30123" xr:uid="{B5BCE038-D7DD-49E8-9F38-91691CE22931}"/>
    <cellStyle name="Normal 6 8 3 6" xfId="30124" xr:uid="{3DB22741-B056-4834-A449-94A0ABFA8FB2}"/>
    <cellStyle name="Normal 6 8 3 6 2" xfId="30125" xr:uid="{8A5EFAD4-053A-4779-88CD-88A33EA3754B}"/>
    <cellStyle name="Normal 6 8 3 7" xfId="30126" xr:uid="{5C5184EE-EAB3-4196-8508-9957BDDC1FA9}"/>
    <cellStyle name="Normal 6 8 3 7 2" xfId="30127" xr:uid="{00ECE680-B314-484C-80A7-9F0EC71DE4CA}"/>
    <cellStyle name="Normal 6 8 3 8" xfId="30128" xr:uid="{9437962B-234E-423E-BDB5-66AD1635DEC9}"/>
    <cellStyle name="Normal 6 8 4" xfId="30129" xr:uid="{FFB241A1-C954-4A2F-8B7E-963545561693}"/>
    <cellStyle name="Normal 6 8 4 2" xfId="30130" xr:uid="{BDA05077-06FE-4C59-BCC4-9E0F975F01D8}"/>
    <cellStyle name="Normal 6 8 4 2 2" xfId="30131" xr:uid="{62AAAA8D-087B-4680-899F-0A98BBF2EF8E}"/>
    <cellStyle name="Normal 6 8 4 3" xfId="30132" xr:uid="{6C4A6653-BA8B-45CC-BEDB-C1C380A23E8D}"/>
    <cellStyle name="Normal 6 8 4 3 2" xfId="30133" xr:uid="{70DC5960-65F7-4BBE-8502-3A2F8C539254}"/>
    <cellStyle name="Normal 6 8 4 4" xfId="30134" xr:uid="{9F1E9BC2-9105-4CD0-8AB7-5F54BB77393C}"/>
    <cellStyle name="Normal 6 8 4 4 2" xfId="30135" xr:uid="{3A212EB1-A9D0-4A17-9F41-CD31B603A0D0}"/>
    <cellStyle name="Normal 6 8 4 5" xfId="30136" xr:uid="{D41CA959-E771-4204-BEDE-DFC2B12756C1}"/>
    <cellStyle name="Normal 6 8 4 5 2" xfId="30137" xr:uid="{AC6E5430-4FA9-432D-94EA-3D2E645679E6}"/>
    <cellStyle name="Normal 6 8 4 6" xfId="30138" xr:uid="{91D64817-4A63-43BD-8FA1-B47700170A5F}"/>
    <cellStyle name="Normal 6 8 4 6 2" xfId="30139" xr:uid="{403DD7F1-D701-4199-80D6-AC4A8F568FE2}"/>
    <cellStyle name="Normal 6 8 4 7" xfId="30140" xr:uid="{1E3575A2-DE29-429D-987B-973377CB2052}"/>
    <cellStyle name="Normal 6 8 4 7 2" xfId="30141" xr:uid="{90641695-2DE3-4413-8271-5373F20ED7CB}"/>
    <cellStyle name="Normal 6 8 4 8" xfId="30142" xr:uid="{7857B5C4-779F-427C-82F7-B4A2976BDE8E}"/>
    <cellStyle name="Normal 6 8 5" xfId="30143" xr:uid="{42BB9745-AEF2-48D7-BDB8-BF2A5415B596}"/>
    <cellStyle name="Normal 6 8 5 2" xfId="30144" xr:uid="{331DF0E0-7474-4253-92D2-E5E1712AB7D2}"/>
    <cellStyle name="Normal 6 8 5 2 2" xfId="30145" xr:uid="{963B74B7-EA25-425E-A70D-3235846CCD24}"/>
    <cellStyle name="Normal 6 8 5 3" xfId="30146" xr:uid="{C5B83255-840F-465D-A349-FDAA309407A6}"/>
    <cellStyle name="Normal 6 8 5 3 2" xfId="30147" xr:uid="{67C71CBA-9F2A-47B0-8C24-13F899A8A5E4}"/>
    <cellStyle name="Normal 6 8 5 4" xfId="30148" xr:uid="{0A8ACD5E-D76D-4C91-9D9D-3DEFCDA9E593}"/>
    <cellStyle name="Normal 6 8 5 4 2" xfId="30149" xr:uid="{5AB2866B-AEBF-4875-8AE1-1EB9E8BF1B32}"/>
    <cellStyle name="Normal 6 8 5 5" xfId="30150" xr:uid="{5D35F04D-1B17-4901-BE5F-9923099DBBDF}"/>
    <cellStyle name="Normal 6 8 5 5 2" xfId="30151" xr:uid="{D411B7C7-30ED-4C5A-8124-C7FAB999229A}"/>
    <cellStyle name="Normal 6 8 5 6" xfId="30152" xr:uid="{D9D9A99F-2CC6-432A-B7C9-E12B246B0DE5}"/>
    <cellStyle name="Normal 6 8 5 6 2" xfId="30153" xr:uid="{27D90F22-A981-43FF-8451-92E8AB6038C4}"/>
    <cellStyle name="Normal 6 8 5 7" xfId="30154" xr:uid="{4135CA56-5CB7-4FDB-910F-36CDD5851663}"/>
    <cellStyle name="Normal 6 8 5 7 2" xfId="30155" xr:uid="{954F5AA2-ADFB-4398-8BCD-CD9C2427567C}"/>
    <cellStyle name="Normal 6 8 5 8" xfId="30156" xr:uid="{3A1D2578-77D2-4F1F-8AFB-96E576540B86}"/>
    <cellStyle name="Normal 6 8 6" xfId="30157" xr:uid="{CD8773C4-AFCA-47CB-BB4B-3DBE7FD7CB63}"/>
    <cellStyle name="Normal 6 8 6 2" xfId="30158" xr:uid="{BCFA52A3-67F0-4C42-A853-F579B69F58C8}"/>
    <cellStyle name="Normal 6 8 6 2 2" xfId="30159" xr:uid="{687D6B96-9263-4870-9365-4E4F883EB921}"/>
    <cellStyle name="Normal 6 8 6 3" xfId="30160" xr:uid="{368C91F5-1C4F-4290-B9C0-AAA0EEAD57CC}"/>
    <cellStyle name="Normal 6 8 6 3 2" xfId="30161" xr:uid="{1CC05195-433F-4A6E-AA15-295C5255BF81}"/>
    <cellStyle name="Normal 6 8 6 4" xfId="30162" xr:uid="{F40A61B9-4DE5-4E0F-91EE-4CFE14B1D7CE}"/>
    <cellStyle name="Normal 6 8 6 4 2" xfId="30163" xr:uid="{5540EDBE-D45C-485D-AAF8-ACAD7F2BD295}"/>
    <cellStyle name="Normal 6 8 6 5" xfId="30164" xr:uid="{1CA85E3D-6278-428A-BBAF-707E86172A05}"/>
    <cellStyle name="Normal 6 8 6 5 2" xfId="30165" xr:uid="{27C993AD-A71D-4B78-AF3C-D1A4B560DEF8}"/>
    <cellStyle name="Normal 6 8 6 6" xfId="30166" xr:uid="{DDEBDE5F-D7F9-4B49-A837-53159D99BA28}"/>
    <cellStyle name="Normal 6 8 6 6 2" xfId="30167" xr:uid="{9C0EA943-1C19-4942-80B8-36E994E2989B}"/>
    <cellStyle name="Normal 6 8 6 7" xfId="30168" xr:uid="{7692F6A6-348A-4325-9157-23B8A66744F6}"/>
    <cellStyle name="Normal 6 8 6 7 2" xfId="30169" xr:uid="{0A5552EC-8922-4B24-B9E8-5F38934BF19C}"/>
    <cellStyle name="Normal 6 8 6 8" xfId="30170" xr:uid="{D5B7A160-0516-4716-801B-4231F0730F0E}"/>
    <cellStyle name="Normal 6 8 7" xfId="30171" xr:uid="{FA3A5BBB-9571-4DEE-9D0A-54C80C55EE4C}"/>
    <cellStyle name="Normal 6 8 7 2" xfId="30172" xr:uid="{0DDAF2F2-E200-472A-B6DC-CE18DC0C606D}"/>
    <cellStyle name="Normal 6 8 7 2 2" xfId="30173" xr:uid="{8A9CD838-B1D6-459F-B32E-CE48593909D5}"/>
    <cellStyle name="Normal 6 8 7 3" xfId="30174" xr:uid="{11657F1C-56FD-453A-891E-AFA3C04F6BD9}"/>
    <cellStyle name="Normal 6 8 7 3 2" xfId="30175" xr:uid="{90A7F77D-3230-46A6-B9F3-2C0672E4599E}"/>
    <cellStyle name="Normal 6 8 7 4" xfId="30176" xr:uid="{EA461D36-96C8-422E-814F-FC4A5F2F035A}"/>
    <cellStyle name="Normal 6 8 7 4 2" xfId="30177" xr:uid="{3F9BF555-2958-436D-9F49-AF801CBA2821}"/>
    <cellStyle name="Normal 6 8 7 5" xfId="30178" xr:uid="{41400089-E583-49C6-AB4A-A1AA4AD7D5E2}"/>
    <cellStyle name="Normal 6 8 7 5 2" xfId="30179" xr:uid="{AD35393A-0C0C-490E-8B00-2E22DF8C5956}"/>
    <cellStyle name="Normal 6 8 7 6" xfId="30180" xr:uid="{A583CB6D-0966-4CCF-9315-09B77EDE3D34}"/>
    <cellStyle name="Normal 6 8 7 6 2" xfId="30181" xr:uid="{E460E4EA-4B89-4FF4-9621-EFE3CB7E8A52}"/>
    <cellStyle name="Normal 6 8 7 7" xfId="30182" xr:uid="{E9A73427-50CC-49F2-96A3-1C9173903364}"/>
    <cellStyle name="Normal 6 8 7 7 2" xfId="30183" xr:uid="{83867627-ECE6-4172-9297-A4B970FB9CBC}"/>
    <cellStyle name="Normal 6 8 7 8" xfId="30184" xr:uid="{3A391821-438C-4DD0-B79D-C7DF4B2C378F}"/>
    <cellStyle name="Normal 6 8 8" xfId="30185" xr:uid="{988C7349-46D7-4386-A5AD-135416D3636C}"/>
    <cellStyle name="Normal 6 8 8 2" xfId="30186" xr:uid="{8CB0B51F-29F5-46FE-A34F-DF65607F0B31}"/>
    <cellStyle name="Normal 6 8 8 2 2" xfId="30187" xr:uid="{C08FF5F1-AE70-4F40-91B0-E5EB44D50CF8}"/>
    <cellStyle name="Normal 6 8 8 3" xfId="30188" xr:uid="{53B82F8B-3CA4-419A-9918-57758193B448}"/>
    <cellStyle name="Normal 6 8 8 3 2" xfId="30189" xr:uid="{15AC58B4-A8A4-447F-AB73-24EAB5A54429}"/>
    <cellStyle name="Normal 6 8 8 4" xfId="30190" xr:uid="{68C9BF49-F173-4CE8-83FB-F9CB91752F42}"/>
    <cellStyle name="Normal 6 8 8 4 2" xfId="30191" xr:uid="{09B30F71-3D8E-4245-BA46-5DF72F77D369}"/>
    <cellStyle name="Normal 6 8 8 5" xfId="30192" xr:uid="{8B04DB3C-D3BE-4768-B4B5-393EC6158374}"/>
    <cellStyle name="Normal 6 8 8 5 2" xfId="30193" xr:uid="{786B3EE4-A663-4C9C-AD41-C56E59821DB3}"/>
    <cellStyle name="Normal 6 8 8 6" xfId="30194" xr:uid="{D39183A3-DCE8-49C1-AC12-B2F0D8BD6F68}"/>
    <cellStyle name="Normal 6 8 8 6 2" xfId="30195" xr:uid="{D0E01568-5CB7-4760-9E96-7525089837DF}"/>
    <cellStyle name="Normal 6 8 8 7" xfId="30196" xr:uid="{8F9B0706-70D0-4220-89D6-23B994B686B7}"/>
    <cellStyle name="Normal 6 8 8 7 2" xfId="30197" xr:uid="{AF274A25-E066-4888-8257-891588805AF0}"/>
    <cellStyle name="Normal 6 8 8 8" xfId="30198" xr:uid="{3ED9037C-D3DC-4A17-B7C4-996E8B9F8A35}"/>
    <cellStyle name="Normal 6 8 9" xfId="30199" xr:uid="{83149532-C343-47D1-A348-F623DEC55D4D}"/>
    <cellStyle name="Normal 6 8 9 2" xfId="30200" xr:uid="{F1D2BAE4-E7E8-4B1F-8572-853A3DD45EF5}"/>
    <cellStyle name="Normal 6 8 9 2 2" xfId="30201" xr:uid="{55E46877-4EEB-4DD0-9CEE-477DC44F003F}"/>
    <cellStyle name="Normal 6 8 9 3" xfId="30202" xr:uid="{DE2A04CA-20FE-4846-8B7E-44B3D03AB243}"/>
    <cellStyle name="Normal 6 8 9 3 2" xfId="30203" xr:uid="{0B8E4D85-0A90-412A-B37D-C0E0E8AD155D}"/>
    <cellStyle name="Normal 6 8 9 4" xfId="30204" xr:uid="{56924D81-5435-49C5-9307-09EFE602B036}"/>
    <cellStyle name="Normal 6 8 9 4 2" xfId="30205" xr:uid="{83F25E75-C72D-4493-ABF0-3726BFCFBF48}"/>
    <cellStyle name="Normal 6 8 9 5" xfId="30206" xr:uid="{C2B1654F-9340-47BE-AB5C-D7AB1AB07621}"/>
    <cellStyle name="Normal 6 8 9 5 2" xfId="30207" xr:uid="{24E46E66-3B5C-4318-B216-C88A411F8B83}"/>
    <cellStyle name="Normal 6 8 9 6" xfId="30208" xr:uid="{61A14942-9999-47D3-9460-45E6D09949CC}"/>
    <cellStyle name="Normal 6 8 9 6 2" xfId="30209" xr:uid="{68894637-69EA-4F1D-B254-7D5DA443AE02}"/>
    <cellStyle name="Normal 6 8 9 7" xfId="30210" xr:uid="{6C59740D-1CEA-4358-BA82-56E1AB3017AB}"/>
    <cellStyle name="Normal 6 8 9 7 2" xfId="30211" xr:uid="{27B0E221-37DA-41AB-B967-A03BCC62CEF8}"/>
    <cellStyle name="Normal 6 8 9 8" xfId="30212" xr:uid="{A093FFDD-C66D-441A-8340-544BCB4E3D26}"/>
    <cellStyle name="Normal 6 80" xfId="30213" xr:uid="{54F21AF2-E232-42AB-AF06-2F193DF29CED}"/>
    <cellStyle name="Normal 6 81" xfId="30214" xr:uid="{B35713C4-0A96-4923-92AF-0EC565671FAA}"/>
    <cellStyle name="Normal 6 82" xfId="30215" xr:uid="{CDD77E27-97FC-4F91-BE63-E760021334A5}"/>
    <cellStyle name="Normal 6 83" xfId="30216" xr:uid="{CFBB2294-F008-4494-93A3-FAC9D5EF8ED3}"/>
    <cellStyle name="Normal 6 84" xfId="30217" xr:uid="{F0CF5AEA-0D7D-46E9-8333-E222E6B77A28}"/>
    <cellStyle name="Normal 6 85" xfId="30218" xr:uid="{57428C49-1FA7-4764-A358-3C8B75CDAB1D}"/>
    <cellStyle name="Normal 6 86" xfId="30219" xr:uid="{D1E40D4D-B756-4A49-B074-9BF321282F36}"/>
    <cellStyle name="Normal 6 87" xfId="30220" xr:uid="{0A64FD7F-A1CE-4DA0-B294-82A15AE68507}"/>
    <cellStyle name="Normal 6 88" xfId="30221" xr:uid="{4F428154-7B36-44F3-A468-3CA6C41C6C42}"/>
    <cellStyle name="Normal 6 89" xfId="30222" xr:uid="{91D9336E-9F91-47C7-A96D-E7C7B3193AB7}"/>
    <cellStyle name="Normal 6 9" xfId="6571" xr:uid="{3EBBB3AE-043F-4093-A5F9-50CADE2B9939}"/>
    <cellStyle name="Normal 6 9 10" xfId="30224" xr:uid="{3E49769E-D157-4C30-8926-C0C03D8C5182}"/>
    <cellStyle name="Normal 6 9 10 2" xfId="30225" xr:uid="{75025D99-259B-414F-B435-D186A3B08636}"/>
    <cellStyle name="Normal 6 9 11" xfId="30226" xr:uid="{A50B6655-BABD-44C2-B06B-426B3531DF1A}"/>
    <cellStyle name="Normal 6 9 11 2" xfId="30227" xr:uid="{ED6CBFB1-69CE-4D33-91C3-52F9C82DCDB7}"/>
    <cellStyle name="Normal 6 9 12" xfId="30228" xr:uid="{9C47DD2C-A069-44B0-83ED-AEA37B33A664}"/>
    <cellStyle name="Normal 6 9 12 2" xfId="30229" xr:uid="{0A62D038-9D27-4829-B2B3-472067FCA26D}"/>
    <cellStyle name="Normal 6 9 13" xfId="30230" xr:uid="{E9D4C594-B0BF-48A3-84F2-06D9AE3F9B7E}"/>
    <cellStyle name="Normal 6 9 13 2" xfId="30231" xr:uid="{05479D7A-5D99-4CB0-BBE1-1B595EA0144B}"/>
    <cellStyle name="Normal 6 9 14" xfId="30232" xr:uid="{9E7F5AA9-C7E3-4889-AC96-6A85AD514909}"/>
    <cellStyle name="Normal 6 9 14 2" xfId="30233" xr:uid="{E6D8C4B6-F0DF-46D2-BC7F-E6C1A531BE29}"/>
    <cellStyle name="Normal 6 9 15" xfId="30234" xr:uid="{E2A20873-5725-4014-85AF-574FB3916BBF}"/>
    <cellStyle name="Normal 6 9 15 2" xfId="30235" xr:uid="{1B03D2C5-1629-49B7-8A6E-77338258DBAD}"/>
    <cellStyle name="Normal 6 9 16" xfId="30236" xr:uid="{94026937-70D4-41A1-B7CB-678C77866FC6}"/>
    <cellStyle name="Normal 6 9 17" xfId="30237" xr:uid="{AD196C4A-2C8C-4936-9EC5-32B6FEFB89AD}"/>
    <cellStyle name="Normal 6 9 18" xfId="30238" xr:uid="{2A8C9A45-5B9F-406F-A867-3A586EBF1EA6}"/>
    <cellStyle name="Normal 6 9 19" xfId="30239" xr:uid="{24DC6C6A-A25A-4AC5-883B-DB3EF6374B11}"/>
    <cellStyle name="Normal 6 9 2" xfId="30240" xr:uid="{95B033B7-1534-4385-84B6-9DF7FE3D74AD}"/>
    <cellStyle name="Normal 6 9 2 2" xfId="30241" xr:uid="{8EAD640B-6685-427B-B5CA-60474284650D}"/>
    <cellStyle name="Normal 6 9 2 2 2" xfId="30242" xr:uid="{0C65F1EF-A89F-46A2-94A9-A5A6B5940AF6}"/>
    <cellStyle name="Normal 6 9 2 3" xfId="30243" xr:uid="{C91DEBD5-83CF-464D-AB05-AB032B3810A7}"/>
    <cellStyle name="Normal 6 9 2 3 2" xfId="30244" xr:uid="{9527AB24-295C-4A62-8EDA-D2A25D62C2C8}"/>
    <cellStyle name="Normal 6 9 2 4" xfId="30245" xr:uid="{41715ED2-9C87-42C6-AE68-C8D11F2AD0D7}"/>
    <cellStyle name="Normal 6 9 2 4 2" xfId="30246" xr:uid="{40B82734-6CB3-4241-A78D-D0C7DB07E804}"/>
    <cellStyle name="Normal 6 9 2 5" xfId="30247" xr:uid="{1CA7CD7E-7A80-42F0-98BA-48F67D046B04}"/>
    <cellStyle name="Normal 6 9 2 5 2" xfId="30248" xr:uid="{D8579A4D-49BB-4B64-ACF1-D1DACEF96E8E}"/>
    <cellStyle name="Normal 6 9 2 6" xfId="30249" xr:uid="{808AF18D-7F95-4990-9CA6-FC9239E57519}"/>
    <cellStyle name="Normal 6 9 2 6 2" xfId="30250" xr:uid="{7DC2406D-742B-44A4-8400-6CD2931CE402}"/>
    <cellStyle name="Normal 6 9 2 7" xfId="30251" xr:uid="{BA2DAA09-399E-4582-8BCC-B54B63F6B4CF}"/>
    <cellStyle name="Normal 6 9 2 7 2" xfId="30252" xr:uid="{1359809E-8B74-469B-B8EC-34A7B57BBD94}"/>
    <cellStyle name="Normal 6 9 2 8" xfId="30253" xr:uid="{F1EA59E4-FC9F-4900-9809-52401977097B}"/>
    <cellStyle name="Normal 6 9 2 9" xfId="44014" xr:uid="{D27C5AAE-7A16-49F6-92F7-807EA49B7F29}"/>
    <cellStyle name="Normal 6 9 20" xfId="30223" xr:uid="{FD5D4493-C293-402F-A3B7-DFA1ABEF431B}"/>
    <cellStyle name="Normal 6 9 3" xfId="30254" xr:uid="{2C003A95-A81E-407B-8614-950C1B7EE540}"/>
    <cellStyle name="Normal 6 9 3 2" xfId="30255" xr:uid="{3CA2F74F-711E-416B-9E12-4220ABD057D8}"/>
    <cellStyle name="Normal 6 9 3 2 2" xfId="30256" xr:uid="{1B883EE7-2E3A-4144-91C0-7E84EBD05C17}"/>
    <cellStyle name="Normal 6 9 3 3" xfId="30257" xr:uid="{968346ED-F9D5-4E73-BA09-CAC5BB7D1AF7}"/>
    <cellStyle name="Normal 6 9 3 3 2" xfId="30258" xr:uid="{6B96DD07-8E70-4D1C-9E87-1E5991C4FC95}"/>
    <cellStyle name="Normal 6 9 3 4" xfId="30259" xr:uid="{463CCA15-3981-4192-82A0-DE48C556846F}"/>
    <cellStyle name="Normal 6 9 3 4 2" xfId="30260" xr:uid="{D5C48C90-9977-429A-9558-FDCE2FEF163C}"/>
    <cellStyle name="Normal 6 9 3 5" xfId="30261" xr:uid="{722D6FC7-B113-4ED7-8424-EA070BF466EF}"/>
    <cellStyle name="Normal 6 9 3 5 2" xfId="30262" xr:uid="{BE9FBA2D-EFE7-4A24-8B6E-066F407564D7}"/>
    <cellStyle name="Normal 6 9 3 6" xfId="30263" xr:uid="{2DD34033-6707-4042-A9A5-87A89E7D7901}"/>
    <cellStyle name="Normal 6 9 3 6 2" xfId="30264" xr:uid="{393E05D4-0CD3-403F-8E09-622BEF55F1F7}"/>
    <cellStyle name="Normal 6 9 3 7" xfId="30265" xr:uid="{6A23EAFD-5A81-42A4-8042-AF9EC59E1FA5}"/>
    <cellStyle name="Normal 6 9 3 7 2" xfId="30266" xr:uid="{D246C57E-76DA-4CCE-88B0-99A8FEC185CA}"/>
    <cellStyle name="Normal 6 9 3 8" xfId="30267" xr:uid="{D2B151CD-B11F-4584-B858-3561F54E46D1}"/>
    <cellStyle name="Normal 6 9 4" xfId="30268" xr:uid="{6FE87F66-1770-497D-9134-CA4E328FB9F7}"/>
    <cellStyle name="Normal 6 9 4 2" xfId="30269" xr:uid="{6200B7F0-4CEF-49BD-A1CA-0D598A841C2E}"/>
    <cellStyle name="Normal 6 9 4 2 2" xfId="30270" xr:uid="{674A2574-B0BE-41C7-A2C5-F05666BE1A64}"/>
    <cellStyle name="Normal 6 9 4 3" xfId="30271" xr:uid="{5AB47962-DA25-4748-9B4C-122292E88ABD}"/>
    <cellStyle name="Normal 6 9 4 3 2" xfId="30272" xr:uid="{3877708D-730F-4F8A-BC82-C8D4884F5692}"/>
    <cellStyle name="Normal 6 9 4 4" xfId="30273" xr:uid="{A8FCD8FC-BA52-4CF0-954C-733A708892B7}"/>
    <cellStyle name="Normal 6 9 4 4 2" xfId="30274" xr:uid="{B6B9C852-B709-45B9-ABD1-2AB2C73C7CEB}"/>
    <cellStyle name="Normal 6 9 4 5" xfId="30275" xr:uid="{5E824C24-DADF-45F0-9DE6-1D177F175231}"/>
    <cellStyle name="Normal 6 9 4 5 2" xfId="30276" xr:uid="{890AE166-75EB-4EDF-A32D-73132AF0B321}"/>
    <cellStyle name="Normal 6 9 4 6" xfId="30277" xr:uid="{D51B1D0D-A1E4-4CF8-B1FC-FD12E9393B37}"/>
    <cellStyle name="Normal 6 9 4 6 2" xfId="30278" xr:uid="{D88CD2AD-E7EB-45A2-924D-ED2724440084}"/>
    <cellStyle name="Normal 6 9 4 7" xfId="30279" xr:uid="{6878B8D2-539C-42A7-B606-166986E525A1}"/>
    <cellStyle name="Normal 6 9 4 7 2" xfId="30280" xr:uid="{3C2CFF61-1652-4CFF-B1AD-1CC9A9AEF5AD}"/>
    <cellStyle name="Normal 6 9 4 8" xfId="30281" xr:uid="{D177F73B-E014-4137-8153-8C486CEFAB14}"/>
    <cellStyle name="Normal 6 9 5" xfId="30282" xr:uid="{ABC1D0A9-11E1-4397-AB8F-7CB70B9E307C}"/>
    <cellStyle name="Normal 6 9 5 2" xfId="30283" xr:uid="{A82554DD-0D95-4CDC-8DEB-F2D771745A72}"/>
    <cellStyle name="Normal 6 9 5 2 2" xfId="30284" xr:uid="{C65B7370-59CB-46E3-B310-B3553057BD0A}"/>
    <cellStyle name="Normal 6 9 5 3" xfId="30285" xr:uid="{C95B6B77-8B92-4019-A4D9-31E4CB50518E}"/>
    <cellStyle name="Normal 6 9 5 3 2" xfId="30286" xr:uid="{06EA6A37-5067-4A63-A69F-905A567A8DBE}"/>
    <cellStyle name="Normal 6 9 5 4" xfId="30287" xr:uid="{398C517F-5A13-436A-B7CD-99D66F6FE967}"/>
    <cellStyle name="Normal 6 9 5 4 2" xfId="30288" xr:uid="{2716DD23-2649-46BA-8FDF-7914EB6FA127}"/>
    <cellStyle name="Normal 6 9 5 5" xfId="30289" xr:uid="{FCE31707-EF71-4AAC-9009-9AC368969E04}"/>
    <cellStyle name="Normal 6 9 5 5 2" xfId="30290" xr:uid="{FEFA50CE-E5A2-447D-A359-729D64F072DB}"/>
    <cellStyle name="Normal 6 9 5 6" xfId="30291" xr:uid="{32E3689D-2A9A-4B9E-B1ED-1E9EA716D421}"/>
    <cellStyle name="Normal 6 9 5 6 2" xfId="30292" xr:uid="{8A7BC933-44FA-4F99-A8E5-47F9C6E07C9E}"/>
    <cellStyle name="Normal 6 9 5 7" xfId="30293" xr:uid="{FE59A3BD-030C-44DD-97E2-1520EF9FCA2D}"/>
    <cellStyle name="Normal 6 9 5 7 2" xfId="30294" xr:uid="{1FF17032-680C-45E9-BE7A-7EBDAA01A58E}"/>
    <cellStyle name="Normal 6 9 5 8" xfId="30295" xr:uid="{CB7FA635-D9C9-461E-B72B-026965FEA833}"/>
    <cellStyle name="Normal 6 9 6" xfId="30296" xr:uid="{ADB32DD4-27C5-47FC-8A63-DC85FA6FA8BD}"/>
    <cellStyle name="Normal 6 9 6 2" xfId="30297" xr:uid="{E66EEB55-632B-445F-9E76-87E104F50A2C}"/>
    <cellStyle name="Normal 6 9 6 2 2" xfId="30298" xr:uid="{41E9D4FD-FE8D-42D6-A61E-FDBAEE4BD966}"/>
    <cellStyle name="Normal 6 9 6 3" xfId="30299" xr:uid="{FCA52734-3744-48FB-904F-F22827632D6D}"/>
    <cellStyle name="Normal 6 9 6 3 2" xfId="30300" xr:uid="{782B3297-B0E4-4719-95FA-0D5A16E46944}"/>
    <cellStyle name="Normal 6 9 6 4" xfId="30301" xr:uid="{2D183251-1F92-4A08-9F9E-BF5D344BE4CD}"/>
    <cellStyle name="Normal 6 9 6 4 2" xfId="30302" xr:uid="{24ED64F7-7B17-4DE7-8B2E-8ADC97134CB3}"/>
    <cellStyle name="Normal 6 9 6 5" xfId="30303" xr:uid="{E10C3E22-A146-42B9-BEDF-3CD6359E7379}"/>
    <cellStyle name="Normal 6 9 6 5 2" xfId="30304" xr:uid="{AED5C82A-CFE0-4485-9D1B-CB9E3181FA7F}"/>
    <cellStyle name="Normal 6 9 6 6" xfId="30305" xr:uid="{6D3856ED-EF54-42F1-B509-4166B25590AC}"/>
    <cellStyle name="Normal 6 9 6 6 2" xfId="30306" xr:uid="{D248E2ED-76E0-4020-BF8D-75C4B7DDF283}"/>
    <cellStyle name="Normal 6 9 6 7" xfId="30307" xr:uid="{D43CBEF5-82CD-443B-A757-5BAC6F450653}"/>
    <cellStyle name="Normal 6 9 6 7 2" xfId="30308" xr:uid="{0D0A20BB-70C2-469F-9AF7-7C7B8202528F}"/>
    <cellStyle name="Normal 6 9 6 8" xfId="30309" xr:uid="{8FF4C31C-D630-4BB6-95CC-A7020561EEDE}"/>
    <cellStyle name="Normal 6 9 7" xfId="30310" xr:uid="{EC33D086-6364-4169-AA39-FD5470D5EA8A}"/>
    <cellStyle name="Normal 6 9 7 2" xfId="30311" xr:uid="{5BF9AA9F-2A80-4D03-8F91-93495B0613CF}"/>
    <cellStyle name="Normal 6 9 7 2 2" xfId="30312" xr:uid="{69371EDF-6816-46D7-B580-6387180B3719}"/>
    <cellStyle name="Normal 6 9 7 3" xfId="30313" xr:uid="{F89D1544-003C-4DF8-940A-EC73C3EF7D56}"/>
    <cellStyle name="Normal 6 9 7 3 2" xfId="30314" xr:uid="{A036FB33-9F41-4048-8473-C3C48F1A7F82}"/>
    <cellStyle name="Normal 6 9 7 4" xfId="30315" xr:uid="{C4DFEF4B-CB6A-4F2B-8A36-B2AFDCC9236C}"/>
    <cellStyle name="Normal 6 9 7 4 2" xfId="30316" xr:uid="{73C55984-A113-4A69-828B-5DD88E2919CD}"/>
    <cellStyle name="Normal 6 9 7 5" xfId="30317" xr:uid="{C665C1D9-B8D0-4AFC-8058-F20E1B378179}"/>
    <cellStyle name="Normal 6 9 7 5 2" xfId="30318" xr:uid="{59144F50-E107-44BA-A1C0-250AB49A0D89}"/>
    <cellStyle name="Normal 6 9 7 6" xfId="30319" xr:uid="{936AF0F8-0AD1-4D92-AA39-8F21F102C6EA}"/>
    <cellStyle name="Normal 6 9 7 6 2" xfId="30320" xr:uid="{8100FD10-7437-4AA6-B7AF-3996788A0B64}"/>
    <cellStyle name="Normal 6 9 7 7" xfId="30321" xr:uid="{27675759-DFB4-46E0-8FB4-8F6F3374A6EC}"/>
    <cellStyle name="Normal 6 9 7 7 2" xfId="30322" xr:uid="{0DB7B564-9F45-4D13-AAA9-276CB9B41493}"/>
    <cellStyle name="Normal 6 9 7 8" xfId="30323" xr:uid="{1FC41531-0EF0-47E4-BD58-C3D3C544CF95}"/>
    <cellStyle name="Normal 6 9 8" xfId="30324" xr:uid="{7355F8D1-057D-486B-99A5-096601AF5C00}"/>
    <cellStyle name="Normal 6 9 8 2" xfId="30325" xr:uid="{B5DA3AF8-1A17-4765-8BBD-C38A1EF8DCBA}"/>
    <cellStyle name="Normal 6 9 8 2 2" xfId="30326" xr:uid="{2A481FF2-26B4-4160-9481-F2507E758BB6}"/>
    <cellStyle name="Normal 6 9 8 3" xfId="30327" xr:uid="{6FCB64C3-2056-48EF-9DB7-D7CFD35ADBDD}"/>
    <cellStyle name="Normal 6 9 8 3 2" xfId="30328" xr:uid="{1A57A2D5-7595-4FAC-9D60-1FBA9E5ED845}"/>
    <cellStyle name="Normal 6 9 8 4" xfId="30329" xr:uid="{111CCB91-88F2-4946-A4CA-874F4D3F76C1}"/>
    <cellStyle name="Normal 6 9 8 4 2" xfId="30330" xr:uid="{FB952999-DE58-4711-A949-0474165D0A55}"/>
    <cellStyle name="Normal 6 9 8 5" xfId="30331" xr:uid="{CCD3AC04-26FC-4532-8E98-2B8506B9D356}"/>
    <cellStyle name="Normal 6 9 8 5 2" xfId="30332" xr:uid="{A7577BA0-C3C0-4C07-8E36-4CBE24F61C05}"/>
    <cellStyle name="Normal 6 9 8 6" xfId="30333" xr:uid="{C55A0869-736B-452A-AC30-53CAF07A0328}"/>
    <cellStyle name="Normal 6 9 8 6 2" xfId="30334" xr:uid="{B4950688-CDC8-4E6E-98A7-0D66FDA0F42B}"/>
    <cellStyle name="Normal 6 9 8 7" xfId="30335" xr:uid="{5B2BBF7D-F7D4-4308-8F7B-EABA0D8A101D}"/>
    <cellStyle name="Normal 6 9 8 7 2" xfId="30336" xr:uid="{2D7D4860-CBB9-4F9E-9D3D-0FA1B9FF8650}"/>
    <cellStyle name="Normal 6 9 8 8" xfId="30337" xr:uid="{13FD2F8D-C6A9-435F-85B0-A630C9E70798}"/>
    <cellStyle name="Normal 6 9 9" xfId="30338" xr:uid="{FF387656-2EBD-45C6-9417-9A2947177793}"/>
    <cellStyle name="Normal 6 9 9 2" xfId="30339" xr:uid="{15A2F030-9568-496C-9F14-F60629D5B4F4}"/>
    <cellStyle name="Normal 6 9 9 2 2" xfId="30340" xr:uid="{4F33DC52-95B9-4AB7-B3D9-60187F42AB0D}"/>
    <cellStyle name="Normal 6 9 9 3" xfId="30341" xr:uid="{9FAA9923-E230-44C5-AA0D-F2F7DCD8ABE0}"/>
    <cellStyle name="Normal 6 9 9 3 2" xfId="30342" xr:uid="{84879B81-CB93-4B50-8F79-123313006060}"/>
    <cellStyle name="Normal 6 9 9 4" xfId="30343" xr:uid="{C857ABA9-70BE-4867-BCAC-82CB402FAE4B}"/>
    <cellStyle name="Normal 6 9 9 4 2" xfId="30344" xr:uid="{FFCF0A6B-B55C-4EF5-B0EE-299E5E91A8A2}"/>
    <cellStyle name="Normal 6 9 9 5" xfId="30345" xr:uid="{D8038AC2-CBDF-4320-BFCC-5CE39E26DA22}"/>
    <cellStyle name="Normal 6 9 9 5 2" xfId="30346" xr:uid="{169EED6E-D2A3-4F6B-B633-5524B220EE73}"/>
    <cellStyle name="Normal 6 9 9 6" xfId="30347" xr:uid="{43944094-79BD-4B35-90B3-F8A0F1CC0D93}"/>
    <cellStyle name="Normal 6 9 9 6 2" xfId="30348" xr:uid="{20CAC146-22FC-4BC8-8821-205D41F67B54}"/>
    <cellStyle name="Normal 6 9 9 7" xfId="30349" xr:uid="{35D5BA91-9D7D-4307-8D38-D128035C7258}"/>
    <cellStyle name="Normal 6 9 9 7 2" xfId="30350" xr:uid="{F6FF6A37-96E7-4BF2-84EB-C4FFA6A27D76}"/>
    <cellStyle name="Normal 6 9 9 8" xfId="30351" xr:uid="{D76F9B2C-3C79-435C-9E86-9B1EC7161691}"/>
    <cellStyle name="Normal 6 90" xfId="30352" xr:uid="{C8EE5F81-3146-4DA4-A2A1-83B39F452DFD}"/>
    <cellStyle name="Normal 6 91" xfId="30353" xr:uid="{B1653AA4-08E3-45C4-BF00-00073EE96188}"/>
    <cellStyle name="Normal 6 92" xfId="30354" xr:uid="{2AA2AA0B-A8D5-459D-82D7-F6D1D10C46D5}"/>
    <cellStyle name="Normal 6 92 2" xfId="30355" xr:uid="{54E9409E-E695-43A1-A349-A49D605289F2}"/>
    <cellStyle name="Normal 6 93" xfId="30356" xr:uid="{65C65FB8-AB4D-415D-A092-E827E5DF4E65}"/>
    <cellStyle name="Normal 6_Hoja3" xfId="30357" xr:uid="{4F66BA49-1249-424D-BA43-AD4CE250E8B2}"/>
    <cellStyle name="Normal 60" xfId="6572" xr:uid="{C688E078-06A7-41BE-B9A7-E0F4EF0C0C95}"/>
    <cellStyle name="Normal 60 2" xfId="6573" xr:uid="{AC13A0D4-3154-44AA-9B6B-AAD80E8257AB}"/>
    <cellStyle name="Normal 60 2 2" xfId="44015" xr:uid="{7DF5579B-4E7C-4A67-8633-3EC877075E81}"/>
    <cellStyle name="Normal 61" xfId="6574" xr:uid="{7C7F59F0-A2D4-4A3A-A65B-504AA1F44AEA}"/>
    <cellStyle name="Normal 61 2" xfId="6575" xr:uid="{1A0BF522-9173-4898-9A5E-3C123DC2834A}"/>
    <cellStyle name="Normal 61 2 2" xfId="44016" xr:uid="{CE68C5E7-C707-49E5-BDF8-A28B797E5560}"/>
    <cellStyle name="Normal 62" xfId="6576" xr:uid="{0185AAAC-1595-4ED8-A1DE-8F55A5A7EF95}"/>
    <cellStyle name="Normal 63" xfId="6577" xr:uid="{D5C2090E-7FB4-47CB-A7AE-FC38C7DBC921}"/>
    <cellStyle name="Normal 64" xfId="6578" xr:uid="{6827BDE1-371D-440E-8E78-CE3167594DB1}"/>
    <cellStyle name="Normal 65" xfId="6579" xr:uid="{A73814D8-B97C-4B9D-8D77-E038AA3DA78E}"/>
    <cellStyle name="Normal 66" xfId="6580" xr:uid="{F1FC9B01-4591-4393-B586-8180B0F94495}"/>
    <cellStyle name="Normal 67" xfId="6581" xr:uid="{D6E7F2DA-97F7-4807-A983-6E36A3047DF4}"/>
    <cellStyle name="Normal 68" xfId="6582" xr:uid="{F2811448-4AC6-45A3-8C44-F7851298F148}"/>
    <cellStyle name="Normal 69" xfId="141" xr:uid="{43CD4EE9-21FF-49F1-A466-27DAA1B8D5C1}"/>
    <cellStyle name="Normal 69 2" xfId="7534" xr:uid="{157A2D07-D03C-4EF7-B72A-2BC1EE25BD7A}"/>
    <cellStyle name="Normal 7" xfId="60" xr:uid="{8D0E5BE7-6D6C-44AC-9BAA-C478216DAE09}"/>
    <cellStyle name="Normal 7 10" xfId="6584" xr:uid="{48243FDC-FD97-453A-8DCC-852128555E6A}"/>
    <cellStyle name="Normal 7 10 2" xfId="30358" xr:uid="{ADCFBB19-8F9B-442B-BC78-69F1E97B3C52}"/>
    <cellStyle name="Normal 7 10 2 2" xfId="44017" xr:uid="{A6F124E4-02A1-4674-A031-02A336738AD6}"/>
    <cellStyle name="Normal 7 11" xfId="6585" xr:uid="{D43E1F49-DC8B-452F-9A12-3564DE664D8D}"/>
    <cellStyle name="Normal 7 11 2" xfId="30359" xr:uid="{320BF72F-45D6-44D3-BA87-EE59AF06398C}"/>
    <cellStyle name="Normal 7 11 2 2" xfId="44018" xr:uid="{925BA729-C375-45C5-9928-C072EA1F4363}"/>
    <cellStyle name="Normal 7 12" xfId="6583" xr:uid="{544F69CE-AD3C-451D-A32C-2834443862AF}"/>
    <cellStyle name="Normal 7 12 2" xfId="30360" xr:uid="{1F76722D-122B-42AF-BB1D-8168F2A3ECC1}"/>
    <cellStyle name="Normal 7 13" xfId="30361" xr:uid="{390B9A5C-0431-49D2-AE7B-F1D061676A5F}"/>
    <cellStyle name="Normal 7 13 2" xfId="43022" xr:uid="{4CED89E7-469A-4A35-AC3F-6C80606D97B2}"/>
    <cellStyle name="Normal 7 14" xfId="30362" xr:uid="{7F33DE31-237F-41B4-82D7-CF6783FF6493}"/>
    <cellStyle name="Normal 7 14 2" xfId="44273" xr:uid="{9AD1CDAF-3169-4B1F-90F9-1973DFC2A11C}"/>
    <cellStyle name="Normal 7 15" xfId="30363" xr:uid="{F49D6A56-D4E1-4B2C-9DB0-6A4B388EA3AA}"/>
    <cellStyle name="Normal 7 16" xfId="30364" xr:uid="{8BCF481A-010B-4392-A6D3-8EC9A9C0032A}"/>
    <cellStyle name="Normal 7 17" xfId="30365" xr:uid="{527C16C5-F3AB-4919-99EB-23B3065C73EB}"/>
    <cellStyle name="Normal 7 18" xfId="30366" xr:uid="{D76D9AC0-A0E7-4E83-9612-6356CAE43709}"/>
    <cellStyle name="Normal 7 19" xfId="30367" xr:uid="{A2AF6578-2D0D-4826-B272-A10ACD3FDBDE}"/>
    <cellStyle name="Normal 7 2" xfId="6586" xr:uid="{105539BE-0FC4-48E2-8C1A-2C43462F0EFA}"/>
    <cellStyle name="Normal 7 2 10" xfId="30368" xr:uid="{B34E7279-80AC-4755-9B13-553F1EC078F5}"/>
    <cellStyle name="Normal 7 2 10 2" xfId="30369" xr:uid="{A5B66F98-B2B2-493F-879C-07E8E770381C}"/>
    <cellStyle name="Normal 7 2 10 2 2" xfId="30370" xr:uid="{C886B80F-0295-4364-901A-36E997126E50}"/>
    <cellStyle name="Normal 7 2 10 3" xfId="30371" xr:uid="{62A5FE83-CE17-493E-9E83-A52B212A2A65}"/>
    <cellStyle name="Normal 7 2 10 3 2" xfId="30372" xr:uid="{0EF47012-061D-4D12-89F1-75A5C35F32DF}"/>
    <cellStyle name="Normal 7 2 10 4" xfId="30373" xr:uid="{5C84FB3D-A5B6-49BD-BEA9-8B2E9580A781}"/>
    <cellStyle name="Normal 7 2 10 4 2" xfId="30374" xr:uid="{8C230F6E-D5A9-45D2-8062-A8C0699C16AE}"/>
    <cellStyle name="Normal 7 2 10 5" xfId="30375" xr:uid="{EACC5E2F-FA6A-4BC4-A16C-C9589A737CC5}"/>
    <cellStyle name="Normal 7 2 10 5 2" xfId="30376" xr:uid="{4A874598-8C82-4BB6-945C-0DF12EABCC39}"/>
    <cellStyle name="Normal 7 2 10 6" xfId="30377" xr:uid="{A592DE2B-4751-4C1B-BEEC-F8FE490A4EA4}"/>
    <cellStyle name="Normal 7 2 10 6 2" xfId="30378" xr:uid="{B11AA85B-ECBA-4400-BFF1-9CD51E437E99}"/>
    <cellStyle name="Normal 7 2 10 7" xfId="30379" xr:uid="{7EB11FAE-F3E6-4DA1-B562-B719B1B95F0E}"/>
    <cellStyle name="Normal 7 2 10 7 2" xfId="30380" xr:uid="{96AB482F-DF7F-4BF3-9ED8-F6A1C86C4D06}"/>
    <cellStyle name="Normal 7 2 10 8" xfId="30381" xr:uid="{1B72F91E-EF99-4811-98C7-EC0E93DE6612}"/>
    <cellStyle name="Normal 7 2 11" xfId="30382" xr:uid="{5311AE2B-52A8-4C5F-ADEB-19AEE486918C}"/>
    <cellStyle name="Normal 7 2 11 2" xfId="30383" xr:uid="{5C97DDB5-D776-408B-A62F-C25EFBDB5989}"/>
    <cellStyle name="Normal 7 2 12" xfId="30384" xr:uid="{A39D776B-85C9-4940-B4F6-01EC0EF7B1C0}"/>
    <cellStyle name="Normal 7 2 12 2" xfId="30385" xr:uid="{B84BDC52-E100-4651-89FB-4D442E8B2B04}"/>
    <cellStyle name="Normal 7 2 13" xfId="30386" xr:uid="{6B36E774-B183-4B77-8565-3147A5BAD2F5}"/>
    <cellStyle name="Normal 7 2 13 2" xfId="30387" xr:uid="{12D1602A-BAA7-40CB-A296-FD8CD9E1CA33}"/>
    <cellStyle name="Normal 7 2 14" xfId="30388" xr:uid="{38BA4871-A2DA-41CF-A5BA-112CE3BB9CAC}"/>
    <cellStyle name="Normal 7 2 14 2" xfId="30389" xr:uid="{913EDD94-616C-416C-B1A8-20A06A734F15}"/>
    <cellStyle name="Normal 7 2 15" xfId="30390" xr:uid="{CA60839D-6BF7-4E54-8D62-5930A83BF1F5}"/>
    <cellStyle name="Normal 7 2 15 2" xfId="30391" xr:uid="{29C18059-4D51-4D12-88C5-AFA443A8D158}"/>
    <cellStyle name="Normal 7 2 16" xfId="30392" xr:uid="{5385B97F-7609-4BA3-9E95-FA9A02172985}"/>
    <cellStyle name="Normal 7 2 16 2" xfId="30393" xr:uid="{6CDB1263-1D32-4E4A-9307-204F68EE938B}"/>
    <cellStyle name="Normal 7 2 17" xfId="30394" xr:uid="{BE1783DE-7AF4-4325-B63F-E0D1A48F4716}"/>
    <cellStyle name="Normal 7 2 17 2" xfId="30395" xr:uid="{ED359796-D3E6-4C7B-B26E-64E52DE3E72E}"/>
    <cellStyle name="Normal 7 2 18" xfId="30396" xr:uid="{0D37DCD5-5B7A-4244-93A5-A2F138E2A561}"/>
    <cellStyle name="Normal 7 2 18 2" xfId="30397" xr:uid="{DF9A5F48-930E-4120-8878-BCCE4BBFA1AE}"/>
    <cellStyle name="Normal 7 2 19" xfId="30398" xr:uid="{EA932E79-880E-4B46-ABA9-B18D78C92166}"/>
    <cellStyle name="Normal 7 2 19 2" xfId="30399" xr:uid="{99402ABE-037C-492B-9CD1-DFC11C3C18F7}"/>
    <cellStyle name="Normal 7 2 2" xfId="6587" xr:uid="{58D8B325-A419-42B1-BDB0-10F116021C44}"/>
    <cellStyle name="Normal 7 2 2 10" xfId="30400" xr:uid="{9292BD8A-577B-4DEE-AD70-A688C7146CFB}"/>
    <cellStyle name="Normal 7 2 2 10 2" xfId="30401" xr:uid="{845F6EFA-0C21-449B-8950-03E45AC842A3}"/>
    <cellStyle name="Normal 7 2 2 11" xfId="30402" xr:uid="{A80A6982-BFD6-4F88-ADCE-EDDCAB93B4B4}"/>
    <cellStyle name="Normal 7 2 2 11 2" xfId="30403" xr:uid="{EB588C80-549F-4629-81FD-C50D83B3ACB8}"/>
    <cellStyle name="Normal 7 2 2 12" xfId="30404" xr:uid="{648C861D-6092-480F-BBD2-523337A98535}"/>
    <cellStyle name="Normal 7 2 2 12 2" xfId="30405" xr:uid="{323ABE63-4666-4DEB-8739-E9070738998E}"/>
    <cellStyle name="Normal 7 2 2 13" xfId="30406" xr:uid="{CF1CFBE0-500F-4F36-909B-2890AFA5EEFD}"/>
    <cellStyle name="Normal 7 2 2 13 2" xfId="30407" xr:uid="{9DE8E3A5-7663-4505-824B-0F521D61C8C4}"/>
    <cellStyle name="Normal 7 2 2 14" xfId="30408" xr:uid="{FC1B1AF6-EE72-46DF-853E-D89D1F2748FC}"/>
    <cellStyle name="Normal 7 2 2 14 2" xfId="30409" xr:uid="{640FAFBD-A685-4ECC-99EE-5E68F257C9F2}"/>
    <cellStyle name="Normal 7 2 2 15" xfId="30410" xr:uid="{10B9C16E-1AD7-4A6E-90DB-68487F3EC873}"/>
    <cellStyle name="Normal 7 2 2 15 2" xfId="30411" xr:uid="{D3B3F2AC-2800-4C8E-A9D4-4C99CD82BC42}"/>
    <cellStyle name="Normal 7 2 2 16" xfId="30412" xr:uid="{148D6657-C1C4-41B5-AFD3-20A083A4538A}"/>
    <cellStyle name="Normal 7 2 2 16 2" xfId="30413" xr:uid="{35522738-98A1-4783-BE84-313E90A9FC54}"/>
    <cellStyle name="Normal 7 2 2 17" xfId="30414" xr:uid="{FA14414D-9A6E-4B51-A688-F282211D8B1C}"/>
    <cellStyle name="Normal 7 2 2 17 2" xfId="30415" xr:uid="{A6F7EE73-06B6-4312-900D-B4B3CD3BD641}"/>
    <cellStyle name="Normal 7 2 2 18" xfId="30416" xr:uid="{DE0068F0-85F3-4331-A282-BE0A089CE51D}"/>
    <cellStyle name="Normal 7 2 2 18 2" xfId="30417" xr:uid="{C012B29C-AC89-46FA-92BA-CF0C82D24AA0}"/>
    <cellStyle name="Normal 7 2 2 19" xfId="30418" xr:uid="{9A66073F-9A7D-438E-B103-5C2E9E925514}"/>
    <cellStyle name="Normal 7 2 2 19 2" xfId="30419" xr:uid="{53DB3907-D775-4094-BC65-ADED86A170AB}"/>
    <cellStyle name="Normal 7 2 2 2" xfId="6588" xr:uid="{B4001BB2-7025-4641-B9E7-90C085D68112}"/>
    <cellStyle name="Normal 7 2 2 2 2" xfId="30420" xr:uid="{D1656668-BEA2-4225-B88E-E342C09735CD}"/>
    <cellStyle name="Normal 7 2 2 2 2 2" xfId="30421" xr:uid="{0223424F-E097-4DA3-9C25-2183487650F4}"/>
    <cellStyle name="Normal 7 2 2 2 3" xfId="30422" xr:uid="{E62B1FB5-CE4E-4628-882D-B5939CF0F57E}"/>
    <cellStyle name="Normal 7 2 2 2 3 2" xfId="30423" xr:uid="{DC94D176-96BB-4FFB-9C7A-7C1D0FB04D9F}"/>
    <cellStyle name="Normal 7 2 2 2 4" xfId="30424" xr:uid="{821DA26D-381A-4307-8EEE-01DA2EFFC337}"/>
    <cellStyle name="Normal 7 2 2 2 4 2" xfId="30425" xr:uid="{093E372C-DCD4-4FFD-A289-0C76C22461C9}"/>
    <cellStyle name="Normal 7 2 2 2 5" xfId="30426" xr:uid="{F1A30FAB-66C0-40A5-9C72-9E1778FBFA7F}"/>
    <cellStyle name="Normal 7 2 2 2 5 2" xfId="30427" xr:uid="{5CE0F6E5-6F61-4E5D-8C91-78D0A82FD418}"/>
    <cellStyle name="Normal 7 2 2 2 6" xfId="30428" xr:uid="{703543A9-FA33-4066-BD1A-3B5478FB4E83}"/>
    <cellStyle name="Normal 7 2 2 2 6 2" xfId="30429" xr:uid="{61E9089E-47F3-4CF1-A214-B33FDDCB5A03}"/>
    <cellStyle name="Normal 7 2 2 2 7" xfId="30430" xr:uid="{A0696145-4177-4BCE-87BC-06E64EDBD329}"/>
    <cellStyle name="Normal 7 2 2 2 7 2" xfId="30431" xr:uid="{FE658839-FDE1-4754-8E60-A40697DDFC5E}"/>
    <cellStyle name="Normal 7 2 2 2 8" xfId="30432" xr:uid="{A67FCF35-1B64-4E21-B606-C295BE817001}"/>
    <cellStyle name="Normal 7 2 2 20" xfId="30433" xr:uid="{FB48E3B3-50E9-42A7-B9D8-CCC0A428F042}"/>
    <cellStyle name="Normal 7 2 2 20 2" xfId="30434" xr:uid="{B561426A-20DB-4ED1-9920-BB3CC8CB4F92}"/>
    <cellStyle name="Normal 7 2 2 21" xfId="30435" xr:uid="{4A3CA993-1CFF-42B5-B94A-D35B9AFB70CA}"/>
    <cellStyle name="Normal 7 2 2 21 2" xfId="30436" xr:uid="{6BC523C9-D336-4278-9618-1396930CFB23}"/>
    <cellStyle name="Normal 7 2 2 22" xfId="30437" xr:uid="{FC445888-B211-45A8-B9AD-782D84FEB41D}"/>
    <cellStyle name="Normal 7 2 2 22 2" xfId="30438" xr:uid="{E8A79AF5-32A8-4F3A-A51A-0D06439A0909}"/>
    <cellStyle name="Normal 7 2 2 23" xfId="30439" xr:uid="{1B7EC8D4-6024-47A4-B59C-9D53DCBFCA1E}"/>
    <cellStyle name="Normal 7 2 2 23 2" xfId="30440" xr:uid="{C62B34C8-B5EA-4D0F-9D19-C3D82E203D76}"/>
    <cellStyle name="Normal 7 2 2 24" xfId="30441" xr:uid="{CF567CC4-BF04-4436-95FF-050B1C468B75}"/>
    <cellStyle name="Normal 7 2 2 24 2" xfId="30442" xr:uid="{7FAA3996-E8B3-4B2C-8E4F-5BCC9F170EE2}"/>
    <cellStyle name="Normal 7 2 2 25" xfId="30443" xr:uid="{4907D68C-6B7E-49B0-AD92-EDC7EF1D3D11}"/>
    <cellStyle name="Normal 7 2 2 25 2" xfId="30444" xr:uid="{9E405D73-A118-413B-B433-0A181A2AA55D}"/>
    <cellStyle name="Normal 7 2 2 26" xfId="30445" xr:uid="{5362B1E6-E8C4-47DA-8CDF-69489AC2CFA3}"/>
    <cellStyle name="Normal 7 2 2 26 2" xfId="30446" xr:uid="{B039A7CE-EC35-4C7A-BA55-CF377D2BAF3A}"/>
    <cellStyle name="Normal 7 2 2 27" xfId="30447" xr:uid="{71EA0B7B-C99D-4FF1-B148-83251F1EA944}"/>
    <cellStyle name="Normal 7 2 2 27 2" xfId="30448" xr:uid="{9BF4B373-89F2-4FE0-A03E-B9AABB43C58A}"/>
    <cellStyle name="Normal 7 2 2 28" xfId="30449" xr:uid="{6CFBD7D4-E48C-4640-B611-36D0A867CE6D}"/>
    <cellStyle name="Normal 7 2 2 28 2" xfId="30450" xr:uid="{0B5C5DC8-E739-496F-B928-AF012E8F0267}"/>
    <cellStyle name="Normal 7 2 2 29" xfId="30451" xr:uid="{1CE29A40-A36C-43A6-A6FF-0201C96D136F}"/>
    <cellStyle name="Normal 7 2 2 29 2" xfId="30452" xr:uid="{8151EF43-2A4C-4C14-A18E-DBFA6117E79B}"/>
    <cellStyle name="Normal 7 2 2 3" xfId="6589" xr:uid="{745DA720-7A5F-440B-81CC-4A309FE63892}"/>
    <cellStyle name="Normal 7 2 2 3 2" xfId="30453" xr:uid="{F07B414B-F707-4059-94A8-786319659074}"/>
    <cellStyle name="Normal 7 2 2 3 2 2" xfId="30454" xr:uid="{CB731437-E808-4808-B25C-F43B2B0754B4}"/>
    <cellStyle name="Normal 7 2 2 3 3" xfId="30455" xr:uid="{0D4F9952-A7BD-4DD6-A8AE-0D5FC7390BE5}"/>
    <cellStyle name="Normal 7 2 2 3 3 2" xfId="30456" xr:uid="{E22AA0D9-37C0-4AA8-91D2-6AC54DC932F4}"/>
    <cellStyle name="Normal 7 2 2 3 4" xfId="30457" xr:uid="{0D37236D-0FAE-4D89-99DB-6AF22FFEBE11}"/>
    <cellStyle name="Normal 7 2 2 3 4 2" xfId="30458" xr:uid="{9F4C7D3B-7C3A-4523-9E50-B0D2E5DC5E94}"/>
    <cellStyle name="Normal 7 2 2 3 5" xfId="30459" xr:uid="{6553C640-4DDD-42F9-A3DB-F5763379C8E7}"/>
    <cellStyle name="Normal 7 2 2 3 5 2" xfId="30460" xr:uid="{2DFEC5AD-286F-4799-A119-49E3B71D1692}"/>
    <cellStyle name="Normal 7 2 2 3 6" xfId="30461" xr:uid="{58613BFC-F8B9-4C9B-A36F-5F0CDE6AD116}"/>
    <cellStyle name="Normal 7 2 2 3 6 2" xfId="30462" xr:uid="{03E081F8-6A3A-4F85-A4D9-FAA87822A67C}"/>
    <cellStyle name="Normal 7 2 2 3 7" xfId="30463" xr:uid="{6F7BC234-5E4D-4608-A375-832786D3B17F}"/>
    <cellStyle name="Normal 7 2 2 3 7 2" xfId="30464" xr:uid="{3D93D66C-1611-492D-9978-73320AB836C0}"/>
    <cellStyle name="Normal 7 2 2 3 8" xfId="30465" xr:uid="{53A6AEA3-A330-4224-BB65-85510C3BCA47}"/>
    <cellStyle name="Normal 7 2 2 30" xfId="30466" xr:uid="{BD2D947D-6ADC-4C0B-8311-6B29ABE6FC21}"/>
    <cellStyle name="Normal 7 2 2 30 2" xfId="30467" xr:uid="{D76F5928-7ECD-45AE-9CA7-C28500C57666}"/>
    <cellStyle name="Normal 7 2 2 31" xfId="30468" xr:uid="{24372DE2-E5AE-41C7-917A-42297BEE8EAC}"/>
    <cellStyle name="Normal 7 2 2 31 2" xfId="30469" xr:uid="{901E1A37-1A93-47C6-A36E-BF9C41BEDBF4}"/>
    <cellStyle name="Normal 7 2 2 32" xfId="30470" xr:uid="{0EA13A0F-5308-4BAC-8439-28BF1B4B2B08}"/>
    <cellStyle name="Normal 7 2 2 32 2" xfId="30471" xr:uid="{5959041F-3013-4C1D-88AE-8326934386AA}"/>
    <cellStyle name="Normal 7 2 2 33" xfId="30472" xr:uid="{35724F84-523C-4229-A071-43773CC68D5A}"/>
    <cellStyle name="Normal 7 2 2 33 2" xfId="30473" xr:uid="{E64899D0-82F2-4B4C-9684-A254139D21E0}"/>
    <cellStyle name="Normal 7 2 2 34" xfId="30474" xr:uid="{8E1636CD-741B-4465-9E58-B289FCCE4EDC}"/>
    <cellStyle name="Normal 7 2 2 34 2" xfId="30475" xr:uid="{22AFD936-C22B-41E2-944B-FD6226441AEC}"/>
    <cellStyle name="Normal 7 2 2 35" xfId="30476" xr:uid="{03E51ADF-E27C-4B3E-BA1B-FBB853A5DACA}"/>
    <cellStyle name="Normal 7 2 2 35 2" xfId="30477" xr:uid="{99BFA511-0188-4EE2-B8DA-20BA275C10B7}"/>
    <cellStyle name="Normal 7 2 2 36" xfId="30478" xr:uid="{464AF979-DF29-4860-BACA-FF0416AAC3DB}"/>
    <cellStyle name="Normal 7 2 2 36 2" xfId="30479" xr:uid="{00BEF5D8-EF9A-4F40-9ADC-AD8873185B97}"/>
    <cellStyle name="Normal 7 2 2 37" xfId="30480" xr:uid="{01678142-101E-4825-AED1-43187BA67453}"/>
    <cellStyle name="Normal 7 2 2 37 2" xfId="30481" xr:uid="{A018B625-BFDE-41CF-A217-66E1667C3EA8}"/>
    <cellStyle name="Normal 7 2 2 38" xfId="30482" xr:uid="{D7DD002C-3789-413F-8A9B-7C34A51F4F3A}"/>
    <cellStyle name="Normal 7 2 2 38 2" xfId="30483" xr:uid="{BC7435D0-8DCE-482D-B63A-52772E5E218C}"/>
    <cellStyle name="Normal 7 2 2 39" xfId="30484" xr:uid="{B47E03B5-2ACC-4A12-AC33-4D8811D6D678}"/>
    <cellStyle name="Normal 7 2 2 39 2" xfId="30485" xr:uid="{8400594F-920A-44AA-80EA-1FE80A9E470E}"/>
    <cellStyle name="Normal 7 2 2 4" xfId="30486" xr:uid="{2DFFC6F7-DD59-4142-BF74-F7D4EE3D40CA}"/>
    <cellStyle name="Normal 7 2 2 4 2" xfId="30487" xr:uid="{8517B0D7-A48A-449D-B01B-9A17B22A6E0A}"/>
    <cellStyle name="Normal 7 2 2 4 2 2" xfId="30488" xr:uid="{F32DAD43-3604-4D62-AAAB-D14FD073C899}"/>
    <cellStyle name="Normal 7 2 2 4 3" xfId="30489" xr:uid="{2588DD8C-ED15-4DE5-B77F-DBEB5F379C6C}"/>
    <cellStyle name="Normal 7 2 2 4 3 2" xfId="30490" xr:uid="{A797A8C1-C374-42F5-B97C-C53166D05746}"/>
    <cellStyle name="Normal 7 2 2 4 4" xfId="30491" xr:uid="{48BDC258-D81A-4337-A4BC-D5255C9D6082}"/>
    <cellStyle name="Normal 7 2 2 4 4 2" xfId="30492" xr:uid="{24BC7F53-BC59-4603-B71B-E80EDE9C41C4}"/>
    <cellStyle name="Normal 7 2 2 4 5" xfId="30493" xr:uid="{F777AE4F-1476-474A-B6C8-36E64D7DF77A}"/>
    <cellStyle name="Normal 7 2 2 4 5 2" xfId="30494" xr:uid="{A26B4072-4EE6-41EB-9E6F-CA4DE4C2D7D2}"/>
    <cellStyle name="Normal 7 2 2 4 6" xfId="30495" xr:uid="{C493BC21-F2DE-46DB-9BFD-29A82652CDAA}"/>
    <cellStyle name="Normal 7 2 2 4 6 2" xfId="30496" xr:uid="{4EE0454D-0B93-4814-88EE-0543AAD3DA38}"/>
    <cellStyle name="Normal 7 2 2 4 7" xfId="30497" xr:uid="{4EF6A2AD-6BA6-465A-A7DB-BB86E8F89531}"/>
    <cellStyle name="Normal 7 2 2 4 7 2" xfId="30498" xr:uid="{2A068F19-6CC4-4819-B32D-C6879BB441B6}"/>
    <cellStyle name="Normal 7 2 2 4 8" xfId="30499" xr:uid="{E4709F76-F20D-42B8-9A6D-54E0BCADDEB5}"/>
    <cellStyle name="Normal 7 2 2 40" xfId="30500" xr:uid="{438BC554-0A4C-4A72-BE22-85DA7E65924C}"/>
    <cellStyle name="Normal 7 2 2 40 2" xfId="30501" xr:uid="{76AC096A-F8DC-4F82-A29C-D425E4BF802A}"/>
    <cellStyle name="Normal 7 2 2 41" xfId="30502" xr:uid="{E3A8F66F-D719-401B-916B-636DBF51D38F}"/>
    <cellStyle name="Normal 7 2 2 41 2" xfId="30503" xr:uid="{0F228826-337E-4A09-BECD-7F44A829E2B1}"/>
    <cellStyle name="Normal 7 2 2 42" xfId="30504" xr:uid="{CB5D8705-2A25-45EE-8C8A-B5BAD6E21953}"/>
    <cellStyle name="Normal 7 2 2 42 2" xfId="30505" xr:uid="{20ADA860-2BF1-4CFC-B247-E824F1932A6D}"/>
    <cellStyle name="Normal 7 2 2 43" xfId="30506" xr:uid="{2100D2B3-22D9-4A62-B13A-55D3E0A1F731}"/>
    <cellStyle name="Normal 7 2 2 43 2" xfId="30507" xr:uid="{6E411486-F7FB-40B5-A32C-0DC769A0BD87}"/>
    <cellStyle name="Normal 7 2 2 44" xfId="30508" xr:uid="{C0186B1A-4DE8-42C3-9B82-2E822AC4A689}"/>
    <cellStyle name="Normal 7 2 2 44 2" xfId="30509" xr:uid="{59A88F60-6DC7-46C1-B184-F78DCB59A280}"/>
    <cellStyle name="Normal 7 2 2 45" xfId="30510" xr:uid="{2D63DC54-7C5D-40B7-978F-B75D022FF81D}"/>
    <cellStyle name="Normal 7 2 2 45 2" xfId="30511" xr:uid="{B85750C3-68FB-460A-8057-80D7244436AC}"/>
    <cellStyle name="Normal 7 2 2 46" xfId="30512" xr:uid="{C204AC5A-2BC7-48F8-B045-F56C24274FB7}"/>
    <cellStyle name="Normal 7 2 2 46 2" xfId="30513" xr:uid="{B4AB07D0-3EFD-4FFD-A874-7D598D17803E}"/>
    <cellStyle name="Normal 7 2 2 47" xfId="30514" xr:uid="{116508BA-C742-49AB-BC53-59AB1B5C8CF9}"/>
    <cellStyle name="Normal 7 2 2 47 2" xfId="30515" xr:uid="{674D8910-5CBF-4859-8F56-9A35CED885F0}"/>
    <cellStyle name="Normal 7 2 2 48" xfId="30516" xr:uid="{7014A4FE-1D09-46E2-A0CD-844563D7A1DF}"/>
    <cellStyle name="Normal 7 2 2 48 2" xfId="30517" xr:uid="{FA44238F-4115-496E-8DAF-4FDD99401FD9}"/>
    <cellStyle name="Normal 7 2 2 49" xfId="30518" xr:uid="{0271FF15-5B8E-4423-A8BF-066EF0527F05}"/>
    <cellStyle name="Normal 7 2 2 49 2" xfId="30519" xr:uid="{39AE48A0-CC20-4749-879C-C874FA6525E1}"/>
    <cellStyle name="Normal 7 2 2 5" xfId="30520" xr:uid="{69060C07-B92C-4810-9C21-F92175441D0A}"/>
    <cellStyle name="Normal 7 2 2 5 2" xfId="30521" xr:uid="{6AEA89AF-CC06-4E94-AE0D-AA127B0E2E8F}"/>
    <cellStyle name="Normal 7 2 2 5 2 2" xfId="30522" xr:uid="{A7AB392B-8107-46E2-83BB-BE99ABF652E7}"/>
    <cellStyle name="Normal 7 2 2 5 3" xfId="30523" xr:uid="{6EB3F6B8-EC3D-40B7-890F-4B0611AB2DF1}"/>
    <cellStyle name="Normal 7 2 2 5 3 2" xfId="30524" xr:uid="{BFB939D8-A3DA-46DF-97AB-7537FA9BC99C}"/>
    <cellStyle name="Normal 7 2 2 5 4" xfId="30525" xr:uid="{E31C4C67-F3CC-4316-B34A-43698C2DEA73}"/>
    <cellStyle name="Normal 7 2 2 5 4 2" xfId="30526" xr:uid="{626CF2F5-4092-4CE1-A1ED-01E464F0A26E}"/>
    <cellStyle name="Normal 7 2 2 5 5" xfId="30527" xr:uid="{448D1D7E-34B3-4F12-8768-ED311849C846}"/>
    <cellStyle name="Normal 7 2 2 5 5 2" xfId="30528" xr:uid="{8A6C0CE1-7D7A-488B-8A54-2086E1D8B7F4}"/>
    <cellStyle name="Normal 7 2 2 5 6" xfId="30529" xr:uid="{6C7285DF-283D-44A5-86EA-20CD262ACB8D}"/>
    <cellStyle name="Normal 7 2 2 5 6 2" xfId="30530" xr:uid="{FC0C523A-A4EB-4E2D-80E6-AE3368A4F0DE}"/>
    <cellStyle name="Normal 7 2 2 5 7" xfId="30531" xr:uid="{5BC7D7F7-2E34-47B3-B7A8-9B99B475D2B0}"/>
    <cellStyle name="Normal 7 2 2 5 7 2" xfId="30532" xr:uid="{1B19924B-4AF9-4542-B789-FDA06780D1A7}"/>
    <cellStyle name="Normal 7 2 2 5 8" xfId="30533" xr:uid="{C1400BFE-166C-48D9-924B-B4FC9F39E444}"/>
    <cellStyle name="Normal 7 2 2 50" xfId="30534" xr:uid="{7C5D4334-8CD2-4684-B327-13806760F674}"/>
    <cellStyle name="Normal 7 2 2 50 2" xfId="30535" xr:uid="{7ACAD684-FC6F-40CA-BFD1-70C48D3457F0}"/>
    <cellStyle name="Normal 7 2 2 51" xfId="30536" xr:uid="{0B0B5C9D-E2FC-464D-A03C-D320648B5678}"/>
    <cellStyle name="Normal 7 2 2 51 2" xfId="30537" xr:uid="{57323331-ABF0-4A53-B1F9-50B5B5AE10BF}"/>
    <cellStyle name="Normal 7 2 2 52" xfId="30538" xr:uid="{8905F521-8C7F-49F2-AE60-07288503B11B}"/>
    <cellStyle name="Normal 7 2 2 52 2" xfId="30539" xr:uid="{BCE00335-307F-4342-B564-A8D58568C358}"/>
    <cellStyle name="Normal 7 2 2 53" xfId="30540" xr:uid="{017FB6BD-CCD3-4A89-A770-340F6BCCA70E}"/>
    <cellStyle name="Normal 7 2 2 53 2" xfId="30541" xr:uid="{E2B57E46-699D-44C7-82B0-7F648CAB5BAE}"/>
    <cellStyle name="Normal 7 2 2 54" xfId="30542" xr:uid="{81E56C58-3728-4A10-9595-F6048CAB57B3}"/>
    <cellStyle name="Normal 7 2 2 54 2" xfId="30543" xr:uid="{A75775BB-F9ED-4470-BF41-EB950D618873}"/>
    <cellStyle name="Normal 7 2 2 55" xfId="30544" xr:uid="{914F6B74-79E0-4086-8FAA-303F27F5F6A1}"/>
    <cellStyle name="Normal 7 2 2 55 2" xfId="30545" xr:uid="{9AAE047C-D840-49BE-A857-70BFCB833832}"/>
    <cellStyle name="Normal 7 2 2 56" xfId="30546" xr:uid="{AE5705B9-C6C9-430A-AA24-44BB6F3953EA}"/>
    <cellStyle name="Normal 7 2 2 56 2" xfId="30547" xr:uid="{4C5D52F4-5B59-4C87-AD24-E848EE39F4C3}"/>
    <cellStyle name="Normal 7 2 2 57" xfId="30548" xr:uid="{9FB0E722-5499-4EE5-A16B-A154AFE1BAEA}"/>
    <cellStyle name="Normal 7 2 2 57 2" xfId="30549" xr:uid="{23F594FF-B2CA-43CD-A8BC-38AE0C450D26}"/>
    <cellStyle name="Normal 7 2 2 58" xfId="30550" xr:uid="{372E385F-75BB-465F-A027-544829C3274E}"/>
    <cellStyle name="Normal 7 2 2 58 2" xfId="30551" xr:uid="{5DB6777A-8E69-4EC9-BC83-5BC528FF2FA5}"/>
    <cellStyle name="Normal 7 2 2 59" xfId="30552" xr:uid="{BC976614-53C6-4041-B26C-4BBA38F12F6C}"/>
    <cellStyle name="Normal 7 2 2 59 2" xfId="30553" xr:uid="{E978E149-0835-455E-B9A6-F4CD21CA80DC}"/>
    <cellStyle name="Normal 7 2 2 6" xfId="30554" xr:uid="{68A005AB-C0A8-4564-8B24-8105C9B62CE5}"/>
    <cellStyle name="Normal 7 2 2 6 2" xfId="30555" xr:uid="{448729A6-E186-48DA-BA72-B5DD81C9E183}"/>
    <cellStyle name="Normal 7 2 2 6 2 2" xfId="30556" xr:uid="{DF366E01-948B-4DF7-A5B5-64ECABC83682}"/>
    <cellStyle name="Normal 7 2 2 6 3" xfId="30557" xr:uid="{B5ACEDF3-4A3D-40EE-B3C7-78CF761D70B3}"/>
    <cellStyle name="Normal 7 2 2 6 3 2" xfId="30558" xr:uid="{D8506468-053A-43EB-98C2-13AD92AAFD91}"/>
    <cellStyle name="Normal 7 2 2 6 4" xfId="30559" xr:uid="{E0152D57-155B-4E1C-9060-8AA169042901}"/>
    <cellStyle name="Normal 7 2 2 6 4 2" xfId="30560" xr:uid="{C2F2F0BF-DF1D-422D-9B96-1886F8E2C7A4}"/>
    <cellStyle name="Normal 7 2 2 6 5" xfId="30561" xr:uid="{01189FCE-2552-49CA-B210-9EB399F87630}"/>
    <cellStyle name="Normal 7 2 2 6 5 2" xfId="30562" xr:uid="{C44D0A3E-13A5-41AA-83DB-6497FA7EB9E0}"/>
    <cellStyle name="Normal 7 2 2 6 6" xfId="30563" xr:uid="{3EF0C069-D3C9-4DA7-9A4F-7CA29BCF6C92}"/>
    <cellStyle name="Normal 7 2 2 6 6 2" xfId="30564" xr:uid="{0B03F506-B84D-4383-BB30-C0E1ABF757C8}"/>
    <cellStyle name="Normal 7 2 2 6 7" xfId="30565" xr:uid="{052272EF-8FBF-4BB8-9216-653846AAE2EE}"/>
    <cellStyle name="Normal 7 2 2 6 7 2" xfId="30566" xr:uid="{FC45FC41-ED12-4F62-B940-94455FC1DECA}"/>
    <cellStyle name="Normal 7 2 2 6 8" xfId="30567" xr:uid="{0C537016-EB4C-4DD7-AD1C-6934DE538EE8}"/>
    <cellStyle name="Normal 7 2 2 60" xfId="30568" xr:uid="{D9E62CC2-391D-4114-B8E3-CC9F29A1D45A}"/>
    <cellStyle name="Normal 7 2 2 60 2" xfId="30569" xr:uid="{3158F2DE-D2E1-4AEB-85E9-494C2947CBB4}"/>
    <cellStyle name="Normal 7 2 2 61" xfId="30570" xr:uid="{96A27283-2163-4243-8168-E95751AF3819}"/>
    <cellStyle name="Normal 7 2 2 61 2" xfId="30571" xr:uid="{DF99BBBC-1E88-4A75-8B01-A9BE37A41218}"/>
    <cellStyle name="Normal 7 2 2 62" xfId="30572" xr:uid="{57D6AFD6-6777-43E9-BB61-A9E6542AFF5B}"/>
    <cellStyle name="Normal 7 2 2 62 2" xfId="30573" xr:uid="{B874C2E2-919D-4287-8B10-71B58CD4CED3}"/>
    <cellStyle name="Normal 7 2 2 63" xfId="30574" xr:uid="{020B7152-5A4C-46DD-B99D-2B37F601F459}"/>
    <cellStyle name="Normal 7 2 2 63 2" xfId="30575" xr:uid="{3BABBA60-AA0D-4352-ABC5-A027714ECA6C}"/>
    <cellStyle name="Normal 7 2 2 64" xfId="30576" xr:uid="{0588E6AC-109B-402F-9114-666B07CE15D0}"/>
    <cellStyle name="Normal 7 2 2 64 2" xfId="30577" xr:uid="{E545445F-E0EB-458C-B853-C002E35FDD23}"/>
    <cellStyle name="Normal 7 2 2 65" xfId="30578" xr:uid="{4A883A2E-012C-4D12-B7B9-5B9572FEBDCE}"/>
    <cellStyle name="Normal 7 2 2 65 2" xfId="30579" xr:uid="{215982C9-8B72-4EE5-A5D5-1E8C589422AB}"/>
    <cellStyle name="Normal 7 2 2 66" xfId="30580" xr:uid="{472321CE-E12F-40A4-A64C-69E02FA33286}"/>
    <cellStyle name="Normal 7 2 2 66 2" xfId="30581" xr:uid="{CCC5418A-663D-496A-9302-D17A450C076B}"/>
    <cellStyle name="Normal 7 2 2 67" xfId="30582" xr:uid="{D805597C-8C97-418E-8954-8F29CD72EB0A}"/>
    <cellStyle name="Normal 7 2 2 7" xfId="30583" xr:uid="{73DA3A83-4F71-4188-8BD0-9412C483E46E}"/>
    <cellStyle name="Normal 7 2 2 7 2" xfId="30584" xr:uid="{E49F53CA-92E0-4CF4-93EB-4C3320D8397D}"/>
    <cellStyle name="Normal 7 2 2 7 2 2" xfId="30585" xr:uid="{DF3E5512-4EC4-42DB-84BE-466C847E4675}"/>
    <cellStyle name="Normal 7 2 2 7 3" xfId="30586" xr:uid="{921012E3-84E7-47BE-B4FA-5730ABC21DE0}"/>
    <cellStyle name="Normal 7 2 2 7 3 2" xfId="30587" xr:uid="{D8B9AA3A-3B6E-4CF3-A543-B120D768D5A4}"/>
    <cellStyle name="Normal 7 2 2 7 4" xfId="30588" xr:uid="{604E12F3-F69A-4AE6-B37A-59D63D6B1C75}"/>
    <cellStyle name="Normal 7 2 2 7 4 2" xfId="30589" xr:uid="{295292BC-2475-45BD-BD34-D4159BEA92E9}"/>
    <cellStyle name="Normal 7 2 2 7 5" xfId="30590" xr:uid="{38DC23EE-4B83-40A3-A14F-04FCDDC920B0}"/>
    <cellStyle name="Normal 7 2 2 7 5 2" xfId="30591" xr:uid="{31D3B83B-8F49-45E0-83B5-6F673C0B4E61}"/>
    <cellStyle name="Normal 7 2 2 7 6" xfId="30592" xr:uid="{FA7BDA6E-532D-4A9A-B111-99FE2F1983FC}"/>
    <cellStyle name="Normal 7 2 2 7 6 2" xfId="30593" xr:uid="{88C42D5F-CECC-4E11-8967-2F232BFDFCDB}"/>
    <cellStyle name="Normal 7 2 2 7 7" xfId="30594" xr:uid="{997EF40A-C7DA-492F-94F1-B11C1EBADA9F}"/>
    <cellStyle name="Normal 7 2 2 7 7 2" xfId="30595" xr:uid="{79BD2047-3892-412B-B95A-64874E2FD98D}"/>
    <cellStyle name="Normal 7 2 2 7 8" xfId="30596" xr:uid="{ABCC6A53-67C3-4DB8-90A2-D295CB769CFF}"/>
    <cellStyle name="Normal 7 2 2 8" xfId="30597" xr:uid="{43D5963D-FE1F-4070-8373-3E4EC6CAF36C}"/>
    <cellStyle name="Normal 7 2 2 8 2" xfId="30598" xr:uid="{BC2B915E-84E1-4A74-858D-C34AF7D0FA79}"/>
    <cellStyle name="Normal 7 2 2 8 2 2" xfId="30599" xr:uid="{6E472280-418F-4E89-9845-4F510DF3DEBC}"/>
    <cellStyle name="Normal 7 2 2 8 3" xfId="30600" xr:uid="{E7E019C8-7D66-4CE4-B022-A57604277F3A}"/>
    <cellStyle name="Normal 7 2 2 8 3 2" xfId="30601" xr:uid="{6438348D-8162-42BD-AAD1-B54B801E52A3}"/>
    <cellStyle name="Normal 7 2 2 8 4" xfId="30602" xr:uid="{33D36459-EFA2-47FD-B0D5-74C7CB23CA98}"/>
    <cellStyle name="Normal 7 2 2 8 4 2" xfId="30603" xr:uid="{CCFB5331-51DC-477A-B95A-771F2AE201B7}"/>
    <cellStyle name="Normal 7 2 2 8 5" xfId="30604" xr:uid="{996A0658-05C9-45BA-979B-BF9B2A93F453}"/>
    <cellStyle name="Normal 7 2 2 8 5 2" xfId="30605" xr:uid="{7AFD7362-D287-4864-9005-7D4001A5D6BF}"/>
    <cellStyle name="Normal 7 2 2 8 6" xfId="30606" xr:uid="{C503F0B9-E961-4A82-8992-567FC5A2BF79}"/>
    <cellStyle name="Normal 7 2 2 8 6 2" xfId="30607" xr:uid="{06D38DEB-25A7-460B-BE83-A6702FB830C1}"/>
    <cellStyle name="Normal 7 2 2 8 7" xfId="30608" xr:uid="{DD680A7A-33A9-489C-8B89-568A34DE1904}"/>
    <cellStyle name="Normal 7 2 2 8 7 2" xfId="30609" xr:uid="{E7F7CA17-8767-46BF-B2F4-EC658ECE7FE7}"/>
    <cellStyle name="Normal 7 2 2 8 8" xfId="30610" xr:uid="{6F68F2FF-6925-474A-88E8-0CC6343F8342}"/>
    <cellStyle name="Normal 7 2 2 9" xfId="30611" xr:uid="{E4F4362A-536B-4573-B947-33812304AEDC}"/>
    <cellStyle name="Normal 7 2 2 9 2" xfId="30612" xr:uid="{B8FAD2A9-62CF-45E6-8D9D-69B3E4A2DE43}"/>
    <cellStyle name="Normal 7 2 2 9 2 2" xfId="30613" xr:uid="{1130F38D-541C-42BA-8DC3-483D50655384}"/>
    <cellStyle name="Normal 7 2 2 9 3" xfId="30614" xr:uid="{3DA5C354-1019-42F9-86F1-82B8043DF684}"/>
    <cellStyle name="Normal 7 2 2 9 3 2" xfId="30615" xr:uid="{3726E595-04C0-430F-B6ED-F108680C6F48}"/>
    <cellStyle name="Normal 7 2 2 9 4" xfId="30616" xr:uid="{08661444-4DD9-414B-8D97-47F3A4F913DE}"/>
    <cellStyle name="Normal 7 2 2 9 4 2" xfId="30617" xr:uid="{81997722-F213-4BA2-8F8E-1D6EBE64811D}"/>
    <cellStyle name="Normal 7 2 2 9 5" xfId="30618" xr:uid="{B22BA82A-DF1D-49D1-98A2-532F98D72D5C}"/>
    <cellStyle name="Normal 7 2 2 9 5 2" xfId="30619" xr:uid="{AD59FCF0-A871-44B3-9813-7D7A29D10EC4}"/>
    <cellStyle name="Normal 7 2 2 9 6" xfId="30620" xr:uid="{45160890-C35F-4B0F-9443-DC50FC535083}"/>
    <cellStyle name="Normal 7 2 2 9 6 2" xfId="30621" xr:uid="{55CF9B00-1141-460F-9D6E-9B20A61BE630}"/>
    <cellStyle name="Normal 7 2 2 9 7" xfId="30622" xr:uid="{4B24C939-DD9F-4FC3-90A1-82EF48A050FD}"/>
    <cellStyle name="Normal 7 2 2 9 7 2" xfId="30623" xr:uid="{F6D9AE17-2941-4C61-9823-211169FEE419}"/>
    <cellStyle name="Normal 7 2 2 9 8" xfId="30624" xr:uid="{BC5DD9E0-550F-4642-8284-88E527D034EF}"/>
    <cellStyle name="Normal 7 2 20" xfId="30625" xr:uid="{8B730269-D6ED-4A57-8466-C6ABB1737B77}"/>
    <cellStyle name="Normal 7 2 20 2" xfId="30626" xr:uid="{99FC9B1C-C606-4D53-A077-D37B7C4E979A}"/>
    <cellStyle name="Normal 7 2 21" xfId="30627" xr:uid="{FF5F0773-5215-4102-93AE-85B03BC713DA}"/>
    <cellStyle name="Normal 7 2 21 2" xfId="30628" xr:uid="{328A825C-2374-4E28-A261-5FB0701AB50F}"/>
    <cellStyle name="Normal 7 2 22" xfId="30629" xr:uid="{E4B3E815-8F70-41E4-8893-ACE70660B5E1}"/>
    <cellStyle name="Normal 7 2 22 2" xfId="30630" xr:uid="{1F4EE315-F7C9-4407-A0FA-F130E142EC2D}"/>
    <cellStyle name="Normal 7 2 23" xfId="30631" xr:uid="{0B934184-354A-4E70-9CF8-CB53A10FDA81}"/>
    <cellStyle name="Normal 7 2 23 2" xfId="30632" xr:uid="{43EEE972-A5CB-4BBE-9124-A2BD64D4BE29}"/>
    <cellStyle name="Normal 7 2 24" xfId="30633" xr:uid="{B5ACB5DD-2FA0-4952-9BC3-F47D9A3DC98B}"/>
    <cellStyle name="Normal 7 2 24 2" xfId="30634" xr:uid="{66623C7F-89C2-4385-BD63-81E7CA9BF3B3}"/>
    <cellStyle name="Normal 7 2 25" xfId="30635" xr:uid="{AB3146D6-037B-4727-8108-A5DB657B3564}"/>
    <cellStyle name="Normal 7 2 25 2" xfId="30636" xr:uid="{9DB4B362-9B56-42FB-8752-71A4EC280D8C}"/>
    <cellStyle name="Normal 7 2 26" xfId="30637" xr:uid="{9493B84C-EF4E-4B3A-8A8E-BE88F1A4009C}"/>
    <cellStyle name="Normal 7 2 26 2" xfId="30638" xr:uid="{0CB63EF5-DDF1-4656-8C38-C6D3E30D14EA}"/>
    <cellStyle name="Normal 7 2 27" xfId="30639" xr:uid="{FB334416-D945-4EF6-AA06-815C81EF2553}"/>
    <cellStyle name="Normal 7 2 27 2" xfId="30640" xr:uid="{E4CD93A0-917E-42AE-952B-305D8DE9BF91}"/>
    <cellStyle name="Normal 7 2 28" xfId="30641" xr:uid="{2054CE78-727A-4ECE-B401-76C82F140959}"/>
    <cellStyle name="Normal 7 2 28 2" xfId="30642" xr:uid="{C0B7244A-5B07-4550-8B6A-1B7BC2F9F080}"/>
    <cellStyle name="Normal 7 2 29" xfId="30643" xr:uid="{1D0BB2FD-B070-4B5D-B257-12DDBDE41F4A}"/>
    <cellStyle name="Normal 7 2 29 2" xfId="30644" xr:uid="{9EFFF9FD-004D-42FB-B910-C8C8753C411E}"/>
    <cellStyle name="Normal 7 2 3" xfId="6590" xr:uid="{FF4C9C07-6FF6-4BBE-A881-C86D380896F3}"/>
    <cellStyle name="Normal 7 2 3 2" xfId="30645" xr:uid="{075388E9-ABB0-4D2F-81C4-FDC98E912D22}"/>
    <cellStyle name="Normal 7 2 3 2 2" xfId="30646" xr:uid="{6799110A-3153-4664-B3D1-5F39978ADDD3}"/>
    <cellStyle name="Normal 7 2 3 3" xfId="30647" xr:uid="{3D188428-8B8A-42C3-A6F8-6161EA08824C}"/>
    <cellStyle name="Normal 7 2 3 3 2" xfId="30648" xr:uid="{CEAA9B36-9FCE-425A-8EFB-9B86A0C9F94C}"/>
    <cellStyle name="Normal 7 2 3 4" xfId="30649" xr:uid="{8B6D4709-5720-4FFB-A629-EC029BD150EE}"/>
    <cellStyle name="Normal 7 2 3 4 2" xfId="30650" xr:uid="{F03E3DBC-6F82-4757-8D37-C51BD28659B2}"/>
    <cellStyle name="Normal 7 2 3 5" xfId="30651" xr:uid="{E8423A01-588D-4D9D-9FFA-7693BAD9B140}"/>
    <cellStyle name="Normal 7 2 3 5 2" xfId="30652" xr:uid="{FD3FEF9B-B1AC-4D37-B248-09493D3FF77E}"/>
    <cellStyle name="Normal 7 2 3 6" xfId="30653" xr:uid="{25C8B16F-7859-4735-8FE9-44EDEA625058}"/>
    <cellStyle name="Normal 7 2 3 6 2" xfId="30654" xr:uid="{D06A7481-C820-4498-AC59-EAEC75836B14}"/>
    <cellStyle name="Normal 7 2 3 7" xfId="30655" xr:uid="{1AD532DF-8FB3-46DC-AF4C-92671443D417}"/>
    <cellStyle name="Normal 7 2 3 7 2" xfId="30656" xr:uid="{FF7BD6E0-93C0-439D-B3FB-9E8B2C87C631}"/>
    <cellStyle name="Normal 7 2 3 8" xfId="30657" xr:uid="{75ED4C58-16A7-486A-A4C4-4F4A38A5AC97}"/>
    <cellStyle name="Normal 7 2 30" xfId="30658" xr:uid="{92A2F248-0845-4E73-92F2-76669533A96B}"/>
    <cellStyle name="Normal 7 2 30 2" xfId="30659" xr:uid="{61E7B980-A673-47F7-A2AE-8D0A0C87689B}"/>
    <cellStyle name="Normal 7 2 31" xfId="30660" xr:uid="{EDAB2E2A-E584-4A87-81DA-1062993E3F51}"/>
    <cellStyle name="Normal 7 2 31 2" xfId="30661" xr:uid="{65059DE1-E6D3-4060-BA9F-6374816EE329}"/>
    <cellStyle name="Normal 7 2 32" xfId="30662" xr:uid="{11B8DC3F-6141-4F6D-98AD-FD47CE345BC2}"/>
    <cellStyle name="Normal 7 2 32 2" xfId="30663" xr:uid="{DA24AEBF-4F8F-4294-A3B1-5263DC7EB1D3}"/>
    <cellStyle name="Normal 7 2 33" xfId="30664" xr:uid="{A3BEC2E8-682D-4861-AD68-C5B1BEF5BBCE}"/>
    <cellStyle name="Normal 7 2 33 2" xfId="30665" xr:uid="{71E1AF1B-55AE-493E-AB1F-E54E34B43C7E}"/>
    <cellStyle name="Normal 7 2 34" xfId="30666" xr:uid="{19477F74-3445-4684-8704-5A803E69B30F}"/>
    <cellStyle name="Normal 7 2 34 2" xfId="30667" xr:uid="{ECA383FF-CE14-4B8C-9DCA-E52ABD43CF8A}"/>
    <cellStyle name="Normal 7 2 35" xfId="30668" xr:uid="{4EA7EA0E-BCA8-49D6-B04B-72D60D411782}"/>
    <cellStyle name="Normal 7 2 35 2" xfId="30669" xr:uid="{513C00CA-D9A5-44AD-BDFD-88DA7D53DB3B}"/>
    <cellStyle name="Normal 7 2 36" xfId="30670" xr:uid="{FA5456A4-EE3E-42B4-833E-DE1A99A32B7D}"/>
    <cellStyle name="Normal 7 2 36 2" xfId="30671" xr:uid="{FD6949E2-5ACB-4A44-BBA2-30D49937C729}"/>
    <cellStyle name="Normal 7 2 37" xfId="30672" xr:uid="{AB0B1909-A3F0-44E3-B411-4DBC81A0E084}"/>
    <cellStyle name="Normal 7 2 37 2" xfId="30673" xr:uid="{82D7CE00-514F-4AC6-848F-A9005F707104}"/>
    <cellStyle name="Normal 7 2 38" xfId="30674" xr:uid="{DB8AFEC7-86C4-400E-9238-AFBAE4826C05}"/>
    <cellStyle name="Normal 7 2 38 2" xfId="30675" xr:uid="{3AA7B6F0-2D2C-4FA2-8FB5-FD700B0BEF8E}"/>
    <cellStyle name="Normal 7 2 39" xfId="30676" xr:uid="{D858EE4D-3F06-4283-8078-4D9B819F9635}"/>
    <cellStyle name="Normal 7 2 39 2" xfId="30677" xr:uid="{644A2EA4-59B2-4D03-B6D4-DE89E51B7DE9}"/>
    <cellStyle name="Normal 7 2 4" xfId="6591" xr:uid="{5E0F63FC-3998-44F7-89BE-9BE5082006DF}"/>
    <cellStyle name="Normal 7 2 4 2" xfId="30678" xr:uid="{FC9FD82B-3024-47EC-8EBA-3E9F9B4E11AC}"/>
    <cellStyle name="Normal 7 2 4 2 2" xfId="30679" xr:uid="{2DB436A3-F905-48E2-8D1F-D507DC73F5B8}"/>
    <cellStyle name="Normal 7 2 4 3" xfId="30680" xr:uid="{79FB4392-C227-4D8C-87A7-1303FEBE2511}"/>
    <cellStyle name="Normal 7 2 4 3 2" xfId="30681" xr:uid="{A82A0AC6-F059-4420-98F4-F6F9E7382C98}"/>
    <cellStyle name="Normal 7 2 4 4" xfId="30682" xr:uid="{BC54CF12-5343-4A23-83AB-2F486145D2CB}"/>
    <cellStyle name="Normal 7 2 4 4 2" xfId="30683" xr:uid="{B38926A1-CDF7-4EF6-B8B0-8FC570B229B5}"/>
    <cellStyle name="Normal 7 2 4 5" xfId="30684" xr:uid="{45ACF8BE-1B9E-4865-BD33-83B975E538F3}"/>
    <cellStyle name="Normal 7 2 4 5 2" xfId="30685" xr:uid="{E12CA7E7-461A-4CE2-A249-5F2571685388}"/>
    <cellStyle name="Normal 7 2 4 6" xfId="30686" xr:uid="{AF1A8503-CB8E-4B20-B107-324A102375A5}"/>
    <cellStyle name="Normal 7 2 4 6 2" xfId="30687" xr:uid="{EA60ADEA-AC95-44BF-AD95-79AB27190490}"/>
    <cellStyle name="Normal 7 2 4 7" xfId="30688" xr:uid="{6CF168CC-B8B6-4263-8E45-FD6DF341A18A}"/>
    <cellStyle name="Normal 7 2 4 7 2" xfId="30689" xr:uid="{FD5DC369-ECA2-4895-921B-0DB4E8730EEF}"/>
    <cellStyle name="Normal 7 2 4 8" xfId="30690" xr:uid="{1B568A97-7613-4AAE-B8DC-C2903AC894AE}"/>
    <cellStyle name="Normal 7 2 40" xfId="30691" xr:uid="{F367BED3-2978-4305-930B-925D13F03EB6}"/>
    <cellStyle name="Normal 7 2 40 2" xfId="30692" xr:uid="{CFF72C05-3F7F-418E-A83D-8EE6058BFA19}"/>
    <cellStyle name="Normal 7 2 41" xfId="30693" xr:uid="{B028640C-8AD3-4D61-837D-30A1D93BC523}"/>
    <cellStyle name="Normal 7 2 41 2" xfId="30694" xr:uid="{BF853D4C-339D-4497-A031-76212BC8E43F}"/>
    <cellStyle name="Normal 7 2 42" xfId="30695" xr:uid="{47D18FD6-BF58-489E-AAB1-5CA53FCC1452}"/>
    <cellStyle name="Normal 7 2 42 2" xfId="30696" xr:uid="{22C0C2CF-BC68-40A8-8CBE-82016A442E2C}"/>
    <cellStyle name="Normal 7 2 43" xfId="30697" xr:uid="{C596850A-B4D8-4C34-BF42-75563196CDBD}"/>
    <cellStyle name="Normal 7 2 43 2" xfId="30698" xr:uid="{0F7E93E9-08AA-46A5-8F84-327ED5B11880}"/>
    <cellStyle name="Normal 7 2 44" xfId="30699" xr:uid="{CE9C3107-D772-4BC8-A371-C408BB7CD937}"/>
    <cellStyle name="Normal 7 2 44 2" xfId="30700" xr:uid="{7B61668B-5026-4EF6-AA76-4505EC25CFC6}"/>
    <cellStyle name="Normal 7 2 45" xfId="30701" xr:uid="{4AC114EE-F421-4FD8-BA85-992B426E854F}"/>
    <cellStyle name="Normal 7 2 45 2" xfId="30702" xr:uid="{76659424-39CB-4DEC-B0C7-269774FF39D5}"/>
    <cellStyle name="Normal 7 2 46" xfId="30703" xr:uid="{5271D197-5EDB-4DBD-9AC5-0EA2B6E119D6}"/>
    <cellStyle name="Normal 7 2 46 2" xfId="30704" xr:uid="{917E8124-8BEA-4011-ABB3-0752D9CABAA8}"/>
    <cellStyle name="Normal 7 2 47" xfId="30705" xr:uid="{CF0C4011-D8F4-4B36-B36E-0DEC12EC1F8E}"/>
    <cellStyle name="Normal 7 2 47 2" xfId="30706" xr:uid="{E08DD7C7-0868-485D-8386-1FFA4B645DC3}"/>
    <cellStyle name="Normal 7 2 48" xfId="30707" xr:uid="{D1EA9908-C48C-48BE-8956-5F0FF43860EC}"/>
    <cellStyle name="Normal 7 2 48 2" xfId="30708" xr:uid="{0FA5126B-BE2F-4DF8-8E67-13AC12898D57}"/>
    <cellStyle name="Normal 7 2 49" xfId="30709" xr:uid="{3D1D2C8A-0519-4F2A-90BA-C1CF436D825B}"/>
    <cellStyle name="Normal 7 2 49 2" xfId="30710" xr:uid="{134FA5CA-8276-437B-9C5B-D6D881D28C7B}"/>
    <cellStyle name="Normal 7 2 5" xfId="30711" xr:uid="{82C949F9-732F-45C0-87F2-B821B0D769E0}"/>
    <cellStyle name="Normal 7 2 5 2" xfId="30712" xr:uid="{8F7CE68F-8DD7-4327-A9A3-6C4DE9951247}"/>
    <cellStyle name="Normal 7 2 5 2 2" xfId="30713" xr:uid="{66FCF40B-5FA2-4006-B507-80CE9F257ACF}"/>
    <cellStyle name="Normal 7 2 5 3" xfId="30714" xr:uid="{990D2FCC-650B-45CE-8B87-6A0C796AF96D}"/>
    <cellStyle name="Normal 7 2 5 3 2" xfId="30715" xr:uid="{8400715F-EB98-47E2-8884-905417EDA96B}"/>
    <cellStyle name="Normal 7 2 5 4" xfId="30716" xr:uid="{38AFDF2A-8D4A-4388-A2A7-A3C160B12DD8}"/>
    <cellStyle name="Normal 7 2 5 4 2" xfId="30717" xr:uid="{E75DAEBF-1A6E-44F9-9517-D5C2F8BAD639}"/>
    <cellStyle name="Normal 7 2 5 5" xfId="30718" xr:uid="{CD73EF59-F2AE-460E-A083-F9B9625B4573}"/>
    <cellStyle name="Normal 7 2 5 5 2" xfId="30719" xr:uid="{1D777D07-C1E3-4888-830B-7AD1D6599829}"/>
    <cellStyle name="Normal 7 2 5 6" xfId="30720" xr:uid="{E70CC83D-7C96-4FAE-A423-8DC028971B42}"/>
    <cellStyle name="Normal 7 2 5 6 2" xfId="30721" xr:uid="{1FD970BC-A557-4457-A911-069DB30D95AF}"/>
    <cellStyle name="Normal 7 2 5 7" xfId="30722" xr:uid="{860D0647-14D9-45C0-B12D-1DB0D20F7203}"/>
    <cellStyle name="Normal 7 2 5 7 2" xfId="30723" xr:uid="{76AB38FA-AD79-4BE5-A10B-B806B4ED5041}"/>
    <cellStyle name="Normal 7 2 5 8" xfId="30724" xr:uid="{36918232-D335-4D1C-92EE-49EAE1E952CF}"/>
    <cellStyle name="Normal 7 2 50" xfId="30725" xr:uid="{AF77D442-978C-4111-86A2-C9B67649E0A8}"/>
    <cellStyle name="Normal 7 2 50 2" xfId="30726" xr:uid="{0E0E9C16-D6C2-4838-A50F-8E76512C4F3C}"/>
    <cellStyle name="Normal 7 2 51" xfId="30727" xr:uid="{79B6198E-A7D2-41F1-AC20-F63F566E87A6}"/>
    <cellStyle name="Normal 7 2 51 2" xfId="30728" xr:uid="{34CE6E26-AAE1-4D7D-9D09-27E4AB591AB1}"/>
    <cellStyle name="Normal 7 2 52" xfId="30729" xr:uid="{AFA7197D-C3EB-4354-AAD3-025DAF54C620}"/>
    <cellStyle name="Normal 7 2 52 2" xfId="30730" xr:uid="{AD047AF8-4E68-4111-9D94-E273819EE3A5}"/>
    <cellStyle name="Normal 7 2 53" xfId="30731" xr:uid="{5666D213-8E1F-45C9-93C7-90D6F8F66831}"/>
    <cellStyle name="Normal 7 2 53 2" xfId="30732" xr:uid="{47FBF045-2711-4CF0-8CF6-84AE4F558C07}"/>
    <cellStyle name="Normal 7 2 54" xfId="30733" xr:uid="{CD2CEF88-0514-42BF-9A15-408C7383C114}"/>
    <cellStyle name="Normal 7 2 54 2" xfId="30734" xr:uid="{AEE453B6-3C91-4965-9239-30C5AB5BEFD2}"/>
    <cellStyle name="Normal 7 2 55" xfId="30735" xr:uid="{10C7BC1D-6940-4411-BA20-EA44A8480946}"/>
    <cellStyle name="Normal 7 2 55 2" xfId="30736" xr:uid="{93542E95-E163-45A7-8981-25705191C427}"/>
    <cellStyle name="Normal 7 2 56" xfId="30737" xr:uid="{3FBA1B12-2C46-40CC-874A-DDFDF39F700C}"/>
    <cellStyle name="Normal 7 2 56 2" xfId="30738" xr:uid="{8396398E-29F0-4005-AF4A-AAB879DEB29E}"/>
    <cellStyle name="Normal 7 2 57" xfId="30739" xr:uid="{A6651F21-D4BF-4DC3-B8FF-BECFB5C58B49}"/>
    <cellStyle name="Normal 7 2 57 2" xfId="30740" xr:uid="{A1E79119-FDB8-4CC5-BA14-04BB27B261CD}"/>
    <cellStyle name="Normal 7 2 58" xfId="30741" xr:uid="{FA47ADA2-953E-432D-B26A-7A4B0A75094C}"/>
    <cellStyle name="Normal 7 2 58 2" xfId="30742" xr:uid="{7264AD15-7EF4-4604-B348-24AE382E1573}"/>
    <cellStyle name="Normal 7 2 59" xfId="30743" xr:uid="{C9D3BECA-D0A2-417D-BF3F-4347B9E437CA}"/>
    <cellStyle name="Normal 7 2 59 2" xfId="30744" xr:uid="{4E50E323-3D15-4440-BB0E-23655AAD565F}"/>
    <cellStyle name="Normal 7 2 6" xfId="30745" xr:uid="{01F13DAA-881D-4FCB-8605-2911B1DAD6EF}"/>
    <cellStyle name="Normal 7 2 6 2" xfId="30746" xr:uid="{A975D1C3-D54D-4E8E-802C-E052F6112996}"/>
    <cellStyle name="Normal 7 2 6 2 2" xfId="30747" xr:uid="{5BE1BA9F-4B11-46C1-AF9A-4DB53D031D8B}"/>
    <cellStyle name="Normal 7 2 6 3" xfId="30748" xr:uid="{84488344-A6A6-47F3-AD29-1A8306596F4E}"/>
    <cellStyle name="Normal 7 2 6 3 2" xfId="30749" xr:uid="{5B8487E3-728F-4F03-939A-D9748E7DC5AC}"/>
    <cellStyle name="Normal 7 2 6 4" xfId="30750" xr:uid="{9A14597F-E4F8-41BA-86C3-5054F0793408}"/>
    <cellStyle name="Normal 7 2 6 4 2" xfId="30751" xr:uid="{8286D4C3-98CA-4A74-835E-E60C0C0B28B9}"/>
    <cellStyle name="Normal 7 2 6 5" xfId="30752" xr:uid="{56431606-4D9A-485F-99D1-D5CFDC07DDC5}"/>
    <cellStyle name="Normal 7 2 6 5 2" xfId="30753" xr:uid="{E1C6AF8E-92E3-421C-A40F-F97237593DFA}"/>
    <cellStyle name="Normal 7 2 6 6" xfId="30754" xr:uid="{7A590E3F-EFEB-4AFA-9286-E434E567708E}"/>
    <cellStyle name="Normal 7 2 6 6 2" xfId="30755" xr:uid="{B25356A4-528F-4A59-B91B-F0EE540DD697}"/>
    <cellStyle name="Normal 7 2 6 7" xfId="30756" xr:uid="{2D4F9774-0FDA-443E-B433-CB62D19E22F5}"/>
    <cellStyle name="Normal 7 2 6 7 2" xfId="30757" xr:uid="{CD4E30FF-FC37-475D-89B7-19BF24C2DCBC}"/>
    <cellStyle name="Normal 7 2 6 8" xfId="30758" xr:uid="{DE0A06ED-87E0-45D6-9FAC-D817D5766D8D}"/>
    <cellStyle name="Normal 7 2 60" xfId="30759" xr:uid="{F8C968B6-B734-4301-99DD-9EE27B9AE5B8}"/>
    <cellStyle name="Normal 7 2 60 2" xfId="30760" xr:uid="{42CE816F-A22D-4B1B-87A1-6E23231F0A50}"/>
    <cellStyle name="Normal 7 2 61" xfId="30761" xr:uid="{A6E9FA57-2739-4D5C-97AF-8D439F8DF237}"/>
    <cellStyle name="Normal 7 2 61 2" xfId="30762" xr:uid="{4A2E1245-9092-4CBB-AB26-57AD569DD90A}"/>
    <cellStyle name="Normal 7 2 62" xfId="30763" xr:uid="{02517C5B-2F1D-4BDC-BC66-59B09B66C91E}"/>
    <cellStyle name="Normal 7 2 62 2" xfId="30764" xr:uid="{A8EFCD35-322C-4D31-AF09-50961DC58111}"/>
    <cellStyle name="Normal 7 2 63" xfId="30765" xr:uid="{661F620C-FD98-447D-AA04-7ED2BC5E316E}"/>
    <cellStyle name="Normal 7 2 63 2" xfId="30766" xr:uid="{A0600D16-DF97-4023-A92D-DE774CFAC62B}"/>
    <cellStyle name="Normal 7 2 64" xfId="30767" xr:uid="{B66CE875-5EB8-449E-A15E-DC0CEE9B15A2}"/>
    <cellStyle name="Normal 7 2 64 2" xfId="30768" xr:uid="{3E4EB567-6BD0-493C-90CC-FD5450D091DF}"/>
    <cellStyle name="Normal 7 2 65" xfId="30769" xr:uid="{A52EFDE3-7E5E-4468-B9FC-3FA5B198FC73}"/>
    <cellStyle name="Normal 7 2 65 2" xfId="30770" xr:uid="{5E707915-8096-4DB2-9BEB-F9670223A16A}"/>
    <cellStyle name="Normal 7 2 66" xfId="30771" xr:uid="{81C7C46B-707B-45AC-8326-EE8C71852ECB}"/>
    <cellStyle name="Normal 7 2 66 2" xfId="30772" xr:uid="{F082AE7C-D49C-4228-826D-D885A026DF49}"/>
    <cellStyle name="Normal 7 2 67" xfId="30773" xr:uid="{BA87A94F-0E62-4CEC-93A2-C710E9979439}"/>
    <cellStyle name="Normal 7 2 67 2" xfId="30774" xr:uid="{6D0DB7EE-BD46-40D0-B5CC-14BBF4B0AB95}"/>
    <cellStyle name="Normal 7 2 68" xfId="30775" xr:uid="{80A3C206-2603-49EA-9436-C65345CFF71B}"/>
    <cellStyle name="Normal 7 2 68 2" xfId="30776" xr:uid="{7392E6F8-1BDC-4101-98D4-BCF8427FCC4C}"/>
    <cellStyle name="Normal 7 2 69" xfId="30777" xr:uid="{60767EBE-CEAE-4281-A6A2-B95057BCE304}"/>
    <cellStyle name="Normal 7 2 7" xfId="30778" xr:uid="{844E7343-26F5-4221-BC8E-30B6AE523616}"/>
    <cellStyle name="Normal 7 2 7 2" xfId="30779" xr:uid="{16A02B9F-1EB8-4E47-AD29-B4BDD6C22BEB}"/>
    <cellStyle name="Normal 7 2 7 2 2" xfId="30780" xr:uid="{7C3A5E3B-333D-458B-8324-F8D364244CCB}"/>
    <cellStyle name="Normal 7 2 7 3" xfId="30781" xr:uid="{B70E6BEB-632F-486F-9D28-8ED4A422D1B7}"/>
    <cellStyle name="Normal 7 2 7 3 2" xfId="30782" xr:uid="{64233B74-3D74-482A-8F41-DF4FC8CC35D3}"/>
    <cellStyle name="Normal 7 2 7 4" xfId="30783" xr:uid="{1EC9CF6E-356D-4BA2-B1DB-11981B9174FE}"/>
    <cellStyle name="Normal 7 2 7 4 2" xfId="30784" xr:uid="{8A60BE43-8698-49CB-A791-40A4392EA3E9}"/>
    <cellStyle name="Normal 7 2 7 5" xfId="30785" xr:uid="{3FEA872F-90A4-43D5-A161-A2DF0590881C}"/>
    <cellStyle name="Normal 7 2 7 5 2" xfId="30786" xr:uid="{BB49463C-F557-43C4-8B1F-E2D8D1BC314A}"/>
    <cellStyle name="Normal 7 2 7 6" xfId="30787" xr:uid="{2F2F1F3C-BA7F-4905-92A6-A99133801FBA}"/>
    <cellStyle name="Normal 7 2 7 6 2" xfId="30788" xr:uid="{6F4DA985-2649-478D-A273-916647414CA0}"/>
    <cellStyle name="Normal 7 2 7 7" xfId="30789" xr:uid="{1609920C-B4FC-4886-8586-BBDAE22F98F1}"/>
    <cellStyle name="Normal 7 2 7 7 2" xfId="30790" xr:uid="{8119B69C-153B-419E-9D0D-47FB13482208}"/>
    <cellStyle name="Normal 7 2 7 8" xfId="30791" xr:uid="{E5273E2E-055E-4607-9579-FDDC49B6396B}"/>
    <cellStyle name="Normal 7 2 8" xfId="30792" xr:uid="{108A7852-1605-45B1-98F2-01B9B8105C37}"/>
    <cellStyle name="Normal 7 2 8 2" xfId="30793" xr:uid="{1F2A1FAD-DAE9-49F8-90CF-4CB4A71EB198}"/>
    <cellStyle name="Normal 7 2 8 2 2" xfId="30794" xr:uid="{56ACAE32-D945-4434-8FC0-90A0AE004869}"/>
    <cellStyle name="Normal 7 2 8 3" xfId="30795" xr:uid="{007A11A2-0472-40D4-A731-E1CAFF9F45EF}"/>
    <cellStyle name="Normal 7 2 8 3 2" xfId="30796" xr:uid="{9FD08496-974C-4B6D-BF9A-A4176E22E298}"/>
    <cellStyle name="Normal 7 2 8 4" xfId="30797" xr:uid="{00109997-B541-41C4-BEA3-A6C4DCD40FDD}"/>
    <cellStyle name="Normal 7 2 8 4 2" xfId="30798" xr:uid="{43320791-5116-4C07-82F8-600A22143B32}"/>
    <cellStyle name="Normal 7 2 8 5" xfId="30799" xr:uid="{9B767EBF-2050-4435-9C8A-E83ADAE7583A}"/>
    <cellStyle name="Normal 7 2 8 5 2" xfId="30800" xr:uid="{56D33567-9946-49C9-BC11-60BB21D145CC}"/>
    <cellStyle name="Normal 7 2 8 6" xfId="30801" xr:uid="{ECFF6380-74D8-4BE9-9508-0661E4AD440C}"/>
    <cellStyle name="Normal 7 2 8 6 2" xfId="30802" xr:uid="{58A03DE4-0540-42C6-B3DD-BE1F114863A5}"/>
    <cellStyle name="Normal 7 2 8 7" xfId="30803" xr:uid="{FEE2C270-3001-4686-A8E9-9B09673D3B7A}"/>
    <cellStyle name="Normal 7 2 8 7 2" xfId="30804" xr:uid="{21CB768A-1316-4369-9D13-3FABBAA2011F}"/>
    <cellStyle name="Normal 7 2 8 8" xfId="30805" xr:uid="{BDC2535A-B556-48A2-9EC8-9E1DCF3F9B23}"/>
    <cellStyle name="Normal 7 2 8 9" xfId="44054" xr:uid="{9B83F9D0-2483-4509-AD29-74244DBF214C}"/>
    <cellStyle name="Normal 7 2 9" xfId="30806" xr:uid="{760340AB-A4E0-4230-AE36-F6C6494CFA6B}"/>
    <cellStyle name="Normal 7 2 9 2" xfId="30807" xr:uid="{E7BDAE0B-80DE-4C2E-B057-9CD99311E8CC}"/>
    <cellStyle name="Normal 7 2 9 2 2" xfId="30808" xr:uid="{71B65E56-6C36-4613-B631-8D31D6344202}"/>
    <cellStyle name="Normal 7 2 9 3" xfId="30809" xr:uid="{FD0AD45E-481F-4069-B064-645AF067CB8D}"/>
    <cellStyle name="Normal 7 2 9 3 2" xfId="30810" xr:uid="{6EEDD022-4D51-4EDD-80D2-84BE7A39AAF2}"/>
    <cellStyle name="Normal 7 2 9 4" xfId="30811" xr:uid="{B503CA5B-0125-4C96-8C42-A73ACC696EF2}"/>
    <cellStyle name="Normal 7 2 9 4 2" xfId="30812" xr:uid="{EC368879-9B5A-489B-B922-CEE2F19D6064}"/>
    <cellStyle name="Normal 7 2 9 5" xfId="30813" xr:uid="{F70137A7-850F-483D-9F2C-4B790D627C23}"/>
    <cellStyle name="Normal 7 2 9 5 2" xfId="30814" xr:uid="{F715AE3B-6490-47F2-899A-1AFBEA59BFF8}"/>
    <cellStyle name="Normal 7 2 9 6" xfId="30815" xr:uid="{1A9760AE-D8A6-4D83-8AA2-279ED4931332}"/>
    <cellStyle name="Normal 7 2 9 6 2" xfId="30816" xr:uid="{41A25C9C-E9E9-40FD-B3EA-B55B20950A90}"/>
    <cellStyle name="Normal 7 2 9 7" xfId="30817" xr:uid="{BC8D968A-B1C1-459A-B453-604B0B825489}"/>
    <cellStyle name="Normal 7 2 9 7 2" xfId="30818" xr:uid="{8C5975C5-D10B-48DA-86BC-D58F1CE7C5E8}"/>
    <cellStyle name="Normal 7 2 9 8" xfId="30819" xr:uid="{5E3D69A2-2D41-498C-B7D3-0346A178DB46}"/>
    <cellStyle name="Normal 7 20" xfId="30820" xr:uid="{14B95BB6-516B-4A82-A10D-6D6B98615648}"/>
    <cellStyle name="Normal 7 21" xfId="30821" xr:uid="{8AB20FFF-380D-47D1-97EA-364E4CDA82D4}"/>
    <cellStyle name="Normal 7 22" xfId="30822" xr:uid="{9575F7A0-DF21-43B5-826B-9829A194D272}"/>
    <cellStyle name="Normal 7 23" xfId="30823" xr:uid="{7252CC0E-50F0-4C7A-B749-2DF67C4F63E9}"/>
    <cellStyle name="Normal 7 24" xfId="30824" xr:uid="{656855F6-692A-4BF4-B83F-552821B47D7A}"/>
    <cellStyle name="Normal 7 25" xfId="30825" xr:uid="{D4788850-9390-42C6-91AB-0F5C202862D5}"/>
    <cellStyle name="Normal 7 26" xfId="30826" xr:uid="{60D44CB5-6679-42DF-82B8-113D34662AFF}"/>
    <cellStyle name="Normal 7 27" xfId="30827" xr:uid="{B1C0203B-61CF-4AA9-9D45-57B7B50715A3}"/>
    <cellStyle name="Normal 7 28" xfId="30828" xr:uid="{E455ABB9-A3F9-44EB-B0DA-F2DCD957D089}"/>
    <cellStyle name="Normal 7 29" xfId="30829" xr:uid="{64554697-19A6-4571-9B15-4833B3FCC8B5}"/>
    <cellStyle name="Normal 7 3" xfId="6592" xr:uid="{CDC98181-9FCB-43A3-A974-A05FC930D39B}"/>
    <cellStyle name="Normal 7 3 10" xfId="30831" xr:uid="{C1F86492-E681-4B07-997E-28B52E6523A7}"/>
    <cellStyle name="Normal 7 3 11" xfId="30832" xr:uid="{A2EADAA2-9B09-4618-97B7-5D158F06495F}"/>
    <cellStyle name="Normal 7 3 12" xfId="30833" xr:uid="{61473995-AD8C-481D-A278-C97D59962AA4}"/>
    <cellStyle name="Normal 7 3 13" xfId="30834" xr:uid="{D5788C84-5083-4AAD-AA86-B1CD6B56FD67}"/>
    <cellStyle name="Normal 7 3 14" xfId="30835" xr:uid="{7B38522B-4BF8-415C-9E08-7051955A6F24}"/>
    <cellStyle name="Normal 7 3 15" xfId="30836" xr:uid="{1D74B3C3-A083-45CB-A5D8-BDD275FC93A3}"/>
    <cellStyle name="Normal 7 3 16" xfId="30837" xr:uid="{18A1EBA5-8BAD-4DC6-B64A-D8FEF7E7CC33}"/>
    <cellStyle name="Normal 7 3 17" xfId="30838" xr:uid="{3297FB95-F6A0-4CA9-BBB7-E7F539173B1E}"/>
    <cellStyle name="Normal 7 3 18" xfId="30839" xr:uid="{41F3C4F1-9E22-423A-9F6C-9C1A6070A033}"/>
    <cellStyle name="Normal 7 3 19" xfId="30840" xr:uid="{05B79AA7-868F-4D59-8BAF-B5473144A61A}"/>
    <cellStyle name="Normal 7 3 2" xfId="30841" xr:uid="{D7F2B836-AEF9-4D7D-B1A9-3A82B2EE6039}"/>
    <cellStyle name="Normal 7 3 2 2" xfId="30842" xr:uid="{21CF45E2-9918-47AD-B019-E213D03CC56D}"/>
    <cellStyle name="Normal 7 3 2 2 2" xfId="30843" xr:uid="{5D70D1A8-930F-47AE-BD47-4BAE3AD93DD3}"/>
    <cellStyle name="Normal 7 3 2 2 2 2" xfId="43025" xr:uid="{40B4AC84-FE09-48BB-8D1C-35920959B98B}"/>
    <cellStyle name="Normal 7 3 2 2 3" xfId="30844" xr:uid="{4F8C7E2A-CBFE-4ED8-8AB7-E1E7FBA557D0}"/>
    <cellStyle name="Normal 7 3 2 2 4" xfId="30845" xr:uid="{495112F0-29B3-4EF5-A682-D3DE19D4161F}"/>
    <cellStyle name="Normal 7 3 2 2 5" xfId="43024" xr:uid="{4EF18A1C-5BF8-4878-8E77-85CC75950196}"/>
    <cellStyle name="Normal 7 3 2 3" xfId="30846" xr:uid="{4F861D2F-C5ED-4823-B025-EF37C609CBD2}"/>
    <cellStyle name="Normal 7 3 2 3 2" xfId="43026" xr:uid="{D20E7081-5840-4898-9D8A-43582CC9BA56}"/>
    <cellStyle name="Normal 7 3 2 4" xfId="30847" xr:uid="{AFDBA98C-FF32-4D71-AB3A-DD25928C5940}"/>
    <cellStyle name="Normal 7 3 2 5" xfId="43023" xr:uid="{7E435EFD-6947-46BC-A014-FB5BB9563579}"/>
    <cellStyle name="Normal 7 3 20" xfId="30848" xr:uid="{F97970D3-07DA-48E9-B410-307F9692BC51}"/>
    <cellStyle name="Normal 7 3 20 2" xfId="30849" xr:uid="{1D455085-D92A-4DCB-8CF9-B84229F69138}"/>
    <cellStyle name="Normal 7 3 20 3" xfId="30850" xr:uid="{936BF525-D944-4DBD-853A-F3D08F7F50E3}"/>
    <cellStyle name="Normal 7 3 20 4" xfId="30851" xr:uid="{F05F92C3-8DEB-4EDB-BC7B-E15FE1EE9B05}"/>
    <cellStyle name="Normal 7 3 21" xfId="30852" xr:uid="{FDA6DFBC-9E2B-4ABC-9437-0AD948721CAF}"/>
    <cellStyle name="Normal 7 3 22" xfId="30853" xr:uid="{CB56CEBC-0FFF-4DA0-B1F8-589F5791BC6E}"/>
    <cellStyle name="Normal 7 3 23" xfId="30854" xr:uid="{727EBF25-B0EA-4F68-B99B-4B54D9D4F613}"/>
    <cellStyle name="Normal 7 3 24" xfId="30855" xr:uid="{1D8CB385-DDA7-4BFA-A2AB-ACFBED9CBBB0}"/>
    <cellStyle name="Normal 7 3 25" xfId="30856" xr:uid="{DD53C70F-9FAF-4FA4-8D43-62A0DC7B1495}"/>
    <cellStyle name="Normal 7 3 26" xfId="30857" xr:uid="{261CA3C1-0429-4EEC-BA67-15A2E5D559D3}"/>
    <cellStyle name="Normal 7 3 27" xfId="30858" xr:uid="{B5FBE36D-D0B3-427F-BA33-AC2C57F436EB}"/>
    <cellStyle name="Normal 7 3 28" xfId="30859" xr:uid="{202B8CDB-A285-47CA-9804-C2F3AF5D23D2}"/>
    <cellStyle name="Normal 7 3 29" xfId="30860" xr:uid="{3DA02549-1C7C-4B86-858F-612192EBB66B}"/>
    <cellStyle name="Normal 7 3 3" xfId="30861" xr:uid="{848B19DB-8FEC-4477-A2D4-9F4CFB7A4DF1}"/>
    <cellStyle name="Normal 7 3 3 2" xfId="43028" xr:uid="{E62A3E12-3932-49A5-83AB-F1E3AB5B6E37}"/>
    <cellStyle name="Normal 7 3 3 3" xfId="43027" xr:uid="{0C172706-86F9-4B8F-9A4F-BD753E3A8152}"/>
    <cellStyle name="Normal 7 3 30" xfId="30862" xr:uid="{FF5A0D02-6C06-4C86-9890-E6F935641A5A}"/>
    <cellStyle name="Normal 7 3 31" xfId="30863" xr:uid="{101F481B-A71C-4C88-B49A-348B5968DEA0}"/>
    <cellStyle name="Normal 7 3 32" xfId="30864" xr:uid="{57A01122-D3A8-4E9F-A5F5-4B4D846CDA02}"/>
    <cellStyle name="Normal 7 3 33" xfId="30865" xr:uid="{2F0DE2ED-E6E5-485D-8AE0-3F499D70DBF7}"/>
    <cellStyle name="Normal 7 3 34" xfId="30866" xr:uid="{079A4E03-86F7-413D-83F2-7922B902748E}"/>
    <cellStyle name="Normal 7 3 35" xfId="30867" xr:uid="{C3C87D68-FFEF-462B-9289-75FFACCEA422}"/>
    <cellStyle name="Normal 7 3 36" xfId="30868" xr:uid="{75F6B55B-D878-44A4-97AB-6B7BC7FA3C6A}"/>
    <cellStyle name="Normal 7 3 37" xfId="30869" xr:uid="{7E4CB974-06BD-4F79-A95C-88D67863D46C}"/>
    <cellStyle name="Normal 7 3 38" xfId="30870" xr:uid="{7A044223-65C9-4BEC-AF4D-A340A1440EE8}"/>
    <cellStyle name="Normal 7 3 39" xfId="30871" xr:uid="{DA79E79A-C49F-42C6-8309-3D55AD8543A5}"/>
    <cellStyle name="Normal 7 3 4" xfId="30872" xr:uid="{32176C70-57AE-4A98-88D2-E655252E795B}"/>
    <cellStyle name="Normal 7 3 4 2" xfId="43029" xr:uid="{0D3B1227-20B8-4D86-9A12-CD4E82E94E83}"/>
    <cellStyle name="Normal 7 3 40" xfId="30873" xr:uid="{90D2C5D5-1999-427E-9FA2-71AA50B7357A}"/>
    <cellStyle name="Normal 7 3 41" xfId="30874" xr:uid="{AA4473A0-EC4C-4696-853C-095A9D601020}"/>
    <cellStyle name="Normal 7 3 42" xfId="30875" xr:uid="{F9D09C8A-043F-4A02-AE08-C47EB655D352}"/>
    <cellStyle name="Normal 7 3 43" xfId="30876" xr:uid="{F07268EF-84BA-4298-8059-081A4A22380C}"/>
    <cellStyle name="Normal 7 3 44" xfId="30877" xr:uid="{4D23A970-43D8-4DEA-836D-68B6D2BE9FD6}"/>
    <cellStyle name="Normal 7 3 45" xfId="30878" xr:uid="{DC212728-6422-4086-B50A-5DC4D84D609A}"/>
    <cellStyle name="Normal 7 3 46" xfId="30879" xr:uid="{6108B248-6420-4FBA-8C41-71F9CFDF391A}"/>
    <cellStyle name="Normal 7 3 47" xfId="30880" xr:uid="{ED886560-588D-4132-A117-F8CDA0257DE1}"/>
    <cellStyle name="Normal 7 3 48" xfId="30881" xr:uid="{16050A64-A1C2-4E4E-95E4-7518996B474F}"/>
    <cellStyle name="Normal 7 3 49" xfId="30882" xr:uid="{372C49B9-5CC1-486A-B26C-9B2CFE8479B4}"/>
    <cellStyle name="Normal 7 3 5" xfId="30883" xr:uid="{859AC61F-1CE8-487C-823D-5F8309011567}"/>
    <cellStyle name="Normal 7 3 5 2" xfId="43030" xr:uid="{75522F8F-515C-4457-A7A0-D8137052199D}"/>
    <cellStyle name="Normal 7 3 50" xfId="30884" xr:uid="{2ACB0588-4FE5-4D97-B707-3B4D0F69090C}"/>
    <cellStyle name="Normal 7 3 51" xfId="30885" xr:uid="{460261F7-30D9-4DB9-A64E-C2AA4E5B268F}"/>
    <cellStyle name="Normal 7 3 52" xfId="30886" xr:uid="{48796C98-E5A5-4C52-8091-168E54F2A452}"/>
    <cellStyle name="Normal 7 3 53" xfId="30887" xr:uid="{60BCF50E-6DCF-4926-B9DF-2962D37AEAE6}"/>
    <cellStyle name="Normal 7 3 54" xfId="30888" xr:uid="{92F756EF-39F0-45C4-B17A-BD8C56A18982}"/>
    <cellStyle name="Normal 7 3 55" xfId="30889" xr:uid="{B9C952FB-7BF7-4418-911C-966EF6CD4694}"/>
    <cellStyle name="Normal 7 3 56" xfId="30890" xr:uid="{1A48144E-2327-4956-9E18-9C2BD08CA96A}"/>
    <cellStyle name="Normal 7 3 57" xfId="30891" xr:uid="{B72E7B6F-D291-431B-8E8B-1545E28AF760}"/>
    <cellStyle name="Normal 7 3 58" xfId="30892" xr:uid="{2A077B46-8DFE-4188-B487-37E9FD13C9BC}"/>
    <cellStyle name="Normal 7 3 59" xfId="30893" xr:uid="{B473FC09-D7CA-4272-9B94-B74B89496709}"/>
    <cellStyle name="Normal 7 3 6" xfId="30894" xr:uid="{BFB8FFFE-719A-4078-A3FE-21131A2FFCB1}"/>
    <cellStyle name="Normal 7 3 6 2" xfId="43031" xr:uid="{E2988662-B062-4FFF-ACDE-CB164D035EE2}"/>
    <cellStyle name="Normal 7 3 60" xfId="30895" xr:uid="{20457F32-6BCF-4A6A-AD79-05B92CEE50A5}"/>
    <cellStyle name="Normal 7 3 61" xfId="30896" xr:uid="{B9135DDF-F2BC-4289-8F93-41CAF1279B8D}"/>
    <cellStyle name="Normal 7 3 62" xfId="30897" xr:uid="{4409D02F-3582-40E3-96D0-04E6C6ECF35B}"/>
    <cellStyle name="Normal 7 3 63" xfId="30898" xr:uid="{6AD81812-D643-423A-ABA9-6502CA92A511}"/>
    <cellStyle name="Normal 7 3 64" xfId="30899" xr:uid="{2416DC5C-1BCC-4835-A7B2-A0C9B1292B1E}"/>
    <cellStyle name="Normal 7 3 65" xfId="30900" xr:uid="{BC3D7558-43EE-44F5-8B8F-4F6AB129339B}"/>
    <cellStyle name="Normal 7 3 66" xfId="30901" xr:uid="{DBD379EA-CC31-4F9C-BB85-AEB7C843E13D}"/>
    <cellStyle name="Normal 7 3 67" xfId="30902" xr:uid="{A0740D51-F172-458F-846E-87D9AB0EFB71}"/>
    <cellStyle name="Normal 7 3 68" xfId="30903" xr:uid="{5B1A8BD5-8497-466A-BB83-F8AF07FC182B}"/>
    <cellStyle name="Normal 7 3 69" xfId="30904" xr:uid="{E77E19A1-998C-4615-A330-5BFA16747E92}"/>
    <cellStyle name="Normal 7 3 7" xfId="30905" xr:uid="{96C76B84-FC84-49C1-AD2A-DE9B17ED66A0}"/>
    <cellStyle name="Normal 7 3 7 2" xfId="44019" xr:uid="{D2F1BD0D-7A5F-4C1D-A796-F0D5F3B12238}"/>
    <cellStyle name="Normal 7 3 70" xfId="30906" xr:uid="{217D8B2B-52E3-41A8-8E2A-D44EC92BAD16}"/>
    <cellStyle name="Normal 7 3 71" xfId="30907" xr:uid="{B38037A4-585F-4D93-9FAD-536CA1C30A0F}"/>
    <cellStyle name="Normal 7 3 72" xfId="30908" xr:uid="{8E1249AF-0850-4737-9CE6-DDF283B084C7}"/>
    <cellStyle name="Normal 7 3 73" xfId="30909" xr:uid="{18DC5384-982C-4F12-B1AD-2894E29B638B}"/>
    <cellStyle name="Normal 7 3 74" xfId="30830" xr:uid="{68580EE7-DBEB-4C88-8B5C-76C52D3DDD47}"/>
    <cellStyle name="Normal 7 3 8" xfId="30910" xr:uid="{77C06912-A559-494E-95DE-F717C311FD38}"/>
    <cellStyle name="Normal 7 3 8 2" xfId="44272" xr:uid="{7F0C37AB-778D-49C2-AC26-7E3CC17F83B3}"/>
    <cellStyle name="Normal 7 3 9" xfId="30911" xr:uid="{5DF30FAF-7B56-46CB-BCA0-06C1E7E7429A}"/>
    <cellStyle name="Normal 7 30" xfId="30912" xr:uid="{25467361-A56D-4817-BB5E-A3755C474593}"/>
    <cellStyle name="Normal 7 31" xfId="30913" xr:uid="{31A4AE70-9D3F-4ACD-BBDF-0540E89116C2}"/>
    <cellStyle name="Normal 7 32" xfId="30914" xr:uid="{9E97D9C9-22EA-46A1-BE26-77AE5684D0EB}"/>
    <cellStyle name="Normal 7 33" xfId="30915" xr:uid="{D2C7EA25-2119-4D2B-A5BC-6430B4331E7D}"/>
    <cellStyle name="Normal 7 34" xfId="30916" xr:uid="{A18CDB76-8647-41F7-8968-17D3A677E787}"/>
    <cellStyle name="Normal 7 35" xfId="30917" xr:uid="{9493F97D-01D7-44F6-92B1-D13EDCD4141A}"/>
    <cellStyle name="Normal 7 36" xfId="30918" xr:uid="{84C8DD54-5D40-4D1B-AA25-3681AF6CD49E}"/>
    <cellStyle name="Normal 7 37" xfId="30919" xr:uid="{9C5652C8-AA4A-4FD8-BFE4-C97A82B98207}"/>
    <cellStyle name="Normal 7 38" xfId="30920" xr:uid="{5032AB98-2E17-4515-A1C2-2DBB548487E5}"/>
    <cellStyle name="Normal 7 39" xfId="30921" xr:uid="{C4DE736F-D7F1-4629-9927-B521CD8A415E}"/>
    <cellStyle name="Normal 7 4" xfId="6593" xr:uid="{2699696E-9DE6-4501-A841-2CB9AE123435}"/>
    <cellStyle name="Normal 7 4 10" xfId="30922" xr:uid="{766F12A7-A257-4C0D-98FA-5C15E5A7F97C}"/>
    <cellStyle name="Normal 7 4 11" xfId="30923" xr:uid="{EC89DB86-B596-4945-B2AF-7A4660553B76}"/>
    <cellStyle name="Normal 7 4 12" xfId="30924" xr:uid="{DF4ED3EF-22D0-49FD-803F-878E5A831F33}"/>
    <cellStyle name="Normal 7 4 13" xfId="30925" xr:uid="{285CB0F0-A825-460F-8B07-6DCA73CB1679}"/>
    <cellStyle name="Normal 7 4 14" xfId="30926" xr:uid="{84CEE5DC-7BFF-4044-B591-4C76BF813E89}"/>
    <cellStyle name="Normal 7 4 15" xfId="30927" xr:uid="{677798DC-510D-4F53-A5BD-00131C910ECA}"/>
    <cellStyle name="Normal 7 4 16" xfId="30928" xr:uid="{D1876C51-1DAF-48C2-A02E-1E3F2072A9E4}"/>
    <cellStyle name="Normal 7 4 17" xfId="30929" xr:uid="{6E6A56E8-253A-406A-9D5E-45715F8B8917}"/>
    <cellStyle name="Normal 7 4 18" xfId="30930" xr:uid="{BF8C11A7-1862-4EC0-97D8-5CBEB13CD1EE}"/>
    <cellStyle name="Normal 7 4 19" xfId="30931" xr:uid="{CBA0213A-3DD4-4A41-9ED4-82A1470D755E}"/>
    <cellStyle name="Normal 7 4 2" xfId="6594" xr:uid="{20F39882-4F6B-48C7-9D7F-5E9FCB069D0C}"/>
    <cellStyle name="Normal 7 4 2 2" xfId="30933" xr:uid="{C58BDBE1-BED2-440C-8C27-A32C5229E0BB}"/>
    <cellStyle name="Normal 7 4 2 2 2" xfId="43032" xr:uid="{EEB3D187-F0FD-452A-ACD8-7BC3A742DF02}"/>
    <cellStyle name="Normal 7 4 2 3" xfId="30934" xr:uid="{FC6B63C0-BE5F-4950-8947-007898F075F0}"/>
    <cellStyle name="Normal 7 4 2 3 2" xfId="43033" xr:uid="{A1FAF65D-38BC-435F-8ACB-8D3CCCB158CE}"/>
    <cellStyle name="Normal 7 4 2 4" xfId="30935" xr:uid="{B4A41B1C-C51A-4282-BBDB-A704602E522E}"/>
    <cellStyle name="Normal 7 4 2 5" xfId="30932" xr:uid="{CF144124-CDA7-411A-808A-89A3A4597861}"/>
    <cellStyle name="Normal 7 4 20" xfId="30936" xr:uid="{A4D4D45C-54CD-448A-BD2A-33A7D6206738}"/>
    <cellStyle name="Normal 7 4 21" xfId="30937" xr:uid="{8D2E2D86-75DB-43B6-8375-61834A634749}"/>
    <cellStyle name="Normal 7 4 22" xfId="30938" xr:uid="{94C663FC-4C70-40B4-96D6-0AE8E58706BA}"/>
    <cellStyle name="Normal 7 4 23" xfId="30939" xr:uid="{46F70F0E-83B4-4912-AFE8-CC607BA90ABE}"/>
    <cellStyle name="Normal 7 4 24" xfId="30940" xr:uid="{30B1E1CE-FCD6-4A99-8518-E5196FA6D37A}"/>
    <cellStyle name="Normal 7 4 25" xfId="30941" xr:uid="{10F18A00-21EE-4BA4-AD04-77187CBE83F6}"/>
    <cellStyle name="Normal 7 4 26" xfId="30942" xr:uid="{96A8B826-C73D-4B91-93A8-B8623D2A2456}"/>
    <cellStyle name="Normal 7 4 27" xfId="30943" xr:uid="{9D408638-4542-4BD2-B755-40DE649CFF54}"/>
    <cellStyle name="Normal 7 4 28" xfId="30944" xr:uid="{57F8AF95-9C1F-45AE-9DC4-6A6914C1CBEE}"/>
    <cellStyle name="Normal 7 4 29" xfId="30945" xr:uid="{8FC50051-0C11-4DAD-A9C7-D86FCC31E09C}"/>
    <cellStyle name="Normal 7 4 3" xfId="6595" xr:uid="{46ECAC75-AD40-466C-A1A5-785FB3853DA3}"/>
    <cellStyle name="Normal 7 4 3 2" xfId="30946" xr:uid="{62A7900A-066F-4BFF-A329-E7A7B0894E89}"/>
    <cellStyle name="Normal 7 4 3 2 2" xfId="43034" xr:uid="{2AB42B58-FFDE-475B-A55A-B233FF083003}"/>
    <cellStyle name="Normal 7 4 30" xfId="30947" xr:uid="{A736A385-A127-4DFE-8E54-EA3B636838D0}"/>
    <cellStyle name="Normal 7 4 31" xfId="30948" xr:uid="{8BAB3ABA-62E4-4D90-8312-956A65171D47}"/>
    <cellStyle name="Normal 7 4 32" xfId="30949" xr:uid="{69BBF846-2044-487E-9211-75A63C91F5D2}"/>
    <cellStyle name="Normal 7 4 33" xfId="30950" xr:uid="{DEC5DA3B-8200-47D7-85E7-60A1F8F5990E}"/>
    <cellStyle name="Normal 7 4 34" xfId="30951" xr:uid="{A3846941-5BAA-46E5-89E1-BEE9656F221B}"/>
    <cellStyle name="Normal 7 4 35" xfId="30952" xr:uid="{D29EA6D7-C7EB-4CEB-8648-8D3AABDE756A}"/>
    <cellStyle name="Normal 7 4 36" xfId="30953" xr:uid="{EC7EBFE7-18CC-46E8-A6D2-B86FACEA3493}"/>
    <cellStyle name="Normal 7 4 37" xfId="30954" xr:uid="{EF929FCF-6B48-4242-AB5F-B6F2E8169335}"/>
    <cellStyle name="Normal 7 4 38" xfId="30955" xr:uid="{A6E88DCA-8579-4BBF-83DB-3D7778EE05E1}"/>
    <cellStyle name="Normal 7 4 39" xfId="30956" xr:uid="{C372BC35-4C43-4936-A2A9-D99F7716EA12}"/>
    <cellStyle name="Normal 7 4 4" xfId="30957" xr:uid="{2E9DD63F-8F86-47CF-B277-CBD924EB32A4}"/>
    <cellStyle name="Normal 7 4 4 2" xfId="43035" xr:uid="{385118CF-9166-4980-9335-4781D872932B}"/>
    <cellStyle name="Normal 7 4 40" xfId="30958" xr:uid="{CE12FB24-9D17-44AE-9DD2-651C8A096780}"/>
    <cellStyle name="Normal 7 4 41" xfId="30959" xr:uid="{A4C6C5A1-548F-4053-91A9-D35D00B7C152}"/>
    <cellStyle name="Normal 7 4 42" xfId="30960" xr:uid="{278EBFC9-DF76-45EE-B51A-AD0F7BD3E11F}"/>
    <cellStyle name="Normal 7 4 43" xfId="30961" xr:uid="{CD9557F3-CC3E-41FE-B31C-E70E1EDBFE1D}"/>
    <cellStyle name="Normal 7 4 44" xfId="30962" xr:uid="{1BE4005E-666C-4CD6-81AB-1EB44A82586D}"/>
    <cellStyle name="Normal 7 4 45" xfId="30963" xr:uid="{6630A200-6C12-491B-A22D-BDFDB8EC81A4}"/>
    <cellStyle name="Normal 7 4 46" xfId="30964" xr:uid="{C91E9C3D-AA68-4107-ABC0-86F3CBE17920}"/>
    <cellStyle name="Normal 7 4 47" xfId="30965" xr:uid="{02783031-92CA-4304-B923-B3DE90AA2CB8}"/>
    <cellStyle name="Normal 7 4 48" xfId="30966" xr:uid="{00382F1F-BD8B-4F75-BFB6-CE2DB1637DCC}"/>
    <cellStyle name="Normal 7 4 49" xfId="30967" xr:uid="{41555DD4-55BF-4E27-B026-FC2D263FB386}"/>
    <cellStyle name="Normal 7 4 5" xfId="30968" xr:uid="{7D4E3C3F-737B-4711-A0F9-CE6B44076F0D}"/>
    <cellStyle name="Normal 7 4 5 2" xfId="44271" xr:uid="{B7A197EA-84DD-4878-9739-989191A2584E}"/>
    <cellStyle name="Normal 7 4 50" xfId="30969" xr:uid="{CEFDE26F-A524-431B-AB5D-274DB992AAAB}"/>
    <cellStyle name="Normal 7 4 51" xfId="30970" xr:uid="{287F34B9-29B2-4763-95D8-415053F1FA10}"/>
    <cellStyle name="Normal 7 4 52" xfId="30971" xr:uid="{5B589A17-4AAB-4E49-83A6-FCFDE34B5E14}"/>
    <cellStyle name="Normal 7 4 53" xfId="30972" xr:uid="{3FA4BA7C-5483-43D5-8BD4-35F37F7F47EF}"/>
    <cellStyle name="Normal 7 4 54" xfId="30973" xr:uid="{D4A4557B-F0C5-40A4-A066-B4A6B6283F17}"/>
    <cellStyle name="Normal 7 4 55" xfId="30974" xr:uid="{4C2338F5-B8F5-4BFC-915A-90755AA55F08}"/>
    <cellStyle name="Normal 7 4 56" xfId="30975" xr:uid="{A24DDF2A-DCB5-4BD5-B206-CEFAB27B22D8}"/>
    <cellStyle name="Normal 7 4 6" xfId="30976" xr:uid="{108DC36B-ED78-487B-9698-505D950D87D6}"/>
    <cellStyle name="Normal 7 4 7" xfId="30977" xr:uid="{BEE12529-8BA8-49F4-828B-03C5070B4680}"/>
    <cellStyle name="Normal 7 4 8" xfId="30978" xr:uid="{B791FC50-26C9-4FA2-A010-CAE0FDEB0761}"/>
    <cellStyle name="Normal 7 4 9" xfId="30979" xr:uid="{213F5238-3B30-4351-8A32-EE863992DC95}"/>
    <cellStyle name="Normal 7 40" xfId="30980" xr:uid="{0E7C2F0C-4417-4742-BDE3-B9540CAF5764}"/>
    <cellStyle name="Normal 7 41" xfId="30981" xr:uid="{350F5261-CCDD-482C-A8E9-AFB9BD063130}"/>
    <cellStyle name="Normal 7 42" xfId="30982" xr:uid="{D25C254A-DF92-4240-B271-55395846EF0A}"/>
    <cellStyle name="Normal 7 43" xfId="30983" xr:uid="{33323AFD-9338-4697-B081-A7D180E04546}"/>
    <cellStyle name="Normal 7 44" xfId="30984" xr:uid="{7B1081DC-4347-4BB2-8586-CA61305A0B14}"/>
    <cellStyle name="Normal 7 45" xfId="30985" xr:uid="{CE18D933-5C1F-4C0A-B63E-B5E6A03B8459}"/>
    <cellStyle name="Normal 7 46" xfId="30986" xr:uid="{5A5F6875-ACCE-4167-B6B3-C2AAA9B9318A}"/>
    <cellStyle name="Normal 7 47" xfId="30987" xr:uid="{B9DCB6DD-DCD4-4442-A844-5BAEB5D85F51}"/>
    <cellStyle name="Normal 7 48" xfId="30988" xr:uid="{1DFE187E-4412-4F83-9F21-7D5FD01E74CC}"/>
    <cellStyle name="Normal 7 49" xfId="30989" xr:uid="{6CDCED7B-7C02-4DA9-BA66-0FF21A072072}"/>
    <cellStyle name="Normal 7 5" xfId="6596" xr:uid="{7BE36078-893E-43C7-9E05-253DBFF01D34}"/>
    <cellStyle name="Normal 7 5 2" xfId="6597" xr:uid="{E9DFEFDD-88B2-49A8-9E5A-5CFD93A8D187}"/>
    <cellStyle name="Normal 7 5 2 2" xfId="43036" xr:uid="{E6F91DA5-5073-4DF1-9E57-D7634C6CDCF0}"/>
    <cellStyle name="Normal 7 5 3" xfId="30991" xr:uid="{0BCF53C5-2EE2-4F5A-9289-65A40078C09D}"/>
    <cellStyle name="Normal 7 5 4" xfId="30990" xr:uid="{9D05D814-EC5B-4A2F-977D-FD78B6E32831}"/>
    <cellStyle name="Normal 7 5 4 2" xfId="44270" xr:uid="{4E785D1F-465E-405C-BB08-7615E54B60F9}"/>
    <cellStyle name="Normal 7 50" xfId="30992" xr:uid="{61C654EC-0FA4-4DEC-AD58-5A0E4A11CF8A}"/>
    <cellStyle name="Normal 7 51" xfId="30993" xr:uid="{D410B29D-A85B-41F1-92F7-E203493D3592}"/>
    <cellStyle name="Normal 7 52" xfId="30994" xr:uid="{26F53674-C358-4004-A4EE-EE5D72460A44}"/>
    <cellStyle name="Normal 7 53" xfId="30995" xr:uid="{6F0C792D-75F5-457D-BCDA-E2A32919B3B0}"/>
    <cellStyle name="Normal 7 54" xfId="30996" xr:uid="{23837A63-B539-47AE-B918-72438D29C84C}"/>
    <cellStyle name="Normal 7 55" xfId="30997" xr:uid="{44698648-0626-4011-A08C-4B596A9A8CF0}"/>
    <cellStyle name="Normal 7 56" xfId="30998" xr:uid="{2CD8A8C3-7FC4-40AA-842B-2B9B30C453CA}"/>
    <cellStyle name="Normal 7 57" xfId="30999" xr:uid="{54DBF539-D504-4674-BA81-AA6259F92A69}"/>
    <cellStyle name="Normal 7 58" xfId="31000" xr:uid="{16356A53-9E07-4071-A0B1-6C85B9BC6F94}"/>
    <cellStyle name="Normal 7 59" xfId="31001" xr:uid="{EB0F8225-1C7A-47AF-AA4F-9973EE3D6821}"/>
    <cellStyle name="Normal 7 6" xfId="6598" xr:uid="{DAFC848F-BEE0-40ED-AC88-BB6A245E58C0}"/>
    <cellStyle name="Normal 7 6 2" xfId="31002" xr:uid="{DA366716-9879-4D8C-95DB-37EBC333813D}"/>
    <cellStyle name="Normal 7 6 2 2" xfId="43037" xr:uid="{53D4CE90-DE33-4A58-B435-B5AD6F84DCCB}"/>
    <cellStyle name="Normal 7 6 3" xfId="44020" xr:uid="{3BA9AA41-3497-4EF4-89C3-0C07A4DC7CE0}"/>
    <cellStyle name="Normal 7 60" xfId="31003" xr:uid="{D4636A73-590A-4693-8992-C97F8C2711DD}"/>
    <cellStyle name="Normal 7 61" xfId="31004" xr:uid="{682037D3-056F-4D26-AE9B-B0D10E234933}"/>
    <cellStyle name="Normal 7 62" xfId="31005" xr:uid="{DC1BE6FC-C159-479E-B276-5DDA293C1654}"/>
    <cellStyle name="Normal 7 63" xfId="31006" xr:uid="{4F41E9DD-D261-4D32-87CD-7671818C4910}"/>
    <cellStyle name="Normal 7 64" xfId="31007" xr:uid="{4096E037-362E-4A9D-B0BA-917DD6DBEDCA}"/>
    <cellStyle name="Normal 7 65" xfId="31008" xr:uid="{BB75DCCA-F2BB-4127-82FF-720AF9B83779}"/>
    <cellStyle name="Normal 7 66" xfId="31009" xr:uid="{5B9BA068-58E0-451F-BDAE-8C0EB78434EC}"/>
    <cellStyle name="Normal 7 67" xfId="31010" xr:uid="{4789B8DD-C6A1-4650-B32C-497210A5A27B}"/>
    <cellStyle name="Normal 7 68" xfId="31011" xr:uid="{B23F3FC8-F1FA-491A-AC3C-CD5EC0F7D3E7}"/>
    <cellStyle name="Normal 7 69" xfId="31012" xr:uid="{EC1FDBF4-FE01-46CF-817E-F0682AB4A810}"/>
    <cellStyle name="Normal 7 7" xfId="6599" xr:uid="{323BE98E-0CD4-4D22-B5B1-DE2537F605A0}"/>
    <cellStyle name="Normal 7 7 2" xfId="31013" xr:uid="{554B65E7-1DA4-4C16-A744-6D7B9CCF7040}"/>
    <cellStyle name="Normal 7 7 2 2" xfId="43038" xr:uid="{C3163FA1-94E5-4685-B95E-829BB82179BB}"/>
    <cellStyle name="Normal 7 7 3" xfId="44021" xr:uid="{C260D801-BAB7-4043-97BE-279856E299FB}"/>
    <cellStyle name="Normal 7 70" xfId="31014" xr:uid="{BFDA520D-0066-4584-A19E-8B9737E8DEC3}"/>
    <cellStyle name="Normal 7 71" xfId="31015" xr:uid="{0D12EC5D-68AE-4C23-B3E4-ABA07616B8B6}"/>
    <cellStyle name="Normal 7 72" xfId="31016" xr:uid="{52FE3FB0-5C44-4369-8764-C11D44F17E22}"/>
    <cellStyle name="Normal 7 73" xfId="31017" xr:uid="{CD2D6ED8-DD80-436F-BFB0-803DE2F17859}"/>
    <cellStyle name="Normal 7 74" xfId="31018" xr:uid="{06AC4A62-FDB7-4E53-9D6E-4B05463E232A}"/>
    <cellStyle name="Normal 7 74 2" xfId="31019" xr:uid="{831B9888-F19F-4ED8-9FFD-41E7876443F7}"/>
    <cellStyle name="Normal 7 75" xfId="31020" xr:uid="{4C09AED6-D763-4A1D-90C6-A801DFE2BD21}"/>
    <cellStyle name="Normal 7 8" xfId="6600" xr:uid="{2A99512A-6190-445D-8C12-4A65FB26FB6B}"/>
    <cellStyle name="Normal 7 8 2" xfId="31021" xr:uid="{08AE6AE4-E873-4EBF-8A3B-295EBC07F9E8}"/>
    <cellStyle name="Normal 7 8 2 2" xfId="44022" xr:uid="{61F726CE-631E-40BE-8730-997D25E22EC9}"/>
    <cellStyle name="Normal 7 9" xfId="6601" xr:uid="{E29E2E11-4AE1-426B-BB17-AFC42FD63519}"/>
    <cellStyle name="Normal 7 9 2" xfId="31022" xr:uid="{B51EEC56-E908-4B21-BBE6-B1EE44A8F450}"/>
    <cellStyle name="Normal 7 9 2 2" xfId="44023" xr:uid="{4F7E36FA-0A4B-4E47-B5B7-5951B6D533A0}"/>
    <cellStyle name="Normal 7_Hoja3" xfId="31023" xr:uid="{3B6689AA-ED43-43DA-B652-99D68A2AFF44}"/>
    <cellStyle name="Normal 70" xfId="35012" xr:uid="{4ED205DD-E76D-4CD6-B6E1-D79288716BB5}"/>
    <cellStyle name="Normal 70 2" xfId="43039" xr:uid="{F298A4BC-A209-4264-B3C9-C86DAD187C00}"/>
    <cellStyle name="Normal 71" xfId="172" xr:uid="{D7E56D77-7D2D-48D0-858E-44F749F05C1D}"/>
    <cellStyle name="Normal 71 2" xfId="43040" xr:uid="{F76D55D6-7F9E-4517-910D-253978458497}"/>
    <cellStyle name="Normal 72" xfId="171" xr:uid="{DF78D7EF-63AC-4DAE-9400-0DA36C4D7247}"/>
    <cellStyle name="Normal 72 2" xfId="43041" xr:uid="{120840BB-9BA9-4442-B49A-A2C44243FD58}"/>
    <cellStyle name="Normal 73" xfId="43749" xr:uid="{23807836-1D85-429C-9FB3-638E9D2EE871}"/>
    <cellStyle name="Normal 73 2" xfId="44509" xr:uid="{5E932CFE-846E-4019-824F-05865DD610B7}"/>
    <cellStyle name="Normal 73 2 2" xfId="44531" xr:uid="{9CDFA7F9-2C83-42AF-81F1-290AFFBFB7AB}"/>
    <cellStyle name="Normal 74" xfId="43750" xr:uid="{4938CA6E-E5D5-480A-B65D-B83B373BDDEB}"/>
    <cellStyle name="Normal 74 2" xfId="44519" xr:uid="{6CC85536-C405-43DA-B89F-E7893156879F}"/>
    <cellStyle name="Normal 75" xfId="35013" xr:uid="{91938ABD-3F6E-4EB9-8E2B-F1A3EF19C627}"/>
    <cellStyle name="Normal 76" xfId="43753" xr:uid="{307268C1-5B8B-4E7A-A2A4-DAAD4A126E22}"/>
    <cellStyle name="Normal 76 2" xfId="44507" xr:uid="{42E27ECD-8CB2-4F2D-93B3-93DFE0E3D0A7}"/>
    <cellStyle name="Normal 76 2 2 8" xfId="44508" xr:uid="{3A288557-E747-4381-93BE-58894A2D7356}"/>
    <cellStyle name="Normal 77" xfId="43758" xr:uid="{1950CBF2-B900-4CF5-BDF4-58B69C244E04}"/>
    <cellStyle name="Normal 78" xfId="44504" xr:uid="{48412628-47CE-46CC-8605-F9CCA2C60B84}"/>
    <cellStyle name="Normal 79" xfId="44518" xr:uid="{2298F1CC-48FD-4472-BC7B-A3743DD6ED06}"/>
    <cellStyle name="Normal 8" xfId="61" xr:uid="{513EB37B-DAE6-4D3B-B089-8FAA776194E9}"/>
    <cellStyle name="Normal 8 10" xfId="6603" xr:uid="{51CEEEBE-1DD1-4C3E-BB42-3203018AA289}"/>
    <cellStyle name="Normal 8 10 2" xfId="31025" xr:uid="{AF86D82A-35B2-49C1-9B5F-3C77E19FEBDB}"/>
    <cellStyle name="Normal 8 10 2 2" xfId="44024" xr:uid="{18013D3B-6674-4C64-BB1C-EA4ECA937C24}"/>
    <cellStyle name="Normal 8 10 3" xfId="31024" xr:uid="{12455581-1491-4E57-A21C-9099FE020AA8}"/>
    <cellStyle name="Normal 8 11" xfId="6604" xr:uid="{3C539408-3F3F-4CBA-9C0C-40DBF47FDC70}"/>
    <cellStyle name="Normal 8 11 2" xfId="31027" xr:uid="{B4FCF31C-DBA2-4CFC-B9FE-3F362B914C5A}"/>
    <cellStyle name="Normal 8 11 2 2" xfId="44025" xr:uid="{9245FACB-0295-47B4-99A8-399F664605BA}"/>
    <cellStyle name="Normal 8 11 3" xfId="31026" xr:uid="{175B022B-C8D8-4EA6-9E1E-C409DF2A63DC}"/>
    <cellStyle name="Normal 8 12" xfId="6605" xr:uid="{E7D6DD8E-563A-4C6B-88C3-48D6285A98BF}"/>
    <cellStyle name="Normal 8 12 2" xfId="31029" xr:uid="{A20E3551-8246-48B0-B31D-B4E9AB390EAD}"/>
    <cellStyle name="Normal 8 12 2 2" xfId="44026" xr:uid="{6DC22D5A-29EA-497D-97C6-075D63ABB588}"/>
    <cellStyle name="Normal 8 12 3" xfId="31028" xr:uid="{8130DDAF-36BD-41B5-93E3-B909EDBC8CB0}"/>
    <cellStyle name="Normal 8 13" xfId="6602" xr:uid="{4421AFDA-9305-4737-82E4-DE16EEDC7416}"/>
    <cellStyle name="Normal 8 13 2" xfId="31030" xr:uid="{0EBEE103-88CF-4C83-88F7-D2C28CBDFD4D}"/>
    <cellStyle name="Normal 8 14" xfId="31031" xr:uid="{DAEEF2E4-D5A6-48FE-AA19-DAC6B93C6CF5}"/>
    <cellStyle name="Normal 8 14 2" xfId="31032" xr:uid="{DEFAF650-3980-4576-8EF2-21432A530C80}"/>
    <cellStyle name="Normal 8 14 3" xfId="43763" xr:uid="{A04B0ED4-B6FE-4D86-827F-F0F5E4580F3F}"/>
    <cellStyle name="Normal 8 15" xfId="31033" xr:uid="{12D0DBB8-6AC6-41AD-B970-5E8ABDB501DA}"/>
    <cellStyle name="Normal 8 15 2" xfId="31034" xr:uid="{49CFBEA4-C061-440E-BA92-762519E1B53D}"/>
    <cellStyle name="Normal 8 15 3" xfId="44269" xr:uid="{4F224B36-12CE-4CD9-A907-989E1E009EA1}"/>
    <cellStyle name="Normal 8 16" xfId="31035" xr:uid="{ABB7DFE1-0CAC-4C18-B559-E769FB9883A7}"/>
    <cellStyle name="Normal 8 16 2" xfId="31036" xr:uid="{FD98EA95-5766-49C6-A210-98FBC3A22100}"/>
    <cellStyle name="Normal 8 17" xfId="31037" xr:uid="{233643BF-B1C3-4C91-A17A-FEB85E31245E}"/>
    <cellStyle name="Normal 8 17 2" xfId="31038" xr:uid="{42A83868-D06E-4EF0-BF5F-567E6589F11C}"/>
    <cellStyle name="Normal 8 18" xfId="31039" xr:uid="{7399E577-49F5-4372-BF68-BACC98BBB1BC}"/>
    <cellStyle name="Normal 8 18 2" xfId="31040" xr:uid="{6140B628-703D-4939-B4DB-A76E1C053CFF}"/>
    <cellStyle name="Normal 8 19" xfId="31041" xr:uid="{0BB6E756-A87F-4DC0-A66F-4448FAC3D492}"/>
    <cellStyle name="Normal 8 19 2" xfId="31042" xr:uid="{D66CC938-04C9-403B-B14B-58EBCE50C60F}"/>
    <cellStyle name="Normal 8 2" xfId="6606" xr:uid="{C2B750F0-D773-4E5C-A00A-747E29F440F8}"/>
    <cellStyle name="Normal 8 2 10" xfId="6607" xr:uid="{FB52C4D8-4972-402A-B847-731E10AE04E6}"/>
    <cellStyle name="Normal 8 2 10 2" xfId="6608" xr:uid="{981F869D-7BED-437E-A38F-38E344C000EF}"/>
    <cellStyle name="Normal 8 2 10 2 2" xfId="6609" xr:uid="{A232DD7E-7D7B-4A6F-AA54-B223EDC64021}"/>
    <cellStyle name="Normal 8 2 10 2 2 2" xfId="6610" xr:uid="{24B441C0-A998-4313-BF10-9A88BD31479B}"/>
    <cellStyle name="Normal 8 2 10 2 2 3" xfId="6611" xr:uid="{2BF87E6A-8F92-49E9-B519-C17A7BC94A39}"/>
    <cellStyle name="Normal 8 2 10 2 3" xfId="6612" xr:uid="{27BFC1DE-F6E7-47CD-A726-0C94EDEBC9AF}"/>
    <cellStyle name="Normal 8 2 10 2 4" xfId="6613" xr:uid="{B4E010E2-E6F1-46C2-BB3D-C0BA60040BA3}"/>
    <cellStyle name="Normal 8 2 10 3" xfId="6614" xr:uid="{DF111119-4D1C-4D2E-87BA-D2BEB348F3D9}"/>
    <cellStyle name="Normal 8 2 10 3 2" xfId="6615" xr:uid="{8F0A0282-9439-422D-B408-AD0C650BD690}"/>
    <cellStyle name="Normal 8 2 10 3 3" xfId="6616" xr:uid="{E9B3D9FB-61CC-4B21-A92E-1DDD0E47FC32}"/>
    <cellStyle name="Normal 8 2 10 4" xfId="6617" xr:uid="{79952EED-0BEA-4817-8926-7D5C8E4A8CE6}"/>
    <cellStyle name="Normal 8 2 10 4 2" xfId="31043" xr:uid="{54EE9171-F6AB-4935-BA3D-12C810D6F5DB}"/>
    <cellStyle name="Normal 8 2 10 5" xfId="6618" xr:uid="{815730DE-C2DC-41FD-88A7-C7CBAA62EA6D}"/>
    <cellStyle name="Normal 8 2 10 5 2" xfId="31044" xr:uid="{1569F1D5-F5B2-46A7-AB52-100BA608866C}"/>
    <cellStyle name="Normal 8 2 10 6" xfId="31045" xr:uid="{85473B32-CDCD-4EC5-AD0F-D98166236095}"/>
    <cellStyle name="Normal 8 2 10 6 2" xfId="31046" xr:uid="{8305EAFF-172E-479D-8E39-B360699524AA}"/>
    <cellStyle name="Normal 8 2 10 7" xfId="31047" xr:uid="{E6D48849-2EAA-4436-BA3D-1C9F5BBB99C1}"/>
    <cellStyle name="Normal 8 2 10 7 2" xfId="31048" xr:uid="{D188F5AD-B0C5-4547-9F1C-0E3676F538E9}"/>
    <cellStyle name="Normal 8 2 10 8" xfId="31049" xr:uid="{A9220F14-A712-42B5-A5CC-88A7B2268347}"/>
    <cellStyle name="Normal 8 2 11" xfId="6619" xr:uid="{0555FDC5-F45E-45DA-8A3E-8F951B3E24C8}"/>
    <cellStyle name="Normal 8 2 11 2" xfId="6620" xr:uid="{5A9DB8F2-BC1B-4B71-A077-A2015FC0D079}"/>
    <cellStyle name="Normal 8 2 11 2 2" xfId="6621" xr:uid="{EFE2FB09-B311-4AD4-BFEA-0A542155D97E}"/>
    <cellStyle name="Normal 8 2 11 2 2 2" xfId="6622" xr:uid="{64A6A06C-8D51-4A63-B493-56E18CE88E53}"/>
    <cellStyle name="Normal 8 2 11 2 2 3" xfId="6623" xr:uid="{F2700825-3835-4544-887F-816ECAD61778}"/>
    <cellStyle name="Normal 8 2 11 2 3" xfId="6624" xr:uid="{AD5B90AA-556B-4729-ADE6-64AAC0592DC0}"/>
    <cellStyle name="Normal 8 2 11 2 4" xfId="6625" xr:uid="{E2A99811-CC85-4143-81F6-9AD7DF1EAAA3}"/>
    <cellStyle name="Normal 8 2 11 3" xfId="6626" xr:uid="{CDC93719-151D-411C-A618-E077AA5F1906}"/>
    <cellStyle name="Normal 8 2 11 3 2" xfId="6627" xr:uid="{67615C5C-6111-4DFF-8AE5-D062B7D6015B}"/>
    <cellStyle name="Normal 8 2 11 3 3" xfId="6628" xr:uid="{14C6C686-315B-4C8D-B360-938C774A042C}"/>
    <cellStyle name="Normal 8 2 11 4" xfId="6629" xr:uid="{36A60C96-FC38-4AAE-8E1E-EBEBADF5F3C2}"/>
    <cellStyle name="Normal 8 2 11 5" xfId="6630" xr:uid="{A40DDCE3-EE6B-4D9C-98F2-42D8AB5D6546}"/>
    <cellStyle name="Normal 8 2 12" xfId="6631" xr:uid="{6341E5B6-DB90-4916-9BED-874E8B2E458C}"/>
    <cellStyle name="Normal 8 2 12 2" xfId="6632" xr:uid="{14C0E5D2-E910-423E-A93B-C57BADE96924}"/>
    <cellStyle name="Normal 8 2 12 2 2" xfId="6633" xr:uid="{E9048190-BCA4-4500-9C15-4A83B47D5286}"/>
    <cellStyle name="Normal 8 2 12 2 2 2" xfId="6634" xr:uid="{EE16508E-74F2-4B35-ABCA-936F82050613}"/>
    <cellStyle name="Normal 8 2 12 2 2 3" xfId="6635" xr:uid="{F4C16A84-BF67-4259-9F6C-BC79566271CF}"/>
    <cellStyle name="Normal 8 2 12 2 3" xfId="6636" xr:uid="{722230E4-6CF4-4F3E-A04E-B465556B4EEC}"/>
    <cellStyle name="Normal 8 2 12 2 4" xfId="6637" xr:uid="{2F8A272A-742D-4F7B-91C7-F6F19D8CEA63}"/>
    <cellStyle name="Normal 8 2 12 3" xfId="6638" xr:uid="{3A2F8D05-BCC8-4C11-AF26-14068BFBE69B}"/>
    <cellStyle name="Normal 8 2 12 3 2" xfId="6639" xr:uid="{5D87F464-E2B7-465D-B795-5029A6076A99}"/>
    <cellStyle name="Normal 8 2 12 3 3" xfId="6640" xr:uid="{2A4BAEF8-504B-4894-8834-1C0EF57E9004}"/>
    <cellStyle name="Normal 8 2 12 4" xfId="6641" xr:uid="{0FA421EE-DB1A-4141-9C33-C570FFB861C1}"/>
    <cellStyle name="Normal 8 2 12 5" xfId="6642" xr:uid="{11E72F61-5891-47B8-96E0-4B94C9926618}"/>
    <cellStyle name="Normal 8 2 13" xfId="6643" xr:uid="{3481E035-274C-40D8-B619-30EE7F76425B}"/>
    <cellStyle name="Normal 8 2 13 2" xfId="6644" xr:uid="{3C20399C-F431-4763-B024-B775BD5DC835}"/>
    <cellStyle name="Normal 8 2 13 2 2" xfId="6645" xr:uid="{D2D16A5D-59F9-4593-96CF-CC03B949DC17}"/>
    <cellStyle name="Normal 8 2 13 2 2 2" xfId="6646" xr:uid="{F2A322D4-6B91-45EA-B053-07A84579B6AF}"/>
    <cellStyle name="Normal 8 2 13 2 2 3" xfId="6647" xr:uid="{DBE7EC9A-0817-44CB-B935-38C8950C1173}"/>
    <cellStyle name="Normal 8 2 13 2 3" xfId="6648" xr:uid="{B74682B0-7814-4414-9CDC-2238E9DD66CA}"/>
    <cellStyle name="Normal 8 2 13 2 4" xfId="6649" xr:uid="{9B3A2A13-83DC-4E7A-8C6C-7BDBFF5AAEE9}"/>
    <cellStyle name="Normal 8 2 13 3" xfId="6650" xr:uid="{21850DF8-4901-4FED-90E2-A3618E9AC6AD}"/>
    <cellStyle name="Normal 8 2 13 3 2" xfId="6651" xr:uid="{0738833C-38A2-47A8-9333-654C194A04FB}"/>
    <cellStyle name="Normal 8 2 13 3 3" xfId="6652" xr:uid="{FD892143-C763-4620-BA84-AEFB1FA161A0}"/>
    <cellStyle name="Normal 8 2 13 4" xfId="6653" xr:uid="{44815865-3ABF-48BD-A5C0-B256D31EA607}"/>
    <cellStyle name="Normal 8 2 13 5" xfId="6654" xr:uid="{5FE90D05-4122-4FC2-BCAF-02D766AB2435}"/>
    <cellStyle name="Normal 8 2 14" xfId="6655" xr:uid="{1BEB8C00-5662-467A-BE1C-01808DB34E62}"/>
    <cellStyle name="Normal 8 2 14 2" xfId="6656" xr:uid="{B3561726-6586-410F-8D32-1D0A01F8F1BB}"/>
    <cellStyle name="Normal 8 2 14 2 2" xfId="6657" xr:uid="{59A787EA-793C-44EA-8342-866C2A5F1931}"/>
    <cellStyle name="Normal 8 2 14 2 3" xfId="6658" xr:uid="{04122CDF-0351-4202-8268-7A6BEE5C90AB}"/>
    <cellStyle name="Normal 8 2 14 3" xfId="6659" xr:uid="{82E9C8CF-6828-47A8-968F-0AB08B67D08C}"/>
    <cellStyle name="Normal 8 2 14 4" xfId="6660" xr:uid="{DEA247E8-5A80-4A34-9E43-2A985E6CA963}"/>
    <cellStyle name="Normal 8 2 15" xfId="6661" xr:uid="{6EFA5844-DD2A-4566-A1D4-EF6DFACA20ED}"/>
    <cellStyle name="Normal 8 2 15 2" xfId="6662" xr:uid="{C44CF8DB-6899-4AEA-AED7-D78ED0912B98}"/>
    <cellStyle name="Normal 8 2 15 3" xfId="6663" xr:uid="{DD85F455-97B3-4867-9300-CCD19088D7D1}"/>
    <cellStyle name="Normal 8 2 16" xfId="6664" xr:uid="{51C83E33-A89E-4FDF-BB6F-F0F2B96FF9DE}"/>
    <cellStyle name="Normal 8 2 16 2" xfId="31050" xr:uid="{E2D0B3D6-0A51-4ED3-92AE-41E8C227846A}"/>
    <cellStyle name="Normal 8 2 17" xfId="6665" xr:uid="{6112BD48-4A7E-4BDD-9691-F7293DAB2287}"/>
    <cellStyle name="Normal 8 2 17 2" xfId="31051" xr:uid="{EE4CFF92-71C7-4FA0-93C8-101373FF1819}"/>
    <cellStyle name="Normal 8 2 18" xfId="31052" xr:uid="{84109F0B-3F1C-4100-87CA-1265B0359E46}"/>
    <cellStyle name="Normal 8 2 18 2" xfId="31053" xr:uid="{95BCECB2-3A4F-43B4-AEA2-989CFE2D088F}"/>
    <cellStyle name="Normal 8 2 19" xfId="31054" xr:uid="{1A7F308E-B89E-443D-B360-4DEB4CCCD8C1}"/>
    <cellStyle name="Normal 8 2 19 2" xfId="31055" xr:uid="{CA2149E0-60B0-4C99-9A16-1F0D52BB4EBF}"/>
    <cellStyle name="Normal 8 2 2" xfId="6666" xr:uid="{A7FA64D5-7953-46F6-8B8A-BE3B88E0A7D7}"/>
    <cellStyle name="Normal 8 2 2 10" xfId="31056" xr:uid="{6D2A6189-2FB4-4DA3-801C-A845D60061B1}"/>
    <cellStyle name="Normal 8 2 2 10 2" xfId="31057" xr:uid="{12650D3D-285D-409D-B2E3-7285CAD2AC56}"/>
    <cellStyle name="Normal 8 2 2 11" xfId="31058" xr:uid="{17F4EF83-0107-406C-BF38-0A6B17E1E122}"/>
    <cellStyle name="Normal 8 2 2 11 2" xfId="31059" xr:uid="{124169BD-B22A-4D4F-A9B2-F9688482D675}"/>
    <cellStyle name="Normal 8 2 2 12" xfId="31060" xr:uid="{69F7CE3A-9E15-4DB5-BCD0-F78850B3BB90}"/>
    <cellStyle name="Normal 8 2 2 12 2" xfId="31061" xr:uid="{47F86F9D-9CD0-47DF-8736-5936D00A0E9A}"/>
    <cellStyle name="Normal 8 2 2 13" xfId="31062" xr:uid="{1394363A-1262-4BCC-A75D-7C394E3DBEBC}"/>
    <cellStyle name="Normal 8 2 2 13 2" xfId="31063" xr:uid="{A8A4D308-83DB-45A2-8EC3-AC8B336EDEFE}"/>
    <cellStyle name="Normal 8 2 2 14" xfId="31064" xr:uid="{27BE69E7-7654-4142-8417-A9D7A5868AEB}"/>
    <cellStyle name="Normal 8 2 2 14 2" xfId="31065" xr:uid="{66676731-B550-409B-B804-939CC2FD33D7}"/>
    <cellStyle name="Normal 8 2 2 15" xfId="31066" xr:uid="{40E0800A-ED20-4A85-A856-644F68B5F71C}"/>
    <cellStyle name="Normal 8 2 2 15 2" xfId="31067" xr:uid="{B5008A95-1876-4F8B-B9A8-F0FD3DA73987}"/>
    <cellStyle name="Normal 8 2 2 16" xfId="31068" xr:uid="{96B6008D-E2CD-4AF3-BA62-C3809C1B03E3}"/>
    <cellStyle name="Normal 8 2 2 16 2" xfId="31069" xr:uid="{126029F3-D71C-464D-8AE0-ABF024E7BA31}"/>
    <cellStyle name="Normal 8 2 2 17" xfId="31070" xr:uid="{C3731C4D-2438-4E0E-8B04-B2B74C24D9C8}"/>
    <cellStyle name="Normal 8 2 2 17 2" xfId="31071" xr:uid="{666FA5F7-475D-4C13-B531-21B8B3A23D6A}"/>
    <cellStyle name="Normal 8 2 2 18" xfId="31072" xr:uid="{2C6AFAF4-6884-42F9-9F12-3D33FB325797}"/>
    <cellStyle name="Normal 8 2 2 18 2" xfId="31073" xr:uid="{16AFF36D-C4CF-4F44-B01D-13DB12AFA9FD}"/>
    <cellStyle name="Normal 8 2 2 19" xfId="31074" xr:uid="{7375F8BD-408F-4DF4-B340-1980EA500994}"/>
    <cellStyle name="Normal 8 2 2 19 2" xfId="31075" xr:uid="{8C639ACA-2A69-4058-9895-175BF1C9E555}"/>
    <cellStyle name="Normal 8 2 2 2" xfId="6667" xr:uid="{E6ADF4F0-37BB-4DFA-92A8-D4672211F99E}"/>
    <cellStyle name="Normal 8 2 2 2 2" xfId="6668" xr:uid="{40B8333A-3886-43CF-AC5D-33A45C14CFFB}"/>
    <cellStyle name="Normal 8 2 2 2 2 2" xfId="6669" xr:uid="{E383D1FC-5A93-4BBA-8064-CAE910457CF4}"/>
    <cellStyle name="Normal 8 2 2 2 2 2 2" xfId="43042" xr:uid="{BFFA4AA0-AA63-4271-AD84-1E7E126D96A3}"/>
    <cellStyle name="Normal 8 2 2 2 2 3" xfId="6670" xr:uid="{10CC230C-9C64-45E6-9F94-747D1A7EA66C}"/>
    <cellStyle name="Normal 8 2 2 2 2 4" xfId="43043" xr:uid="{7EECE370-83ED-4ADC-86F1-9B0C08347774}"/>
    <cellStyle name="Normal 8 2 2 2 3" xfId="6671" xr:uid="{C61B0F8E-B434-45DC-8A4F-8EEC5289EDF5}"/>
    <cellStyle name="Normal 8 2 2 2 3 2" xfId="31076" xr:uid="{A35B2AB4-BCCE-40C7-B165-6393C5495882}"/>
    <cellStyle name="Normal 8 2 2 2 4" xfId="6672" xr:uid="{B08F2DBE-45BE-40BE-AD5A-C3AD0F973BA6}"/>
    <cellStyle name="Normal 8 2 2 2 4 2" xfId="31077" xr:uid="{75CF7BEE-F5B1-4D82-B57B-7DE0E1C53F7C}"/>
    <cellStyle name="Normal 8 2 2 2 5" xfId="31078" xr:uid="{842E1CB3-9A10-4958-A344-D3C6C8F4CC92}"/>
    <cellStyle name="Normal 8 2 2 2 5 2" xfId="31079" xr:uid="{32870217-C2CD-4418-9803-C2264A16C0D3}"/>
    <cellStyle name="Normal 8 2 2 2 6" xfId="31080" xr:uid="{EBBAD5B7-B1AE-421D-8869-4142BFE50CF5}"/>
    <cellStyle name="Normal 8 2 2 2 6 2" xfId="31081" xr:uid="{852B75C6-00BA-436D-851F-8C9FC64F4AD6}"/>
    <cellStyle name="Normal 8 2 2 2 7" xfId="31082" xr:uid="{1D93F07F-C355-4502-B90B-0A679B7C8D92}"/>
    <cellStyle name="Normal 8 2 2 2 7 2" xfId="31083" xr:uid="{55735524-E711-47DC-BDF3-7B030C49F3A1}"/>
    <cellStyle name="Normal 8 2 2 2 8" xfId="31084" xr:uid="{445D803B-3239-4E0D-89E6-89537FF51E81}"/>
    <cellStyle name="Normal 8 2 2 20" xfId="31085" xr:uid="{C90061D1-9769-4B36-AAA1-13B1FCA03CE9}"/>
    <cellStyle name="Normal 8 2 2 20 2" xfId="31086" xr:uid="{4B4AE373-27B6-499B-B8CC-9F825C4167FD}"/>
    <cellStyle name="Normal 8 2 2 21" xfId="31087" xr:uid="{8C015567-D0D7-4783-83B7-C015F8E6A973}"/>
    <cellStyle name="Normal 8 2 2 21 2" xfId="31088" xr:uid="{C84236EF-50D1-4C7A-BF1C-113346F1AE73}"/>
    <cellStyle name="Normal 8 2 2 22" xfId="31089" xr:uid="{FFA3CA77-0071-4A55-8647-7C3F26E500EA}"/>
    <cellStyle name="Normal 8 2 2 22 2" xfId="31090" xr:uid="{86F1E8E0-FC2C-40A8-BDBA-BB2B446686D2}"/>
    <cellStyle name="Normal 8 2 2 23" xfId="31091" xr:uid="{42C79E3D-BA9F-4F01-AEDC-102AEFEC0D20}"/>
    <cellStyle name="Normal 8 2 2 23 2" xfId="31092" xr:uid="{D02DFF83-A285-4A5C-BD46-3E1374DB5ED2}"/>
    <cellStyle name="Normal 8 2 2 24" xfId="31093" xr:uid="{517FE4E1-59EB-46B1-B0DC-BC2CDD8F09F9}"/>
    <cellStyle name="Normal 8 2 2 24 2" xfId="31094" xr:uid="{02A90E62-9C84-4BA4-9D66-AD4A304837B0}"/>
    <cellStyle name="Normal 8 2 2 25" xfId="31095" xr:uid="{6786DAA9-7267-4122-947B-39ECF1C2B9C3}"/>
    <cellStyle name="Normal 8 2 2 25 2" xfId="31096" xr:uid="{CF6DAF32-8AA3-4A84-B619-E0C34019D688}"/>
    <cellStyle name="Normal 8 2 2 26" xfId="31097" xr:uid="{0D43F722-26E1-404E-A4B2-342A175B0878}"/>
    <cellStyle name="Normal 8 2 2 26 2" xfId="31098" xr:uid="{5F56A8F9-FBCF-4889-883B-010C4C87CDDC}"/>
    <cellStyle name="Normal 8 2 2 27" xfId="31099" xr:uid="{4C3283FD-EAF1-4BE1-80E2-A7165E728CCA}"/>
    <cellStyle name="Normal 8 2 2 27 2" xfId="31100" xr:uid="{DEE1BB28-3C12-4175-AE0E-C7D681C3675C}"/>
    <cellStyle name="Normal 8 2 2 28" xfId="31101" xr:uid="{AC5DA2E0-6871-47A8-A99B-8A2113BB2E7A}"/>
    <cellStyle name="Normal 8 2 2 28 2" xfId="31102" xr:uid="{97FDAABE-223C-4133-BD62-6BE7E08E47CD}"/>
    <cellStyle name="Normal 8 2 2 29" xfId="31103" xr:uid="{9ED99531-B54B-4E4E-9EE3-D3CA9E1D9DE4}"/>
    <cellStyle name="Normal 8 2 2 29 2" xfId="31104" xr:uid="{EF25DF70-5ACC-4A1C-B469-87EEA901C21B}"/>
    <cellStyle name="Normal 8 2 2 3" xfId="6673" xr:uid="{C5402024-C733-4420-AAF2-0C2C5E78B1C0}"/>
    <cellStyle name="Normal 8 2 2 3 2" xfId="6674" xr:uid="{51B0FA33-4F44-4170-A39E-3F034C9488B0}"/>
    <cellStyle name="Normal 8 2 2 3 2 2" xfId="31105" xr:uid="{39A98DF0-3A60-4474-A32E-6B2ABF93196B}"/>
    <cellStyle name="Normal 8 2 2 3 3" xfId="6675" xr:uid="{9ECDCD4E-570A-4F7D-BF80-950E2573345C}"/>
    <cellStyle name="Normal 8 2 2 3 3 2" xfId="31106" xr:uid="{36A82257-85BD-40F4-A757-098680D3A1E3}"/>
    <cellStyle name="Normal 8 2 2 3 4" xfId="31107" xr:uid="{AF3CF552-A918-4ABF-9A1B-5FA27E31D9DE}"/>
    <cellStyle name="Normal 8 2 2 3 4 2" xfId="31108" xr:uid="{3650F0FC-543A-4C26-A2C5-480A6CADE7A6}"/>
    <cellStyle name="Normal 8 2 2 3 5" xfId="31109" xr:uid="{F045FCDA-D71C-4F7A-9A7D-B241EDCB5900}"/>
    <cellStyle name="Normal 8 2 2 3 5 2" xfId="31110" xr:uid="{801135CE-296C-4291-90E9-BDA45BFBBB04}"/>
    <cellStyle name="Normal 8 2 2 3 6" xfId="31111" xr:uid="{CF125619-D4F7-4630-9078-921592B6B040}"/>
    <cellStyle name="Normal 8 2 2 3 6 2" xfId="31112" xr:uid="{9443BD67-AC8E-4A0C-8EE1-2334BE05C8EA}"/>
    <cellStyle name="Normal 8 2 2 3 7" xfId="31113" xr:uid="{6646D769-DF35-47C1-9FA9-A48550177814}"/>
    <cellStyle name="Normal 8 2 2 3 7 2" xfId="31114" xr:uid="{0B554583-A52F-4555-9EFA-B910BA180861}"/>
    <cellStyle name="Normal 8 2 2 3 8" xfId="31115" xr:uid="{4F13D5F0-1E7C-4352-B416-5AEAFB451A7A}"/>
    <cellStyle name="Normal 8 2 2 30" xfId="31116" xr:uid="{0D5656EE-F569-4458-B40D-5E31AC12020C}"/>
    <cellStyle name="Normal 8 2 2 30 2" xfId="31117" xr:uid="{222AD0CD-6B2C-400B-90D3-8E7D4FF9B73B}"/>
    <cellStyle name="Normal 8 2 2 31" xfId="31118" xr:uid="{828B786D-C98C-4499-A9AF-984A5201EC10}"/>
    <cellStyle name="Normal 8 2 2 31 2" xfId="31119" xr:uid="{059CEF66-1DE2-43B0-A3C1-1CBE7FD7113F}"/>
    <cellStyle name="Normal 8 2 2 32" xfId="31120" xr:uid="{8827A212-C9FD-428A-93A5-0B9721FD56A4}"/>
    <cellStyle name="Normal 8 2 2 32 2" xfId="31121" xr:uid="{BA506DAC-A587-4DE9-8155-88E7EB9712A2}"/>
    <cellStyle name="Normal 8 2 2 33" xfId="31122" xr:uid="{08AEDDB9-4012-4D51-82DE-EC891EA21851}"/>
    <cellStyle name="Normal 8 2 2 33 2" xfId="31123" xr:uid="{129613C8-B95F-46B4-9904-2AAE63CF7769}"/>
    <cellStyle name="Normal 8 2 2 34" xfId="31124" xr:uid="{2BF17A1F-87CA-4737-9486-BAB7F4F20DAF}"/>
    <cellStyle name="Normal 8 2 2 34 2" xfId="31125" xr:uid="{9AC081A0-EE2E-4F54-9F73-59D4E3134551}"/>
    <cellStyle name="Normal 8 2 2 35" xfId="31126" xr:uid="{B0ADFF9D-8A7C-4307-8A6F-75ED95C4EFE8}"/>
    <cellStyle name="Normal 8 2 2 35 2" xfId="31127" xr:uid="{73329977-95EE-45AD-B576-6AA3469BDAE6}"/>
    <cellStyle name="Normal 8 2 2 36" xfId="31128" xr:uid="{1B3A3959-CCCB-47E5-9643-38D170B33A0F}"/>
    <cellStyle name="Normal 8 2 2 36 2" xfId="31129" xr:uid="{4CFE3CFF-A1E8-4D8E-B0B8-DC665E818F84}"/>
    <cellStyle name="Normal 8 2 2 37" xfId="31130" xr:uid="{22CAAF8D-F018-4150-B221-81ED19972FCF}"/>
    <cellStyle name="Normal 8 2 2 37 2" xfId="31131" xr:uid="{67EB510A-C836-4770-A0A5-D336C10DA1AF}"/>
    <cellStyle name="Normal 8 2 2 38" xfId="31132" xr:uid="{41FFFDCA-6238-4170-AA74-D4831E803E7F}"/>
    <cellStyle name="Normal 8 2 2 38 2" xfId="31133" xr:uid="{8A69FBF0-8C1F-4236-98C1-6B495520DF7E}"/>
    <cellStyle name="Normal 8 2 2 39" xfId="31134" xr:uid="{691947AA-23EF-444B-AC9F-FB58D19DEB87}"/>
    <cellStyle name="Normal 8 2 2 39 2" xfId="31135" xr:uid="{C5FAC577-EA32-4C9D-9017-F93AFF9B3789}"/>
    <cellStyle name="Normal 8 2 2 4" xfId="6676" xr:uid="{33E182BB-9D9C-4D69-90D5-F21D8C55FF85}"/>
    <cellStyle name="Normal 8 2 2 4 2" xfId="31136" xr:uid="{EB3A7507-DE0A-418D-B6F9-2CE1EA135CCD}"/>
    <cellStyle name="Normal 8 2 2 4 2 2" xfId="31137" xr:uid="{0B5C8060-7A44-4A0A-A391-3D3D5884B0AF}"/>
    <cellStyle name="Normal 8 2 2 4 3" xfId="31138" xr:uid="{CB00DF74-6DEF-402B-AB64-558DBD223F7A}"/>
    <cellStyle name="Normal 8 2 2 4 3 2" xfId="31139" xr:uid="{872FF27B-5D88-430B-BDA9-37DA2142594C}"/>
    <cellStyle name="Normal 8 2 2 4 4" xfId="31140" xr:uid="{F480A2FF-32E7-447F-A20A-1C4ACE132A5C}"/>
    <cellStyle name="Normal 8 2 2 4 4 2" xfId="31141" xr:uid="{EB3D78C1-163A-483B-8C98-446A54875A9C}"/>
    <cellStyle name="Normal 8 2 2 4 5" xfId="31142" xr:uid="{4650EF90-8C40-4756-860C-829A4D300025}"/>
    <cellStyle name="Normal 8 2 2 4 5 2" xfId="31143" xr:uid="{F6EFEA22-2725-41F5-8E08-F031306E0E92}"/>
    <cellStyle name="Normal 8 2 2 4 6" xfId="31144" xr:uid="{04B9BB10-9521-4210-8E8C-F555F580FEE0}"/>
    <cellStyle name="Normal 8 2 2 4 6 2" xfId="31145" xr:uid="{058E64C2-30CC-4E53-A07A-023FE4E38625}"/>
    <cellStyle name="Normal 8 2 2 4 7" xfId="31146" xr:uid="{324C52B8-2CCC-46C8-974E-624F6828C168}"/>
    <cellStyle name="Normal 8 2 2 4 7 2" xfId="31147" xr:uid="{EAD88DBE-7358-4D95-BF59-8ECB01445B58}"/>
    <cellStyle name="Normal 8 2 2 4 8" xfId="31148" xr:uid="{6EA37179-9E45-4365-BD79-E0CEF3EE2E3F}"/>
    <cellStyle name="Normal 8 2 2 40" xfId="31149" xr:uid="{DEE067A9-8CAB-4722-9523-8645C4A83054}"/>
    <cellStyle name="Normal 8 2 2 40 2" xfId="31150" xr:uid="{FA583CEF-2EFC-47FD-BA9B-CE8FEDEBE29C}"/>
    <cellStyle name="Normal 8 2 2 41" xfId="31151" xr:uid="{22166971-FCF2-4B43-B3C0-52EBABB43A6D}"/>
    <cellStyle name="Normal 8 2 2 41 2" xfId="31152" xr:uid="{4A0BDC4C-A60E-401C-B986-696CED8025E1}"/>
    <cellStyle name="Normal 8 2 2 42" xfId="31153" xr:uid="{359E67A8-3880-4148-8086-314DF6D179CD}"/>
    <cellStyle name="Normal 8 2 2 42 2" xfId="31154" xr:uid="{CA06C8C0-57EF-4D3F-BAF8-C8DB695C1448}"/>
    <cellStyle name="Normal 8 2 2 43" xfId="31155" xr:uid="{D5347BE5-9389-4016-8A2A-B85F04F08522}"/>
    <cellStyle name="Normal 8 2 2 43 2" xfId="31156" xr:uid="{16CD1ED3-B59D-43CB-BEE7-77886ADEDDC7}"/>
    <cellStyle name="Normal 8 2 2 44" xfId="31157" xr:uid="{0C7AC70A-69E0-41DD-B940-FAD6BE421FE7}"/>
    <cellStyle name="Normal 8 2 2 44 2" xfId="31158" xr:uid="{91EA03DC-76FF-4859-82E0-AD148797B622}"/>
    <cellStyle name="Normal 8 2 2 45" xfId="31159" xr:uid="{006F5CE6-2D77-48CD-8E6A-794840C567BF}"/>
    <cellStyle name="Normal 8 2 2 45 2" xfId="31160" xr:uid="{ACA341C4-9666-43E5-A29E-DD350CB97AA3}"/>
    <cellStyle name="Normal 8 2 2 46" xfId="31161" xr:uid="{56A88BA6-B8FD-4DA1-AE54-BBC7DAC1C43F}"/>
    <cellStyle name="Normal 8 2 2 46 2" xfId="31162" xr:uid="{408BAE5C-D66D-4135-A970-DBB3977608C3}"/>
    <cellStyle name="Normal 8 2 2 47" xfId="31163" xr:uid="{09A8A8D8-D21E-455D-813D-21DC47369E01}"/>
    <cellStyle name="Normal 8 2 2 47 2" xfId="31164" xr:uid="{BCB1A238-BC2A-4296-B698-8567CD533B6F}"/>
    <cellStyle name="Normal 8 2 2 48" xfId="31165" xr:uid="{8636E72A-2105-4178-9577-6B04858FC3E4}"/>
    <cellStyle name="Normal 8 2 2 48 2" xfId="31166" xr:uid="{199565F7-7359-4175-B542-B4A50A6F9C9B}"/>
    <cellStyle name="Normal 8 2 2 49" xfId="31167" xr:uid="{4F04D220-2EEA-45CC-8802-DC8A4317BF17}"/>
    <cellStyle name="Normal 8 2 2 49 2" xfId="31168" xr:uid="{107036E8-13ED-4A2B-9DC7-58D2BDB49C8C}"/>
    <cellStyle name="Normal 8 2 2 5" xfId="6677" xr:uid="{F0EB2352-6429-4AB0-931B-F9985FD0A7E8}"/>
    <cellStyle name="Normal 8 2 2 5 2" xfId="31169" xr:uid="{678E52E4-9680-433D-BADE-5CE2B5200C84}"/>
    <cellStyle name="Normal 8 2 2 5 2 2" xfId="31170" xr:uid="{7E199388-6C50-463E-8377-678D220717FE}"/>
    <cellStyle name="Normal 8 2 2 5 3" xfId="31171" xr:uid="{75AC242B-C482-4775-B378-913A289056EC}"/>
    <cellStyle name="Normal 8 2 2 5 3 2" xfId="31172" xr:uid="{06D3F2C9-CA45-4DBD-8624-ACF555B6D2C7}"/>
    <cellStyle name="Normal 8 2 2 5 4" xfId="31173" xr:uid="{B690FD7B-E87F-42A4-B096-40C9244E1D80}"/>
    <cellStyle name="Normal 8 2 2 5 4 2" xfId="31174" xr:uid="{C20A89DA-6B77-49C7-90D4-27770378B795}"/>
    <cellStyle name="Normal 8 2 2 5 5" xfId="31175" xr:uid="{EBB97D6E-5607-4478-B562-0E32EF77D49C}"/>
    <cellStyle name="Normal 8 2 2 5 5 2" xfId="31176" xr:uid="{2A212889-F658-4DFD-A892-7233E6221FD8}"/>
    <cellStyle name="Normal 8 2 2 5 6" xfId="31177" xr:uid="{BE9CBF57-9130-4266-8714-519700EF59CD}"/>
    <cellStyle name="Normal 8 2 2 5 6 2" xfId="31178" xr:uid="{A000BBBA-E0FD-4E9B-98CA-351181EAB540}"/>
    <cellStyle name="Normal 8 2 2 5 7" xfId="31179" xr:uid="{D8A381BD-D5C1-4617-96F3-4FE12CB2FDC6}"/>
    <cellStyle name="Normal 8 2 2 5 7 2" xfId="31180" xr:uid="{5574C7DF-9DE7-490E-A0E2-00865DF72365}"/>
    <cellStyle name="Normal 8 2 2 5 8" xfId="31181" xr:uid="{2AD088FE-2556-473F-A80B-44FF31A8D94A}"/>
    <cellStyle name="Normal 8 2 2 50" xfId="31182" xr:uid="{F51C0338-A54B-42EC-BEEA-73B42886A250}"/>
    <cellStyle name="Normal 8 2 2 50 2" xfId="31183" xr:uid="{9B9F9CDA-AA44-4C25-BE24-8D984EB4A422}"/>
    <cellStyle name="Normal 8 2 2 51" xfId="31184" xr:uid="{63E43533-0387-4D43-8425-9240330F319E}"/>
    <cellStyle name="Normal 8 2 2 51 2" xfId="31185" xr:uid="{4AA544B0-ECCB-423D-98AD-6A966EFE1796}"/>
    <cellStyle name="Normal 8 2 2 52" xfId="31186" xr:uid="{2FE55288-82A3-4360-9299-E215508894EE}"/>
    <cellStyle name="Normal 8 2 2 52 2" xfId="31187" xr:uid="{D2E7E2CA-BBDB-4767-B551-EE4977F0A65B}"/>
    <cellStyle name="Normal 8 2 2 53" xfId="31188" xr:uid="{BE4E1202-2F3C-4B30-908D-CF0080F9C9DC}"/>
    <cellStyle name="Normal 8 2 2 53 2" xfId="31189" xr:uid="{D7A295BA-8137-4489-AD01-D7B00241FF0B}"/>
    <cellStyle name="Normal 8 2 2 54" xfId="31190" xr:uid="{D55F59A0-DC61-4467-A8DF-F2562B69115C}"/>
    <cellStyle name="Normal 8 2 2 54 2" xfId="31191" xr:uid="{18EB47A2-BF94-4EB9-A66A-CB1FEBD01D9E}"/>
    <cellStyle name="Normal 8 2 2 55" xfId="31192" xr:uid="{59061B8E-3173-46F7-8699-BC4806008209}"/>
    <cellStyle name="Normal 8 2 2 55 2" xfId="31193" xr:uid="{F84A2976-F87C-4F49-A250-56057CA74864}"/>
    <cellStyle name="Normal 8 2 2 56" xfId="31194" xr:uid="{927707CA-DF51-43DB-AFAE-38DC3D6A3BDC}"/>
    <cellStyle name="Normal 8 2 2 56 2" xfId="31195" xr:uid="{19665577-1A87-4EC4-A518-648B32D84613}"/>
    <cellStyle name="Normal 8 2 2 57" xfId="31196" xr:uid="{AB67FA3B-C949-43D3-9846-1AC56F7C8771}"/>
    <cellStyle name="Normal 8 2 2 57 2" xfId="31197" xr:uid="{6B2A1D6C-C942-4234-BB02-6745DC3FB576}"/>
    <cellStyle name="Normal 8 2 2 58" xfId="31198" xr:uid="{EFA31C14-938E-44F0-A960-3C7813C014A0}"/>
    <cellStyle name="Normal 8 2 2 58 2" xfId="31199" xr:uid="{96F262BA-CFBA-448D-AE2D-CEDC334EAC41}"/>
    <cellStyle name="Normal 8 2 2 59" xfId="31200" xr:uid="{4DC0C60E-8D8F-42B9-A77D-5C19E474FC62}"/>
    <cellStyle name="Normal 8 2 2 59 2" xfId="31201" xr:uid="{57EF4CD1-796E-469A-96FB-F689FA3AD483}"/>
    <cellStyle name="Normal 8 2 2 6" xfId="31202" xr:uid="{D9A5C94D-6096-44FD-AC03-81000DC07FC2}"/>
    <cellStyle name="Normal 8 2 2 6 2" xfId="31203" xr:uid="{40292663-D6AE-46C6-9EA9-F6DD4A6BA2EE}"/>
    <cellStyle name="Normal 8 2 2 6 2 2" xfId="31204" xr:uid="{0C3D3BB4-BE9E-4E82-B1D6-BD4E04BECA5E}"/>
    <cellStyle name="Normal 8 2 2 6 3" xfId="31205" xr:uid="{42C21E82-D276-478B-B0C9-624F425A2767}"/>
    <cellStyle name="Normal 8 2 2 6 3 2" xfId="31206" xr:uid="{0E2842DB-0DE9-4CEE-BAF6-E7D41F9A48FF}"/>
    <cellStyle name="Normal 8 2 2 6 4" xfId="31207" xr:uid="{1711D8BE-1F95-4988-8444-8441302C6CBA}"/>
    <cellStyle name="Normal 8 2 2 6 4 2" xfId="31208" xr:uid="{C640D478-17DF-4747-BB78-9B6593296206}"/>
    <cellStyle name="Normal 8 2 2 6 5" xfId="31209" xr:uid="{146E4B4A-C4F9-4C57-8FA2-F46151047183}"/>
    <cellStyle name="Normal 8 2 2 6 5 2" xfId="31210" xr:uid="{60C3DFBD-8AC1-4C76-8B74-D6B8FED8C45F}"/>
    <cellStyle name="Normal 8 2 2 6 6" xfId="31211" xr:uid="{F4E1F4EC-4196-425F-87F9-885A7ECF0978}"/>
    <cellStyle name="Normal 8 2 2 6 6 2" xfId="31212" xr:uid="{2B92CC0D-4534-4E7A-A94D-C9A137DDA16F}"/>
    <cellStyle name="Normal 8 2 2 6 7" xfId="31213" xr:uid="{C3237CEA-F9D4-43E0-8800-EE255EC36A39}"/>
    <cellStyle name="Normal 8 2 2 6 7 2" xfId="31214" xr:uid="{5C0C7BEA-94DA-4365-A1E8-9F1D00AF3BC5}"/>
    <cellStyle name="Normal 8 2 2 6 8" xfId="31215" xr:uid="{E16B973B-F50A-4F33-BFCC-96D2F44A18A6}"/>
    <cellStyle name="Normal 8 2 2 60" xfId="31216" xr:uid="{E7D01279-5D5F-48C9-94CB-187A287416DF}"/>
    <cellStyle name="Normal 8 2 2 60 2" xfId="31217" xr:uid="{59F8FF42-129E-44B8-A548-A66740C06468}"/>
    <cellStyle name="Normal 8 2 2 61" xfId="31218" xr:uid="{C52119A0-5301-4F6B-A3C6-E4443FFC204D}"/>
    <cellStyle name="Normal 8 2 2 61 2" xfId="31219" xr:uid="{037F3814-EE96-4427-9F67-4851BB9EEA2E}"/>
    <cellStyle name="Normal 8 2 2 62" xfId="31220" xr:uid="{DD16E48D-0B9E-4BEF-8450-5FB713455441}"/>
    <cellStyle name="Normal 8 2 2 62 2" xfId="31221" xr:uid="{34C76752-F44A-421E-A0BF-7960FE0E0079}"/>
    <cellStyle name="Normal 8 2 2 63" xfId="31222" xr:uid="{B4D03697-7609-4390-AAA7-5D10B82B8FCA}"/>
    <cellStyle name="Normal 8 2 2 63 2" xfId="31223" xr:uid="{111C32A8-3B5E-4ECD-9857-E60A84F30158}"/>
    <cellStyle name="Normal 8 2 2 64" xfId="31224" xr:uid="{84DF4AAC-0309-4EAA-BC9A-5D3013BC3A93}"/>
    <cellStyle name="Normal 8 2 2 64 2" xfId="31225" xr:uid="{BA2E24B3-37A8-4455-82BC-34D9BAB37F92}"/>
    <cellStyle name="Normal 8 2 2 65" xfId="31226" xr:uid="{DBD180D9-A282-4CBE-AFEB-2FD048345C89}"/>
    <cellStyle name="Normal 8 2 2 65 2" xfId="31227" xr:uid="{2DDEE5C3-E05B-45F1-84AF-585FDEA5744C}"/>
    <cellStyle name="Normal 8 2 2 66" xfId="31228" xr:uid="{0E007A98-60EC-4307-B68E-ED5636218D79}"/>
    <cellStyle name="Normal 8 2 2 66 2" xfId="31229" xr:uid="{631CCF47-FA41-4F26-B6AD-9C7022477BCF}"/>
    <cellStyle name="Normal 8 2 2 67" xfId="31230" xr:uid="{29264E58-45E7-402F-A300-7800FE4E9670}"/>
    <cellStyle name="Normal 8 2 2 7" xfId="31231" xr:uid="{ACD6431A-69C0-46E4-9074-9FD645B7D3CA}"/>
    <cellStyle name="Normal 8 2 2 7 2" xfId="31232" xr:uid="{8016E3BB-F6BA-4ADA-8D1F-F14435F56247}"/>
    <cellStyle name="Normal 8 2 2 7 2 2" xfId="31233" xr:uid="{C7082ACB-8AE0-41BC-BA80-E4E1807B4A5F}"/>
    <cellStyle name="Normal 8 2 2 7 3" xfId="31234" xr:uid="{04A68456-1ACD-4A1F-8328-1B089CA91DF1}"/>
    <cellStyle name="Normal 8 2 2 7 3 2" xfId="31235" xr:uid="{1198C722-DBCD-4374-94BD-17A2E14666D1}"/>
    <cellStyle name="Normal 8 2 2 7 4" xfId="31236" xr:uid="{6533B376-07AE-4C5C-BD1A-C88FE6CE450F}"/>
    <cellStyle name="Normal 8 2 2 7 4 2" xfId="31237" xr:uid="{06FE103B-A327-4C69-B104-14F9348090E6}"/>
    <cellStyle name="Normal 8 2 2 7 5" xfId="31238" xr:uid="{A1DA4A2D-F7F5-4E95-9401-1F8DB1272D53}"/>
    <cellStyle name="Normal 8 2 2 7 5 2" xfId="31239" xr:uid="{4930EC35-370F-4238-BD7A-D7681EFAA211}"/>
    <cellStyle name="Normal 8 2 2 7 6" xfId="31240" xr:uid="{8DF9CE9F-CF01-483E-9729-DE1960360B4B}"/>
    <cellStyle name="Normal 8 2 2 7 6 2" xfId="31241" xr:uid="{21807CF1-1CE1-458E-AE71-81ED16425CB1}"/>
    <cellStyle name="Normal 8 2 2 7 7" xfId="31242" xr:uid="{70439739-4BD4-41EC-AF36-31B4DC18933A}"/>
    <cellStyle name="Normal 8 2 2 7 7 2" xfId="31243" xr:uid="{AFC253A7-71A3-4A6D-8ADC-5EDB78C3C63F}"/>
    <cellStyle name="Normal 8 2 2 7 8" xfId="31244" xr:uid="{377E8C0A-1AA8-4CAE-B8DA-2309C8E6B593}"/>
    <cellStyle name="Normal 8 2 2 8" xfId="31245" xr:uid="{6F03FA26-10AF-48D9-9803-712B16C76E72}"/>
    <cellStyle name="Normal 8 2 2 8 2" xfId="31246" xr:uid="{2ED8DCDF-20BF-480A-BB86-0F56FE3BC632}"/>
    <cellStyle name="Normal 8 2 2 8 2 2" xfId="31247" xr:uid="{BE606BF5-EC5C-4382-8786-073ED1298E7E}"/>
    <cellStyle name="Normal 8 2 2 8 3" xfId="31248" xr:uid="{52233268-7F0E-4E98-A77F-DBC00D088FB8}"/>
    <cellStyle name="Normal 8 2 2 8 3 2" xfId="31249" xr:uid="{1FFEC8A9-FB5A-4E6A-A9F9-3F255518A6EC}"/>
    <cellStyle name="Normal 8 2 2 8 4" xfId="31250" xr:uid="{2CF6CA66-2947-46BD-B5A9-9C60402A762D}"/>
    <cellStyle name="Normal 8 2 2 8 4 2" xfId="31251" xr:uid="{FFD858D4-8A97-4FDD-842D-A2945E0A7D73}"/>
    <cellStyle name="Normal 8 2 2 8 5" xfId="31252" xr:uid="{012080DB-449C-4BC5-BAC8-0F2E15796769}"/>
    <cellStyle name="Normal 8 2 2 8 5 2" xfId="31253" xr:uid="{72488A47-468A-47AD-A612-065C88A1EF87}"/>
    <cellStyle name="Normal 8 2 2 8 6" xfId="31254" xr:uid="{F66B858A-D5B7-4BFD-9C9C-F01FC22ED48A}"/>
    <cellStyle name="Normal 8 2 2 8 6 2" xfId="31255" xr:uid="{F7C18627-F88B-4583-A183-6E19CE5D7395}"/>
    <cellStyle name="Normal 8 2 2 8 7" xfId="31256" xr:uid="{679F6C96-5C56-4C9C-B6EB-A61F8D915509}"/>
    <cellStyle name="Normal 8 2 2 8 7 2" xfId="31257" xr:uid="{9AD7E64E-8206-4EC5-B6AF-AEFFB456B415}"/>
    <cellStyle name="Normal 8 2 2 8 8" xfId="31258" xr:uid="{4DE5B85F-CF20-4FBA-9E23-8AD77897A2AE}"/>
    <cellStyle name="Normal 8 2 2 9" xfId="31259" xr:uid="{1964C265-262A-46C9-8B11-CACC6AE92D57}"/>
    <cellStyle name="Normal 8 2 2 9 2" xfId="31260" xr:uid="{4CA29709-2EB1-4169-916C-F41976101CD5}"/>
    <cellStyle name="Normal 8 2 2 9 2 2" xfId="31261" xr:uid="{8510268A-2729-492B-8939-1B6EBDDE4305}"/>
    <cellStyle name="Normal 8 2 2 9 3" xfId="31262" xr:uid="{5BBB8DE1-201D-4430-8F3D-AA8C332BB3D2}"/>
    <cellStyle name="Normal 8 2 2 9 3 2" xfId="31263" xr:uid="{E49263AC-9D48-4F86-B31F-12EF22431795}"/>
    <cellStyle name="Normal 8 2 2 9 4" xfId="31264" xr:uid="{526A0DA1-5786-44F7-A5A2-1965FDFF9404}"/>
    <cellStyle name="Normal 8 2 2 9 4 2" xfId="31265" xr:uid="{E0914EB3-5389-46DE-8312-50B6664AE64E}"/>
    <cellStyle name="Normal 8 2 2 9 5" xfId="31266" xr:uid="{0F502F4F-998E-42ED-A7CB-9A5706392AC7}"/>
    <cellStyle name="Normal 8 2 2 9 5 2" xfId="31267" xr:uid="{456670AA-DBF9-43AC-9545-65F9AF0ECA18}"/>
    <cellStyle name="Normal 8 2 2 9 6" xfId="31268" xr:uid="{C6FD206A-0004-4A9B-A78C-BD4C94A9B2A3}"/>
    <cellStyle name="Normal 8 2 2 9 6 2" xfId="31269" xr:uid="{7E682B8D-B2AE-494A-B731-EC83D5AB9409}"/>
    <cellStyle name="Normal 8 2 2 9 7" xfId="31270" xr:uid="{4405DA1C-BD95-4F14-B921-1F47BBF366C7}"/>
    <cellStyle name="Normal 8 2 2 9 7 2" xfId="31271" xr:uid="{BB8E97CF-7132-4337-9C5B-C1EB7B551E93}"/>
    <cellStyle name="Normal 8 2 2 9 8" xfId="31272" xr:uid="{D85DF83F-02F3-4A29-8254-8CBC590D8C7D}"/>
    <cellStyle name="Normal 8 2 20" xfId="31273" xr:uid="{B4F00F02-69D0-4454-AA65-0D844756FB58}"/>
    <cellStyle name="Normal 8 2 20 2" xfId="31274" xr:uid="{330D8598-6091-4B5A-B976-0AE8319C22C4}"/>
    <cellStyle name="Normal 8 2 20 3" xfId="44268" xr:uid="{1027A196-ADB9-4BB1-A075-87BF0F9035BF}"/>
    <cellStyle name="Normal 8 2 21" xfId="31275" xr:uid="{6F4C22A0-E21E-478E-A816-285086B91CCA}"/>
    <cellStyle name="Normal 8 2 21 2" xfId="31276" xr:uid="{21695002-7BD3-4C0B-A99A-FB55C9211D7A}"/>
    <cellStyle name="Normal 8 2 22" xfId="31277" xr:uid="{1F6B0535-4509-45A6-8C9B-4BCB39825D66}"/>
    <cellStyle name="Normal 8 2 22 2" xfId="31278" xr:uid="{AE677C47-6F78-4CC3-AC68-E0A44A2BD15F}"/>
    <cellStyle name="Normal 8 2 23" xfId="31279" xr:uid="{B5763FFE-00D1-454A-91EC-6251CA358396}"/>
    <cellStyle name="Normal 8 2 23 2" xfId="31280" xr:uid="{43471213-B833-45C9-8A03-D663A3BE5590}"/>
    <cellStyle name="Normal 8 2 24" xfId="31281" xr:uid="{259E3FB0-5778-4DD8-A3BB-4AFB6EE5CC1B}"/>
    <cellStyle name="Normal 8 2 24 2" xfId="31282" xr:uid="{5D072106-8EC1-45CF-975D-9A2953C7AC15}"/>
    <cellStyle name="Normal 8 2 25" xfId="31283" xr:uid="{66105E5D-2AB0-4EF9-8469-7DAEC001BB4C}"/>
    <cellStyle name="Normal 8 2 25 2" xfId="31284" xr:uid="{F6A2BF4B-FD1D-4847-A68F-C72CF14E8540}"/>
    <cellStyle name="Normal 8 2 26" xfId="31285" xr:uid="{46A0D3BE-C3EF-46CD-B2E6-EEBB89120D8E}"/>
    <cellStyle name="Normal 8 2 26 2" xfId="31286" xr:uid="{17C6859F-7882-43CF-8904-3DF20B5029BA}"/>
    <cellStyle name="Normal 8 2 27" xfId="31287" xr:uid="{BAC795BF-17F0-411B-A0F0-348288697974}"/>
    <cellStyle name="Normal 8 2 27 2" xfId="31288" xr:uid="{B4F039BD-8089-48F5-A406-34FA2E249E61}"/>
    <cellStyle name="Normal 8 2 28" xfId="31289" xr:uid="{F3802769-4C06-4D28-9750-EB51AA29B0AF}"/>
    <cellStyle name="Normal 8 2 28 2" xfId="31290" xr:uid="{89C1AA4E-113C-40D0-8334-ECD5B37A6C99}"/>
    <cellStyle name="Normal 8 2 29" xfId="31291" xr:uid="{FC8A76FF-73A9-4733-89A5-9E1B48556CB8}"/>
    <cellStyle name="Normal 8 2 29 2" xfId="31292" xr:uid="{D0088A73-3C9C-4C44-8215-B6EBD99962E0}"/>
    <cellStyle name="Normal 8 2 3" xfId="6678" xr:uid="{E34AA138-C67E-404A-BAA9-2FB18B95E5F6}"/>
    <cellStyle name="Normal 8 2 3 2" xfId="6679" xr:uid="{47950821-5D1F-45C7-ADA7-39198F1C8365}"/>
    <cellStyle name="Normal 8 2 3 2 2" xfId="6680" xr:uid="{F842364A-30C9-4C3D-B5C6-EC1CC92F54C4}"/>
    <cellStyle name="Normal 8 2 3 2 2 2" xfId="6681" xr:uid="{D6F4310C-3DB5-41A7-9E11-8921BDB443EE}"/>
    <cellStyle name="Normal 8 2 3 2 2 3" xfId="6682" xr:uid="{C8FC6F91-3AFF-48A9-AEC8-A9EF9A55280A}"/>
    <cellStyle name="Normal 8 2 3 2 2 4" xfId="43044" xr:uid="{AF4C0AFA-892E-442E-86EA-ECE29889447F}"/>
    <cellStyle name="Normal 8 2 3 2 3" xfId="6683" xr:uid="{0858A5BC-E31F-4C58-9852-B0E9EEA083F5}"/>
    <cellStyle name="Normal 8 2 3 2 4" xfId="6684" xr:uid="{6D565337-7770-4F03-810E-FAF9BBE6FD71}"/>
    <cellStyle name="Normal 8 2 3 2 5" xfId="43045" xr:uid="{264C9D21-AE70-4E98-8432-204E1FD53794}"/>
    <cellStyle name="Normal 8 2 3 3" xfId="6685" xr:uid="{482C2F43-0852-4679-8078-26C6D56F6CE0}"/>
    <cellStyle name="Normal 8 2 3 3 2" xfId="6686" xr:uid="{1B2B3C9B-DF10-46D6-A6D8-CBD18C10617B}"/>
    <cellStyle name="Normal 8 2 3 3 3" xfId="6687" xr:uid="{4FDA3F5C-17E0-4B9C-BB4B-9E171348AB0E}"/>
    <cellStyle name="Normal 8 2 3 3 4" xfId="43046" xr:uid="{9CD44A69-9711-485D-90FC-7DB15299C228}"/>
    <cellStyle name="Normal 8 2 3 4" xfId="6688" xr:uid="{5F20FECA-533E-482B-BFB1-431F4B74C508}"/>
    <cellStyle name="Normal 8 2 3 4 2" xfId="31293" xr:uid="{2E8D00F1-CC60-49BA-AFBC-914821A2800A}"/>
    <cellStyle name="Normal 8 2 3 5" xfId="6689" xr:uid="{62730FD1-612F-4983-A84B-2BF3F9E20878}"/>
    <cellStyle name="Normal 8 2 3 5 2" xfId="31294" xr:uid="{3B1E08C4-965D-4490-AE36-185C1D911758}"/>
    <cellStyle name="Normal 8 2 3 6" xfId="31295" xr:uid="{2C59B0A4-63AC-4C50-8563-413ACA2FD22A}"/>
    <cellStyle name="Normal 8 2 3 6 2" xfId="31296" xr:uid="{BF1CEEFB-F459-4D1A-92D2-746BB4BAEC5E}"/>
    <cellStyle name="Normal 8 2 3 7" xfId="31297" xr:uid="{AEB4B543-D710-4D91-A311-95A4AE0562FA}"/>
    <cellStyle name="Normal 8 2 3 7 2" xfId="31298" xr:uid="{73C6D769-8A5C-4ACB-9961-AE337625E569}"/>
    <cellStyle name="Normal 8 2 3 8" xfId="31299" xr:uid="{EC58E783-EF5F-486A-8E89-CCB2E719BF13}"/>
    <cellStyle name="Normal 8 2 30" xfId="31300" xr:uid="{12C6816E-8832-47F2-BB55-0183B73D4579}"/>
    <cellStyle name="Normal 8 2 30 2" xfId="31301" xr:uid="{043D3AED-E818-455A-AA88-5F19816D7F26}"/>
    <cellStyle name="Normal 8 2 31" xfId="31302" xr:uid="{BA758BBE-BA9D-41AD-8CE3-8FB355030DC2}"/>
    <cellStyle name="Normal 8 2 31 2" xfId="31303" xr:uid="{8DAF31BF-021B-402F-B370-953216FD136F}"/>
    <cellStyle name="Normal 8 2 32" xfId="31304" xr:uid="{E65398A3-2562-47C9-81F6-CEA8F325F3ED}"/>
    <cellStyle name="Normal 8 2 32 2" xfId="31305" xr:uid="{EC43ED34-64CD-4720-95F5-0A1A7B862B88}"/>
    <cellStyle name="Normal 8 2 33" xfId="31306" xr:uid="{792A49E3-6BB7-4D6F-AE50-C071DE0C21AC}"/>
    <cellStyle name="Normal 8 2 33 2" xfId="31307" xr:uid="{7B08BA4E-73BC-4445-BB2C-ACB823B9C8FC}"/>
    <cellStyle name="Normal 8 2 34" xfId="31308" xr:uid="{61A029BD-9C20-470F-847D-CB0B1491F313}"/>
    <cellStyle name="Normal 8 2 34 2" xfId="31309" xr:uid="{EE6A7E9C-4E58-4DF8-B18B-C18F524BB70C}"/>
    <cellStyle name="Normal 8 2 35" xfId="31310" xr:uid="{B7AF233C-D1B7-4603-A187-9B6B9557EFF5}"/>
    <cellStyle name="Normal 8 2 35 2" xfId="31311" xr:uid="{14DCBBEC-DA50-445E-A9D4-C4D558B9888C}"/>
    <cellStyle name="Normal 8 2 36" xfId="31312" xr:uid="{C8FF8BD5-C428-4F0D-8982-515A67893811}"/>
    <cellStyle name="Normal 8 2 36 2" xfId="31313" xr:uid="{12AF0B09-DC37-4241-8C85-7D0DC1A7B41E}"/>
    <cellStyle name="Normal 8 2 37" xfId="31314" xr:uid="{6424CDF4-C01E-49E3-9793-943FD38A16AC}"/>
    <cellStyle name="Normal 8 2 37 2" xfId="31315" xr:uid="{6C49124D-B5FD-4C5F-9027-9F0ACD20EE63}"/>
    <cellStyle name="Normal 8 2 38" xfId="31316" xr:uid="{D33B3CA7-579F-4D69-98FA-31C9B43CCEC1}"/>
    <cellStyle name="Normal 8 2 38 2" xfId="31317" xr:uid="{6366DD42-8DDF-4CD3-A586-0D589734938D}"/>
    <cellStyle name="Normal 8 2 39" xfId="31318" xr:uid="{BC94A9EB-8C42-4C23-A781-FDF569D0C961}"/>
    <cellStyle name="Normal 8 2 39 2" xfId="31319" xr:uid="{A4A11DA3-ED6F-4F84-8927-2FE3843ABDCC}"/>
    <cellStyle name="Normal 8 2 4" xfId="6690" xr:uid="{08CB2DFB-F1B1-4001-AB3F-DFA8C836B600}"/>
    <cellStyle name="Normal 8 2 4 2" xfId="6691" xr:uid="{3D4CF9E5-BA88-4100-906B-887E3E20978C}"/>
    <cellStyle name="Normal 8 2 4 2 2" xfId="6692" xr:uid="{DBC9EDBC-6A2D-488B-A5A0-E8583B62DE6E}"/>
    <cellStyle name="Normal 8 2 4 2 2 2" xfId="6693" xr:uid="{B9CE523E-C55A-4FDE-BD25-16A03D56FA3C}"/>
    <cellStyle name="Normal 8 2 4 2 2 3" xfId="6694" xr:uid="{7326DD1D-598C-44F5-B2F4-89418BB17571}"/>
    <cellStyle name="Normal 8 2 4 2 3" xfId="6695" xr:uid="{0F19DD8F-8331-4E7B-85C3-905F3D0C05C0}"/>
    <cellStyle name="Normal 8 2 4 2 4" xfId="6696" xr:uid="{638FF0A2-7FFE-4B58-B405-2149BF94C8B5}"/>
    <cellStyle name="Normal 8 2 4 2 5" xfId="43047" xr:uid="{32D31D65-AEC9-4EC1-8C86-288D828D4A80}"/>
    <cellStyle name="Normal 8 2 4 3" xfId="6697" xr:uid="{BFE339C9-2CE9-4815-999D-A452D70CF56E}"/>
    <cellStyle name="Normal 8 2 4 3 2" xfId="6698" xr:uid="{2E86C576-079C-4A91-81E2-40BF8CA44448}"/>
    <cellStyle name="Normal 8 2 4 3 3" xfId="6699" xr:uid="{A82C61DA-E2E9-44BC-B229-B5C692D23880}"/>
    <cellStyle name="Normal 8 2 4 4" xfId="6700" xr:uid="{715878B5-6174-45A5-8708-A5C959430ED1}"/>
    <cellStyle name="Normal 8 2 4 4 2" xfId="31320" xr:uid="{BDDE81F6-F12C-47E8-A571-0F90D2816BD8}"/>
    <cellStyle name="Normal 8 2 4 5" xfId="6701" xr:uid="{896879AD-F743-4C10-A2AF-68D875F0DD6A}"/>
    <cellStyle name="Normal 8 2 4 5 2" xfId="31321" xr:uid="{A0B847D2-985C-490F-9962-444271A8C4A1}"/>
    <cellStyle name="Normal 8 2 4 6" xfId="31322" xr:uid="{C265EE32-92BF-4E06-8E33-6CFA383FD272}"/>
    <cellStyle name="Normal 8 2 4 6 2" xfId="31323" xr:uid="{0FEC5DB0-55EE-440E-9891-8CF9DBD8E744}"/>
    <cellStyle name="Normal 8 2 4 7" xfId="31324" xr:uid="{E4D85F9F-286C-4FC1-ACB8-7FE2C7236A7B}"/>
    <cellStyle name="Normal 8 2 4 7 2" xfId="31325" xr:uid="{BB80F588-5CFD-413F-B816-5B636C90F66B}"/>
    <cellStyle name="Normal 8 2 4 8" xfId="31326" xr:uid="{DB871FCF-A73A-4688-B0B0-5A889C5481BD}"/>
    <cellStyle name="Normal 8 2 40" xfId="31327" xr:uid="{14C2BD71-7D61-4D1F-9E44-C44F9A2AF753}"/>
    <cellStyle name="Normal 8 2 40 2" xfId="31328" xr:uid="{76DFF9B7-7997-4DAD-AD1E-F7FAA0FC987A}"/>
    <cellStyle name="Normal 8 2 41" xfId="31329" xr:uid="{56AAA54C-16D7-42F8-96F4-FFA176D85788}"/>
    <cellStyle name="Normal 8 2 41 2" xfId="31330" xr:uid="{CF0FF9BC-450F-49A9-BFD5-6F9337164599}"/>
    <cellStyle name="Normal 8 2 42" xfId="31331" xr:uid="{166EACCD-159F-42A7-8959-DD35A97B2A62}"/>
    <cellStyle name="Normal 8 2 42 2" xfId="31332" xr:uid="{BB5DF449-0F15-441F-8E3C-CA208F3D60C8}"/>
    <cellStyle name="Normal 8 2 43" xfId="31333" xr:uid="{191747B8-0720-4490-9044-905DF0FD0DBF}"/>
    <cellStyle name="Normal 8 2 43 2" xfId="31334" xr:uid="{1225B7E7-09A9-47B1-B08E-088651A4136C}"/>
    <cellStyle name="Normal 8 2 44" xfId="31335" xr:uid="{2470101A-DFAB-41C0-A3D1-FA6E04F7DE93}"/>
    <cellStyle name="Normal 8 2 44 2" xfId="31336" xr:uid="{EDD4E068-82F6-4760-B677-A796B2E7C360}"/>
    <cellStyle name="Normal 8 2 45" xfId="31337" xr:uid="{DBE314A5-D835-4FD7-9CEC-B306B4F42119}"/>
    <cellStyle name="Normal 8 2 45 2" xfId="31338" xr:uid="{0A50C9CB-5230-418A-A5E4-4437BDD92A7E}"/>
    <cellStyle name="Normal 8 2 46" xfId="31339" xr:uid="{87C55F0D-D99B-4AD5-AC57-9A2090362849}"/>
    <cellStyle name="Normal 8 2 46 2" xfId="31340" xr:uid="{37775F47-79F9-4C72-82E2-A54FC43CC15C}"/>
    <cellStyle name="Normal 8 2 47" xfId="31341" xr:uid="{FE2C3274-5A13-4DA6-8A05-E5E7899D036E}"/>
    <cellStyle name="Normal 8 2 47 2" xfId="31342" xr:uid="{18191175-DA5F-4276-88E3-40DDB9B54943}"/>
    <cellStyle name="Normal 8 2 48" xfId="31343" xr:uid="{77323A1F-D293-4BA2-90FF-65FCD2314315}"/>
    <cellStyle name="Normal 8 2 48 2" xfId="31344" xr:uid="{103A7C87-80EF-41E0-A8F8-8F0DCA2FDDBB}"/>
    <cellStyle name="Normal 8 2 49" xfId="31345" xr:uid="{95B58B09-A858-4FF4-86C3-23C65F443F89}"/>
    <cellStyle name="Normal 8 2 49 2" xfId="31346" xr:uid="{09922CDE-C1FD-4781-AD8D-AB8CE5608CDE}"/>
    <cellStyle name="Normal 8 2 5" xfId="6702" xr:uid="{FF42CD9C-9E44-408D-8956-537748DC22B6}"/>
    <cellStyle name="Normal 8 2 5 2" xfId="6703" xr:uid="{026ECCCB-2501-4BF7-AF5F-75FEFB362021}"/>
    <cellStyle name="Normal 8 2 5 2 2" xfId="6704" xr:uid="{1B8354E5-5411-4C6C-844A-0F3C6086528D}"/>
    <cellStyle name="Normal 8 2 5 2 2 2" xfId="6705" xr:uid="{37AE06C8-149E-4139-AC0D-E66E67E8B924}"/>
    <cellStyle name="Normal 8 2 5 2 2 3" xfId="6706" xr:uid="{0E17D6A1-D074-4E7B-994D-D00A42ED64EF}"/>
    <cellStyle name="Normal 8 2 5 2 3" xfId="6707" xr:uid="{874704CD-31B2-4111-A2E7-6DFFB9D18EB4}"/>
    <cellStyle name="Normal 8 2 5 2 4" xfId="6708" xr:uid="{480831EE-5E18-41A5-8429-163EE2D5B8AF}"/>
    <cellStyle name="Normal 8 2 5 3" xfId="6709" xr:uid="{7BC8923B-2914-4AFD-90E5-F6E0282EEC78}"/>
    <cellStyle name="Normal 8 2 5 3 2" xfId="6710" xr:uid="{968E8EE3-E390-4EB6-B9BE-6F77790B24CD}"/>
    <cellStyle name="Normal 8 2 5 3 3" xfId="6711" xr:uid="{7B1D3DCD-A268-4A7F-840D-03E9910EDF3E}"/>
    <cellStyle name="Normal 8 2 5 4" xfId="6712" xr:uid="{B1931A98-4F4B-4EA5-BB7E-63A64E04FD63}"/>
    <cellStyle name="Normal 8 2 5 4 2" xfId="31347" xr:uid="{6F543486-365C-4833-B0B7-ECCD2FD7E67E}"/>
    <cellStyle name="Normal 8 2 5 5" xfId="6713" xr:uid="{61045D31-FCA4-4717-B9EE-58DAE499EC40}"/>
    <cellStyle name="Normal 8 2 5 5 2" xfId="31348" xr:uid="{29D7968D-E8CC-4C29-8CBB-FA1854678740}"/>
    <cellStyle name="Normal 8 2 5 6" xfId="31349" xr:uid="{E42CDABC-2A30-4CB3-94B9-981334A9F0E7}"/>
    <cellStyle name="Normal 8 2 5 6 2" xfId="31350" xr:uid="{09B80983-4EFC-480A-8CD5-2065E4FA3279}"/>
    <cellStyle name="Normal 8 2 5 7" xfId="31351" xr:uid="{A8AE2E40-CA62-4E48-AE58-91C30E927994}"/>
    <cellStyle name="Normal 8 2 5 7 2" xfId="31352" xr:uid="{0B7A9BE6-0A52-4ED0-BF26-5A2CB58A71C4}"/>
    <cellStyle name="Normal 8 2 5 8" xfId="31353" xr:uid="{7FB5BE24-F2F4-4975-A3BB-A1B4ED56A6A9}"/>
    <cellStyle name="Normal 8 2 50" xfId="31354" xr:uid="{88980DDA-40D5-4907-9333-D0C1A77EB2FB}"/>
    <cellStyle name="Normal 8 2 50 2" xfId="31355" xr:uid="{F50E036F-08F9-4346-8D4E-5A0917B9FD61}"/>
    <cellStyle name="Normal 8 2 51" xfId="31356" xr:uid="{87D7B057-8B6E-47F3-9483-DF4F1B92C3AF}"/>
    <cellStyle name="Normal 8 2 51 2" xfId="31357" xr:uid="{4A82EFD7-2AEA-4E12-A633-D2F1FC9678F1}"/>
    <cellStyle name="Normal 8 2 52" xfId="31358" xr:uid="{F83F7B05-1894-4FEE-AE99-B8CDDE0A2626}"/>
    <cellStyle name="Normal 8 2 52 2" xfId="31359" xr:uid="{DB9D3A94-C230-41A6-81F4-5971725A88ED}"/>
    <cellStyle name="Normal 8 2 53" xfId="31360" xr:uid="{EBD8EE0E-86E7-46F6-9320-1B3F2CB9AA51}"/>
    <cellStyle name="Normal 8 2 53 2" xfId="31361" xr:uid="{3907997C-F83C-41CF-AFF4-044F3AEAF89E}"/>
    <cellStyle name="Normal 8 2 54" xfId="31362" xr:uid="{25E888E4-A24C-41F7-852E-A2DEC9090ED0}"/>
    <cellStyle name="Normal 8 2 54 2" xfId="31363" xr:uid="{EE6BD7C0-4411-4D22-BC76-A54D571CC64B}"/>
    <cellStyle name="Normal 8 2 55" xfId="31364" xr:uid="{D8675C91-7657-4A14-B79C-E0926920922A}"/>
    <cellStyle name="Normal 8 2 55 2" xfId="31365" xr:uid="{5279238F-D223-47DA-9EEE-7FB4FB468442}"/>
    <cellStyle name="Normal 8 2 56" xfId="31366" xr:uid="{F00579C7-6C04-4862-816C-299C75E4CA19}"/>
    <cellStyle name="Normal 8 2 56 2" xfId="31367" xr:uid="{2C9EE648-6C76-45C8-9C90-F436752E4A25}"/>
    <cellStyle name="Normal 8 2 57" xfId="31368" xr:uid="{8DC35289-8CB6-479F-831A-3FFF1A7E7459}"/>
    <cellStyle name="Normal 8 2 57 2" xfId="31369" xr:uid="{50955575-0179-484E-8ACD-7F64E39C36BE}"/>
    <cellStyle name="Normal 8 2 58" xfId="31370" xr:uid="{71890A6A-43F5-4761-AC9F-2C4E1BEF55A9}"/>
    <cellStyle name="Normal 8 2 58 2" xfId="31371" xr:uid="{D68AC720-22FC-44A8-80F3-278EB9F2F258}"/>
    <cellStyle name="Normal 8 2 59" xfId="31372" xr:uid="{EFBB8642-C64E-4B21-8B15-5171CC2E9615}"/>
    <cellStyle name="Normal 8 2 59 2" xfId="31373" xr:uid="{623BF92E-FE6F-4F5F-BF94-7AD13B08800B}"/>
    <cellStyle name="Normal 8 2 6" xfId="6714" xr:uid="{CD7B17B9-B26F-48D7-8760-C24719EF3F2A}"/>
    <cellStyle name="Normal 8 2 6 2" xfId="6715" xr:uid="{0EE328CC-46E2-4749-B652-4F32FEBF06B4}"/>
    <cellStyle name="Normal 8 2 6 2 2" xfId="6716" xr:uid="{C010D645-2DC8-4CDB-A578-35CBC1DF9E21}"/>
    <cellStyle name="Normal 8 2 6 2 2 2" xfId="6717" xr:uid="{8A7C4291-37C1-4721-86EA-CB68C94B1D3E}"/>
    <cellStyle name="Normal 8 2 6 2 2 3" xfId="6718" xr:uid="{BF21418C-841A-4BFF-AC37-1C5F6D57A9BD}"/>
    <cellStyle name="Normal 8 2 6 2 3" xfId="6719" xr:uid="{B31F63C0-8A73-42A3-B3CB-CAA8A3518443}"/>
    <cellStyle name="Normal 8 2 6 2 4" xfId="6720" xr:uid="{B535D772-022D-48F5-80D2-E1CE3609ACED}"/>
    <cellStyle name="Normal 8 2 6 3" xfId="6721" xr:uid="{4E37D9BA-1B0E-4E24-9DF1-8AFF6A8BC883}"/>
    <cellStyle name="Normal 8 2 6 3 2" xfId="6722" xr:uid="{03B18985-B95F-4C74-AAF1-A02F91B0466F}"/>
    <cellStyle name="Normal 8 2 6 3 3" xfId="6723" xr:uid="{42B4DEDD-6F9F-4884-A60B-EE6AD596DEC7}"/>
    <cellStyle name="Normal 8 2 6 4" xfId="6724" xr:uid="{3306E1C5-5955-41EB-87C5-3102E7FB9134}"/>
    <cellStyle name="Normal 8 2 6 4 2" xfId="31374" xr:uid="{616F1FC6-E828-4A57-A228-8C0717B2651C}"/>
    <cellStyle name="Normal 8 2 6 5" xfId="6725" xr:uid="{D05CDA64-2DDB-4926-A1A3-624D08075518}"/>
    <cellStyle name="Normal 8 2 6 5 2" xfId="31375" xr:uid="{E45F92E6-F137-4CE5-B8C1-02FDF47D9687}"/>
    <cellStyle name="Normal 8 2 6 6" xfId="31376" xr:uid="{D0BD1C0A-E33B-47AA-9BC6-6C0D95C7768A}"/>
    <cellStyle name="Normal 8 2 6 6 2" xfId="31377" xr:uid="{B2E8EAD9-6D3C-4C84-924C-CCC8FE02467F}"/>
    <cellStyle name="Normal 8 2 6 7" xfId="31378" xr:uid="{FFDF83E9-25A0-43B8-83EB-FAB939D1CAD5}"/>
    <cellStyle name="Normal 8 2 6 7 2" xfId="31379" xr:uid="{97116B29-9E30-4F3C-B804-61095973B8AA}"/>
    <cellStyle name="Normal 8 2 6 8" xfId="31380" xr:uid="{3FE445EE-F4B4-465A-B7F0-97122EF9DA7A}"/>
    <cellStyle name="Normal 8 2 60" xfId="31381" xr:uid="{C73E52CE-15A8-4C33-98DC-6521C631644D}"/>
    <cellStyle name="Normal 8 2 60 2" xfId="31382" xr:uid="{F359A0D3-527A-4B25-AB12-025C69282E28}"/>
    <cellStyle name="Normal 8 2 61" xfId="31383" xr:uid="{32173E7F-9A29-4BD4-B8D5-32A3934A222C}"/>
    <cellStyle name="Normal 8 2 61 2" xfId="31384" xr:uid="{3DDCD00E-673D-42E5-BE3E-8F573817C91E}"/>
    <cellStyle name="Normal 8 2 62" xfId="31385" xr:uid="{177B1292-052F-4611-BFC8-868BB6454B5C}"/>
    <cellStyle name="Normal 8 2 62 2" xfId="31386" xr:uid="{2083782A-0DCB-421B-8B6B-1D361E5766C6}"/>
    <cellStyle name="Normal 8 2 63" xfId="31387" xr:uid="{26ADE48E-1F0D-428B-B461-6D7512448B10}"/>
    <cellStyle name="Normal 8 2 63 2" xfId="31388" xr:uid="{8B75BCDD-D728-46AD-BB3C-5DF85680F62A}"/>
    <cellStyle name="Normal 8 2 64" xfId="31389" xr:uid="{A77BBF30-F096-4EB6-8E0B-F27F95F4A90C}"/>
    <cellStyle name="Normal 8 2 64 2" xfId="31390" xr:uid="{5549463C-DA92-4584-9999-0C3B6F2E2A08}"/>
    <cellStyle name="Normal 8 2 65" xfId="31391" xr:uid="{B5D657E0-0E4F-4F26-B13E-59AB9CD7DCC8}"/>
    <cellStyle name="Normal 8 2 65 2" xfId="31392" xr:uid="{1685832C-3D9D-460D-8159-1E0F3B630782}"/>
    <cellStyle name="Normal 8 2 66" xfId="31393" xr:uid="{3D937286-E89D-4DB5-9461-462BE6C4447E}"/>
    <cellStyle name="Normal 8 2 66 2" xfId="31394" xr:uid="{F2DDAA93-3B96-40A2-A96D-68C9FDC05705}"/>
    <cellStyle name="Normal 8 2 67" xfId="31395" xr:uid="{2B717BC1-A8FC-4A36-A80C-E3A9646A1370}"/>
    <cellStyle name="Normal 8 2 67 2" xfId="31396" xr:uid="{E4DA682E-85E9-4E63-9128-8AD0947F938A}"/>
    <cellStyle name="Normal 8 2 68" xfId="31397" xr:uid="{A0E8A862-AA52-4155-AACD-5BD21DEAD885}"/>
    <cellStyle name="Normal 8 2 68 2" xfId="31398" xr:uid="{7EB3030B-BBD1-46AA-9604-0FA72D60C712}"/>
    <cellStyle name="Normal 8 2 69" xfId="31399" xr:uid="{989B72C7-6A4E-4D6C-93D5-DA0F0B7A1B17}"/>
    <cellStyle name="Normal 8 2 7" xfId="6726" xr:uid="{2E34F25B-000F-47E1-B1ED-3B4C7DA69B0B}"/>
    <cellStyle name="Normal 8 2 7 2" xfId="6727" xr:uid="{C15FA7DF-B8B4-44BE-BAA9-491C96931EDB}"/>
    <cellStyle name="Normal 8 2 7 2 2" xfId="6728" xr:uid="{9E6E9EB1-CFAF-4034-BCBA-6490425A466C}"/>
    <cellStyle name="Normal 8 2 7 2 2 2" xfId="6729" xr:uid="{C643BDA6-8176-4710-8E3A-9B1C1BDAA4B1}"/>
    <cellStyle name="Normal 8 2 7 2 2 3" xfId="6730" xr:uid="{5920FF63-96C2-45C4-ABB2-45F187C22ACE}"/>
    <cellStyle name="Normal 8 2 7 2 3" xfId="6731" xr:uid="{9A3260BE-D864-4C2E-8B41-68945CDB17E2}"/>
    <cellStyle name="Normal 8 2 7 2 4" xfId="6732" xr:uid="{234BB71D-0C2D-455E-B9DE-DCCC05C459DC}"/>
    <cellStyle name="Normal 8 2 7 3" xfId="6733" xr:uid="{9061A818-DB21-4F68-B774-70D77102B68A}"/>
    <cellStyle name="Normal 8 2 7 3 2" xfId="6734" xr:uid="{D69F8777-ADBC-449F-9394-273EA2C67BC6}"/>
    <cellStyle name="Normal 8 2 7 3 3" xfId="6735" xr:uid="{27BE5008-AE16-4C10-8F02-2A08CD45D1E3}"/>
    <cellStyle name="Normal 8 2 7 4" xfId="6736" xr:uid="{1FDC3CA0-6478-4314-AE29-E89688F5DFDB}"/>
    <cellStyle name="Normal 8 2 7 4 2" xfId="31400" xr:uid="{C2428386-B875-4D30-849C-AC5D01E349A6}"/>
    <cellStyle name="Normal 8 2 7 5" xfId="6737" xr:uid="{56CD4D51-02C3-4009-B90A-69E661F96F8F}"/>
    <cellStyle name="Normal 8 2 7 5 2" xfId="31401" xr:uid="{DA2099A3-0EA3-4DE3-8C68-9F4E233F1C19}"/>
    <cellStyle name="Normal 8 2 7 6" xfId="31402" xr:uid="{6AE4B304-6997-47FF-8483-356D8A31AF54}"/>
    <cellStyle name="Normal 8 2 7 6 2" xfId="31403" xr:uid="{C85EBCF0-C5F9-4AC9-9363-9BD91A8F762F}"/>
    <cellStyle name="Normal 8 2 7 7" xfId="31404" xr:uid="{F8EA75FA-EC28-4586-ABDB-801CEE49D6CE}"/>
    <cellStyle name="Normal 8 2 7 7 2" xfId="31405" xr:uid="{FC3A74C5-E6E1-4B88-A0C5-D6BC90ED3F58}"/>
    <cellStyle name="Normal 8 2 7 8" xfId="31406" xr:uid="{623EC616-B301-401B-BA5B-F4CBCC73544E}"/>
    <cellStyle name="Normal 8 2 8" xfId="6738" xr:uid="{19D304C5-15AA-4816-B6D2-A7DE9C65E1F8}"/>
    <cellStyle name="Normal 8 2 8 2" xfId="6739" xr:uid="{01DC8CDC-35B7-4744-A779-60DBDAF8D24A}"/>
    <cellStyle name="Normal 8 2 8 2 2" xfId="6740" xr:uid="{AEBC3F1B-5F28-42A3-81D6-D267AB4AB264}"/>
    <cellStyle name="Normal 8 2 8 2 2 2" xfId="6741" xr:uid="{C1AFCC30-60A5-4DE3-B4E6-77B183749E03}"/>
    <cellStyle name="Normal 8 2 8 2 2 3" xfId="6742" xr:uid="{6C71A5B5-53EC-4E62-AEBD-D8C46534FCF4}"/>
    <cellStyle name="Normal 8 2 8 2 3" xfId="6743" xr:uid="{151AEAA5-2BF7-472D-BE83-1970181D5EE7}"/>
    <cellStyle name="Normal 8 2 8 2 4" xfId="6744" xr:uid="{A83D475C-9D5B-4D96-B641-A9ABDCB792FE}"/>
    <cellStyle name="Normal 8 2 8 3" xfId="6745" xr:uid="{BFA44E7E-0878-499E-8FD1-59BD48242376}"/>
    <cellStyle name="Normal 8 2 8 3 2" xfId="6746" xr:uid="{D1D8FE3E-98EE-4AB1-8BF1-23D98E8B1582}"/>
    <cellStyle name="Normal 8 2 8 3 3" xfId="6747" xr:uid="{8BCCA068-DA4F-4A35-9EFA-43DB337B7CC2}"/>
    <cellStyle name="Normal 8 2 8 4" xfId="6748" xr:uid="{8948AF6A-81D0-419A-B9B5-C8CC4F14C5EE}"/>
    <cellStyle name="Normal 8 2 8 4 2" xfId="31407" xr:uid="{2C761B26-79AD-41C4-8FDE-E7452997B47B}"/>
    <cellStyle name="Normal 8 2 8 5" xfId="6749" xr:uid="{1D105309-0C46-45AD-92AD-5C9289B5B637}"/>
    <cellStyle name="Normal 8 2 8 5 2" xfId="31408" xr:uid="{A8188928-4834-4F28-8FF7-BF6D01D28F1F}"/>
    <cellStyle name="Normal 8 2 8 6" xfId="31409" xr:uid="{0A67A4E8-FE4B-40AC-9C8F-EF5A2CBBE3D3}"/>
    <cellStyle name="Normal 8 2 8 6 2" xfId="31410" xr:uid="{324DA0E7-8FAF-4313-A4F1-4ECBECED0088}"/>
    <cellStyle name="Normal 8 2 8 7" xfId="31411" xr:uid="{E7D1D346-BDB9-4F51-B49E-E9A0F49D8241}"/>
    <cellStyle name="Normal 8 2 8 7 2" xfId="31412" xr:uid="{D2DD7CAE-017E-42EB-98BC-8E5CCE3FF89E}"/>
    <cellStyle name="Normal 8 2 8 8" xfId="31413" xr:uid="{7ABDC77E-5D19-4FF8-9F1D-65E0A2672B39}"/>
    <cellStyle name="Normal 8 2 9" xfId="6750" xr:uid="{92B30548-CE0B-4F67-92E3-86334730644E}"/>
    <cellStyle name="Normal 8 2 9 2" xfId="6751" xr:uid="{3AFA7E33-ED10-40DB-958A-1136AABD0387}"/>
    <cellStyle name="Normal 8 2 9 2 2" xfId="6752" xr:uid="{277396A6-2358-4E44-AB13-C1616DDA9A2F}"/>
    <cellStyle name="Normal 8 2 9 2 2 2" xfId="6753" xr:uid="{AA0145DF-3897-4AA5-BE2A-AF5A124E89E2}"/>
    <cellStyle name="Normal 8 2 9 2 2 3" xfId="6754" xr:uid="{520D58BF-8D9B-4E3A-BCD2-6D142364CCD1}"/>
    <cellStyle name="Normal 8 2 9 2 3" xfId="6755" xr:uid="{759FD927-1B78-4D48-8BC2-32741AB7F3E6}"/>
    <cellStyle name="Normal 8 2 9 2 4" xfId="6756" xr:uid="{0BCE80D3-1228-496E-8A6B-C3665A506201}"/>
    <cellStyle name="Normal 8 2 9 3" xfId="6757" xr:uid="{9FE7C34C-6192-425A-AFB5-10A865E35BE2}"/>
    <cellStyle name="Normal 8 2 9 3 2" xfId="6758" xr:uid="{FDB4998F-25E2-4CCD-9439-C4F85ACAB092}"/>
    <cellStyle name="Normal 8 2 9 3 3" xfId="6759" xr:uid="{4C6E19CF-E93C-499F-BE73-728D2D2EC88B}"/>
    <cellStyle name="Normal 8 2 9 4" xfId="6760" xr:uid="{EF8CEEB0-A3E8-43D9-829A-F75B973E1CD5}"/>
    <cellStyle name="Normal 8 2 9 4 2" xfId="31414" xr:uid="{F23FDF58-AF83-4F5B-BE2A-0E358728D0B1}"/>
    <cellStyle name="Normal 8 2 9 5" xfId="6761" xr:uid="{DFD72B5E-AC0E-43A9-B23D-7ECA03FFBE7A}"/>
    <cellStyle name="Normal 8 2 9 5 2" xfId="31415" xr:uid="{B3AB92B0-A75D-447F-9389-33BDBE07A580}"/>
    <cellStyle name="Normal 8 2 9 6" xfId="31416" xr:uid="{A57767A2-ACC0-4094-BE50-E2E4E15D8EF3}"/>
    <cellStyle name="Normal 8 2 9 6 2" xfId="31417" xr:uid="{B5A36220-2EE1-458B-8C14-334680843927}"/>
    <cellStyle name="Normal 8 2 9 7" xfId="31418" xr:uid="{349922A9-2CFB-4074-8B4F-0C84158BF6D0}"/>
    <cellStyle name="Normal 8 2 9 7 2" xfId="31419" xr:uid="{6C8770BA-3D20-4E5E-B9BF-3B78620402C6}"/>
    <cellStyle name="Normal 8 2 9 8" xfId="31420" xr:uid="{EAB43FF0-69C2-4C71-90ED-E8FD2C3ED9CC}"/>
    <cellStyle name="Normal 8 20" xfId="31421" xr:uid="{8986BA32-98FF-48F0-839D-C6D394AA257A}"/>
    <cellStyle name="Normal 8 20 2" xfId="31422" xr:uid="{C4336ADB-8199-40A1-8B65-A394C815DADD}"/>
    <cellStyle name="Normal 8 21" xfId="31423" xr:uid="{046667E0-B5F5-4B8E-BE03-9C1198E1A59A}"/>
    <cellStyle name="Normal 8 21 2" xfId="31424" xr:uid="{14B67D34-C356-4BD4-988F-F184E1A0589A}"/>
    <cellStyle name="Normal 8 22" xfId="31425" xr:uid="{E0668F53-9FEC-4D9D-BA80-B6E3108C83F9}"/>
    <cellStyle name="Normal 8 22 2" xfId="31426" xr:uid="{E1CFF91E-6774-449F-BBEB-31DFEE8B3DF8}"/>
    <cellStyle name="Normal 8 23" xfId="31427" xr:uid="{80B7A975-0134-483F-9719-4A0FF823EFF7}"/>
    <cellStyle name="Normal 8 23 2" xfId="31428" xr:uid="{595B3AA8-49BF-4757-B373-40FBA5487020}"/>
    <cellStyle name="Normal 8 24" xfId="31429" xr:uid="{48DFABE4-53FE-4554-ADE1-88DB2249B702}"/>
    <cellStyle name="Normal 8 24 2" xfId="31430" xr:uid="{E07C31EA-DB49-4B61-8528-67A8EEEDDF54}"/>
    <cellStyle name="Normal 8 25" xfId="31431" xr:uid="{C2A9DF05-0F74-47D2-B2A1-0C6ECA118751}"/>
    <cellStyle name="Normal 8 25 2" xfId="31432" xr:uid="{68D0646A-98AF-4261-B797-66FDEF3F5C25}"/>
    <cellStyle name="Normal 8 26" xfId="31433" xr:uid="{4B4A8ED3-1CCA-43D0-B697-FD349AB925C4}"/>
    <cellStyle name="Normal 8 26 2" xfId="31434" xr:uid="{0509B9B5-AE3A-42DA-A52E-C85C9F60C4E2}"/>
    <cellStyle name="Normal 8 27" xfId="31435" xr:uid="{E9837C92-5C01-4123-B1C4-5A56E6485122}"/>
    <cellStyle name="Normal 8 27 2" xfId="31436" xr:uid="{43FAC421-CD8B-482A-BEA3-0B302BEB5E38}"/>
    <cellStyle name="Normal 8 28" xfId="31437" xr:uid="{DF730B62-4E02-4A53-B0FC-F1A04D2A1816}"/>
    <cellStyle name="Normal 8 28 2" xfId="31438" xr:uid="{6C05FFFB-28A5-4DA6-910B-D11766924201}"/>
    <cellStyle name="Normal 8 29" xfId="31439" xr:uid="{E2FA0E7C-D949-4452-B347-AD2C474135D6}"/>
    <cellStyle name="Normal 8 29 2" xfId="31440" xr:uid="{C97E5BBA-0F45-4C9B-9D71-76922A930578}"/>
    <cellStyle name="Normal 8 3" xfId="6762" xr:uid="{2BDE1C9B-BF33-422E-9A1D-F45361F0F5BE}"/>
    <cellStyle name="Normal 8 3 10" xfId="31441" xr:uid="{FFC2FDDB-1741-4364-84AF-AEF526F7403D}"/>
    <cellStyle name="Normal 8 3 11" xfId="31442" xr:uid="{D3A4F4F0-B5B4-4C3F-B8C5-55883EF090BB}"/>
    <cellStyle name="Normal 8 3 12" xfId="31443" xr:uid="{6CCDEA5E-53C2-43C2-B1B4-66812F456A7A}"/>
    <cellStyle name="Normal 8 3 13" xfId="31444" xr:uid="{8B0C89F8-8614-4BB4-A092-9EC55DD06EAD}"/>
    <cellStyle name="Normal 8 3 14" xfId="31445" xr:uid="{A7B7B159-F77C-4361-8450-FBDAFAD409D9}"/>
    <cellStyle name="Normal 8 3 15" xfId="31446" xr:uid="{1D7921FF-DF5A-4664-AF52-34854020B95F}"/>
    <cellStyle name="Normal 8 3 16" xfId="31447" xr:uid="{E2B9BE3A-B5B9-4C03-B399-7B3674F34D4F}"/>
    <cellStyle name="Normal 8 3 17" xfId="31448" xr:uid="{F4CC0012-B208-491E-8DEB-EF4B2A648C07}"/>
    <cellStyle name="Normal 8 3 18" xfId="31449" xr:uid="{8CF6DCF6-F74B-4097-BDD0-AA58C5AE7154}"/>
    <cellStyle name="Normal 8 3 19" xfId="31450" xr:uid="{054C5999-2BAD-4656-97CC-3FE26FB62EB1}"/>
    <cellStyle name="Normal 8 3 2" xfId="6763" xr:uid="{278734C2-AD9A-4791-AB4A-822911B94638}"/>
    <cellStyle name="Normal 8 3 2 2" xfId="6764" xr:uid="{6B1239E5-EA03-404C-84FB-2232AD513667}"/>
    <cellStyle name="Normal 8 3 2 2 2" xfId="31452" xr:uid="{53BAEB97-25FA-44C5-B9CE-723C6A04688E}"/>
    <cellStyle name="Normal 8 3 2 2 2 2" xfId="43048" xr:uid="{B518F5AA-2D61-4D9C-A7E8-B0A55EEAB3EC}"/>
    <cellStyle name="Normal 8 3 2 2 3" xfId="43049" xr:uid="{F835C4C4-1EF4-4CE5-8D56-AF733DFF002F}"/>
    <cellStyle name="Normal 8 3 2 3" xfId="6765" xr:uid="{817359BB-EFD6-42FE-BF1A-CF0E6ABDDEB3}"/>
    <cellStyle name="Normal 8 3 2 3 2" xfId="31453" xr:uid="{85BAEA0B-F0CA-4FDE-A27D-F143D2FF9430}"/>
    <cellStyle name="Normal 8 3 2 3 2 2" xfId="43050" xr:uid="{8D65F36B-5765-4044-BB5D-9D476B22D951}"/>
    <cellStyle name="Normal 8 3 2 4" xfId="31454" xr:uid="{46C05D40-2159-40CF-8158-8C72D0F77E13}"/>
    <cellStyle name="Normal 8 3 2 4 2" xfId="43051" xr:uid="{FFA4BE97-CDFB-49A0-8F98-26FED8B8CC72}"/>
    <cellStyle name="Normal 8 3 2 5" xfId="31451" xr:uid="{8658963B-089B-415D-AE74-5942E1DDE525}"/>
    <cellStyle name="Normal 8 3 20" xfId="31455" xr:uid="{64AA3C21-E9CB-4346-AB98-85BC1D54890C}"/>
    <cellStyle name="Normal 8 3 21" xfId="31456" xr:uid="{8FB70268-0864-4E28-A2FB-672BB10EE5E2}"/>
    <cellStyle name="Normal 8 3 22" xfId="31457" xr:uid="{A0812A91-F6FA-4FC8-B037-C47779DF80C1}"/>
    <cellStyle name="Normal 8 3 23" xfId="31458" xr:uid="{623DBA72-54A5-47A0-BB64-26E4EAF32B24}"/>
    <cellStyle name="Normal 8 3 24" xfId="31459" xr:uid="{16FAE9D4-3EB0-48DA-83AB-F0E9D81D2FB1}"/>
    <cellStyle name="Normal 8 3 25" xfId="31460" xr:uid="{B5C4B6EB-66AA-4CDA-84CB-05838CBBA56F}"/>
    <cellStyle name="Normal 8 3 26" xfId="31461" xr:uid="{0BF2A5D2-8129-40DD-BCBD-A692B9ED19C6}"/>
    <cellStyle name="Normal 8 3 27" xfId="31462" xr:uid="{53078F1E-EDE3-4F4C-B872-63AD928351B0}"/>
    <cellStyle name="Normal 8 3 28" xfId="31463" xr:uid="{C2E76C39-5942-45E4-A85D-F261714A9A7C}"/>
    <cellStyle name="Normal 8 3 29" xfId="31464" xr:uid="{0F834029-0C08-489A-A3B3-AC3D34D8EA0E}"/>
    <cellStyle name="Normal 8 3 3" xfId="6766" xr:uid="{908107DA-B2B7-4975-9198-BEF9554C8ADC}"/>
    <cellStyle name="Normal 8 3 3 2" xfId="31465" xr:uid="{91BA36EB-7650-41D5-A2A0-16895B0EDBFC}"/>
    <cellStyle name="Normal 8 3 3 2 2" xfId="43052" xr:uid="{C535EEA9-1516-45A7-B042-1B7E26747C8B}"/>
    <cellStyle name="Normal 8 3 3 3" xfId="43053" xr:uid="{2AE9D37B-E0C3-4B76-94B4-066BC13E8FCC}"/>
    <cellStyle name="Normal 8 3 30" xfId="31466" xr:uid="{8FF632AF-E2C8-4291-9A3F-B9F690900699}"/>
    <cellStyle name="Normal 8 3 31" xfId="31467" xr:uid="{F613237A-A820-4387-87EF-434ADA955F62}"/>
    <cellStyle name="Normal 8 3 32" xfId="31468" xr:uid="{CE3486D1-D691-4E0C-9F82-C39D582A6652}"/>
    <cellStyle name="Normal 8 3 33" xfId="31469" xr:uid="{4B7BB1D1-F947-4063-9F10-5EA09C7F7EC7}"/>
    <cellStyle name="Normal 8 3 34" xfId="31470" xr:uid="{94DBB71B-255C-462C-8566-C9C2BD9ACECE}"/>
    <cellStyle name="Normal 8 3 35" xfId="31471" xr:uid="{E4091E89-DB90-4F45-A28B-08311C169C28}"/>
    <cellStyle name="Normal 8 3 36" xfId="31472" xr:uid="{1E62B0AE-9EAF-465F-8444-39D717617ABE}"/>
    <cellStyle name="Normal 8 3 37" xfId="31473" xr:uid="{A747A10F-FE7E-4471-9DE9-4C0EC9DBA87A}"/>
    <cellStyle name="Normal 8 3 38" xfId="31474" xr:uid="{C82D9BA9-8831-4027-A207-3272CE0BFDA6}"/>
    <cellStyle name="Normal 8 3 39" xfId="31475" xr:uid="{9E0D0645-B042-4D78-B9C4-1B45AFDE5908}"/>
    <cellStyle name="Normal 8 3 4" xfId="6767" xr:uid="{A40C37B3-200C-4C13-AF2D-82B476A785AC}"/>
    <cellStyle name="Normal 8 3 4 2" xfId="31476" xr:uid="{CA936B81-85CC-4917-ADED-DA3A8CCB37D6}"/>
    <cellStyle name="Normal 8 3 4 2 2" xfId="43054" xr:uid="{B50D5AF8-A7E4-4963-AC5E-5CEB4F3AB786}"/>
    <cellStyle name="Normal 8 3 40" xfId="31477" xr:uid="{E2A07683-0FF1-4DD1-B453-85C8787CFB0C}"/>
    <cellStyle name="Normal 8 3 41" xfId="31478" xr:uid="{E6925DB5-7306-4FB8-976D-15BC0DB30819}"/>
    <cellStyle name="Normal 8 3 42" xfId="31479" xr:uid="{162E764B-C803-42B9-A865-4B2AA61B62EA}"/>
    <cellStyle name="Normal 8 3 43" xfId="31480" xr:uid="{DAF17E20-85D1-4D55-8184-8826B325999A}"/>
    <cellStyle name="Normal 8 3 44" xfId="31481" xr:uid="{C70DA89C-960F-4A29-9737-A369806F0F83}"/>
    <cellStyle name="Normal 8 3 45" xfId="31482" xr:uid="{70BA53ED-5BD9-4BA7-AE91-6FBA2DE32BFA}"/>
    <cellStyle name="Normal 8 3 46" xfId="31483" xr:uid="{6801AF98-3C5A-4406-BEE3-77056C6F5AAC}"/>
    <cellStyle name="Normal 8 3 47" xfId="31484" xr:uid="{37A9C0E2-B7C7-48EE-AB98-0612BBD6610D}"/>
    <cellStyle name="Normal 8 3 48" xfId="31485" xr:uid="{5C24D7B4-0656-446D-97D1-1B79222F1FE4}"/>
    <cellStyle name="Normal 8 3 49" xfId="31486" xr:uid="{C5B0B7D6-676C-499B-A92C-531CAE3BBFF3}"/>
    <cellStyle name="Normal 8 3 5" xfId="31487" xr:uid="{8344D056-EBE7-4278-8723-2E1CCC67F7F2}"/>
    <cellStyle name="Normal 8 3 5 2" xfId="43055" xr:uid="{FF9A7F6F-BF85-4D16-B4E1-475B4ABDA5A8}"/>
    <cellStyle name="Normal 8 3 50" xfId="31488" xr:uid="{14E3E4D2-2E0D-44E4-91A3-41D2ACB9A4B9}"/>
    <cellStyle name="Normal 8 3 51" xfId="31489" xr:uid="{9B9394D2-6091-43C1-9792-9A3C8F468106}"/>
    <cellStyle name="Normal 8 3 52" xfId="31490" xr:uid="{66C5E5B2-C088-49C5-89B0-8C0404D0C77F}"/>
    <cellStyle name="Normal 8 3 53" xfId="31491" xr:uid="{97B8C67B-A093-4CA8-8E96-E79E16715302}"/>
    <cellStyle name="Normal 8 3 54" xfId="31492" xr:uid="{34336D2A-544D-4C4A-9CAF-C7B3841511F2}"/>
    <cellStyle name="Normal 8 3 55" xfId="31493" xr:uid="{E4DAF45D-BAB4-491E-B8B1-B841796C9E04}"/>
    <cellStyle name="Normal 8 3 56" xfId="31494" xr:uid="{1E6C5C94-F0E0-4EF9-BE2D-820C6A1769BB}"/>
    <cellStyle name="Normal 8 3 6" xfId="31495" xr:uid="{79215314-E91A-4DF0-BA83-0855280FD905}"/>
    <cellStyle name="Normal 8 3 6 2" xfId="43056" xr:uid="{601EF5C3-34AD-40C3-96C3-FF6AB342B156}"/>
    <cellStyle name="Normal 8 3 7" xfId="31496" xr:uid="{E102394E-CC5C-4FE6-BB0E-39D680DD7F93}"/>
    <cellStyle name="Normal 8 3 7 2" xfId="44267" xr:uid="{A4AC6258-3E4C-440A-808B-0476434982B2}"/>
    <cellStyle name="Normal 8 3 8" xfId="31497" xr:uid="{23AE0669-F633-42AA-A4E9-C9CFFC669F9A}"/>
    <cellStyle name="Normal 8 3 9" xfId="31498" xr:uid="{01F35A4B-F426-444A-9CAF-66DAD7801556}"/>
    <cellStyle name="Normal 8 30" xfId="31499" xr:uid="{0283465E-3D90-464F-9959-B11008594234}"/>
    <cellStyle name="Normal 8 30 2" xfId="31500" xr:uid="{7CEA20D5-962B-4640-9026-8295990C1634}"/>
    <cellStyle name="Normal 8 31" xfId="31501" xr:uid="{A969498C-CE3B-437B-A09B-F0FD68C7AEBB}"/>
    <cellStyle name="Normal 8 31 2" xfId="31502" xr:uid="{A12A7958-AD7A-4330-A880-2F8244608DB4}"/>
    <cellStyle name="Normal 8 32" xfId="31503" xr:uid="{FF54D84E-E656-49E4-B0C8-2DCFE1B74EC8}"/>
    <cellStyle name="Normal 8 32 2" xfId="31504" xr:uid="{41171CE3-271A-4D4F-9178-3623ACAD4F6E}"/>
    <cellStyle name="Normal 8 33" xfId="31505" xr:uid="{1D362222-997E-4CFB-857F-D2E30E233C90}"/>
    <cellStyle name="Normal 8 33 2" xfId="31506" xr:uid="{44F8CA3D-F9E8-4194-B291-A63D59EDB68A}"/>
    <cellStyle name="Normal 8 34" xfId="31507" xr:uid="{353508D8-8A12-4E26-87CC-201DD19DC027}"/>
    <cellStyle name="Normal 8 34 2" xfId="31508" xr:uid="{E5E46BC5-28D1-4E8F-865C-4997FED1C51A}"/>
    <cellStyle name="Normal 8 35" xfId="31509" xr:uid="{4EC1AF02-7C40-40A9-A967-3B0D90284FE5}"/>
    <cellStyle name="Normal 8 35 2" xfId="31510" xr:uid="{73EC04D9-9CB7-47C0-81B3-2826C96453B1}"/>
    <cellStyle name="Normal 8 36" xfId="31511" xr:uid="{19426627-CDA4-4313-93DD-2409653B51F0}"/>
    <cellStyle name="Normal 8 36 2" xfId="31512" xr:uid="{FB6A20D3-0336-4199-9F3F-BA9AEEBD2290}"/>
    <cellStyle name="Normal 8 37" xfId="31513" xr:uid="{C3F299B8-2084-4D58-89E9-7B3907AECD65}"/>
    <cellStyle name="Normal 8 37 2" xfId="31514" xr:uid="{52828A9C-0A4B-4305-87DB-BE3255BC2AC3}"/>
    <cellStyle name="Normal 8 38" xfId="31515" xr:uid="{E3A4AE83-BE51-4DCA-B80F-A7E2C9CC2F40}"/>
    <cellStyle name="Normal 8 38 2" xfId="31516" xr:uid="{ACF23A36-B877-4E00-BB25-EF43D80329A2}"/>
    <cellStyle name="Normal 8 39" xfId="31517" xr:uid="{29DA7C9E-72F2-496C-A0DD-F96B9405B6E3}"/>
    <cellStyle name="Normal 8 39 2" xfId="31518" xr:uid="{F19DAD2C-E9EE-435F-8654-602A37E0C878}"/>
    <cellStyle name="Normal 8 4" xfId="6768" xr:uid="{7BBC72CA-7DAD-4FA7-BC68-AAE0E3BA4A1E}"/>
    <cellStyle name="Normal 8 4 10" xfId="31520" xr:uid="{FD62624B-4316-480B-8605-DAFC0C75BBEC}"/>
    <cellStyle name="Normal 8 4 10 2" xfId="31521" xr:uid="{B9BA261A-AA6A-4500-843E-8219F0B484AB}"/>
    <cellStyle name="Normal 8 4 11" xfId="31522" xr:uid="{B0142085-181F-4084-8561-6F2E05C7AA39}"/>
    <cellStyle name="Normal 8 4 11 2" xfId="31523" xr:uid="{797BEC75-B1DC-4BF7-AAC7-E758BA87640D}"/>
    <cellStyle name="Normal 8 4 12" xfId="31524" xr:uid="{648292C9-6229-49E4-89DE-88EF3261D94C}"/>
    <cellStyle name="Normal 8 4 12 2" xfId="31525" xr:uid="{06B2C1FD-D7CD-47C8-ACED-7F69D7619556}"/>
    <cellStyle name="Normal 8 4 13" xfId="31526" xr:uid="{9955243E-8F46-407F-8AED-9766A364A7C5}"/>
    <cellStyle name="Normal 8 4 13 2" xfId="31527" xr:uid="{54274A86-BE7C-439C-B07E-B4C5C55FF357}"/>
    <cellStyle name="Normal 8 4 14" xfId="31528" xr:uid="{1B7639A2-B4D9-4FA3-B029-8698D1764C14}"/>
    <cellStyle name="Normal 8 4 14 2" xfId="31529" xr:uid="{2D30F83C-2DC4-4D07-8F96-FBEA210407F5}"/>
    <cellStyle name="Normal 8 4 15" xfId="31530" xr:uid="{59ACA253-F08E-4933-AA31-5B4F8AC06CA1}"/>
    <cellStyle name="Normal 8 4 15 2" xfId="31531" xr:uid="{0F2EDA7C-43D8-4E99-8D7E-039850EFBCB7}"/>
    <cellStyle name="Normal 8 4 16" xfId="31532" xr:uid="{A47A30C9-DFD6-4947-883E-721A47EC3FAB}"/>
    <cellStyle name="Normal 8 4 17" xfId="31533" xr:uid="{F6BCD59A-6CE7-4934-83AD-4A04CA065630}"/>
    <cellStyle name="Normal 8 4 18" xfId="31534" xr:uid="{FB63176C-5E32-4FBA-AFC5-1CAB724520DB}"/>
    <cellStyle name="Normal 8 4 19" xfId="31535" xr:uid="{42C1D4D8-E4B2-4DC9-98D3-9DFA03E9C89A}"/>
    <cellStyle name="Normal 8 4 2" xfId="31536" xr:uid="{D0F877CE-F22C-408A-B5B6-C242917607EE}"/>
    <cellStyle name="Normal 8 4 2 2" xfId="31537" xr:uid="{BD04F1BE-5CF3-4E08-AF0E-7860EF4025A3}"/>
    <cellStyle name="Normal 8 4 2 2 2" xfId="31538" xr:uid="{8E9889D5-6495-4512-88B9-014559DA313D}"/>
    <cellStyle name="Normal 8 4 2 3" xfId="31539" xr:uid="{D90315B1-6881-4E0D-86C0-9E18D2243A0D}"/>
    <cellStyle name="Normal 8 4 2 3 2" xfId="31540" xr:uid="{75972D11-B62A-4C4C-A063-2AF139913752}"/>
    <cellStyle name="Normal 8 4 2 4" xfId="31541" xr:uid="{6C2384D5-453D-4EAA-BBF6-FC6D53D6CAD4}"/>
    <cellStyle name="Normal 8 4 2 4 2" xfId="31542" xr:uid="{4584326A-DE2F-441A-B68F-132D743C922E}"/>
    <cellStyle name="Normal 8 4 2 5" xfId="31543" xr:uid="{178A615E-53DF-4855-8B85-76236CB18CF5}"/>
    <cellStyle name="Normal 8 4 2 5 2" xfId="31544" xr:uid="{3E16D1A0-8950-41FE-85BE-5B91209D1E80}"/>
    <cellStyle name="Normal 8 4 2 6" xfId="31545" xr:uid="{81E3D6CF-6062-40B3-9A24-C580C8D1786D}"/>
    <cellStyle name="Normal 8 4 2 6 2" xfId="31546" xr:uid="{97335088-0680-4267-B36E-6B3026B5063D}"/>
    <cellStyle name="Normal 8 4 2 7" xfId="31547" xr:uid="{B7E8178F-4726-4524-8693-7BCAC78387A4}"/>
    <cellStyle name="Normal 8 4 2 7 2" xfId="31548" xr:uid="{D9DF40DD-AE9B-47C9-9B05-B686FAB0069A}"/>
    <cellStyle name="Normal 8 4 2 8" xfId="31549" xr:uid="{D0C753E5-4AF7-443D-8F5C-B11646F96176}"/>
    <cellStyle name="Normal 8 4 20" xfId="31519" xr:uid="{F421D0ED-F210-449C-B8B3-DE9B1ACD9BE4}"/>
    <cellStyle name="Normal 8 4 3" xfId="31550" xr:uid="{741946F7-73F3-40A1-A60F-4299FCF6DF79}"/>
    <cellStyle name="Normal 8 4 3 2" xfId="31551" xr:uid="{6ECDD370-0244-47F3-BB7C-CEB9E84A829C}"/>
    <cellStyle name="Normal 8 4 3 2 2" xfId="31552" xr:uid="{77BC624B-CFA3-4303-89DE-17AEC7CC3DE6}"/>
    <cellStyle name="Normal 8 4 3 3" xfId="31553" xr:uid="{1886D7D2-F0A5-4A6E-B459-47D73C4FE311}"/>
    <cellStyle name="Normal 8 4 3 3 2" xfId="31554" xr:uid="{5B07BF20-87C8-4FF9-BC81-E144B5B97A3B}"/>
    <cellStyle name="Normal 8 4 3 4" xfId="31555" xr:uid="{2BB9B61D-D0A8-4FCA-BC38-9F998BA67B49}"/>
    <cellStyle name="Normal 8 4 3 4 2" xfId="31556" xr:uid="{5D39325F-919B-40B6-8941-984F8D6BFE1C}"/>
    <cellStyle name="Normal 8 4 3 5" xfId="31557" xr:uid="{C93B1E51-0A4D-4C7E-B5C9-8CE4EBB437D5}"/>
    <cellStyle name="Normal 8 4 3 5 2" xfId="31558" xr:uid="{AE9F3075-360B-412A-AA67-1197046E2ADB}"/>
    <cellStyle name="Normal 8 4 3 6" xfId="31559" xr:uid="{47430EC4-21DE-49F5-808E-9534C7772B25}"/>
    <cellStyle name="Normal 8 4 3 6 2" xfId="31560" xr:uid="{63B43861-E1B0-4FA4-90D3-8D0EF3D73A41}"/>
    <cellStyle name="Normal 8 4 3 7" xfId="31561" xr:uid="{C48C0589-41FE-4A3B-94E6-1886663748A3}"/>
    <cellStyle name="Normal 8 4 3 7 2" xfId="31562" xr:uid="{959DADB7-B95E-4295-A275-FAD0EEE1D9BC}"/>
    <cellStyle name="Normal 8 4 3 8" xfId="31563" xr:uid="{51058BAE-45A3-45FC-A483-197AEA16B71F}"/>
    <cellStyle name="Normal 8 4 4" xfId="31564" xr:uid="{503B9976-6F2D-4BF8-B445-89ADA52A76D2}"/>
    <cellStyle name="Normal 8 4 4 2" xfId="31565" xr:uid="{47087D7F-8D53-4269-AC43-3C266801562A}"/>
    <cellStyle name="Normal 8 4 4 2 2" xfId="31566" xr:uid="{F7D67A35-9FED-4A77-A5CB-6297E6657CFB}"/>
    <cellStyle name="Normal 8 4 4 3" xfId="31567" xr:uid="{71000E92-B191-4F8C-B706-6DA4362DDE8F}"/>
    <cellStyle name="Normal 8 4 4 3 2" xfId="31568" xr:uid="{4AD6B129-34AC-42B6-BBD3-ADCB0F2325C1}"/>
    <cellStyle name="Normal 8 4 4 4" xfId="31569" xr:uid="{1ACB80E5-3F90-4220-B760-19D31193216A}"/>
    <cellStyle name="Normal 8 4 4 4 2" xfId="31570" xr:uid="{B149B6BB-F6DC-4CF1-A8E0-D162FA6C729C}"/>
    <cellStyle name="Normal 8 4 4 5" xfId="31571" xr:uid="{3E47F229-0772-4501-8B42-925AFB1F638F}"/>
    <cellStyle name="Normal 8 4 4 5 2" xfId="31572" xr:uid="{E322C3DC-881A-4D52-A6BD-04AC1964631A}"/>
    <cellStyle name="Normal 8 4 4 6" xfId="31573" xr:uid="{CF7DA66B-5DC6-48AC-B8E3-13FBBDFC7833}"/>
    <cellStyle name="Normal 8 4 4 6 2" xfId="31574" xr:uid="{0AAB4F89-DCCD-4122-AE8F-8B0C965BEFE2}"/>
    <cellStyle name="Normal 8 4 4 7" xfId="31575" xr:uid="{D95D779C-2690-4A55-9D15-CEAA02F67E4E}"/>
    <cellStyle name="Normal 8 4 4 7 2" xfId="31576" xr:uid="{93E59D86-FDD6-4A29-92B9-5CB06EE434E2}"/>
    <cellStyle name="Normal 8 4 4 8" xfId="31577" xr:uid="{E46FD260-32D5-4BDC-A971-D840EAA9B0D3}"/>
    <cellStyle name="Normal 8 4 5" xfId="31578" xr:uid="{E16F4496-8CFD-40C9-81A6-B7B80F7A6B89}"/>
    <cellStyle name="Normal 8 4 5 2" xfId="31579" xr:uid="{CC8C9D03-653A-4D64-8B57-6B69990E7CAD}"/>
    <cellStyle name="Normal 8 4 5 2 2" xfId="31580" xr:uid="{554FF870-B025-4781-89C2-55F59ECFBB0D}"/>
    <cellStyle name="Normal 8 4 5 3" xfId="31581" xr:uid="{1F590B47-785C-4E68-B82E-BEB4097B2B56}"/>
    <cellStyle name="Normal 8 4 5 3 2" xfId="31582" xr:uid="{67FD7FF4-D442-4E8B-B7D5-9A2B51282A06}"/>
    <cellStyle name="Normal 8 4 5 4" xfId="31583" xr:uid="{436512CE-6DA6-420A-B912-7203ABF4800A}"/>
    <cellStyle name="Normal 8 4 5 4 2" xfId="31584" xr:uid="{F14D96CF-2F4C-4DE5-A7ED-E38A6D5906F1}"/>
    <cellStyle name="Normal 8 4 5 5" xfId="31585" xr:uid="{B693183E-E1BD-44CC-A31A-6F8D2883EB80}"/>
    <cellStyle name="Normal 8 4 5 5 2" xfId="31586" xr:uid="{E7EE071E-761F-4569-98E7-27BB8F5D5117}"/>
    <cellStyle name="Normal 8 4 5 6" xfId="31587" xr:uid="{8C43187A-41F0-44FF-8653-9E772D0D0879}"/>
    <cellStyle name="Normal 8 4 5 6 2" xfId="31588" xr:uid="{B6815A89-2748-4E32-82BD-F386BBCEB6B5}"/>
    <cellStyle name="Normal 8 4 5 7" xfId="31589" xr:uid="{0438DEEE-470B-41CA-B67C-66BE325B7D50}"/>
    <cellStyle name="Normal 8 4 5 7 2" xfId="31590" xr:uid="{7528FAE3-5008-4E2B-8A04-5ED1B6800796}"/>
    <cellStyle name="Normal 8 4 5 8" xfId="31591" xr:uid="{1C8ACFE2-27C1-4ECA-9026-7137E5E0F307}"/>
    <cellStyle name="Normal 8 4 5 9" xfId="44027" xr:uid="{0EC33B51-F78B-4649-B46F-C4B6218C6144}"/>
    <cellStyle name="Normal 8 4 6" xfId="31592" xr:uid="{A200E663-97D3-473A-A661-1CEFDB2D2741}"/>
    <cellStyle name="Normal 8 4 6 2" xfId="31593" xr:uid="{A5D13C0E-CD8D-45DA-94FD-43B298F59AB6}"/>
    <cellStyle name="Normal 8 4 6 2 2" xfId="31594" xr:uid="{2FD62CF5-83CC-4EE7-BC91-FB6241040F3A}"/>
    <cellStyle name="Normal 8 4 6 3" xfId="31595" xr:uid="{B1ABC8A2-6921-446C-8F3B-0AB8FEFD0D67}"/>
    <cellStyle name="Normal 8 4 6 3 2" xfId="31596" xr:uid="{6EC88E86-D2DF-4DEB-BDDC-008246E3957D}"/>
    <cellStyle name="Normal 8 4 6 4" xfId="31597" xr:uid="{C223F954-0B12-485D-A2C0-6C605B7456A8}"/>
    <cellStyle name="Normal 8 4 6 4 2" xfId="31598" xr:uid="{18948AC8-D2CA-49F5-A9FA-3182990100C9}"/>
    <cellStyle name="Normal 8 4 6 5" xfId="31599" xr:uid="{D4A92B9A-9246-485E-A4B8-D12EDF065181}"/>
    <cellStyle name="Normal 8 4 6 5 2" xfId="31600" xr:uid="{9C1F3A65-F525-46E4-848D-5BADF312C4FA}"/>
    <cellStyle name="Normal 8 4 6 6" xfId="31601" xr:uid="{5E900378-AB2A-4A0F-8AAB-49A8978DD0ED}"/>
    <cellStyle name="Normal 8 4 6 6 2" xfId="31602" xr:uid="{BF6B48B3-993D-4FED-A8FD-2FFA4B742086}"/>
    <cellStyle name="Normal 8 4 6 7" xfId="31603" xr:uid="{B7A787A8-23F0-4433-A432-4CC318B3B3E2}"/>
    <cellStyle name="Normal 8 4 6 7 2" xfId="31604" xr:uid="{48D15A86-7305-4ED4-B963-7E2361F828AA}"/>
    <cellStyle name="Normal 8 4 6 8" xfId="31605" xr:uid="{D7272A38-970C-474D-AD7A-1DAC02E1ED8C}"/>
    <cellStyle name="Normal 8 4 6 9" xfId="44266" xr:uid="{7C7DDC49-9391-4537-B96B-214EFA8C4BA7}"/>
    <cellStyle name="Normal 8 4 7" xfId="31606" xr:uid="{4F2DD92D-37B0-4BE2-9A07-53A6B10269CD}"/>
    <cellStyle name="Normal 8 4 7 2" xfId="31607" xr:uid="{A71AFE68-8C0D-46B6-99DD-86464C3906DC}"/>
    <cellStyle name="Normal 8 4 7 2 2" xfId="31608" xr:uid="{EEF92683-B491-4057-8289-B5FF9483DDC4}"/>
    <cellStyle name="Normal 8 4 7 3" xfId="31609" xr:uid="{4E5E4E91-9FB9-4C98-B408-FCAC9607B547}"/>
    <cellStyle name="Normal 8 4 7 3 2" xfId="31610" xr:uid="{30DC81DB-6621-4AF7-BD90-9458B66DFFBD}"/>
    <cellStyle name="Normal 8 4 7 4" xfId="31611" xr:uid="{D32DC196-939A-47D7-B534-6A9E946241CD}"/>
    <cellStyle name="Normal 8 4 7 4 2" xfId="31612" xr:uid="{3E74C0B6-98B0-4ACD-9658-FC3BEDE51B44}"/>
    <cellStyle name="Normal 8 4 7 5" xfId="31613" xr:uid="{55E2CB38-B949-45BF-A0FF-9D1CE0397F90}"/>
    <cellStyle name="Normal 8 4 7 5 2" xfId="31614" xr:uid="{6095E9B1-2C7D-4E8F-8419-5211DB6C025E}"/>
    <cellStyle name="Normal 8 4 7 6" xfId="31615" xr:uid="{5169C70A-5721-49AE-89D4-F84C9CBC8B1C}"/>
    <cellStyle name="Normal 8 4 7 6 2" xfId="31616" xr:uid="{BA2A7C41-A272-4EBD-806C-DD3100FC74FC}"/>
    <cellStyle name="Normal 8 4 7 7" xfId="31617" xr:uid="{43E80008-240F-476F-95E7-8591749F2688}"/>
    <cellStyle name="Normal 8 4 7 7 2" xfId="31618" xr:uid="{059A002E-31F1-46F7-805F-8F2B3CDA4FC4}"/>
    <cellStyle name="Normal 8 4 7 8" xfId="31619" xr:uid="{B16AE815-8C1E-4C6F-8A34-56CA695C051A}"/>
    <cellStyle name="Normal 8 4 8" xfId="31620" xr:uid="{FE401E82-5D3D-4ED9-A4CD-5BA81CF007D4}"/>
    <cellStyle name="Normal 8 4 8 2" xfId="31621" xr:uid="{65FE6BA4-9927-409B-BD57-D21559425808}"/>
    <cellStyle name="Normal 8 4 8 2 2" xfId="31622" xr:uid="{100CC1B7-EE60-4853-941E-372DCD88AC9E}"/>
    <cellStyle name="Normal 8 4 8 3" xfId="31623" xr:uid="{B71E1873-7E86-4CBD-81CD-700FA37E4BAD}"/>
    <cellStyle name="Normal 8 4 8 3 2" xfId="31624" xr:uid="{67353B45-0D14-4E84-ABFE-947FF1906381}"/>
    <cellStyle name="Normal 8 4 8 4" xfId="31625" xr:uid="{73E2D0D3-B41E-48C8-B99A-F1B40CB28C41}"/>
    <cellStyle name="Normal 8 4 8 4 2" xfId="31626" xr:uid="{1CA56E2F-3A6D-451A-9341-BE40157AA2F1}"/>
    <cellStyle name="Normal 8 4 8 5" xfId="31627" xr:uid="{7A01DDF8-6BB9-4607-BF63-57C3C42262E4}"/>
    <cellStyle name="Normal 8 4 8 5 2" xfId="31628" xr:uid="{D4050E81-8C9E-4990-8720-D7A6B127B230}"/>
    <cellStyle name="Normal 8 4 8 6" xfId="31629" xr:uid="{14C22C19-775D-406D-A657-66E3AA1D7054}"/>
    <cellStyle name="Normal 8 4 8 6 2" xfId="31630" xr:uid="{1A9A2FDA-58A8-4545-8C05-FE8A65205B32}"/>
    <cellStyle name="Normal 8 4 8 7" xfId="31631" xr:uid="{9335A80D-8FA6-4850-A9AE-DB707220ECBC}"/>
    <cellStyle name="Normal 8 4 8 7 2" xfId="31632" xr:uid="{790F9760-F6EC-4F74-BAC0-65581CA5384E}"/>
    <cellStyle name="Normal 8 4 8 8" xfId="31633" xr:uid="{8AA1777D-45A4-4F9F-B9C5-80303B3FA43A}"/>
    <cellStyle name="Normal 8 4 9" xfId="31634" xr:uid="{FDA3FAC1-2A3A-495C-94D9-91DD99CD2320}"/>
    <cellStyle name="Normal 8 4 9 2" xfId="31635" xr:uid="{59B01C73-526A-4FAC-923F-EE1BB37F347B}"/>
    <cellStyle name="Normal 8 4 9 2 2" xfId="31636" xr:uid="{F894FEC3-E6F0-4AB7-B8E2-51AE89DE4874}"/>
    <cellStyle name="Normal 8 4 9 3" xfId="31637" xr:uid="{C6335DF7-00F6-4ED0-A92F-E219C3769FF7}"/>
    <cellStyle name="Normal 8 4 9 3 2" xfId="31638" xr:uid="{A1444B77-343E-4D62-AA90-76A85548F837}"/>
    <cellStyle name="Normal 8 4 9 4" xfId="31639" xr:uid="{3D71681B-3545-4481-AC3D-05E27AA50836}"/>
    <cellStyle name="Normal 8 4 9 4 2" xfId="31640" xr:uid="{8DF434BF-5B15-47E2-A761-6CDE924CD9F5}"/>
    <cellStyle name="Normal 8 4 9 5" xfId="31641" xr:uid="{DD281F6E-7018-4C86-8889-E41CF0F763D3}"/>
    <cellStyle name="Normal 8 4 9 5 2" xfId="31642" xr:uid="{FA4CAB03-4C74-4CFB-9563-B775691E1AA8}"/>
    <cellStyle name="Normal 8 4 9 6" xfId="31643" xr:uid="{B176E422-C00B-4A38-9AEF-D46FCD4BD87E}"/>
    <cellStyle name="Normal 8 4 9 6 2" xfId="31644" xr:uid="{4F4FD55D-F3C3-4983-B834-4D260BB17252}"/>
    <cellStyle name="Normal 8 4 9 7" xfId="31645" xr:uid="{13028C51-3FF9-4E86-9B7B-E1FAD62C0CBE}"/>
    <cellStyle name="Normal 8 4 9 7 2" xfId="31646" xr:uid="{CAC67A43-4E84-4944-B0BD-DA386315EE9C}"/>
    <cellStyle name="Normal 8 4 9 8" xfId="31647" xr:uid="{92CC515F-D548-4EB5-8771-18C74D1093AA}"/>
    <cellStyle name="Normal 8 40" xfId="31648" xr:uid="{8912554D-69BC-4083-93AB-462CB1250E50}"/>
    <cellStyle name="Normal 8 40 2" xfId="31649" xr:uid="{8BBF866C-7CEE-4B0D-8C30-09B6BF4AF4A6}"/>
    <cellStyle name="Normal 8 41" xfId="31650" xr:uid="{6F008732-BE09-495E-8272-2E357022E391}"/>
    <cellStyle name="Normal 8 41 2" xfId="31651" xr:uid="{7D383FCE-98FD-4773-9B60-75A48A803E38}"/>
    <cellStyle name="Normal 8 42" xfId="31652" xr:uid="{F1410E62-10B8-4F9A-9D21-487E0048C3B4}"/>
    <cellStyle name="Normal 8 42 2" xfId="31653" xr:uid="{557BECDD-D317-497C-BC8C-F4EA6BE51EE5}"/>
    <cellStyle name="Normal 8 43" xfId="31654" xr:uid="{92C52260-CF4D-42C4-847D-F38DACD7703F}"/>
    <cellStyle name="Normal 8 43 2" xfId="31655" xr:uid="{1C13764F-AB5A-4BD7-A970-2950FD6892CF}"/>
    <cellStyle name="Normal 8 44" xfId="31656" xr:uid="{A7B08783-D260-43FA-AEC6-48249CB5C5B4}"/>
    <cellStyle name="Normal 8 44 2" xfId="31657" xr:uid="{886EAF12-B9DF-44B7-AB75-D0FBE92717C7}"/>
    <cellStyle name="Normal 8 45" xfId="31658" xr:uid="{C6E29955-D11C-4316-AC22-5AC00629EEFF}"/>
    <cellStyle name="Normal 8 45 2" xfId="31659" xr:uid="{CDA79098-89EF-4821-97E8-73643E8D6C92}"/>
    <cellStyle name="Normal 8 46" xfId="31660" xr:uid="{03C4344C-ED6F-4EF8-B126-F521B94D2865}"/>
    <cellStyle name="Normal 8 46 2" xfId="31661" xr:uid="{5040F4E0-D273-4156-8BD4-081006A29B89}"/>
    <cellStyle name="Normal 8 47" xfId="31662" xr:uid="{741FC4DF-CB25-4100-80DF-FE7DCC23A93D}"/>
    <cellStyle name="Normal 8 47 2" xfId="31663" xr:uid="{A46C2BF8-E561-4607-BA62-39539C40A4A0}"/>
    <cellStyle name="Normal 8 48" xfId="31664" xr:uid="{D1470B99-F23D-42B0-9928-B83E34C2843A}"/>
    <cellStyle name="Normal 8 48 2" xfId="31665" xr:uid="{EE0ADE72-3E1A-4967-90CD-529081EA7C46}"/>
    <cellStyle name="Normal 8 49" xfId="31666" xr:uid="{1FA52050-492E-4A7F-8A86-D88F67D8029C}"/>
    <cellStyle name="Normal 8 49 2" xfId="31667" xr:uid="{3B37C06A-7703-4B22-B9F4-50EE2633EF0C}"/>
    <cellStyle name="Normal 8 5" xfId="6769" xr:uid="{6E71B657-0A05-4CCD-BF01-1DE518DA82D3}"/>
    <cellStyle name="Normal 8 5 10" xfId="31669" xr:uid="{8E39DBDA-BD17-4EA3-8288-3325B92E7C3D}"/>
    <cellStyle name="Normal 8 5 10 2" xfId="31670" xr:uid="{14410925-9E07-4ED3-AD92-D1AA5BA5D329}"/>
    <cellStyle name="Normal 8 5 11" xfId="31671" xr:uid="{A7D5033C-CFEA-45AD-91A2-5D13E832A1FA}"/>
    <cellStyle name="Normal 8 5 11 2" xfId="31672" xr:uid="{213F4472-7E98-45DF-875F-0CBC0FD77B84}"/>
    <cellStyle name="Normal 8 5 12" xfId="31673" xr:uid="{F9961B77-3643-47D0-B0B1-0B7B96102297}"/>
    <cellStyle name="Normal 8 5 12 2" xfId="31674" xr:uid="{5AF70F3B-7E57-4A1F-97D0-C87C314F5E0B}"/>
    <cellStyle name="Normal 8 5 13" xfId="31675" xr:uid="{A5391F86-4D1B-440C-BD1F-7D28C9E967B8}"/>
    <cellStyle name="Normal 8 5 13 2" xfId="31676" xr:uid="{DBF4E7B0-E6D1-4F30-BAE9-5929FD023F9D}"/>
    <cellStyle name="Normal 8 5 14" xfId="31677" xr:uid="{8B48143D-3782-4ADB-B440-67CD4B17E2B4}"/>
    <cellStyle name="Normal 8 5 14 2" xfId="31678" xr:uid="{71D29CFF-F502-4C1A-B34F-F7D47CEE169C}"/>
    <cellStyle name="Normal 8 5 15" xfId="31679" xr:uid="{0D762F6E-38F9-4E4E-A0FC-15893E017A0B}"/>
    <cellStyle name="Normal 8 5 16" xfId="31680" xr:uid="{BEDB1EBD-D7F0-4C37-8378-4F11FD847431}"/>
    <cellStyle name="Normal 8 5 17" xfId="31681" xr:uid="{5EB507E7-3824-49E2-A732-F383F94A8121}"/>
    <cellStyle name="Normal 8 5 18" xfId="31682" xr:uid="{ED6F7769-BA91-4C23-9149-6059E12528D1}"/>
    <cellStyle name="Normal 8 5 19" xfId="31668" xr:uid="{539E4C3D-BE8B-4E43-8C98-9352E297D410}"/>
    <cellStyle name="Normal 8 5 2" xfId="31683" xr:uid="{D2DA91C9-5684-47F4-8DFB-5BCDA793AFDF}"/>
    <cellStyle name="Normal 8 5 2 2" xfId="31684" xr:uid="{197C5901-DB7F-4EC8-AFB6-38B1EC03AD5B}"/>
    <cellStyle name="Normal 8 5 2 2 2" xfId="31685" xr:uid="{E506079A-C61A-4784-84B2-94DD1E509EB5}"/>
    <cellStyle name="Normal 8 5 2 3" xfId="31686" xr:uid="{0AFFA33A-82C6-48BE-BBA5-900958FF8D2A}"/>
    <cellStyle name="Normal 8 5 2 3 2" xfId="31687" xr:uid="{73D172CC-26BC-4EFD-B8E7-B3A89694F7DB}"/>
    <cellStyle name="Normal 8 5 2 4" xfId="31688" xr:uid="{35D2C5E7-420D-4324-BCB9-99F4DFFC2F05}"/>
    <cellStyle name="Normal 8 5 2 4 2" xfId="31689" xr:uid="{585A7901-6B5B-486D-B9D8-B50EC0FB1FB6}"/>
    <cellStyle name="Normal 8 5 2 5" xfId="31690" xr:uid="{002BA879-87D2-49BA-A597-FDEE7AD98898}"/>
    <cellStyle name="Normal 8 5 2 5 2" xfId="31691" xr:uid="{82E9253F-3074-47B2-B70A-EC9E44732F3D}"/>
    <cellStyle name="Normal 8 5 2 6" xfId="31692" xr:uid="{2FE1D9A2-F7FB-4A0A-902C-1C01C1EF2575}"/>
    <cellStyle name="Normal 8 5 2 6 2" xfId="31693" xr:uid="{3D56D197-CAB5-476C-BE34-981F181F9FD3}"/>
    <cellStyle name="Normal 8 5 2 7" xfId="31694" xr:uid="{9437D38E-6026-459D-8879-6E05036D441F}"/>
    <cellStyle name="Normal 8 5 2 7 2" xfId="31695" xr:uid="{E9D61834-E5A0-4515-9133-D80E5E1A01DB}"/>
    <cellStyle name="Normal 8 5 2 8" xfId="31696" xr:uid="{1355DF3B-97C4-4509-A216-78AA70FF81FB}"/>
    <cellStyle name="Normal 8 5 3" xfId="31697" xr:uid="{A80F459B-B112-4671-AA2B-9D82F7076152}"/>
    <cellStyle name="Normal 8 5 3 2" xfId="31698" xr:uid="{A393B9C9-C623-4F92-BF75-4D27E1640A2A}"/>
    <cellStyle name="Normal 8 5 3 2 2" xfId="31699" xr:uid="{757F0E24-0192-4F24-B67F-E357905BFAA2}"/>
    <cellStyle name="Normal 8 5 3 3" xfId="31700" xr:uid="{F9C28BEF-A229-4C97-B713-AC79E5B6D3A4}"/>
    <cellStyle name="Normal 8 5 3 3 2" xfId="31701" xr:uid="{08BBC3CA-3C58-40CA-BA27-12447A3B7C31}"/>
    <cellStyle name="Normal 8 5 3 4" xfId="31702" xr:uid="{3BA5C07F-6853-4166-8964-8D160D253E06}"/>
    <cellStyle name="Normal 8 5 3 4 2" xfId="31703" xr:uid="{03D1B53B-AD6A-4D14-9393-D5FEFB51B462}"/>
    <cellStyle name="Normal 8 5 3 5" xfId="31704" xr:uid="{16193A45-F583-49AC-AF9D-CC6A8DDC3BD1}"/>
    <cellStyle name="Normal 8 5 3 5 2" xfId="31705" xr:uid="{1EF0454C-6CA4-433C-9574-B9750C03C54E}"/>
    <cellStyle name="Normal 8 5 3 6" xfId="31706" xr:uid="{57EA45DA-508E-47F8-AF1D-6E20081B531F}"/>
    <cellStyle name="Normal 8 5 3 6 2" xfId="31707" xr:uid="{375C6AC4-2708-48C6-98FE-C43F599F16DE}"/>
    <cellStyle name="Normal 8 5 3 7" xfId="31708" xr:uid="{AF45CF53-DA9B-4240-A1B6-2D9951B904BA}"/>
    <cellStyle name="Normal 8 5 3 7 2" xfId="31709" xr:uid="{7E1D961F-B341-4FFF-B157-1E3E8E9B32F7}"/>
    <cellStyle name="Normal 8 5 3 8" xfId="31710" xr:uid="{A60EB16C-30F3-4B10-9A1C-809E3E6D5B27}"/>
    <cellStyle name="Normal 8 5 4" xfId="31711" xr:uid="{82651757-2534-4E72-876E-5D782A4E4F01}"/>
    <cellStyle name="Normal 8 5 4 2" xfId="31712" xr:uid="{56BA56F5-0D42-440A-BA43-F30D97A9249C}"/>
    <cellStyle name="Normal 8 5 4 2 2" xfId="31713" xr:uid="{9E2CF401-4E9E-4AE4-A8D2-01197B2770F2}"/>
    <cellStyle name="Normal 8 5 4 3" xfId="31714" xr:uid="{1C88251C-5799-4712-9730-8BF93CF55458}"/>
    <cellStyle name="Normal 8 5 4 3 2" xfId="31715" xr:uid="{2657B029-30EA-4685-B485-C40C990D28B6}"/>
    <cellStyle name="Normal 8 5 4 4" xfId="31716" xr:uid="{88822237-A6C3-478F-AE5A-9A164C5FA64A}"/>
    <cellStyle name="Normal 8 5 4 4 2" xfId="31717" xr:uid="{F87C1CC1-4386-42FC-AB4C-D016CF683291}"/>
    <cellStyle name="Normal 8 5 4 5" xfId="31718" xr:uid="{114AE915-5E4B-4C23-A411-27F71E74A842}"/>
    <cellStyle name="Normal 8 5 4 5 2" xfId="31719" xr:uid="{0E9E53EB-AEC5-4FCF-A9B0-3611733062FC}"/>
    <cellStyle name="Normal 8 5 4 6" xfId="31720" xr:uid="{6B705F9F-BFC4-43E9-9DCC-F76719EDC22D}"/>
    <cellStyle name="Normal 8 5 4 6 2" xfId="31721" xr:uid="{77F1E317-EAF1-459C-BE3B-353B507DFE04}"/>
    <cellStyle name="Normal 8 5 4 7" xfId="31722" xr:uid="{25C8BC50-2C82-4CA9-A5F6-766DFB330F23}"/>
    <cellStyle name="Normal 8 5 4 7 2" xfId="31723" xr:uid="{2F7E1292-A90F-46EB-B767-680F4CC6339F}"/>
    <cellStyle name="Normal 8 5 4 8" xfId="31724" xr:uid="{DA64CD1A-FE68-4BD5-B9F6-7FC8FF61FAB7}"/>
    <cellStyle name="Normal 8 5 4 9" xfId="44028" xr:uid="{83C410BE-1C20-4D91-9812-0C88E95E9206}"/>
    <cellStyle name="Normal 8 5 5" xfId="31725" xr:uid="{C49366F1-4B71-401D-8D9D-B4EAC10C4ADB}"/>
    <cellStyle name="Normal 8 5 5 2" xfId="31726" xr:uid="{6884192F-3B3F-48D1-8ACB-E3279E79A221}"/>
    <cellStyle name="Normal 8 5 5 2 2" xfId="31727" xr:uid="{10B5870C-D858-4069-B167-859B7804AEA1}"/>
    <cellStyle name="Normal 8 5 5 3" xfId="31728" xr:uid="{60FE1537-244F-46E8-A861-F4C402FBB855}"/>
    <cellStyle name="Normal 8 5 5 3 2" xfId="31729" xr:uid="{8C3FA833-5D98-4D30-B18B-E9984549284B}"/>
    <cellStyle name="Normal 8 5 5 4" xfId="31730" xr:uid="{CF20C4DD-B227-4DD5-AE0D-914115A84FE4}"/>
    <cellStyle name="Normal 8 5 5 4 2" xfId="31731" xr:uid="{3BCBC8B6-0FE1-471C-AAB5-3C5309D65901}"/>
    <cellStyle name="Normal 8 5 5 5" xfId="31732" xr:uid="{502A6920-0209-47DA-AA6F-29A267641C44}"/>
    <cellStyle name="Normal 8 5 5 5 2" xfId="31733" xr:uid="{362DA6E3-AEAD-4B1B-9989-5EBD143F2E8D}"/>
    <cellStyle name="Normal 8 5 5 6" xfId="31734" xr:uid="{088CBC9C-EF58-49CE-AAF4-9FE9A8B05D80}"/>
    <cellStyle name="Normal 8 5 5 6 2" xfId="31735" xr:uid="{04BB6FD4-C40D-4F6D-9A2B-9035D17BD1E5}"/>
    <cellStyle name="Normal 8 5 5 7" xfId="31736" xr:uid="{AEB7F1D7-20D1-4AF1-B05F-D434B657FDD2}"/>
    <cellStyle name="Normal 8 5 5 7 2" xfId="31737" xr:uid="{A08AF6A1-1C99-4E4F-8AEB-5B399D6AFAEF}"/>
    <cellStyle name="Normal 8 5 5 8" xfId="31738" xr:uid="{A93B78EB-D735-4B3A-9C02-DA8774FCC274}"/>
    <cellStyle name="Normal 8 5 5 9" xfId="44265" xr:uid="{E0273674-EED3-4ACB-803A-0A0430920081}"/>
    <cellStyle name="Normal 8 5 6" xfId="31739" xr:uid="{07710402-1D52-47D1-8E3A-F947CEC22C03}"/>
    <cellStyle name="Normal 8 5 6 2" xfId="31740" xr:uid="{FCAD3A08-8028-4A54-9E70-D612CD9EC575}"/>
    <cellStyle name="Normal 8 5 6 2 2" xfId="31741" xr:uid="{81FB09A0-D009-47D8-8E8F-D8D6EDC8611A}"/>
    <cellStyle name="Normal 8 5 6 3" xfId="31742" xr:uid="{5423808A-D946-4EC6-83B3-69DF87D00973}"/>
    <cellStyle name="Normal 8 5 6 3 2" xfId="31743" xr:uid="{D786F749-7688-43C6-A0C8-A16B8DD5AF08}"/>
    <cellStyle name="Normal 8 5 6 4" xfId="31744" xr:uid="{0008A7D3-0211-47A9-93D2-897221961D09}"/>
    <cellStyle name="Normal 8 5 6 4 2" xfId="31745" xr:uid="{F6454920-8E26-4F78-AE0A-A2D22035B689}"/>
    <cellStyle name="Normal 8 5 6 5" xfId="31746" xr:uid="{65933F24-3D67-4B74-A59F-3627DEE807B9}"/>
    <cellStyle name="Normal 8 5 6 5 2" xfId="31747" xr:uid="{8F0E5A19-CF4B-4207-8528-C4012EDF4796}"/>
    <cellStyle name="Normal 8 5 6 6" xfId="31748" xr:uid="{EF881A48-3D7F-4236-BC89-F66B14AE755F}"/>
    <cellStyle name="Normal 8 5 6 6 2" xfId="31749" xr:uid="{FC71646A-401C-4D7B-8F42-5D42E1C40C9B}"/>
    <cellStyle name="Normal 8 5 6 7" xfId="31750" xr:uid="{C7D45C5F-6DBA-448D-A842-07224A09679D}"/>
    <cellStyle name="Normal 8 5 6 7 2" xfId="31751" xr:uid="{FDE7E579-E3B5-4990-90EE-4BE0E3CDEFB0}"/>
    <cellStyle name="Normal 8 5 6 8" xfId="31752" xr:uid="{7B88C731-AB23-4092-B476-2CBC54445859}"/>
    <cellStyle name="Normal 8 5 7" xfId="31753" xr:uid="{8FF96788-10E1-406B-847B-1CFBF5F18813}"/>
    <cellStyle name="Normal 8 5 7 2" xfId="31754" xr:uid="{65F68073-A9B9-4D4D-9C89-AC0FB7491873}"/>
    <cellStyle name="Normal 8 5 7 2 2" xfId="31755" xr:uid="{FA86E1E1-2ED3-47DC-B757-51F52C66293E}"/>
    <cellStyle name="Normal 8 5 7 3" xfId="31756" xr:uid="{85CA2505-6CC6-43B0-94F4-5CE4DC5CCD8B}"/>
    <cellStyle name="Normal 8 5 7 3 2" xfId="31757" xr:uid="{E396D43F-0AB1-471D-85C3-EB148BEF403E}"/>
    <cellStyle name="Normal 8 5 7 4" xfId="31758" xr:uid="{0762DFC6-B23B-4356-AFF8-6AC2331EB38D}"/>
    <cellStyle name="Normal 8 5 7 4 2" xfId="31759" xr:uid="{25EF3B4C-548B-4DA5-BFBD-10D7B0AE2A6A}"/>
    <cellStyle name="Normal 8 5 7 5" xfId="31760" xr:uid="{866A2758-45D7-49C2-8660-7ABDB6DB7C56}"/>
    <cellStyle name="Normal 8 5 7 5 2" xfId="31761" xr:uid="{6E03949A-CDE0-4A2C-88C9-B15CEF259B71}"/>
    <cellStyle name="Normal 8 5 7 6" xfId="31762" xr:uid="{8B53A289-8EB5-4CD1-BE8F-366D8AEC5EBA}"/>
    <cellStyle name="Normal 8 5 7 6 2" xfId="31763" xr:uid="{F5B64FFD-75D4-407D-8396-702DDDD886AC}"/>
    <cellStyle name="Normal 8 5 7 7" xfId="31764" xr:uid="{C5670AC2-1995-4585-A037-03C01621799D}"/>
    <cellStyle name="Normal 8 5 7 7 2" xfId="31765" xr:uid="{1FE723C4-6843-4E7C-B8A7-143D26D5E8FB}"/>
    <cellStyle name="Normal 8 5 7 8" xfId="31766" xr:uid="{222795CF-FE82-48DD-A6F8-31941BC7A6C4}"/>
    <cellStyle name="Normal 8 5 8" xfId="31767" xr:uid="{4D142AB0-9314-4F8A-9C58-46EBBD844DA4}"/>
    <cellStyle name="Normal 8 5 8 2" xfId="31768" xr:uid="{1EF2391C-57F8-4803-8A5F-641DE7785B63}"/>
    <cellStyle name="Normal 8 5 8 2 2" xfId="31769" xr:uid="{98604640-D2FF-4B40-A04A-6FAAB921B2AD}"/>
    <cellStyle name="Normal 8 5 8 3" xfId="31770" xr:uid="{03770974-0A6B-478B-9E5A-257A42685789}"/>
    <cellStyle name="Normal 8 5 8 3 2" xfId="31771" xr:uid="{60AA84B6-9444-43F1-AF9F-449E02E55D24}"/>
    <cellStyle name="Normal 8 5 8 4" xfId="31772" xr:uid="{4B6AD8E3-E250-420A-9306-8798EC9AC0BC}"/>
    <cellStyle name="Normal 8 5 8 4 2" xfId="31773" xr:uid="{64933E07-4174-4F0C-B403-9004F9A921E5}"/>
    <cellStyle name="Normal 8 5 8 5" xfId="31774" xr:uid="{03F065A4-8B46-4ACB-880C-6EDC18E633CD}"/>
    <cellStyle name="Normal 8 5 8 5 2" xfId="31775" xr:uid="{39D53532-BCA5-4011-8172-2770CDB5A3AA}"/>
    <cellStyle name="Normal 8 5 8 6" xfId="31776" xr:uid="{E8D0442E-7275-4BAE-9D4F-917E8D0984C5}"/>
    <cellStyle name="Normal 8 5 8 6 2" xfId="31777" xr:uid="{79791C94-0EF5-4E92-ABA1-464DE8A221FB}"/>
    <cellStyle name="Normal 8 5 8 7" xfId="31778" xr:uid="{C3B81003-6B3D-45B3-8CA7-3081A6AB1BA2}"/>
    <cellStyle name="Normal 8 5 8 7 2" xfId="31779" xr:uid="{2E63CFB8-AA9D-493E-8CD1-4F5A6609AEB7}"/>
    <cellStyle name="Normal 8 5 8 8" xfId="31780" xr:uid="{0D8DB771-02B0-4694-853B-2923B179AFA9}"/>
    <cellStyle name="Normal 8 5 9" xfId="31781" xr:uid="{634D806D-5F67-455D-AA61-879F138A54D8}"/>
    <cellStyle name="Normal 8 5 9 2" xfId="31782" xr:uid="{E4C6B03D-D939-45E5-8DE0-FFC36CA5AB51}"/>
    <cellStyle name="Normal 8 50" xfId="31783" xr:uid="{346CD172-0E80-4FB2-B287-317579457F6C}"/>
    <cellStyle name="Normal 8 50 2" xfId="31784" xr:uid="{0B9DDA80-9DEC-49DD-AA01-9AD809D52929}"/>
    <cellStyle name="Normal 8 51" xfId="31785" xr:uid="{B74EC675-03EC-49D2-9493-1988DB4B43E1}"/>
    <cellStyle name="Normal 8 51 2" xfId="31786" xr:uid="{B96612B3-6B85-4C6D-B931-528229B71B3B}"/>
    <cellStyle name="Normal 8 52" xfId="31787" xr:uid="{BA70ACA3-E6D0-4B0D-830D-03389CE2C909}"/>
    <cellStyle name="Normal 8 52 2" xfId="31788" xr:uid="{C8F41B27-179E-4059-B15B-7700BEC85F42}"/>
    <cellStyle name="Normal 8 53" xfId="31789" xr:uid="{1F22D967-85DF-45C7-A876-29FD091CB3D6}"/>
    <cellStyle name="Normal 8 53 2" xfId="31790" xr:uid="{0E035768-17B5-4DC1-A953-67097E537097}"/>
    <cellStyle name="Normal 8 54" xfId="31791" xr:uid="{9FBF5167-FEE0-4DAF-B3E0-1CEB4955686B}"/>
    <cellStyle name="Normal 8 54 2" xfId="31792" xr:uid="{6872BE4D-0919-4E84-BA76-4A11885D3624}"/>
    <cellStyle name="Normal 8 55" xfId="31793" xr:uid="{3EFF18F9-4416-49CD-B26E-33B0822C1379}"/>
    <cellStyle name="Normal 8 55 2" xfId="31794" xr:uid="{3D7F1FED-37A8-48C9-8C81-0337044AC8BD}"/>
    <cellStyle name="Normal 8 56" xfId="31795" xr:uid="{4FDF89E7-9C0B-429F-9021-26D872459572}"/>
    <cellStyle name="Normal 8 56 2" xfId="31796" xr:uid="{A17F6F05-2105-4881-8DEB-BD1191E6CFAD}"/>
    <cellStyle name="Normal 8 57" xfId="31797" xr:uid="{4F93FF5E-1FF4-4DF9-AF38-D61111C31CE9}"/>
    <cellStyle name="Normal 8 57 2" xfId="31798" xr:uid="{4067090E-532E-4E3B-B313-44D6B50CA625}"/>
    <cellStyle name="Normal 8 58" xfId="31799" xr:uid="{B3F0AB01-1964-4336-985A-4D9C3EFF0120}"/>
    <cellStyle name="Normal 8 58 2" xfId="31800" xr:uid="{8452BBA2-C3CA-49F7-AEEA-DE672231CC55}"/>
    <cellStyle name="Normal 8 59" xfId="31801" xr:uid="{D4EBF88D-7C66-4B8F-975F-8A8F4F0D0A0E}"/>
    <cellStyle name="Normal 8 59 2" xfId="31802" xr:uid="{A360117F-EA81-4619-841E-40A78D3A5B26}"/>
    <cellStyle name="Normal 8 6" xfId="6770" xr:uid="{56305486-9188-49ED-B966-D107852FC5AD}"/>
    <cellStyle name="Normal 8 6 2" xfId="6771" xr:uid="{1573DA68-C018-4D57-95DE-81FFE4AEE0BA}"/>
    <cellStyle name="Normal 8 6 3" xfId="43057" xr:uid="{A8471292-4C61-4ED9-A12F-F2B3763BA36C}"/>
    <cellStyle name="Normal 8 60" xfId="31803" xr:uid="{F9D2633C-944F-4E7A-A0F5-9EB7D13C916B}"/>
    <cellStyle name="Normal 8 60 2" xfId="31804" xr:uid="{EDB405CC-3D29-4487-9A6A-40F1DFE471F1}"/>
    <cellStyle name="Normal 8 61" xfId="31805" xr:uid="{91CEBB3A-888F-405F-B2EA-8CAB5F4F04FA}"/>
    <cellStyle name="Normal 8 61 2" xfId="31806" xr:uid="{9CC84A2F-C6E5-45CB-8BAB-39BB84C85D0C}"/>
    <cellStyle name="Normal 8 62" xfId="31807" xr:uid="{964D17BA-B14E-428A-BFDE-0514AB1CB003}"/>
    <cellStyle name="Normal 8 62 2" xfId="31808" xr:uid="{059486B9-596C-4F28-8230-AB3CF5E6146D}"/>
    <cellStyle name="Normal 8 63" xfId="31809" xr:uid="{EF2303A2-992F-4F16-B0AA-93B6A18697E6}"/>
    <cellStyle name="Normal 8 63 2" xfId="31810" xr:uid="{EE03D017-940B-4DF6-B616-AC7188C86E70}"/>
    <cellStyle name="Normal 8 64" xfId="31811" xr:uid="{653836AD-D36D-441F-BB84-F2CC7CACF2F0}"/>
    <cellStyle name="Normal 8 7" xfId="6772" xr:uid="{4A2D3BE5-046F-43A2-AF71-71CCD31BDC6F}"/>
    <cellStyle name="Normal 8 7 2" xfId="31813" xr:uid="{EA2005C2-6484-4BA6-95C4-516FCCE04EC0}"/>
    <cellStyle name="Normal 8 7 3" xfId="31812" xr:uid="{3EEFD8F3-8CC3-4DD9-BF0A-60C10DCB444A}"/>
    <cellStyle name="Normal 8 7 3 2" xfId="44029" xr:uid="{DCBC26A3-7D9B-4902-9365-8CD9D3EA8ABB}"/>
    <cellStyle name="Normal 8 8" xfId="6773" xr:uid="{3A1D1242-4AAA-4833-8C1E-378B1A695584}"/>
    <cellStyle name="Normal 8 8 2" xfId="31815" xr:uid="{9980DE42-88FD-464A-8B2F-87E9DDF268C9}"/>
    <cellStyle name="Normal 8 8 2 2" xfId="44030" xr:uid="{1D5020AB-C1B0-4E04-84CE-D05541527B3E}"/>
    <cellStyle name="Normal 8 8 3" xfId="31814" xr:uid="{B57C52BF-54A9-4B8D-97C8-2EE8C8EF9862}"/>
    <cellStyle name="Normal 8 9" xfId="6774" xr:uid="{50D133B6-73AE-46D8-84F2-85BCDBD5BFF5}"/>
    <cellStyle name="Normal 8 9 2" xfId="31817" xr:uid="{F8C49EEC-7D44-4802-AEFF-28A62C169A61}"/>
    <cellStyle name="Normal 8 9 2 2" xfId="44031" xr:uid="{68798612-34AF-462E-92FE-C2E055A6633C}"/>
    <cellStyle name="Normal 8 9 3" xfId="31816" xr:uid="{415124FD-8DF5-48BD-A722-21890F2823DF}"/>
    <cellStyle name="Normal 8_Hoja3" xfId="31818" xr:uid="{BAD5E95C-FDC3-4E70-8244-42176600EA7B}"/>
    <cellStyle name="Normal 80" xfId="44530" xr:uid="{02CD7F81-2335-4B55-9EE3-AB4F88AE0C04}"/>
    <cellStyle name="Normal 80 3" xfId="1" xr:uid="{3C878E86-0601-4301-87F7-7D24B77CAAED}"/>
    <cellStyle name="Normal 81 11 2 2 3 2 2 3 2" xfId="44510" xr:uid="{BFCB39CD-6858-4905-BFF2-E85E0D9D6059}"/>
    <cellStyle name="Normal 81 11 2 2 3 2 2 3 3" xfId="44511" xr:uid="{F35E77D1-1952-4D2F-867E-8E4C10F8DE56}"/>
    <cellStyle name="Normal 81 11 2 2 3 2 2 3 3 2" xfId="44514" xr:uid="{7236D53F-E580-463D-B490-7A4760D314A9}"/>
    <cellStyle name="Normal 81 2" xfId="3" xr:uid="{2D213603-4E9E-497F-B7A7-E7B2500BABD4}"/>
    <cellStyle name="Normal 81 3" xfId="2" xr:uid="{04C7BF0C-CBD6-4765-B805-2CD2760A8A40}"/>
    <cellStyle name="Normal 82" xfId="44539" xr:uid="{9B78018D-7B3B-422A-AD80-57637CC82976}"/>
    <cellStyle name="Normal 83" xfId="44541" xr:uid="{A1FA58FD-C353-4FFF-BD76-42B520551E63}"/>
    <cellStyle name="Normal 84" xfId="44543" xr:uid="{D11F6419-99A1-4FB0-9E27-ADE0F6FEE61F}"/>
    <cellStyle name="Normal 85" xfId="44545" xr:uid="{EEEC7317-4625-4720-A9E0-345F7F6C2A59}"/>
    <cellStyle name="Normal 89" xfId="44512" xr:uid="{E786B427-CF3D-4420-B126-CD53825B58EC}"/>
    <cellStyle name="Normal 9" xfId="62" xr:uid="{0E690649-D0EB-4781-BE90-AFBC4F67407D}"/>
    <cellStyle name="Normal 9 10" xfId="6776" xr:uid="{2C04ABCB-7F7C-480E-8244-9EEC9F5212F2}"/>
    <cellStyle name="Normal 9 10 10" xfId="31820" xr:uid="{BE77F8C9-18DA-4C3C-9BD6-242145732397}"/>
    <cellStyle name="Normal 9 10 10 2" xfId="31821" xr:uid="{5090E298-BE49-488F-894F-562E80F59F79}"/>
    <cellStyle name="Normal 9 10 11" xfId="31822" xr:uid="{F9435D26-C9FD-448B-A9DD-48D89CDE2DAE}"/>
    <cellStyle name="Normal 9 10 11 2" xfId="31823" xr:uid="{83F031CD-8505-4A24-B8BA-78757D0FCD62}"/>
    <cellStyle name="Normal 9 10 12" xfId="31824" xr:uid="{974E83E6-CCA4-4942-8AB1-A770239028A3}"/>
    <cellStyle name="Normal 9 10 12 2" xfId="31825" xr:uid="{202E3BD9-AEE9-49C9-B43A-5E3324F32BC4}"/>
    <cellStyle name="Normal 9 10 13" xfId="31826" xr:uid="{528EE7DB-C170-4090-B7D4-D092D10A22A1}"/>
    <cellStyle name="Normal 9 10 13 2" xfId="31827" xr:uid="{D8C95599-280E-4F01-88F2-E361D94BC3BE}"/>
    <cellStyle name="Normal 9 10 14" xfId="31828" xr:uid="{8903B532-CB08-49D3-B528-A780170A7E26}"/>
    <cellStyle name="Normal 9 10 14 2" xfId="31829" xr:uid="{136EACEF-9A25-4BA3-9F9F-C92E7C0454E3}"/>
    <cellStyle name="Normal 9 10 15" xfId="31830" xr:uid="{2491DE4B-A31B-418C-840B-50A1CED52821}"/>
    <cellStyle name="Normal 9 10 15 2" xfId="31831" xr:uid="{62C0A932-B317-4E17-BCCF-528CE2C43F57}"/>
    <cellStyle name="Normal 9 10 16" xfId="31832" xr:uid="{BDD2D0F9-078A-4CC4-A411-FE5400EDA480}"/>
    <cellStyle name="Normal 9 10 17" xfId="31833" xr:uid="{1866C6B5-88EA-4C70-BF3A-8878DC6D1B02}"/>
    <cellStyle name="Normal 9 10 18" xfId="31834" xr:uid="{D4A54BFC-A987-46BF-82E2-355C67B59852}"/>
    <cellStyle name="Normal 9 10 19" xfId="31835" xr:uid="{7123CCD1-63B0-463B-9FD3-6A93415BBACA}"/>
    <cellStyle name="Normal 9 10 2" xfId="31836" xr:uid="{88CC2365-C3FB-4E21-93A7-D0953055A00E}"/>
    <cellStyle name="Normal 9 10 2 2" xfId="31837" xr:uid="{28A44371-A608-4E18-8329-DAC2A0E6A874}"/>
    <cellStyle name="Normal 9 10 2 2 2" xfId="31838" xr:uid="{FCF76D34-9FF8-4975-897F-7DC516990958}"/>
    <cellStyle name="Normal 9 10 2 3" xfId="31839" xr:uid="{744A9DA9-A7FA-47C6-B766-61A39B7853C9}"/>
    <cellStyle name="Normal 9 10 2 3 2" xfId="31840" xr:uid="{A6F4FFD9-FDA7-4878-B486-BE22D49CB4C4}"/>
    <cellStyle name="Normal 9 10 2 4" xfId="31841" xr:uid="{422FBCA1-C1C9-4924-8285-CF5FA02110EA}"/>
    <cellStyle name="Normal 9 10 2 4 2" xfId="31842" xr:uid="{8617C40D-B206-4012-AC13-2E9967943B09}"/>
    <cellStyle name="Normal 9 10 2 5" xfId="31843" xr:uid="{3DD538A9-BDF4-45B5-9BBD-1E05F3EDF3F5}"/>
    <cellStyle name="Normal 9 10 2 5 2" xfId="31844" xr:uid="{5677EFAB-0690-4D24-BFF3-F6B5D5286163}"/>
    <cellStyle name="Normal 9 10 2 6" xfId="31845" xr:uid="{D10C23B3-A62F-4BEF-B7D1-28F1C8000C73}"/>
    <cellStyle name="Normal 9 10 2 6 2" xfId="31846" xr:uid="{6231303D-EEE1-45AB-9C3F-861A91E7D3B7}"/>
    <cellStyle name="Normal 9 10 2 7" xfId="31847" xr:uid="{9DFBC323-2253-4D65-926E-E6791140B34E}"/>
    <cellStyle name="Normal 9 10 2 7 2" xfId="31848" xr:uid="{EDC6EE5B-A261-4748-A321-AB659F67E0EC}"/>
    <cellStyle name="Normal 9 10 2 8" xfId="31849" xr:uid="{9B7808EB-4775-4D82-89D1-2A4A4B7928A8}"/>
    <cellStyle name="Normal 9 10 2 9" xfId="44032" xr:uid="{EB7A68EB-23E9-45AE-A3DC-D09ADBADACF6}"/>
    <cellStyle name="Normal 9 10 20" xfId="31819" xr:uid="{009A4D5D-8737-4DAA-8E18-602305A960B4}"/>
    <cellStyle name="Normal 9 10 3" xfId="31850" xr:uid="{ADD60A70-AE82-4B72-923E-5DA68291401E}"/>
    <cellStyle name="Normal 9 10 3 2" xfId="31851" xr:uid="{3921DA08-2018-4DFC-A2A6-C8F7C6302E81}"/>
    <cellStyle name="Normal 9 10 3 2 2" xfId="31852" xr:uid="{D6F4FECB-9124-48A9-8A22-24782526AF59}"/>
    <cellStyle name="Normal 9 10 3 3" xfId="31853" xr:uid="{9BE358ED-9136-47ED-81BB-0CC0FC1B65D0}"/>
    <cellStyle name="Normal 9 10 3 3 2" xfId="31854" xr:uid="{1F96F794-D83A-47A6-A6F9-AC3D54B199D8}"/>
    <cellStyle name="Normal 9 10 3 4" xfId="31855" xr:uid="{161C7E48-33F6-467D-8E07-28D8F1385FA7}"/>
    <cellStyle name="Normal 9 10 3 4 2" xfId="31856" xr:uid="{01D62FC7-2BE6-4035-8B15-17D34B48C385}"/>
    <cellStyle name="Normal 9 10 3 5" xfId="31857" xr:uid="{AEF9CA9F-638A-49D4-AF21-7183576DE285}"/>
    <cellStyle name="Normal 9 10 3 5 2" xfId="31858" xr:uid="{A39DB373-B7DB-4FF6-8EBB-CA40B726A5C1}"/>
    <cellStyle name="Normal 9 10 3 6" xfId="31859" xr:uid="{42471B56-C89C-41CD-B76C-512791EF503C}"/>
    <cellStyle name="Normal 9 10 3 6 2" xfId="31860" xr:uid="{5B077135-6915-4F38-A7B3-53F4F42E3999}"/>
    <cellStyle name="Normal 9 10 3 7" xfId="31861" xr:uid="{0DE4569A-EB48-45A1-B997-6F493B6C20FE}"/>
    <cellStyle name="Normal 9 10 3 7 2" xfId="31862" xr:uid="{0FAFEAD6-8986-425E-B482-DBC91D0BAB42}"/>
    <cellStyle name="Normal 9 10 3 8" xfId="31863" xr:uid="{F43F1C14-0A8C-4CED-8A9C-670562990A6F}"/>
    <cellStyle name="Normal 9 10 4" xfId="31864" xr:uid="{95EE4407-570A-460B-A283-05767C70C6A2}"/>
    <cellStyle name="Normal 9 10 4 2" xfId="31865" xr:uid="{F1E41289-D64B-44D1-B63B-F1573CEA459E}"/>
    <cellStyle name="Normal 9 10 4 2 2" xfId="31866" xr:uid="{D69B8D4B-159D-47A1-BFF3-9FD7F751223F}"/>
    <cellStyle name="Normal 9 10 4 3" xfId="31867" xr:uid="{DD13D4DA-D073-4A59-ACB3-6FD89CD72F8E}"/>
    <cellStyle name="Normal 9 10 4 3 2" xfId="31868" xr:uid="{AC5E5F83-5C1B-4DAA-BF3A-96A49EF20F08}"/>
    <cellStyle name="Normal 9 10 4 4" xfId="31869" xr:uid="{BAB737E9-9C15-49CD-92CF-B83DC8D56F5A}"/>
    <cellStyle name="Normal 9 10 4 4 2" xfId="31870" xr:uid="{05E669C9-DEF1-4CC8-BDDC-9D5C95D07E52}"/>
    <cellStyle name="Normal 9 10 4 5" xfId="31871" xr:uid="{CECA5799-A132-4FA9-9233-606DE3EE2CCC}"/>
    <cellStyle name="Normal 9 10 4 5 2" xfId="31872" xr:uid="{5F73EF4B-9947-432A-AB37-FF24BE005F56}"/>
    <cellStyle name="Normal 9 10 4 6" xfId="31873" xr:uid="{D7939331-6920-4383-951A-6D6EE8947CE1}"/>
    <cellStyle name="Normal 9 10 4 6 2" xfId="31874" xr:uid="{99E259D5-56C8-4527-9E1B-FDB00B11F78A}"/>
    <cellStyle name="Normal 9 10 4 7" xfId="31875" xr:uid="{4F6305D3-C213-4A5A-9AFF-DF7C57E8F205}"/>
    <cellStyle name="Normal 9 10 4 7 2" xfId="31876" xr:uid="{E54388ED-BBB9-4603-B1E2-C0F1AADD5A07}"/>
    <cellStyle name="Normal 9 10 4 8" xfId="31877" xr:uid="{45F29E14-322C-435E-804D-D1E272EF8E89}"/>
    <cellStyle name="Normal 9 10 5" xfId="31878" xr:uid="{5BB54EA2-0C5F-4985-8EDA-7E65AF1738BA}"/>
    <cellStyle name="Normal 9 10 5 2" xfId="31879" xr:uid="{0378886B-C875-493E-9AA1-26A67ACF86D8}"/>
    <cellStyle name="Normal 9 10 5 2 2" xfId="31880" xr:uid="{8B98EC8D-C0CB-4531-B931-FB420BFC9A89}"/>
    <cellStyle name="Normal 9 10 5 3" xfId="31881" xr:uid="{BCF4BC3F-FE18-4B7F-8384-FEAA59ABE031}"/>
    <cellStyle name="Normal 9 10 5 3 2" xfId="31882" xr:uid="{4BC7248B-F8D3-49CC-951D-C76598744561}"/>
    <cellStyle name="Normal 9 10 5 4" xfId="31883" xr:uid="{91C27DD0-6D76-4EAF-AF89-7B348A959331}"/>
    <cellStyle name="Normal 9 10 5 4 2" xfId="31884" xr:uid="{B4370B0B-269B-4AB9-8578-6AF0544D91ED}"/>
    <cellStyle name="Normal 9 10 5 5" xfId="31885" xr:uid="{ECD9A962-06FB-41A2-A0F7-3E3CE344D51C}"/>
    <cellStyle name="Normal 9 10 5 5 2" xfId="31886" xr:uid="{F0C44D1B-132B-4C77-838B-207FCA5E7F6A}"/>
    <cellStyle name="Normal 9 10 5 6" xfId="31887" xr:uid="{604AA179-2C08-4752-89F7-B5D9AAE759C5}"/>
    <cellStyle name="Normal 9 10 5 6 2" xfId="31888" xr:uid="{3BD71616-C353-4FEA-98F7-9FEEFB1572D2}"/>
    <cellStyle name="Normal 9 10 5 7" xfId="31889" xr:uid="{8920E946-8C91-4541-958E-F551F6B41664}"/>
    <cellStyle name="Normal 9 10 5 7 2" xfId="31890" xr:uid="{D43E1666-824A-4E0C-B160-40E2A8518D4B}"/>
    <cellStyle name="Normal 9 10 5 8" xfId="31891" xr:uid="{0B90DED8-5AC1-4D6D-B19B-D7D38279FB18}"/>
    <cellStyle name="Normal 9 10 6" xfId="31892" xr:uid="{EA725609-8A4E-43C7-A5C4-072300A9CB89}"/>
    <cellStyle name="Normal 9 10 6 2" xfId="31893" xr:uid="{96833DCE-3A1F-469C-BACF-EE0A028B1390}"/>
    <cellStyle name="Normal 9 10 6 2 2" xfId="31894" xr:uid="{C1491872-5F98-4963-BC67-C136656EC2BD}"/>
    <cellStyle name="Normal 9 10 6 3" xfId="31895" xr:uid="{A573F6ED-E8DC-4704-89DA-B3A3A346BA59}"/>
    <cellStyle name="Normal 9 10 6 3 2" xfId="31896" xr:uid="{7D9CA565-04FD-4EA0-B68F-345C00C3E834}"/>
    <cellStyle name="Normal 9 10 6 4" xfId="31897" xr:uid="{57AC0489-2C3D-4435-8D11-0624E4344968}"/>
    <cellStyle name="Normal 9 10 6 4 2" xfId="31898" xr:uid="{6EC50B58-12E0-4E33-BF2C-7A47C827E5BC}"/>
    <cellStyle name="Normal 9 10 6 5" xfId="31899" xr:uid="{51D799DF-2476-41CD-82F6-9D7EDD83E8D2}"/>
    <cellStyle name="Normal 9 10 6 5 2" xfId="31900" xr:uid="{2CBC91D6-47AE-4746-A282-87B4B697D3F4}"/>
    <cellStyle name="Normal 9 10 6 6" xfId="31901" xr:uid="{C012085C-7922-4AC6-A0E8-012D0348010D}"/>
    <cellStyle name="Normal 9 10 6 6 2" xfId="31902" xr:uid="{1F184B2A-5412-46F7-84D6-BC81FEBB0950}"/>
    <cellStyle name="Normal 9 10 6 7" xfId="31903" xr:uid="{EDB9049F-F17C-47A5-BDDA-997BCB41DD45}"/>
    <cellStyle name="Normal 9 10 6 7 2" xfId="31904" xr:uid="{7F813018-AF5A-4FE0-AFB3-D6ADD0E746A7}"/>
    <cellStyle name="Normal 9 10 6 8" xfId="31905" xr:uid="{F777F4D5-437D-42FA-84AF-C2970F7A8813}"/>
    <cellStyle name="Normal 9 10 7" xfId="31906" xr:uid="{65D9182A-3E5F-4412-BFCE-E2838A46BDA3}"/>
    <cellStyle name="Normal 9 10 7 2" xfId="31907" xr:uid="{0FDE1116-FCCC-43F9-9E5C-5DC8A3FFCF45}"/>
    <cellStyle name="Normal 9 10 7 2 2" xfId="31908" xr:uid="{071C9A1B-B26D-40AA-8B31-4791BC28126C}"/>
    <cellStyle name="Normal 9 10 7 3" xfId="31909" xr:uid="{CC158173-E9B3-494D-BB3E-44E1C0DC2E04}"/>
    <cellStyle name="Normal 9 10 7 3 2" xfId="31910" xr:uid="{0BD105E7-6F00-4252-8C9D-86B5DF1111C5}"/>
    <cellStyle name="Normal 9 10 7 4" xfId="31911" xr:uid="{3CA89D25-7D73-43CA-8A55-B60577BCD84E}"/>
    <cellStyle name="Normal 9 10 7 4 2" xfId="31912" xr:uid="{DF2C9CE9-512E-417E-A87A-2AA579978D66}"/>
    <cellStyle name="Normal 9 10 7 5" xfId="31913" xr:uid="{853B3E94-7DC4-482E-9416-6DCEA4FA6D88}"/>
    <cellStyle name="Normal 9 10 7 5 2" xfId="31914" xr:uid="{8F38C35E-808B-407A-BB23-78EA21CB715D}"/>
    <cellStyle name="Normal 9 10 7 6" xfId="31915" xr:uid="{EB22EB42-1923-41DF-BF93-88FB109128ED}"/>
    <cellStyle name="Normal 9 10 7 6 2" xfId="31916" xr:uid="{3E95EECF-E56B-40BB-A004-34172DB23DCC}"/>
    <cellStyle name="Normal 9 10 7 7" xfId="31917" xr:uid="{28FAECE1-0AFE-4E1E-AEBE-8116C0672C98}"/>
    <cellStyle name="Normal 9 10 7 7 2" xfId="31918" xr:uid="{F35D94CA-DF92-44C3-B200-5EED5E575C65}"/>
    <cellStyle name="Normal 9 10 7 8" xfId="31919" xr:uid="{E26C2F83-988A-46A5-BBB7-2A422A403CE7}"/>
    <cellStyle name="Normal 9 10 8" xfId="31920" xr:uid="{39D2C99E-C905-46B1-AB1E-58B5ED6765CF}"/>
    <cellStyle name="Normal 9 10 8 2" xfId="31921" xr:uid="{D9D10727-CC6B-4D0A-AB6D-59957789D2CC}"/>
    <cellStyle name="Normal 9 10 8 2 2" xfId="31922" xr:uid="{C26A148B-82B5-436C-BE95-A8EAE436DCAC}"/>
    <cellStyle name="Normal 9 10 8 3" xfId="31923" xr:uid="{E128EBF5-77B0-44C0-B605-5C55D8BB2744}"/>
    <cellStyle name="Normal 9 10 8 3 2" xfId="31924" xr:uid="{1342B0DB-C5C4-4621-83AC-22A112DCD020}"/>
    <cellStyle name="Normal 9 10 8 4" xfId="31925" xr:uid="{829CD90A-E0B0-4A3C-8B97-6570AA451950}"/>
    <cellStyle name="Normal 9 10 8 4 2" xfId="31926" xr:uid="{990BD358-CBFE-4DAA-8EB0-9DD555BC4413}"/>
    <cellStyle name="Normal 9 10 8 5" xfId="31927" xr:uid="{B7661360-5BCA-4A87-BD08-79622C1B490A}"/>
    <cellStyle name="Normal 9 10 8 5 2" xfId="31928" xr:uid="{9E62D243-DE8D-4ABD-9BBA-D3F2AA7CC8A6}"/>
    <cellStyle name="Normal 9 10 8 6" xfId="31929" xr:uid="{9D2359FD-B087-4D4E-AC37-410DEBA1AB32}"/>
    <cellStyle name="Normal 9 10 8 6 2" xfId="31930" xr:uid="{DEB4A279-D83E-4549-83AA-33886265674E}"/>
    <cellStyle name="Normal 9 10 8 7" xfId="31931" xr:uid="{4A489519-D370-4E7C-8B9B-B5C88F8CF8EC}"/>
    <cellStyle name="Normal 9 10 8 7 2" xfId="31932" xr:uid="{2C42402F-9C73-4A4B-9550-D6508FBB4449}"/>
    <cellStyle name="Normal 9 10 8 8" xfId="31933" xr:uid="{B4B9F7CC-ACAC-4FA3-8A17-8ED266C76B99}"/>
    <cellStyle name="Normal 9 10 9" xfId="31934" xr:uid="{523847EB-2942-4766-9EAE-60F563F7929F}"/>
    <cellStyle name="Normal 9 10 9 2" xfId="31935" xr:uid="{A97585BA-E819-449D-AC51-3A123989C4AE}"/>
    <cellStyle name="Normal 9 10 9 2 2" xfId="31936" xr:uid="{FFCAC3FA-F0C1-45D6-BEEE-190F75D47F4C}"/>
    <cellStyle name="Normal 9 10 9 3" xfId="31937" xr:uid="{B21A2B44-1A07-4467-B351-53CB9E0C1AFC}"/>
    <cellStyle name="Normal 9 10 9 3 2" xfId="31938" xr:uid="{BC8B12FF-6D17-42C9-83DA-9DA6F536D239}"/>
    <cellStyle name="Normal 9 10 9 4" xfId="31939" xr:uid="{B98C21B1-F6CD-4AAC-9254-E7BA0BDB0AA0}"/>
    <cellStyle name="Normal 9 10 9 4 2" xfId="31940" xr:uid="{08C53BD8-59EB-4CDA-BC29-98271D1436B0}"/>
    <cellStyle name="Normal 9 10 9 5" xfId="31941" xr:uid="{F56FEB40-D211-4A52-A13C-5EB6B2830B2F}"/>
    <cellStyle name="Normal 9 10 9 5 2" xfId="31942" xr:uid="{C1C3891B-5537-4013-9FA1-DC307F2903A2}"/>
    <cellStyle name="Normal 9 10 9 6" xfId="31943" xr:uid="{166719BA-E9A2-4AAD-B2A7-A1EBE016AA33}"/>
    <cellStyle name="Normal 9 10 9 6 2" xfId="31944" xr:uid="{D122777C-93AC-4F18-9881-9491F9C3F0F0}"/>
    <cellStyle name="Normal 9 10 9 7" xfId="31945" xr:uid="{5D94C3B7-1014-43C6-8614-E19F866F8454}"/>
    <cellStyle name="Normal 9 10 9 7 2" xfId="31946" xr:uid="{69DFE6F2-83D4-4E0E-A56F-D8049F2CAA61}"/>
    <cellStyle name="Normal 9 10 9 8" xfId="31947" xr:uid="{EEA03851-BE57-42CB-A411-07CE4A7F85C4}"/>
    <cellStyle name="Normal 9 11" xfId="6777" xr:uid="{67B5AA8B-321A-45AF-8721-9853598928B2}"/>
    <cellStyle name="Normal 9 11 10" xfId="31949" xr:uid="{193B2683-E977-4AA9-B65B-5FC4F8A75A81}"/>
    <cellStyle name="Normal 9 11 10 2" xfId="31950" xr:uid="{46A89874-198B-4766-8D5B-1282F6E8CE1D}"/>
    <cellStyle name="Normal 9 11 11" xfId="31951" xr:uid="{EF940531-EE31-47B2-9C30-A64685D31EB4}"/>
    <cellStyle name="Normal 9 11 11 2" xfId="31952" xr:uid="{95D09C5E-150B-406F-907B-73E0D245AA4E}"/>
    <cellStyle name="Normal 9 11 12" xfId="31953" xr:uid="{5E1B15BA-A4B2-4DB4-938C-AF73E54D4A5F}"/>
    <cellStyle name="Normal 9 11 12 2" xfId="31954" xr:uid="{A4937485-44AD-4747-81A0-D3EBB46E0DF5}"/>
    <cellStyle name="Normal 9 11 13" xfId="31955" xr:uid="{DD399CEA-8E49-4A5A-8446-AD15979DEF70}"/>
    <cellStyle name="Normal 9 11 13 2" xfId="31956" xr:uid="{B443E759-34EC-4255-9B25-DF397A41F513}"/>
    <cellStyle name="Normal 9 11 14" xfId="31957" xr:uid="{22C5AC4D-8B21-48AB-A1CB-2959FB495C8C}"/>
    <cellStyle name="Normal 9 11 14 2" xfId="31958" xr:uid="{BE7B57D5-DF59-4417-8307-B0C60154F4A5}"/>
    <cellStyle name="Normal 9 11 15" xfId="31959" xr:uid="{496850C8-210E-44E8-B559-5050608372A6}"/>
    <cellStyle name="Normal 9 11 15 2" xfId="31960" xr:uid="{534FFFE5-12B2-4EF9-84D4-5D392D59CD70}"/>
    <cellStyle name="Normal 9 11 16" xfId="31961" xr:uid="{8D5DA91C-135F-45F6-86FF-8D75F13DB346}"/>
    <cellStyle name="Normal 9 11 17" xfId="31962" xr:uid="{15D9BD5B-4353-47D8-9AE9-CD1C884AD8A9}"/>
    <cellStyle name="Normal 9 11 18" xfId="31963" xr:uid="{04766D48-9630-47D3-BA4C-874CB69BF6B7}"/>
    <cellStyle name="Normal 9 11 19" xfId="31964" xr:uid="{4B2B0295-B6D2-48D6-BC39-A0A24E1D38D4}"/>
    <cellStyle name="Normal 9 11 2" xfId="31965" xr:uid="{4A548620-91C8-4D12-98C2-7066876AE0E1}"/>
    <cellStyle name="Normal 9 11 2 2" xfId="31966" xr:uid="{0FF0A916-E4A3-4E85-86F8-45B0042F4708}"/>
    <cellStyle name="Normal 9 11 2 2 2" xfId="31967" xr:uid="{1218556B-79D1-42DD-A4D9-F763B460FA94}"/>
    <cellStyle name="Normal 9 11 2 3" xfId="31968" xr:uid="{73F66BAA-63C4-4168-8FC4-4E47E9266CD1}"/>
    <cellStyle name="Normal 9 11 2 3 2" xfId="31969" xr:uid="{2B356FC8-89E9-41B9-9EE9-233A79722E8A}"/>
    <cellStyle name="Normal 9 11 2 4" xfId="31970" xr:uid="{53CE42BF-A33C-46B5-9A7A-48A869B2D76D}"/>
    <cellStyle name="Normal 9 11 2 4 2" xfId="31971" xr:uid="{C82E2734-3D89-4CA4-958A-34F4CBB79ECB}"/>
    <cellStyle name="Normal 9 11 2 5" xfId="31972" xr:uid="{54A6DB61-9DB2-4AA7-9DD2-CBF0932ABF8E}"/>
    <cellStyle name="Normal 9 11 2 5 2" xfId="31973" xr:uid="{1F844A78-0E30-42EE-B4E4-49382F2CFFA8}"/>
    <cellStyle name="Normal 9 11 2 6" xfId="31974" xr:uid="{EC0DE137-7C7B-4785-9BFA-12AAB17DAF0F}"/>
    <cellStyle name="Normal 9 11 2 6 2" xfId="31975" xr:uid="{EBB85DBE-56D4-4FCB-8243-78E27DA997B0}"/>
    <cellStyle name="Normal 9 11 2 7" xfId="31976" xr:uid="{5C054F1A-3C6D-4080-ABF7-D8357F484600}"/>
    <cellStyle name="Normal 9 11 2 7 2" xfId="31977" xr:uid="{C3BE3939-427C-4ED2-835A-014E986928C3}"/>
    <cellStyle name="Normal 9 11 2 8" xfId="31978" xr:uid="{7B42A4DF-8A2B-4BAB-A667-F123CDCEEB33}"/>
    <cellStyle name="Normal 9 11 2 9" xfId="44033" xr:uid="{72E35603-D977-4CA9-97F5-5286F6B5F8BE}"/>
    <cellStyle name="Normal 9 11 20" xfId="31948" xr:uid="{ECE23C2E-0B16-4B1F-B6F3-BDCDC686F5B2}"/>
    <cellStyle name="Normal 9 11 3" xfId="31979" xr:uid="{73D74A1B-868A-4DEC-BDAE-E2F74DF16159}"/>
    <cellStyle name="Normal 9 11 3 2" xfId="31980" xr:uid="{AFF39E41-F29B-4A74-B5EA-D8D639214EB1}"/>
    <cellStyle name="Normal 9 11 3 2 2" xfId="31981" xr:uid="{44754ED6-2E60-422C-8767-E196E81FA44A}"/>
    <cellStyle name="Normal 9 11 3 3" xfId="31982" xr:uid="{40409D65-30EA-40B0-97BD-A68FCEC7F93B}"/>
    <cellStyle name="Normal 9 11 3 3 2" xfId="31983" xr:uid="{5AC5C8DB-F76F-44A6-B7DC-7476209E5225}"/>
    <cellStyle name="Normal 9 11 3 4" xfId="31984" xr:uid="{5EBB0461-DF15-4242-97AF-41E8D1C01E26}"/>
    <cellStyle name="Normal 9 11 3 4 2" xfId="31985" xr:uid="{10DBBB90-2A2C-4321-8E06-22DA30D04E63}"/>
    <cellStyle name="Normal 9 11 3 5" xfId="31986" xr:uid="{9E954544-4EE4-46E7-8C36-36D4440106EA}"/>
    <cellStyle name="Normal 9 11 3 5 2" xfId="31987" xr:uid="{F6DC9CB5-B093-4185-9A77-899679AA0C73}"/>
    <cellStyle name="Normal 9 11 3 6" xfId="31988" xr:uid="{03E2C142-B148-43FD-AAAA-C68BD836B77F}"/>
    <cellStyle name="Normal 9 11 3 6 2" xfId="31989" xr:uid="{57422A0F-1E74-42E5-968D-B4A627F6885C}"/>
    <cellStyle name="Normal 9 11 3 7" xfId="31990" xr:uid="{AAF54ED4-6609-46AC-841F-F45B5F17F0A0}"/>
    <cellStyle name="Normal 9 11 3 7 2" xfId="31991" xr:uid="{1CFFC8D8-AD59-45D4-8240-1B1CFE8280BC}"/>
    <cellStyle name="Normal 9 11 3 8" xfId="31992" xr:uid="{484F7F2B-B39D-4A8F-A12E-4C0FFE9DBAC3}"/>
    <cellStyle name="Normal 9 11 4" xfId="31993" xr:uid="{8D602AE6-0070-41CA-A069-6118E4DB414F}"/>
    <cellStyle name="Normal 9 11 4 2" xfId="31994" xr:uid="{E02FE43B-2DB6-4B78-A01E-4BD786CB998C}"/>
    <cellStyle name="Normal 9 11 4 2 2" xfId="31995" xr:uid="{0646A9B2-6A8A-48BC-AE10-F7C36167B375}"/>
    <cellStyle name="Normal 9 11 4 3" xfId="31996" xr:uid="{14CB807F-719D-41F2-93D7-BCAAD2A9DB70}"/>
    <cellStyle name="Normal 9 11 4 3 2" xfId="31997" xr:uid="{87DC7B8B-3C4C-45BD-8EE6-13CAE41B7E83}"/>
    <cellStyle name="Normal 9 11 4 4" xfId="31998" xr:uid="{A2AE766A-0DD7-4B9C-B6A4-DC7DC68FF12D}"/>
    <cellStyle name="Normal 9 11 4 4 2" xfId="31999" xr:uid="{BF92DAF6-F0D6-40CD-9CD6-214428883FD0}"/>
    <cellStyle name="Normal 9 11 4 5" xfId="32000" xr:uid="{92FDD0D6-72A7-492C-879A-DC77634C5B2F}"/>
    <cellStyle name="Normal 9 11 4 5 2" xfId="32001" xr:uid="{E60419D3-18B4-4E0E-BC68-5EA8C10A1543}"/>
    <cellStyle name="Normal 9 11 4 6" xfId="32002" xr:uid="{E4BBF9FA-4924-403E-B873-1046B6615C63}"/>
    <cellStyle name="Normal 9 11 4 6 2" xfId="32003" xr:uid="{D5046CFE-A659-481E-9F26-A683F52D721D}"/>
    <cellStyle name="Normal 9 11 4 7" xfId="32004" xr:uid="{3670BF01-5F68-4948-A6C7-533653784D46}"/>
    <cellStyle name="Normal 9 11 4 7 2" xfId="32005" xr:uid="{8E2A12B6-0DD2-4FDA-879B-70B74CF1E1D9}"/>
    <cellStyle name="Normal 9 11 4 8" xfId="32006" xr:uid="{A62540A4-68BF-48E8-AD8E-DB5AB8A4F7D9}"/>
    <cellStyle name="Normal 9 11 5" xfId="32007" xr:uid="{064487BD-3E96-422A-A5C8-426AF1B81048}"/>
    <cellStyle name="Normal 9 11 5 2" xfId="32008" xr:uid="{7FEB91D7-B6AC-4541-87F4-31EF04BCF4C5}"/>
    <cellStyle name="Normal 9 11 5 2 2" xfId="32009" xr:uid="{3C860C48-5241-43B5-8F4F-67618C665257}"/>
    <cellStyle name="Normal 9 11 5 3" xfId="32010" xr:uid="{560D5A86-D8B7-4B69-90FC-C6BAC1C702B3}"/>
    <cellStyle name="Normal 9 11 5 3 2" xfId="32011" xr:uid="{D7B4BBDE-9BE4-4D31-BA23-8960D7EA21D7}"/>
    <cellStyle name="Normal 9 11 5 4" xfId="32012" xr:uid="{849BA961-4486-48CC-9596-A9BF2C3D6A1C}"/>
    <cellStyle name="Normal 9 11 5 4 2" xfId="32013" xr:uid="{993FF6F9-5901-4C68-9763-6CD1BF23F821}"/>
    <cellStyle name="Normal 9 11 5 5" xfId="32014" xr:uid="{AA650CC5-D411-476E-94AA-D7B53401F164}"/>
    <cellStyle name="Normal 9 11 5 5 2" xfId="32015" xr:uid="{241194A1-3149-41A6-AA17-045C62CC3446}"/>
    <cellStyle name="Normal 9 11 5 6" xfId="32016" xr:uid="{13B45960-A2DB-4AED-8CC6-44DD9CCB0AE6}"/>
    <cellStyle name="Normal 9 11 5 6 2" xfId="32017" xr:uid="{46EAB842-7B81-4757-BD51-C8F2458ED275}"/>
    <cellStyle name="Normal 9 11 5 7" xfId="32018" xr:uid="{3A81A3D0-7165-435C-82E2-AFA332B32488}"/>
    <cellStyle name="Normal 9 11 5 7 2" xfId="32019" xr:uid="{09F210B8-8593-48A3-9809-1A17D51700CD}"/>
    <cellStyle name="Normal 9 11 5 8" xfId="32020" xr:uid="{1E14E73D-7780-4EDB-BDF5-3CC6DB46F6EC}"/>
    <cellStyle name="Normal 9 11 6" xfId="32021" xr:uid="{C3FFD273-35EB-4F27-BA97-D968C8BE35D4}"/>
    <cellStyle name="Normal 9 11 6 2" xfId="32022" xr:uid="{E5EB77E7-1C7F-46A6-95FC-86030F4A58EF}"/>
    <cellStyle name="Normal 9 11 6 2 2" xfId="32023" xr:uid="{7E2C76E3-3C31-4B49-96A7-2D8C063AFFB2}"/>
    <cellStyle name="Normal 9 11 6 3" xfId="32024" xr:uid="{B87390E6-575A-476E-81D2-3307FCCB3D77}"/>
    <cellStyle name="Normal 9 11 6 3 2" xfId="32025" xr:uid="{75CA662A-D611-40E0-A3F7-96891B672619}"/>
    <cellStyle name="Normal 9 11 6 4" xfId="32026" xr:uid="{F603BBAC-30D6-45E9-BE0A-357B2DD0839D}"/>
    <cellStyle name="Normal 9 11 6 4 2" xfId="32027" xr:uid="{24BDBBA6-ED61-4176-8F68-C0F337BDD653}"/>
    <cellStyle name="Normal 9 11 6 5" xfId="32028" xr:uid="{00BF9770-0141-451B-BA76-C59EA225EE0C}"/>
    <cellStyle name="Normal 9 11 6 5 2" xfId="32029" xr:uid="{99737C6F-02CD-4241-B9AD-BF2D483333CF}"/>
    <cellStyle name="Normal 9 11 6 6" xfId="32030" xr:uid="{7D25653B-B5DB-42FD-B1F5-BFBA5542CE89}"/>
    <cellStyle name="Normal 9 11 6 6 2" xfId="32031" xr:uid="{AC9E5B10-F7D7-4B6F-8E62-30824832550F}"/>
    <cellStyle name="Normal 9 11 6 7" xfId="32032" xr:uid="{1611DD34-4BAC-4222-8865-721F77C3A86C}"/>
    <cellStyle name="Normal 9 11 6 7 2" xfId="32033" xr:uid="{DDB4C653-CEAB-4908-9085-56A2F128E2A0}"/>
    <cellStyle name="Normal 9 11 6 8" xfId="32034" xr:uid="{88D7C649-9033-48D6-9B64-8C55476919D5}"/>
    <cellStyle name="Normal 9 11 7" xfId="32035" xr:uid="{881D40B6-43F1-4E10-9B4F-AB9899E52C7C}"/>
    <cellStyle name="Normal 9 11 7 2" xfId="32036" xr:uid="{252EBC4E-EEBA-4345-A662-C6949C15B913}"/>
    <cellStyle name="Normal 9 11 7 2 2" xfId="32037" xr:uid="{2EB62965-F604-4B71-BAC7-89AC67CC402D}"/>
    <cellStyle name="Normal 9 11 7 3" xfId="32038" xr:uid="{DF82852E-DD0D-410A-A411-E0FF17B8E63D}"/>
    <cellStyle name="Normal 9 11 7 3 2" xfId="32039" xr:uid="{86B7CC5B-2398-49C8-8A1B-7B83A6B444E4}"/>
    <cellStyle name="Normal 9 11 7 4" xfId="32040" xr:uid="{381FF7C6-7247-48A4-8E3B-6B3B78EB1662}"/>
    <cellStyle name="Normal 9 11 7 4 2" xfId="32041" xr:uid="{DEE0B5B6-57BE-4C57-9CE4-3912657F14D7}"/>
    <cellStyle name="Normal 9 11 7 5" xfId="32042" xr:uid="{1B67D87F-93F2-4E79-937C-0462A8AC9971}"/>
    <cellStyle name="Normal 9 11 7 5 2" xfId="32043" xr:uid="{62B4F5A5-64AD-4DEE-8175-570146D87484}"/>
    <cellStyle name="Normal 9 11 7 6" xfId="32044" xr:uid="{638193F1-E9D4-41EC-95D4-DE9A772551F7}"/>
    <cellStyle name="Normal 9 11 7 6 2" xfId="32045" xr:uid="{AF6552EB-904C-4500-9A68-49C1CD5D9225}"/>
    <cellStyle name="Normal 9 11 7 7" xfId="32046" xr:uid="{ACFA0E66-C547-4D00-9585-4051C2A8037E}"/>
    <cellStyle name="Normal 9 11 7 7 2" xfId="32047" xr:uid="{FEB7A42C-2759-48B5-8508-9B6BBCB376C4}"/>
    <cellStyle name="Normal 9 11 7 8" xfId="32048" xr:uid="{8F3452A7-2266-4699-9ACB-A13CFEA42478}"/>
    <cellStyle name="Normal 9 11 8" xfId="32049" xr:uid="{92774089-AAB3-4C99-94DD-DA91A52C9F53}"/>
    <cellStyle name="Normal 9 11 8 2" xfId="32050" xr:uid="{5119EA52-326D-4C97-8223-0C042339D7FC}"/>
    <cellStyle name="Normal 9 11 8 2 2" xfId="32051" xr:uid="{EEA37C9A-A289-4402-94B2-1541CD75BED1}"/>
    <cellStyle name="Normal 9 11 8 3" xfId="32052" xr:uid="{4EC04898-DF3B-476D-B4FC-C3B67ADF7E84}"/>
    <cellStyle name="Normal 9 11 8 3 2" xfId="32053" xr:uid="{B66A253D-CA85-41A2-AFD8-E6151F875EC3}"/>
    <cellStyle name="Normal 9 11 8 4" xfId="32054" xr:uid="{E856735E-00C3-4A90-B768-AA1204C40D13}"/>
    <cellStyle name="Normal 9 11 8 4 2" xfId="32055" xr:uid="{CA101397-086D-4308-8837-4F410B58745E}"/>
    <cellStyle name="Normal 9 11 8 5" xfId="32056" xr:uid="{AB19FEBF-B3DC-4DD8-AFC1-1C6F8B9408EB}"/>
    <cellStyle name="Normal 9 11 8 5 2" xfId="32057" xr:uid="{B4CA5FA1-1EC2-4CA4-8F91-67FCDD381529}"/>
    <cellStyle name="Normal 9 11 8 6" xfId="32058" xr:uid="{8DDD2B58-1DBC-4D0C-9C64-1970871FC49D}"/>
    <cellStyle name="Normal 9 11 8 6 2" xfId="32059" xr:uid="{9C74A032-6A85-49BA-BAC2-867221475E55}"/>
    <cellStyle name="Normal 9 11 8 7" xfId="32060" xr:uid="{473AF711-55D9-40B8-AC6C-5B0EA7B4F8E0}"/>
    <cellStyle name="Normal 9 11 8 7 2" xfId="32061" xr:uid="{66B5CAA8-CBBE-4721-84D7-4C7129F673AE}"/>
    <cellStyle name="Normal 9 11 8 8" xfId="32062" xr:uid="{4DC2FAA7-9C26-4DB1-BA53-EE1E78A9D1C2}"/>
    <cellStyle name="Normal 9 11 9" xfId="32063" xr:uid="{C25E92C3-2EB7-4E00-9DEE-48335A0CC16F}"/>
    <cellStyle name="Normal 9 11 9 2" xfId="32064" xr:uid="{1DB97290-F5D3-4657-827C-9BDB29357F56}"/>
    <cellStyle name="Normal 9 11 9 2 2" xfId="32065" xr:uid="{64BA87B7-1C22-4C48-8698-B0E618FA24C5}"/>
    <cellStyle name="Normal 9 11 9 3" xfId="32066" xr:uid="{1CACF51C-3B13-4945-874F-C157759B311A}"/>
    <cellStyle name="Normal 9 11 9 3 2" xfId="32067" xr:uid="{2A40A17D-1314-4A72-BA9F-4DD195339BE4}"/>
    <cellStyle name="Normal 9 11 9 4" xfId="32068" xr:uid="{886C2969-25EF-49A2-B3C0-F5EF97F84BDC}"/>
    <cellStyle name="Normal 9 11 9 4 2" xfId="32069" xr:uid="{EDBC5C55-74A3-4E46-8838-494BF3F1D93F}"/>
    <cellStyle name="Normal 9 11 9 5" xfId="32070" xr:uid="{D6527DF6-6129-4846-834A-D379E2EF1995}"/>
    <cellStyle name="Normal 9 11 9 5 2" xfId="32071" xr:uid="{326FFD26-E712-46E9-AD9C-43DB4202B30B}"/>
    <cellStyle name="Normal 9 11 9 6" xfId="32072" xr:uid="{79EC32A3-CF53-4AEE-9D47-C4BEC3BB7614}"/>
    <cellStyle name="Normal 9 11 9 6 2" xfId="32073" xr:uid="{2BA94D33-A7ED-4FAA-94BB-58A2D322C052}"/>
    <cellStyle name="Normal 9 11 9 7" xfId="32074" xr:uid="{35F88295-398C-4D13-808C-F68321F0B9E6}"/>
    <cellStyle name="Normal 9 11 9 7 2" xfId="32075" xr:uid="{7C27F6D2-A193-43DA-B42A-0636C52C6BB9}"/>
    <cellStyle name="Normal 9 11 9 8" xfId="32076" xr:uid="{03AFBEF8-D7A1-48D8-B192-6CDFE681B475}"/>
    <cellStyle name="Normal 9 12" xfId="6778" xr:uid="{5C82563E-C732-4CC0-86AF-982C887242AF}"/>
    <cellStyle name="Normal 9 12 10" xfId="32078" xr:uid="{FB90CEF3-C31A-4007-9952-B936F3B12C3C}"/>
    <cellStyle name="Normal 9 12 10 2" xfId="32079" xr:uid="{AB170E07-747D-44BF-BEEA-AA680DB615F4}"/>
    <cellStyle name="Normal 9 12 11" xfId="32080" xr:uid="{15D79D64-1402-4A12-B3F8-6AAF3137B783}"/>
    <cellStyle name="Normal 9 12 11 2" xfId="32081" xr:uid="{C7EDF252-972F-4935-AE4E-A4CE1934645A}"/>
    <cellStyle name="Normal 9 12 12" xfId="32082" xr:uid="{9AE0BB39-731C-4CCD-B364-22F3EA2DFFC5}"/>
    <cellStyle name="Normal 9 12 12 2" xfId="32083" xr:uid="{D35F3122-84DB-4394-A35D-773174D58EAB}"/>
    <cellStyle name="Normal 9 12 13" xfId="32084" xr:uid="{549D0C26-4231-4E29-B0D6-EFE69C63EBDB}"/>
    <cellStyle name="Normal 9 12 13 2" xfId="32085" xr:uid="{27AEB1F7-EA00-4939-B1B7-BA72136840ED}"/>
    <cellStyle name="Normal 9 12 14" xfId="32086" xr:uid="{82AB5FB7-93E6-4FEC-9A31-A10D2268236D}"/>
    <cellStyle name="Normal 9 12 14 2" xfId="32087" xr:uid="{1BAC2942-C016-4CB4-84C7-81BA7E47A4FE}"/>
    <cellStyle name="Normal 9 12 15" xfId="32088" xr:uid="{AB71BE2E-B631-407C-B33F-8EE3220108C3}"/>
    <cellStyle name="Normal 9 12 15 2" xfId="32089" xr:uid="{FF63ADE5-B3C2-4158-8618-DE33044DD268}"/>
    <cellStyle name="Normal 9 12 16" xfId="32090" xr:uid="{660476A7-E8EB-43BB-ABEC-62D7DE32A233}"/>
    <cellStyle name="Normal 9 12 17" xfId="32091" xr:uid="{276630C4-438E-4780-BFA3-01C8B5BBB09C}"/>
    <cellStyle name="Normal 9 12 18" xfId="32092" xr:uid="{50A3AFD7-B3E5-4D12-A962-A79A0E0E8AEB}"/>
    <cellStyle name="Normal 9 12 19" xfId="32093" xr:uid="{B0DA1EB1-0435-4108-B5BE-D99743F03EFF}"/>
    <cellStyle name="Normal 9 12 2" xfId="32094" xr:uid="{97C44EDB-FA9F-4CFA-9D52-BCAD3B9A0E00}"/>
    <cellStyle name="Normal 9 12 2 2" xfId="32095" xr:uid="{20104D0E-6357-42B1-A8C8-92FEAEDDA2CE}"/>
    <cellStyle name="Normal 9 12 2 2 2" xfId="32096" xr:uid="{F0FF2DF1-5BC7-4C33-A7DE-43BDB94E99A4}"/>
    <cellStyle name="Normal 9 12 2 3" xfId="32097" xr:uid="{88E7918D-7A24-45D6-ADE8-8DC88804C044}"/>
    <cellStyle name="Normal 9 12 2 3 2" xfId="32098" xr:uid="{43657894-2174-458C-A523-2F5DEF2484B0}"/>
    <cellStyle name="Normal 9 12 2 4" xfId="32099" xr:uid="{02B3B486-6DF8-47A1-B81B-8607B322615F}"/>
    <cellStyle name="Normal 9 12 2 4 2" xfId="32100" xr:uid="{598D9BF7-352C-4EC8-A9D4-24A05F127C23}"/>
    <cellStyle name="Normal 9 12 2 5" xfId="32101" xr:uid="{ECDC9EC9-6028-453D-8ADA-BC85AEB88A29}"/>
    <cellStyle name="Normal 9 12 2 5 2" xfId="32102" xr:uid="{8DF11F05-526A-4CDF-9981-38E3B61210AF}"/>
    <cellStyle name="Normal 9 12 2 6" xfId="32103" xr:uid="{03174213-9A4D-400B-A06B-ED309AD2A369}"/>
    <cellStyle name="Normal 9 12 2 6 2" xfId="32104" xr:uid="{477BBA9C-D57B-4DB4-A7DC-3601C87BE2AA}"/>
    <cellStyle name="Normal 9 12 2 7" xfId="32105" xr:uid="{9EA33B85-7292-46A6-AFAE-636C30E70E85}"/>
    <cellStyle name="Normal 9 12 2 7 2" xfId="32106" xr:uid="{C17F2966-A92C-4508-9D9A-B72B0D470053}"/>
    <cellStyle name="Normal 9 12 2 8" xfId="32107" xr:uid="{B0848EE0-CE0A-495D-B3ED-2F54FC0412B8}"/>
    <cellStyle name="Normal 9 12 2 9" xfId="44034" xr:uid="{727DA5BE-57A8-4E24-9ABF-8CFD16DE14AA}"/>
    <cellStyle name="Normal 9 12 20" xfId="32077" xr:uid="{71151743-F82D-4944-9C45-C27C2867B990}"/>
    <cellStyle name="Normal 9 12 3" xfId="32108" xr:uid="{291CE1C8-71B0-4CEF-B771-014D57852094}"/>
    <cellStyle name="Normal 9 12 3 2" xfId="32109" xr:uid="{16861117-9039-4673-8A9B-FAF2D7446A1D}"/>
    <cellStyle name="Normal 9 12 3 2 2" xfId="32110" xr:uid="{55D66585-BE71-406F-998F-16208966AF04}"/>
    <cellStyle name="Normal 9 12 3 3" xfId="32111" xr:uid="{089E76E4-626E-45BD-91E6-B1ABCE3C67E7}"/>
    <cellStyle name="Normal 9 12 3 3 2" xfId="32112" xr:uid="{719A16BD-0B0D-48A1-8A86-58846F0007AD}"/>
    <cellStyle name="Normal 9 12 3 4" xfId="32113" xr:uid="{C9A3645A-D4E5-4555-AA69-54084E4FAFC0}"/>
    <cellStyle name="Normal 9 12 3 4 2" xfId="32114" xr:uid="{F098D51E-8960-4474-A306-FE9891504598}"/>
    <cellStyle name="Normal 9 12 3 5" xfId="32115" xr:uid="{AFEEA601-FFCF-4535-A105-0C62983CEED4}"/>
    <cellStyle name="Normal 9 12 3 5 2" xfId="32116" xr:uid="{7D618C40-9E38-4B35-9F9C-F51120C72724}"/>
    <cellStyle name="Normal 9 12 3 6" xfId="32117" xr:uid="{A175A89E-B056-4F7F-9E4C-860451BFA474}"/>
    <cellStyle name="Normal 9 12 3 6 2" xfId="32118" xr:uid="{C1A1A2AF-BA4A-4771-903D-6BCD4572BFF7}"/>
    <cellStyle name="Normal 9 12 3 7" xfId="32119" xr:uid="{BA65D8E7-EE1F-4F7B-9C37-B18DAC8D3C28}"/>
    <cellStyle name="Normal 9 12 3 7 2" xfId="32120" xr:uid="{2D006FE6-39B1-4074-BBE4-48A95251F9B7}"/>
    <cellStyle name="Normal 9 12 3 8" xfId="32121" xr:uid="{BB0E9C69-F727-48B0-AAEE-A4E75D9B7D9D}"/>
    <cellStyle name="Normal 9 12 4" xfId="32122" xr:uid="{DC0380FD-2CB4-4DEB-8164-BCC8DC568B13}"/>
    <cellStyle name="Normal 9 12 4 2" xfId="32123" xr:uid="{72E44747-8219-4824-86C9-7A90271DF2F2}"/>
    <cellStyle name="Normal 9 12 4 2 2" xfId="32124" xr:uid="{428B9CCB-35DB-46EB-8E78-D42E1C96DE1A}"/>
    <cellStyle name="Normal 9 12 4 3" xfId="32125" xr:uid="{B4DDFBD1-E10A-4F45-A1D1-F19AEDEDDAC5}"/>
    <cellStyle name="Normal 9 12 4 3 2" xfId="32126" xr:uid="{7BEDE7C2-CF9F-4158-9F1C-4C2F1CFFF1BA}"/>
    <cellStyle name="Normal 9 12 4 4" xfId="32127" xr:uid="{D2971AE7-EA38-413E-B159-5827A2B02030}"/>
    <cellStyle name="Normal 9 12 4 4 2" xfId="32128" xr:uid="{757B64F6-1AD3-4D40-8F4A-CB0F0D712E50}"/>
    <cellStyle name="Normal 9 12 4 5" xfId="32129" xr:uid="{37390CDB-AF2F-4806-A508-15651F38EB73}"/>
    <cellStyle name="Normal 9 12 4 5 2" xfId="32130" xr:uid="{E0BE5B64-04B6-4E30-AAA5-78035C60036D}"/>
    <cellStyle name="Normal 9 12 4 6" xfId="32131" xr:uid="{D569BFF8-897D-48A6-87EB-391E1DF85089}"/>
    <cellStyle name="Normal 9 12 4 6 2" xfId="32132" xr:uid="{0BF69BB4-90E0-42F6-9179-8EE157613459}"/>
    <cellStyle name="Normal 9 12 4 7" xfId="32133" xr:uid="{7AF36C6B-1E11-4BE6-8D96-2C8A61D88712}"/>
    <cellStyle name="Normal 9 12 4 7 2" xfId="32134" xr:uid="{643A86F0-2619-408B-8EA1-A15F155D9D54}"/>
    <cellStyle name="Normal 9 12 4 8" xfId="32135" xr:uid="{FBCFEA47-D628-438D-A393-DC1D4826A47F}"/>
    <cellStyle name="Normal 9 12 5" xfId="32136" xr:uid="{1B8F677C-818C-44F0-AA02-3452FB707524}"/>
    <cellStyle name="Normal 9 12 5 2" xfId="32137" xr:uid="{2A33D03C-04DE-475A-8D11-8AD6D75B1576}"/>
    <cellStyle name="Normal 9 12 5 2 2" xfId="32138" xr:uid="{99EA0BEF-B690-4F8D-A059-53AC6AE5565F}"/>
    <cellStyle name="Normal 9 12 5 3" xfId="32139" xr:uid="{E634250F-96C4-46C7-A04A-761D4CBB772F}"/>
    <cellStyle name="Normal 9 12 5 3 2" xfId="32140" xr:uid="{D02CB6DE-1352-45AC-A611-F5C3A1FB56D7}"/>
    <cellStyle name="Normal 9 12 5 4" xfId="32141" xr:uid="{A19CEA90-2BEA-4080-A0AF-057C0E195F50}"/>
    <cellStyle name="Normal 9 12 5 4 2" xfId="32142" xr:uid="{18A229C9-C7A5-4FA6-9584-74E8EBAC7477}"/>
    <cellStyle name="Normal 9 12 5 5" xfId="32143" xr:uid="{C49851B9-F87F-4691-AFAD-A27C65B6B14D}"/>
    <cellStyle name="Normal 9 12 5 5 2" xfId="32144" xr:uid="{A30108F7-DC09-405E-A131-CE8C0B10CE5D}"/>
    <cellStyle name="Normal 9 12 5 6" xfId="32145" xr:uid="{ACF5D470-F470-4919-9A9B-92CA0680BB38}"/>
    <cellStyle name="Normal 9 12 5 6 2" xfId="32146" xr:uid="{17842554-CA2C-4E65-A7B3-B1BF4F6306D9}"/>
    <cellStyle name="Normal 9 12 5 7" xfId="32147" xr:uid="{3F04F1D1-12C7-4D70-A1F7-BBDD1FA06D01}"/>
    <cellStyle name="Normal 9 12 5 7 2" xfId="32148" xr:uid="{36667ED0-AF6F-469B-8FDD-2EE4E29A22D8}"/>
    <cellStyle name="Normal 9 12 5 8" xfId="32149" xr:uid="{40E1A480-35E0-4F3B-9A65-5CB57DDD30D0}"/>
    <cellStyle name="Normal 9 12 6" xfId="32150" xr:uid="{6D1758E5-4203-4657-801B-7F137E79CBF1}"/>
    <cellStyle name="Normal 9 12 6 2" xfId="32151" xr:uid="{8444BABA-D54B-4B81-82E2-05A8BF7533C4}"/>
    <cellStyle name="Normal 9 12 6 2 2" xfId="32152" xr:uid="{662AE65E-BD59-4B26-8FEF-2F29604B7020}"/>
    <cellStyle name="Normal 9 12 6 3" xfId="32153" xr:uid="{2777C870-1B58-4870-ADC6-E9C1E7187859}"/>
    <cellStyle name="Normal 9 12 6 3 2" xfId="32154" xr:uid="{16215648-44D8-4BD8-8B49-68E50492CC5B}"/>
    <cellStyle name="Normal 9 12 6 4" xfId="32155" xr:uid="{D4795497-06AA-4D8B-A348-96DF1D54B9D3}"/>
    <cellStyle name="Normal 9 12 6 4 2" xfId="32156" xr:uid="{11352653-A62B-40C5-8C97-83EAE5AD1419}"/>
    <cellStyle name="Normal 9 12 6 5" xfId="32157" xr:uid="{45054D94-359E-4709-8697-812932E5C12A}"/>
    <cellStyle name="Normal 9 12 6 5 2" xfId="32158" xr:uid="{4403A292-5534-4C16-99DD-D0E0E04ADEDA}"/>
    <cellStyle name="Normal 9 12 6 6" xfId="32159" xr:uid="{18300252-715B-4BB9-9548-1F7052323804}"/>
    <cellStyle name="Normal 9 12 6 6 2" xfId="32160" xr:uid="{5377BFE0-54ED-4102-BF3F-00338BC319C0}"/>
    <cellStyle name="Normal 9 12 6 7" xfId="32161" xr:uid="{13D26364-4A62-45F4-97BC-27FED5E3B6C6}"/>
    <cellStyle name="Normal 9 12 6 7 2" xfId="32162" xr:uid="{5F8289FC-797D-44DD-B3A7-887CC568936B}"/>
    <cellStyle name="Normal 9 12 6 8" xfId="32163" xr:uid="{7BF3409A-3D4F-4857-9E58-D70524009950}"/>
    <cellStyle name="Normal 9 12 7" xfId="32164" xr:uid="{2408D649-F588-4E4E-8CBF-BAA624476ABB}"/>
    <cellStyle name="Normal 9 12 7 2" xfId="32165" xr:uid="{3B74452D-E532-4397-A60A-47A5CBF7B9BA}"/>
    <cellStyle name="Normal 9 12 7 2 2" xfId="32166" xr:uid="{9814211C-B75C-466A-B63A-B0884E01DB6B}"/>
    <cellStyle name="Normal 9 12 7 3" xfId="32167" xr:uid="{26A27392-947F-48CE-B36D-6D5F58D12D0C}"/>
    <cellStyle name="Normal 9 12 7 3 2" xfId="32168" xr:uid="{1DA9468D-650D-408D-8A79-443047454B9A}"/>
    <cellStyle name="Normal 9 12 7 4" xfId="32169" xr:uid="{88192C7A-D780-461E-B2B1-403008D32040}"/>
    <cellStyle name="Normal 9 12 7 4 2" xfId="32170" xr:uid="{828F2849-F68C-4C45-AF78-0D4910D240EA}"/>
    <cellStyle name="Normal 9 12 7 5" xfId="32171" xr:uid="{097E4F61-DF3D-4366-B1FD-F7A61302656C}"/>
    <cellStyle name="Normal 9 12 7 5 2" xfId="32172" xr:uid="{776E3CD9-6403-478E-9016-CBDED660CBFD}"/>
    <cellStyle name="Normal 9 12 7 6" xfId="32173" xr:uid="{BC677B11-92B4-4E21-AE11-ECAA11B09340}"/>
    <cellStyle name="Normal 9 12 7 6 2" xfId="32174" xr:uid="{F6AA60DA-A3E8-4602-97D5-1ED9C17A93F7}"/>
    <cellStyle name="Normal 9 12 7 7" xfId="32175" xr:uid="{ABC3739B-5B74-446A-81D0-3E50BF5D1D5F}"/>
    <cellStyle name="Normal 9 12 7 7 2" xfId="32176" xr:uid="{71253160-8A61-4CB0-9F18-2F149807AC72}"/>
    <cellStyle name="Normal 9 12 7 8" xfId="32177" xr:uid="{48FF1270-94B1-4B6C-B211-F91BDBC4254D}"/>
    <cellStyle name="Normal 9 12 8" xfId="32178" xr:uid="{8EBDB36B-137D-42A3-BA2D-5D4C645AAF18}"/>
    <cellStyle name="Normal 9 12 8 2" xfId="32179" xr:uid="{4192406E-F8EF-40F2-8B04-948CEB9EBB39}"/>
    <cellStyle name="Normal 9 12 8 2 2" xfId="32180" xr:uid="{34C031D0-9453-469E-8F8B-D981F31B895C}"/>
    <cellStyle name="Normal 9 12 8 3" xfId="32181" xr:uid="{1E3D7AE0-9854-4685-B1F4-F7D1FC8563BD}"/>
    <cellStyle name="Normal 9 12 8 3 2" xfId="32182" xr:uid="{840D4D0E-BA2C-4E9F-989E-CF7D94014A8C}"/>
    <cellStyle name="Normal 9 12 8 4" xfId="32183" xr:uid="{22BDCC1D-99FA-48B6-90B5-73B5C389A248}"/>
    <cellStyle name="Normal 9 12 8 4 2" xfId="32184" xr:uid="{3BD66C2E-E961-4499-B643-DB25677D0827}"/>
    <cellStyle name="Normal 9 12 8 5" xfId="32185" xr:uid="{A69AA7EC-8D49-40AF-8B89-BB6963C19B7A}"/>
    <cellStyle name="Normal 9 12 8 5 2" xfId="32186" xr:uid="{CC76CB8E-9A14-4B07-86E0-A6F57F0DD2EB}"/>
    <cellStyle name="Normal 9 12 8 6" xfId="32187" xr:uid="{789CD48C-206D-4410-85E4-39758D6A52B3}"/>
    <cellStyle name="Normal 9 12 8 6 2" xfId="32188" xr:uid="{CA2130B1-CF7A-41CD-A0E0-DD588F26529A}"/>
    <cellStyle name="Normal 9 12 8 7" xfId="32189" xr:uid="{F58AB198-EA8C-43DD-9AAA-6559CB84E278}"/>
    <cellStyle name="Normal 9 12 8 7 2" xfId="32190" xr:uid="{DE9F3EAC-3542-4A68-BF5B-A0C582FAEA9E}"/>
    <cellStyle name="Normal 9 12 8 8" xfId="32191" xr:uid="{A8A58258-C0CB-42C8-B5BE-AEBFAB058C8B}"/>
    <cellStyle name="Normal 9 12 9" xfId="32192" xr:uid="{C7DEA282-69FD-41CA-A09E-D959A24FC342}"/>
    <cellStyle name="Normal 9 12 9 2" xfId="32193" xr:uid="{191B6283-371E-47B0-8742-C2BF9ADB4F35}"/>
    <cellStyle name="Normal 9 12 9 2 2" xfId="32194" xr:uid="{E590821D-F551-4579-A5C6-0DE7ABF30EF4}"/>
    <cellStyle name="Normal 9 12 9 3" xfId="32195" xr:uid="{8CAA1A8C-AF61-4B4C-9B15-88DBAEB1CC68}"/>
    <cellStyle name="Normal 9 12 9 3 2" xfId="32196" xr:uid="{74490380-39ED-4AD0-8C1A-7CD9FFF39EE4}"/>
    <cellStyle name="Normal 9 12 9 4" xfId="32197" xr:uid="{7D4D63B3-79EB-479E-90BD-530E83A52B67}"/>
    <cellStyle name="Normal 9 12 9 4 2" xfId="32198" xr:uid="{871DA2C7-1975-46F8-AE1A-5775BCC30BCB}"/>
    <cellStyle name="Normal 9 12 9 5" xfId="32199" xr:uid="{324013E9-F4BE-44E1-AD7C-3733A7AF731C}"/>
    <cellStyle name="Normal 9 12 9 5 2" xfId="32200" xr:uid="{551123A3-DD08-46CE-BD9D-0EE21CE63D09}"/>
    <cellStyle name="Normal 9 12 9 6" xfId="32201" xr:uid="{07E8EDCE-756F-436B-828E-E99FBE3DF069}"/>
    <cellStyle name="Normal 9 12 9 6 2" xfId="32202" xr:uid="{40514B4C-4295-4F11-B193-8F85BA64D978}"/>
    <cellStyle name="Normal 9 12 9 7" xfId="32203" xr:uid="{64557268-EEDE-41CE-B024-6C28C75BE63D}"/>
    <cellStyle name="Normal 9 12 9 7 2" xfId="32204" xr:uid="{5458484C-68D5-4B1C-9F7D-03781286A866}"/>
    <cellStyle name="Normal 9 12 9 8" xfId="32205" xr:uid="{29860D60-92C4-4142-82FE-146C3E0E5BCA}"/>
    <cellStyle name="Normal 9 13" xfId="6775" xr:uid="{14E5CEA4-412C-4BC2-9D61-DC49CB489FFC}"/>
    <cellStyle name="Normal 9 13 10" xfId="32206" xr:uid="{BA56806B-9743-4548-9369-0C7E58AAAE77}"/>
    <cellStyle name="Normal 9 13 10 2" xfId="32207" xr:uid="{294228DF-80FC-4AD1-9201-EADF217C1BE1}"/>
    <cellStyle name="Normal 9 13 11" xfId="32208" xr:uid="{1C361001-B55E-45F1-83E1-55A03FFD7290}"/>
    <cellStyle name="Normal 9 13 11 2" xfId="32209" xr:uid="{F9961ACC-FF9E-4B92-9D79-F3BAEAA41184}"/>
    <cellStyle name="Normal 9 13 12" xfId="32210" xr:uid="{1DFA3735-C07A-4292-B40A-CF2CFF63A602}"/>
    <cellStyle name="Normal 9 13 12 2" xfId="32211" xr:uid="{D586A09C-9A6A-47E3-8239-60F09ABBE9D3}"/>
    <cellStyle name="Normal 9 13 13" xfId="32212" xr:uid="{CCF50584-F449-49FA-8562-D508BCB57A41}"/>
    <cellStyle name="Normal 9 13 13 2" xfId="32213" xr:uid="{D923A377-B8E6-45B3-92F8-632C43BF78D7}"/>
    <cellStyle name="Normal 9 13 14" xfId="32214" xr:uid="{277524E0-6056-48F9-B7CC-00B3CB6FF022}"/>
    <cellStyle name="Normal 9 13 14 2" xfId="32215" xr:uid="{92F75B9A-3C46-4A45-9317-B5B0BEDD1304}"/>
    <cellStyle name="Normal 9 13 15" xfId="32216" xr:uid="{648D6285-D8B9-4F4B-B4BD-98FC26289BF9}"/>
    <cellStyle name="Normal 9 13 15 2" xfId="32217" xr:uid="{2640AE0D-EDD4-4AA4-B08C-CAED38D1B771}"/>
    <cellStyle name="Normal 9 13 16" xfId="32218" xr:uid="{517F0E31-3222-419A-B046-A1449C064A4E}"/>
    <cellStyle name="Normal 9 13 17" xfId="32219" xr:uid="{443E8006-1B0E-4803-8A4A-E45274F8222E}"/>
    <cellStyle name="Normal 9 13 18" xfId="32220" xr:uid="{4B133C1D-D3C5-40EA-ABC4-D065FAE02CED}"/>
    <cellStyle name="Normal 9 13 19" xfId="32221" xr:uid="{A5B43699-9BAF-4AF9-A8B4-C681B6151042}"/>
    <cellStyle name="Normal 9 13 2" xfId="32222" xr:uid="{588E1F60-7D1C-491E-BBC4-29A47E5D5FB1}"/>
    <cellStyle name="Normal 9 13 2 2" xfId="32223" xr:uid="{4371491B-6F08-4DF9-93E1-98CDDBCDF6B1}"/>
    <cellStyle name="Normal 9 13 2 2 2" xfId="32224" xr:uid="{DD789273-7180-49DC-A05B-568B649A0D85}"/>
    <cellStyle name="Normal 9 13 2 3" xfId="32225" xr:uid="{12EA8862-BA8A-4CE4-8B7D-1B8248EB107C}"/>
    <cellStyle name="Normal 9 13 2 3 2" xfId="32226" xr:uid="{80D4389E-AAA9-4E94-8155-A13518775033}"/>
    <cellStyle name="Normal 9 13 2 4" xfId="32227" xr:uid="{E2CB1A85-B3AD-40ED-A145-1EF8C4308B7C}"/>
    <cellStyle name="Normal 9 13 2 4 2" xfId="32228" xr:uid="{76E20F6A-3231-4F2B-BF8A-CF5EB8EBCCFA}"/>
    <cellStyle name="Normal 9 13 2 5" xfId="32229" xr:uid="{93BB50A0-1AC0-44AC-A237-C5711E02BA67}"/>
    <cellStyle name="Normal 9 13 2 5 2" xfId="32230" xr:uid="{C1F12F0C-8781-4AD5-878A-6A6E022DB04A}"/>
    <cellStyle name="Normal 9 13 2 6" xfId="32231" xr:uid="{58593B9D-976E-4981-9380-DA162557D1E2}"/>
    <cellStyle name="Normal 9 13 2 6 2" xfId="32232" xr:uid="{44DE2E7E-BB7B-4C39-92F8-0712BE959409}"/>
    <cellStyle name="Normal 9 13 2 7" xfId="32233" xr:uid="{D3C7BB3B-532A-489D-AE9E-E177320BE71C}"/>
    <cellStyle name="Normal 9 13 2 7 2" xfId="32234" xr:uid="{5E7CB357-F846-4736-BCEA-EDB66A3B7FCF}"/>
    <cellStyle name="Normal 9 13 2 8" xfId="32235" xr:uid="{06696072-1046-46F9-BCDF-7EF58626CEA6}"/>
    <cellStyle name="Normal 9 13 3" xfId="32236" xr:uid="{1179DF9F-7065-4379-9CE9-0D25D78A5A35}"/>
    <cellStyle name="Normal 9 13 3 2" xfId="32237" xr:uid="{F2965EDC-3169-4A05-AF83-F66CF8C28D08}"/>
    <cellStyle name="Normal 9 13 3 2 2" xfId="32238" xr:uid="{14A70C10-0060-49F4-BF81-B27C6DE07FD2}"/>
    <cellStyle name="Normal 9 13 3 3" xfId="32239" xr:uid="{00E1B7BE-DE71-480F-843C-724710AFF984}"/>
    <cellStyle name="Normal 9 13 3 3 2" xfId="32240" xr:uid="{74D84036-4F5E-41CA-A6CD-E5E282146A80}"/>
    <cellStyle name="Normal 9 13 3 4" xfId="32241" xr:uid="{CDED5224-AF20-441E-8896-968A812EE149}"/>
    <cellStyle name="Normal 9 13 3 4 2" xfId="32242" xr:uid="{ED333162-2AAD-4E6F-B518-F2B698C7896E}"/>
    <cellStyle name="Normal 9 13 3 5" xfId="32243" xr:uid="{BC0EAF47-841D-49E9-B3BB-287E5FC29E8E}"/>
    <cellStyle name="Normal 9 13 3 5 2" xfId="32244" xr:uid="{3AEE0DAD-FA8A-482D-B927-774E5C423A4E}"/>
    <cellStyle name="Normal 9 13 3 6" xfId="32245" xr:uid="{7FE3EB12-33BB-4985-8BA1-C847C3862D07}"/>
    <cellStyle name="Normal 9 13 3 6 2" xfId="32246" xr:uid="{865F1B4E-7243-4A58-AAB5-3978CAB9954F}"/>
    <cellStyle name="Normal 9 13 3 7" xfId="32247" xr:uid="{70F5C13B-BD21-49AE-8712-D06320301908}"/>
    <cellStyle name="Normal 9 13 3 7 2" xfId="32248" xr:uid="{F07F96C0-30EF-43E8-BFB1-EBE139B46170}"/>
    <cellStyle name="Normal 9 13 3 8" xfId="32249" xr:uid="{0EFD179D-F148-4953-9AC3-FA96B97CAF40}"/>
    <cellStyle name="Normal 9 13 4" xfId="32250" xr:uid="{B07E3DFE-8B08-4BFA-9145-5E76FB6CDB6E}"/>
    <cellStyle name="Normal 9 13 4 2" xfId="32251" xr:uid="{235F7B94-9B02-4C53-A8E6-9D7A932B3662}"/>
    <cellStyle name="Normal 9 13 4 2 2" xfId="32252" xr:uid="{4910F9C4-9FA5-4869-90A6-37718B118C70}"/>
    <cellStyle name="Normal 9 13 4 3" xfId="32253" xr:uid="{51EBD030-6022-468F-90D9-2786286E6A2B}"/>
    <cellStyle name="Normal 9 13 4 3 2" xfId="32254" xr:uid="{021367D9-8987-4D52-B380-A6543E8DD11D}"/>
    <cellStyle name="Normal 9 13 4 4" xfId="32255" xr:uid="{66D48249-DDFA-4517-97A7-937168DAABB0}"/>
    <cellStyle name="Normal 9 13 4 4 2" xfId="32256" xr:uid="{0669EECD-1C94-4FF7-ADCA-061CDD9083F0}"/>
    <cellStyle name="Normal 9 13 4 5" xfId="32257" xr:uid="{05FE44BC-70A9-4F4D-9BDC-4FA43B208983}"/>
    <cellStyle name="Normal 9 13 4 5 2" xfId="32258" xr:uid="{15943971-973F-46C1-91AF-ACE7B951835E}"/>
    <cellStyle name="Normal 9 13 4 6" xfId="32259" xr:uid="{43CC7605-E28A-4F27-964C-8E674AF9B746}"/>
    <cellStyle name="Normal 9 13 4 6 2" xfId="32260" xr:uid="{228435BB-DE30-41BD-9927-6B1C8D8AC213}"/>
    <cellStyle name="Normal 9 13 4 7" xfId="32261" xr:uid="{17CF1129-C323-4C98-BE8B-8D02332384DA}"/>
    <cellStyle name="Normal 9 13 4 7 2" xfId="32262" xr:uid="{EA3BACBB-3B82-4D80-AADB-A874B5E734D0}"/>
    <cellStyle name="Normal 9 13 4 8" xfId="32263" xr:uid="{1F47C4F4-FE16-41AF-918D-9ECC8E8E48E9}"/>
    <cellStyle name="Normal 9 13 5" xfId="32264" xr:uid="{7E7108F0-6EBF-4634-A815-70507162DFA2}"/>
    <cellStyle name="Normal 9 13 5 2" xfId="32265" xr:uid="{C006A608-0A05-410E-A4A5-E6F5F26B4DF1}"/>
    <cellStyle name="Normal 9 13 5 2 2" xfId="32266" xr:uid="{13BC9BED-4E88-4CA7-8103-1AEAC048F0D7}"/>
    <cellStyle name="Normal 9 13 5 3" xfId="32267" xr:uid="{11FFC116-F794-4039-B5D3-189F1CE65E3F}"/>
    <cellStyle name="Normal 9 13 5 3 2" xfId="32268" xr:uid="{3B2B95DD-A1D2-440C-83B9-DAC048381E93}"/>
    <cellStyle name="Normal 9 13 5 4" xfId="32269" xr:uid="{F57CE03E-20D9-4479-ACEC-B36BDC3ED52F}"/>
    <cellStyle name="Normal 9 13 5 4 2" xfId="32270" xr:uid="{0B6531A3-B845-4986-BAAB-54BD25C197B6}"/>
    <cellStyle name="Normal 9 13 5 5" xfId="32271" xr:uid="{B0BFA81C-6DD5-421A-A84D-A18873154B8A}"/>
    <cellStyle name="Normal 9 13 5 5 2" xfId="32272" xr:uid="{6A1F5607-B2D5-49AF-A894-607A9D46058A}"/>
    <cellStyle name="Normal 9 13 5 6" xfId="32273" xr:uid="{159F8D3B-1606-4586-95B6-CE9EF9B94A27}"/>
    <cellStyle name="Normal 9 13 5 6 2" xfId="32274" xr:uid="{AB72481D-4B0A-4227-96B9-E652C1F31945}"/>
    <cellStyle name="Normal 9 13 5 7" xfId="32275" xr:uid="{01CD24AE-5C0F-495F-8BCE-D32753D5BF68}"/>
    <cellStyle name="Normal 9 13 5 7 2" xfId="32276" xr:uid="{BEB4D3A8-007F-4BF4-9442-227FDC7D0E82}"/>
    <cellStyle name="Normal 9 13 5 8" xfId="32277" xr:uid="{22EBF23D-3F2C-414C-A78A-EAC0050E29D2}"/>
    <cellStyle name="Normal 9 13 6" xfId="32278" xr:uid="{E513FF15-3433-4064-8203-3FF6C7FB9744}"/>
    <cellStyle name="Normal 9 13 6 2" xfId="32279" xr:uid="{0D3B6DC3-AC07-4C2E-8A5E-93CAFC378813}"/>
    <cellStyle name="Normal 9 13 6 2 2" xfId="32280" xr:uid="{85F0F856-487F-49AB-BE2E-E83AF93C863E}"/>
    <cellStyle name="Normal 9 13 6 3" xfId="32281" xr:uid="{ABAE2635-D43D-44D1-9060-A21E076EE753}"/>
    <cellStyle name="Normal 9 13 6 3 2" xfId="32282" xr:uid="{460C07AF-5A8A-4E73-9047-711E687EEDB5}"/>
    <cellStyle name="Normal 9 13 6 4" xfId="32283" xr:uid="{31DA7033-999C-4A77-9E38-607E96DBCBFD}"/>
    <cellStyle name="Normal 9 13 6 4 2" xfId="32284" xr:uid="{0AD85152-4CCC-48BE-B845-3C9DAE346BE7}"/>
    <cellStyle name="Normal 9 13 6 5" xfId="32285" xr:uid="{5493EBE3-4A13-4C3B-AD37-33D882FA7211}"/>
    <cellStyle name="Normal 9 13 6 5 2" xfId="32286" xr:uid="{691F67BD-AE81-4089-8C97-2162858DB2D5}"/>
    <cellStyle name="Normal 9 13 6 6" xfId="32287" xr:uid="{6E12FD96-96D9-472C-8D1D-25B85CAF831F}"/>
    <cellStyle name="Normal 9 13 6 6 2" xfId="32288" xr:uid="{0979B010-212D-4D48-9B68-1E590E8DF88E}"/>
    <cellStyle name="Normal 9 13 6 7" xfId="32289" xr:uid="{CB3662D0-16CA-41AC-BB8B-D557608C3A4D}"/>
    <cellStyle name="Normal 9 13 6 7 2" xfId="32290" xr:uid="{BE5FFB1B-B6E7-4F12-BEC7-09272961F304}"/>
    <cellStyle name="Normal 9 13 6 8" xfId="32291" xr:uid="{4D991C89-F62C-4AF2-9485-CFEFA20F7F2E}"/>
    <cellStyle name="Normal 9 13 7" xfId="32292" xr:uid="{9EF404B9-A330-4BF1-8D9A-9C6C467C65E8}"/>
    <cellStyle name="Normal 9 13 7 2" xfId="32293" xr:uid="{B90C7D51-6124-4954-ACF5-1E03205B15D6}"/>
    <cellStyle name="Normal 9 13 7 2 2" xfId="32294" xr:uid="{040A8898-8DB8-4F5B-8D63-F24D51E6AA85}"/>
    <cellStyle name="Normal 9 13 7 3" xfId="32295" xr:uid="{D87AB4B5-7807-48DD-941E-A88DFC3A593D}"/>
    <cellStyle name="Normal 9 13 7 3 2" xfId="32296" xr:uid="{878B452C-695B-4A7A-A98A-649F4991BBB7}"/>
    <cellStyle name="Normal 9 13 7 4" xfId="32297" xr:uid="{73F7F9C5-F3DE-459E-8030-2B5984132645}"/>
    <cellStyle name="Normal 9 13 7 4 2" xfId="32298" xr:uid="{6767E29B-71CF-475C-8E7B-1874D87768C3}"/>
    <cellStyle name="Normal 9 13 7 5" xfId="32299" xr:uid="{93F8A064-31DA-45C4-9F88-546B2357500E}"/>
    <cellStyle name="Normal 9 13 7 5 2" xfId="32300" xr:uid="{F4840C94-9E29-44F1-85CD-DD134791A0AC}"/>
    <cellStyle name="Normal 9 13 7 6" xfId="32301" xr:uid="{BDCC8E8C-C064-4462-9328-CA931DA18A26}"/>
    <cellStyle name="Normal 9 13 7 6 2" xfId="32302" xr:uid="{9E8BE661-E0C0-4503-AE96-E4059F8BB500}"/>
    <cellStyle name="Normal 9 13 7 7" xfId="32303" xr:uid="{F9176BA3-F4BE-4988-B3F3-FB38023E5D68}"/>
    <cellStyle name="Normal 9 13 7 7 2" xfId="32304" xr:uid="{67967C98-8EAA-4D9C-ADAB-3C8BAFD45D6A}"/>
    <cellStyle name="Normal 9 13 7 8" xfId="32305" xr:uid="{20EA2B0C-DA9D-4F1F-97FC-078BA3806C6B}"/>
    <cellStyle name="Normal 9 13 8" xfId="32306" xr:uid="{32DBE41D-EA03-41FB-AB05-D56886B664F3}"/>
    <cellStyle name="Normal 9 13 8 2" xfId="32307" xr:uid="{4DCF5CC1-508F-416F-ACDD-D51894702837}"/>
    <cellStyle name="Normal 9 13 8 2 2" xfId="32308" xr:uid="{0D8B890B-A4CD-4702-B678-88C603E0404E}"/>
    <cellStyle name="Normal 9 13 8 3" xfId="32309" xr:uid="{54F6B386-9C81-4B9A-9403-47B86DB703C1}"/>
    <cellStyle name="Normal 9 13 8 3 2" xfId="32310" xr:uid="{EE3096DB-8D61-408F-B6DC-D03F6157F958}"/>
    <cellStyle name="Normal 9 13 8 4" xfId="32311" xr:uid="{99B81FDA-934E-47ED-AB48-52FE804CB13F}"/>
    <cellStyle name="Normal 9 13 8 4 2" xfId="32312" xr:uid="{780BBE12-04E5-48B4-8BCB-081A0BEB68E4}"/>
    <cellStyle name="Normal 9 13 8 5" xfId="32313" xr:uid="{7B691A10-FEA9-446E-B3DC-5A208EB7CB97}"/>
    <cellStyle name="Normal 9 13 8 5 2" xfId="32314" xr:uid="{3CCD3753-4456-492B-8F49-FCF532723AA8}"/>
    <cellStyle name="Normal 9 13 8 6" xfId="32315" xr:uid="{335EC878-B230-47A3-945C-365121C6E18C}"/>
    <cellStyle name="Normal 9 13 8 6 2" xfId="32316" xr:uid="{CCDA145E-19FD-4D97-BC30-055BFE7A0B7F}"/>
    <cellStyle name="Normal 9 13 8 7" xfId="32317" xr:uid="{B51D313D-BF12-4E1D-85E8-3AF7C46BDE90}"/>
    <cellStyle name="Normal 9 13 8 7 2" xfId="32318" xr:uid="{99A8EE37-5468-4A36-BBE0-E13D15E0C520}"/>
    <cellStyle name="Normal 9 13 8 8" xfId="32319" xr:uid="{CC371AEE-5FD5-4894-AEB6-9B891FFF8837}"/>
    <cellStyle name="Normal 9 13 9" xfId="32320" xr:uid="{920F3BD1-4C8A-44D8-9F25-F0BB1AA27851}"/>
    <cellStyle name="Normal 9 13 9 2" xfId="32321" xr:uid="{52ABC08E-4070-4A62-95E3-990BA5542587}"/>
    <cellStyle name="Normal 9 13 9 2 2" xfId="32322" xr:uid="{A3C9D94B-B7EC-4F34-86F8-85ABF769C5D9}"/>
    <cellStyle name="Normal 9 13 9 3" xfId="32323" xr:uid="{C041DDE7-3A86-4D94-BCF9-3E95538D3AD0}"/>
    <cellStyle name="Normal 9 13 9 3 2" xfId="32324" xr:uid="{A8E0877B-CE65-4C64-AB78-3E8321453B6A}"/>
    <cellStyle name="Normal 9 13 9 4" xfId="32325" xr:uid="{5B37DAF1-4C2E-40EE-97B8-ADF0B089BA5C}"/>
    <cellStyle name="Normal 9 13 9 4 2" xfId="32326" xr:uid="{9AA21EE2-D389-4F8E-B481-742D2F6978D0}"/>
    <cellStyle name="Normal 9 13 9 5" xfId="32327" xr:uid="{8292D839-EAAF-4583-A024-91C389424853}"/>
    <cellStyle name="Normal 9 13 9 5 2" xfId="32328" xr:uid="{F685BE92-E392-4394-8058-3B717265149C}"/>
    <cellStyle name="Normal 9 13 9 6" xfId="32329" xr:uid="{17DC679D-B167-4989-90F6-21EC4AEA0FAF}"/>
    <cellStyle name="Normal 9 13 9 6 2" xfId="32330" xr:uid="{CB857364-5EC1-4663-B8DE-BC54B5DEFAE9}"/>
    <cellStyle name="Normal 9 13 9 7" xfId="32331" xr:uid="{103C7C97-48AC-4AB0-8E8E-4BC1203C0934}"/>
    <cellStyle name="Normal 9 13 9 7 2" xfId="32332" xr:uid="{0ADBB400-200C-4751-A206-16B85D9B438E}"/>
    <cellStyle name="Normal 9 13 9 8" xfId="32333" xr:uid="{AAC231C8-D301-41E7-8180-33D4E1C7CB9F}"/>
    <cellStyle name="Normal 9 14" xfId="32334" xr:uid="{E9925569-D93C-4D0C-88D2-E7E03DD326E9}"/>
    <cellStyle name="Normal 9 14 2" xfId="32335" xr:uid="{EA0935DA-6226-48B9-9B0A-178A5B20B0F2}"/>
    <cellStyle name="Normal 9 14 2 2" xfId="32336" xr:uid="{6C26DF17-AEA6-48BB-864B-375D74956006}"/>
    <cellStyle name="Normal 9 14 3" xfId="32337" xr:uid="{F34F9BDA-14E6-4CA2-B70F-7B0EBBD5BD1E}"/>
    <cellStyle name="Normal 9 14 3 2" xfId="32338" xr:uid="{0A5C9AD3-5341-4773-AE56-24B5EC37D559}"/>
    <cellStyle name="Normal 9 14 4" xfId="32339" xr:uid="{C25DA295-E2A2-4120-8DF4-0229E1EE8614}"/>
    <cellStyle name="Normal 9 14 4 2" xfId="32340" xr:uid="{1E421448-D8D8-46B7-8C59-45D6DBE02D94}"/>
    <cellStyle name="Normal 9 14 5" xfId="32341" xr:uid="{E55015C2-4E99-4519-96C9-02A6D4AB803C}"/>
    <cellStyle name="Normal 9 14 5 2" xfId="32342" xr:uid="{B6D950FA-A302-4A81-8FD0-97FDE5F8B8C1}"/>
    <cellStyle name="Normal 9 14 6" xfId="32343" xr:uid="{A490759E-0AF9-4EDB-8D66-3D0C66C09CCF}"/>
    <cellStyle name="Normal 9 14 6 2" xfId="32344" xr:uid="{AFDE5DC3-1C5D-4E9E-9338-6F7A5315AB03}"/>
    <cellStyle name="Normal 9 14 7" xfId="32345" xr:uid="{3C500275-4340-4A10-9AB2-10C1D94E0B5F}"/>
    <cellStyle name="Normal 9 14 7 2" xfId="32346" xr:uid="{E3F894E4-408C-470F-9520-FA8B5C637815}"/>
    <cellStyle name="Normal 9 14 8" xfId="32347" xr:uid="{E50230E4-55E6-4F07-BB0A-54B0B7FA0B70}"/>
    <cellStyle name="Normal 9 15" xfId="32348" xr:uid="{9B8631D6-2585-460B-ADA9-5FA5F49B5020}"/>
    <cellStyle name="Normal 9 15 2" xfId="32349" xr:uid="{EAA49C23-60DC-4ED9-8C46-7A6E1CD08B8A}"/>
    <cellStyle name="Normal 9 15 2 2" xfId="32350" xr:uid="{A683445D-1720-4A34-BE8B-EC095AD696BA}"/>
    <cellStyle name="Normal 9 15 3" xfId="32351" xr:uid="{3E96DA7A-EDDB-45D5-9464-C2D6742B9584}"/>
    <cellStyle name="Normal 9 15 3 2" xfId="32352" xr:uid="{4C837389-8E7E-425A-B7DE-BED9CA158366}"/>
    <cellStyle name="Normal 9 15 4" xfId="32353" xr:uid="{29812A5F-D978-4BAD-8FD5-4B3CC9F53CC4}"/>
    <cellStyle name="Normal 9 15 4 2" xfId="32354" xr:uid="{ADEB263C-C57B-4FDA-AE7D-C2635F516F2C}"/>
    <cellStyle name="Normal 9 15 5" xfId="32355" xr:uid="{4EB8A883-F4B3-4DC7-84C4-EDAEA7738DDD}"/>
    <cellStyle name="Normal 9 15 5 2" xfId="32356" xr:uid="{13BE1C6A-F36C-40B9-BF26-7B8F482604B5}"/>
    <cellStyle name="Normal 9 15 6" xfId="32357" xr:uid="{E8513C4A-8FCC-4A20-9F39-C7A1A9B2A584}"/>
    <cellStyle name="Normal 9 15 6 2" xfId="32358" xr:uid="{E3360F13-21DB-48F6-8B5D-F7EC67FE02CE}"/>
    <cellStyle name="Normal 9 15 7" xfId="32359" xr:uid="{539B7517-217F-44C2-848B-F039F48B7151}"/>
    <cellStyle name="Normal 9 15 7 2" xfId="32360" xr:uid="{B7B6815C-3A37-46C9-A085-E2DA7EB8BA8E}"/>
    <cellStyle name="Normal 9 15 8" xfId="32361" xr:uid="{10EEA66E-60D9-46F8-972D-64C795880A29}"/>
    <cellStyle name="Normal 9 15 9" xfId="44264" xr:uid="{972554E3-F1DF-497F-B7B6-44A054670DAF}"/>
    <cellStyle name="Normal 9 16" xfId="32362" xr:uid="{2F3CE582-765F-4574-B35A-454345B80520}"/>
    <cellStyle name="Normal 9 16 2" xfId="32363" xr:uid="{25CCE58E-7AAB-496E-B107-C8BDEC62E705}"/>
    <cellStyle name="Normal 9 16 2 2" xfId="32364" xr:uid="{17773AC3-752B-4732-A9DE-12D79613A1B3}"/>
    <cellStyle name="Normal 9 16 3" xfId="32365" xr:uid="{28BA09E5-3192-46FE-B6A4-812A6FEAB060}"/>
    <cellStyle name="Normal 9 16 3 2" xfId="32366" xr:uid="{9405B118-050C-406C-90DE-DDA3808CBE92}"/>
    <cellStyle name="Normal 9 16 4" xfId="32367" xr:uid="{13ECF1BE-E3F7-4AA2-8103-749E6FFB2870}"/>
    <cellStyle name="Normal 9 16 4 2" xfId="32368" xr:uid="{807F0746-B0DB-4833-BC5E-1DE22FE123DD}"/>
    <cellStyle name="Normal 9 16 5" xfId="32369" xr:uid="{7507A570-796E-4870-96E6-F1B7FA520686}"/>
    <cellStyle name="Normal 9 16 5 2" xfId="32370" xr:uid="{F7A76F1C-06AF-4B39-B47A-5C93F622CE0F}"/>
    <cellStyle name="Normal 9 16 6" xfId="32371" xr:uid="{019B5B48-36A6-401D-93A4-C646FE2CAB55}"/>
    <cellStyle name="Normal 9 16 6 2" xfId="32372" xr:uid="{38FBF989-139B-422C-A2B6-0537A2BC20D7}"/>
    <cellStyle name="Normal 9 16 7" xfId="32373" xr:uid="{3120AC07-1CCD-4B0C-B4F4-BEF424C0B770}"/>
    <cellStyle name="Normal 9 16 7 2" xfId="32374" xr:uid="{00323FF9-87DC-40D0-B7EA-88DC657C848B}"/>
    <cellStyle name="Normal 9 16 8" xfId="32375" xr:uid="{D51B7903-14EE-44B1-A2F4-7123B5FDCCBC}"/>
    <cellStyle name="Normal 9 17" xfId="32376" xr:uid="{B7E58DD8-A92F-4F8A-90BF-DC4B8C787A92}"/>
    <cellStyle name="Normal 9 17 2" xfId="32377" xr:uid="{BC8D697F-0C30-4C23-B0CC-379456157A78}"/>
    <cellStyle name="Normal 9 17 2 2" xfId="32378" xr:uid="{70765959-E2A8-4B4C-8EA5-56F37B5171E9}"/>
    <cellStyle name="Normal 9 17 3" xfId="32379" xr:uid="{159D9F5E-E4B7-4A8E-B364-6CFC4B2E6E80}"/>
    <cellStyle name="Normal 9 17 3 2" xfId="32380" xr:uid="{15B93B98-B20F-4688-BEF9-B4095480C07C}"/>
    <cellStyle name="Normal 9 17 4" xfId="32381" xr:uid="{6F7162BA-F294-4CE3-BF00-BEC4B5083482}"/>
    <cellStyle name="Normal 9 17 4 2" xfId="32382" xr:uid="{84EF5051-77BE-4497-8C5F-D3913215B2EB}"/>
    <cellStyle name="Normal 9 17 5" xfId="32383" xr:uid="{C9C1F803-658D-412E-BE90-D228DE2B00C6}"/>
    <cellStyle name="Normal 9 17 5 2" xfId="32384" xr:uid="{2756D566-0E90-4A25-BDEE-D2CC0660344A}"/>
    <cellStyle name="Normal 9 17 6" xfId="32385" xr:uid="{E7C6981A-6AB6-4CA8-8B87-9A92845797E2}"/>
    <cellStyle name="Normal 9 17 6 2" xfId="32386" xr:uid="{E35BDE99-C697-4F53-9CB7-DBDC04B48FB3}"/>
    <cellStyle name="Normal 9 17 7" xfId="32387" xr:uid="{5D828319-823E-49FE-9743-B84D2EF3421C}"/>
    <cellStyle name="Normal 9 17 7 2" xfId="32388" xr:uid="{9222961C-FF8D-4380-84E7-92B902C8B2DD}"/>
    <cellStyle name="Normal 9 17 8" xfId="32389" xr:uid="{1439BB0A-24A6-494A-8B71-CF2E570E7F12}"/>
    <cellStyle name="Normal 9 18" xfId="32390" xr:uid="{6EE6239C-BC9F-44CB-9796-9F241EB98CF0}"/>
    <cellStyle name="Normal 9 18 2" xfId="32391" xr:uid="{F1595576-75FC-4422-B99C-702D7F820A5B}"/>
    <cellStyle name="Normal 9 18 2 2" xfId="32392" xr:uid="{B2CECCED-CC7F-4DCD-89CF-6E06A8618666}"/>
    <cellStyle name="Normal 9 18 3" xfId="32393" xr:uid="{CCB50B95-519F-493C-A23F-82C3FF509D6C}"/>
    <cellStyle name="Normal 9 18 3 2" xfId="32394" xr:uid="{C914F9C0-F837-4025-B76F-09D55D2D32A8}"/>
    <cellStyle name="Normal 9 18 4" xfId="32395" xr:uid="{42911FB1-EA0F-439E-BAEB-0D6BD79A160C}"/>
    <cellStyle name="Normal 9 18 4 2" xfId="32396" xr:uid="{E03F1C5F-D913-491F-AA71-F51AB12481F4}"/>
    <cellStyle name="Normal 9 18 5" xfId="32397" xr:uid="{435C3C5D-3678-436D-9333-DD1C36EE1FBA}"/>
    <cellStyle name="Normal 9 18 5 2" xfId="32398" xr:uid="{55D52A7D-F372-45AB-8BEF-369C2216255B}"/>
    <cellStyle name="Normal 9 18 6" xfId="32399" xr:uid="{80196A29-9DD1-4CE7-8588-3D1A8EC1146E}"/>
    <cellStyle name="Normal 9 18 6 2" xfId="32400" xr:uid="{800B765F-E458-4F0B-B82B-1A41705BFE29}"/>
    <cellStyle name="Normal 9 18 7" xfId="32401" xr:uid="{CD0E4AD5-6C24-4AEB-A0EF-5A299B516488}"/>
    <cellStyle name="Normal 9 18 7 2" xfId="32402" xr:uid="{4E666F02-3200-4A24-AD02-6D5B58F8ABEB}"/>
    <cellStyle name="Normal 9 18 8" xfId="32403" xr:uid="{E9C6B3A6-C377-44E0-AB2E-D1C1A8613B24}"/>
    <cellStyle name="Normal 9 19" xfId="32404" xr:uid="{60AA8107-8956-4A47-95DC-1C128FD436C8}"/>
    <cellStyle name="Normal 9 19 2" xfId="32405" xr:uid="{DC115358-250D-4A64-8C10-B5ADB6CD52AA}"/>
    <cellStyle name="Normal 9 19 2 2" xfId="32406" xr:uid="{EB32EF37-B642-4784-B75E-250118055D61}"/>
    <cellStyle name="Normal 9 19 3" xfId="32407" xr:uid="{078086E6-C7A4-4598-B27F-BF2E0D5EFA92}"/>
    <cellStyle name="Normal 9 19 3 2" xfId="32408" xr:uid="{B57BA887-A8C4-4E85-82E3-78E0735762B4}"/>
    <cellStyle name="Normal 9 19 4" xfId="32409" xr:uid="{C05E6D21-7D98-4319-BD7F-73B6AB41D06B}"/>
    <cellStyle name="Normal 9 19 4 2" xfId="32410" xr:uid="{77F0371F-0651-4DB2-881A-C61731E5E864}"/>
    <cellStyle name="Normal 9 19 5" xfId="32411" xr:uid="{57640B28-230D-4F6C-873E-11A7A90E73DE}"/>
    <cellStyle name="Normal 9 19 5 2" xfId="32412" xr:uid="{94476BB2-010E-4E3D-BFE3-506A543A2B9B}"/>
    <cellStyle name="Normal 9 19 6" xfId="32413" xr:uid="{ACD84066-79AE-4A83-ACAF-4BA7FFF354B0}"/>
    <cellStyle name="Normal 9 19 6 2" xfId="32414" xr:uid="{FBFE22BC-5D15-45A8-90E4-9D9F1F12B4C4}"/>
    <cellStyle name="Normal 9 19 7" xfId="32415" xr:uid="{4FEF40F3-5A3F-452F-8BEB-C61A86A71012}"/>
    <cellStyle name="Normal 9 19 7 2" xfId="32416" xr:uid="{36AF9484-CC96-4CBC-8AF6-4C814E1F870F}"/>
    <cellStyle name="Normal 9 19 8" xfId="32417" xr:uid="{B7E95E3A-8A26-44A4-BF87-A40FE5AE6834}"/>
    <cellStyle name="Normal 9 2" xfId="6779" xr:uid="{BA9999CE-4EB0-4C4B-B87E-95AA72489770}"/>
    <cellStyle name="Normal 9 2 10" xfId="6780" xr:uid="{34E1F4E6-788C-4F30-99E5-37C3717FED4F}"/>
    <cellStyle name="Normal 9 2 10 2" xfId="6781" xr:uid="{9632F5F7-70B7-42F5-A28B-D8A9890B8E1B}"/>
    <cellStyle name="Normal 9 2 10 2 2" xfId="6782" xr:uid="{7EF560BF-29C5-42B2-8561-8C81134DA536}"/>
    <cellStyle name="Normal 9 2 10 2 2 2" xfId="6783" xr:uid="{44B1AD88-4D36-4EDA-B80E-A9FDA8202E6F}"/>
    <cellStyle name="Normal 9 2 10 2 2 3" xfId="6784" xr:uid="{80A2255A-077E-4A17-9F72-1F098785823E}"/>
    <cellStyle name="Normal 9 2 10 2 3" xfId="6785" xr:uid="{4F8249DC-18D6-43B7-817E-D41B84AD7712}"/>
    <cellStyle name="Normal 9 2 10 2 4" xfId="6786" xr:uid="{29CC8ACF-7E2E-4026-9D98-BAD625DEEBB3}"/>
    <cellStyle name="Normal 9 2 10 3" xfId="6787" xr:uid="{DB4BE7B3-F9DA-424E-965C-4B3BFB6F63A9}"/>
    <cellStyle name="Normal 9 2 10 3 2" xfId="6788" xr:uid="{B4B4FE82-DB30-4242-9BB1-A6BB7C24E166}"/>
    <cellStyle name="Normal 9 2 10 3 3" xfId="6789" xr:uid="{EC6C871E-3A92-40B3-AC66-20056755BE5D}"/>
    <cellStyle name="Normal 9 2 10 4" xfId="6790" xr:uid="{FB2E0B89-A4DD-4933-8B75-522FF870ED36}"/>
    <cellStyle name="Normal 9 2 10 4 2" xfId="32418" xr:uid="{FFF2F801-55A2-44A8-9646-F682F0E5022C}"/>
    <cellStyle name="Normal 9 2 10 5" xfId="6791" xr:uid="{839C7DE4-633E-4EAA-B20A-28891F3D2CAF}"/>
    <cellStyle name="Normal 9 2 10 5 2" xfId="32419" xr:uid="{8FF98F50-F697-4E69-8934-B55AD457A637}"/>
    <cellStyle name="Normal 9 2 10 6" xfId="32420" xr:uid="{835DCEE1-B03B-410B-99CF-4FF6C34ECAB9}"/>
    <cellStyle name="Normal 9 2 10 6 2" xfId="32421" xr:uid="{5B2F833E-6D52-4D7C-AE2F-EE92F5CFE79B}"/>
    <cellStyle name="Normal 9 2 10 7" xfId="32422" xr:uid="{C8ED98DD-F558-4934-B551-8FE949865E0C}"/>
    <cellStyle name="Normal 9 2 10 7 2" xfId="32423" xr:uid="{7BEAE07E-67F2-4768-A226-F9753E649660}"/>
    <cellStyle name="Normal 9 2 10 8" xfId="32424" xr:uid="{369FA3AF-202F-4107-B618-6028A7631629}"/>
    <cellStyle name="Normal 9 2 11" xfId="6792" xr:uid="{35837503-C81A-47B4-BD0C-975664273BAC}"/>
    <cellStyle name="Normal 9 2 11 2" xfId="6793" xr:uid="{26822EBD-1AFF-40D8-99C5-4B98212B2652}"/>
    <cellStyle name="Normal 9 2 11 2 2" xfId="6794" xr:uid="{4BF38523-16E8-4CFC-A2F6-30D7F226DFBA}"/>
    <cellStyle name="Normal 9 2 11 2 2 2" xfId="6795" xr:uid="{BE2B9E75-83AF-48B8-8348-8537DBB896EA}"/>
    <cellStyle name="Normal 9 2 11 2 2 3" xfId="6796" xr:uid="{3600AF49-3408-4A2F-AFE5-92EECE72DAF3}"/>
    <cellStyle name="Normal 9 2 11 2 3" xfId="6797" xr:uid="{59CDF193-F752-4E4F-9CF9-396D5AFCFD62}"/>
    <cellStyle name="Normal 9 2 11 2 4" xfId="6798" xr:uid="{47737BC9-0779-40B5-9DFC-68B78AD2D896}"/>
    <cellStyle name="Normal 9 2 11 3" xfId="6799" xr:uid="{F46557EB-8AD8-4646-8FA5-87D184088022}"/>
    <cellStyle name="Normal 9 2 11 3 2" xfId="6800" xr:uid="{F7A33828-D5D2-46F6-B8E0-A83ED4FA36B1}"/>
    <cellStyle name="Normal 9 2 11 3 3" xfId="6801" xr:uid="{3E6272B3-0AE2-4DEA-860C-ABBE2B9D4734}"/>
    <cellStyle name="Normal 9 2 11 4" xfId="6802" xr:uid="{AB46172D-ECCF-46F6-BF85-21F375966A2E}"/>
    <cellStyle name="Normal 9 2 11 5" xfId="6803" xr:uid="{EC1AC17C-37A3-4797-9693-E08805E3E0BB}"/>
    <cellStyle name="Normal 9 2 12" xfId="6804" xr:uid="{4D683C4E-A773-4D39-B1E6-DE558CB26D09}"/>
    <cellStyle name="Normal 9 2 12 2" xfId="6805" xr:uid="{9453AE4D-D0D7-444E-9CCC-45203E36CC08}"/>
    <cellStyle name="Normal 9 2 12 2 2" xfId="6806" xr:uid="{7820CD20-0722-486F-B688-625026BE24E2}"/>
    <cellStyle name="Normal 9 2 12 2 2 2" xfId="6807" xr:uid="{F9879622-31DB-4F0A-A2D4-4D5A7AB480F3}"/>
    <cellStyle name="Normal 9 2 12 2 2 3" xfId="6808" xr:uid="{8F9E8938-6191-49D5-83FA-C3938A204839}"/>
    <cellStyle name="Normal 9 2 12 2 3" xfId="6809" xr:uid="{F39759B7-9FAF-401E-A6C1-9E1398DDF9A6}"/>
    <cellStyle name="Normal 9 2 12 2 4" xfId="6810" xr:uid="{5305A98D-FABE-4C39-968A-023E234ABC0E}"/>
    <cellStyle name="Normal 9 2 12 3" xfId="6811" xr:uid="{69CA7F77-AE8C-4FCB-AF23-2F1D6CAF7CF9}"/>
    <cellStyle name="Normal 9 2 12 3 2" xfId="6812" xr:uid="{91683785-A7A2-450F-80FA-45CACD996C47}"/>
    <cellStyle name="Normal 9 2 12 3 3" xfId="6813" xr:uid="{6D0D2BDF-9760-407D-B664-28A1F6EBB7C2}"/>
    <cellStyle name="Normal 9 2 12 4" xfId="6814" xr:uid="{CDF0C356-5769-4A01-9A89-D2002BED6E69}"/>
    <cellStyle name="Normal 9 2 12 5" xfId="6815" xr:uid="{10B90DA2-3464-4A3B-A539-E4C9569F5551}"/>
    <cellStyle name="Normal 9 2 13" xfId="6816" xr:uid="{5DA5D3CC-9CAB-4E64-959E-C57A087A84AE}"/>
    <cellStyle name="Normal 9 2 13 2" xfId="6817" xr:uid="{0944EBC2-B1E0-4756-A834-4B259A59E23A}"/>
    <cellStyle name="Normal 9 2 13 2 2" xfId="6818" xr:uid="{5D534179-9846-416D-88D0-6C759E4EBDED}"/>
    <cellStyle name="Normal 9 2 13 2 2 2" xfId="6819" xr:uid="{5BBB0B62-EB61-4CBD-8918-65CE86AB6089}"/>
    <cellStyle name="Normal 9 2 13 2 2 3" xfId="6820" xr:uid="{0311461E-9031-4E50-ACB2-9C112320CE4A}"/>
    <cellStyle name="Normal 9 2 13 2 3" xfId="6821" xr:uid="{525E0CE5-8EB4-41C5-A1E6-B88687AA3118}"/>
    <cellStyle name="Normal 9 2 13 2 4" xfId="6822" xr:uid="{B0DAAB01-733B-4474-B7A8-DA0372579B2A}"/>
    <cellStyle name="Normal 9 2 13 3" xfId="6823" xr:uid="{86EFB6BD-8ECD-4D27-B8D5-90A9F88019F9}"/>
    <cellStyle name="Normal 9 2 13 3 2" xfId="6824" xr:uid="{0733D45E-6E94-4E9F-BB5B-6174F11E9AF5}"/>
    <cellStyle name="Normal 9 2 13 3 3" xfId="6825" xr:uid="{0DEF3DB6-AE8F-47FC-A10B-67E23E6A9332}"/>
    <cellStyle name="Normal 9 2 13 4" xfId="6826" xr:uid="{F4D23291-A298-4CDB-8BCF-45C8326B2FEB}"/>
    <cellStyle name="Normal 9 2 13 5" xfId="6827" xr:uid="{D02F8CF1-EACD-47C7-A8E8-435A5E9106A3}"/>
    <cellStyle name="Normal 9 2 14" xfId="6828" xr:uid="{B7678A34-BEF7-4D4B-A2DE-A10F5FEC7C6F}"/>
    <cellStyle name="Normal 9 2 14 2" xfId="6829" xr:uid="{37547BE1-88CC-4A2A-8C8F-C46D439D6F40}"/>
    <cellStyle name="Normal 9 2 14 2 2" xfId="6830" xr:uid="{9D55BC84-355B-4B87-BEA2-7804AA54BB94}"/>
    <cellStyle name="Normal 9 2 14 2 3" xfId="6831" xr:uid="{C965756E-E0B0-4957-8EB2-44AB9A6234F3}"/>
    <cellStyle name="Normal 9 2 14 3" xfId="6832" xr:uid="{2527E9C5-90C6-4275-BE29-C59779663424}"/>
    <cellStyle name="Normal 9 2 14 4" xfId="6833" xr:uid="{77F15E55-0854-4129-BE2B-6D7D9D16C373}"/>
    <cellStyle name="Normal 9 2 15" xfId="6834" xr:uid="{59F68C4D-88D5-4F87-A911-C6B235266004}"/>
    <cellStyle name="Normal 9 2 15 2" xfId="6835" xr:uid="{50F7C07F-0674-47CD-B54A-EEF442201644}"/>
    <cellStyle name="Normal 9 2 15 3" xfId="6836" xr:uid="{25364041-5AF2-4669-B0C7-CE55568B7631}"/>
    <cellStyle name="Normal 9 2 16" xfId="6837" xr:uid="{170DD5FB-F6E3-48F2-ADAE-A04403234622}"/>
    <cellStyle name="Normal 9 2 16 2" xfId="32425" xr:uid="{389028A0-15EB-4FDB-8BA4-23EBB11E7F98}"/>
    <cellStyle name="Normal 9 2 17" xfId="6838" xr:uid="{A1A753EC-C412-40E6-A582-1A334745BBEA}"/>
    <cellStyle name="Normal 9 2 17 2" xfId="32426" xr:uid="{C9A0CC0F-AC6D-485B-9AC0-09C84DD7358F}"/>
    <cellStyle name="Normal 9 2 18" xfId="32427" xr:uid="{21851CED-1600-4AB7-B1E7-A6C865697B2F}"/>
    <cellStyle name="Normal 9 2 18 2" xfId="32428" xr:uid="{9A9D149A-6D22-435A-939B-0F67CDC48EEE}"/>
    <cellStyle name="Normal 9 2 19" xfId="32429" xr:uid="{1D65E360-68E4-41E9-850E-6AEFD921385E}"/>
    <cellStyle name="Normal 9 2 19 2" xfId="32430" xr:uid="{C637F037-2644-4BB7-ACB1-7AAC69FB8952}"/>
    <cellStyle name="Normal 9 2 2" xfId="6839" xr:uid="{9357342C-85E0-4029-BBF4-53566FF2581F}"/>
    <cellStyle name="Normal 9 2 2 10" xfId="32431" xr:uid="{1D6AB40E-7560-4962-AF3B-CE609963C427}"/>
    <cellStyle name="Normal 9 2 2 10 2" xfId="32432" xr:uid="{7023E03E-D159-4288-95D7-7D8B52C7A215}"/>
    <cellStyle name="Normal 9 2 2 11" xfId="32433" xr:uid="{AA1EC512-4E75-4055-9F5C-9646BEC9E947}"/>
    <cellStyle name="Normal 9 2 2 11 2" xfId="32434" xr:uid="{737D403E-D393-41EC-AFFE-3E8D86D54D31}"/>
    <cellStyle name="Normal 9 2 2 12" xfId="32435" xr:uid="{AED28E03-5A70-4846-899A-425B8DC4EE44}"/>
    <cellStyle name="Normal 9 2 2 12 2" xfId="32436" xr:uid="{8588A618-0E47-476A-B916-8ECB72F82149}"/>
    <cellStyle name="Normal 9 2 2 13" xfId="32437" xr:uid="{4DA52991-1AC9-4E4B-9E75-EFBC19A2ECAD}"/>
    <cellStyle name="Normal 9 2 2 13 2" xfId="32438" xr:uid="{95EB154B-351E-402F-B7E1-0D14424E4BB1}"/>
    <cellStyle name="Normal 9 2 2 14" xfId="32439" xr:uid="{5E8DDED5-50A1-424D-A3B3-9F96E2698EA2}"/>
    <cellStyle name="Normal 9 2 2 14 2" xfId="32440" xr:uid="{6169C17C-504E-4C9B-B82A-E682B8987A63}"/>
    <cellStyle name="Normal 9 2 2 15" xfId="32441" xr:uid="{54765B80-56F6-442D-9522-A2C263CE6324}"/>
    <cellStyle name="Normal 9 2 2 15 2" xfId="32442" xr:uid="{C6FA8F06-8FCE-41B9-BF0F-255BA0D9E253}"/>
    <cellStyle name="Normal 9 2 2 16" xfId="32443" xr:uid="{6568F1AD-7FC4-456D-8A11-BAF74A09F3C2}"/>
    <cellStyle name="Normal 9 2 2 16 2" xfId="32444" xr:uid="{1EF70525-CBEE-4BA6-926C-6D4A10130470}"/>
    <cellStyle name="Normal 9 2 2 17" xfId="32445" xr:uid="{CA4B6F06-1200-420C-8083-BF8A00EF90AA}"/>
    <cellStyle name="Normal 9 2 2 17 2" xfId="32446" xr:uid="{36B97EC7-58FB-4545-9F14-E8EF560B5748}"/>
    <cellStyle name="Normal 9 2 2 18" xfId="32447" xr:uid="{B5717617-543F-475C-9578-B5123E762097}"/>
    <cellStyle name="Normal 9 2 2 18 2" xfId="32448" xr:uid="{84E78BF1-1141-4CBC-9829-C0F93E030426}"/>
    <cellStyle name="Normal 9 2 2 19" xfId="32449" xr:uid="{A20E62F3-A9DC-49A5-9EDC-10D214CF508D}"/>
    <cellStyle name="Normal 9 2 2 19 2" xfId="32450" xr:uid="{4C8D89F8-DFC9-48A6-BCC8-3946D2776AE7}"/>
    <cellStyle name="Normal 9 2 2 2" xfId="6840" xr:uid="{395A9B77-A598-4C1C-BC58-A545F42B9FE7}"/>
    <cellStyle name="Normal 9 2 2 2 2" xfId="6841" xr:uid="{7EF40C3D-E213-454B-A886-7BA3FD156E11}"/>
    <cellStyle name="Normal 9 2 2 2 2 2" xfId="6842" xr:uid="{9AE1F5B5-7B55-45EB-9AC2-9FE1C88F793B}"/>
    <cellStyle name="Normal 9 2 2 2 2 2 2" xfId="43058" xr:uid="{6D504991-8AB4-46AD-A173-AF79FE8853FD}"/>
    <cellStyle name="Normal 9 2 2 2 2 3" xfId="6843" xr:uid="{0E88095E-8624-44BC-8700-3074925F4D96}"/>
    <cellStyle name="Normal 9 2 2 2 2 4" xfId="43059" xr:uid="{5E10E715-70A1-4E0D-939E-CD89D19D3CC9}"/>
    <cellStyle name="Normal 9 2 2 2 3" xfId="6844" xr:uid="{6891DCE3-6D3F-47A2-B8BF-34F2218935FF}"/>
    <cellStyle name="Normal 9 2 2 2 3 2" xfId="32451" xr:uid="{09EF7D7B-9C20-40D3-93AA-5506ED69BB63}"/>
    <cellStyle name="Normal 9 2 2 2 4" xfId="6845" xr:uid="{FE28BB5C-D15A-4A4F-BE5E-634114B14C14}"/>
    <cellStyle name="Normal 9 2 2 2 4 2" xfId="32452" xr:uid="{00DEFA12-135A-40AF-ABC9-42210D4FD877}"/>
    <cellStyle name="Normal 9 2 2 2 5" xfId="32453" xr:uid="{00422222-0BFE-4DA8-9E23-3EDD070921BD}"/>
    <cellStyle name="Normal 9 2 2 2 5 2" xfId="32454" xr:uid="{0865A831-396B-429A-B83E-4A1680206B13}"/>
    <cellStyle name="Normal 9 2 2 2 6" xfId="32455" xr:uid="{F2868393-A48E-4110-BECC-BF1D109F8569}"/>
    <cellStyle name="Normal 9 2 2 2 6 2" xfId="32456" xr:uid="{F0DF8BAB-AE04-4B59-B39B-601B4B84A557}"/>
    <cellStyle name="Normal 9 2 2 2 7" xfId="32457" xr:uid="{13CF0A40-EC4D-47E3-9773-A8E189B0D5F3}"/>
    <cellStyle name="Normal 9 2 2 2 7 2" xfId="32458" xr:uid="{CE909C60-80B6-4057-B5E7-780EC0439B12}"/>
    <cellStyle name="Normal 9 2 2 2 8" xfId="32459" xr:uid="{540684ED-6F3B-485E-B7D6-C2D96F859594}"/>
    <cellStyle name="Normal 9 2 2 20" xfId="32460" xr:uid="{1EAAF88C-295D-4A06-AB86-AA51DE498212}"/>
    <cellStyle name="Normal 9 2 2 20 2" xfId="32461" xr:uid="{674E49E0-46BE-4AB2-8121-5F5EC6E6710A}"/>
    <cellStyle name="Normal 9 2 2 21" xfId="32462" xr:uid="{B95B7521-65F2-41B4-B6B0-2BCAD1F318FF}"/>
    <cellStyle name="Normal 9 2 2 21 2" xfId="32463" xr:uid="{B69B7DD3-EB04-4DC1-AE58-E0C76EBA0D25}"/>
    <cellStyle name="Normal 9 2 2 22" xfId="32464" xr:uid="{9277B3E3-A62F-4D48-A30D-0197A45F8A8A}"/>
    <cellStyle name="Normal 9 2 2 22 2" xfId="32465" xr:uid="{1DC101F1-E0DB-4B03-A485-CE200BEE9C23}"/>
    <cellStyle name="Normal 9 2 2 23" xfId="32466" xr:uid="{114C3029-34B2-4278-96C0-2471E723FA29}"/>
    <cellStyle name="Normal 9 2 2 23 2" xfId="32467" xr:uid="{114A993C-425D-4648-97C9-9176176B6E55}"/>
    <cellStyle name="Normal 9 2 2 24" xfId="32468" xr:uid="{D0A06D48-2FEF-40A2-87EE-77BB9F0762CE}"/>
    <cellStyle name="Normal 9 2 2 24 2" xfId="32469" xr:uid="{6423341E-15FF-465D-B8C7-06F50258E29F}"/>
    <cellStyle name="Normal 9 2 2 25" xfId="32470" xr:uid="{A8CEF174-7D62-4987-9F7F-5D0B7D2A9FDD}"/>
    <cellStyle name="Normal 9 2 2 25 2" xfId="32471" xr:uid="{6F5E3F9C-4D4F-454D-8877-0E7F7A176C4D}"/>
    <cellStyle name="Normal 9 2 2 26" xfId="32472" xr:uid="{4D790612-4D34-46AA-A5EA-56CBB8238659}"/>
    <cellStyle name="Normal 9 2 2 26 2" xfId="32473" xr:uid="{1849BE55-D4FB-4C82-B682-2D203CE244FD}"/>
    <cellStyle name="Normal 9 2 2 27" xfId="32474" xr:uid="{4736115C-B6EC-4422-9599-2BA3DBCA3226}"/>
    <cellStyle name="Normal 9 2 2 27 2" xfId="32475" xr:uid="{A05AC67E-A359-42F2-8FBD-7244F49DC8FC}"/>
    <cellStyle name="Normal 9 2 2 28" xfId="32476" xr:uid="{2A90A566-7625-477D-98A2-C4D7346B5896}"/>
    <cellStyle name="Normal 9 2 2 28 2" xfId="32477" xr:uid="{8CC8DE8F-0494-4E75-82F3-BFBE0DDDF872}"/>
    <cellStyle name="Normal 9 2 2 29" xfId="32478" xr:uid="{82614E35-F794-485C-A548-68005587BA46}"/>
    <cellStyle name="Normal 9 2 2 29 2" xfId="32479" xr:uid="{CC137DC9-4606-42B2-BFD5-5E1672E52A8D}"/>
    <cellStyle name="Normal 9 2 2 3" xfId="6846" xr:uid="{3E8FB99B-2090-433E-BBCE-1C3636AC8D06}"/>
    <cellStyle name="Normal 9 2 2 3 2" xfId="6847" xr:uid="{973F35C5-24C9-43F2-8989-BC2F5A7DA251}"/>
    <cellStyle name="Normal 9 2 2 3 2 2" xfId="32480" xr:uid="{779EFAEC-79CF-428C-AE48-DEA2B5A6EA19}"/>
    <cellStyle name="Normal 9 2 2 3 3" xfId="6848" xr:uid="{BCF816ED-7700-4F23-A4E3-AE8B948FC764}"/>
    <cellStyle name="Normal 9 2 2 3 3 2" xfId="32481" xr:uid="{A2C3A18B-720B-4E06-9B96-0CE997985B7B}"/>
    <cellStyle name="Normal 9 2 2 3 4" xfId="32482" xr:uid="{020E05B6-DF2D-435C-A1CC-480689FA7168}"/>
    <cellStyle name="Normal 9 2 2 3 4 2" xfId="32483" xr:uid="{F7D64755-0111-48BB-A6E7-C31A0D029925}"/>
    <cellStyle name="Normal 9 2 2 3 5" xfId="32484" xr:uid="{9A921299-BE77-4B93-924B-C21FA3C98F91}"/>
    <cellStyle name="Normal 9 2 2 3 5 2" xfId="32485" xr:uid="{65B330D2-297D-4B21-A815-69EFA474D096}"/>
    <cellStyle name="Normal 9 2 2 3 6" xfId="32486" xr:uid="{974425E4-64C1-405F-9CB4-BFE9F1FC80CB}"/>
    <cellStyle name="Normal 9 2 2 3 6 2" xfId="32487" xr:uid="{F6909AB8-7AE6-4FD3-97F2-BD9FB4C26347}"/>
    <cellStyle name="Normal 9 2 2 3 7" xfId="32488" xr:uid="{21433514-BBA6-4E3C-B666-AAAE80F9C0B3}"/>
    <cellStyle name="Normal 9 2 2 3 7 2" xfId="32489" xr:uid="{B51803F1-5FFD-4684-9E26-7B4816A27F8B}"/>
    <cellStyle name="Normal 9 2 2 3 8" xfId="32490" xr:uid="{2D20186C-5DE4-48DD-AA07-A6D83265225B}"/>
    <cellStyle name="Normal 9 2 2 30" xfId="32491" xr:uid="{E8009232-9C57-4912-9709-2BB08DB2A2C8}"/>
    <cellStyle name="Normal 9 2 2 30 2" xfId="32492" xr:uid="{9CDB03B2-CE69-4874-B957-D5D45767BD90}"/>
    <cellStyle name="Normal 9 2 2 31" xfId="32493" xr:uid="{59810B5F-0502-4DE7-B1EB-B27D068C62A3}"/>
    <cellStyle name="Normal 9 2 2 31 2" xfId="32494" xr:uid="{2BFEE61B-B73B-4128-B0B1-9FB01BC49995}"/>
    <cellStyle name="Normal 9 2 2 32" xfId="32495" xr:uid="{3422B1E4-669C-43DC-A545-1A663F7E94FE}"/>
    <cellStyle name="Normal 9 2 2 32 2" xfId="32496" xr:uid="{068E772B-809B-4848-B139-6630D4E43894}"/>
    <cellStyle name="Normal 9 2 2 33" xfId="32497" xr:uid="{64E8150F-D24F-47C3-982E-396EAA7A59E9}"/>
    <cellStyle name="Normal 9 2 2 33 2" xfId="32498" xr:uid="{C5ADFC01-5288-4CFF-9EC4-E64FFDB3D6A8}"/>
    <cellStyle name="Normal 9 2 2 34" xfId="32499" xr:uid="{7A6C50DD-EBC6-4501-A67C-8FAA6526119C}"/>
    <cellStyle name="Normal 9 2 2 34 2" xfId="32500" xr:uid="{B5227927-C259-45BA-B759-D52810AFE17B}"/>
    <cellStyle name="Normal 9 2 2 35" xfId="32501" xr:uid="{F0EE7BA7-61DA-4D5F-8345-3B6077569664}"/>
    <cellStyle name="Normal 9 2 2 35 2" xfId="32502" xr:uid="{0FE921E3-E5EB-4406-A5FB-ED33FEF15BB2}"/>
    <cellStyle name="Normal 9 2 2 36" xfId="32503" xr:uid="{7CE0116E-9709-4784-A745-A12FB94C36C5}"/>
    <cellStyle name="Normal 9 2 2 36 2" xfId="32504" xr:uid="{18B23B20-D7A2-4CA6-AF39-8A3EE0A26875}"/>
    <cellStyle name="Normal 9 2 2 37" xfId="32505" xr:uid="{BD164FCE-6EE6-43C6-87A0-67DF28E6631C}"/>
    <cellStyle name="Normal 9 2 2 37 2" xfId="32506" xr:uid="{D0943B2D-1020-413C-B6BD-D07E1FAE12F0}"/>
    <cellStyle name="Normal 9 2 2 38" xfId="32507" xr:uid="{62C0C3F5-E6CE-4029-B33F-C65AD6BD8B33}"/>
    <cellStyle name="Normal 9 2 2 38 2" xfId="32508" xr:uid="{82B58F5C-2871-4F80-9AE5-160931223200}"/>
    <cellStyle name="Normal 9 2 2 39" xfId="32509" xr:uid="{7483D0E3-4F56-4EE0-951C-BFA85CAE9B0E}"/>
    <cellStyle name="Normal 9 2 2 39 2" xfId="32510" xr:uid="{D19CACAB-139D-48F3-A548-20F97519B04B}"/>
    <cellStyle name="Normal 9 2 2 4" xfId="6849" xr:uid="{D244E3C3-DD73-4731-819F-9C78D0FFE81F}"/>
    <cellStyle name="Normal 9 2 2 4 2" xfId="32511" xr:uid="{AC4FCCD0-B156-43DC-9B09-1DC61A4D46B3}"/>
    <cellStyle name="Normal 9 2 2 4 2 2" xfId="32512" xr:uid="{D4E50A9E-802F-46DC-A3A6-8F855A4E728F}"/>
    <cellStyle name="Normal 9 2 2 4 3" xfId="32513" xr:uid="{75C634FF-FF54-49D2-B747-7474EBCDF4B6}"/>
    <cellStyle name="Normal 9 2 2 4 3 2" xfId="32514" xr:uid="{DAC99B1B-C2C2-4A3A-B8FC-DDB6BA274542}"/>
    <cellStyle name="Normal 9 2 2 4 4" xfId="32515" xr:uid="{C8CFF477-5943-4F05-B71C-D16DA3A738EA}"/>
    <cellStyle name="Normal 9 2 2 4 4 2" xfId="32516" xr:uid="{F9C09496-41DF-4001-A437-E2507ACAD141}"/>
    <cellStyle name="Normal 9 2 2 4 5" xfId="32517" xr:uid="{8E41E877-74D9-42E2-86DC-F978C9B65C6C}"/>
    <cellStyle name="Normal 9 2 2 4 5 2" xfId="32518" xr:uid="{71F750E8-2FFB-4B81-9074-C2E519EE20ED}"/>
    <cellStyle name="Normal 9 2 2 4 6" xfId="32519" xr:uid="{58471E5D-C37B-473D-9732-7C01AD4DCBA3}"/>
    <cellStyle name="Normal 9 2 2 4 6 2" xfId="32520" xr:uid="{83C01AFC-BD4A-47E0-82A4-87C7B80BE34D}"/>
    <cellStyle name="Normal 9 2 2 4 7" xfId="32521" xr:uid="{E2E873B4-C9E1-4689-B596-742CA3C61F50}"/>
    <cellStyle name="Normal 9 2 2 4 7 2" xfId="32522" xr:uid="{9ADDFC4E-182C-40ED-A125-B779730F647A}"/>
    <cellStyle name="Normal 9 2 2 4 8" xfId="32523" xr:uid="{26A931EF-5EDB-4F24-9DA2-AB5FAD0988FC}"/>
    <cellStyle name="Normal 9 2 2 40" xfId="32524" xr:uid="{829B937D-57FA-4314-94F8-4C6E09F81890}"/>
    <cellStyle name="Normal 9 2 2 40 2" xfId="32525" xr:uid="{547E296A-8D28-4066-A94B-CBB0052E467A}"/>
    <cellStyle name="Normal 9 2 2 41" xfId="32526" xr:uid="{C983C7C0-AA1F-402D-84C3-58EF077FE25E}"/>
    <cellStyle name="Normal 9 2 2 41 2" xfId="32527" xr:uid="{CFA12733-9212-4687-99D9-C44703BC2B65}"/>
    <cellStyle name="Normal 9 2 2 42" xfId="32528" xr:uid="{CE08F768-39BA-4999-99BB-8420B8703934}"/>
    <cellStyle name="Normal 9 2 2 42 2" xfId="32529" xr:uid="{D01E4E7F-99BB-4ADB-B30F-43430E1FDA81}"/>
    <cellStyle name="Normal 9 2 2 43" xfId="32530" xr:uid="{66D86552-A9F9-4CE5-8E88-5B992000F5FC}"/>
    <cellStyle name="Normal 9 2 2 43 2" xfId="32531" xr:uid="{8EF9BA5D-AA57-4B69-A180-C776718928A4}"/>
    <cellStyle name="Normal 9 2 2 44" xfId="32532" xr:uid="{A6520AC4-BB8C-4CD0-9211-DB4A74B94716}"/>
    <cellStyle name="Normal 9 2 2 44 2" xfId="32533" xr:uid="{FB265C10-26A3-4026-A162-25B703190501}"/>
    <cellStyle name="Normal 9 2 2 45" xfId="32534" xr:uid="{195B9E86-4F9D-450A-B5F1-0558E9C2AEA2}"/>
    <cellStyle name="Normal 9 2 2 45 2" xfId="32535" xr:uid="{90A08E0F-FE10-4395-AFCB-A009D9B8D7F1}"/>
    <cellStyle name="Normal 9 2 2 46" xfId="32536" xr:uid="{B535FBFC-C2F5-43A8-97D7-A6BA3CEBD5A9}"/>
    <cellStyle name="Normal 9 2 2 46 2" xfId="32537" xr:uid="{4914D3D4-5DAA-4148-85E8-6621B58342B5}"/>
    <cellStyle name="Normal 9 2 2 47" xfId="32538" xr:uid="{1DDAED93-2F1A-45B0-A1F6-0228470263B2}"/>
    <cellStyle name="Normal 9 2 2 47 2" xfId="32539" xr:uid="{EC263830-129B-4F7C-9404-DD0E9AD52CA5}"/>
    <cellStyle name="Normal 9 2 2 48" xfId="32540" xr:uid="{AF730560-74E2-4831-9574-B6277748BF7F}"/>
    <cellStyle name="Normal 9 2 2 48 2" xfId="32541" xr:uid="{783CC262-CF5A-4D3C-85BB-8265BED75587}"/>
    <cellStyle name="Normal 9 2 2 49" xfId="32542" xr:uid="{BC6FC1E4-EBFE-4949-986A-CCE4AEFA045F}"/>
    <cellStyle name="Normal 9 2 2 49 2" xfId="32543" xr:uid="{C358CD82-9BA0-4879-88F9-B120D363BAB8}"/>
    <cellStyle name="Normal 9 2 2 5" xfId="6850" xr:uid="{A7D90D00-5B1F-4932-B2BB-81C5C58938EF}"/>
    <cellStyle name="Normal 9 2 2 5 2" xfId="32544" xr:uid="{D42782C4-F8E8-436B-B3E9-441822FE7059}"/>
    <cellStyle name="Normal 9 2 2 5 2 2" xfId="32545" xr:uid="{EDEA099C-6A89-4745-A540-9F613645D94D}"/>
    <cellStyle name="Normal 9 2 2 5 3" xfId="32546" xr:uid="{87DF6803-AAA0-4922-ADBF-AA841FE52A7A}"/>
    <cellStyle name="Normal 9 2 2 5 3 2" xfId="32547" xr:uid="{BC365DA1-2EFB-4CC5-A2B6-379855B94E9D}"/>
    <cellStyle name="Normal 9 2 2 5 4" xfId="32548" xr:uid="{6CDE5D92-0EF7-411F-AB72-57FB313805B0}"/>
    <cellStyle name="Normal 9 2 2 5 4 2" xfId="32549" xr:uid="{D871F06D-0D94-41A0-963B-A7B50F0AD055}"/>
    <cellStyle name="Normal 9 2 2 5 5" xfId="32550" xr:uid="{6E0F8ABF-471C-49C4-B1B6-145F31DFDC61}"/>
    <cellStyle name="Normal 9 2 2 5 5 2" xfId="32551" xr:uid="{E6301DD0-C75E-410C-89A9-ECB5C0BD065F}"/>
    <cellStyle name="Normal 9 2 2 5 6" xfId="32552" xr:uid="{2C6F4ECF-365E-4A89-A0AE-46924C7632A2}"/>
    <cellStyle name="Normal 9 2 2 5 6 2" xfId="32553" xr:uid="{0E4ED58F-737C-4498-BA22-10182099C97C}"/>
    <cellStyle name="Normal 9 2 2 5 7" xfId="32554" xr:uid="{2DDF0A80-73B4-4577-9D67-74EE31F35515}"/>
    <cellStyle name="Normal 9 2 2 5 7 2" xfId="32555" xr:uid="{D7CE4210-84DE-47FF-B00E-496EC27C633B}"/>
    <cellStyle name="Normal 9 2 2 5 8" xfId="32556" xr:uid="{CA6405DC-A0C1-4555-A189-FAB910DD6FEF}"/>
    <cellStyle name="Normal 9 2 2 50" xfId="32557" xr:uid="{41726575-155C-4662-A2C8-32BD72C94EC7}"/>
    <cellStyle name="Normal 9 2 2 50 2" xfId="32558" xr:uid="{0A036297-4C3E-40EA-ACD0-465B966081DE}"/>
    <cellStyle name="Normal 9 2 2 51" xfId="32559" xr:uid="{1EEE3F1B-C3C2-432C-9C60-A2276F88D909}"/>
    <cellStyle name="Normal 9 2 2 51 2" xfId="32560" xr:uid="{3F253A86-34DA-4FFB-88F4-1253C24C56C1}"/>
    <cellStyle name="Normal 9 2 2 52" xfId="32561" xr:uid="{F169FFCF-26E1-4095-A4FE-E4C2CB622526}"/>
    <cellStyle name="Normal 9 2 2 52 2" xfId="32562" xr:uid="{D551C9B2-C9C9-4396-98B6-9FE6AFC28A02}"/>
    <cellStyle name="Normal 9 2 2 53" xfId="32563" xr:uid="{67752FF5-FA2B-4158-8706-6536A83F8A76}"/>
    <cellStyle name="Normal 9 2 2 53 2" xfId="32564" xr:uid="{79293B4F-D167-46ED-B4B5-F090D5706815}"/>
    <cellStyle name="Normal 9 2 2 54" xfId="32565" xr:uid="{EAB2CD43-4CC4-44C7-8694-CCFDBB917389}"/>
    <cellStyle name="Normal 9 2 2 54 2" xfId="32566" xr:uid="{DA43784A-ED0F-499D-8A0C-8D773978D99E}"/>
    <cellStyle name="Normal 9 2 2 55" xfId="32567" xr:uid="{4223CF8B-095C-4E12-8FC6-C1F8F5704769}"/>
    <cellStyle name="Normal 9 2 2 55 2" xfId="32568" xr:uid="{310CB2D3-3667-442E-B368-D52C788F43C6}"/>
    <cellStyle name="Normal 9 2 2 56" xfId="32569" xr:uid="{54317313-812A-4177-8987-47DF56FCB703}"/>
    <cellStyle name="Normal 9 2 2 56 2" xfId="32570" xr:uid="{652035C7-9467-412D-B085-ADF6E5E6B840}"/>
    <cellStyle name="Normal 9 2 2 57" xfId="32571" xr:uid="{1C232D92-DD01-4860-A10D-D005E1BC2730}"/>
    <cellStyle name="Normal 9 2 2 57 2" xfId="32572" xr:uid="{9B107CBF-F9DE-4679-8EF9-120B30809BD5}"/>
    <cellStyle name="Normal 9 2 2 58" xfId="32573" xr:uid="{357218DE-73F9-44A7-A882-FA4CF5692DFF}"/>
    <cellStyle name="Normal 9 2 2 58 2" xfId="32574" xr:uid="{8EB2E7E8-6C29-46EF-BD86-A4CFC268694D}"/>
    <cellStyle name="Normal 9 2 2 59" xfId="32575" xr:uid="{F7DD2100-92AC-4FBB-A835-D6D89ACE5867}"/>
    <cellStyle name="Normal 9 2 2 59 2" xfId="32576" xr:uid="{E7311B76-502D-4F56-B85B-4E46FFDF939A}"/>
    <cellStyle name="Normal 9 2 2 6" xfId="32577" xr:uid="{2D13BA12-458C-4E35-A543-F9F22ECAA633}"/>
    <cellStyle name="Normal 9 2 2 6 2" xfId="32578" xr:uid="{3E5EE952-3FDA-47E3-BAF6-3F0885078593}"/>
    <cellStyle name="Normal 9 2 2 6 2 2" xfId="32579" xr:uid="{6FE8320F-1916-40C3-8B1B-1AFB8FC82791}"/>
    <cellStyle name="Normal 9 2 2 6 3" xfId="32580" xr:uid="{6F85B219-5373-46A2-8916-8F276397A33B}"/>
    <cellStyle name="Normal 9 2 2 6 3 2" xfId="32581" xr:uid="{7B7AC1B4-03EE-438F-B477-617DCD9DD056}"/>
    <cellStyle name="Normal 9 2 2 6 4" xfId="32582" xr:uid="{E16E4021-FD9F-4378-B288-E3B8F2BC74FA}"/>
    <cellStyle name="Normal 9 2 2 6 4 2" xfId="32583" xr:uid="{BBFB6B15-8879-4731-977F-CF4B990C3556}"/>
    <cellStyle name="Normal 9 2 2 6 5" xfId="32584" xr:uid="{C80E29FC-D282-4C7E-8E93-F40E1C24AF9A}"/>
    <cellStyle name="Normal 9 2 2 6 5 2" xfId="32585" xr:uid="{1A32208C-C3B1-4109-A5E2-E2205080F752}"/>
    <cellStyle name="Normal 9 2 2 6 6" xfId="32586" xr:uid="{0F71C9A8-0F21-46C5-9D8C-C34DABE4AA7C}"/>
    <cellStyle name="Normal 9 2 2 6 6 2" xfId="32587" xr:uid="{787024D9-2B12-4D30-93A0-C92DABA9C402}"/>
    <cellStyle name="Normal 9 2 2 6 7" xfId="32588" xr:uid="{E78462E0-7D87-4923-8547-4D2BF41F5553}"/>
    <cellStyle name="Normal 9 2 2 6 7 2" xfId="32589" xr:uid="{3F3D9A87-47EC-4471-ACF7-93F2399A1DB7}"/>
    <cellStyle name="Normal 9 2 2 6 8" xfId="32590" xr:uid="{F38CB94A-9F07-4821-B2B4-4DB50589FC00}"/>
    <cellStyle name="Normal 9 2 2 60" xfId="32591" xr:uid="{E609B399-65A4-4F45-AF49-164D5193337C}"/>
    <cellStyle name="Normal 9 2 2 60 2" xfId="32592" xr:uid="{D85CB95D-8917-4C01-AC6B-7EBF437F4444}"/>
    <cellStyle name="Normal 9 2 2 61" xfId="32593" xr:uid="{4A883CE2-32FD-42B3-A291-F776CADB9A38}"/>
    <cellStyle name="Normal 9 2 2 61 2" xfId="32594" xr:uid="{8DD5193D-A228-4E2E-8900-00BF727B5C2C}"/>
    <cellStyle name="Normal 9 2 2 62" xfId="32595" xr:uid="{9877131B-1C26-41AE-BC65-3E28CF1CA048}"/>
    <cellStyle name="Normal 9 2 2 62 2" xfId="32596" xr:uid="{95567A65-A4CD-400A-86A2-F0C9A2686D39}"/>
    <cellStyle name="Normal 9 2 2 63" xfId="32597" xr:uid="{33720D26-06B5-40F2-829F-EB288A5988BF}"/>
    <cellStyle name="Normal 9 2 2 63 2" xfId="32598" xr:uid="{2E478016-FD51-4F14-8236-DD9FC2BC529D}"/>
    <cellStyle name="Normal 9 2 2 64" xfId="32599" xr:uid="{72F6379E-5245-44C0-B9CF-DAFFC42E4868}"/>
    <cellStyle name="Normal 9 2 2 64 2" xfId="32600" xr:uid="{04772C1E-B713-4A5E-88B3-D107C836B581}"/>
    <cellStyle name="Normal 9 2 2 65" xfId="32601" xr:uid="{84C95033-60CC-43DD-A734-33706CD29510}"/>
    <cellStyle name="Normal 9 2 2 65 2" xfId="32602" xr:uid="{7944F12D-9CCA-4AC7-9AFD-99D75054EC46}"/>
    <cellStyle name="Normal 9 2 2 66" xfId="32603" xr:uid="{05C8F044-82A4-4FA1-A7FB-BDB68E9460FC}"/>
    <cellStyle name="Normal 9 2 2 66 2" xfId="32604" xr:uid="{94BD5DB4-0A6A-4E18-A218-99585C404524}"/>
    <cellStyle name="Normal 9 2 2 67" xfId="32605" xr:uid="{4896D7A8-F1D1-4BB5-A209-2F10BAB6AA4D}"/>
    <cellStyle name="Normal 9 2 2 7" xfId="32606" xr:uid="{7B509066-B4E0-4981-B733-226EAA810398}"/>
    <cellStyle name="Normal 9 2 2 7 2" xfId="32607" xr:uid="{D638D599-FF65-4726-919A-65918990934F}"/>
    <cellStyle name="Normal 9 2 2 7 2 2" xfId="32608" xr:uid="{E0C3C10E-E32A-4344-8EEE-F66C0FBD4E74}"/>
    <cellStyle name="Normal 9 2 2 7 3" xfId="32609" xr:uid="{42B91F61-B2E5-497C-8B57-BF730F7C01DE}"/>
    <cellStyle name="Normal 9 2 2 7 3 2" xfId="32610" xr:uid="{5B42E93C-7F0C-419D-B189-A5C6CDF26931}"/>
    <cellStyle name="Normal 9 2 2 7 4" xfId="32611" xr:uid="{0B99ABF1-C6D4-473C-AA9E-0E95D99C65AF}"/>
    <cellStyle name="Normal 9 2 2 7 4 2" xfId="32612" xr:uid="{7ED691BF-02E6-48F2-8CC0-2630F96834EE}"/>
    <cellStyle name="Normal 9 2 2 7 5" xfId="32613" xr:uid="{07907C58-E4D1-4631-B5D4-6D71BBF7253F}"/>
    <cellStyle name="Normal 9 2 2 7 5 2" xfId="32614" xr:uid="{D71D292A-CB3D-4D35-9845-9A82F1A53360}"/>
    <cellStyle name="Normal 9 2 2 7 6" xfId="32615" xr:uid="{74CF3172-F630-4BCA-B900-F1EE6AA5DF54}"/>
    <cellStyle name="Normal 9 2 2 7 6 2" xfId="32616" xr:uid="{6BAC34DD-2006-417E-8E91-3B4710A84F7C}"/>
    <cellStyle name="Normal 9 2 2 7 7" xfId="32617" xr:uid="{8ABCA8DC-BAB3-43FB-ADAF-06B99A090E94}"/>
    <cellStyle name="Normal 9 2 2 7 7 2" xfId="32618" xr:uid="{ACCD04BD-72D8-44EF-90A2-5E746F607EEB}"/>
    <cellStyle name="Normal 9 2 2 7 8" xfId="32619" xr:uid="{07806626-3E46-4F24-B2E7-D92F9DAF34E5}"/>
    <cellStyle name="Normal 9 2 2 8" xfId="32620" xr:uid="{E6C73732-37B1-412B-97F0-E47EFAB1FF77}"/>
    <cellStyle name="Normal 9 2 2 8 2" xfId="32621" xr:uid="{66372A83-E53C-4A0F-AA25-7D0BD90EBD73}"/>
    <cellStyle name="Normal 9 2 2 8 2 2" xfId="32622" xr:uid="{0FB23731-F296-4D11-B86A-2CFF3B603A33}"/>
    <cellStyle name="Normal 9 2 2 8 3" xfId="32623" xr:uid="{6237AC99-6467-4053-BBAC-29500F42B507}"/>
    <cellStyle name="Normal 9 2 2 8 3 2" xfId="32624" xr:uid="{DC8BC41E-6C55-4562-9C87-3133AD782A89}"/>
    <cellStyle name="Normal 9 2 2 8 4" xfId="32625" xr:uid="{13923FEF-CBFB-4D39-972F-4B4B7B04CC5A}"/>
    <cellStyle name="Normal 9 2 2 8 4 2" xfId="32626" xr:uid="{608DBC20-5AD9-4610-B44E-D065582E17A6}"/>
    <cellStyle name="Normal 9 2 2 8 5" xfId="32627" xr:uid="{39AA061F-894A-4CE2-9D92-0E6BD2301545}"/>
    <cellStyle name="Normal 9 2 2 8 5 2" xfId="32628" xr:uid="{A5F36E51-8615-4821-8466-16C857CF4C0A}"/>
    <cellStyle name="Normal 9 2 2 8 6" xfId="32629" xr:uid="{9FA0E3D7-D9B2-4065-9C3D-4CE4B177BFAB}"/>
    <cellStyle name="Normal 9 2 2 8 6 2" xfId="32630" xr:uid="{3844A0FE-8256-4200-9683-A7E17A83FB0C}"/>
    <cellStyle name="Normal 9 2 2 8 7" xfId="32631" xr:uid="{E2165131-37DB-401B-8643-15E5A5F3F5BB}"/>
    <cellStyle name="Normal 9 2 2 8 7 2" xfId="32632" xr:uid="{68A8CA7F-432D-4779-9130-C681674C7C11}"/>
    <cellStyle name="Normal 9 2 2 8 8" xfId="32633" xr:uid="{F51D27E2-144E-4DEE-B94A-15975B7A41E6}"/>
    <cellStyle name="Normal 9 2 2 9" xfId="32634" xr:uid="{0E04B5D9-4CDF-4ADB-B24B-31FC3B4D1433}"/>
    <cellStyle name="Normal 9 2 2 9 2" xfId="32635" xr:uid="{607FF3D8-7312-47BC-A5A4-116062441FCC}"/>
    <cellStyle name="Normal 9 2 2 9 2 2" xfId="32636" xr:uid="{2A0B3F37-4B61-4C15-A1E0-D77D84A48570}"/>
    <cellStyle name="Normal 9 2 2 9 3" xfId="32637" xr:uid="{44E31B1F-A4BD-4BC0-ADB7-EDE8EAF50AA9}"/>
    <cellStyle name="Normal 9 2 2 9 3 2" xfId="32638" xr:uid="{4B1110A4-C8AC-45B5-9083-F9DF55541DCD}"/>
    <cellStyle name="Normal 9 2 2 9 4" xfId="32639" xr:uid="{DA1D4819-2F91-43D3-91E7-AD2B359F4164}"/>
    <cellStyle name="Normal 9 2 2 9 4 2" xfId="32640" xr:uid="{070EFCED-03C4-434B-8D08-C2DC04A40B4A}"/>
    <cellStyle name="Normal 9 2 2 9 5" xfId="32641" xr:uid="{D805BA67-B892-48CE-B8EC-D3490E84CFF2}"/>
    <cellStyle name="Normal 9 2 2 9 5 2" xfId="32642" xr:uid="{A736D846-7AC8-46ED-BAE4-C9B253E2B641}"/>
    <cellStyle name="Normal 9 2 2 9 6" xfId="32643" xr:uid="{AB4FEE5B-FAC4-433D-8A42-06563757BF85}"/>
    <cellStyle name="Normal 9 2 2 9 6 2" xfId="32644" xr:uid="{2A774E59-A08B-47F6-B2CC-D5F9B0B930B9}"/>
    <cellStyle name="Normal 9 2 2 9 7" xfId="32645" xr:uid="{232BF855-CBA7-479B-88D3-34255DEB6469}"/>
    <cellStyle name="Normal 9 2 2 9 7 2" xfId="32646" xr:uid="{20990975-BC3E-4149-BFAA-617111185E29}"/>
    <cellStyle name="Normal 9 2 2 9 8" xfId="32647" xr:uid="{872C6C39-9270-49B6-BD57-AB2755CD4640}"/>
    <cellStyle name="Normal 9 2 20" xfId="32648" xr:uid="{7CC15D7A-69A0-4381-9D54-009F40E37009}"/>
    <cellStyle name="Normal 9 2 20 2" xfId="32649" xr:uid="{8B8B3082-BE62-456D-B68B-D46B7DB8C3F7}"/>
    <cellStyle name="Normal 9 2 21" xfId="32650" xr:uid="{C2258593-9EB1-49E2-8CB2-51AEA7847B06}"/>
    <cellStyle name="Normal 9 2 21 2" xfId="32651" xr:uid="{9F674FF2-9EE1-4C93-A920-B8B8A152BE01}"/>
    <cellStyle name="Normal 9 2 22" xfId="32652" xr:uid="{ECE114D6-34D9-4BFA-9AEB-1FB560D74DBF}"/>
    <cellStyle name="Normal 9 2 22 2" xfId="32653" xr:uid="{599E0AF0-0C8E-4F28-B61A-80F0C3A2FA02}"/>
    <cellStyle name="Normal 9 2 23" xfId="32654" xr:uid="{BF3F3577-C627-4B5A-B557-AECD53443E1B}"/>
    <cellStyle name="Normal 9 2 23 2" xfId="32655" xr:uid="{BA7E2B27-AC02-4AA4-BB9D-6DD6FF61BF70}"/>
    <cellStyle name="Normal 9 2 24" xfId="32656" xr:uid="{77C98F4B-3ABB-4FED-9D41-EF56B6A1F3DE}"/>
    <cellStyle name="Normal 9 2 24 2" xfId="32657" xr:uid="{1EBD3005-906B-4153-A19F-B8605174C3BB}"/>
    <cellStyle name="Normal 9 2 25" xfId="32658" xr:uid="{EE74249E-8F92-4AE8-85DD-462DED411764}"/>
    <cellStyle name="Normal 9 2 25 2" xfId="32659" xr:uid="{7FAE6A87-548C-4B9C-A28D-FF81B65AB924}"/>
    <cellStyle name="Normal 9 2 26" xfId="32660" xr:uid="{2C8CEF9F-C3B1-4E59-A272-12D4A2C46541}"/>
    <cellStyle name="Normal 9 2 26 2" xfId="32661" xr:uid="{B181A98C-BD02-4413-B70C-678E0FC69F2A}"/>
    <cellStyle name="Normal 9 2 27" xfId="32662" xr:uid="{81971FAB-77F5-47E3-994F-CFEF5FB35A7B}"/>
    <cellStyle name="Normal 9 2 27 2" xfId="32663" xr:uid="{CEA5668A-AC98-40EE-906F-53D635C4AF42}"/>
    <cellStyle name="Normal 9 2 28" xfId="32664" xr:uid="{11962B31-A7D6-444B-A38E-EB79DD5BA15B}"/>
    <cellStyle name="Normal 9 2 28 2" xfId="32665" xr:uid="{DE022F96-4E4A-4E91-A69B-650ADD35431B}"/>
    <cellStyle name="Normal 9 2 29" xfId="32666" xr:uid="{42EFF6B2-EB61-49D6-AC33-4FA4B3113CE8}"/>
    <cellStyle name="Normal 9 2 29 2" xfId="32667" xr:uid="{3D94D8D4-96B7-4685-9F75-7C2B0DCC72EA}"/>
    <cellStyle name="Normal 9 2 3" xfId="6851" xr:uid="{0FC499F0-117E-4178-897B-08A8AD12B024}"/>
    <cellStyle name="Normal 9 2 3 2" xfId="6852" xr:uid="{9CE64D59-0E5F-4871-ADBB-F71CCF1DB2BC}"/>
    <cellStyle name="Normal 9 2 3 2 2" xfId="6853" xr:uid="{3BDD2A63-D019-429E-9A4E-F03483C5E410}"/>
    <cellStyle name="Normal 9 2 3 2 2 2" xfId="6854" xr:uid="{72C011A6-53E8-40E0-B4C3-45C4683DA56D}"/>
    <cellStyle name="Normal 9 2 3 2 2 3" xfId="6855" xr:uid="{E6748A69-DC49-400B-8931-359CC9C507D8}"/>
    <cellStyle name="Normal 9 2 3 2 2 4" xfId="43060" xr:uid="{59E9DC77-AC38-4019-BC6D-E00046DF064D}"/>
    <cellStyle name="Normal 9 2 3 2 3" xfId="6856" xr:uid="{4B314444-349F-42C2-93CF-0EB6811A69D3}"/>
    <cellStyle name="Normal 9 2 3 2 4" xfId="6857" xr:uid="{07A7132E-FCCA-49F5-AD5B-C287742A8568}"/>
    <cellStyle name="Normal 9 2 3 2 5" xfId="43061" xr:uid="{2F969D8D-867A-44BF-814C-D175AA4C615D}"/>
    <cellStyle name="Normal 9 2 3 3" xfId="6858" xr:uid="{6214DA19-2909-4410-A146-5252DB457BCC}"/>
    <cellStyle name="Normal 9 2 3 3 2" xfId="6859" xr:uid="{CD6BE510-04F4-45A8-9F91-446A78980E65}"/>
    <cellStyle name="Normal 9 2 3 3 3" xfId="6860" xr:uid="{403B1329-F91A-4F84-A1CA-A2F4BFBBE674}"/>
    <cellStyle name="Normal 9 2 3 3 4" xfId="43062" xr:uid="{A4DBBAC8-719C-476C-8756-6EC2DF0CDD19}"/>
    <cellStyle name="Normal 9 2 3 4" xfId="6861" xr:uid="{99CBB74C-4B45-41C7-B931-185C4E1AA12A}"/>
    <cellStyle name="Normal 9 2 3 4 2" xfId="32668" xr:uid="{7C55C430-0E1B-4D47-A859-3A9A4591BD9C}"/>
    <cellStyle name="Normal 9 2 3 5" xfId="6862" xr:uid="{CF9FCDCB-E7DD-4D36-B74B-FDE7FC74DA2F}"/>
    <cellStyle name="Normal 9 2 3 5 2" xfId="32669" xr:uid="{A6994D17-72EE-4B89-A37A-0D8428668960}"/>
    <cellStyle name="Normal 9 2 3 6" xfId="32670" xr:uid="{6BE773BF-8CD3-4C38-91CA-C8254B257E65}"/>
    <cellStyle name="Normal 9 2 3 6 2" xfId="32671" xr:uid="{392D3684-BB43-4B5C-82C8-DB1B294A1FB3}"/>
    <cellStyle name="Normal 9 2 3 7" xfId="32672" xr:uid="{0EDF6BAF-DD04-42A3-BA2E-7C88F1941B85}"/>
    <cellStyle name="Normal 9 2 3 7 2" xfId="32673" xr:uid="{30E34135-9995-45E6-BD6C-1863EF28BACE}"/>
    <cellStyle name="Normal 9 2 3 8" xfId="32674" xr:uid="{ED3E312B-34A2-460F-A7B2-B2B76344150C}"/>
    <cellStyle name="Normal 9 2 30" xfId="32675" xr:uid="{2F67F380-3279-45A1-B4C3-7AC1B0D50227}"/>
    <cellStyle name="Normal 9 2 30 2" xfId="32676" xr:uid="{6529FD47-3CEA-41A1-AE92-3F6AE70789DE}"/>
    <cellStyle name="Normal 9 2 31" xfId="32677" xr:uid="{272C9D66-D72C-485E-AE06-4696B1ECCE0B}"/>
    <cellStyle name="Normal 9 2 31 2" xfId="32678" xr:uid="{7F22A374-FD84-4251-97C4-10874C852914}"/>
    <cellStyle name="Normal 9 2 32" xfId="32679" xr:uid="{52CB4674-1C99-43F9-8F8E-012FEE4B7C4D}"/>
    <cellStyle name="Normal 9 2 32 2" xfId="32680" xr:uid="{D7440493-3A14-411A-B11F-EED60D67A66F}"/>
    <cellStyle name="Normal 9 2 33" xfId="32681" xr:uid="{7B0BD73C-AA59-4780-AD18-043C6DC1871A}"/>
    <cellStyle name="Normal 9 2 33 2" xfId="32682" xr:uid="{0BDA1FC7-A505-45B5-95C6-90E7992E6930}"/>
    <cellStyle name="Normal 9 2 34" xfId="32683" xr:uid="{616F4728-DE8E-439C-B9D8-D232106CAB08}"/>
    <cellStyle name="Normal 9 2 34 2" xfId="32684" xr:uid="{CC407F32-559D-4D9E-8140-37409E7AB15A}"/>
    <cellStyle name="Normal 9 2 35" xfId="32685" xr:uid="{D4A2B5D7-F469-4DC8-BF28-D0822180B05C}"/>
    <cellStyle name="Normal 9 2 35 2" xfId="32686" xr:uid="{46E441E3-5F22-4AA0-984B-0B990FE99AC1}"/>
    <cellStyle name="Normal 9 2 36" xfId="32687" xr:uid="{DE03BBD9-B7F0-4ABF-8BF3-F2AAEDAE52A7}"/>
    <cellStyle name="Normal 9 2 36 2" xfId="32688" xr:uid="{DC112E9A-5485-40E2-BFB5-AC79374ED1D8}"/>
    <cellStyle name="Normal 9 2 37" xfId="32689" xr:uid="{0C91A89E-B9E0-402D-968E-6CB4E87AF5D3}"/>
    <cellStyle name="Normal 9 2 37 2" xfId="32690" xr:uid="{32464CB6-F4BA-44E6-ABB0-3D35DE762B16}"/>
    <cellStyle name="Normal 9 2 38" xfId="32691" xr:uid="{85969EC2-6FE8-425F-82C6-8A1F0A84AAF2}"/>
    <cellStyle name="Normal 9 2 38 2" xfId="32692" xr:uid="{2DB30DA8-5A60-49A2-8B3E-D3F9E022794D}"/>
    <cellStyle name="Normal 9 2 39" xfId="32693" xr:uid="{5E6E3AF2-793C-4B8B-A2E3-7F7A3FAB9269}"/>
    <cellStyle name="Normal 9 2 39 2" xfId="32694" xr:uid="{D775DD98-EE71-4387-8594-3EF021F3AF39}"/>
    <cellStyle name="Normal 9 2 4" xfId="6863" xr:uid="{FB921182-797D-460D-A3D2-C652C8019503}"/>
    <cellStyle name="Normal 9 2 4 2" xfId="6864" xr:uid="{5BBEF87D-F723-4998-BF16-2F73A5C2857B}"/>
    <cellStyle name="Normal 9 2 4 2 2" xfId="6865" xr:uid="{E3D5D90B-F873-4CCC-B283-34F8FAC97F48}"/>
    <cellStyle name="Normal 9 2 4 2 2 2" xfId="6866" xr:uid="{692186E8-1EC2-4874-B86D-0A646B513F0D}"/>
    <cellStyle name="Normal 9 2 4 2 2 3" xfId="6867" xr:uid="{48311B26-5724-4A23-BB39-1D4F94FE4174}"/>
    <cellStyle name="Normal 9 2 4 2 3" xfId="6868" xr:uid="{A9E093C8-53D8-44DE-94D4-5A793FB7330F}"/>
    <cellStyle name="Normal 9 2 4 2 4" xfId="6869" xr:uid="{EAB84BBE-6A82-431A-911E-2CD581B72100}"/>
    <cellStyle name="Normal 9 2 4 2 5" xfId="43063" xr:uid="{D37448D7-6494-4CDE-BC1D-A362373160C4}"/>
    <cellStyle name="Normal 9 2 4 3" xfId="6870" xr:uid="{7084A0F5-AADE-44B3-8A1C-E4799DB84220}"/>
    <cellStyle name="Normal 9 2 4 3 2" xfId="6871" xr:uid="{EAC27833-FA8A-4907-B1C0-D07F58832C83}"/>
    <cellStyle name="Normal 9 2 4 3 3" xfId="6872" xr:uid="{E1B4C052-A6A2-40A0-97FA-94755E38615E}"/>
    <cellStyle name="Normal 9 2 4 4" xfId="6873" xr:uid="{60772D1A-0E9F-47E4-BAFC-6F707E9F3614}"/>
    <cellStyle name="Normal 9 2 4 4 2" xfId="32695" xr:uid="{949AC79B-99C4-46C4-B157-8AEE682A1D56}"/>
    <cellStyle name="Normal 9 2 4 5" xfId="6874" xr:uid="{8CCC5841-F39D-4857-A6B3-A9D8BE3DCF0B}"/>
    <cellStyle name="Normal 9 2 4 5 2" xfId="32696" xr:uid="{CCA4FA64-7F20-4EDD-AFC0-DE47DDAB5D58}"/>
    <cellStyle name="Normal 9 2 4 6" xfId="32697" xr:uid="{B7374FDC-0A55-4EFE-A2C4-FE8FACFD1ABE}"/>
    <cellStyle name="Normal 9 2 4 6 2" xfId="32698" xr:uid="{821DDC19-6CF1-4B3C-A8E8-4372E177CFD4}"/>
    <cellStyle name="Normal 9 2 4 7" xfId="32699" xr:uid="{E40AD0B2-888E-4404-B179-B88F9A814DCE}"/>
    <cellStyle name="Normal 9 2 4 7 2" xfId="32700" xr:uid="{EFA2CC23-5597-49C6-ADF0-9FC5B30CAC4A}"/>
    <cellStyle name="Normal 9 2 4 8" xfId="32701" xr:uid="{57FA7B56-C69A-4234-A4E8-6C53C3C95823}"/>
    <cellStyle name="Normal 9 2 40" xfId="32702" xr:uid="{D407EE80-1F1E-4DE5-BA07-2F86AC111248}"/>
    <cellStyle name="Normal 9 2 40 2" xfId="32703" xr:uid="{5A401B96-B246-491F-ADA5-B5F0AEC2969C}"/>
    <cellStyle name="Normal 9 2 41" xfId="32704" xr:uid="{35A2EFBB-E9BA-4259-A52F-5EFBB3F593D5}"/>
    <cellStyle name="Normal 9 2 41 2" xfId="32705" xr:uid="{CAEDB745-AADD-4233-8355-A23DF325EEB4}"/>
    <cellStyle name="Normal 9 2 42" xfId="32706" xr:uid="{7BBEFAF3-527E-4F32-A60B-E4ACADDBCAC7}"/>
    <cellStyle name="Normal 9 2 42 2" xfId="32707" xr:uid="{C9C4544C-AE75-40B8-954B-96AD2506E82E}"/>
    <cellStyle name="Normal 9 2 43" xfId="32708" xr:uid="{7A5E4811-519A-4E37-ABCA-96F920478FF3}"/>
    <cellStyle name="Normal 9 2 43 2" xfId="32709" xr:uid="{FF9FC8AB-9959-4241-8BEF-02495245667F}"/>
    <cellStyle name="Normal 9 2 44" xfId="32710" xr:uid="{EB738AD6-7CF5-4B85-B94D-F7C023237B23}"/>
    <cellStyle name="Normal 9 2 44 2" xfId="32711" xr:uid="{248918B4-2430-4B39-ACE4-48FDE409B86E}"/>
    <cellStyle name="Normal 9 2 45" xfId="32712" xr:uid="{1981BDD4-E522-4683-A3FE-F7C7D1D45032}"/>
    <cellStyle name="Normal 9 2 45 2" xfId="32713" xr:uid="{1ABB2562-CEF5-471C-B750-8D79F08E366E}"/>
    <cellStyle name="Normal 9 2 46" xfId="32714" xr:uid="{DF4C61ED-7CE4-4A08-BBA7-9FD46EE5F2C4}"/>
    <cellStyle name="Normal 9 2 46 2" xfId="32715" xr:uid="{1DBFC12D-E997-4F07-8DE3-E7D8409D0CAE}"/>
    <cellStyle name="Normal 9 2 47" xfId="32716" xr:uid="{437C9FB6-A66F-4CF0-8FAD-14E402E30F0C}"/>
    <cellStyle name="Normal 9 2 47 2" xfId="32717" xr:uid="{C5413421-74ED-44E4-B5AC-672519686869}"/>
    <cellStyle name="Normal 9 2 48" xfId="32718" xr:uid="{9EB6A1CC-92AF-4866-9F7B-C5C0ECEE2EE6}"/>
    <cellStyle name="Normal 9 2 48 2" xfId="32719" xr:uid="{3A741C2C-A082-49B0-8C19-82578F162543}"/>
    <cellStyle name="Normal 9 2 49" xfId="32720" xr:uid="{9FA2B386-733A-4B2D-A7D5-6F9024F1C320}"/>
    <cellStyle name="Normal 9 2 49 2" xfId="32721" xr:uid="{FA658FB4-6265-47A6-909D-586977F9D13B}"/>
    <cellStyle name="Normal 9 2 5" xfId="6875" xr:uid="{95FF64C1-BC4B-4F17-9CC4-3593E51D58CF}"/>
    <cellStyle name="Normal 9 2 5 2" xfId="6876" xr:uid="{B98304C5-A935-4DD0-B908-7A0E446AA88F}"/>
    <cellStyle name="Normal 9 2 5 2 2" xfId="6877" xr:uid="{F0F79790-0727-4EB9-BFDA-D3BFD878506C}"/>
    <cellStyle name="Normal 9 2 5 2 2 2" xfId="6878" xr:uid="{8C315A4A-00D8-41B4-B4F0-6704C94F93F8}"/>
    <cellStyle name="Normal 9 2 5 2 2 3" xfId="6879" xr:uid="{49361964-C15C-49E5-BCB5-CC8DB865BD7C}"/>
    <cellStyle name="Normal 9 2 5 2 3" xfId="6880" xr:uid="{7406182C-13A8-438A-A805-7B6A71D6C52F}"/>
    <cellStyle name="Normal 9 2 5 2 4" xfId="6881" xr:uid="{7341C797-A1EE-4984-9618-14B226DA2B68}"/>
    <cellStyle name="Normal 9 2 5 3" xfId="6882" xr:uid="{5E09CCBE-0730-4F50-A5CA-C59DAC0A4726}"/>
    <cellStyle name="Normal 9 2 5 3 2" xfId="6883" xr:uid="{8C9973A8-DA0F-4E83-840C-66993C08A7E5}"/>
    <cellStyle name="Normal 9 2 5 3 3" xfId="6884" xr:uid="{10B7DE07-A1DF-4D10-B6A7-CEB02278F5F6}"/>
    <cellStyle name="Normal 9 2 5 4" xfId="6885" xr:uid="{29FF89BD-3B50-4848-9A6F-240B5E46AA62}"/>
    <cellStyle name="Normal 9 2 5 4 2" xfId="32722" xr:uid="{081FB8CD-16BF-4FA8-8D61-FD3635C4BCF0}"/>
    <cellStyle name="Normal 9 2 5 5" xfId="6886" xr:uid="{197DA985-1379-430D-9EAA-44BCC24B06CE}"/>
    <cellStyle name="Normal 9 2 5 5 2" xfId="32723" xr:uid="{6C51A5BC-6F5A-4D02-8A6C-A684F3590035}"/>
    <cellStyle name="Normal 9 2 5 6" xfId="32724" xr:uid="{F5B1015B-9C89-434D-AFE7-22E3A308F0C0}"/>
    <cellStyle name="Normal 9 2 5 6 2" xfId="32725" xr:uid="{74DD45F0-8258-45A6-839C-765CFF779E97}"/>
    <cellStyle name="Normal 9 2 5 7" xfId="32726" xr:uid="{9F2899D8-3561-4B9A-8BFA-4064671D8FE1}"/>
    <cellStyle name="Normal 9 2 5 7 2" xfId="32727" xr:uid="{590389BE-E63B-4590-AD97-3B4884E46867}"/>
    <cellStyle name="Normal 9 2 5 8" xfId="32728" xr:uid="{0D1B09AB-DFFB-4B7E-82C0-A4ACC54D46C0}"/>
    <cellStyle name="Normal 9 2 50" xfId="32729" xr:uid="{EEA62656-E455-41F5-A97A-DECCB009830F}"/>
    <cellStyle name="Normal 9 2 50 2" xfId="32730" xr:uid="{63744CCF-2279-46B3-8A26-0B7A2F0CD969}"/>
    <cellStyle name="Normal 9 2 51" xfId="32731" xr:uid="{FFC3781D-ED54-4BD4-9C8F-57BA14256B6B}"/>
    <cellStyle name="Normal 9 2 51 2" xfId="32732" xr:uid="{97A55B25-7CFD-4D2C-9369-C8271E629F2C}"/>
    <cellStyle name="Normal 9 2 52" xfId="32733" xr:uid="{C086B83E-D413-4149-9872-68449BC44358}"/>
    <cellStyle name="Normal 9 2 52 2" xfId="32734" xr:uid="{6794B76F-91E3-4189-8AED-282BA2E23C87}"/>
    <cellStyle name="Normal 9 2 53" xfId="32735" xr:uid="{E16F4FC3-8DD4-4C97-9AB4-A08F9B28182D}"/>
    <cellStyle name="Normal 9 2 53 2" xfId="32736" xr:uid="{6EE7D83D-F787-4BEF-B542-5200A626F72F}"/>
    <cellStyle name="Normal 9 2 54" xfId="32737" xr:uid="{95809F92-B00D-4BF7-984F-7CFDBC75C7D1}"/>
    <cellStyle name="Normal 9 2 54 2" xfId="32738" xr:uid="{E1C2969B-F536-4A5F-AF27-1DC6B86154F3}"/>
    <cellStyle name="Normal 9 2 55" xfId="32739" xr:uid="{8DA6C45E-A528-488A-B8D2-92863CCCF2CA}"/>
    <cellStyle name="Normal 9 2 55 2" xfId="32740" xr:uid="{7DA7D919-6F90-46A3-A203-0586B1BF94F8}"/>
    <cellStyle name="Normal 9 2 56" xfId="32741" xr:uid="{1A2043A3-15F7-4E85-B63A-002A0F7D5E8A}"/>
    <cellStyle name="Normal 9 2 56 2" xfId="32742" xr:uid="{CFB1C513-EF1C-41AC-98C0-127A31DCB2D8}"/>
    <cellStyle name="Normal 9 2 57" xfId="32743" xr:uid="{C556A978-66BE-4A99-89A8-012578BB48FE}"/>
    <cellStyle name="Normal 9 2 57 2" xfId="32744" xr:uid="{2FE23945-8514-4E18-BB62-C9DCA29780A6}"/>
    <cellStyle name="Normal 9 2 58" xfId="32745" xr:uid="{9C200FB8-5670-4119-BFBA-F456AC30B4F9}"/>
    <cellStyle name="Normal 9 2 58 2" xfId="32746" xr:uid="{2AFF9445-12D9-4DE6-BFFF-7AC5375F0BE6}"/>
    <cellStyle name="Normal 9 2 59" xfId="32747" xr:uid="{758A17EF-6676-4E48-93C5-7426F6364AEE}"/>
    <cellStyle name="Normal 9 2 59 2" xfId="32748" xr:uid="{B6D3761F-6FF3-4214-900D-3D7253E05AAB}"/>
    <cellStyle name="Normal 9 2 6" xfId="6887" xr:uid="{858ED12B-FBAB-42EE-87D1-AC02BB70DAF1}"/>
    <cellStyle name="Normal 9 2 6 2" xfId="6888" xr:uid="{AF757995-CDC8-405B-BF2A-E190850C724C}"/>
    <cellStyle name="Normal 9 2 6 2 2" xfId="6889" xr:uid="{72AFEF51-CE42-41FB-BF86-2E2DEB1A5F80}"/>
    <cellStyle name="Normal 9 2 6 2 2 2" xfId="6890" xr:uid="{5C5CC239-DA0C-4CE3-9C8D-713050D7B38F}"/>
    <cellStyle name="Normal 9 2 6 2 2 3" xfId="6891" xr:uid="{F14978AE-2329-460A-B368-A308D2E95B9E}"/>
    <cellStyle name="Normal 9 2 6 2 3" xfId="6892" xr:uid="{A43E6FFE-1974-43F0-B778-E9D304E2813E}"/>
    <cellStyle name="Normal 9 2 6 2 4" xfId="6893" xr:uid="{7D7AE647-F998-4205-A867-92CABB652BD6}"/>
    <cellStyle name="Normal 9 2 6 3" xfId="6894" xr:uid="{3EB96257-A0EA-405B-AAE1-2F8A03DD804A}"/>
    <cellStyle name="Normal 9 2 6 3 2" xfId="6895" xr:uid="{CD504AB2-C4E0-4C4C-948B-F20FE534A126}"/>
    <cellStyle name="Normal 9 2 6 3 3" xfId="6896" xr:uid="{5BA33067-83AF-4F02-9286-E0BC08E0BEA0}"/>
    <cellStyle name="Normal 9 2 6 4" xfId="6897" xr:uid="{B1CEFDD0-A6A6-4384-AB8E-5BD07F5AA8A6}"/>
    <cellStyle name="Normal 9 2 6 4 2" xfId="32749" xr:uid="{1B386E86-0353-4406-AE43-C486BE8DAB3C}"/>
    <cellStyle name="Normal 9 2 6 5" xfId="6898" xr:uid="{F836DF4B-2A03-4E24-B55D-94DD45383A25}"/>
    <cellStyle name="Normal 9 2 6 5 2" xfId="32750" xr:uid="{FEDD680D-09B4-44C7-ADDE-D4F9A26C9463}"/>
    <cellStyle name="Normal 9 2 6 6" xfId="32751" xr:uid="{6D801BE7-1426-4EAC-BAB7-7CBA4C6C4E21}"/>
    <cellStyle name="Normal 9 2 6 6 2" xfId="32752" xr:uid="{D7BE0EF4-BA19-4124-AD3B-B8190583FEB2}"/>
    <cellStyle name="Normal 9 2 6 7" xfId="32753" xr:uid="{863BABD3-CDC0-4386-9907-194B6BDCB55A}"/>
    <cellStyle name="Normal 9 2 6 7 2" xfId="32754" xr:uid="{8369582A-6D3A-4608-8359-AD6AF777E2AC}"/>
    <cellStyle name="Normal 9 2 6 8" xfId="32755" xr:uid="{824ADB94-7097-4FBC-A158-1CAE4EC4BE90}"/>
    <cellStyle name="Normal 9 2 60" xfId="32756" xr:uid="{190C5EBB-5067-48D1-8407-2B99E43E5343}"/>
    <cellStyle name="Normal 9 2 60 2" xfId="32757" xr:uid="{409B5616-910D-48DC-817B-A45BDB477619}"/>
    <cellStyle name="Normal 9 2 61" xfId="32758" xr:uid="{1A0CBFCD-3C46-488F-8FC4-02B959D25DB4}"/>
    <cellStyle name="Normal 9 2 61 2" xfId="32759" xr:uid="{EF25603E-80FE-4428-BFA8-540A18F04A2C}"/>
    <cellStyle name="Normal 9 2 62" xfId="32760" xr:uid="{FBDB0023-19D7-44BE-934F-CB2D5EA2AD37}"/>
    <cellStyle name="Normal 9 2 62 2" xfId="32761" xr:uid="{36820D19-8982-4999-BD04-F637F795784D}"/>
    <cellStyle name="Normal 9 2 63" xfId="32762" xr:uid="{EC5358E8-0965-4BAF-BE7E-F8183B020FEF}"/>
    <cellStyle name="Normal 9 2 63 2" xfId="32763" xr:uid="{A26BCBD3-3672-4422-82DC-A7F4563E9F22}"/>
    <cellStyle name="Normal 9 2 64" xfId="32764" xr:uid="{FE6393CE-6265-49A2-8449-0E36E9DE2CFB}"/>
    <cellStyle name="Normal 9 2 64 2" xfId="32765" xr:uid="{F78D2338-D9B6-4C54-B497-248DD548F86C}"/>
    <cellStyle name="Normal 9 2 65" xfId="32766" xr:uid="{256D5170-E3E8-44BC-BCE1-6E2492E2033E}"/>
    <cellStyle name="Normal 9 2 65 2" xfId="32767" xr:uid="{C8DDE9FA-9262-49C1-95C2-88C75590355F}"/>
    <cellStyle name="Normal 9 2 66" xfId="32768" xr:uid="{E9A90B0D-8B82-4AC0-B50F-85B88D0B03B8}"/>
    <cellStyle name="Normal 9 2 66 2" xfId="32769" xr:uid="{C3BDEEA5-5ABA-44D4-9BD8-2D9A1575DE67}"/>
    <cellStyle name="Normal 9 2 67" xfId="32770" xr:uid="{71572452-0B71-4F4C-AB97-BA4F368C6A39}"/>
    <cellStyle name="Normal 9 2 67 2" xfId="32771" xr:uid="{6C7C2E8D-8275-4F16-B38F-3300002BDD5A}"/>
    <cellStyle name="Normal 9 2 68" xfId="32772" xr:uid="{008ACFE1-48D9-4ED9-9ACF-13FFFD4A565E}"/>
    <cellStyle name="Normal 9 2 68 2" xfId="32773" xr:uid="{4EAFDADD-D6E4-4FE7-BC34-865E596E692F}"/>
    <cellStyle name="Normal 9 2 69" xfId="32774" xr:uid="{70B9FEE5-F989-4959-B2EA-E5EB0435BAD9}"/>
    <cellStyle name="Normal 9 2 7" xfId="6899" xr:uid="{D71E63BB-A3D9-4938-B137-C12CEB4A1DC8}"/>
    <cellStyle name="Normal 9 2 7 2" xfId="6900" xr:uid="{50225C15-5E78-4470-8B20-6554E362EE0C}"/>
    <cellStyle name="Normal 9 2 7 2 2" xfId="6901" xr:uid="{9B4C3506-D65B-4C6A-A837-2ADD69FA4247}"/>
    <cellStyle name="Normal 9 2 7 2 2 2" xfId="6902" xr:uid="{E76ED527-5B51-467B-8963-A2C6DB835E6F}"/>
    <cellStyle name="Normal 9 2 7 2 2 3" xfId="6903" xr:uid="{910E9961-0C78-4C8E-B19C-C30C9D21CB0E}"/>
    <cellStyle name="Normal 9 2 7 2 3" xfId="6904" xr:uid="{26E36850-9C04-4246-A599-C67B99587219}"/>
    <cellStyle name="Normal 9 2 7 2 4" xfId="6905" xr:uid="{510B8E13-F7B4-42AE-B446-EBC7653A2DFA}"/>
    <cellStyle name="Normal 9 2 7 3" xfId="6906" xr:uid="{F573DDFF-0834-49A3-8BD6-21A143B2D325}"/>
    <cellStyle name="Normal 9 2 7 3 2" xfId="6907" xr:uid="{5CCA2758-92A7-4170-A4AD-C635D651D227}"/>
    <cellStyle name="Normal 9 2 7 3 3" xfId="6908" xr:uid="{72D457B1-D57C-43D3-8CA5-FDE7C1841FE4}"/>
    <cellStyle name="Normal 9 2 7 4" xfId="6909" xr:uid="{855D9E36-C949-4D09-8609-D98822AF39EF}"/>
    <cellStyle name="Normal 9 2 7 4 2" xfId="32775" xr:uid="{68C941DF-EA9B-4340-9976-E5DD049A3731}"/>
    <cellStyle name="Normal 9 2 7 5" xfId="6910" xr:uid="{2D773F9F-0B19-4FD1-9F72-96B030066F59}"/>
    <cellStyle name="Normal 9 2 7 5 2" xfId="32776" xr:uid="{076825D1-A3FE-4DD1-9C66-56D130DEF062}"/>
    <cellStyle name="Normal 9 2 7 6" xfId="32777" xr:uid="{189C4A9F-D1AA-44B3-8CA7-C103F3B00F82}"/>
    <cellStyle name="Normal 9 2 7 6 2" xfId="32778" xr:uid="{FC8CDB9B-5CE5-4105-A878-1998A7A0CFFC}"/>
    <cellStyle name="Normal 9 2 7 7" xfId="32779" xr:uid="{21216B37-4C1A-49CA-8BE3-F78C8F7DEDD0}"/>
    <cellStyle name="Normal 9 2 7 7 2" xfId="32780" xr:uid="{DE395824-F52D-48F8-8E4E-E2BBD5FDB2C2}"/>
    <cellStyle name="Normal 9 2 7 8" xfId="32781" xr:uid="{2EB98EE1-1005-4128-AABA-5D3F0FC4108F}"/>
    <cellStyle name="Normal 9 2 8" xfId="6911" xr:uid="{88F1AC92-148A-4FF9-9538-5CA7405E0773}"/>
    <cellStyle name="Normal 9 2 8 2" xfId="6912" xr:uid="{648338DF-BD4F-49A0-8920-0113ED67FFD8}"/>
    <cellStyle name="Normal 9 2 8 2 2" xfId="6913" xr:uid="{BAEE08B1-EDBD-45ED-9FC7-3A46B9354013}"/>
    <cellStyle name="Normal 9 2 8 2 2 2" xfId="6914" xr:uid="{78C95655-C226-4772-8BB0-4AF31F569DA3}"/>
    <cellStyle name="Normal 9 2 8 2 2 3" xfId="6915" xr:uid="{6652C9D6-71A6-4090-8DAB-B5332E5CB63F}"/>
    <cellStyle name="Normal 9 2 8 2 3" xfId="6916" xr:uid="{4FFD4C3B-EB56-40E0-ADA7-B67AA821A57B}"/>
    <cellStyle name="Normal 9 2 8 2 4" xfId="6917" xr:uid="{C861C175-5874-4F21-84CA-56AF244EE4CA}"/>
    <cellStyle name="Normal 9 2 8 3" xfId="6918" xr:uid="{5D7E188D-A47C-492F-A20F-FCC4DAE72FBD}"/>
    <cellStyle name="Normal 9 2 8 3 2" xfId="6919" xr:uid="{BE22E63B-AA79-45C4-8C44-F8C0BD11F084}"/>
    <cellStyle name="Normal 9 2 8 3 3" xfId="6920" xr:uid="{5BD577CF-9AA5-4D81-8D94-8FEB8BA46F23}"/>
    <cellStyle name="Normal 9 2 8 4" xfId="6921" xr:uid="{DAD1C55D-AF83-4A0D-B73D-4D85B39B8D9F}"/>
    <cellStyle name="Normal 9 2 8 4 2" xfId="32782" xr:uid="{F2837552-4D75-4475-BD87-FF83ED27A74F}"/>
    <cellStyle name="Normal 9 2 8 5" xfId="6922" xr:uid="{E02194FD-BEE9-48AE-ABC8-577BB89A5E55}"/>
    <cellStyle name="Normal 9 2 8 5 2" xfId="32783" xr:uid="{8ACE395C-5A52-4DDC-99F4-09B4603D9892}"/>
    <cellStyle name="Normal 9 2 8 6" xfId="32784" xr:uid="{F843DC14-61BE-4CE6-AC78-98A89FBAE444}"/>
    <cellStyle name="Normal 9 2 8 6 2" xfId="32785" xr:uid="{84807E19-34C6-411B-93D8-BD1ED1057F88}"/>
    <cellStyle name="Normal 9 2 8 7" xfId="32786" xr:uid="{0BAC6A19-8645-4F2B-96FC-15F38B619DE3}"/>
    <cellStyle name="Normal 9 2 8 7 2" xfId="32787" xr:uid="{C02764C4-2F72-4335-B353-5CAACED3FD13}"/>
    <cellStyle name="Normal 9 2 8 8" xfId="32788" xr:uid="{9B014391-F7EA-497F-BB7E-6D7DDCB0832A}"/>
    <cellStyle name="Normal 9 2 9" xfId="6923" xr:uid="{251CF6F5-E4EE-4B3E-B217-8137EA78674C}"/>
    <cellStyle name="Normal 9 2 9 2" xfId="6924" xr:uid="{464888C1-D703-4C4A-8E11-CB95E0F8C133}"/>
    <cellStyle name="Normal 9 2 9 2 2" xfId="6925" xr:uid="{691C73C6-D542-4A59-AA26-5B8FA41BED78}"/>
    <cellStyle name="Normal 9 2 9 2 2 2" xfId="6926" xr:uid="{61BAC463-BEA1-4BE5-A25B-D9F11D3997E2}"/>
    <cellStyle name="Normal 9 2 9 2 2 3" xfId="6927" xr:uid="{18047C1B-DFEC-4B75-BC0B-5D3C849B8E98}"/>
    <cellStyle name="Normal 9 2 9 2 3" xfId="6928" xr:uid="{22EDA9EA-99DE-412F-A922-B0EE2DEE8438}"/>
    <cellStyle name="Normal 9 2 9 2 4" xfId="6929" xr:uid="{FB539692-0393-4A02-9EA3-29A745752193}"/>
    <cellStyle name="Normal 9 2 9 3" xfId="6930" xr:uid="{5D1C8C33-8D1D-4784-9412-F035E75B922A}"/>
    <cellStyle name="Normal 9 2 9 3 2" xfId="6931" xr:uid="{08F180F2-0E8A-4EE9-9BE1-F7567E9AA808}"/>
    <cellStyle name="Normal 9 2 9 3 3" xfId="6932" xr:uid="{7CCB710A-8479-42C7-8AA3-F0909802D9E3}"/>
    <cellStyle name="Normal 9 2 9 4" xfId="6933" xr:uid="{3D0FC50D-8F3F-4309-BC9D-7541EF2A02D6}"/>
    <cellStyle name="Normal 9 2 9 4 2" xfId="32789" xr:uid="{C911B6C2-56D6-4C5E-B23A-F96FC6EBEAE4}"/>
    <cellStyle name="Normal 9 2 9 5" xfId="6934" xr:uid="{950173F9-872A-4192-B0B8-B37FA5D3C173}"/>
    <cellStyle name="Normal 9 2 9 5 2" xfId="32790" xr:uid="{DE49EC9E-D4AA-4F71-94FC-BFCE2F01C3E5}"/>
    <cellStyle name="Normal 9 2 9 6" xfId="32791" xr:uid="{3C2CCE8F-DE9A-418C-ADDC-063FF4808A31}"/>
    <cellStyle name="Normal 9 2 9 6 2" xfId="32792" xr:uid="{EA0879D0-DB2A-4792-92F4-DC10EB6964F8}"/>
    <cellStyle name="Normal 9 2 9 7" xfId="32793" xr:uid="{40B557D0-0BBC-4987-9E32-7EA6D352D2F6}"/>
    <cellStyle name="Normal 9 2 9 7 2" xfId="32794" xr:uid="{B5439496-0BCD-4D9A-9975-F400451DFE9D}"/>
    <cellStyle name="Normal 9 2 9 8" xfId="32795" xr:uid="{14B0BE28-B837-4426-8420-751ED033ED0B}"/>
    <cellStyle name="Normal 9 20" xfId="32796" xr:uid="{4687A5A8-19BF-4395-9044-49FC4DBAB7A4}"/>
    <cellStyle name="Normal 9 20 2" xfId="32797" xr:uid="{3B93C15F-A73E-4BF5-88C1-6877F5334AD3}"/>
    <cellStyle name="Normal 9 20 2 2" xfId="32798" xr:uid="{9C28D51B-C4D1-4EBD-A0E9-641C7CAA05E4}"/>
    <cellStyle name="Normal 9 20 3" xfId="32799" xr:uid="{236A1C43-57F8-455B-B3C7-80F5BB300EF7}"/>
    <cellStyle name="Normal 9 20 3 2" xfId="32800" xr:uid="{0E02A9A8-C920-4BB8-8312-9FBA55BE88BE}"/>
    <cellStyle name="Normal 9 20 4" xfId="32801" xr:uid="{12A6192E-1BB4-4E05-AE0A-4C355FC87F8C}"/>
    <cellStyle name="Normal 9 20 4 2" xfId="32802" xr:uid="{689428E9-FDF2-4C7F-B814-FB16D5AFB764}"/>
    <cellStyle name="Normal 9 20 5" xfId="32803" xr:uid="{371BEBCF-BA59-49E5-BDE9-6F58AD56C859}"/>
    <cellStyle name="Normal 9 20 5 2" xfId="32804" xr:uid="{B51A4A2C-566F-4B12-9FC0-9084F3C941CD}"/>
    <cellStyle name="Normal 9 20 6" xfId="32805" xr:uid="{0098D42E-380E-44F5-975E-CB05D8B50884}"/>
    <cellStyle name="Normal 9 20 6 2" xfId="32806" xr:uid="{7AE12897-EE17-43F0-9D30-6B6CDFC70DB4}"/>
    <cellStyle name="Normal 9 20 7" xfId="32807" xr:uid="{1A49F63A-8A86-412C-9410-65B24C670F89}"/>
    <cellStyle name="Normal 9 20 7 2" xfId="32808" xr:uid="{1C8BDBCD-A7F4-4336-9310-4844FB85C6A7}"/>
    <cellStyle name="Normal 9 20 8" xfId="32809" xr:uid="{CCF7EF83-9BD4-4908-91BB-E18604A0D86A}"/>
    <cellStyle name="Normal 9 21" xfId="32810" xr:uid="{87DD63AC-6E5D-41FA-861C-1B6FC385ED74}"/>
    <cellStyle name="Normal 9 21 2" xfId="32811" xr:uid="{D3BAF6EC-FD13-4278-B89C-DF887C4E0698}"/>
    <cellStyle name="Normal 9 21 2 2" xfId="32812" xr:uid="{BE3BD9A4-E1E2-47F2-916B-83779DC8108E}"/>
    <cellStyle name="Normal 9 21 3" xfId="32813" xr:uid="{5E9EA27F-923D-4122-86C4-242EB3F11EE1}"/>
    <cellStyle name="Normal 9 21 3 2" xfId="32814" xr:uid="{F503F1EC-A4A4-4C2D-816D-6E8B75C6D6BC}"/>
    <cellStyle name="Normal 9 21 4" xfId="32815" xr:uid="{8BBBBC99-0EF2-4294-81DB-8B65C0252DB8}"/>
    <cellStyle name="Normal 9 21 4 2" xfId="32816" xr:uid="{269BDAF5-2FD3-46DF-9D64-AB79A63E01D9}"/>
    <cellStyle name="Normal 9 21 5" xfId="32817" xr:uid="{0C2398C8-74CD-4A81-A213-039017F0ECB1}"/>
    <cellStyle name="Normal 9 21 5 2" xfId="32818" xr:uid="{05901695-07C2-4CA4-B1D4-C4D1E39949B7}"/>
    <cellStyle name="Normal 9 21 6" xfId="32819" xr:uid="{E9F87BCE-BA78-41F8-8BB7-7CC37530F53F}"/>
    <cellStyle name="Normal 9 21 6 2" xfId="32820" xr:uid="{7C86BD86-D539-4013-9744-A40C1D3378CB}"/>
    <cellStyle name="Normal 9 21 7" xfId="32821" xr:uid="{1BE3791A-DD13-4D96-B399-EE1F3720BFEC}"/>
    <cellStyle name="Normal 9 21 7 2" xfId="32822" xr:uid="{4B1D75F5-F57A-40D6-BE09-5209C42D1992}"/>
    <cellStyle name="Normal 9 21 8" xfId="32823" xr:uid="{573FB121-C303-41DF-BDA3-D5334EB43D0E}"/>
    <cellStyle name="Normal 9 22" xfId="32824" xr:uid="{018CA132-E1FA-4419-83D8-E02BF2313457}"/>
    <cellStyle name="Normal 9 22 2" xfId="32825" xr:uid="{DD12D823-B2F3-4703-BCDB-7A3B4BD0EBA9}"/>
    <cellStyle name="Normal 9 23" xfId="32826" xr:uid="{16C98FAF-AB0F-460C-B62F-A10838DE9C0E}"/>
    <cellStyle name="Normal 9 23 2" xfId="32827" xr:uid="{0B60CCF8-AC60-4D63-B5AB-D8BC01229270}"/>
    <cellStyle name="Normal 9 24" xfId="32828" xr:uid="{188D36EE-B9FE-4BC7-BE8C-E7EC562F43B5}"/>
    <cellStyle name="Normal 9 24 2" xfId="32829" xr:uid="{CFBF5C26-6EEE-47EC-9000-133A2120F08C}"/>
    <cellStyle name="Normal 9 25" xfId="32830" xr:uid="{B081938A-C3FA-41D4-B8DF-009A7998599A}"/>
    <cellStyle name="Normal 9 25 2" xfId="32831" xr:uid="{B7D9A3C1-20B9-4913-A2D6-56895C3B33F1}"/>
    <cellStyle name="Normal 9 26" xfId="32832" xr:uid="{87D80809-7F25-4E99-8774-99A857EB8F2D}"/>
    <cellStyle name="Normal 9 26 2" xfId="32833" xr:uid="{5B6A35D7-CD6D-4293-8A2B-8769A39C10E6}"/>
    <cellStyle name="Normal 9 27" xfId="32834" xr:uid="{D7B813BF-01BA-4C8C-A32D-5E4179247640}"/>
    <cellStyle name="Normal 9 27 2" xfId="32835" xr:uid="{0DF0DA71-2B7F-4F65-8EA1-FDF8695D3828}"/>
    <cellStyle name="Normal 9 28" xfId="32836" xr:uid="{4D10AD5D-B705-4E25-963A-74B131C4EA4F}"/>
    <cellStyle name="Normal 9 28 2" xfId="32837" xr:uid="{443BACFF-9908-447F-BC0F-93850276BF94}"/>
    <cellStyle name="Normal 9 29" xfId="32838" xr:uid="{1E63BFF8-E3A4-4393-8515-9D4CDEAF891D}"/>
    <cellStyle name="Normal 9 29 2" xfId="32839" xr:uid="{1F41035E-11B8-4A11-B485-66676E04DAC5}"/>
    <cellStyle name="Normal 9 3" xfId="6935" xr:uid="{BC5B41C7-520B-49AB-8C56-D5FE95894466}"/>
    <cellStyle name="Normal 9 3 10" xfId="32840" xr:uid="{B05BE31D-6C6A-4964-8DCB-67C2F02D288F}"/>
    <cellStyle name="Normal 9 3 10 2" xfId="32841" xr:uid="{835280A1-CFE0-42B8-AC41-C9E1735FCD98}"/>
    <cellStyle name="Normal 9 3 10 2 2" xfId="32842" xr:uid="{EB744272-4706-4BC8-971B-387E23E089C5}"/>
    <cellStyle name="Normal 9 3 10 3" xfId="32843" xr:uid="{6528F05E-F150-4F6C-A578-3D29EAD3C24E}"/>
    <cellStyle name="Normal 9 3 10 3 2" xfId="32844" xr:uid="{24CF2846-86F5-4DDC-A7E9-391042BAF155}"/>
    <cellStyle name="Normal 9 3 10 4" xfId="32845" xr:uid="{E9E73316-9206-4270-84ED-E66CD831810E}"/>
    <cellStyle name="Normal 9 3 10 4 2" xfId="32846" xr:uid="{BBE9F702-FC00-49BC-AA7D-DC713457CBC0}"/>
    <cellStyle name="Normal 9 3 10 5" xfId="32847" xr:uid="{2C127E7F-C1BB-4ECD-96CA-A66F0E5DC302}"/>
    <cellStyle name="Normal 9 3 10 5 2" xfId="32848" xr:uid="{B74C196B-ACC8-4025-9754-E6C184D05645}"/>
    <cellStyle name="Normal 9 3 10 6" xfId="32849" xr:uid="{94D3FE78-BA04-42D5-90C0-B93EAED2103C}"/>
    <cellStyle name="Normal 9 3 10 6 2" xfId="32850" xr:uid="{135F8B80-2310-45D2-8344-BD0A7A799EC3}"/>
    <cellStyle name="Normal 9 3 10 7" xfId="32851" xr:uid="{E0CDD10C-A341-4654-AD6C-AF37BE425F1A}"/>
    <cellStyle name="Normal 9 3 10 7 2" xfId="32852" xr:uid="{1E01F8CD-E3C8-4315-9342-ED393DE075C6}"/>
    <cellStyle name="Normal 9 3 10 8" xfId="32853" xr:uid="{56A11F26-03D6-4221-A532-03A69A345801}"/>
    <cellStyle name="Normal 9 3 11" xfId="32854" xr:uid="{55D2F774-C0E7-420B-9FBA-E39473232C5C}"/>
    <cellStyle name="Normal 9 3 11 2" xfId="32855" xr:uid="{01648452-A42F-42A4-AABA-9B649A678E2A}"/>
    <cellStyle name="Normal 9 3 12" xfId="32856" xr:uid="{748E3655-88C5-4D45-9519-68C8356FD60D}"/>
    <cellStyle name="Normal 9 3 12 2" xfId="32857" xr:uid="{2998A302-514E-4861-A13D-0A32A1B433F3}"/>
    <cellStyle name="Normal 9 3 13" xfId="32858" xr:uid="{419840A9-1534-4F0C-B80B-F79D5439DA28}"/>
    <cellStyle name="Normal 9 3 13 2" xfId="32859" xr:uid="{8AAE134D-5AC2-469C-8796-FD5A81192BA9}"/>
    <cellStyle name="Normal 9 3 14" xfId="32860" xr:uid="{2F72CA70-FC7F-4240-8351-16EF11819DC8}"/>
    <cellStyle name="Normal 9 3 14 2" xfId="32861" xr:uid="{3A2604BA-D7C6-488C-B18A-133134470E9C}"/>
    <cellStyle name="Normal 9 3 15" xfId="32862" xr:uid="{71E1B0E8-9642-4F8C-8FDC-A0443155398E}"/>
    <cellStyle name="Normal 9 3 15 2" xfId="32863" xr:uid="{FF59E940-15B1-4E32-A007-A08708AE15D0}"/>
    <cellStyle name="Normal 9 3 16" xfId="32864" xr:uid="{1DB7915F-88A4-43F9-9013-2A3F7B1AF1E9}"/>
    <cellStyle name="Normal 9 3 16 2" xfId="32865" xr:uid="{C8AFD4DE-DC8C-447B-B0E9-2406630F19F6}"/>
    <cellStyle name="Normal 9 3 17" xfId="32866" xr:uid="{4E3094EE-C956-444F-A8CB-2A98EABFC63D}"/>
    <cellStyle name="Normal 9 3 17 2" xfId="32867" xr:uid="{E387BB16-D4CF-42A4-9BA7-27A5EB63D3E1}"/>
    <cellStyle name="Normal 9 3 18" xfId="32868" xr:uid="{A8CF5C1C-EBF0-44EC-B195-F579F148DD51}"/>
    <cellStyle name="Normal 9 3 18 2" xfId="32869" xr:uid="{4BFDB33C-3E45-4F3A-93DA-1F079C5407D3}"/>
    <cellStyle name="Normal 9 3 19" xfId="32870" xr:uid="{3C970E64-8A15-4669-A8FF-BD8648E5DBB3}"/>
    <cellStyle name="Normal 9 3 19 2" xfId="32871" xr:uid="{743B66B6-E93A-493B-9C34-5599B9241C83}"/>
    <cellStyle name="Normal 9 3 2" xfId="6936" xr:uid="{D5700B1D-10C9-4FE9-834C-24373AD7DF1E}"/>
    <cellStyle name="Normal 9 3 2 10" xfId="32872" xr:uid="{DEDE114A-784F-4AB7-BE96-BC1835B551E3}"/>
    <cellStyle name="Normal 9 3 2 10 2" xfId="32873" xr:uid="{67CC01EB-EE6C-4283-AF28-90C851A2D0C4}"/>
    <cellStyle name="Normal 9 3 2 11" xfId="32874" xr:uid="{9FAD0F7C-C0A1-4CF5-AD42-475F9B825D6E}"/>
    <cellStyle name="Normal 9 3 2 11 2" xfId="32875" xr:uid="{29683A6B-F494-4B6A-85CF-9C1F1A81E37C}"/>
    <cellStyle name="Normal 9 3 2 12" xfId="32876" xr:uid="{64490E2C-1F0E-48E9-B02B-A56B1718637E}"/>
    <cellStyle name="Normal 9 3 2 12 2" xfId="32877" xr:uid="{5D5B26F4-B667-42BA-AB61-A0831A437C16}"/>
    <cellStyle name="Normal 9 3 2 13" xfId="32878" xr:uid="{7FD33B8C-1B14-4A96-B48C-DDD13AED64CD}"/>
    <cellStyle name="Normal 9 3 2 13 2" xfId="32879" xr:uid="{2CD429E6-6A68-4CFC-A375-F3B040299732}"/>
    <cellStyle name="Normal 9 3 2 14" xfId="32880" xr:uid="{F6CF8843-8242-4DB2-B742-D77988D638D2}"/>
    <cellStyle name="Normal 9 3 2 14 2" xfId="32881" xr:uid="{47BCE717-3CD0-4AFD-895F-6E4C8D294CE6}"/>
    <cellStyle name="Normal 9 3 2 15" xfId="32882" xr:uid="{B5F1B6ED-1EA3-41B2-8E69-C42DFD460DB2}"/>
    <cellStyle name="Normal 9 3 2 15 2" xfId="32883" xr:uid="{40D692B8-902C-4798-993F-EB85A7E0DFC2}"/>
    <cellStyle name="Normal 9 3 2 16" xfId="32884" xr:uid="{AFEA72A0-E3D8-4B12-80E3-111A09A2723B}"/>
    <cellStyle name="Normal 9 3 2 17" xfId="32885" xr:uid="{9087D3AD-987A-4D09-ADDA-70D0E918F996}"/>
    <cellStyle name="Normal 9 3 2 18" xfId="32886" xr:uid="{E84C53A8-1C9F-454F-ADEF-19357255ED02}"/>
    <cellStyle name="Normal 9 3 2 19" xfId="32887" xr:uid="{A85794AD-E3E6-4FB3-896A-A0EF62F58E96}"/>
    <cellStyle name="Normal 9 3 2 2" xfId="6937" xr:uid="{7A14F2C5-6405-42ED-9001-7CCE505D2B4D}"/>
    <cellStyle name="Normal 9 3 2 2 2" xfId="32888" xr:uid="{E6CC4D78-ED9D-4C8B-BCAA-4DBCC95D7C1D}"/>
    <cellStyle name="Normal 9 3 2 2 2 2" xfId="32889" xr:uid="{131A1ACE-BE28-4D77-A48A-872CF96CE0EE}"/>
    <cellStyle name="Normal 9 3 2 2 3" xfId="32890" xr:uid="{3FA919A0-DF88-4E80-AD05-D36FD6E4C61B}"/>
    <cellStyle name="Normal 9 3 2 2 3 2" xfId="32891" xr:uid="{769A496D-93E6-4879-9BD6-6E3B01B781A2}"/>
    <cellStyle name="Normal 9 3 2 2 4" xfId="32892" xr:uid="{9FB775EA-021D-48D2-8AD9-652162BB62AB}"/>
    <cellStyle name="Normal 9 3 2 2 4 2" xfId="32893" xr:uid="{4669F519-0E57-4B50-88D3-0903D48E0DC8}"/>
    <cellStyle name="Normal 9 3 2 2 5" xfId="32894" xr:uid="{4E6F07FF-9D46-4BAF-992C-6022583DE975}"/>
    <cellStyle name="Normal 9 3 2 2 5 2" xfId="32895" xr:uid="{5B922A6A-BC78-48A2-B590-0CB55DFDFC66}"/>
    <cellStyle name="Normal 9 3 2 2 6" xfId="32896" xr:uid="{7F3AC89F-32D6-4C65-9DCB-FF6A2F9B142C}"/>
    <cellStyle name="Normal 9 3 2 2 6 2" xfId="32897" xr:uid="{58F4CB2A-315F-4D12-B4AD-6FFB82E8648C}"/>
    <cellStyle name="Normal 9 3 2 2 7" xfId="32898" xr:uid="{5E00B706-1B3F-41C6-8601-3B79A8219FBF}"/>
    <cellStyle name="Normal 9 3 2 2 7 2" xfId="32899" xr:uid="{D46978BF-1E1A-46D2-A594-978EF5970D9A}"/>
    <cellStyle name="Normal 9 3 2 2 8" xfId="32900" xr:uid="{DB60075D-9485-4617-BD8D-BFD46D2DB5DA}"/>
    <cellStyle name="Normal 9 3 2 3" xfId="6938" xr:uid="{201D211A-8A00-4291-BB9F-52124FB1F43A}"/>
    <cellStyle name="Normal 9 3 2 3 2" xfId="32901" xr:uid="{2F34AD46-E8F5-4D22-AB06-1B6A28AD46F7}"/>
    <cellStyle name="Normal 9 3 2 3 2 2" xfId="32902" xr:uid="{DAAD3B1E-A5D6-4A1F-BC5B-A0160F03EA9F}"/>
    <cellStyle name="Normal 9 3 2 3 3" xfId="32903" xr:uid="{4166A4B7-A2AF-4D08-B23C-D788A55458C3}"/>
    <cellStyle name="Normal 9 3 2 3 3 2" xfId="32904" xr:uid="{92C31CF5-009C-408E-9A1A-FAD5F6EA6DD0}"/>
    <cellStyle name="Normal 9 3 2 3 4" xfId="32905" xr:uid="{DE4BF8C2-F741-4671-9888-9890111F1928}"/>
    <cellStyle name="Normal 9 3 2 3 4 2" xfId="32906" xr:uid="{BEC69B54-5F6E-4189-BF10-6C675678E006}"/>
    <cellStyle name="Normal 9 3 2 3 5" xfId="32907" xr:uid="{70158EC2-A113-479D-82F8-4CF8621E42E5}"/>
    <cellStyle name="Normal 9 3 2 3 5 2" xfId="32908" xr:uid="{4C5030FE-15B4-481F-9DB4-D3F1E1AF992A}"/>
    <cellStyle name="Normal 9 3 2 3 6" xfId="32909" xr:uid="{1D743A46-4434-44FF-98C6-77346AE97198}"/>
    <cellStyle name="Normal 9 3 2 3 6 2" xfId="32910" xr:uid="{A526860A-BB3B-4D9B-8131-F4DB3F11BB54}"/>
    <cellStyle name="Normal 9 3 2 3 7" xfId="32911" xr:uid="{FA687ED0-AE61-462D-9505-2F40DD47D08B}"/>
    <cellStyle name="Normal 9 3 2 3 7 2" xfId="32912" xr:uid="{D6EA7B73-84BD-47A9-8522-0169227565AC}"/>
    <cellStyle name="Normal 9 3 2 3 8" xfId="32913" xr:uid="{B23D49A5-9C2B-498E-AD4F-4DE8943702BA}"/>
    <cellStyle name="Normal 9 3 2 4" xfId="32914" xr:uid="{5DFD1661-FB3B-4573-8FA1-E6A778548F82}"/>
    <cellStyle name="Normal 9 3 2 4 2" xfId="32915" xr:uid="{EDF6C600-8E77-49A3-91BB-4E2623633C31}"/>
    <cellStyle name="Normal 9 3 2 4 2 2" xfId="32916" xr:uid="{E5E58781-1AC2-42A2-B466-80C978630F01}"/>
    <cellStyle name="Normal 9 3 2 4 3" xfId="32917" xr:uid="{AC6F87E3-4CFE-4364-AFEB-FB5821A01CE8}"/>
    <cellStyle name="Normal 9 3 2 4 3 2" xfId="32918" xr:uid="{13842AB2-0F3D-418D-B416-5F54F586FF94}"/>
    <cellStyle name="Normal 9 3 2 4 4" xfId="32919" xr:uid="{316AF8EB-FF3B-42E0-AC7D-3FB54246D750}"/>
    <cellStyle name="Normal 9 3 2 4 4 2" xfId="32920" xr:uid="{28613A63-15AE-42B0-9DF5-2F425309A9C8}"/>
    <cellStyle name="Normal 9 3 2 4 5" xfId="32921" xr:uid="{76FC1538-4168-431A-AEBC-283F672CF656}"/>
    <cellStyle name="Normal 9 3 2 4 5 2" xfId="32922" xr:uid="{C36CCB3C-A32F-452E-B440-805ECCC7EF87}"/>
    <cellStyle name="Normal 9 3 2 4 6" xfId="32923" xr:uid="{464A4E20-865C-4827-835B-D61510808DF4}"/>
    <cellStyle name="Normal 9 3 2 4 6 2" xfId="32924" xr:uid="{CA13AB4B-D309-468A-97DA-73348CFC8C10}"/>
    <cellStyle name="Normal 9 3 2 4 7" xfId="32925" xr:uid="{ED73083E-F429-4C36-BBF7-EC69CA3ED570}"/>
    <cellStyle name="Normal 9 3 2 4 7 2" xfId="32926" xr:uid="{0DEDEFCE-5D54-4622-B890-6A0F86165B4D}"/>
    <cellStyle name="Normal 9 3 2 4 8" xfId="32927" xr:uid="{2202EE58-707E-4167-A34A-6E8941B861FA}"/>
    <cellStyle name="Normal 9 3 2 5" xfId="32928" xr:uid="{834CA061-20C9-4C14-BD6D-009994E4A488}"/>
    <cellStyle name="Normal 9 3 2 5 2" xfId="32929" xr:uid="{5109EB59-D70A-4548-9D28-F8FCA43D7A0C}"/>
    <cellStyle name="Normal 9 3 2 5 2 2" xfId="32930" xr:uid="{0619EE68-A7BC-4E03-A448-BAE85EF76BE7}"/>
    <cellStyle name="Normal 9 3 2 5 3" xfId="32931" xr:uid="{4EDFD58C-5D21-43F8-8A21-1338E46FFC2B}"/>
    <cellStyle name="Normal 9 3 2 5 3 2" xfId="32932" xr:uid="{D15AF925-E428-4A4C-8988-F43E1CBC2C54}"/>
    <cellStyle name="Normal 9 3 2 5 4" xfId="32933" xr:uid="{0C6C1DC3-EEE0-45CB-AA79-F7DAAAF05EE6}"/>
    <cellStyle name="Normal 9 3 2 5 4 2" xfId="32934" xr:uid="{D52BDF62-0C58-4B5A-808F-54B0A631D9EF}"/>
    <cellStyle name="Normal 9 3 2 5 5" xfId="32935" xr:uid="{50A53C06-09EA-4D7B-91E2-6B7E7503C792}"/>
    <cellStyle name="Normal 9 3 2 5 5 2" xfId="32936" xr:uid="{7FE6A736-A469-449E-A938-D99D72428F35}"/>
    <cellStyle name="Normal 9 3 2 5 6" xfId="32937" xr:uid="{75E7D19D-6D6E-4DE8-BBAC-56576234B466}"/>
    <cellStyle name="Normal 9 3 2 5 6 2" xfId="32938" xr:uid="{AE0955F4-BD16-4207-8610-1345E1145E5A}"/>
    <cellStyle name="Normal 9 3 2 5 7" xfId="32939" xr:uid="{64DFF626-37E7-479A-A566-5F04D7388A4A}"/>
    <cellStyle name="Normal 9 3 2 5 7 2" xfId="32940" xr:uid="{6788954F-4AF8-4E55-A189-69BCBBDF1738}"/>
    <cellStyle name="Normal 9 3 2 5 8" xfId="32941" xr:uid="{7BDBE38D-61B7-4E28-ACC7-7CA4D6E4FEA7}"/>
    <cellStyle name="Normal 9 3 2 6" xfId="32942" xr:uid="{B1676170-02DE-4309-B1D8-4102664D0C97}"/>
    <cellStyle name="Normal 9 3 2 6 2" xfId="32943" xr:uid="{85E00B94-E299-451D-87A6-B52245F698CD}"/>
    <cellStyle name="Normal 9 3 2 6 2 2" xfId="32944" xr:uid="{1CFD141B-8410-4610-A692-6CC04EA90B8E}"/>
    <cellStyle name="Normal 9 3 2 6 3" xfId="32945" xr:uid="{41DB17E5-C2E1-488C-AB92-8E0D64E82BDD}"/>
    <cellStyle name="Normal 9 3 2 6 3 2" xfId="32946" xr:uid="{D1590FAF-5C43-4BF0-AEA6-6FB857651A0D}"/>
    <cellStyle name="Normal 9 3 2 6 4" xfId="32947" xr:uid="{FE57196E-9B8F-40AD-9372-30B8969066AF}"/>
    <cellStyle name="Normal 9 3 2 6 4 2" xfId="32948" xr:uid="{8D58C5D7-1204-4ADB-B105-9A5977336DA0}"/>
    <cellStyle name="Normal 9 3 2 6 5" xfId="32949" xr:uid="{BE8D3106-E950-4845-828A-707DFE94B571}"/>
    <cellStyle name="Normal 9 3 2 6 5 2" xfId="32950" xr:uid="{12EFA7A9-0C0D-473F-9DF1-72AA1EEEB9EB}"/>
    <cellStyle name="Normal 9 3 2 6 6" xfId="32951" xr:uid="{E7A961BA-0D5D-4112-8E5C-64A3639AF7C1}"/>
    <cellStyle name="Normal 9 3 2 6 6 2" xfId="32952" xr:uid="{DD59756D-5374-4E16-B313-22815F7B1B7A}"/>
    <cellStyle name="Normal 9 3 2 6 7" xfId="32953" xr:uid="{51C257A1-A1D2-4136-BA3B-4532F3EE9ABD}"/>
    <cellStyle name="Normal 9 3 2 6 7 2" xfId="32954" xr:uid="{A301E58A-A925-4B3F-A46A-98A8B16F8B1B}"/>
    <cellStyle name="Normal 9 3 2 6 8" xfId="32955" xr:uid="{95AD54B2-18E9-4683-A658-A22E29F50567}"/>
    <cellStyle name="Normal 9 3 2 7" xfId="32956" xr:uid="{2CE850BD-F2BD-4259-9BA2-EB0CA46C069D}"/>
    <cellStyle name="Normal 9 3 2 7 2" xfId="32957" xr:uid="{274E190E-AB6B-4C16-BA6C-B30A56023AFC}"/>
    <cellStyle name="Normal 9 3 2 7 2 2" xfId="32958" xr:uid="{2EB618B2-D7B2-4B4F-A414-0F5733C19060}"/>
    <cellStyle name="Normal 9 3 2 7 3" xfId="32959" xr:uid="{008FCEF0-7562-4862-8D6B-361FC4E80119}"/>
    <cellStyle name="Normal 9 3 2 7 3 2" xfId="32960" xr:uid="{9421F0E8-101F-41DB-85C8-59DA5AB287B5}"/>
    <cellStyle name="Normal 9 3 2 7 4" xfId="32961" xr:uid="{42DF3E21-7078-4FBC-B44C-E6D3D52DAE18}"/>
    <cellStyle name="Normal 9 3 2 7 4 2" xfId="32962" xr:uid="{C2655333-B4A7-43D4-9095-C836F43206E4}"/>
    <cellStyle name="Normal 9 3 2 7 5" xfId="32963" xr:uid="{25A7E34F-0916-4BC5-85BF-2CB79E36F2FC}"/>
    <cellStyle name="Normal 9 3 2 7 5 2" xfId="32964" xr:uid="{7C520D6A-6E8C-4A1D-8D1C-5CADF815A2D2}"/>
    <cellStyle name="Normal 9 3 2 7 6" xfId="32965" xr:uid="{685A3F14-BB73-4B3E-961C-FB081761F589}"/>
    <cellStyle name="Normal 9 3 2 7 6 2" xfId="32966" xr:uid="{25F50A6F-F845-497D-8C50-E616487577AE}"/>
    <cellStyle name="Normal 9 3 2 7 7" xfId="32967" xr:uid="{B3AB1ED8-46B2-4942-894C-C4DF3D68D077}"/>
    <cellStyle name="Normal 9 3 2 7 7 2" xfId="32968" xr:uid="{0E9F00F5-2B39-4BC5-B9F4-7731A2F2395E}"/>
    <cellStyle name="Normal 9 3 2 7 8" xfId="32969" xr:uid="{191B68D3-538E-4DFD-B1EB-865F69E3018F}"/>
    <cellStyle name="Normal 9 3 2 8" xfId="32970" xr:uid="{70CD0FA2-A350-4639-8964-8A83E9822DFE}"/>
    <cellStyle name="Normal 9 3 2 8 2" xfId="32971" xr:uid="{2E8CE4D5-1C8F-4FFA-8BE5-81B473ED2B5C}"/>
    <cellStyle name="Normal 9 3 2 8 2 2" xfId="32972" xr:uid="{25439891-24F8-4B00-B087-7E0771FA036D}"/>
    <cellStyle name="Normal 9 3 2 8 3" xfId="32973" xr:uid="{8E7B5A5D-5AE6-48D9-893A-FD48B6ED5FB6}"/>
    <cellStyle name="Normal 9 3 2 8 3 2" xfId="32974" xr:uid="{5A9D5DD5-C6CA-4B68-B8CD-0D173F88220D}"/>
    <cellStyle name="Normal 9 3 2 8 4" xfId="32975" xr:uid="{7E00711A-DBFB-4F1D-8520-6BCD7138338E}"/>
    <cellStyle name="Normal 9 3 2 8 4 2" xfId="32976" xr:uid="{42B92123-A0FD-4F95-9E93-AD6BDF370306}"/>
    <cellStyle name="Normal 9 3 2 8 5" xfId="32977" xr:uid="{6BE8F429-5858-4993-828A-63F52E2D06EB}"/>
    <cellStyle name="Normal 9 3 2 8 5 2" xfId="32978" xr:uid="{D4AE8983-C2D9-4012-9C3F-CB24D2DF664A}"/>
    <cellStyle name="Normal 9 3 2 8 6" xfId="32979" xr:uid="{4E3DFF3E-8621-43E5-AA39-9419DA28EB8F}"/>
    <cellStyle name="Normal 9 3 2 8 6 2" xfId="32980" xr:uid="{85B6F24F-911E-4092-8CA9-E12423EC1F26}"/>
    <cellStyle name="Normal 9 3 2 8 7" xfId="32981" xr:uid="{3BE45021-AE11-423D-B83F-4B9BED6CACFE}"/>
    <cellStyle name="Normal 9 3 2 8 7 2" xfId="32982" xr:uid="{46B09490-57FD-49C7-9C5D-03618C871078}"/>
    <cellStyle name="Normal 9 3 2 8 8" xfId="32983" xr:uid="{5DCD7A26-75DB-4FEB-B20D-DFDFEF5A6438}"/>
    <cellStyle name="Normal 9 3 2 9" xfId="32984" xr:uid="{AE63137D-8B4B-4C3D-89B0-93F43DC2FF1E}"/>
    <cellStyle name="Normal 9 3 2 9 2" xfId="32985" xr:uid="{83312B07-8B20-4E35-A511-17A40B774FAE}"/>
    <cellStyle name="Normal 9 3 2 9 2 2" xfId="32986" xr:uid="{B87BD342-59AE-4426-9FA4-70F4EA72B048}"/>
    <cellStyle name="Normal 9 3 2 9 3" xfId="32987" xr:uid="{7CF3A29E-F381-4D51-857C-330268C749A7}"/>
    <cellStyle name="Normal 9 3 2 9 3 2" xfId="32988" xr:uid="{E5079054-E2DF-4761-9E45-7A11191AD9FD}"/>
    <cellStyle name="Normal 9 3 2 9 4" xfId="32989" xr:uid="{33AC801B-92B0-49AE-98B2-A746471BE7F0}"/>
    <cellStyle name="Normal 9 3 2 9 4 2" xfId="32990" xr:uid="{28B1DD87-D83E-4152-9BCA-F928C0C8D69E}"/>
    <cellStyle name="Normal 9 3 2 9 5" xfId="32991" xr:uid="{29666E2F-3934-49B8-9D45-2FC35DB50194}"/>
    <cellStyle name="Normal 9 3 2 9 5 2" xfId="32992" xr:uid="{AD9EAF85-A49C-4A88-A387-89991A934718}"/>
    <cellStyle name="Normal 9 3 2 9 6" xfId="32993" xr:uid="{0B9B9EB4-F907-49C5-9AF6-40FD77FC46D2}"/>
    <cellStyle name="Normal 9 3 2 9 6 2" xfId="32994" xr:uid="{4AFEBBA1-43CA-4AC0-801D-AA807760E2D5}"/>
    <cellStyle name="Normal 9 3 2 9 7" xfId="32995" xr:uid="{19508347-9D7C-4AED-AA54-9AAB1053CA6F}"/>
    <cellStyle name="Normal 9 3 2 9 7 2" xfId="32996" xr:uid="{9381A51B-9195-470A-A45B-B8FE5AC1332D}"/>
    <cellStyle name="Normal 9 3 2 9 8" xfId="32997" xr:uid="{05807E64-FD9E-4DD5-86E5-3066A409AAC8}"/>
    <cellStyle name="Normal 9 3 20" xfId="32998" xr:uid="{FDE907ED-AFCD-4AD3-A575-6F7A3455C077}"/>
    <cellStyle name="Normal 9 3 20 2" xfId="32999" xr:uid="{63C6DFFE-B41F-4610-A5E1-DE09B56414F4}"/>
    <cellStyle name="Normal 9 3 21" xfId="33000" xr:uid="{672A6773-8D93-48AA-9703-0ECD35E77556}"/>
    <cellStyle name="Normal 9 3 21 2" xfId="33001" xr:uid="{B5C376F3-376F-4BC5-8B61-F5A67DCBAE8B}"/>
    <cellStyle name="Normal 9 3 22" xfId="33002" xr:uid="{F117324C-0EE9-481A-8516-657C230A3637}"/>
    <cellStyle name="Normal 9 3 22 2" xfId="33003" xr:uid="{4D3C555D-BEC8-418B-B9A8-246F509FC152}"/>
    <cellStyle name="Normal 9 3 23" xfId="33004" xr:uid="{2277DE17-AD9A-4383-83EF-2F2BEDB8DBAF}"/>
    <cellStyle name="Normal 9 3 23 2" xfId="33005" xr:uid="{907E3818-4C6E-461F-8525-CD4249278959}"/>
    <cellStyle name="Normal 9 3 24" xfId="33006" xr:uid="{C31C3CD5-4D30-4407-9857-5CC6AA360EAB}"/>
    <cellStyle name="Normal 9 3 24 2" xfId="33007" xr:uid="{86E4B2FA-426C-4730-9621-A68A15C61673}"/>
    <cellStyle name="Normal 9 3 25" xfId="33008" xr:uid="{4EAE9FBE-ADD4-4EA4-83B5-9D67FF725189}"/>
    <cellStyle name="Normal 9 3 25 2" xfId="33009" xr:uid="{ECDB4FFB-1D4B-448F-B105-ABE6D2EAC983}"/>
    <cellStyle name="Normal 9 3 26" xfId="33010" xr:uid="{EE96EBD2-9FD7-482B-A9DA-B43BED55844C}"/>
    <cellStyle name="Normal 9 3 26 2" xfId="33011" xr:uid="{A1C5C9F3-5F3E-49F9-996F-9F315F306263}"/>
    <cellStyle name="Normal 9 3 27" xfId="33012" xr:uid="{1C70A4D5-9689-4C89-8009-C00B7E14D12F}"/>
    <cellStyle name="Normal 9 3 27 2" xfId="33013" xr:uid="{E9CA85A8-5BD0-4FE6-8450-469983994EDD}"/>
    <cellStyle name="Normal 9 3 28" xfId="33014" xr:uid="{8DFEC332-1B3E-4CA0-AA4C-9CF3B1AA189C}"/>
    <cellStyle name="Normal 9 3 28 2" xfId="33015" xr:uid="{1A7FC90F-78F7-4D50-BDCB-F9BD3ECACC2A}"/>
    <cellStyle name="Normal 9 3 29" xfId="33016" xr:uid="{A37F0893-E36B-4BE4-AC84-53E767D21150}"/>
    <cellStyle name="Normal 9 3 29 2" xfId="33017" xr:uid="{EE3CC74C-640D-481A-B6D2-D1C10097D68D}"/>
    <cellStyle name="Normal 9 3 3" xfId="6939" xr:uid="{53EB7ED5-341F-4548-BF07-B2000701A346}"/>
    <cellStyle name="Normal 9 3 3 2" xfId="33018" xr:uid="{46565263-7804-48D8-8060-7F73A806A5FF}"/>
    <cellStyle name="Normal 9 3 3 2 2" xfId="33019" xr:uid="{3AFB04F0-36C0-4A72-A4F6-B05AD470DDCF}"/>
    <cellStyle name="Normal 9 3 3 3" xfId="33020" xr:uid="{8D7C8973-444F-45AF-AAA4-9EF310163179}"/>
    <cellStyle name="Normal 9 3 3 3 2" xfId="33021" xr:uid="{CCB16C06-7606-4BAF-A13A-CCD3B5A322F2}"/>
    <cellStyle name="Normal 9 3 3 4" xfId="33022" xr:uid="{3A3F3C83-9FAD-4FE9-ACA1-24F182F7F7BF}"/>
    <cellStyle name="Normal 9 3 3 4 2" xfId="33023" xr:uid="{720A3C49-9DC3-4A42-999E-2B6604557D0B}"/>
    <cellStyle name="Normal 9 3 3 5" xfId="33024" xr:uid="{36739E38-25D0-4049-9DC1-5B28E26F9F04}"/>
    <cellStyle name="Normal 9 3 3 5 2" xfId="33025" xr:uid="{A31E4893-2939-4E91-AEB7-B3C186962636}"/>
    <cellStyle name="Normal 9 3 3 6" xfId="33026" xr:uid="{DBFFAD24-5E36-4899-AC96-0995B6F5F17A}"/>
    <cellStyle name="Normal 9 3 3 6 2" xfId="33027" xr:uid="{C0507CE6-1674-4AF8-B916-17989334CE98}"/>
    <cellStyle name="Normal 9 3 3 7" xfId="33028" xr:uid="{CBBA84BA-9F42-4CDF-8EBF-FA7AF5166B50}"/>
    <cellStyle name="Normal 9 3 3 7 2" xfId="33029" xr:uid="{B94D9913-7987-435C-90B9-041053ADDE2D}"/>
    <cellStyle name="Normal 9 3 3 8" xfId="33030" xr:uid="{81240DD4-D1B6-4020-A34B-C7FC159860B6}"/>
    <cellStyle name="Normal 9 3 30" xfId="33031" xr:uid="{B7D044EF-A996-412C-91D7-786BEE1D0505}"/>
    <cellStyle name="Normal 9 3 30 2" xfId="33032" xr:uid="{F0F15398-6BCE-4604-B480-E22BC01F886F}"/>
    <cellStyle name="Normal 9 3 31" xfId="33033" xr:uid="{C0521171-B9E6-45A3-894B-47EF6C6051C0}"/>
    <cellStyle name="Normal 9 3 31 2" xfId="33034" xr:uid="{E9C58682-2AB0-493E-9220-E56B7A2A82AA}"/>
    <cellStyle name="Normal 9 3 32" xfId="33035" xr:uid="{A12896D6-452F-453E-B060-5B0F3DAC338D}"/>
    <cellStyle name="Normal 9 3 32 2" xfId="33036" xr:uid="{5A69F61E-4112-4466-BC60-BC52C63F33AC}"/>
    <cellStyle name="Normal 9 3 33" xfId="33037" xr:uid="{7AAEDD25-136A-4462-8A09-8C42EDB8DC99}"/>
    <cellStyle name="Normal 9 3 33 2" xfId="33038" xr:uid="{4E994C9A-BA50-492D-9929-2A111516C88F}"/>
    <cellStyle name="Normal 9 3 34" xfId="33039" xr:uid="{5D61404B-B6D3-418D-AEFC-7863E6DA504F}"/>
    <cellStyle name="Normal 9 3 34 2" xfId="33040" xr:uid="{7AB2E1E1-0D93-4AD2-B905-B40F72290E44}"/>
    <cellStyle name="Normal 9 3 35" xfId="33041" xr:uid="{37B6AEF8-E2C3-479F-ADA0-E44AF7C93959}"/>
    <cellStyle name="Normal 9 3 35 2" xfId="33042" xr:uid="{7538BFA5-0759-495C-A198-5CC8BEA12E9A}"/>
    <cellStyle name="Normal 9 3 36" xfId="33043" xr:uid="{0A129367-F097-485B-9946-37967CC738D9}"/>
    <cellStyle name="Normal 9 3 36 2" xfId="33044" xr:uid="{93EBACFD-84B5-4019-BCE8-D4C6AA826768}"/>
    <cellStyle name="Normal 9 3 37" xfId="33045" xr:uid="{ABC08918-69C7-47AC-AB29-27720F8A5C9F}"/>
    <cellStyle name="Normal 9 3 37 2" xfId="33046" xr:uid="{7B3E0342-5B1E-423A-A789-D3C84C0629BE}"/>
    <cellStyle name="Normal 9 3 38" xfId="33047" xr:uid="{8B58D49F-0CF8-4816-BC5C-261E54E7AEB5}"/>
    <cellStyle name="Normal 9 3 38 2" xfId="33048" xr:uid="{0DA5315D-C594-40DF-B611-8123A96CC68F}"/>
    <cellStyle name="Normal 9 3 39" xfId="33049" xr:uid="{B30D5154-BD51-4B7C-A718-3BEC57040EBD}"/>
    <cellStyle name="Normal 9 3 39 2" xfId="33050" xr:uid="{91F7FD11-245F-4DBB-AF96-1098C10EAF38}"/>
    <cellStyle name="Normal 9 3 4" xfId="6940" xr:uid="{0E8A0D06-6A07-4466-9F6D-481E5B4CB570}"/>
    <cellStyle name="Normal 9 3 4 2" xfId="33051" xr:uid="{83CC504D-B49D-42C8-BD2B-FA3FD14A325B}"/>
    <cellStyle name="Normal 9 3 4 2 2" xfId="33052" xr:uid="{E9A4C5A2-8FEB-48A4-9DC8-50D94D033677}"/>
    <cellStyle name="Normal 9 3 4 3" xfId="33053" xr:uid="{BF71EFCF-6589-4F65-B48F-735E5538246F}"/>
    <cellStyle name="Normal 9 3 4 3 2" xfId="33054" xr:uid="{C7BDD41D-ECFF-49FC-8523-7FE87E59B515}"/>
    <cellStyle name="Normal 9 3 4 4" xfId="33055" xr:uid="{E1D4784C-268F-408B-BB19-B848C838850C}"/>
    <cellStyle name="Normal 9 3 4 4 2" xfId="33056" xr:uid="{119D842D-AF90-4798-9FFF-30AC4A22D03E}"/>
    <cellStyle name="Normal 9 3 4 5" xfId="33057" xr:uid="{9F101C41-F149-422E-B992-90B05633C4BF}"/>
    <cellStyle name="Normal 9 3 4 5 2" xfId="33058" xr:uid="{E87FAF94-CA15-4676-B251-F4F8A70B0423}"/>
    <cellStyle name="Normal 9 3 4 6" xfId="33059" xr:uid="{072FF3E9-AAD0-468D-A243-3B478DC6E994}"/>
    <cellStyle name="Normal 9 3 4 6 2" xfId="33060" xr:uid="{74FB85F7-67A7-40FA-8EE3-D339610D0DCD}"/>
    <cellStyle name="Normal 9 3 4 7" xfId="33061" xr:uid="{B36B9199-9DC0-4BB6-B7BF-5FC5C9084741}"/>
    <cellStyle name="Normal 9 3 4 7 2" xfId="33062" xr:uid="{A8F32E3E-F9F8-4251-B543-706B87E34599}"/>
    <cellStyle name="Normal 9 3 4 8" xfId="33063" xr:uid="{6FEB4134-B48B-4B28-9C6F-6AC170E0D0C1}"/>
    <cellStyle name="Normal 9 3 40" xfId="33064" xr:uid="{A342A7F5-ADDC-4C4F-93D5-BFC977D0B725}"/>
    <cellStyle name="Normal 9 3 40 2" xfId="33065" xr:uid="{3221DA63-32ED-4F9B-A378-7CCC71D6CCAB}"/>
    <cellStyle name="Normal 9 3 41" xfId="33066" xr:uid="{2A889926-473E-4D9C-AF4E-1F5DC5D9AD2F}"/>
    <cellStyle name="Normal 9 3 41 2" xfId="33067" xr:uid="{F469AF37-E487-4AB9-A450-A12D4B12C218}"/>
    <cellStyle name="Normal 9 3 42" xfId="33068" xr:uid="{49E825B7-1DAD-4F04-825B-92E409090982}"/>
    <cellStyle name="Normal 9 3 42 2" xfId="33069" xr:uid="{15A2E676-CBAC-4C2A-B599-6F47D6E98DCD}"/>
    <cellStyle name="Normal 9 3 43" xfId="33070" xr:uid="{964ADA34-1F50-410C-A6E9-2649CC74D55B}"/>
    <cellStyle name="Normal 9 3 43 2" xfId="33071" xr:uid="{1C229D35-04DD-4A84-841C-E792B2B75717}"/>
    <cellStyle name="Normal 9 3 44" xfId="33072" xr:uid="{0B7D850B-A6FD-45A6-AA53-3DCF1EF678FC}"/>
    <cellStyle name="Normal 9 3 44 2" xfId="33073" xr:uid="{E26A09B2-49E2-4C01-8D8C-F0ED006719CD}"/>
    <cellStyle name="Normal 9 3 45" xfId="33074" xr:uid="{C6972EE3-9BEE-4D30-B31B-A86DDDCA91C6}"/>
    <cellStyle name="Normal 9 3 45 2" xfId="33075" xr:uid="{9C11E2BB-BB5D-4DC8-872B-325FA10BE103}"/>
    <cellStyle name="Normal 9 3 46" xfId="33076" xr:uid="{1967EEA7-CD6D-478A-AFC5-E4B105BE9886}"/>
    <cellStyle name="Normal 9 3 46 2" xfId="33077" xr:uid="{1E238AAA-BA56-4432-86ED-3897D1221C63}"/>
    <cellStyle name="Normal 9 3 47" xfId="33078" xr:uid="{1CACB63C-66AE-42FD-A9FF-7BA76EECF593}"/>
    <cellStyle name="Normal 9 3 47 2" xfId="33079" xr:uid="{68C7DB12-0D10-4E37-A0A6-FC92DBA0B1AA}"/>
    <cellStyle name="Normal 9 3 48" xfId="33080" xr:uid="{49508922-3478-4714-A644-EB3F968823A2}"/>
    <cellStyle name="Normal 9 3 48 2" xfId="33081" xr:uid="{FEF2CA83-EB41-4B16-82D7-E69912C9C739}"/>
    <cellStyle name="Normal 9 3 49" xfId="33082" xr:uid="{B4CC6658-BCFD-42F8-86DF-AC5D6D1C5126}"/>
    <cellStyle name="Normal 9 3 49 2" xfId="33083" xr:uid="{73507ACB-7B3F-4A23-BE93-BF0DCAA30DBB}"/>
    <cellStyle name="Normal 9 3 5" xfId="33084" xr:uid="{CC2763C8-BF5D-4404-98F0-2623134726D5}"/>
    <cellStyle name="Normal 9 3 5 2" xfId="33085" xr:uid="{F14C433E-BB3B-43E1-8A28-5082CBF24970}"/>
    <cellStyle name="Normal 9 3 5 2 2" xfId="33086" xr:uid="{5B23CBE3-391B-42E7-AEC9-FCACF93C20F5}"/>
    <cellStyle name="Normal 9 3 5 3" xfId="33087" xr:uid="{D96A97EA-7B92-4473-9CC2-665D05945A3A}"/>
    <cellStyle name="Normal 9 3 5 3 2" xfId="33088" xr:uid="{6A7737AA-B46F-4787-81E2-8D141E9C2F38}"/>
    <cellStyle name="Normal 9 3 5 4" xfId="33089" xr:uid="{457A257B-9A17-4009-9DA5-469A74D60D3A}"/>
    <cellStyle name="Normal 9 3 5 4 2" xfId="33090" xr:uid="{288CBDDD-3B60-45A6-8BC1-5040644FD0A5}"/>
    <cellStyle name="Normal 9 3 5 5" xfId="33091" xr:uid="{44A907FD-6AAE-4036-B15B-81F71A50CC77}"/>
    <cellStyle name="Normal 9 3 5 5 2" xfId="33092" xr:uid="{21386C83-E1F3-488F-B8CB-49B886D5C6F6}"/>
    <cellStyle name="Normal 9 3 5 6" xfId="33093" xr:uid="{C91F6511-CD52-4109-8055-739BF00ECBF6}"/>
    <cellStyle name="Normal 9 3 5 6 2" xfId="33094" xr:uid="{A678CD9E-09BE-4B41-8E41-6C192CAC1EF8}"/>
    <cellStyle name="Normal 9 3 5 7" xfId="33095" xr:uid="{0DD35025-05F9-45C0-A917-FE0927251400}"/>
    <cellStyle name="Normal 9 3 5 7 2" xfId="33096" xr:uid="{6EC29CBA-789C-4673-815A-8716174EC92C}"/>
    <cellStyle name="Normal 9 3 5 8" xfId="33097" xr:uid="{63C1D384-6B67-4067-AE98-A5A21A7AD16E}"/>
    <cellStyle name="Normal 9 3 50" xfId="33098" xr:uid="{B8789602-2A12-4027-BFA8-F91186F156D4}"/>
    <cellStyle name="Normal 9 3 50 2" xfId="33099" xr:uid="{01C71D29-BB07-4FC7-A5C9-CF4BFD1E2264}"/>
    <cellStyle name="Normal 9 3 51" xfId="33100" xr:uid="{6417FD30-F527-46DE-9CA7-F00C4E3C68EE}"/>
    <cellStyle name="Normal 9 3 51 2" xfId="33101" xr:uid="{BF323C47-A725-4D78-86B7-A3490D9653EE}"/>
    <cellStyle name="Normal 9 3 52" xfId="33102" xr:uid="{349B8351-7AFE-4972-B03D-C6C62141E093}"/>
    <cellStyle name="Normal 9 3 52 2" xfId="33103" xr:uid="{5C605A6B-032D-4577-A9B7-5CC28B7C95CA}"/>
    <cellStyle name="Normal 9 3 53" xfId="33104" xr:uid="{D8E150B0-E4E5-4D30-88BF-3B50BC1B729C}"/>
    <cellStyle name="Normal 9 3 53 2" xfId="33105" xr:uid="{59269047-ED79-49DD-BBEB-F4CFF37983F9}"/>
    <cellStyle name="Normal 9 3 54" xfId="33106" xr:uid="{BDE36DCE-425A-4C58-BAA1-8A9A49EBD4A7}"/>
    <cellStyle name="Normal 9 3 54 2" xfId="33107" xr:uid="{EAC3E513-5F24-405B-8023-486DAD5A9867}"/>
    <cellStyle name="Normal 9 3 55" xfId="33108" xr:uid="{4539FFA6-D167-496E-8D16-77EBBA771F6C}"/>
    <cellStyle name="Normal 9 3 55 2" xfId="33109" xr:uid="{3C842BED-9BE2-4702-84EB-CA64983C6E82}"/>
    <cellStyle name="Normal 9 3 56" xfId="33110" xr:uid="{56E67699-91F9-4C4D-ADD7-1748AD866180}"/>
    <cellStyle name="Normal 9 3 56 2" xfId="33111" xr:uid="{BC98AE1D-2B71-4994-9F96-12BB4DF71E8F}"/>
    <cellStyle name="Normal 9 3 57" xfId="33112" xr:uid="{E3F17B9E-FE8F-49E8-893C-DAE7B2DBB1AE}"/>
    <cellStyle name="Normal 9 3 57 2" xfId="33113" xr:uid="{F0C42F96-100F-4627-AB97-473B70621E84}"/>
    <cellStyle name="Normal 9 3 58" xfId="33114" xr:uid="{EC7FA852-4D16-4A7C-8FD1-EE5C714D56D1}"/>
    <cellStyle name="Normal 9 3 58 2" xfId="33115" xr:uid="{98AF94FC-CA79-4A19-BD35-91955E9C143F}"/>
    <cellStyle name="Normal 9 3 59" xfId="33116" xr:uid="{FFD8A175-DE57-4515-92BF-DF303B2ACB3D}"/>
    <cellStyle name="Normal 9 3 59 2" xfId="33117" xr:uid="{2BB7A2C2-02F3-4F88-8CB5-A51A578DFF27}"/>
    <cellStyle name="Normal 9 3 6" xfId="33118" xr:uid="{7A95593F-F259-4A29-B1E0-E7D798C867A1}"/>
    <cellStyle name="Normal 9 3 6 2" xfId="33119" xr:uid="{A3A16345-DBC6-4931-B33C-4E65AFBBE677}"/>
    <cellStyle name="Normal 9 3 6 2 2" xfId="33120" xr:uid="{34EA835B-DC3F-48C2-9B31-EB395BF98FA9}"/>
    <cellStyle name="Normal 9 3 6 3" xfId="33121" xr:uid="{6313F95E-A66E-4EAE-B19D-825A1EF790EA}"/>
    <cellStyle name="Normal 9 3 6 3 2" xfId="33122" xr:uid="{E9119FD0-1F19-4BA5-A68E-52402EAD42D0}"/>
    <cellStyle name="Normal 9 3 6 4" xfId="33123" xr:uid="{EB46979A-F845-4D0B-973C-5BCFB1F04669}"/>
    <cellStyle name="Normal 9 3 6 4 2" xfId="33124" xr:uid="{02FB1B69-11A1-4E3A-B10A-D41F06B63C6A}"/>
    <cellStyle name="Normal 9 3 6 5" xfId="33125" xr:uid="{6A2109E0-30EA-4F7C-B4E8-24DD07C6C6FD}"/>
    <cellStyle name="Normal 9 3 6 5 2" xfId="33126" xr:uid="{54A419B3-A263-462B-8FAF-BA34BE98AFD1}"/>
    <cellStyle name="Normal 9 3 6 6" xfId="33127" xr:uid="{0635B375-463D-42C9-8F36-7392651068D6}"/>
    <cellStyle name="Normal 9 3 6 6 2" xfId="33128" xr:uid="{9305BDAB-2517-4D89-B2FE-555CCDDA395B}"/>
    <cellStyle name="Normal 9 3 6 7" xfId="33129" xr:uid="{D1E068F6-CB3D-4E8A-884F-A0FF6F4C210B}"/>
    <cellStyle name="Normal 9 3 6 7 2" xfId="33130" xr:uid="{B7E29C85-4B45-408D-B683-1906945EA0D3}"/>
    <cellStyle name="Normal 9 3 6 8" xfId="33131" xr:uid="{7E424F5D-FEF8-485A-A601-5F062E5F2037}"/>
    <cellStyle name="Normal 9 3 60" xfId="33132" xr:uid="{B96A826E-2AB3-4A23-BAB3-C319EB23FD65}"/>
    <cellStyle name="Normal 9 3 60 2" xfId="33133" xr:uid="{FC31D42C-FEFC-416C-AE2F-AE39043919C9}"/>
    <cellStyle name="Normal 9 3 61" xfId="33134" xr:uid="{FF752AC5-FD9A-4C83-B3A5-5838ACBA7676}"/>
    <cellStyle name="Normal 9 3 61 2" xfId="33135" xr:uid="{E5B6E129-363F-4A1F-87DD-6F432A50B830}"/>
    <cellStyle name="Normal 9 3 62" xfId="33136" xr:uid="{439386B1-60D0-4CF0-A3BF-D279CB5A7163}"/>
    <cellStyle name="Normal 9 3 62 2" xfId="33137" xr:uid="{E7AAA747-C6B6-4040-9FDE-49935CDA5CFB}"/>
    <cellStyle name="Normal 9 3 63" xfId="33138" xr:uid="{230809B9-B606-4366-AE89-74400D53D2C5}"/>
    <cellStyle name="Normal 9 3 63 2" xfId="33139" xr:uid="{D1B5721B-A9F5-4886-8427-E16EC611EB1F}"/>
    <cellStyle name="Normal 9 3 64" xfId="33140" xr:uid="{0C066C55-5BA2-45F6-BFC0-2334366E9A53}"/>
    <cellStyle name="Normal 9 3 64 2" xfId="33141" xr:uid="{48FD1B85-A7A1-4097-A234-19E83C3BD74E}"/>
    <cellStyle name="Normal 9 3 65" xfId="33142" xr:uid="{3D334BCF-8C3A-41AB-9E40-C4845DFA359C}"/>
    <cellStyle name="Normal 9 3 65 2" xfId="33143" xr:uid="{30C47C9F-752D-48F9-BB61-D7D4A85952CB}"/>
    <cellStyle name="Normal 9 3 66" xfId="33144" xr:uid="{C4FF3C98-1029-4B3D-AD13-8ABD61D08DBF}"/>
    <cellStyle name="Normal 9 3 66 2" xfId="33145" xr:uid="{78142B8C-4F12-4E77-8449-49B9649AC9ED}"/>
    <cellStyle name="Normal 9 3 67" xfId="33146" xr:uid="{46875F94-5334-444A-967A-0D6F74FD5E70}"/>
    <cellStyle name="Normal 9 3 67 2" xfId="33147" xr:uid="{4E89FCDA-83AC-446E-B6D5-A4C66811798B}"/>
    <cellStyle name="Normal 9 3 68" xfId="33148" xr:uid="{FC60CB03-68C5-4DE8-878E-90621A4F3F8A}"/>
    <cellStyle name="Normal 9 3 7" xfId="33149" xr:uid="{B8695DB7-06B7-499F-9463-6CC9BA5E23B7}"/>
    <cellStyle name="Normal 9 3 7 2" xfId="33150" xr:uid="{0AB661EB-1F1E-4B68-B208-DF9FFEAF84E7}"/>
    <cellStyle name="Normal 9 3 7 2 2" xfId="33151" xr:uid="{74CCB1D2-96BD-4EFF-872D-810522B7A243}"/>
    <cellStyle name="Normal 9 3 7 3" xfId="33152" xr:uid="{41E8AB5E-3423-487E-A958-837182AB7930}"/>
    <cellStyle name="Normal 9 3 7 3 2" xfId="33153" xr:uid="{7D598F3B-6156-465C-BF1C-A32D334E95DF}"/>
    <cellStyle name="Normal 9 3 7 4" xfId="33154" xr:uid="{8F8BD8BE-C24B-4308-93CD-C4EEE034C9AF}"/>
    <cellStyle name="Normal 9 3 7 4 2" xfId="33155" xr:uid="{B34C9A66-459B-45D5-9862-EAFFA3D7BA6D}"/>
    <cellStyle name="Normal 9 3 7 5" xfId="33156" xr:uid="{D70A3D9B-A299-4951-95C6-DE0F8D2084E6}"/>
    <cellStyle name="Normal 9 3 7 5 2" xfId="33157" xr:uid="{8A6F771C-2511-44A2-ADC7-F019657787DA}"/>
    <cellStyle name="Normal 9 3 7 6" xfId="33158" xr:uid="{BFEE5D3C-43E0-494B-87A8-196EC77ABDBE}"/>
    <cellStyle name="Normal 9 3 7 6 2" xfId="33159" xr:uid="{FE424886-CD52-4B19-BB36-D57D025FBA44}"/>
    <cellStyle name="Normal 9 3 7 7" xfId="33160" xr:uid="{C4170101-94E5-4FD6-BC9E-82DF0A4B9533}"/>
    <cellStyle name="Normal 9 3 7 7 2" xfId="33161" xr:uid="{106C05FC-6524-4E76-B22E-FF7AB931CC48}"/>
    <cellStyle name="Normal 9 3 7 8" xfId="33162" xr:uid="{7A43E7F2-BF3A-4733-8F1F-E08F7DF7FAA0}"/>
    <cellStyle name="Normal 9 3 8" xfId="33163" xr:uid="{0B5D7AB9-F340-48E4-BE74-BF63BB416E93}"/>
    <cellStyle name="Normal 9 3 8 2" xfId="33164" xr:uid="{A3464872-9950-4585-BD3F-727796FE7403}"/>
    <cellStyle name="Normal 9 3 8 2 2" xfId="33165" xr:uid="{87447E03-AFE6-4E51-A143-760F042FED11}"/>
    <cellStyle name="Normal 9 3 8 3" xfId="33166" xr:uid="{D4339933-4D20-4A4C-BC56-5978971EA195}"/>
    <cellStyle name="Normal 9 3 8 3 2" xfId="33167" xr:uid="{DFED867D-3C4A-4677-A5CD-211A93844091}"/>
    <cellStyle name="Normal 9 3 8 4" xfId="33168" xr:uid="{58C2BB27-9D6C-4FDB-BFA3-6145E7832B90}"/>
    <cellStyle name="Normal 9 3 8 4 2" xfId="33169" xr:uid="{05243044-EB93-4384-8EC1-054E5F675F8D}"/>
    <cellStyle name="Normal 9 3 8 5" xfId="33170" xr:uid="{8292ECBA-DC6B-4915-BDFD-17C0E5A7FE34}"/>
    <cellStyle name="Normal 9 3 8 5 2" xfId="33171" xr:uid="{4624AD2A-E120-4F67-8CD7-4AE536FAE747}"/>
    <cellStyle name="Normal 9 3 8 6" xfId="33172" xr:uid="{E60C275D-8C3C-488F-B912-2B84C28CEA20}"/>
    <cellStyle name="Normal 9 3 8 6 2" xfId="33173" xr:uid="{D8030E92-FCD3-4E16-95EC-D6B58A7E7908}"/>
    <cellStyle name="Normal 9 3 8 7" xfId="33174" xr:uid="{1EEE2EC4-5B13-4719-996E-1D509C8AAE01}"/>
    <cellStyle name="Normal 9 3 8 7 2" xfId="33175" xr:uid="{D32558B8-8B72-4480-96AE-E66AC4AEE1F7}"/>
    <cellStyle name="Normal 9 3 8 8" xfId="33176" xr:uid="{1BB96470-0039-481F-B697-361AA331C90F}"/>
    <cellStyle name="Normal 9 3 9" xfId="33177" xr:uid="{D9D35EEE-BD83-4525-B7A2-44560818D810}"/>
    <cellStyle name="Normal 9 3 9 2" xfId="33178" xr:uid="{BC05C67B-BA0A-4A2E-8064-F13827C4023B}"/>
    <cellStyle name="Normal 9 3 9 2 2" xfId="33179" xr:uid="{81193D90-ECA1-442D-AA04-7F727FC5D50D}"/>
    <cellStyle name="Normal 9 3 9 3" xfId="33180" xr:uid="{14C9D975-669C-4EB3-B574-43EE4DDF938F}"/>
    <cellStyle name="Normal 9 3 9 3 2" xfId="33181" xr:uid="{C2A44230-1F1B-428C-8BE5-0A81179AC45C}"/>
    <cellStyle name="Normal 9 3 9 4" xfId="33182" xr:uid="{0998B5F5-C722-41D9-A49D-1F217412D41A}"/>
    <cellStyle name="Normal 9 3 9 4 2" xfId="33183" xr:uid="{8A0F353B-0982-4464-B5A7-3DC8EEC73545}"/>
    <cellStyle name="Normal 9 3 9 5" xfId="33184" xr:uid="{15D0E662-6D9B-45A3-A6F4-BEB8169C4FBE}"/>
    <cellStyle name="Normal 9 3 9 5 2" xfId="33185" xr:uid="{CCB57A07-C8D8-4577-AC72-18ACE99AC147}"/>
    <cellStyle name="Normal 9 3 9 6" xfId="33186" xr:uid="{C4C19981-62AC-41F5-8D5C-FA9D805E7DEF}"/>
    <cellStyle name="Normal 9 3 9 6 2" xfId="33187" xr:uid="{2B5835E0-1B56-4888-A521-80DD5BB89433}"/>
    <cellStyle name="Normal 9 3 9 7" xfId="33188" xr:uid="{BC630BFF-41A4-4ACD-A200-842D58D7189A}"/>
    <cellStyle name="Normal 9 3 9 7 2" xfId="33189" xr:uid="{80195F6F-83AB-48AA-9F1D-C0E00AFF6E57}"/>
    <cellStyle name="Normal 9 3 9 8" xfId="33190" xr:uid="{5EE70EDD-A055-484D-B9D2-0C0CD4E67B17}"/>
    <cellStyle name="Normal 9 30" xfId="33191" xr:uid="{49F0FE22-51DE-44A1-AF83-5A134C60BE7B}"/>
    <cellStyle name="Normal 9 30 2" xfId="33192" xr:uid="{09C4AA16-FE46-4B35-8C7C-14BE7839C2A7}"/>
    <cellStyle name="Normal 9 31" xfId="33193" xr:uid="{8108A47C-0A11-40E6-9F67-176C9FEE53F1}"/>
    <cellStyle name="Normal 9 31 2" xfId="33194" xr:uid="{F7627FC3-906F-4A80-8B89-404DFF63423C}"/>
    <cellStyle name="Normal 9 32" xfId="33195" xr:uid="{9749352B-6032-48AE-81B1-53273CE08747}"/>
    <cellStyle name="Normal 9 32 2" xfId="33196" xr:uid="{1B874873-9065-4A6C-9C77-11D15E2D3D35}"/>
    <cellStyle name="Normal 9 33" xfId="33197" xr:uid="{F711856B-127C-4D2D-A7F0-9691A5A8721C}"/>
    <cellStyle name="Normal 9 33 2" xfId="33198" xr:uid="{F6034FDF-2BDA-4507-A996-170C98B0CF63}"/>
    <cellStyle name="Normal 9 34" xfId="33199" xr:uid="{3B2F815E-9DE6-47C5-B593-F753C8A8F86A}"/>
    <cellStyle name="Normal 9 34 2" xfId="33200" xr:uid="{C2CA7708-E091-444D-90CC-44271461F5CF}"/>
    <cellStyle name="Normal 9 35" xfId="33201" xr:uid="{DAB84AE1-6A36-4E87-B38A-847EE419C6C2}"/>
    <cellStyle name="Normal 9 35 2" xfId="33202" xr:uid="{25F47676-A8EA-48DE-B861-9ADC2E8D9A2E}"/>
    <cellStyle name="Normal 9 36" xfId="33203" xr:uid="{58DEB117-A12F-4195-A255-3DC4EA4FFBB2}"/>
    <cellStyle name="Normal 9 36 2" xfId="33204" xr:uid="{9CA7610F-460A-4B61-B1D3-D87B620A40BC}"/>
    <cellStyle name="Normal 9 37" xfId="33205" xr:uid="{10045FDA-17E9-447F-873B-AC9864E276B7}"/>
    <cellStyle name="Normal 9 37 2" xfId="33206" xr:uid="{5B490C18-8E17-4CD1-8FC4-A8C54A612035}"/>
    <cellStyle name="Normal 9 38" xfId="33207" xr:uid="{490AAF88-7E62-4134-989B-F378722382A8}"/>
    <cellStyle name="Normal 9 38 2" xfId="33208" xr:uid="{04B5648A-3210-4CCE-9B47-92703D6ACDA7}"/>
    <cellStyle name="Normal 9 39" xfId="33209" xr:uid="{C7086A9A-6D0F-42AF-9E0F-F65FFC1F8704}"/>
    <cellStyle name="Normal 9 39 2" xfId="33210" xr:uid="{24909C8A-65DB-47D7-BDE6-4C74041989D5}"/>
    <cellStyle name="Normal 9 4" xfId="6941" xr:uid="{BBB67BEF-9D24-4ABA-8A7C-98F32FBF3236}"/>
    <cellStyle name="Normal 9 4 10" xfId="33212" xr:uid="{DB1B0A72-293E-4C71-BE8D-CAC61B683ADA}"/>
    <cellStyle name="Normal 9 4 10 2" xfId="33213" xr:uid="{5966E5D6-18C1-4ADE-83EE-5EF761DB564C}"/>
    <cellStyle name="Normal 9 4 11" xfId="33214" xr:uid="{EA821F78-6FCE-4072-8F8C-73466EC92B65}"/>
    <cellStyle name="Normal 9 4 11 2" xfId="33215" xr:uid="{E9444188-D437-4E60-A84C-2BB852A6E997}"/>
    <cellStyle name="Normal 9 4 12" xfId="33216" xr:uid="{0C520C34-B2DF-4F89-9AF6-5C69C5420E26}"/>
    <cellStyle name="Normal 9 4 12 2" xfId="33217" xr:uid="{E7EF29BE-3CD4-4DF4-8A7F-B39EB8315F86}"/>
    <cellStyle name="Normal 9 4 13" xfId="33218" xr:uid="{2BD9F85B-7885-49F1-A2F2-DBD706FF60A2}"/>
    <cellStyle name="Normal 9 4 13 2" xfId="33219" xr:uid="{B74623FF-C66B-4E11-862C-54313BA5000C}"/>
    <cellStyle name="Normal 9 4 14" xfId="33220" xr:uid="{1C769C3F-EDAF-48B0-A3FD-6DA2A8FFC8EC}"/>
    <cellStyle name="Normal 9 4 14 2" xfId="33221" xr:uid="{AFCA0501-C5F5-407B-80B4-6D0B9F1AB594}"/>
    <cellStyle name="Normal 9 4 15" xfId="33222" xr:uid="{D789098E-0D45-4AC4-8831-5D44E4FD8D3D}"/>
    <cellStyle name="Normal 9 4 15 2" xfId="33223" xr:uid="{C6C29EA6-9716-4D12-AF2E-CBE62649BD6A}"/>
    <cellStyle name="Normal 9 4 16" xfId="33224" xr:uid="{B1A1B018-3E63-4976-A77C-10955DF9BAF3}"/>
    <cellStyle name="Normal 9 4 17" xfId="33225" xr:uid="{509C466F-3CF1-4874-A484-3F6BCC1034D9}"/>
    <cellStyle name="Normal 9 4 18" xfId="33226" xr:uid="{7FEDF7B1-11C9-47CA-9216-4E79EEF4ED8F}"/>
    <cellStyle name="Normal 9 4 19" xfId="33227" xr:uid="{0679813D-D7E0-4C0A-AC0F-D954504B7361}"/>
    <cellStyle name="Normal 9 4 2" xfId="33228" xr:uid="{23A4D23C-6F10-4F7A-A039-F8A3C6EF0A00}"/>
    <cellStyle name="Normal 9 4 2 2" xfId="33229" xr:uid="{96DB7BD2-F2A4-4501-AE58-CDEC24594FE0}"/>
    <cellStyle name="Normal 9 4 2 2 2" xfId="33230" xr:uid="{698150C5-6564-4C9E-A4BB-37FB7F90E4A7}"/>
    <cellStyle name="Normal 9 4 2 3" xfId="33231" xr:uid="{DCCC81F5-D363-46A5-A3F2-93ED368B57B8}"/>
    <cellStyle name="Normal 9 4 2 3 2" xfId="33232" xr:uid="{DD1BF0A3-21C7-49C8-9F3D-698FDCDC2BBC}"/>
    <cellStyle name="Normal 9 4 2 4" xfId="33233" xr:uid="{2DE0C2FF-9D1D-46AD-B560-62FA392865C4}"/>
    <cellStyle name="Normal 9 4 2 4 2" xfId="33234" xr:uid="{9ACAD57D-52D8-472B-A0D1-8685CE3BFFDC}"/>
    <cellStyle name="Normal 9 4 2 5" xfId="33235" xr:uid="{2ED325AC-457A-4132-91D6-1AEDEC8BC440}"/>
    <cellStyle name="Normal 9 4 2 5 2" xfId="33236" xr:uid="{90FD3E41-3789-4B1F-8109-9FDC462A12AF}"/>
    <cellStyle name="Normal 9 4 2 6" xfId="33237" xr:uid="{B677BCA3-ADD0-4C37-A5BA-081530E5130D}"/>
    <cellStyle name="Normal 9 4 2 6 2" xfId="33238" xr:uid="{381C4BC3-A9D1-4AD6-BD23-82507507F09F}"/>
    <cellStyle name="Normal 9 4 2 7" xfId="33239" xr:uid="{32A20651-F5E1-494E-BC71-910DFD90A567}"/>
    <cellStyle name="Normal 9 4 2 7 2" xfId="33240" xr:uid="{8E868A33-ABB6-46DF-B916-0B4FA5963FA2}"/>
    <cellStyle name="Normal 9 4 2 8" xfId="33241" xr:uid="{2AA166A5-6549-4219-9011-BB8C26EC9C62}"/>
    <cellStyle name="Normal 9 4 20" xfId="33211" xr:uid="{130D5353-896A-4B2E-997A-FBE327259B84}"/>
    <cellStyle name="Normal 9 4 3" xfId="33242" xr:uid="{33609CCF-D874-453C-ACE6-ECA5F6AEED7A}"/>
    <cellStyle name="Normal 9 4 3 2" xfId="33243" xr:uid="{E8547186-9415-410B-B137-4DFD3A6471A8}"/>
    <cellStyle name="Normal 9 4 3 2 2" xfId="33244" xr:uid="{021CBDD7-7BEE-401D-A33E-006B9AE7652E}"/>
    <cellStyle name="Normal 9 4 3 3" xfId="33245" xr:uid="{252E8FCA-FE1B-4205-9ABF-A2D2E7391D00}"/>
    <cellStyle name="Normal 9 4 3 3 2" xfId="33246" xr:uid="{4C76B17B-8267-4E22-84EC-47322485DCA9}"/>
    <cellStyle name="Normal 9 4 3 4" xfId="33247" xr:uid="{AF075394-32AA-4249-A6F7-5A0D22DF9488}"/>
    <cellStyle name="Normal 9 4 3 4 2" xfId="33248" xr:uid="{4E7C6177-4F65-422A-8A12-71FE1D307920}"/>
    <cellStyle name="Normal 9 4 3 5" xfId="33249" xr:uid="{96EB489A-866D-4115-90D6-53C9427FB12B}"/>
    <cellStyle name="Normal 9 4 3 5 2" xfId="33250" xr:uid="{BAC63969-6A48-4689-954E-D7773E52DD86}"/>
    <cellStyle name="Normal 9 4 3 6" xfId="33251" xr:uid="{D237E93A-4156-4165-8E9C-BEACAF907625}"/>
    <cellStyle name="Normal 9 4 3 6 2" xfId="33252" xr:uid="{AEEBB26B-CE23-42FD-9AB5-3743725BE7F3}"/>
    <cellStyle name="Normal 9 4 3 7" xfId="33253" xr:uid="{EEBC0286-9543-4A8F-A153-073580B50B91}"/>
    <cellStyle name="Normal 9 4 3 7 2" xfId="33254" xr:uid="{3600991D-7B49-468C-ABAD-FB6577303AE1}"/>
    <cellStyle name="Normal 9 4 3 8" xfId="33255" xr:uid="{37E8B02C-D8C6-4B04-A5D6-08BABD021415}"/>
    <cellStyle name="Normal 9 4 4" xfId="33256" xr:uid="{E69DAFEF-2685-4B15-AEB3-E6C38A458880}"/>
    <cellStyle name="Normal 9 4 4 2" xfId="33257" xr:uid="{78EE6F99-14B9-4FEF-A901-7797581FE490}"/>
    <cellStyle name="Normal 9 4 4 2 2" xfId="33258" xr:uid="{A4AC64E3-FB1A-4BF3-B8CB-D0274338304A}"/>
    <cellStyle name="Normal 9 4 4 3" xfId="33259" xr:uid="{89851580-ECA3-40C2-ABA8-DB37247C15AC}"/>
    <cellStyle name="Normal 9 4 4 3 2" xfId="33260" xr:uid="{25C04696-71E8-462A-ACEB-6BE948C0287F}"/>
    <cellStyle name="Normal 9 4 4 4" xfId="33261" xr:uid="{66199908-8F98-48F5-AEE0-8FA1722430E0}"/>
    <cellStyle name="Normal 9 4 4 4 2" xfId="33262" xr:uid="{0FFF9CD9-F2C1-4DF2-8C01-5168BF56E677}"/>
    <cellStyle name="Normal 9 4 4 5" xfId="33263" xr:uid="{097C4D58-F2D5-4BE2-8E49-7D6A52B83C26}"/>
    <cellStyle name="Normal 9 4 4 5 2" xfId="33264" xr:uid="{5CD26CC2-A522-4E28-8DE0-4FF126133CEE}"/>
    <cellStyle name="Normal 9 4 4 6" xfId="33265" xr:uid="{F1F13DDD-0FBD-4B98-96FD-55BBD1F7DE85}"/>
    <cellStyle name="Normal 9 4 4 6 2" xfId="33266" xr:uid="{07A4E6EB-4A95-4B49-8E38-D08255D9AA6B}"/>
    <cellStyle name="Normal 9 4 4 7" xfId="33267" xr:uid="{F9F31751-2598-4D87-9482-FD0BEF173397}"/>
    <cellStyle name="Normal 9 4 4 7 2" xfId="33268" xr:uid="{6B0B2AC8-AE66-49E4-A70A-56712B1F9660}"/>
    <cellStyle name="Normal 9 4 4 8" xfId="33269" xr:uid="{D4734C51-567E-44DB-B9F8-D98F44C37BCE}"/>
    <cellStyle name="Normal 9 4 5" xfId="33270" xr:uid="{1DA78532-2226-4AB3-884B-A7C01BB32197}"/>
    <cellStyle name="Normal 9 4 5 2" xfId="33271" xr:uid="{EAC43E0A-ADD7-41A7-B442-755D5CFFBF64}"/>
    <cellStyle name="Normal 9 4 5 2 2" xfId="33272" xr:uid="{21B46DF8-E453-4C6B-9CBE-B4BB7CF1C03C}"/>
    <cellStyle name="Normal 9 4 5 3" xfId="33273" xr:uid="{3FC9C695-A712-4E2B-8528-9361C05D0891}"/>
    <cellStyle name="Normal 9 4 5 3 2" xfId="33274" xr:uid="{59040F00-7163-414C-B07C-07A4D004C3D9}"/>
    <cellStyle name="Normal 9 4 5 4" xfId="33275" xr:uid="{D428B04E-2F6C-4B91-AFBE-F21C3A7B10CD}"/>
    <cellStyle name="Normal 9 4 5 4 2" xfId="33276" xr:uid="{16CEE557-C62F-4C3E-A48C-FC303D0E2559}"/>
    <cellStyle name="Normal 9 4 5 5" xfId="33277" xr:uid="{8609DF25-E925-4093-88E0-BE0A21A100B9}"/>
    <cellStyle name="Normal 9 4 5 5 2" xfId="33278" xr:uid="{BE3F95FC-FD1A-40BB-B839-8B1C8705DEE5}"/>
    <cellStyle name="Normal 9 4 5 6" xfId="33279" xr:uid="{E9ECD345-B24C-4630-B5FB-D53D8BB431AF}"/>
    <cellStyle name="Normal 9 4 5 6 2" xfId="33280" xr:uid="{D6CE074A-FB6F-460B-9363-A7E0F6E118A2}"/>
    <cellStyle name="Normal 9 4 5 7" xfId="33281" xr:uid="{DEFDFC6A-3D34-465A-804B-464AC8335C90}"/>
    <cellStyle name="Normal 9 4 5 7 2" xfId="33282" xr:uid="{A4F82DAE-564C-45E4-9AD0-43D8A17920FD}"/>
    <cellStyle name="Normal 9 4 5 8" xfId="33283" xr:uid="{B0F87BC9-D76E-462B-A2FB-D179FA761806}"/>
    <cellStyle name="Normal 9 4 5 9" xfId="44035" xr:uid="{FE19E02C-CD25-4ED3-A98E-51949DF72D6D}"/>
    <cellStyle name="Normal 9 4 6" xfId="33284" xr:uid="{01448DF5-0E5B-4F1F-BEA0-52905D3F8C18}"/>
    <cellStyle name="Normal 9 4 6 2" xfId="33285" xr:uid="{79008ACA-002E-4450-98A6-B884938D67A6}"/>
    <cellStyle name="Normal 9 4 6 2 2" xfId="33286" xr:uid="{24F19BDF-6113-4FDE-B252-C748C599A66A}"/>
    <cellStyle name="Normal 9 4 6 3" xfId="33287" xr:uid="{D4CEF1DA-6DFD-477B-986D-14B02CC37A1C}"/>
    <cellStyle name="Normal 9 4 6 3 2" xfId="33288" xr:uid="{CFE26028-0A50-4D37-BBFF-98FA74207387}"/>
    <cellStyle name="Normal 9 4 6 4" xfId="33289" xr:uid="{A6C81834-FCCC-4A15-9CC0-485E0B4CF425}"/>
    <cellStyle name="Normal 9 4 6 4 2" xfId="33290" xr:uid="{9925DE8B-0174-4627-B4E0-015301D6F829}"/>
    <cellStyle name="Normal 9 4 6 5" xfId="33291" xr:uid="{94C22F85-7FA9-40B2-AAD5-49D3DB1F7752}"/>
    <cellStyle name="Normal 9 4 6 5 2" xfId="33292" xr:uid="{1B8D69FE-12DC-4841-A05C-56AC87D5CD41}"/>
    <cellStyle name="Normal 9 4 6 6" xfId="33293" xr:uid="{60470373-6505-4683-BDC6-AF6C0992F6FA}"/>
    <cellStyle name="Normal 9 4 6 6 2" xfId="33294" xr:uid="{239FF9B3-E296-43BD-B10F-740CCB19D96F}"/>
    <cellStyle name="Normal 9 4 6 7" xfId="33295" xr:uid="{05E8492B-AADD-4332-932E-94AD88406CD7}"/>
    <cellStyle name="Normal 9 4 6 7 2" xfId="33296" xr:uid="{6EA0BCF0-7136-4DE9-A3F5-17DD32448E69}"/>
    <cellStyle name="Normal 9 4 6 8" xfId="33297" xr:uid="{CA3F8BED-7481-472B-8399-1688BDD0DB42}"/>
    <cellStyle name="Normal 9 4 7" xfId="33298" xr:uid="{C030DB06-E3A0-478B-B277-E3CFAD9C5A4D}"/>
    <cellStyle name="Normal 9 4 7 2" xfId="33299" xr:uid="{0DA24843-B02E-4EA8-9C25-D19088C924E6}"/>
    <cellStyle name="Normal 9 4 7 2 2" xfId="33300" xr:uid="{DCA8B1E2-34C4-4A40-B287-F48C8E815523}"/>
    <cellStyle name="Normal 9 4 7 3" xfId="33301" xr:uid="{2CFFD13D-A12C-41B1-B08E-63936E5DC975}"/>
    <cellStyle name="Normal 9 4 7 3 2" xfId="33302" xr:uid="{741A3008-0AA5-4F2B-AF39-248BFF69E33B}"/>
    <cellStyle name="Normal 9 4 7 4" xfId="33303" xr:uid="{B5BA279C-FFD2-4CB1-A708-01922F38636C}"/>
    <cellStyle name="Normal 9 4 7 4 2" xfId="33304" xr:uid="{DB88C87A-AD4E-41C0-8922-A72370C05E74}"/>
    <cellStyle name="Normal 9 4 7 5" xfId="33305" xr:uid="{B322861F-EECD-4AC4-A124-8DE760EF351B}"/>
    <cellStyle name="Normal 9 4 7 5 2" xfId="33306" xr:uid="{BE55FC02-EF54-4D6A-BA5F-9F0A1DA59FC0}"/>
    <cellStyle name="Normal 9 4 7 6" xfId="33307" xr:uid="{3FA2A056-8C36-46F9-8B77-D0C8F6C38795}"/>
    <cellStyle name="Normal 9 4 7 6 2" xfId="33308" xr:uid="{80A30EBF-FEF1-4F9F-9E93-5E08122E1DDE}"/>
    <cellStyle name="Normal 9 4 7 7" xfId="33309" xr:uid="{8AD03FBB-E10A-48B3-BA33-E08C95ABC82C}"/>
    <cellStyle name="Normal 9 4 7 7 2" xfId="33310" xr:uid="{D6C86BE9-6040-4142-B725-0BA1D3573573}"/>
    <cellStyle name="Normal 9 4 7 8" xfId="33311" xr:uid="{B0233362-CD75-40F1-ABBA-6A260296C846}"/>
    <cellStyle name="Normal 9 4 8" xfId="33312" xr:uid="{3A8BC8DC-6E62-496C-B9E9-BBAC6EC5826B}"/>
    <cellStyle name="Normal 9 4 8 2" xfId="33313" xr:uid="{0D3888E7-876F-4F93-A248-3EF4403662C6}"/>
    <cellStyle name="Normal 9 4 8 2 2" xfId="33314" xr:uid="{7BF16CA9-82B5-4490-B166-89EA74F794CC}"/>
    <cellStyle name="Normal 9 4 8 3" xfId="33315" xr:uid="{7DDC1CDB-DB1E-4133-919F-AF0137CA6F16}"/>
    <cellStyle name="Normal 9 4 8 3 2" xfId="33316" xr:uid="{4B091E51-5064-436A-BCD7-CDC5CA81F39E}"/>
    <cellStyle name="Normal 9 4 8 4" xfId="33317" xr:uid="{C196CD2C-99D6-46E3-903D-655119613830}"/>
    <cellStyle name="Normal 9 4 8 4 2" xfId="33318" xr:uid="{6BC6A5A2-F4FC-4F54-BE18-E553255837DF}"/>
    <cellStyle name="Normal 9 4 8 5" xfId="33319" xr:uid="{36DACC2C-C7AF-44A1-A1B3-98317D7F8A0A}"/>
    <cellStyle name="Normal 9 4 8 5 2" xfId="33320" xr:uid="{AC2B2727-DA23-4AC1-8A45-DA210544B00C}"/>
    <cellStyle name="Normal 9 4 8 6" xfId="33321" xr:uid="{926B0EC4-ED64-4DBA-BEF2-2B5CBABDDA90}"/>
    <cellStyle name="Normal 9 4 8 6 2" xfId="33322" xr:uid="{B95BCB44-59E6-4BC8-9D49-EA1628F33E9B}"/>
    <cellStyle name="Normal 9 4 8 7" xfId="33323" xr:uid="{E67B080B-0DA7-4742-8DA4-50853E01B32F}"/>
    <cellStyle name="Normal 9 4 8 7 2" xfId="33324" xr:uid="{B3F0D469-BAA5-4C3D-ABB3-7C27897B6C63}"/>
    <cellStyle name="Normal 9 4 8 8" xfId="33325" xr:uid="{E074DC69-73FC-447B-8DE8-106076BCE408}"/>
    <cellStyle name="Normal 9 4 9" xfId="33326" xr:uid="{2EF16178-7A6A-4BF6-A860-ED13D0BC7F70}"/>
    <cellStyle name="Normal 9 4 9 2" xfId="33327" xr:uid="{DFE7006D-6A68-4941-B217-47FE14111776}"/>
    <cellStyle name="Normal 9 4 9 2 2" xfId="33328" xr:uid="{9161C18A-0EAE-486D-8A58-EACD59C99DA0}"/>
    <cellStyle name="Normal 9 4 9 3" xfId="33329" xr:uid="{64A0D386-FC69-4B45-B4ED-35F0EEC1B06B}"/>
    <cellStyle name="Normal 9 4 9 3 2" xfId="33330" xr:uid="{E4536FDC-C9EE-4F8F-96CE-24E1A99C36CA}"/>
    <cellStyle name="Normal 9 4 9 4" xfId="33331" xr:uid="{9779385B-DFDD-4E4B-BB38-722551C1BEED}"/>
    <cellStyle name="Normal 9 4 9 4 2" xfId="33332" xr:uid="{ED62B9CC-D458-4C90-A280-69872E201572}"/>
    <cellStyle name="Normal 9 4 9 5" xfId="33333" xr:uid="{E184A644-C122-4FD8-B535-B9AA563A2483}"/>
    <cellStyle name="Normal 9 4 9 5 2" xfId="33334" xr:uid="{54545ECB-61CE-4743-9EF6-4C1A444B0A3B}"/>
    <cellStyle name="Normal 9 4 9 6" xfId="33335" xr:uid="{271322F4-C6B1-451A-B790-B2EBF67DE19E}"/>
    <cellStyle name="Normal 9 4 9 6 2" xfId="33336" xr:uid="{041A9E3A-FF3A-4E8F-ADF3-2DCBAA8072B0}"/>
    <cellStyle name="Normal 9 4 9 7" xfId="33337" xr:uid="{871C1BE6-776C-4456-BEDD-86B5E7D6B1D4}"/>
    <cellStyle name="Normal 9 4 9 7 2" xfId="33338" xr:uid="{2FC190AB-8B7D-4119-83E4-7245C0265EBE}"/>
    <cellStyle name="Normal 9 4 9 8" xfId="33339" xr:uid="{D05754D0-BAAE-4654-84F2-9B93DD6A2BD7}"/>
    <cellStyle name="Normal 9 40" xfId="33340" xr:uid="{6D2FA6F9-BA8F-4CF1-9114-8FA01062990C}"/>
    <cellStyle name="Normal 9 40 2" xfId="33341" xr:uid="{0D01F2DA-DBDC-4555-9F61-2793C4D1AC1D}"/>
    <cellStyle name="Normal 9 41" xfId="33342" xr:uid="{2DDAA248-69A3-4420-A5CF-FDF0FDCF9EC3}"/>
    <cellStyle name="Normal 9 41 2" xfId="33343" xr:uid="{DE508192-1C9B-42E7-B218-0C31DE5FC978}"/>
    <cellStyle name="Normal 9 42" xfId="33344" xr:uid="{DBABC859-1AB1-43D0-9782-CAAA188617E0}"/>
    <cellStyle name="Normal 9 42 2" xfId="33345" xr:uid="{4EC94C79-564A-4D41-AF0A-7D35E88353A4}"/>
    <cellStyle name="Normal 9 43" xfId="33346" xr:uid="{5E04BB2E-4D53-4057-BC5B-24C703315425}"/>
    <cellStyle name="Normal 9 43 2" xfId="33347" xr:uid="{D4955E38-2E80-4165-A82B-9F533E14C502}"/>
    <cellStyle name="Normal 9 44" xfId="33348" xr:uid="{72F33DB5-8DEF-4744-A963-B0FB7928DAEE}"/>
    <cellStyle name="Normal 9 44 2" xfId="33349" xr:uid="{D29FCD4D-4B40-48E5-B420-FC2644153E7E}"/>
    <cellStyle name="Normal 9 45" xfId="33350" xr:uid="{3163D54F-6B49-40E4-A7A1-9D900EE8F557}"/>
    <cellStyle name="Normal 9 45 2" xfId="33351" xr:uid="{BA83AB8C-9EFF-4660-A43A-B158B93EA0A4}"/>
    <cellStyle name="Normal 9 46" xfId="33352" xr:uid="{6E02040C-C0E6-4EDC-96D0-659CECFCC80F}"/>
    <cellStyle name="Normal 9 46 2" xfId="33353" xr:uid="{557AA92B-1984-42E0-BF07-D6E8806F759E}"/>
    <cellStyle name="Normal 9 47" xfId="33354" xr:uid="{8D770404-3F13-4107-AF44-E1F82F738419}"/>
    <cellStyle name="Normal 9 47 2" xfId="33355" xr:uid="{D6BB1F14-A15E-4337-B1CB-961E6A197861}"/>
    <cellStyle name="Normal 9 48" xfId="33356" xr:uid="{64C11CFD-F9C1-4910-91AB-871CFC8C0103}"/>
    <cellStyle name="Normal 9 48 2" xfId="33357" xr:uid="{AD9D16CC-A3A3-455F-B830-43F0C6FAEB22}"/>
    <cellStyle name="Normal 9 49" xfId="33358" xr:uid="{C645C00E-F8ED-45DF-B4B8-5C8953717CD1}"/>
    <cellStyle name="Normal 9 49 2" xfId="33359" xr:uid="{AE081879-386C-4601-9881-6B852CF2F145}"/>
    <cellStyle name="Normal 9 5" xfId="6942" xr:uid="{C5390C2C-E122-4118-9EE7-78E36141A154}"/>
    <cellStyle name="Normal 9 5 10" xfId="33360" xr:uid="{C9AB149E-BFBF-40DD-B826-67EA34C7F3B5}"/>
    <cellStyle name="Normal 9 5 10 2" xfId="33361" xr:uid="{D6EEC127-254C-42C0-B1FE-298E0DF4DD73}"/>
    <cellStyle name="Normal 9 5 11" xfId="33362" xr:uid="{67BD267C-FC43-4952-A315-E04AE49540CF}"/>
    <cellStyle name="Normal 9 5 11 2" xfId="33363" xr:uid="{69333E1A-37B8-499C-9A8C-11D108A6D17A}"/>
    <cellStyle name="Normal 9 5 12" xfId="33364" xr:uid="{3BD7AB34-CE49-44A5-815E-25D943673F6A}"/>
    <cellStyle name="Normal 9 5 12 2" xfId="33365" xr:uid="{215BBA40-58D7-4E6B-A105-1BC3801115E1}"/>
    <cellStyle name="Normal 9 5 13" xfId="33366" xr:uid="{62381EA2-CAE5-4E0C-A8C6-355122929168}"/>
    <cellStyle name="Normal 9 5 13 2" xfId="33367" xr:uid="{C5BF1618-E39E-4462-951D-49ACBEEE9690}"/>
    <cellStyle name="Normal 9 5 14" xfId="33368" xr:uid="{5465E6C6-86C5-4383-A945-E2B03986A13A}"/>
    <cellStyle name="Normal 9 5 14 2" xfId="33369" xr:uid="{F6C65254-5ADF-4216-92E3-EA63385E7627}"/>
    <cellStyle name="Normal 9 5 15" xfId="33370" xr:uid="{32F1F10D-11BB-4D1D-BEAB-8205287A7B56}"/>
    <cellStyle name="Normal 9 5 15 2" xfId="33371" xr:uid="{52FCD11D-233C-4223-ABC7-1AF5E47C7195}"/>
    <cellStyle name="Normal 9 5 16" xfId="33372" xr:uid="{A6898674-A8A9-4F98-92B6-96C364D5F990}"/>
    <cellStyle name="Normal 9 5 17" xfId="33373" xr:uid="{C5DBFE68-891A-4455-A86B-B37ACF189132}"/>
    <cellStyle name="Normal 9 5 18" xfId="33374" xr:uid="{FEAFDF1F-0303-4E21-8B6E-F8E44CD88B8F}"/>
    <cellStyle name="Normal 9 5 19" xfId="33375" xr:uid="{AE332CB5-BCED-4609-B51C-90505F68F980}"/>
    <cellStyle name="Normal 9 5 2" xfId="6943" xr:uid="{DF76ECC9-382A-4203-AFCB-11F220884B46}"/>
    <cellStyle name="Normal 9 5 2 2" xfId="33376" xr:uid="{BBA9EBB6-7654-4F20-ABAB-4BF102F6C38A}"/>
    <cellStyle name="Normal 9 5 2 2 2" xfId="33377" xr:uid="{1F6BDA17-DD6B-4AB7-B2D1-8BFBEF8BDBA6}"/>
    <cellStyle name="Normal 9 5 2 3" xfId="33378" xr:uid="{241461D1-4620-433C-84AD-7D448DFEFB52}"/>
    <cellStyle name="Normal 9 5 2 3 2" xfId="33379" xr:uid="{C7391956-15F5-436E-8106-8152A967318D}"/>
    <cellStyle name="Normal 9 5 2 4" xfId="33380" xr:uid="{DA76B991-9BFD-4224-B741-5913C2410F4E}"/>
    <cellStyle name="Normal 9 5 2 4 2" xfId="33381" xr:uid="{78E1172C-38A6-4831-B32D-8B323B51CFB1}"/>
    <cellStyle name="Normal 9 5 2 5" xfId="33382" xr:uid="{63417D00-5CBA-4424-93F5-965F4CD89483}"/>
    <cellStyle name="Normal 9 5 2 5 2" xfId="33383" xr:uid="{2F3B1471-7204-400D-8A9D-34A123595809}"/>
    <cellStyle name="Normal 9 5 2 6" xfId="33384" xr:uid="{01712FFC-95C6-4452-8C70-22546DE2BB33}"/>
    <cellStyle name="Normal 9 5 2 6 2" xfId="33385" xr:uid="{5C2DEEC9-8879-4186-92B0-5CB383EF2C50}"/>
    <cellStyle name="Normal 9 5 2 7" xfId="33386" xr:uid="{8D9BAEF2-3103-4BA0-9B69-E25A9BF9BE62}"/>
    <cellStyle name="Normal 9 5 2 7 2" xfId="33387" xr:uid="{2194D6DF-0A51-402F-A0A9-AF3863AEEFAF}"/>
    <cellStyle name="Normal 9 5 2 8" xfId="33388" xr:uid="{45BB8F9D-399A-4452-A06E-12B9BCE074BD}"/>
    <cellStyle name="Normal 9 5 3" xfId="6944" xr:uid="{69FB26E0-16E7-4960-A2BD-ECA43DFE4EE7}"/>
    <cellStyle name="Normal 9 5 3 2" xfId="33389" xr:uid="{7CAE856B-2F74-471D-B920-A8AC1E1A9E47}"/>
    <cellStyle name="Normal 9 5 3 2 2" xfId="33390" xr:uid="{74549883-544A-4F12-AC7C-A4EB67543166}"/>
    <cellStyle name="Normal 9 5 3 3" xfId="33391" xr:uid="{43B14371-4474-422F-9ABA-11A61DBB1047}"/>
    <cellStyle name="Normal 9 5 3 3 2" xfId="33392" xr:uid="{BDBD3742-3B02-4B39-8B36-10E07028E937}"/>
    <cellStyle name="Normal 9 5 3 4" xfId="33393" xr:uid="{F14AFAAF-70EC-484C-BE7B-D57016A2F72C}"/>
    <cellStyle name="Normal 9 5 3 4 2" xfId="33394" xr:uid="{561E0F10-8D68-450E-84D2-87857CAD6FFD}"/>
    <cellStyle name="Normal 9 5 3 5" xfId="33395" xr:uid="{E202D3B6-88EB-4AAA-8E1B-BFC2404F783D}"/>
    <cellStyle name="Normal 9 5 3 5 2" xfId="33396" xr:uid="{4453A0D3-F45C-4964-8AC0-AE7C15359616}"/>
    <cellStyle name="Normal 9 5 3 6" xfId="33397" xr:uid="{0D852E52-9F8A-473B-A517-A9E137F44DB5}"/>
    <cellStyle name="Normal 9 5 3 6 2" xfId="33398" xr:uid="{DCB365E4-E0B6-460A-BBDC-5C242EA3C125}"/>
    <cellStyle name="Normal 9 5 3 7" xfId="33399" xr:uid="{DDF86A70-08F1-4660-BF55-7A211740E656}"/>
    <cellStyle name="Normal 9 5 3 7 2" xfId="33400" xr:uid="{E3F8537B-BFC4-4290-9088-E93C0D941517}"/>
    <cellStyle name="Normal 9 5 3 8" xfId="33401" xr:uid="{16A71C0E-3860-4789-ABF6-30AB39B83B28}"/>
    <cellStyle name="Normal 9 5 4" xfId="33402" xr:uid="{2789E6FB-1763-4995-A0D4-532E406313CB}"/>
    <cellStyle name="Normal 9 5 4 2" xfId="33403" xr:uid="{147C77F1-5A7C-4630-A850-5DD715B88D61}"/>
    <cellStyle name="Normal 9 5 4 2 2" xfId="33404" xr:uid="{D4F34B1B-1AC9-4220-9C6C-D8A948C7A377}"/>
    <cellStyle name="Normal 9 5 4 3" xfId="33405" xr:uid="{12EAC419-2455-4B59-8E26-0E6FDDB97D28}"/>
    <cellStyle name="Normal 9 5 4 3 2" xfId="33406" xr:uid="{54C05EFB-52C9-410E-AEB6-FA2230B76865}"/>
    <cellStyle name="Normal 9 5 4 4" xfId="33407" xr:uid="{F8E5A849-95CD-4708-8348-B52D03AD801A}"/>
    <cellStyle name="Normal 9 5 4 4 2" xfId="33408" xr:uid="{4D7FB11B-C738-4050-BFE4-7469E6912C89}"/>
    <cellStyle name="Normal 9 5 4 5" xfId="33409" xr:uid="{6367D93C-56CF-4CAA-8ED1-464CBE761536}"/>
    <cellStyle name="Normal 9 5 4 5 2" xfId="33410" xr:uid="{6ADE2814-BFC8-4247-81A5-6941B403BD50}"/>
    <cellStyle name="Normal 9 5 4 6" xfId="33411" xr:uid="{A1EE5E0B-7E73-4494-AAAF-818A84919752}"/>
    <cellStyle name="Normal 9 5 4 6 2" xfId="33412" xr:uid="{35EC2CA4-ED40-4E15-9AC3-BEC3F4DA1FF7}"/>
    <cellStyle name="Normal 9 5 4 7" xfId="33413" xr:uid="{E318E176-4A3A-4042-A4DD-F95E6978DA64}"/>
    <cellStyle name="Normal 9 5 4 7 2" xfId="33414" xr:uid="{053A4F7F-8A20-48FE-963E-AC6BF732A033}"/>
    <cellStyle name="Normal 9 5 4 8" xfId="33415" xr:uid="{CF175A29-2196-451D-A331-68152877838B}"/>
    <cellStyle name="Normal 9 5 5" xfId="33416" xr:uid="{C5D086E3-C49E-43ED-93BE-54896445CEE9}"/>
    <cellStyle name="Normal 9 5 5 2" xfId="33417" xr:uid="{C6F1039F-721B-43FE-AC5D-38B27A8E7949}"/>
    <cellStyle name="Normal 9 5 5 2 2" xfId="33418" xr:uid="{53257A84-5084-43EC-B63D-ADDFBE0E63D9}"/>
    <cellStyle name="Normal 9 5 5 3" xfId="33419" xr:uid="{99A24228-2107-4FF4-A77E-6B0CC5BE5F12}"/>
    <cellStyle name="Normal 9 5 5 3 2" xfId="33420" xr:uid="{A05D9CBC-A06B-4334-BDB2-1B4A58761D92}"/>
    <cellStyle name="Normal 9 5 5 4" xfId="33421" xr:uid="{B10570DD-843B-450F-A357-2E1D50E49597}"/>
    <cellStyle name="Normal 9 5 5 4 2" xfId="33422" xr:uid="{2DE027CC-A59E-4552-8819-5951A83C865B}"/>
    <cellStyle name="Normal 9 5 5 5" xfId="33423" xr:uid="{96AB22E7-7E06-4F48-8BF7-D23AD671B1DD}"/>
    <cellStyle name="Normal 9 5 5 5 2" xfId="33424" xr:uid="{B52F0D48-B1FB-4159-8A21-A8F21E3D14DC}"/>
    <cellStyle name="Normal 9 5 5 6" xfId="33425" xr:uid="{F671FA9F-ABF5-4D96-A49A-FD3EF55A9044}"/>
    <cellStyle name="Normal 9 5 5 6 2" xfId="33426" xr:uid="{46ECF8B5-D33A-4B2D-A0D4-7362EE2720E2}"/>
    <cellStyle name="Normal 9 5 5 7" xfId="33427" xr:uid="{3E861D4F-3103-46F5-8224-2FB706670C34}"/>
    <cellStyle name="Normal 9 5 5 7 2" xfId="33428" xr:uid="{6C505C17-A1E7-4873-AF5E-6257E828390C}"/>
    <cellStyle name="Normal 9 5 5 8" xfId="33429" xr:uid="{0639C51E-971F-4D6F-88FD-2659338C0C2C}"/>
    <cellStyle name="Normal 9 5 6" xfId="33430" xr:uid="{EF60E012-7088-4A40-ADA3-D76C3034F8B2}"/>
    <cellStyle name="Normal 9 5 6 2" xfId="33431" xr:uid="{81EE5F84-1982-4989-978F-B58B64E5C476}"/>
    <cellStyle name="Normal 9 5 6 2 2" xfId="33432" xr:uid="{8404AC86-CB47-465F-9824-864CA978509A}"/>
    <cellStyle name="Normal 9 5 6 3" xfId="33433" xr:uid="{DF0F2506-3B09-4A7C-AFB8-CD2CEE36F0E5}"/>
    <cellStyle name="Normal 9 5 6 3 2" xfId="33434" xr:uid="{5D67FE1E-D628-491D-829F-1595DF8B5DCB}"/>
    <cellStyle name="Normal 9 5 6 4" xfId="33435" xr:uid="{197C0067-7B6C-430E-935D-F54C8EAF125A}"/>
    <cellStyle name="Normal 9 5 6 4 2" xfId="33436" xr:uid="{CA7020C1-B763-4231-885D-284CC4E6B832}"/>
    <cellStyle name="Normal 9 5 6 5" xfId="33437" xr:uid="{89470AD0-B29A-459B-A4CE-BF1F99C205D0}"/>
    <cellStyle name="Normal 9 5 6 5 2" xfId="33438" xr:uid="{929833F0-F8F9-439D-9BF1-D9D4ADC16909}"/>
    <cellStyle name="Normal 9 5 6 6" xfId="33439" xr:uid="{BB7907D6-7DA5-4B0D-ADC9-E98E3D5B6896}"/>
    <cellStyle name="Normal 9 5 6 6 2" xfId="33440" xr:uid="{AEDC7E00-94A5-4D27-B0DA-14C1C74B195B}"/>
    <cellStyle name="Normal 9 5 6 7" xfId="33441" xr:uid="{F6AC0A2A-F792-4D02-B100-FD282B108725}"/>
    <cellStyle name="Normal 9 5 6 7 2" xfId="33442" xr:uid="{3F2198FE-65E1-4CFB-90B3-9B72BED6AB45}"/>
    <cellStyle name="Normal 9 5 6 8" xfId="33443" xr:uid="{A282104A-3919-45A1-8EF9-1DEA72FD8689}"/>
    <cellStyle name="Normal 9 5 7" xfId="33444" xr:uid="{945B3506-6589-4409-97C5-AC0177BEE9FC}"/>
    <cellStyle name="Normal 9 5 7 2" xfId="33445" xr:uid="{6B881DAB-0036-4063-8B08-54EE338DE1C0}"/>
    <cellStyle name="Normal 9 5 7 2 2" xfId="33446" xr:uid="{A83E40CB-DDE2-4F71-B845-A29320E30B47}"/>
    <cellStyle name="Normal 9 5 7 3" xfId="33447" xr:uid="{D2BBC85D-21C9-4B59-8A92-783EEF69BF3C}"/>
    <cellStyle name="Normal 9 5 7 3 2" xfId="33448" xr:uid="{C9C97352-8795-4CC3-8173-52E68152AF5C}"/>
    <cellStyle name="Normal 9 5 7 4" xfId="33449" xr:uid="{41186650-08EF-4857-9BEC-8597198802A4}"/>
    <cellStyle name="Normal 9 5 7 4 2" xfId="33450" xr:uid="{617BA8AC-03E9-4A25-8385-81A7517BA801}"/>
    <cellStyle name="Normal 9 5 7 5" xfId="33451" xr:uid="{D0E94B5E-0608-4249-A0F5-041A6F72E64F}"/>
    <cellStyle name="Normal 9 5 7 5 2" xfId="33452" xr:uid="{AFFC7737-E877-452C-93B7-EDCF58DBE781}"/>
    <cellStyle name="Normal 9 5 7 6" xfId="33453" xr:uid="{B2A9CE5C-0464-43CF-837F-FB9EE7DB512E}"/>
    <cellStyle name="Normal 9 5 7 6 2" xfId="33454" xr:uid="{4CDA73AA-39CD-4CF1-BF4C-0B39326E6C25}"/>
    <cellStyle name="Normal 9 5 7 7" xfId="33455" xr:uid="{C19777E4-20C5-490A-AD15-B5D1C2311A55}"/>
    <cellStyle name="Normal 9 5 7 7 2" xfId="33456" xr:uid="{28BAB5CC-2CF0-4220-B4F0-C3E78B46A597}"/>
    <cellStyle name="Normal 9 5 7 8" xfId="33457" xr:uid="{544CE245-1C3A-4563-B39D-C4002FA6914A}"/>
    <cellStyle name="Normal 9 5 8" xfId="33458" xr:uid="{1DB0DC1B-10C5-47B0-B6AB-C913EBE87283}"/>
    <cellStyle name="Normal 9 5 8 2" xfId="33459" xr:uid="{3E263EBB-E9B1-48C8-AD2E-995F6F1084EB}"/>
    <cellStyle name="Normal 9 5 8 2 2" xfId="33460" xr:uid="{7EECAA3D-DEB6-49EE-B2B4-D5C7E6953C7E}"/>
    <cellStyle name="Normal 9 5 8 3" xfId="33461" xr:uid="{A8ED443F-2774-46E2-B7B3-C7144C4FC72E}"/>
    <cellStyle name="Normal 9 5 8 3 2" xfId="33462" xr:uid="{285F7E9E-26ED-4DDF-B36F-AC9686A778DB}"/>
    <cellStyle name="Normal 9 5 8 4" xfId="33463" xr:uid="{BAFF0B23-2A9F-49CC-A546-86499540693F}"/>
    <cellStyle name="Normal 9 5 8 4 2" xfId="33464" xr:uid="{1C2CDA7D-ED70-4573-9A95-58F0DB8CFBCE}"/>
    <cellStyle name="Normal 9 5 8 5" xfId="33465" xr:uid="{16950474-AF31-4435-9E1F-B7891D6932BB}"/>
    <cellStyle name="Normal 9 5 8 5 2" xfId="33466" xr:uid="{794C839F-2F59-4658-9963-5595EEDED3BD}"/>
    <cellStyle name="Normal 9 5 8 6" xfId="33467" xr:uid="{E28EE297-4776-4712-9D1E-D2B26C5A1A0A}"/>
    <cellStyle name="Normal 9 5 8 6 2" xfId="33468" xr:uid="{C3B34808-20A7-4632-A6A7-05957524EC8D}"/>
    <cellStyle name="Normal 9 5 8 7" xfId="33469" xr:uid="{F0E167AD-C54F-474A-99D2-9E126BF23AD5}"/>
    <cellStyle name="Normal 9 5 8 7 2" xfId="33470" xr:uid="{0DEB8CC7-3117-4CCF-8143-F9F0536E66E9}"/>
    <cellStyle name="Normal 9 5 8 8" xfId="33471" xr:uid="{6BF6D5B5-5589-4D3A-9BB6-C1297DCA29CB}"/>
    <cellStyle name="Normal 9 5 9" xfId="33472" xr:uid="{713E654E-95C4-42D3-BA6D-58ED2FE84131}"/>
    <cellStyle name="Normal 9 5 9 2" xfId="33473" xr:uid="{0EBBA787-9402-412C-B4E1-B707DB5B7E1B}"/>
    <cellStyle name="Normal 9 5 9 2 2" xfId="33474" xr:uid="{817AD597-D68A-4C97-9931-F646952EEDA5}"/>
    <cellStyle name="Normal 9 5 9 3" xfId="33475" xr:uid="{47AFE95B-B3D2-444D-AAC0-17476A6E8A07}"/>
    <cellStyle name="Normal 9 5 9 3 2" xfId="33476" xr:uid="{97FE1C4D-9303-456F-A354-2A08B7370FA8}"/>
    <cellStyle name="Normal 9 5 9 4" xfId="33477" xr:uid="{7CCCC444-8C33-430D-A013-F74E0E4E1627}"/>
    <cellStyle name="Normal 9 5 9 4 2" xfId="33478" xr:uid="{BF3FC280-8D3C-4C8D-92D6-EE8A02BDA099}"/>
    <cellStyle name="Normal 9 5 9 5" xfId="33479" xr:uid="{1D428152-4216-488C-B45D-7A98C76D66CB}"/>
    <cellStyle name="Normal 9 5 9 5 2" xfId="33480" xr:uid="{8A316FD1-9FEB-49F0-B242-8B507E9507E2}"/>
    <cellStyle name="Normal 9 5 9 6" xfId="33481" xr:uid="{9565BC1A-8E2D-44BE-860E-4FABFFF180CC}"/>
    <cellStyle name="Normal 9 5 9 6 2" xfId="33482" xr:uid="{4BC08132-9095-4DF0-8663-61F61D7782FB}"/>
    <cellStyle name="Normal 9 5 9 7" xfId="33483" xr:uid="{68A5C2A5-B601-45F1-A724-DC6C3723B1F7}"/>
    <cellStyle name="Normal 9 5 9 7 2" xfId="33484" xr:uid="{CE71502A-2E26-4745-97F0-15E880646A33}"/>
    <cellStyle name="Normal 9 5 9 8" xfId="33485" xr:uid="{52FB39EC-EC23-4895-9915-6B609F06BC4F}"/>
    <cellStyle name="Normal 9 50" xfId="33486" xr:uid="{666D7583-BA99-46E1-A29A-EF5D67830F16}"/>
    <cellStyle name="Normal 9 50 2" xfId="33487" xr:uid="{4EE473E8-AC87-4195-878C-5F42D787734A}"/>
    <cellStyle name="Normal 9 51" xfId="33488" xr:uid="{7FCCF117-6A21-4E42-BD4A-FA1912DEA757}"/>
    <cellStyle name="Normal 9 51 2" xfId="33489" xr:uid="{AC1B6E04-A85F-4209-BBEF-FC6B11697BC6}"/>
    <cellStyle name="Normal 9 52" xfId="33490" xr:uid="{36129689-F23F-48FF-AE9F-C8FC2895337A}"/>
    <cellStyle name="Normal 9 52 2" xfId="33491" xr:uid="{A91FD221-E3DB-44BE-8E33-30EB0552736A}"/>
    <cellStyle name="Normal 9 53" xfId="33492" xr:uid="{871A626E-4324-4138-9285-C42D51BB6CCA}"/>
    <cellStyle name="Normal 9 53 2" xfId="33493" xr:uid="{9A1BD1D8-705D-4919-B7FC-7E16AE2BF1A0}"/>
    <cellStyle name="Normal 9 54" xfId="33494" xr:uid="{B79ECAB5-2F78-41AE-9F7C-034F4618C4B5}"/>
    <cellStyle name="Normal 9 54 2" xfId="33495" xr:uid="{BC7CD03A-7385-4207-AE8D-9A27C4DB098E}"/>
    <cellStyle name="Normal 9 55" xfId="33496" xr:uid="{EECE93E5-FD3C-478D-B08B-78E1C0D3AB10}"/>
    <cellStyle name="Normal 9 55 2" xfId="33497" xr:uid="{7F0D5900-946D-487B-BDF4-33112D367A23}"/>
    <cellStyle name="Normal 9 56" xfId="33498" xr:uid="{679941CA-5B10-4FA0-8EB3-D22721CFF960}"/>
    <cellStyle name="Normal 9 56 2" xfId="33499" xr:uid="{60FA76DD-3111-42BA-9C5B-F9A327723C36}"/>
    <cellStyle name="Normal 9 57" xfId="33500" xr:uid="{ADCE5735-BD2C-4F68-9195-07A9760CFF3A}"/>
    <cellStyle name="Normal 9 57 2" xfId="33501" xr:uid="{478B46C7-64C8-4267-B519-0A150D1F8BBC}"/>
    <cellStyle name="Normal 9 58" xfId="33502" xr:uid="{C4FE5720-5F6D-4E3A-9F02-03E1F43C89CE}"/>
    <cellStyle name="Normal 9 58 2" xfId="33503" xr:uid="{4AD0AC00-7667-428A-A6BA-E5E7A7C9218C}"/>
    <cellStyle name="Normal 9 59" xfId="33504" xr:uid="{900C8662-0474-4AA0-8AFE-0BF36C5C92A4}"/>
    <cellStyle name="Normal 9 59 2" xfId="33505" xr:uid="{6A851310-C633-4187-9452-25DAABC2360C}"/>
    <cellStyle name="Normal 9 6" xfId="6945" xr:uid="{8FDE8CBD-9A8D-45E9-936A-BAC552CBFBC0}"/>
    <cellStyle name="Normal 9 6 10" xfId="33506" xr:uid="{AE292482-3438-4C67-9A03-68D724878E84}"/>
    <cellStyle name="Normal 9 6 10 2" xfId="33507" xr:uid="{1C892474-1FBE-4286-85CB-93CEFE3806F5}"/>
    <cellStyle name="Normal 9 6 11" xfId="33508" xr:uid="{D02F0E4F-FF2E-4AC8-A5CD-52B17E5A00BE}"/>
    <cellStyle name="Normal 9 6 11 2" xfId="33509" xr:uid="{1781E6DA-A5F4-4833-AC3B-9DDE25A020E3}"/>
    <cellStyle name="Normal 9 6 12" xfId="33510" xr:uid="{A05F3682-16BA-4C38-8602-74D440984C51}"/>
    <cellStyle name="Normal 9 6 12 2" xfId="33511" xr:uid="{98AE2782-5CE2-4635-91E4-C4FC839F05E7}"/>
    <cellStyle name="Normal 9 6 13" xfId="33512" xr:uid="{3FC8E9D6-DD87-4535-ABE3-1606E6594FCF}"/>
    <cellStyle name="Normal 9 6 13 2" xfId="33513" xr:uid="{8301CFB6-4D5A-4317-94EC-153D217C8130}"/>
    <cellStyle name="Normal 9 6 14" xfId="33514" xr:uid="{97F0FB3E-901A-49F5-9B7D-CEF4A15A59B3}"/>
    <cellStyle name="Normal 9 6 14 2" xfId="33515" xr:uid="{3EBE402D-FAA4-47E5-8D06-832F9EF7612B}"/>
    <cellStyle name="Normal 9 6 15" xfId="33516" xr:uid="{B5780A60-DBA8-480D-A46E-3A69C9741558}"/>
    <cellStyle name="Normal 9 6 15 2" xfId="33517" xr:uid="{BFC1ED6F-2BCD-4D2F-A635-F5DF0EDDFD91}"/>
    <cellStyle name="Normal 9 6 16" xfId="33518" xr:uid="{E6BA45C8-B2F2-40B1-9655-8BB974E0A8E7}"/>
    <cellStyle name="Normal 9 6 17" xfId="33519" xr:uid="{38A95F26-298B-40FB-9A57-39B73C07728E}"/>
    <cellStyle name="Normal 9 6 18" xfId="33520" xr:uid="{3CCA3A35-9552-48CE-85DD-0D434F0D0C9E}"/>
    <cellStyle name="Normal 9 6 19" xfId="33521" xr:uid="{38454D94-CE32-4CDD-A698-9BFC0A50EDE5}"/>
    <cellStyle name="Normal 9 6 2" xfId="6946" xr:uid="{4905E7FE-E5CC-44FF-A1BA-C61337ED481E}"/>
    <cellStyle name="Normal 9 6 2 2" xfId="33522" xr:uid="{F6C6FAC4-B151-429C-96EF-3A442ACEDD58}"/>
    <cellStyle name="Normal 9 6 2 2 2" xfId="33523" xr:uid="{573EF3FF-AC91-4397-87CA-590CF7EDED35}"/>
    <cellStyle name="Normal 9 6 2 3" xfId="33524" xr:uid="{653B1EED-6112-442C-A92F-D283A5536E50}"/>
    <cellStyle name="Normal 9 6 2 3 2" xfId="33525" xr:uid="{4F20BB50-0EA2-4B86-B254-8A123D3F26D1}"/>
    <cellStyle name="Normal 9 6 2 4" xfId="33526" xr:uid="{DD6FCC1C-C435-4097-816C-775945E059D8}"/>
    <cellStyle name="Normal 9 6 2 4 2" xfId="33527" xr:uid="{9E452882-D459-4557-9D19-42D2D76187D6}"/>
    <cellStyle name="Normal 9 6 2 5" xfId="33528" xr:uid="{4AB18E97-20FA-45AA-BB1F-177181AA4271}"/>
    <cellStyle name="Normal 9 6 2 5 2" xfId="33529" xr:uid="{7937234D-A391-4DE1-AC66-B1C98DA1A8DA}"/>
    <cellStyle name="Normal 9 6 2 6" xfId="33530" xr:uid="{645B60F6-9A66-4143-B7E4-02425F84A848}"/>
    <cellStyle name="Normal 9 6 2 6 2" xfId="33531" xr:uid="{A2093FCF-9BA8-4CF7-9B3E-B5BFAE29F2B0}"/>
    <cellStyle name="Normal 9 6 2 7" xfId="33532" xr:uid="{38FE639E-4539-447F-9BFD-F421F3AB4522}"/>
    <cellStyle name="Normal 9 6 2 7 2" xfId="33533" xr:uid="{0DBA5C9B-E9C4-40A7-9E9F-0165C24FFA64}"/>
    <cellStyle name="Normal 9 6 2 8" xfId="33534" xr:uid="{6C5CA566-CF5A-4C8D-8084-55C7CBDB55B1}"/>
    <cellStyle name="Normal 9 6 3" xfId="33535" xr:uid="{3A06243F-AAA6-47D8-864B-AFCE2F8676EC}"/>
    <cellStyle name="Normal 9 6 3 2" xfId="33536" xr:uid="{94179C22-D84F-4BB7-8771-996A13CD5DD5}"/>
    <cellStyle name="Normal 9 6 3 2 2" xfId="33537" xr:uid="{E7DE31CC-7B76-406B-973E-281D7B80F60D}"/>
    <cellStyle name="Normal 9 6 3 3" xfId="33538" xr:uid="{02DFDEEF-8BDA-4C76-B1F0-368AEED94B78}"/>
    <cellStyle name="Normal 9 6 3 3 2" xfId="33539" xr:uid="{A18552E2-2BBC-41C7-A5CC-820FFA943188}"/>
    <cellStyle name="Normal 9 6 3 4" xfId="33540" xr:uid="{BEDDC052-5131-4817-A127-9C024AF2B937}"/>
    <cellStyle name="Normal 9 6 3 4 2" xfId="33541" xr:uid="{82FBFBAE-D094-4EFB-B7C7-233E268E3766}"/>
    <cellStyle name="Normal 9 6 3 5" xfId="33542" xr:uid="{9EB2B31C-8C74-4035-8601-5B52E347986C}"/>
    <cellStyle name="Normal 9 6 3 5 2" xfId="33543" xr:uid="{637F8C12-28FF-4592-BF90-D8B7989DF0D6}"/>
    <cellStyle name="Normal 9 6 3 6" xfId="33544" xr:uid="{E5213B28-A2DC-4138-A5EF-A06BC69A3739}"/>
    <cellStyle name="Normal 9 6 3 6 2" xfId="33545" xr:uid="{9BC80556-AC60-42CE-A755-13D97937AB02}"/>
    <cellStyle name="Normal 9 6 3 7" xfId="33546" xr:uid="{4D903B1B-5D7B-4AB9-9BEB-DA803E82EDAF}"/>
    <cellStyle name="Normal 9 6 3 7 2" xfId="33547" xr:uid="{125DCB2B-7123-456F-9130-DD0CBA6CF362}"/>
    <cellStyle name="Normal 9 6 3 8" xfId="33548" xr:uid="{1051E81E-0C32-4429-8473-15403E5D439D}"/>
    <cellStyle name="Normal 9 6 4" xfId="33549" xr:uid="{ADED1901-B166-40AF-A3CD-5DAF6AC9333E}"/>
    <cellStyle name="Normal 9 6 4 2" xfId="33550" xr:uid="{F963F394-CE92-4D66-A2AA-2AC35DF6BA7F}"/>
    <cellStyle name="Normal 9 6 4 2 2" xfId="33551" xr:uid="{C3E097E3-F9B4-4B3C-B978-182291A63F2B}"/>
    <cellStyle name="Normal 9 6 4 3" xfId="33552" xr:uid="{712C47E2-C66E-4DD5-8D3D-E038747AC381}"/>
    <cellStyle name="Normal 9 6 4 3 2" xfId="33553" xr:uid="{426301CD-D50B-4680-8354-BB4558AED7E8}"/>
    <cellStyle name="Normal 9 6 4 4" xfId="33554" xr:uid="{E986CD54-938E-46C8-B307-F132AAE1E082}"/>
    <cellStyle name="Normal 9 6 4 4 2" xfId="33555" xr:uid="{CA2D6E62-16DB-4162-926F-3B7A201456C8}"/>
    <cellStyle name="Normal 9 6 4 5" xfId="33556" xr:uid="{DFF812BF-31CB-4C18-94C0-E549A7A1E664}"/>
    <cellStyle name="Normal 9 6 4 5 2" xfId="33557" xr:uid="{2273F207-2BC7-49B1-82C2-226B118B6343}"/>
    <cellStyle name="Normal 9 6 4 6" xfId="33558" xr:uid="{7C56DF88-DE2B-40C2-BCA2-0F3AD75A6A0E}"/>
    <cellStyle name="Normal 9 6 4 6 2" xfId="33559" xr:uid="{F5D553CA-6A1C-4E7B-89D9-40D30FB0FCAF}"/>
    <cellStyle name="Normal 9 6 4 7" xfId="33560" xr:uid="{A0BEF70D-7BC2-486E-89E5-2D55DA38B92F}"/>
    <cellStyle name="Normal 9 6 4 7 2" xfId="33561" xr:uid="{91BD9A4F-1147-4E18-8953-484E5A420B2A}"/>
    <cellStyle name="Normal 9 6 4 8" xfId="33562" xr:uid="{36D6E7B5-B099-496A-A9DF-BBEFE515476D}"/>
    <cellStyle name="Normal 9 6 5" xfId="33563" xr:uid="{6129CFA0-089A-4617-861B-BCBA9DF1016F}"/>
    <cellStyle name="Normal 9 6 5 2" xfId="33564" xr:uid="{56EFCD86-7592-42F1-B7A1-98DCEBFF9908}"/>
    <cellStyle name="Normal 9 6 5 2 2" xfId="33565" xr:uid="{98E50013-2CAA-4E49-8C56-7C874E538058}"/>
    <cellStyle name="Normal 9 6 5 3" xfId="33566" xr:uid="{5E6CF8BB-FC5A-4D4C-8C33-42CFF4329C14}"/>
    <cellStyle name="Normal 9 6 5 3 2" xfId="33567" xr:uid="{57DC83E7-6A0B-4295-A517-6D8A1CC5A2C6}"/>
    <cellStyle name="Normal 9 6 5 4" xfId="33568" xr:uid="{A923F32E-65AC-4AEC-A010-ECA9C715D29B}"/>
    <cellStyle name="Normal 9 6 5 4 2" xfId="33569" xr:uid="{0F97FBE9-BAEB-4766-8E38-4E4F7816FD89}"/>
    <cellStyle name="Normal 9 6 5 5" xfId="33570" xr:uid="{376C0EC6-8149-4EBF-B8DC-268C612FBA7A}"/>
    <cellStyle name="Normal 9 6 5 5 2" xfId="33571" xr:uid="{319798F0-DF1B-49F1-AA4E-64C6CC94F70B}"/>
    <cellStyle name="Normal 9 6 5 6" xfId="33572" xr:uid="{94704B3B-25F8-4C44-9AF0-90169346450F}"/>
    <cellStyle name="Normal 9 6 5 6 2" xfId="33573" xr:uid="{A97AE6B7-9474-4FCD-B3F5-64412686A65D}"/>
    <cellStyle name="Normal 9 6 5 7" xfId="33574" xr:uid="{D87BF1E5-A743-414A-9D72-D43D0B41D9D3}"/>
    <cellStyle name="Normal 9 6 5 7 2" xfId="33575" xr:uid="{1E6A732E-4C6F-40B0-9DBF-C7F466101640}"/>
    <cellStyle name="Normal 9 6 5 8" xfId="33576" xr:uid="{E4242AF2-10BC-4665-9CCA-1A44739F3B17}"/>
    <cellStyle name="Normal 9 6 6" xfId="33577" xr:uid="{E53E69C6-061D-4C72-A220-B495605141CF}"/>
    <cellStyle name="Normal 9 6 6 2" xfId="33578" xr:uid="{40937D61-05D5-4F9B-9DD5-F7B83F5D3275}"/>
    <cellStyle name="Normal 9 6 6 2 2" xfId="33579" xr:uid="{0B0D9681-C07B-4C29-9F18-088C755CCBB7}"/>
    <cellStyle name="Normal 9 6 6 3" xfId="33580" xr:uid="{CC04E730-7FF8-49D8-8B81-AA5A9D38DC8B}"/>
    <cellStyle name="Normal 9 6 6 3 2" xfId="33581" xr:uid="{DB313390-41AD-4DC0-8A17-AE59E840152F}"/>
    <cellStyle name="Normal 9 6 6 4" xfId="33582" xr:uid="{BF2D5284-7E4A-4A3A-BB0B-FF960EE0F41B}"/>
    <cellStyle name="Normal 9 6 6 4 2" xfId="33583" xr:uid="{994D71D0-557F-4913-BC6D-FEDA0923C361}"/>
    <cellStyle name="Normal 9 6 6 5" xfId="33584" xr:uid="{F3C4A647-09EB-4F93-9221-8437380B0164}"/>
    <cellStyle name="Normal 9 6 6 5 2" xfId="33585" xr:uid="{DE93F5D0-AA9A-4D6D-A87B-EB21DE7FCB56}"/>
    <cellStyle name="Normal 9 6 6 6" xfId="33586" xr:uid="{91AEF948-4E92-4D0D-BB3B-D1EEC848AC8C}"/>
    <cellStyle name="Normal 9 6 6 6 2" xfId="33587" xr:uid="{34D1DE28-1266-4613-8C5F-24CE12FBF58C}"/>
    <cellStyle name="Normal 9 6 6 7" xfId="33588" xr:uid="{BEBF2F57-C744-43BA-AE73-63040C510742}"/>
    <cellStyle name="Normal 9 6 6 7 2" xfId="33589" xr:uid="{97D60D1F-8AC2-4EB3-A162-3A0E1C7E53A7}"/>
    <cellStyle name="Normal 9 6 6 8" xfId="33590" xr:uid="{016E29BB-B487-46FE-B786-CB8375771527}"/>
    <cellStyle name="Normal 9 6 7" xfId="33591" xr:uid="{0CC10654-4E65-4227-B320-224444D6013E}"/>
    <cellStyle name="Normal 9 6 7 2" xfId="33592" xr:uid="{1EEA4B81-93C8-4B2D-A4E2-9F7C0FC2B7C0}"/>
    <cellStyle name="Normal 9 6 7 2 2" xfId="33593" xr:uid="{E621B965-C3A3-4AC6-89BB-9CDC01402941}"/>
    <cellStyle name="Normal 9 6 7 3" xfId="33594" xr:uid="{44B26A04-0C33-4CA2-B452-FFAB541FF136}"/>
    <cellStyle name="Normal 9 6 7 3 2" xfId="33595" xr:uid="{2633CAE6-09CF-4A92-9E94-A80EEFD4E435}"/>
    <cellStyle name="Normal 9 6 7 4" xfId="33596" xr:uid="{ED820A35-7FD7-43D4-8A6E-BFAFB7E32B51}"/>
    <cellStyle name="Normal 9 6 7 4 2" xfId="33597" xr:uid="{2A0CE953-A176-4EE8-9B86-CFCB768E7C55}"/>
    <cellStyle name="Normal 9 6 7 5" xfId="33598" xr:uid="{89705DDA-21AA-4EE3-B11D-02342C4225D2}"/>
    <cellStyle name="Normal 9 6 7 5 2" xfId="33599" xr:uid="{F2DDA858-8E18-4118-BAD3-7AFDFAE270CC}"/>
    <cellStyle name="Normal 9 6 7 6" xfId="33600" xr:uid="{44A5C831-F613-42DE-B511-E808DBF250C9}"/>
    <cellStyle name="Normal 9 6 7 6 2" xfId="33601" xr:uid="{BB843C3A-F097-4B0D-8506-513C22F9874E}"/>
    <cellStyle name="Normal 9 6 7 7" xfId="33602" xr:uid="{7930827E-BB86-4476-A851-5F30A030B998}"/>
    <cellStyle name="Normal 9 6 7 7 2" xfId="33603" xr:uid="{DA043049-E30E-42FD-B598-685560D06DF7}"/>
    <cellStyle name="Normal 9 6 7 8" xfId="33604" xr:uid="{FD8E1048-97DF-434A-8312-8A744B0C6519}"/>
    <cellStyle name="Normal 9 6 8" xfId="33605" xr:uid="{243A80E9-3DF0-46F8-B87F-091527009C05}"/>
    <cellStyle name="Normal 9 6 8 2" xfId="33606" xr:uid="{6242C7F9-B013-4462-88FC-C4870130286B}"/>
    <cellStyle name="Normal 9 6 8 2 2" xfId="33607" xr:uid="{58CDFA6D-0221-40FB-8FFC-BDCCD69706C2}"/>
    <cellStyle name="Normal 9 6 8 3" xfId="33608" xr:uid="{4F75F139-BC95-48C3-898C-2F2DB3CFE81D}"/>
    <cellStyle name="Normal 9 6 8 3 2" xfId="33609" xr:uid="{69D0530D-0FEA-4D05-AD2A-0F29C0B4C735}"/>
    <cellStyle name="Normal 9 6 8 4" xfId="33610" xr:uid="{25E44C54-FF77-4155-B939-81CA872003B8}"/>
    <cellStyle name="Normal 9 6 8 4 2" xfId="33611" xr:uid="{A8E1EB67-36D5-4A71-BA1B-B67D971A437B}"/>
    <cellStyle name="Normal 9 6 8 5" xfId="33612" xr:uid="{BAF86DDD-8C35-4CE1-8162-9E9F90CDA231}"/>
    <cellStyle name="Normal 9 6 8 5 2" xfId="33613" xr:uid="{14C6EA82-97EF-48CC-83E1-6B1CD53C17E2}"/>
    <cellStyle name="Normal 9 6 8 6" xfId="33614" xr:uid="{E66A873F-3CBD-4E1C-BB4D-EB152A2F7DB0}"/>
    <cellStyle name="Normal 9 6 8 6 2" xfId="33615" xr:uid="{A5F3F77E-9007-4F83-AEAF-C37493015ACE}"/>
    <cellStyle name="Normal 9 6 8 7" xfId="33616" xr:uid="{44D2B362-DCAB-4736-B5D5-E80CD71E78A0}"/>
    <cellStyle name="Normal 9 6 8 7 2" xfId="33617" xr:uid="{F28E0177-F2E0-45FB-B663-8F5D83F64325}"/>
    <cellStyle name="Normal 9 6 8 8" xfId="33618" xr:uid="{EDF7CE22-32C9-477E-8862-4BCB8112B104}"/>
    <cellStyle name="Normal 9 6 9" xfId="33619" xr:uid="{42BCC64C-6319-4014-9EAD-9F193F619B17}"/>
    <cellStyle name="Normal 9 6 9 2" xfId="33620" xr:uid="{C473C18E-27C8-4623-BB20-B97B1D07E442}"/>
    <cellStyle name="Normal 9 6 9 2 2" xfId="33621" xr:uid="{5D76A3B1-4DF1-4BA7-89A8-58F9581F537F}"/>
    <cellStyle name="Normal 9 6 9 3" xfId="33622" xr:uid="{64886261-6B86-467E-A590-B9D7EA84F010}"/>
    <cellStyle name="Normal 9 6 9 3 2" xfId="33623" xr:uid="{E8F74436-205E-4459-A6C8-16E560520F2C}"/>
    <cellStyle name="Normal 9 6 9 4" xfId="33624" xr:uid="{D6EF2A59-8AA2-47CC-8B53-40DCCAD2A4D7}"/>
    <cellStyle name="Normal 9 6 9 4 2" xfId="33625" xr:uid="{D41D2D20-C84C-4CB8-AFD9-A0BA39E38274}"/>
    <cellStyle name="Normal 9 6 9 5" xfId="33626" xr:uid="{F1168A85-C199-469D-BBDF-3A2AC7542600}"/>
    <cellStyle name="Normal 9 6 9 5 2" xfId="33627" xr:uid="{97EF9CF3-41FD-4640-BC69-6101293484DC}"/>
    <cellStyle name="Normal 9 6 9 6" xfId="33628" xr:uid="{831BDBC5-8B96-4CE6-9D34-7ADA29F40032}"/>
    <cellStyle name="Normal 9 6 9 6 2" xfId="33629" xr:uid="{E85B1B3D-CB2B-4F6E-BC6A-8C0D0DDA96F5}"/>
    <cellStyle name="Normal 9 6 9 7" xfId="33630" xr:uid="{AC09FD72-7C5A-4453-BD6F-6FBED59F1197}"/>
    <cellStyle name="Normal 9 6 9 7 2" xfId="33631" xr:uid="{B37E8A89-927B-4FBF-AF97-404325B078A4}"/>
    <cellStyle name="Normal 9 6 9 8" xfId="33632" xr:uid="{8391A9BA-9987-44CF-9ACB-9C5E2B86E837}"/>
    <cellStyle name="Normal 9 60" xfId="33633" xr:uid="{6B976794-7492-45A9-BC46-368EE58F2520}"/>
    <cellStyle name="Normal 9 60 2" xfId="33634" xr:uid="{D7B49D40-41E1-4CD6-8385-9061957CB741}"/>
    <cellStyle name="Normal 9 61" xfId="33635" xr:uid="{8CBF63A6-34F0-4113-9573-34378F0F0C56}"/>
    <cellStyle name="Normal 9 61 2" xfId="33636" xr:uid="{5DF2F6A3-BBA1-4AF6-88ED-03B82D2E6C25}"/>
    <cellStyle name="Normal 9 62" xfId="33637" xr:uid="{743F3F72-BB8B-4AF6-B1EC-AF0A3C60FBCE}"/>
    <cellStyle name="Normal 9 62 2" xfId="33638" xr:uid="{15847718-9794-4D96-AD19-0BAD88EA696E}"/>
    <cellStyle name="Normal 9 63" xfId="33639" xr:uid="{0C5BF041-4D6E-4EDD-9DED-A9581B6CCC8D}"/>
    <cellStyle name="Normal 9 63 2" xfId="33640" xr:uid="{E6DFD46B-9CF3-441B-A569-7FE5A1A7EEF2}"/>
    <cellStyle name="Normal 9 64" xfId="33641" xr:uid="{6DF75817-6D7C-4884-A537-A021E92DB054}"/>
    <cellStyle name="Normal 9 64 2" xfId="33642" xr:uid="{5B9DC5F8-A241-4AD3-BAD9-F395E6A734C2}"/>
    <cellStyle name="Normal 9 65" xfId="33643" xr:uid="{34228216-B0D3-42CB-A276-E5979B20F260}"/>
    <cellStyle name="Normal 9 65 2" xfId="33644" xr:uid="{0E43FEC7-EC53-4D42-AF2B-548170500DE9}"/>
    <cellStyle name="Normal 9 66" xfId="33645" xr:uid="{3B12AE40-179C-4E72-9BBC-231C01A904EF}"/>
    <cellStyle name="Normal 9 66 2" xfId="33646" xr:uid="{2DA65EF4-73AC-47D7-9F76-022D59FD6AA1}"/>
    <cellStyle name="Normal 9 67" xfId="33647" xr:uid="{C288E3C4-7AD8-4C8A-8076-7277977932F4}"/>
    <cellStyle name="Normal 9 67 2" xfId="33648" xr:uid="{485DF3A2-2ACF-4E0A-A93B-C491244C4A9D}"/>
    <cellStyle name="Normal 9 68" xfId="33649" xr:uid="{1A15E866-DDA4-4CCE-921E-D78519ADD3CA}"/>
    <cellStyle name="Normal 9 68 2" xfId="33650" xr:uid="{3228803A-6EE2-449B-BFA2-A7B2697052BD}"/>
    <cellStyle name="Normal 9 69" xfId="33651" xr:uid="{6B0D169C-09EC-424D-8994-560BCCE31FF3}"/>
    <cellStyle name="Normal 9 69 2" xfId="33652" xr:uid="{2D80EBE7-3B2F-455B-90A7-AC9AF054DA57}"/>
    <cellStyle name="Normal 9 7" xfId="6947" xr:uid="{33AD12B8-FC87-45F1-9C7A-1C7FFE44C871}"/>
    <cellStyle name="Normal 9 7 10" xfId="33654" xr:uid="{0DDC97D0-BA8E-4B56-B014-76D5EA8AD7EB}"/>
    <cellStyle name="Normal 9 7 10 2" xfId="33655" xr:uid="{E6D4C7CE-A1D9-43B0-99CC-06433B8AD32B}"/>
    <cellStyle name="Normal 9 7 11" xfId="33656" xr:uid="{E945D49C-F691-4922-B602-8C1C0B15A748}"/>
    <cellStyle name="Normal 9 7 11 2" xfId="33657" xr:uid="{B470DD38-C42E-4479-A2B7-B0F232F1DE5D}"/>
    <cellStyle name="Normal 9 7 12" xfId="33658" xr:uid="{6CB4CFBC-4937-41ED-8189-DADB62F5B2FC}"/>
    <cellStyle name="Normal 9 7 12 2" xfId="33659" xr:uid="{ADF95BB1-7801-44FF-88D6-88A6E75C1F64}"/>
    <cellStyle name="Normal 9 7 13" xfId="33660" xr:uid="{5926C1CB-1178-426C-82CC-D750D1AB5FE0}"/>
    <cellStyle name="Normal 9 7 13 2" xfId="33661" xr:uid="{1E036023-E9E4-4B69-8818-BE1838DCD51D}"/>
    <cellStyle name="Normal 9 7 14" xfId="33662" xr:uid="{9C55B570-5260-4988-8FA8-987965AF91A1}"/>
    <cellStyle name="Normal 9 7 14 2" xfId="33663" xr:uid="{675932C7-831B-421A-91D1-59D3E5B8E293}"/>
    <cellStyle name="Normal 9 7 15" xfId="33664" xr:uid="{71560D4F-9C65-4325-9B1A-6583262FDC76}"/>
    <cellStyle name="Normal 9 7 15 2" xfId="33665" xr:uid="{74A7C500-9E32-4D5F-9779-778CE73A0CBE}"/>
    <cellStyle name="Normal 9 7 16" xfId="33666" xr:uid="{40440848-C29F-44EA-959C-521D8B97A6EE}"/>
    <cellStyle name="Normal 9 7 17" xfId="33667" xr:uid="{C8E79E3C-2909-4BCB-ABFE-4E8F3684F5A3}"/>
    <cellStyle name="Normal 9 7 18" xfId="33668" xr:uid="{9ED38637-5507-4A0C-9478-4B847635F0FA}"/>
    <cellStyle name="Normal 9 7 19" xfId="33669" xr:uid="{597641D9-51D7-4CB3-99CA-1D5C83B97860}"/>
    <cellStyle name="Normal 9 7 2" xfId="33670" xr:uid="{5282A797-0F67-4918-A5B6-B3F5E2302EB4}"/>
    <cellStyle name="Normal 9 7 2 2" xfId="33671" xr:uid="{FCC5F12B-04BE-4798-BA79-6ECD4CA213DC}"/>
    <cellStyle name="Normal 9 7 2 2 2" xfId="33672" xr:uid="{F4ACC79C-7BC5-40AE-84FB-60F9D511C627}"/>
    <cellStyle name="Normal 9 7 2 3" xfId="33673" xr:uid="{A20197D1-3E6F-4619-9420-164A69FC66C1}"/>
    <cellStyle name="Normal 9 7 2 3 2" xfId="33674" xr:uid="{9F56483C-B73A-4C74-83C3-4FB220ED3C47}"/>
    <cellStyle name="Normal 9 7 2 4" xfId="33675" xr:uid="{BB57B1CE-18A3-4D02-A4A6-8B284BE82AF6}"/>
    <cellStyle name="Normal 9 7 2 4 2" xfId="33676" xr:uid="{E7AE6E00-ABEA-4087-9B1A-0B2BB84206EB}"/>
    <cellStyle name="Normal 9 7 2 5" xfId="33677" xr:uid="{7679E322-EAB0-42CD-80C6-181C0D2AC831}"/>
    <cellStyle name="Normal 9 7 2 5 2" xfId="33678" xr:uid="{3712020B-7F82-4500-BE31-17BB8AF9D961}"/>
    <cellStyle name="Normal 9 7 2 6" xfId="33679" xr:uid="{4A8EB0AB-F300-4F52-8F45-2901D0768810}"/>
    <cellStyle name="Normal 9 7 2 6 2" xfId="33680" xr:uid="{5311650D-32E6-4F26-8523-DFDC8D8DB81F}"/>
    <cellStyle name="Normal 9 7 2 7" xfId="33681" xr:uid="{E26B5042-1DFE-49FC-BF81-B65CEE8F8287}"/>
    <cellStyle name="Normal 9 7 2 7 2" xfId="33682" xr:uid="{59A0EB9A-5D25-4547-A7EB-F782D9B85B0C}"/>
    <cellStyle name="Normal 9 7 2 8" xfId="33683" xr:uid="{CEDD23C9-46B2-469B-B5F7-0BB82B9638CB}"/>
    <cellStyle name="Normal 9 7 20" xfId="33653" xr:uid="{AE4279B3-0221-4635-AB6C-EFEB70C2ED40}"/>
    <cellStyle name="Normal 9 7 3" xfId="33684" xr:uid="{6B981FF5-5404-4EBF-8301-C8770928E9E7}"/>
    <cellStyle name="Normal 9 7 3 2" xfId="33685" xr:uid="{6EE7CAAA-18FC-4229-BE9B-4F496A7DD42F}"/>
    <cellStyle name="Normal 9 7 3 2 2" xfId="33686" xr:uid="{ADE3708E-9CCA-4B3F-807E-2C216D5F438B}"/>
    <cellStyle name="Normal 9 7 3 3" xfId="33687" xr:uid="{0F8C7D12-A085-4D51-A478-FC996895BC33}"/>
    <cellStyle name="Normal 9 7 3 3 2" xfId="33688" xr:uid="{AE4BCA9F-65BD-4E5E-9829-488532E052E6}"/>
    <cellStyle name="Normal 9 7 3 4" xfId="33689" xr:uid="{85783F7E-69A3-4012-B1C8-79673FC85A5E}"/>
    <cellStyle name="Normal 9 7 3 4 2" xfId="33690" xr:uid="{9D285A15-3D00-4314-83F7-3EEC48A9F48C}"/>
    <cellStyle name="Normal 9 7 3 5" xfId="33691" xr:uid="{7D4DDEAE-9E78-4752-8572-65D8A3913631}"/>
    <cellStyle name="Normal 9 7 3 5 2" xfId="33692" xr:uid="{3FF97688-063C-41C8-BF9F-15A54A4E376B}"/>
    <cellStyle name="Normal 9 7 3 6" xfId="33693" xr:uid="{4B72579A-4362-473D-BDD3-16E96E8B1668}"/>
    <cellStyle name="Normal 9 7 3 6 2" xfId="33694" xr:uid="{0CD0DD5A-81BD-448C-B228-18465CC2424F}"/>
    <cellStyle name="Normal 9 7 3 7" xfId="33695" xr:uid="{85DA87B8-9894-41CB-B0AF-F6787DA7D95D}"/>
    <cellStyle name="Normal 9 7 3 7 2" xfId="33696" xr:uid="{9CD4FA3A-CF96-4839-88FE-81428743EF2C}"/>
    <cellStyle name="Normal 9 7 3 8" xfId="33697" xr:uid="{EDDA85BC-9107-4E25-9F24-EED31D1CC39E}"/>
    <cellStyle name="Normal 9 7 3 9" xfId="44036" xr:uid="{014708BB-90CB-4231-BC7D-E8C84E702340}"/>
    <cellStyle name="Normal 9 7 4" xfId="33698" xr:uid="{8033FC04-9EB5-4A7B-8F1B-C00D5A093E8A}"/>
    <cellStyle name="Normal 9 7 4 2" xfId="33699" xr:uid="{49C026F7-E47E-4FB1-9576-E38E8F59847F}"/>
    <cellStyle name="Normal 9 7 4 2 2" xfId="33700" xr:uid="{46203B6D-18D7-439E-AC5C-FD2339693C34}"/>
    <cellStyle name="Normal 9 7 4 3" xfId="33701" xr:uid="{F454CB24-30BF-41AE-B0D1-1B9154A07A45}"/>
    <cellStyle name="Normal 9 7 4 3 2" xfId="33702" xr:uid="{833E207E-5303-4948-BD9E-4A3E023DAF3E}"/>
    <cellStyle name="Normal 9 7 4 4" xfId="33703" xr:uid="{81895C9B-EA8C-4E6F-B6AB-BA072E1C8146}"/>
    <cellStyle name="Normal 9 7 4 4 2" xfId="33704" xr:uid="{8883F8BE-2925-4362-AEC0-69C656C51D05}"/>
    <cellStyle name="Normal 9 7 4 5" xfId="33705" xr:uid="{B326AE84-29CB-4D03-AE4A-4E4AC90A7ACF}"/>
    <cellStyle name="Normal 9 7 4 5 2" xfId="33706" xr:uid="{F560B78F-3060-476C-9252-450D89E624A1}"/>
    <cellStyle name="Normal 9 7 4 6" xfId="33707" xr:uid="{7BD6D723-1968-442E-8BE7-D9A4E3C003A4}"/>
    <cellStyle name="Normal 9 7 4 6 2" xfId="33708" xr:uid="{6B1F0EEF-228D-4DF6-8C81-830E6095459D}"/>
    <cellStyle name="Normal 9 7 4 7" xfId="33709" xr:uid="{0802003E-241E-4EE1-A0C1-0F83253424C0}"/>
    <cellStyle name="Normal 9 7 4 7 2" xfId="33710" xr:uid="{2B3B1C9C-DFF1-4176-8508-E5DF504C090F}"/>
    <cellStyle name="Normal 9 7 4 8" xfId="33711" xr:uid="{98953B93-5354-43F5-B425-0AB4C904D12D}"/>
    <cellStyle name="Normal 9 7 5" xfId="33712" xr:uid="{5BEAC679-F998-44F8-B022-0426328468A3}"/>
    <cellStyle name="Normal 9 7 5 2" xfId="33713" xr:uid="{08E7F98B-8236-4CB2-A0B0-3CAD96490512}"/>
    <cellStyle name="Normal 9 7 5 2 2" xfId="33714" xr:uid="{2A3AA21A-D964-41EC-9F15-DE59206BBA90}"/>
    <cellStyle name="Normal 9 7 5 3" xfId="33715" xr:uid="{0F0F40BD-0E5E-45A5-809B-0210B3BC8DCE}"/>
    <cellStyle name="Normal 9 7 5 3 2" xfId="33716" xr:uid="{A20A2B88-A8AD-4FA3-A240-27947F753817}"/>
    <cellStyle name="Normal 9 7 5 4" xfId="33717" xr:uid="{407C50A0-1557-4FEB-A068-33D3D117980E}"/>
    <cellStyle name="Normal 9 7 5 4 2" xfId="33718" xr:uid="{738D5816-DFF7-462A-B63A-227EE52FEE9C}"/>
    <cellStyle name="Normal 9 7 5 5" xfId="33719" xr:uid="{769DF142-748D-4D5F-A85E-F9C5A8D0B150}"/>
    <cellStyle name="Normal 9 7 5 5 2" xfId="33720" xr:uid="{EE30C12D-5E6A-401E-8107-A680FA83FF89}"/>
    <cellStyle name="Normal 9 7 5 6" xfId="33721" xr:uid="{4D797378-8849-4755-84E6-53A4135D645B}"/>
    <cellStyle name="Normal 9 7 5 6 2" xfId="33722" xr:uid="{68CDF3F0-2572-4B79-B4C1-EA052BC15BB6}"/>
    <cellStyle name="Normal 9 7 5 7" xfId="33723" xr:uid="{C41DBC49-FC8C-458A-81FC-D2DB3999FF61}"/>
    <cellStyle name="Normal 9 7 5 7 2" xfId="33724" xr:uid="{FAEEFDE0-CB59-4D22-B744-1760D018361B}"/>
    <cellStyle name="Normal 9 7 5 8" xfId="33725" xr:uid="{42071C53-2362-476D-B239-5E2CBB7F76FD}"/>
    <cellStyle name="Normal 9 7 6" xfId="33726" xr:uid="{E08072B4-5CEB-4DF4-A0E6-899EBD7C6678}"/>
    <cellStyle name="Normal 9 7 6 2" xfId="33727" xr:uid="{BB22C890-E194-4765-9893-7CCC949FB19F}"/>
    <cellStyle name="Normal 9 7 6 2 2" xfId="33728" xr:uid="{1246AAB0-7CC1-4BEB-8A44-B31E50776ACD}"/>
    <cellStyle name="Normal 9 7 6 3" xfId="33729" xr:uid="{A31C916D-290C-4EC1-BA4B-F89CED615EF2}"/>
    <cellStyle name="Normal 9 7 6 3 2" xfId="33730" xr:uid="{33E81937-8BF8-41AC-A664-1F3550BE0ACD}"/>
    <cellStyle name="Normal 9 7 6 4" xfId="33731" xr:uid="{02403DA8-3FB8-4A8D-AE02-DC37453CED86}"/>
    <cellStyle name="Normal 9 7 6 4 2" xfId="33732" xr:uid="{BC027FA4-64DF-4143-B574-15DCC5585532}"/>
    <cellStyle name="Normal 9 7 6 5" xfId="33733" xr:uid="{14428BB7-CCC9-4C27-802E-ABF60504C803}"/>
    <cellStyle name="Normal 9 7 6 5 2" xfId="33734" xr:uid="{BDD9AC38-99FD-496E-8A2D-A8162F2D3F6C}"/>
    <cellStyle name="Normal 9 7 6 6" xfId="33735" xr:uid="{902AA87D-7C17-4BFC-A96E-62D76F4AA415}"/>
    <cellStyle name="Normal 9 7 6 6 2" xfId="33736" xr:uid="{6879C9DB-0986-400D-B652-45B68257D1FC}"/>
    <cellStyle name="Normal 9 7 6 7" xfId="33737" xr:uid="{1152D718-A9FE-4991-BEC4-1650C785138D}"/>
    <cellStyle name="Normal 9 7 6 7 2" xfId="33738" xr:uid="{85E3482F-A309-4F10-934F-E1313D22B46B}"/>
    <cellStyle name="Normal 9 7 6 8" xfId="33739" xr:uid="{CD021CDC-41C5-4E78-89FD-5709BDB492DA}"/>
    <cellStyle name="Normal 9 7 7" xfId="33740" xr:uid="{A890395B-C224-48B8-9165-CEC21B5F5FBD}"/>
    <cellStyle name="Normal 9 7 7 2" xfId="33741" xr:uid="{6E7DB059-4938-4F92-AC46-F23D882212FA}"/>
    <cellStyle name="Normal 9 7 7 2 2" xfId="33742" xr:uid="{5EDC5111-056A-48C2-8012-AF6AF407001F}"/>
    <cellStyle name="Normal 9 7 7 3" xfId="33743" xr:uid="{8777BAA3-6AB5-4538-9D72-1618618EDE38}"/>
    <cellStyle name="Normal 9 7 7 3 2" xfId="33744" xr:uid="{4417FDA5-DABE-43B5-8462-C1EB2382DE81}"/>
    <cellStyle name="Normal 9 7 7 4" xfId="33745" xr:uid="{A23B3737-D277-4D43-AA9D-76ECA588288D}"/>
    <cellStyle name="Normal 9 7 7 4 2" xfId="33746" xr:uid="{ADEC10CF-7739-422D-A862-145E8463A495}"/>
    <cellStyle name="Normal 9 7 7 5" xfId="33747" xr:uid="{0D56CA71-64BD-441A-98DE-FC1FB1DE1C2B}"/>
    <cellStyle name="Normal 9 7 7 5 2" xfId="33748" xr:uid="{872C9AC7-EB1B-498E-99A1-7EB72C586968}"/>
    <cellStyle name="Normal 9 7 7 6" xfId="33749" xr:uid="{19986EFC-DA0E-4642-B59B-74383D6B44B6}"/>
    <cellStyle name="Normal 9 7 7 6 2" xfId="33750" xr:uid="{24D324DA-0A0D-4C47-BB3F-77B70977DA51}"/>
    <cellStyle name="Normal 9 7 7 7" xfId="33751" xr:uid="{F27FFCBA-1861-4944-8897-E52E92E03D6B}"/>
    <cellStyle name="Normal 9 7 7 7 2" xfId="33752" xr:uid="{E24315BE-1E50-4504-AC39-EE5971712359}"/>
    <cellStyle name="Normal 9 7 7 8" xfId="33753" xr:uid="{AEC130D1-19A5-4B4D-8E88-D3565E992AA2}"/>
    <cellStyle name="Normal 9 7 8" xfId="33754" xr:uid="{5D4E0B49-FBB0-44F0-BC3B-03E785FDDD0C}"/>
    <cellStyle name="Normal 9 7 8 2" xfId="33755" xr:uid="{1DA974E8-07E5-4041-A15F-80EDA150B173}"/>
    <cellStyle name="Normal 9 7 8 2 2" xfId="33756" xr:uid="{A8C39836-FB00-41AD-AC24-55244AF4EDEF}"/>
    <cellStyle name="Normal 9 7 8 3" xfId="33757" xr:uid="{AF94F8D1-0E93-46F3-A39D-EE8E6FF8CA6C}"/>
    <cellStyle name="Normal 9 7 8 3 2" xfId="33758" xr:uid="{057E5F8A-33BE-42FD-9482-07A9811A87A3}"/>
    <cellStyle name="Normal 9 7 8 4" xfId="33759" xr:uid="{D5034A68-E30C-4402-84DA-C4C84F6EE758}"/>
    <cellStyle name="Normal 9 7 8 4 2" xfId="33760" xr:uid="{346DA975-829F-4ED8-A5BF-54D1527C75D8}"/>
    <cellStyle name="Normal 9 7 8 5" xfId="33761" xr:uid="{0F6F1209-D461-4800-AFD2-916AB47118D8}"/>
    <cellStyle name="Normal 9 7 8 5 2" xfId="33762" xr:uid="{6CB40E3B-CFDE-4615-98F4-68D1CA392187}"/>
    <cellStyle name="Normal 9 7 8 6" xfId="33763" xr:uid="{51791C84-57C3-41EB-B4F8-72921F0BF992}"/>
    <cellStyle name="Normal 9 7 8 6 2" xfId="33764" xr:uid="{8988F288-B004-4CE4-B93D-3E272F835545}"/>
    <cellStyle name="Normal 9 7 8 7" xfId="33765" xr:uid="{8A37CA5D-8615-4F46-9FB0-2C3960610826}"/>
    <cellStyle name="Normal 9 7 8 7 2" xfId="33766" xr:uid="{F65D1EA5-51D7-4D7D-8AB8-4E55CD79078A}"/>
    <cellStyle name="Normal 9 7 8 8" xfId="33767" xr:uid="{65DAA007-5C72-4C2C-8BE3-41E59DDAAAE8}"/>
    <cellStyle name="Normal 9 7 9" xfId="33768" xr:uid="{A05BF00A-A8DA-4675-9C90-72B0760AEE7E}"/>
    <cellStyle name="Normal 9 7 9 2" xfId="33769" xr:uid="{D71C2B8F-EB43-4D50-AAAE-862B52101771}"/>
    <cellStyle name="Normal 9 7 9 2 2" xfId="33770" xr:uid="{75AD2C22-8A7A-4097-A3A7-7FF5BEBB5D5B}"/>
    <cellStyle name="Normal 9 7 9 3" xfId="33771" xr:uid="{39C9924D-F6F5-48EA-8AA5-C8627337AC0D}"/>
    <cellStyle name="Normal 9 7 9 3 2" xfId="33772" xr:uid="{640C8559-ED29-4F18-B326-EB7C20535556}"/>
    <cellStyle name="Normal 9 7 9 4" xfId="33773" xr:uid="{E1D84C0D-F1F3-4185-86C6-208F49F136FC}"/>
    <cellStyle name="Normal 9 7 9 4 2" xfId="33774" xr:uid="{39223268-C2A3-4FDA-BE98-EFD8C6729FE6}"/>
    <cellStyle name="Normal 9 7 9 5" xfId="33775" xr:uid="{D4255F82-7612-41CC-80F9-7183E35D8E82}"/>
    <cellStyle name="Normal 9 7 9 5 2" xfId="33776" xr:uid="{447724D3-8131-49A8-A6AF-F09DDE07F9DA}"/>
    <cellStyle name="Normal 9 7 9 6" xfId="33777" xr:uid="{7E7718CB-A2AF-408D-A79C-9E0AB893B3F9}"/>
    <cellStyle name="Normal 9 7 9 6 2" xfId="33778" xr:uid="{86B6E864-25A9-4257-8699-92B9F866A167}"/>
    <cellStyle name="Normal 9 7 9 7" xfId="33779" xr:uid="{208E4AF6-07D1-458E-A7A7-26F0CDD4FE89}"/>
    <cellStyle name="Normal 9 7 9 7 2" xfId="33780" xr:uid="{C68E473B-42BC-4127-AE6D-450EB762CA72}"/>
    <cellStyle name="Normal 9 7 9 8" xfId="33781" xr:uid="{1FB9C07E-FEFD-46D6-9F3F-89C3B69EAB7F}"/>
    <cellStyle name="Normal 9 70" xfId="33782" xr:uid="{268711F7-7C26-44D3-98B2-72FEFF07D234}"/>
    <cellStyle name="Normal 9 70 2" xfId="33783" xr:uid="{53DE431E-E55D-49F6-AAF4-228D581A80C5}"/>
    <cellStyle name="Normal 9 71" xfId="33784" xr:uid="{453C22F5-050F-452A-9FCB-0AD9495EA6F0}"/>
    <cellStyle name="Normal 9 71 2" xfId="33785" xr:uid="{701D8840-58DC-411D-AFDD-4E0473877013}"/>
    <cellStyle name="Normal 9 72" xfId="33786" xr:uid="{E54FD657-12EE-4391-9944-BDD978777660}"/>
    <cellStyle name="Normal 9 72 2" xfId="33787" xr:uid="{8EA0C27C-F123-4A5F-B946-C4F3F0B59A7B}"/>
    <cellStyle name="Normal 9 73" xfId="33788" xr:uid="{99B045E3-4075-4B5F-8B71-15AE7972F9BB}"/>
    <cellStyle name="Normal 9 73 2" xfId="33789" xr:uid="{A804F4D1-1AE7-4D84-9041-A5C696160035}"/>
    <cellStyle name="Normal 9 74" xfId="33790" xr:uid="{336FCE06-E090-4563-8D91-D332852FD610}"/>
    <cellStyle name="Normal 9 74 2" xfId="33791" xr:uid="{E8DD48BB-DDE4-4909-B9ED-DA5F07AB199D}"/>
    <cellStyle name="Normal 9 75" xfId="33792" xr:uid="{A712A360-1D82-4F2A-ADD6-730BAA1D17C5}"/>
    <cellStyle name="Normal 9 75 2" xfId="33793" xr:uid="{111F6519-DD49-4626-95E3-45FB5D3DB290}"/>
    <cellStyle name="Normal 9 76" xfId="33794" xr:uid="{C3B335AF-A31D-45B9-9335-A7C90CF3967B}"/>
    <cellStyle name="Normal 9 76 2" xfId="33795" xr:uid="{1C095496-6E36-49FD-85A9-F38869863B3C}"/>
    <cellStyle name="Normal 9 77" xfId="33796" xr:uid="{2E37B100-4724-4C7F-A656-419CB18F0989}"/>
    <cellStyle name="Normal 9 77 2" xfId="33797" xr:uid="{0D64A480-8F60-4E6C-92AB-AB990DF83CD8}"/>
    <cellStyle name="Normal 9 78" xfId="33798" xr:uid="{8BBE0EB9-DF38-4C1B-BE9D-D493060CC4C7}"/>
    <cellStyle name="Normal 9 78 2" xfId="33799" xr:uid="{C4C9BF11-132E-4CED-BBC1-2A5055E82B06}"/>
    <cellStyle name="Normal 9 79" xfId="33800" xr:uid="{63EA942E-BB6C-42A9-BC47-44A599CFB01E}"/>
    <cellStyle name="Normal 9 79 2" xfId="33801" xr:uid="{54586208-870A-47A7-94E7-61337A183C3B}"/>
    <cellStyle name="Normal 9 8" xfId="6948" xr:uid="{B90E09ED-6BC1-482E-AA8D-3D087A099436}"/>
    <cellStyle name="Normal 9 8 10" xfId="33803" xr:uid="{60538D4C-26A9-4861-AA9E-65EAA0364DEB}"/>
    <cellStyle name="Normal 9 8 10 2" xfId="33804" xr:uid="{FB9A8323-0EE6-49D3-8070-A574FDD81D42}"/>
    <cellStyle name="Normal 9 8 11" xfId="33805" xr:uid="{BA7F446F-E8D8-47EF-9AD8-B4781A8631F7}"/>
    <cellStyle name="Normal 9 8 11 2" xfId="33806" xr:uid="{2C1DA49F-BB49-404C-9BC7-ACD3FAB281AC}"/>
    <cellStyle name="Normal 9 8 12" xfId="33807" xr:uid="{A04B87C7-F0BF-4C10-8973-E3CE60C9B93C}"/>
    <cellStyle name="Normal 9 8 12 2" xfId="33808" xr:uid="{508922F8-09FF-43C2-A820-56C0048F3C5A}"/>
    <cellStyle name="Normal 9 8 13" xfId="33809" xr:uid="{0C4B6399-85F4-4334-B79D-0E48CFF14C4D}"/>
    <cellStyle name="Normal 9 8 13 2" xfId="33810" xr:uid="{406237A6-1F3B-4EED-8687-288ED0FA2668}"/>
    <cellStyle name="Normal 9 8 14" xfId="33811" xr:uid="{29D96504-5076-4EB4-8F00-CE6AAF6AAB1B}"/>
    <cellStyle name="Normal 9 8 14 2" xfId="33812" xr:uid="{0B749B66-BA4D-439B-B923-460CD3F73DE4}"/>
    <cellStyle name="Normal 9 8 15" xfId="33813" xr:uid="{665D2233-1FB2-4547-86ED-CF35B45DF95E}"/>
    <cellStyle name="Normal 9 8 15 2" xfId="33814" xr:uid="{DA24DFFE-B689-44FF-81D7-AF47166B0D1B}"/>
    <cellStyle name="Normal 9 8 16" xfId="33815" xr:uid="{5679AC53-38BE-43CE-980C-0672894B4799}"/>
    <cellStyle name="Normal 9 8 17" xfId="33816" xr:uid="{C82B158D-C8E8-46BB-AD71-E262CC38DA89}"/>
    <cellStyle name="Normal 9 8 18" xfId="33817" xr:uid="{09BEEE84-D397-4D78-8729-C0628D7F7BDC}"/>
    <cellStyle name="Normal 9 8 19" xfId="33818" xr:uid="{2C6D61E7-416B-4024-A6F7-856ABA4847EA}"/>
    <cellStyle name="Normal 9 8 2" xfId="33819" xr:uid="{568819B4-92B5-43B2-8BC7-6AF8489978B6}"/>
    <cellStyle name="Normal 9 8 2 2" xfId="33820" xr:uid="{0C967E43-3D6D-4A03-9991-2AFDAC6AF0DF}"/>
    <cellStyle name="Normal 9 8 2 2 2" xfId="33821" xr:uid="{618122B1-1F57-434D-AC59-1084CB81A648}"/>
    <cellStyle name="Normal 9 8 2 3" xfId="33822" xr:uid="{7ED4EBC3-A968-454F-BAA2-B4EACB03168E}"/>
    <cellStyle name="Normal 9 8 2 3 2" xfId="33823" xr:uid="{8AAD3792-58A6-44E4-A6E1-EE965D7F8D69}"/>
    <cellStyle name="Normal 9 8 2 4" xfId="33824" xr:uid="{04FC8752-AD82-4D65-87F7-7586EA681B8B}"/>
    <cellStyle name="Normal 9 8 2 4 2" xfId="33825" xr:uid="{93285E30-DDB6-4926-B73C-7984C26D2B14}"/>
    <cellStyle name="Normal 9 8 2 5" xfId="33826" xr:uid="{E6C154F7-94AC-405C-9675-B7282104043E}"/>
    <cellStyle name="Normal 9 8 2 5 2" xfId="33827" xr:uid="{71A2BB55-975A-4E30-BA9F-ACE8D00EA5EB}"/>
    <cellStyle name="Normal 9 8 2 6" xfId="33828" xr:uid="{923CAAD6-FFFF-48FA-8613-51FFE04F1E41}"/>
    <cellStyle name="Normal 9 8 2 6 2" xfId="33829" xr:uid="{367A6A30-8E01-4364-A9F0-2C21AA54862A}"/>
    <cellStyle name="Normal 9 8 2 7" xfId="33830" xr:uid="{303AC7B2-4923-4BC0-AEEF-8290A16F2862}"/>
    <cellStyle name="Normal 9 8 2 7 2" xfId="33831" xr:uid="{F702BB2C-25B4-49E2-96A5-ABD928223641}"/>
    <cellStyle name="Normal 9 8 2 8" xfId="33832" xr:uid="{E9B46A93-0655-44BB-82DD-FCAA76A4DE46}"/>
    <cellStyle name="Normal 9 8 2 9" xfId="44037" xr:uid="{B8FC6114-044B-4873-8563-BF034D91B68B}"/>
    <cellStyle name="Normal 9 8 20" xfId="33802" xr:uid="{BC680282-DF71-49FB-89C7-25BE38910D51}"/>
    <cellStyle name="Normal 9 8 3" xfId="33833" xr:uid="{6115ABDA-F78E-47DF-B882-F9B160A17621}"/>
    <cellStyle name="Normal 9 8 3 2" xfId="33834" xr:uid="{6F020AEA-3FEE-4756-BB1C-6B561A16422B}"/>
    <cellStyle name="Normal 9 8 3 2 2" xfId="33835" xr:uid="{1F0A56E0-188D-4B4B-B930-AC3F4A104A06}"/>
    <cellStyle name="Normal 9 8 3 3" xfId="33836" xr:uid="{75A174A6-F8FC-4550-B4C7-BF7CA7FA839D}"/>
    <cellStyle name="Normal 9 8 3 3 2" xfId="33837" xr:uid="{C6F69C1A-5727-415A-A655-2D35968A9225}"/>
    <cellStyle name="Normal 9 8 3 4" xfId="33838" xr:uid="{6990BD2C-E3CA-4700-9A1D-31051CC31FB3}"/>
    <cellStyle name="Normal 9 8 3 4 2" xfId="33839" xr:uid="{0A22E7F7-B2F9-42DB-A633-7C6800DB02CC}"/>
    <cellStyle name="Normal 9 8 3 5" xfId="33840" xr:uid="{4A4A7E0F-F923-424E-BD9F-863E694ECD53}"/>
    <cellStyle name="Normal 9 8 3 5 2" xfId="33841" xr:uid="{76F76F3A-5E50-448D-9A05-82D7E0097E01}"/>
    <cellStyle name="Normal 9 8 3 6" xfId="33842" xr:uid="{769D681C-805B-4297-BCA6-3F69F16FB2CE}"/>
    <cellStyle name="Normal 9 8 3 6 2" xfId="33843" xr:uid="{7FF88F4E-F37A-49AB-AA75-336163A1B596}"/>
    <cellStyle name="Normal 9 8 3 7" xfId="33844" xr:uid="{3D05A780-7B4D-40A1-9859-29BE970A4762}"/>
    <cellStyle name="Normal 9 8 3 7 2" xfId="33845" xr:uid="{2BB79D5C-77B1-45A8-B1DF-D8D40DA9D649}"/>
    <cellStyle name="Normal 9 8 3 8" xfId="33846" xr:uid="{0AC6D50D-15DC-4B21-B265-441FA8D6611E}"/>
    <cellStyle name="Normal 9 8 4" xfId="33847" xr:uid="{6BD6EB51-0864-4D81-A4AA-8ECC5BABD959}"/>
    <cellStyle name="Normal 9 8 4 2" xfId="33848" xr:uid="{95437490-A81D-4832-BFE9-E7A2C6B299BD}"/>
    <cellStyle name="Normal 9 8 4 2 2" xfId="33849" xr:uid="{748A0F6D-5133-49C9-AACF-30AB3613634C}"/>
    <cellStyle name="Normal 9 8 4 3" xfId="33850" xr:uid="{15D2FBDF-A680-40BB-86DA-A962B9EBCC22}"/>
    <cellStyle name="Normal 9 8 4 3 2" xfId="33851" xr:uid="{7785E7B0-D407-4069-AA04-FF6AD31AB5E9}"/>
    <cellStyle name="Normal 9 8 4 4" xfId="33852" xr:uid="{6E2E5344-16C7-456B-A64D-70CBC830B26B}"/>
    <cellStyle name="Normal 9 8 4 4 2" xfId="33853" xr:uid="{093DE545-D6C1-4D48-9AF1-225718BD9F9F}"/>
    <cellStyle name="Normal 9 8 4 5" xfId="33854" xr:uid="{9D3A55AB-2BCF-4F27-AEF0-205331785718}"/>
    <cellStyle name="Normal 9 8 4 5 2" xfId="33855" xr:uid="{FE82007B-DC7A-4269-B44E-79FC1945D373}"/>
    <cellStyle name="Normal 9 8 4 6" xfId="33856" xr:uid="{13CE47D4-7918-4487-850C-D07C96747E8A}"/>
    <cellStyle name="Normal 9 8 4 6 2" xfId="33857" xr:uid="{57CF159C-63C7-41E8-B16F-BA0D2C7E4D07}"/>
    <cellStyle name="Normal 9 8 4 7" xfId="33858" xr:uid="{A5187D44-0CDB-487F-807C-CA51E7F33A52}"/>
    <cellStyle name="Normal 9 8 4 7 2" xfId="33859" xr:uid="{117DE476-C9BE-4FD2-8AD9-D10E0811AA3B}"/>
    <cellStyle name="Normal 9 8 4 8" xfId="33860" xr:uid="{6A2BCA04-0282-4ACC-BCD0-FEA1DCB4ABF7}"/>
    <cellStyle name="Normal 9 8 5" xfId="33861" xr:uid="{A871CE6D-1AB9-42D4-9202-67EDF71E561F}"/>
    <cellStyle name="Normal 9 8 5 2" xfId="33862" xr:uid="{8DCBD903-4B5A-4CC7-9FF8-ECB7D550E9DD}"/>
    <cellStyle name="Normal 9 8 5 2 2" xfId="33863" xr:uid="{49908071-1FB3-417F-9539-3D1742444A1C}"/>
    <cellStyle name="Normal 9 8 5 3" xfId="33864" xr:uid="{0F42859C-3DA6-448F-A688-54D2C39B6D3D}"/>
    <cellStyle name="Normal 9 8 5 3 2" xfId="33865" xr:uid="{975BBC82-E753-4F0A-8B8C-5C806BA8F1CC}"/>
    <cellStyle name="Normal 9 8 5 4" xfId="33866" xr:uid="{6FF1AAC4-CF93-4057-802C-CC16CE6942F0}"/>
    <cellStyle name="Normal 9 8 5 4 2" xfId="33867" xr:uid="{CF8C3F11-6216-44B8-A357-DD12A13C24AB}"/>
    <cellStyle name="Normal 9 8 5 5" xfId="33868" xr:uid="{58C1D222-3840-4B69-ABEC-6DEE02A6D70D}"/>
    <cellStyle name="Normal 9 8 5 5 2" xfId="33869" xr:uid="{ED38F6ED-40CB-48E9-A669-8AE91842ABED}"/>
    <cellStyle name="Normal 9 8 5 6" xfId="33870" xr:uid="{AD73A3C4-0E72-40F8-AC6B-9B2F6D6BCC0B}"/>
    <cellStyle name="Normal 9 8 5 6 2" xfId="33871" xr:uid="{433ED165-9829-4DE9-9BD6-F3CE73862EE4}"/>
    <cellStyle name="Normal 9 8 5 7" xfId="33872" xr:uid="{5AFF682F-E0C3-40ED-B397-851EA7036878}"/>
    <cellStyle name="Normal 9 8 5 7 2" xfId="33873" xr:uid="{6CF62F20-4B36-4FDA-9C80-E7E068422747}"/>
    <cellStyle name="Normal 9 8 5 8" xfId="33874" xr:uid="{F99005E9-6E70-456F-94EF-EF57B7CD551C}"/>
    <cellStyle name="Normal 9 8 6" xfId="33875" xr:uid="{0E9B3C2F-144F-49DD-BCFE-C2215E9A99AC}"/>
    <cellStyle name="Normal 9 8 6 2" xfId="33876" xr:uid="{2542AADC-FAA4-4402-BC4C-A6735138E57D}"/>
    <cellStyle name="Normal 9 8 6 2 2" xfId="33877" xr:uid="{544F5EF5-FEE0-45C6-B489-9A936E4896C6}"/>
    <cellStyle name="Normal 9 8 6 3" xfId="33878" xr:uid="{2092E5D6-52AB-4E52-A89C-C1979F48EA28}"/>
    <cellStyle name="Normal 9 8 6 3 2" xfId="33879" xr:uid="{1909B74F-2250-40F3-9368-B3C16B363FBE}"/>
    <cellStyle name="Normal 9 8 6 4" xfId="33880" xr:uid="{E9594B6D-6307-4CC1-BE89-1BA7F2416D63}"/>
    <cellStyle name="Normal 9 8 6 4 2" xfId="33881" xr:uid="{BCDF6784-95BF-4AFD-A570-98CF168B4CF9}"/>
    <cellStyle name="Normal 9 8 6 5" xfId="33882" xr:uid="{B55B7659-78AB-4C7F-B5C0-89C2626D48D0}"/>
    <cellStyle name="Normal 9 8 6 5 2" xfId="33883" xr:uid="{CE523AF7-BF95-439E-92B8-A8C47E3E18CA}"/>
    <cellStyle name="Normal 9 8 6 6" xfId="33884" xr:uid="{567C425E-E1E9-4219-B1B0-8992891E750E}"/>
    <cellStyle name="Normal 9 8 6 6 2" xfId="33885" xr:uid="{D8AB1020-7646-4F45-96A0-B57C573196F8}"/>
    <cellStyle name="Normal 9 8 6 7" xfId="33886" xr:uid="{FC95F60D-9409-441C-882C-B7978E0391DB}"/>
    <cellStyle name="Normal 9 8 6 7 2" xfId="33887" xr:uid="{15CC1472-F732-40D3-A935-4193DA908AD7}"/>
    <cellStyle name="Normal 9 8 6 8" xfId="33888" xr:uid="{28090951-A0A2-4A08-8F3E-D343D38C2DC7}"/>
    <cellStyle name="Normal 9 8 7" xfId="33889" xr:uid="{62447222-277A-4045-B172-90055326E98A}"/>
    <cellStyle name="Normal 9 8 7 2" xfId="33890" xr:uid="{732E9158-A009-4919-BAD1-9E6270C26C31}"/>
    <cellStyle name="Normal 9 8 7 2 2" xfId="33891" xr:uid="{1D9D520D-D14A-45A7-88BD-CAF828BA6057}"/>
    <cellStyle name="Normal 9 8 7 3" xfId="33892" xr:uid="{7A146BDA-3A72-485D-81E7-BA90E2725F79}"/>
    <cellStyle name="Normal 9 8 7 3 2" xfId="33893" xr:uid="{96659F6C-020E-4B1D-B829-5168E5994A5D}"/>
    <cellStyle name="Normal 9 8 7 4" xfId="33894" xr:uid="{ACC176F4-83E0-448E-BB79-2B2FDF77DD4E}"/>
    <cellStyle name="Normal 9 8 7 4 2" xfId="33895" xr:uid="{282955A6-28D6-413E-97D7-12DE66CA53A3}"/>
    <cellStyle name="Normal 9 8 7 5" xfId="33896" xr:uid="{E1AAA6CB-F052-453B-B85D-EF8345B2EABB}"/>
    <cellStyle name="Normal 9 8 7 5 2" xfId="33897" xr:uid="{FAF795F3-5237-44DD-9F89-950861AAFA39}"/>
    <cellStyle name="Normal 9 8 7 6" xfId="33898" xr:uid="{EA922246-06E7-4808-9A44-559530860F19}"/>
    <cellStyle name="Normal 9 8 7 6 2" xfId="33899" xr:uid="{DD6D6C91-3DB2-45AC-8713-C0CFF8EBF273}"/>
    <cellStyle name="Normal 9 8 7 7" xfId="33900" xr:uid="{261A2A6E-FA79-4766-9052-08A8DD373516}"/>
    <cellStyle name="Normal 9 8 7 7 2" xfId="33901" xr:uid="{757CBCD9-A99F-4B20-9B94-A05DE857FFCF}"/>
    <cellStyle name="Normal 9 8 7 8" xfId="33902" xr:uid="{968D98F2-A272-4F61-A092-A6BC2C845381}"/>
    <cellStyle name="Normal 9 8 8" xfId="33903" xr:uid="{DF47D307-363C-4797-9CCE-AFC83C188E8A}"/>
    <cellStyle name="Normal 9 8 8 2" xfId="33904" xr:uid="{427E1E02-486D-4396-A102-9A29F42EF4B8}"/>
    <cellStyle name="Normal 9 8 8 2 2" xfId="33905" xr:uid="{CEC1D95B-B6AB-401F-8597-FB771119059D}"/>
    <cellStyle name="Normal 9 8 8 3" xfId="33906" xr:uid="{3BA435DB-9CAA-4DA4-8A94-245B0665F880}"/>
    <cellStyle name="Normal 9 8 8 3 2" xfId="33907" xr:uid="{AD886E91-ED79-4E44-B46A-1D724F62504F}"/>
    <cellStyle name="Normal 9 8 8 4" xfId="33908" xr:uid="{09DA1EB0-A05F-4893-B2AE-A7CE69B0029F}"/>
    <cellStyle name="Normal 9 8 8 4 2" xfId="33909" xr:uid="{2BDEA349-62B9-4362-BDCF-F72501A8E5E1}"/>
    <cellStyle name="Normal 9 8 8 5" xfId="33910" xr:uid="{4C4D8E07-89A1-4751-8ABA-12B67F08329C}"/>
    <cellStyle name="Normal 9 8 8 5 2" xfId="33911" xr:uid="{573C0A37-EA74-4039-A8D9-F8291550BD2E}"/>
    <cellStyle name="Normal 9 8 8 6" xfId="33912" xr:uid="{23412887-AEDA-494B-AB30-850F91E84B52}"/>
    <cellStyle name="Normal 9 8 8 6 2" xfId="33913" xr:uid="{41F7DEE5-ED94-4793-91AF-59EFCD01F4F9}"/>
    <cellStyle name="Normal 9 8 8 7" xfId="33914" xr:uid="{5362F67F-B278-4B95-9285-9DD7D87144ED}"/>
    <cellStyle name="Normal 9 8 8 7 2" xfId="33915" xr:uid="{6E9580B9-943A-42CE-BA9B-46B537FA89CF}"/>
    <cellStyle name="Normal 9 8 8 8" xfId="33916" xr:uid="{9FBC4145-D2DB-431C-BB49-03455440DB08}"/>
    <cellStyle name="Normal 9 8 9" xfId="33917" xr:uid="{34DB3BD1-3AB3-4D0C-ABFF-AA0148A8D1EF}"/>
    <cellStyle name="Normal 9 8 9 2" xfId="33918" xr:uid="{CB94A5AA-A964-42E5-A64A-0CA14E3B0B15}"/>
    <cellStyle name="Normal 9 8 9 2 2" xfId="33919" xr:uid="{E4AE1FF0-3CFE-4D53-B51D-76CEFBEB0B54}"/>
    <cellStyle name="Normal 9 8 9 3" xfId="33920" xr:uid="{5D37B4FE-30A9-41D9-B841-B3138903C08E}"/>
    <cellStyle name="Normal 9 8 9 3 2" xfId="33921" xr:uid="{80A50F7F-9182-4F2C-8786-29AB90F0561C}"/>
    <cellStyle name="Normal 9 8 9 4" xfId="33922" xr:uid="{8518B418-0394-435C-8C02-A398425BF35C}"/>
    <cellStyle name="Normal 9 8 9 4 2" xfId="33923" xr:uid="{A072CD8C-6C0E-4403-94D2-C7FAD2E0490F}"/>
    <cellStyle name="Normal 9 8 9 5" xfId="33924" xr:uid="{82D7F62B-CBB1-46A9-A1A6-9D9009BDF9ED}"/>
    <cellStyle name="Normal 9 8 9 5 2" xfId="33925" xr:uid="{7FFEE805-952E-452E-A207-F833E9394F9E}"/>
    <cellStyle name="Normal 9 8 9 6" xfId="33926" xr:uid="{A3335FF3-070B-4E94-A2F1-F0A360F7E63C}"/>
    <cellStyle name="Normal 9 8 9 6 2" xfId="33927" xr:uid="{A54A6AF8-5D9C-46AC-961D-4635F087B2D2}"/>
    <cellStyle name="Normal 9 8 9 7" xfId="33928" xr:uid="{3A690423-7F02-41B7-AEF1-E1745E24BC92}"/>
    <cellStyle name="Normal 9 8 9 7 2" xfId="33929" xr:uid="{9DD90A17-8890-42E3-BF56-52B7AE2374BB}"/>
    <cellStyle name="Normal 9 8 9 8" xfId="33930" xr:uid="{C7666B21-8FF7-401F-BAF0-561E757CDFA8}"/>
    <cellStyle name="Normal 9 80" xfId="33931" xr:uid="{80452A90-0D48-426D-B3CE-4F9FDBA603B8}"/>
    <cellStyle name="Normal 9 9" xfId="6949" xr:uid="{CFDE7BED-9A7D-4ADF-8E4E-B0342CA01710}"/>
    <cellStyle name="Normal 9 9 10" xfId="33933" xr:uid="{B6B54F1B-B440-4C4F-AC90-3B9E5CB8A5F9}"/>
    <cellStyle name="Normal 9 9 10 2" xfId="33934" xr:uid="{4E4CDD8B-574D-43C2-8653-FE4FD5378604}"/>
    <cellStyle name="Normal 9 9 11" xfId="33935" xr:uid="{B34CF135-393A-4BAE-81F2-5330B994B9D6}"/>
    <cellStyle name="Normal 9 9 11 2" xfId="33936" xr:uid="{1463F476-5EC3-44C7-B809-181F129CE383}"/>
    <cellStyle name="Normal 9 9 12" xfId="33937" xr:uid="{F420ED9C-5870-4B48-A662-CF5352157995}"/>
    <cellStyle name="Normal 9 9 12 2" xfId="33938" xr:uid="{C1908956-B5FC-45DB-A05F-A75B2CF5C587}"/>
    <cellStyle name="Normal 9 9 13" xfId="33939" xr:uid="{D1DF86C0-0C71-4727-BDDE-9BF928909DE8}"/>
    <cellStyle name="Normal 9 9 13 2" xfId="33940" xr:uid="{23B8AFFD-4AB9-4B14-9B05-A6C7E161E905}"/>
    <cellStyle name="Normal 9 9 14" xfId="33941" xr:uid="{093E3E42-AB62-4756-A4A3-EE3E133A59C3}"/>
    <cellStyle name="Normal 9 9 14 2" xfId="33942" xr:uid="{8957682B-17AE-43B6-8983-13416FB19C17}"/>
    <cellStyle name="Normal 9 9 15" xfId="33943" xr:uid="{6B8C33AC-8CF6-49DF-A603-12EE911C2523}"/>
    <cellStyle name="Normal 9 9 15 2" xfId="33944" xr:uid="{7A4E83A6-46D1-4383-9331-C8A8B13E376C}"/>
    <cellStyle name="Normal 9 9 16" xfId="33945" xr:uid="{BF20AA89-8836-4C93-8143-F3120F622C01}"/>
    <cellStyle name="Normal 9 9 17" xfId="33946" xr:uid="{65493550-9788-495F-AD76-CD2627382026}"/>
    <cellStyle name="Normal 9 9 18" xfId="33947" xr:uid="{DA60C442-D053-4C0D-A621-8F49016EE84D}"/>
    <cellStyle name="Normal 9 9 19" xfId="33948" xr:uid="{ACB49B21-9640-4F68-A888-E4A131FEF04A}"/>
    <cellStyle name="Normal 9 9 2" xfId="33949" xr:uid="{601EAA3A-BE05-4A1E-BEE0-BA0298B12A62}"/>
    <cellStyle name="Normal 9 9 2 2" xfId="33950" xr:uid="{11F022A0-27FA-4ABE-9384-560D3FD3662D}"/>
    <cellStyle name="Normal 9 9 2 2 2" xfId="33951" xr:uid="{2D48A22D-D48F-4095-8C7E-586B9912DA4C}"/>
    <cellStyle name="Normal 9 9 2 3" xfId="33952" xr:uid="{6278E874-BE37-4626-A501-3B387B2CCA9E}"/>
    <cellStyle name="Normal 9 9 2 3 2" xfId="33953" xr:uid="{86F921EA-F814-4CF6-8F8E-1C8734B542E3}"/>
    <cellStyle name="Normal 9 9 2 4" xfId="33954" xr:uid="{0C13CE56-FF38-4334-B292-F99AC7E66D3D}"/>
    <cellStyle name="Normal 9 9 2 4 2" xfId="33955" xr:uid="{861B9C85-37DF-45BE-A5E4-2E29E9F2E153}"/>
    <cellStyle name="Normal 9 9 2 5" xfId="33956" xr:uid="{7ECE4135-A45F-4435-99A8-52166E441199}"/>
    <cellStyle name="Normal 9 9 2 5 2" xfId="33957" xr:uid="{A080BBBA-C7D9-407B-8EEB-C52E3BFA89D2}"/>
    <cellStyle name="Normal 9 9 2 6" xfId="33958" xr:uid="{0E34250F-D924-4BCF-A863-02CE601F4E48}"/>
    <cellStyle name="Normal 9 9 2 6 2" xfId="33959" xr:uid="{D79099C8-8654-4F28-A2D8-9A9029BE7831}"/>
    <cellStyle name="Normal 9 9 2 7" xfId="33960" xr:uid="{A0A68526-9EB8-42B5-9BDB-F9D957AE98F9}"/>
    <cellStyle name="Normal 9 9 2 7 2" xfId="33961" xr:uid="{9F368A27-7FD0-4019-A27C-7B62ABB91B53}"/>
    <cellStyle name="Normal 9 9 2 8" xfId="33962" xr:uid="{E9DC4CC4-D4A1-48D6-A421-46D292843359}"/>
    <cellStyle name="Normal 9 9 2 9" xfId="44038" xr:uid="{5ED183AE-D469-49C9-B5BD-C1FC7FC561F4}"/>
    <cellStyle name="Normal 9 9 20" xfId="33932" xr:uid="{630019E1-C721-462F-BCE3-16EADB486762}"/>
    <cellStyle name="Normal 9 9 3" xfId="33963" xr:uid="{90394395-0389-4CF6-8C6F-9462C4D61B51}"/>
    <cellStyle name="Normal 9 9 3 2" xfId="33964" xr:uid="{9FD4CFC6-BA35-48EE-A767-23F3AF6300C9}"/>
    <cellStyle name="Normal 9 9 3 2 2" xfId="33965" xr:uid="{AA5AC2F8-2098-4FC8-9F3C-592A3F1126B0}"/>
    <cellStyle name="Normal 9 9 3 3" xfId="33966" xr:uid="{966CF3F6-5D0C-4F0E-8381-30340D04D063}"/>
    <cellStyle name="Normal 9 9 3 3 2" xfId="33967" xr:uid="{6B0FE682-1AED-49C9-9659-1FDB66C08654}"/>
    <cellStyle name="Normal 9 9 3 4" xfId="33968" xr:uid="{EF2A6543-B128-4342-802C-69DE28E0568A}"/>
    <cellStyle name="Normal 9 9 3 4 2" xfId="33969" xr:uid="{3828962C-85DC-4FDF-A029-8E9D4B005445}"/>
    <cellStyle name="Normal 9 9 3 5" xfId="33970" xr:uid="{0AF07CC3-8C28-4806-943F-BE5A0C597E29}"/>
    <cellStyle name="Normal 9 9 3 5 2" xfId="33971" xr:uid="{3F12C8C6-EDD3-4905-A300-57725E00DBF8}"/>
    <cellStyle name="Normal 9 9 3 6" xfId="33972" xr:uid="{455ED533-D23E-4A6F-AAF9-406573D653F4}"/>
    <cellStyle name="Normal 9 9 3 6 2" xfId="33973" xr:uid="{31457B63-651B-4D4B-96F0-077BD8543D53}"/>
    <cellStyle name="Normal 9 9 3 7" xfId="33974" xr:uid="{79C5A000-59B6-42BB-AEE8-097A7FE617FB}"/>
    <cellStyle name="Normal 9 9 3 7 2" xfId="33975" xr:uid="{18D2EB62-683F-4234-BD01-D9775EBC3137}"/>
    <cellStyle name="Normal 9 9 3 8" xfId="33976" xr:uid="{E50802A7-0BF0-4BC7-AC62-C5587A28924B}"/>
    <cellStyle name="Normal 9 9 4" xfId="33977" xr:uid="{B85B274F-BF26-4E0E-BDFE-9915166F52DF}"/>
    <cellStyle name="Normal 9 9 4 2" xfId="33978" xr:uid="{85214823-053C-41E1-9002-F0239925F1A4}"/>
    <cellStyle name="Normal 9 9 4 2 2" xfId="33979" xr:uid="{89E9CBCB-4321-4197-BD4C-6D38DD2DF0F8}"/>
    <cellStyle name="Normal 9 9 4 3" xfId="33980" xr:uid="{062FB8CC-00C6-44AA-AE08-A9307F4C541B}"/>
    <cellStyle name="Normal 9 9 4 3 2" xfId="33981" xr:uid="{F3717D57-2E4A-42ED-927C-7B495ABDECBE}"/>
    <cellStyle name="Normal 9 9 4 4" xfId="33982" xr:uid="{9F51B5E8-843C-4C0D-9B88-CB713FA8C050}"/>
    <cellStyle name="Normal 9 9 4 4 2" xfId="33983" xr:uid="{724EC642-138C-4AAE-8A7F-CF2D04C9D263}"/>
    <cellStyle name="Normal 9 9 4 5" xfId="33984" xr:uid="{DCAEA829-9545-4F06-B2BA-0DC953F91533}"/>
    <cellStyle name="Normal 9 9 4 5 2" xfId="33985" xr:uid="{739BBC3D-5839-4E86-9015-FF122FB81CA4}"/>
    <cellStyle name="Normal 9 9 4 6" xfId="33986" xr:uid="{B22EB6CC-CC7C-4AFF-9640-AF7E6C991732}"/>
    <cellStyle name="Normal 9 9 4 6 2" xfId="33987" xr:uid="{E4781E46-BCD6-4DE4-8F49-4FEBF8C7BAF0}"/>
    <cellStyle name="Normal 9 9 4 7" xfId="33988" xr:uid="{85E28A54-829A-488E-AA9F-7DECC445D608}"/>
    <cellStyle name="Normal 9 9 4 7 2" xfId="33989" xr:uid="{24D8BAD5-5098-4C60-ABCD-7A1D1378FDA0}"/>
    <cellStyle name="Normal 9 9 4 8" xfId="33990" xr:uid="{9F94C4AB-E0EB-4B0F-B979-FFE7F4774B9C}"/>
    <cellStyle name="Normal 9 9 5" xfId="33991" xr:uid="{584D14A2-7B30-498B-9693-2052AF8CD2A3}"/>
    <cellStyle name="Normal 9 9 5 2" xfId="33992" xr:uid="{E1C54D14-A42B-48CB-8A21-F401C12E754B}"/>
    <cellStyle name="Normal 9 9 5 2 2" xfId="33993" xr:uid="{8EE8FA62-1E76-40C8-B745-80329B159AD8}"/>
    <cellStyle name="Normal 9 9 5 3" xfId="33994" xr:uid="{75E44148-3772-4A16-B904-06497B497A37}"/>
    <cellStyle name="Normal 9 9 5 3 2" xfId="33995" xr:uid="{57403A89-3A02-4628-BDE6-3263FEDCC0FB}"/>
    <cellStyle name="Normal 9 9 5 4" xfId="33996" xr:uid="{6FA32D66-5E8E-4FDD-8F74-9774C3533291}"/>
    <cellStyle name="Normal 9 9 5 4 2" xfId="33997" xr:uid="{0492ACD4-C833-4BC6-A7EF-CDA1010EB778}"/>
    <cellStyle name="Normal 9 9 5 5" xfId="33998" xr:uid="{476F95BA-742B-489E-9D80-5DDB1B5DA13B}"/>
    <cellStyle name="Normal 9 9 5 5 2" xfId="33999" xr:uid="{DF3C010A-4C9A-4F76-9EE8-D1639E70EEB7}"/>
    <cellStyle name="Normal 9 9 5 6" xfId="34000" xr:uid="{7763083B-A9C8-474E-8F47-89EAC31D2F1B}"/>
    <cellStyle name="Normal 9 9 5 6 2" xfId="34001" xr:uid="{4020AD6E-D460-4919-AF9B-DF0FD15D25EF}"/>
    <cellStyle name="Normal 9 9 5 7" xfId="34002" xr:uid="{D4051173-E656-4674-BAD0-63311BF4FEB4}"/>
    <cellStyle name="Normal 9 9 5 7 2" xfId="34003" xr:uid="{C60C9A74-1FCA-49B6-8BCF-AEC3A141338D}"/>
    <cellStyle name="Normal 9 9 5 8" xfId="34004" xr:uid="{51724439-716E-4364-967A-13254B6196B2}"/>
    <cellStyle name="Normal 9 9 6" xfId="34005" xr:uid="{5EB9BB92-3BF1-4487-8252-5CFD5151A18C}"/>
    <cellStyle name="Normal 9 9 6 2" xfId="34006" xr:uid="{0ED7EE7F-45B2-4AEC-97F7-E880FB09E56E}"/>
    <cellStyle name="Normal 9 9 6 2 2" xfId="34007" xr:uid="{CB0D59CE-0063-455D-89B8-F6AC7C0A50FA}"/>
    <cellStyle name="Normal 9 9 6 3" xfId="34008" xr:uid="{139621D6-7971-4774-9D7B-1991651B0123}"/>
    <cellStyle name="Normal 9 9 6 3 2" xfId="34009" xr:uid="{6440567D-0C6C-4514-8031-884A602BE28F}"/>
    <cellStyle name="Normal 9 9 6 4" xfId="34010" xr:uid="{FC9622D2-82AD-4555-8F85-68059177A870}"/>
    <cellStyle name="Normal 9 9 6 4 2" xfId="34011" xr:uid="{F916D8FB-AB1E-49B5-BDBA-EBDD0296845F}"/>
    <cellStyle name="Normal 9 9 6 5" xfId="34012" xr:uid="{B789DECF-E8F8-4D6A-969B-959742F91BA3}"/>
    <cellStyle name="Normal 9 9 6 5 2" xfId="34013" xr:uid="{02B3653F-8802-4C9F-83A0-A1DB6C055DB4}"/>
    <cellStyle name="Normal 9 9 6 6" xfId="34014" xr:uid="{4C03843D-C551-4F51-AB4B-BE2C2057ABE6}"/>
    <cellStyle name="Normal 9 9 6 6 2" xfId="34015" xr:uid="{746F2BF0-DE71-4C23-A232-D54D8A61A277}"/>
    <cellStyle name="Normal 9 9 6 7" xfId="34016" xr:uid="{1E7C474E-482B-4C43-8E99-5F638BB45728}"/>
    <cellStyle name="Normal 9 9 6 7 2" xfId="34017" xr:uid="{E1B9AD60-8CAB-4062-9E53-1CB7C434D523}"/>
    <cellStyle name="Normal 9 9 6 8" xfId="34018" xr:uid="{E30CF15E-1D0E-4E1E-8DD9-B76C43B8E30C}"/>
    <cellStyle name="Normal 9 9 7" xfId="34019" xr:uid="{0F4C0285-1E60-43C1-911F-D9F3A37CC429}"/>
    <cellStyle name="Normal 9 9 7 2" xfId="34020" xr:uid="{7CE27A51-6CB1-43EE-A744-EE254D4F0E39}"/>
    <cellStyle name="Normal 9 9 7 2 2" xfId="34021" xr:uid="{57461013-F8D5-43A9-B965-A42334B285EB}"/>
    <cellStyle name="Normal 9 9 7 3" xfId="34022" xr:uid="{A907A5EF-7547-4E0B-8A09-DD6D1C4BA267}"/>
    <cellStyle name="Normal 9 9 7 3 2" xfId="34023" xr:uid="{E9E8EA18-95A3-4533-937C-8A2C94608073}"/>
    <cellStyle name="Normal 9 9 7 4" xfId="34024" xr:uid="{4EE0B1F2-041E-4BCB-824C-BC807E2627AB}"/>
    <cellStyle name="Normal 9 9 7 4 2" xfId="34025" xr:uid="{C1FA8D77-ED79-4B68-B91F-8D790EA29198}"/>
    <cellStyle name="Normal 9 9 7 5" xfId="34026" xr:uid="{9353BB0A-9576-491A-A6EE-C04BC6B6A33B}"/>
    <cellStyle name="Normal 9 9 7 5 2" xfId="34027" xr:uid="{A6886AB5-8C90-43A9-ABC8-B7F6F705C1D9}"/>
    <cellStyle name="Normal 9 9 7 6" xfId="34028" xr:uid="{24BEEB76-222B-42EE-9173-12B1F24704B7}"/>
    <cellStyle name="Normal 9 9 7 6 2" xfId="34029" xr:uid="{1772F91C-E6DE-4499-A882-5886FC6BA33B}"/>
    <cellStyle name="Normal 9 9 7 7" xfId="34030" xr:uid="{5181F49E-F600-40F2-B620-E23F35F27933}"/>
    <cellStyle name="Normal 9 9 7 7 2" xfId="34031" xr:uid="{8846F372-8B82-47C2-BE7B-B3C7F3634A81}"/>
    <cellStyle name="Normal 9 9 7 8" xfId="34032" xr:uid="{D2B9E6CB-D391-4499-81D5-5E35B2923909}"/>
    <cellStyle name="Normal 9 9 8" xfId="34033" xr:uid="{2A5614BF-BFA1-4978-8F2A-9960B3ED9DC0}"/>
    <cellStyle name="Normal 9 9 8 2" xfId="34034" xr:uid="{ACA77757-833F-4B44-96ED-CF3713DC09F7}"/>
    <cellStyle name="Normal 9 9 8 2 2" xfId="34035" xr:uid="{A33EEA27-ABE4-44B5-8BB0-D811263CCE4D}"/>
    <cellStyle name="Normal 9 9 8 3" xfId="34036" xr:uid="{367938E3-0935-4EBD-B3D8-1E9A4A032624}"/>
    <cellStyle name="Normal 9 9 8 3 2" xfId="34037" xr:uid="{38C4A955-2F82-4631-9561-25D600F33A49}"/>
    <cellStyle name="Normal 9 9 8 4" xfId="34038" xr:uid="{2805C3EC-D93D-4D10-A686-3DE42A5C0708}"/>
    <cellStyle name="Normal 9 9 8 4 2" xfId="34039" xr:uid="{E68C22CF-3558-4D16-8334-241F02C5A9BE}"/>
    <cellStyle name="Normal 9 9 8 5" xfId="34040" xr:uid="{1F53201D-9879-4A62-88AF-6571EB0A81B6}"/>
    <cellStyle name="Normal 9 9 8 5 2" xfId="34041" xr:uid="{1D88C803-D970-4763-9B93-C0D05F7218F2}"/>
    <cellStyle name="Normal 9 9 8 6" xfId="34042" xr:uid="{E21CF424-3910-42A8-BF3D-4D0F9C495418}"/>
    <cellStyle name="Normal 9 9 8 6 2" xfId="34043" xr:uid="{6C2A0FD6-857C-4874-BFF7-083CEB1ED029}"/>
    <cellStyle name="Normal 9 9 8 7" xfId="34044" xr:uid="{7F69B8C9-D335-48BC-AFF1-9F463DAC810A}"/>
    <cellStyle name="Normal 9 9 8 7 2" xfId="34045" xr:uid="{19CAD81B-8770-44AF-90DB-BFF7D213C816}"/>
    <cellStyle name="Normal 9 9 8 8" xfId="34046" xr:uid="{0A4A7B6A-22C7-4D05-AD1B-AE6971DE86D7}"/>
    <cellStyle name="Normal 9 9 9" xfId="34047" xr:uid="{A5BB40CF-C1B3-47AE-93CC-CBB808A80A01}"/>
    <cellStyle name="Normal 9 9 9 2" xfId="34048" xr:uid="{1D7B411C-4E83-4F74-B4FA-D21705E08F9E}"/>
    <cellStyle name="Normal 9 9 9 2 2" xfId="34049" xr:uid="{24F11E8D-39EE-4AB6-9DE5-F1FEFF101F06}"/>
    <cellStyle name="Normal 9 9 9 3" xfId="34050" xr:uid="{7BE528BA-53A4-497B-AE46-7BF6FE46D049}"/>
    <cellStyle name="Normal 9 9 9 3 2" xfId="34051" xr:uid="{5B43C7CB-FCFF-490D-A925-4016069F87B0}"/>
    <cellStyle name="Normal 9 9 9 4" xfId="34052" xr:uid="{C9D6C14A-7503-4F12-9806-F8241FF317DD}"/>
    <cellStyle name="Normal 9 9 9 4 2" xfId="34053" xr:uid="{1F851A6A-463F-4F4E-8E78-C0271B871499}"/>
    <cellStyle name="Normal 9 9 9 5" xfId="34054" xr:uid="{E8161A3A-5EE9-4A4C-A8B4-9815CFDCFB1C}"/>
    <cellStyle name="Normal 9 9 9 5 2" xfId="34055" xr:uid="{1D6E20B1-8D89-4387-974A-E5F9173BE47C}"/>
    <cellStyle name="Normal 9 9 9 6" xfId="34056" xr:uid="{05E34B6B-89B0-4DA4-8D07-752CDA053EB1}"/>
    <cellStyle name="Normal 9 9 9 6 2" xfId="34057" xr:uid="{B2AF001C-9002-4183-A579-F3887EC90CC3}"/>
    <cellStyle name="Normal 9 9 9 7" xfId="34058" xr:uid="{43BF8D44-B644-4E46-843E-5BA423228BEE}"/>
    <cellStyle name="Normal 9 9 9 7 2" xfId="34059" xr:uid="{86E44A30-03F1-4EAD-BF06-D322F0F14D16}"/>
    <cellStyle name="Normal 9 9 9 8" xfId="34060" xr:uid="{6B85491D-14DF-493B-B061-1D433EF8EE2E}"/>
    <cellStyle name="Normal 9_Hoja3" xfId="34061" xr:uid="{A29B795D-730F-4DE1-A2C4-87F58E96EBFF}"/>
    <cellStyle name="Normal 93" xfId="44516" xr:uid="{AE5158BC-F61E-457D-9642-7A57D4530FB5}"/>
    <cellStyle name="Notas 10" xfId="6950" xr:uid="{DAF31B27-3B2C-45D4-9693-BA021952F40C}"/>
    <cellStyle name="Notas 10 10" xfId="6951" xr:uid="{278F8CB4-2F7E-44E4-AAFF-DAF0D8608640}"/>
    <cellStyle name="Notas 10 11" xfId="6952" xr:uid="{ADF0A1FC-E62E-49D2-9F07-9AF1ABFE45AF}"/>
    <cellStyle name="Notas 10 12" xfId="6953" xr:uid="{FD5AA2D9-8AD8-47EE-A727-083285A2E411}"/>
    <cellStyle name="Notas 10 13" xfId="6954" xr:uid="{037A730B-ED06-41B6-8D99-2BEF121CB225}"/>
    <cellStyle name="Notas 10 14" xfId="6955" xr:uid="{A7218A65-7D85-43F6-916E-D705ACF5EE15}"/>
    <cellStyle name="Notas 10 14 2" xfId="6956" xr:uid="{BC7BD224-D166-4289-9AD3-9C17181CC264}"/>
    <cellStyle name="Notas 10 14 2 2" xfId="6957" xr:uid="{8A139569-DAC0-488F-A174-6BBCB76FCB23}"/>
    <cellStyle name="Notas 10 14 2 3" xfId="6958" xr:uid="{C0CCF0D3-7768-4EFA-8E18-D70DFD6E299F}"/>
    <cellStyle name="Notas 10 14 3" xfId="6959" xr:uid="{D26AAEB8-BA99-455E-809A-E3494AB4EF58}"/>
    <cellStyle name="Notas 10 14 4" xfId="6960" xr:uid="{1FDEB5B4-0988-4793-8CB2-B95C0EC2D1BE}"/>
    <cellStyle name="Notas 10 15" xfId="6961" xr:uid="{28A05957-B38D-4B3F-8D8E-551923D821E7}"/>
    <cellStyle name="Notas 10 15 2" xfId="6962" xr:uid="{60DAAB80-CB8D-4EEA-A386-DD4A6D986BCD}"/>
    <cellStyle name="Notas 10 15 3" xfId="6963" xr:uid="{512271D9-C307-40DF-AE03-EB10921985F2}"/>
    <cellStyle name="Notas 10 16" xfId="6964" xr:uid="{D714A3B7-6F70-47D1-BDF1-4653408928F8}"/>
    <cellStyle name="Notas 10 17" xfId="6965" xr:uid="{A0A53502-DBD8-4AB6-B63F-1FC425EB62FE}"/>
    <cellStyle name="Notas 10 18" xfId="43064" xr:uid="{91C01FA8-96A7-4624-A5D4-94B8F4B4406A}"/>
    <cellStyle name="Notas 10 19" xfId="43065" xr:uid="{BA38EFA2-777F-4E16-B122-A31525F6D67D}"/>
    <cellStyle name="Notas 10 2" xfId="6966" xr:uid="{B2340BBF-B075-485F-84E9-D74D3493FFB1}"/>
    <cellStyle name="Notas 10 2 2" xfId="35050" xr:uid="{A29C3DEB-4FEE-4480-8CC1-B352B366765E}"/>
    <cellStyle name="Notas 10 2 2 2" xfId="43066" xr:uid="{3C9A7F0A-2AF4-45DD-BD38-D9C1E93A5C43}"/>
    <cellStyle name="Notas 10 2 2 2 2" xfId="43067" xr:uid="{75CBA592-E463-40BE-8AB7-462E11D1B14D}"/>
    <cellStyle name="Notas 10 2 2 2 2 2" xfId="43068" xr:uid="{0962C66E-AA42-45D2-9261-F128ED649C62}"/>
    <cellStyle name="Notas 10 2 2 2 3" xfId="43069" xr:uid="{DE933840-478C-4BA4-8D09-6A8A42E0128D}"/>
    <cellStyle name="Notas 10 2 2 2 4" xfId="43070" xr:uid="{1FAE9A42-5196-48C5-8231-DCAB2D39EBFC}"/>
    <cellStyle name="Notas 10 2 2 3" xfId="43071" xr:uid="{49D97E5C-ADBA-4BF9-8359-F8A8FD784D17}"/>
    <cellStyle name="Notas 10 2 2 3 2" xfId="43072" xr:uid="{AA2C9F27-4B43-49D4-BB23-319D15A606D4}"/>
    <cellStyle name="Notas 10 2 2 4" xfId="43073" xr:uid="{9D45BB3A-9F1F-491D-98BF-DD8158394482}"/>
    <cellStyle name="Notas 10 2 2 5" xfId="43074" xr:uid="{95433200-FE66-4539-AF83-42B88B950BE8}"/>
    <cellStyle name="Notas 10 2 2 6" xfId="43075" xr:uid="{C8E04F73-1F39-4306-B86F-DDBE3985B690}"/>
    <cellStyle name="Notas 10 2 3" xfId="43076" xr:uid="{5CA04F6A-FF72-43AE-A1D1-A9013CC46182}"/>
    <cellStyle name="Notas 10 2 3 2" xfId="43077" xr:uid="{83B7162C-3829-4E98-8EBC-372C448AFE1F}"/>
    <cellStyle name="Notas 10 2 3 2 2" xfId="43078" xr:uid="{01B4F2DE-46E6-43C4-84D9-D4B78D2E45F7}"/>
    <cellStyle name="Notas 10 2 3 3" xfId="43079" xr:uid="{A71A5658-6914-4DE1-A37B-B76DA5D90F2E}"/>
    <cellStyle name="Notas 10 2 3 4" xfId="43080" xr:uid="{18B8E3F4-F4FB-4BF2-9CE5-02ABAD8FCBA0}"/>
    <cellStyle name="Notas 10 2 4" xfId="43081" xr:uid="{20FD7D4D-5547-4091-BB93-56F87FDDCCDD}"/>
    <cellStyle name="Notas 10 2 4 2" xfId="43082" xr:uid="{C933DE80-D93A-4454-BA63-3F77FBD1007E}"/>
    <cellStyle name="Notas 10 2 5" xfId="43083" xr:uid="{4F81E2F8-7502-4A5F-B516-BB3FAF20FC45}"/>
    <cellStyle name="Notas 10 2 6" xfId="43084" xr:uid="{CA296DC2-39BC-44AC-8E18-6EF14C2A546C}"/>
    <cellStyle name="Notas 10 2 7" xfId="43085" xr:uid="{6654374A-DF55-44E3-B62A-6275342AF0AB}"/>
    <cellStyle name="Notas 10 2 8" xfId="35032" xr:uid="{E67695A1-CD57-4391-A879-88B77D7DB61E}"/>
    <cellStyle name="Notas 10 3" xfId="6967" xr:uid="{4F31000A-D518-4F3D-BF0D-F81E6690876A}"/>
    <cellStyle name="Notas 10 3 2" xfId="43086" xr:uid="{A23BAEA6-C9E0-45F8-B142-3FAF06F41159}"/>
    <cellStyle name="Notas 10 3 2 2" xfId="43087" xr:uid="{5B1D783B-BD3B-4E1E-8564-D78630629BE6}"/>
    <cellStyle name="Notas 10 3 2 2 2" xfId="43088" xr:uid="{36D0A5DD-6E39-441C-9939-EF3E222F13A5}"/>
    <cellStyle name="Notas 10 3 2 3" xfId="43089" xr:uid="{1451C3B9-1F8E-4308-8E75-756C5DAC2648}"/>
    <cellStyle name="Notas 10 3 2 4" xfId="43090" xr:uid="{1959D604-2480-45EC-8DFB-EAF58E6DC9E8}"/>
    <cellStyle name="Notas 10 3 3" xfId="43091" xr:uid="{64F945B0-F6E3-4BAA-9F6B-1AD50E2CFF7A}"/>
    <cellStyle name="Notas 10 3 3 2" xfId="43092" xr:uid="{0C41BD81-5743-4BCC-973B-78EBD9EFFADB}"/>
    <cellStyle name="Notas 10 3 4" xfId="43093" xr:uid="{B143E3CE-EE25-4AD4-8701-91CC65014D23}"/>
    <cellStyle name="Notas 10 3 5" xfId="43094" xr:uid="{0841135B-30D1-4A66-8E0F-018B06941EB5}"/>
    <cellStyle name="Notas 10 3 6" xfId="43095" xr:uid="{10983FF0-82B9-4053-A3F9-260DD6E13026}"/>
    <cellStyle name="Notas 10 3 7" xfId="43096" xr:uid="{EA807E49-1A3E-49B7-971B-1266FB02A2F7}"/>
    <cellStyle name="Notas 10 3 8" xfId="35049" xr:uid="{ECA7FAEC-ACA6-4EBB-87A2-DBE2C0EC43F3}"/>
    <cellStyle name="Notas 10 4" xfId="6968" xr:uid="{E5C5B62A-A7C5-45E4-9EAA-8AA54F2DDDC3}"/>
    <cellStyle name="Notas 10 4 2" xfId="43098" xr:uid="{ED38714B-A382-4439-8596-709567BAE5C8}"/>
    <cellStyle name="Notas 10 4 2 2" xfId="43099" xr:uid="{9D45436E-D718-4500-9A3C-362E56795DDC}"/>
    <cellStyle name="Notas 10 4 3" xfId="43100" xr:uid="{50823D0F-6E68-46FF-AF3D-B7BDFBD8EAEE}"/>
    <cellStyle name="Notas 10 4 4" xfId="43101" xr:uid="{E35A341C-67C9-4E59-A6EF-057DA43A39D8}"/>
    <cellStyle name="Notas 10 4 5" xfId="43102" xr:uid="{01BA1735-238D-46B6-A3E3-0640F2CBE441}"/>
    <cellStyle name="Notas 10 4 6" xfId="43097" xr:uid="{BBBF210F-48ED-49EC-91E1-F855864AB0C8}"/>
    <cellStyle name="Notas 10 5" xfId="6969" xr:uid="{D1B19EF0-4454-444E-9787-9164FE54A9EB}"/>
    <cellStyle name="Notas 10 5 2" xfId="43103" xr:uid="{BA7BB8BD-71BD-40D6-B88D-67D7EC28F761}"/>
    <cellStyle name="Notas 10 5 3" xfId="43104" xr:uid="{53CA1C73-71B1-409F-BFB9-7C768AF8BEA3}"/>
    <cellStyle name="Notas 10 6" xfId="6970" xr:uid="{295FAAB6-EACC-4469-964D-D0230116A67A}"/>
    <cellStyle name="Notas 10 6 2" xfId="43105" xr:uid="{64D002F9-AAF1-41CD-91F4-18F3D38C2470}"/>
    <cellStyle name="Notas 10 7" xfId="6971" xr:uid="{0A5545BD-195B-4DD2-B1CA-2DE727F8A0BE}"/>
    <cellStyle name="Notas 10 7 2" xfId="43106" xr:uid="{567D1F2C-4C7A-4BC3-805E-43653ECE533E}"/>
    <cellStyle name="Notas 10 8" xfId="6972" xr:uid="{D72F0392-A13B-4747-90D2-F983A7EAD592}"/>
    <cellStyle name="Notas 10 9" xfId="6973" xr:uid="{610FEF81-4B1F-43C8-82E8-44AE9089A34F}"/>
    <cellStyle name="Notas 11" xfId="6974" xr:uid="{769BF6B8-CCD9-412F-AF4F-1CB8B7BF0B49}"/>
    <cellStyle name="Notas 11 2" xfId="6975" xr:uid="{B99C8082-0F7B-4C7A-9CFD-7B3A05CD9186}"/>
    <cellStyle name="Notas 11 2 2" xfId="6976" xr:uid="{56D04932-0F79-4C44-AB89-BD698BC6CB71}"/>
    <cellStyle name="Notas 11 2 2 2" xfId="6977" xr:uid="{E4D7814D-2DE0-4395-B74E-EB7EA66C423F}"/>
    <cellStyle name="Notas 11 2 2 2 2" xfId="43107" xr:uid="{44B985C2-67FA-443A-BF25-91F37419068B}"/>
    <cellStyle name="Notas 11 2 2 2 2 2" xfId="43108" xr:uid="{D5933A3D-6DA7-4FA9-ABC8-D3538E4ED53C}"/>
    <cellStyle name="Notas 11 2 2 2 3" xfId="43109" xr:uid="{E078C84F-DC50-4C08-AF2D-5BAF3991ADF6}"/>
    <cellStyle name="Notas 11 2 2 2 4" xfId="43110" xr:uid="{E28F6C58-AC36-4B88-A17B-84E181A85D82}"/>
    <cellStyle name="Notas 11 2 2 2 5" xfId="43111" xr:uid="{EF9A1996-9015-4C5F-BFAA-60D54EBDAE2B}"/>
    <cellStyle name="Notas 11 2 2 3" xfId="6978" xr:uid="{99871F56-F198-491C-8191-4DCADEC975CB}"/>
    <cellStyle name="Notas 11 2 2 3 2" xfId="43112" xr:uid="{08D374E5-0A08-4E72-B289-412A6F47DF51}"/>
    <cellStyle name="Notas 11 2 2 3 3" xfId="43113" xr:uid="{42CFA4E1-E2C4-400D-8CD4-1F16885927B0}"/>
    <cellStyle name="Notas 11 2 2 4" xfId="43114" xr:uid="{79493AAD-8A00-4DF7-A9F8-634F50EACD2B}"/>
    <cellStyle name="Notas 11 2 2 5" xfId="43115" xr:uid="{1E82F0BD-FC50-49D8-8F37-A80C27815CAE}"/>
    <cellStyle name="Notas 11 2 2 6" xfId="43116" xr:uid="{4B083A1E-5123-4C45-880F-92C8340BE9A7}"/>
    <cellStyle name="Notas 11 2 2 7" xfId="43117" xr:uid="{CE7F4924-2C72-4795-A2B2-6CEE4D030A0E}"/>
    <cellStyle name="Notas 11 2 3" xfId="6979" xr:uid="{F03B7329-12B7-41CE-A975-C4E7B0ACA1CD}"/>
    <cellStyle name="Notas 11 2 3 2" xfId="43118" xr:uid="{0B942A38-2DBF-487C-ADDA-D8527002F8AD}"/>
    <cellStyle name="Notas 11 2 3 2 2" xfId="43119" xr:uid="{E514084A-3A0B-41A1-81DD-7F2199145676}"/>
    <cellStyle name="Notas 11 2 3 3" xfId="43120" xr:uid="{D41C3650-2A63-40C9-A06E-8D4924573E63}"/>
    <cellStyle name="Notas 11 2 3 4" xfId="43121" xr:uid="{38A2B79A-DD80-4A89-A3A5-557F3247B263}"/>
    <cellStyle name="Notas 11 2 3 5" xfId="43122" xr:uid="{58DC9D09-F6A9-4122-B922-57DEB7D5FB12}"/>
    <cellStyle name="Notas 11 2 4" xfId="6980" xr:uid="{8D195D1F-B0ED-449D-97B1-8138BC9F6667}"/>
    <cellStyle name="Notas 11 2 4 2" xfId="43123" xr:uid="{6CCBBC60-3850-4EE3-8BFF-C6385C6583CC}"/>
    <cellStyle name="Notas 11 2 4 3" xfId="43124" xr:uid="{4D1BF99E-93DB-4839-9972-D2EC43270DCF}"/>
    <cellStyle name="Notas 11 2 5" xfId="43125" xr:uid="{307FDB66-C59C-4992-98BA-8C06682124A6}"/>
    <cellStyle name="Notas 11 2 6" xfId="43126" xr:uid="{A47DA267-6E61-42E8-B4D1-139824DE733D}"/>
    <cellStyle name="Notas 11 2 7" xfId="43127" xr:uid="{C2DA0155-BA19-45B2-A7DC-805DA1AFA2EA}"/>
    <cellStyle name="Notas 11 3" xfId="6981" xr:uid="{00232591-F75D-47A2-B342-8F346B38A028}"/>
    <cellStyle name="Notas 11 3 2" xfId="6982" xr:uid="{3993D005-CFF7-4D90-A0D7-DC380DFC7865}"/>
    <cellStyle name="Notas 11 3 2 2" xfId="43128" xr:uid="{7D33E486-2B4C-41C0-BC44-F0D78B4036C9}"/>
    <cellStyle name="Notas 11 3 2 2 2" xfId="43129" xr:uid="{1E793D5F-FB72-46CF-976B-257EDAB24806}"/>
    <cellStyle name="Notas 11 3 2 3" xfId="43130" xr:uid="{601FB32C-07DE-4CB9-AC80-0F4D88C4EFD1}"/>
    <cellStyle name="Notas 11 3 2 4" xfId="43131" xr:uid="{6DCAF913-F88E-49DF-89B1-63DE2E1D7470}"/>
    <cellStyle name="Notas 11 3 2 5" xfId="43132" xr:uid="{F21F71B8-50E0-4133-88D8-904B0B848897}"/>
    <cellStyle name="Notas 11 3 3" xfId="6983" xr:uid="{E5D74E2D-59E5-4224-A9C6-A66896D69AA8}"/>
    <cellStyle name="Notas 11 3 3 2" xfId="43133" xr:uid="{6CCC5AE5-1A73-42DF-B610-AF427517A498}"/>
    <cellStyle name="Notas 11 3 3 3" xfId="43134" xr:uid="{ACAF7679-DA06-49F4-BA57-8FBD9B626D67}"/>
    <cellStyle name="Notas 11 3 4" xfId="43135" xr:uid="{BFCB5C40-32D7-41D2-86A9-8785251BBC9F}"/>
    <cellStyle name="Notas 11 3 5" xfId="43136" xr:uid="{F958ED71-7AF9-4A74-97B6-156E11C5473A}"/>
    <cellStyle name="Notas 11 3 6" xfId="43137" xr:uid="{B9C75F6F-AD50-414A-BFB9-7EF2A4F71BF1}"/>
    <cellStyle name="Notas 11 3 7" xfId="43138" xr:uid="{7554B52F-8AC7-47EE-81B2-21150C8443EA}"/>
    <cellStyle name="Notas 11 4" xfId="6984" xr:uid="{03DEAE5D-59D5-4995-B481-4800660B3263}"/>
    <cellStyle name="Notas 11 4 2" xfId="43139" xr:uid="{D01BE6DB-74B3-4F7F-9BE2-2AE9F6971154}"/>
    <cellStyle name="Notas 11 4 2 2" xfId="43140" xr:uid="{8B2D3856-382E-4221-AD7C-FF57BF6E0C44}"/>
    <cellStyle name="Notas 11 4 3" xfId="43141" xr:uid="{8AEB6935-7DAA-4852-ACD0-93000061E45C}"/>
    <cellStyle name="Notas 11 4 4" xfId="43142" xr:uid="{1506B046-3114-4C24-8F58-8F7F6FAA3B7A}"/>
    <cellStyle name="Notas 11 4 5" xfId="43143" xr:uid="{B4028BB0-3983-41AD-BA7B-B6468618BAD6}"/>
    <cellStyle name="Notas 11 5" xfId="6985" xr:uid="{517D2BF3-2DCC-446F-A20F-80639EA11967}"/>
    <cellStyle name="Notas 11 5 2" xfId="43144" xr:uid="{81FE2EF7-6A98-4966-96DC-DE21E8AAFF20}"/>
    <cellStyle name="Notas 11 5 3" xfId="43145" xr:uid="{1BB4846A-EE09-4341-B51E-6BCDED5D606E}"/>
    <cellStyle name="Notas 11 6" xfId="43146" xr:uid="{87BB0A7F-91DC-43BD-9FAC-39DD98362002}"/>
    <cellStyle name="Notas 11 7" xfId="43147" xr:uid="{04F25C22-273F-4E47-9CD4-F481B329134D}"/>
    <cellStyle name="Notas 11 8" xfId="43148" xr:uid="{149A5FFA-3ABF-49AB-9A0D-94602F1B23D9}"/>
    <cellStyle name="Notas 12" xfId="6986" xr:uid="{C1A6041A-74CB-4D34-8F00-298B67FD1326}"/>
    <cellStyle name="Notas 12 2" xfId="6987" xr:uid="{33729DBA-717E-4CD1-A7DF-33528DEAEED8}"/>
    <cellStyle name="Notas 12 2 2" xfId="6988" xr:uid="{5133F1BF-F221-4C51-AC80-4E8E2149A2DF}"/>
    <cellStyle name="Notas 12 2 2 2" xfId="6989" xr:uid="{65DA063A-E5B5-45C7-BCFD-239BE719B9DA}"/>
    <cellStyle name="Notas 12 2 2 2 2" xfId="43149" xr:uid="{6AE9AA7E-DA39-4878-A335-B82855E1C24C}"/>
    <cellStyle name="Notas 12 2 2 2 2 2" xfId="43150" xr:uid="{B69C6E96-9DBA-4350-8DB6-A280BEB79376}"/>
    <cellStyle name="Notas 12 2 2 2 3" xfId="43151" xr:uid="{27AB9777-A956-4B6C-A98F-2122EB657362}"/>
    <cellStyle name="Notas 12 2 2 2 4" xfId="43152" xr:uid="{849E9D3C-D9BF-41C3-9355-0F12A46DEBE7}"/>
    <cellStyle name="Notas 12 2 2 2 5" xfId="43153" xr:uid="{95C007EC-280E-45F6-A807-74EC8C464C42}"/>
    <cellStyle name="Notas 12 2 2 3" xfId="6990" xr:uid="{A1968227-F1E5-489D-827A-E1381E4F54A3}"/>
    <cellStyle name="Notas 12 2 2 3 2" xfId="43154" xr:uid="{9B81BDBB-6AF9-4CB7-BAD3-B1C8B40A6C04}"/>
    <cellStyle name="Notas 12 2 2 3 3" xfId="43155" xr:uid="{0D4F27C1-C017-4766-83BD-ACFDF90DFECC}"/>
    <cellStyle name="Notas 12 2 2 4" xfId="43156" xr:uid="{4E8F4B33-CFFF-4F9F-989F-698316A8D71E}"/>
    <cellStyle name="Notas 12 2 2 5" xfId="43157" xr:uid="{E2981714-8234-4895-B1EC-516D3A55A5F6}"/>
    <cellStyle name="Notas 12 2 2 6" xfId="43158" xr:uid="{CE69EF11-C720-4599-B93E-7664DBD8A27D}"/>
    <cellStyle name="Notas 12 2 2 7" xfId="43159" xr:uid="{F55A078A-2EFE-4C37-84DC-C7F58C188FE1}"/>
    <cellStyle name="Notas 12 2 3" xfId="6991" xr:uid="{B09A73F9-4CA5-4E94-A868-BED9AF17002D}"/>
    <cellStyle name="Notas 12 2 3 2" xfId="43160" xr:uid="{A0270368-50FD-48D7-BB3E-FB862FDCF783}"/>
    <cellStyle name="Notas 12 2 3 2 2" xfId="43161" xr:uid="{A5C33BC9-7F28-4359-ACEE-4226A90BB8D7}"/>
    <cellStyle name="Notas 12 2 3 3" xfId="43162" xr:uid="{5AF9CC79-4558-44E3-ABD8-FA7104B05A3E}"/>
    <cellStyle name="Notas 12 2 3 4" xfId="43163" xr:uid="{28373657-742A-473D-996C-514881A2FF07}"/>
    <cellStyle name="Notas 12 2 3 5" xfId="43164" xr:uid="{1B1E67B4-509D-4B36-AD3E-0C5F7A3E1EE6}"/>
    <cellStyle name="Notas 12 2 4" xfId="6992" xr:uid="{216CEDCE-4C18-4A40-AE45-74AD44634784}"/>
    <cellStyle name="Notas 12 2 4 2" xfId="43165" xr:uid="{0BF945D7-3B41-4C5F-99BD-4737540DB8FE}"/>
    <cellStyle name="Notas 12 2 4 3" xfId="43166" xr:uid="{C41AFA03-0747-4E22-B8C7-8F58E46ACC52}"/>
    <cellStyle name="Notas 12 2 5" xfId="43167" xr:uid="{F00E6446-3542-4EF0-928B-4332E55CCB8D}"/>
    <cellStyle name="Notas 12 2 6" xfId="43168" xr:uid="{894EFA7D-FAC1-49C3-8C90-6E3794823434}"/>
    <cellStyle name="Notas 12 2 7" xfId="43169" xr:uid="{28C856D7-F153-46D3-9720-E98A9F734942}"/>
    <cellStyle name="Notas 12 3" xfId="6993" xr:uid="{9C35D26E-A3EA-47DF-BD06-03F51D6B8D5A}"/>
    <cellStyle name="Notas 12 3 2" xfId="6994" xr:uid="{9D15A73F-00C1-4E72-A6E0-B3B33BD60D63}"/>
    <cellStyle name="Notas 12 3 2 2" xfId="43170" xr:uid="{7C131BE2-D333-4062-B7D4-2A2EEEB3D1DB}"/>
    <cellStyle name="Notas 12 3 2 2 2" xfId="43171" xr:uid="{CC6BFE56-1BED-4223-8911-D8CB53814394}"/>
    <cellStyle name="Notas 12 3 2 3" xfId="43172" xr:uid="{ECB99260-A1A3-4AA1-9B5B-C74058451AC5}"/>
    <cellStyle name="Notas 12 3 2 4" xfId="43173" xr:uid="{79A5C27B-40BD-42D8-B3F1-41DAB24EAA55}"/>
    <cellStyle name="Notas 12 3 2 5" xfId="43174" xr:uid="{0198BA8A-E175-45B0-AA37-D5C3637CCF15}"/>
    <cellStyle name="Notas 12 3 3" xfId="6995" xr:uid="{60A40170-BA74-4895-AB9C-84DFDC4DFF59}"/>
    <cellStyle name="Notas 12 3 3 2" xfId="43175" xr:uid="{42F59FC0-825B-4151-B3EB-9763AAD13A7E}"/>
    <cellStyle name="Notas 12 3 3 3" xfId="43176" xr:uid="{6B6A3F06-BB2E-407C-9615-70B831CD545E}"/>
    <cellStyle name="Notas 12 3 4" xfId="43177" xr:uid="{3C4A62FB-9161-48EE-887B-08171D73FEE6}"/>
    <cellStyle name="Notas 12 3 5" xfId="43178" xr:uid="{B45FB391-8E8C-4214-8D9D-11CACD764015}"/>
    <cellStyle name="Notas 12 3 6" xfId="43179" xr:uid="{2E0F91D3-DEB3-45C7-BC2A-BC476AE14699}"/>
    <cellStyle name="Notas 12 3 7" xfId="43180" xr:uid="{F9C17734-3BC9-4CF9-963C-B6F8165906F8}"/>
    <cellStyle name="Notas 12 4" xfId="6996" xr:uid="{1C11E583-FF20-4C03-AD99-3C84435816F4}"/>
    <cellStyle name="Notas 12 4 2" xfId="43181" xr:uid="{1D1702DF-D8E6-46AA-8F93-0B543494A3E5}"/>
    <cellStyle name="Notas 12 4 2 2" xfId="43182" xr:uid="{11EABF61-8AD3-416B-A52C-1FA8BC4964EA}"/>
    <cellStyle name="Notas 12 4 3" xfId="43183" xr:uid="{D124AE3B-390A-44B5-BE1C-3B7F6711B284}"/>
    <cellStyle name="Notas 12 4 4" xfId="43184" xr:uid="{532F7A2E-995F-4D76-A351-E694FF8A576A}"/>
    <cellStyle name="Notas 12 4 5" xfId="43185" xr:uid="{C32D8BC6-2DF4-48B5-A8CC-E104D35657BA}"/>
    <cellStyle name="Notas 12 5" xfId="6997" xr:uid="{1A12338F-92D2-4578-8D3E-D753E240A9C0}"/>
    <cellStyle name="Notas 12 5 2" xfId="43186" xr:uid="{DDC4D33A-B6DC-4315-A26E-DCFB57A9A924}"/>
    <cellStyle name="Notas 12 5 3" xfId="43187" xr:uid="{A22976EB-2237-43CF-8B25-A5771EDD0DBB}"/>
    <cellStyle name="Notas 12 6" xfId="43188" xr:uid="{7CD19A78-C9CA-4B0A-80AB-69BD541F4B51}"/>
    <cellStyle name="Notas 12 7" xfId="43189" xr:uid="{4E5FEDFB-AC1E-4D3A-9E5E-7DB13F0ED545}"/>
    <cellStyle name="Notas 12 8" xfId="43190" xr:uid="{FD2F971B-3FA4-4952-8BE3-A13972207760}"/>
    <cellStyle name="Notas 13" xfId="6998" xr:uid="{2A8AF92F-BFD4-49BF-BD0A-943218FDDB5F}"/>
    <cellStyle name="Notas 13 2" xfId="6999" xr:uid="{853EB719-86E7-4D52-ABFD-3976831479EF}"/>
    <cellStyle name="Notas 13 2 2" xfId="7000" xr:uid="{467443F4-CF19-4257-8F78-B673C28F1488}"/>
    <cellStyle name="Notas 13 2 2 2" xfId="7001" xr:uid="{75ED4D56-1BA2-4E22-91C4-FA31CBAA03FF}"/>
    <cellStyle name="Notas 13 2 2 2 2" xfId="43191" xr:uid="{BAB3B755-B4A4-4544-A61A-CA798F88A0FA}"/>
    <cellStyle name="Notas 13 2 2 2 2 2" xfId="43192" xr:uid="{502CFE22-7315-40CE-872F-13D7EF3A1184}"/>
    <cellStyle name="Notas 13 2 2 2 3" xfId="43193" xr:uid="{D79CCDC7-037A-4418-A078-8F34AF7587DF}"/>
    <cellStyle name="Notas 13 2 2 2 4" xfId="43194" xr:uid="{A1092F80-F342-4D16-AC70-4B010160B47A}"/>
    <cellStyle name="Notas 13 2 2 2 5" xfId="43195" xr:uid="{25FAAE83-350A-443D-A807-0D9706609939}"/>
    <cellStyle name="Notas 13 2 2 3" xfId="7002" xr:uid="{D437E86D-AF68-4E6B-BDFE-A5898AB4067B}"/>
    <cellStyle name="Notas 13 2 2 3 2" xfId="43196" xr:uid="{59FA657C-8503-4AC5-ADCD-02371C491EC7}"/>
    <cellStyle name="Notas 13 2 2 3 3" xfId="43197" xr:uid="{292D4F67-A28D-4123-A694-952E5F731318}"/>
    <cellStyle name="Notas 13 2 2 4" xfId="43198" xr:uid="{6E672399-C6AB-4EB8-AE0B-349CADFEABE7}"/>
    <cellStyle name="Notas 13 2 2 5" xfId="43199" xr:uid="{41E8310C-7999-4056-9774-552D444EC987}"/>
    <cellStyle name="Notas 13 2 2 6" xfId="43200" xr:uid="{5F2023C0-8A13-4A19-B48A-A9FD14D6EBC1}"/>
    <cellStyle name="Notas 13 2 2 7" xfId="43201" xr:uid="{46764333-EE7D-493A-B649-D4FBD16AC083}"/>
    <cellStyle name="Notas 13 2 3" xfId="7003" xr:uid="{AAEC93E2-94B1-49DD-BA89-F3AF633EA517}"/>
    <cellStyle name="Notas 13 2 3 2" xfId="43202" xr:uid="{66DEBA4F-2EC9-4AEF-9C61-33D496D52E0B}"/>
    <cellStyle name="Notas 13 2 3 2 2" xfId="43203" xr:uid="{76D6D257-1064-4724-BD36-DD278F8685D8}"/>
    <cellStyle name="Notas 13 2 3 3" xfId="43204" xr:uid="{FD108426-001F-46BA-ABCF-5536FBDAD46F}"/>
    <cellStyle name="Notas 13 2 3 4" xfId="43205" xr:uid="{5EEF6F91-D860-49FF-8066-57116356C3E3}"/>
    <cellStyle name="Notas 13 2 3 5" xfId="43206" xr:uid="{8ACCBE77-BC8F-4D59-A555-3D81360B1A2E}"/>
    <cellStyle name="Notas 13 2 4" xfId="7004" xr:uid="{BC12D225-618A-414C-9C31-195E04E7862B}"/>
    <cellStyle name="Notas 13 2 4 2" xfId="43207" xr:uid="{6BFB4D5D-8893-46B1-A355-7E414DE8216A}"/>
    <cellStyle name="Notas 13 2 4 3" xfId="43208" xr:uid="{5776531E-24D2-4226-9085-DCA22CDE1C30}"/>
    <cellStyle name="Notas 13 2 5" xfId="43209" xr:uid="{D5C2514D-1824-4BE3-BBC4-84B5A61327FE}"/>
    <cellStyle name="Notas 13 2 6" xfId="43210" xr:uid="{9EF12FC2-DC58-4859-93F9-D3E403C89DD4}"/>
    <cellStyle name="Notas 13 2 7" xfId="43211" xr:uid="{3AEC0A84-962F-485D-90BE-66FAF9518E78}"/>
    <cellStyle name="Notas 13 3" xfId="7005" xr:uid="{2990C8E0-70AB-44E7-8621-C805B6224C0F}"/>
    <cellStyle name="Notas 13 3 2" xfId="7006" xr:uid="{04932000-E447-4471-811A-2B9FF5B447A5}"/>
    <cellStyle name="Notas 13 3 2 2" xfId="43212" xr:uid="{29D55886-B81D-4DEE-829F-70D736F25F1A}"/>
    <cellStyle name="Notas 13 3 2 2 2" xfId="43213" xr:uid="{53591109-DBF5-4F08-98F2-DB8B2D2EF9E9}"/>
    <cellStyle name="Notas 13 3 2 3" xfId="43214" xr:uid="{7AB50269-050F-4801-9AF6-4730C68147AD}"/>
    <cellStyle name="Notas 13 3 2 4" xfId="43215" xr:uid="{91A6813E-9673-48AF-B6BD-893C803B4C16}"/>
    <cellStyle name="Notas 13 3 2 5" xfId="43216" xr:uid="{411CF1B6-0F70-424A-A6B2-43BAE90ECCD3}"/>
    <cellStyle name="Notas 13 3 3" xfId="7007" xr:uid="{9A073214-2040-4C65-8D8D-8B58CE416ACB}"/>
    <cellStyle name="Notas 13 3 3 2" xfId="43217" xr:uid="{E43429DA-A83F-4355-9F4F-643ED10C74B6}"/>
    <cellStyle name="Notas 13 3 3 3" xfId="43218" xr:uid="{7B98B721-911A-480A-9D1E-CDD34BF34EA6}"/>
    <cellStyle name="Notas 13 3 4" xfId="43219" xr:uid="{1A5F17EB-8971-48DF-B72C-9B6DBD70067C}"/>
    <cellStyle name="Notas 13 3 5" xfId="43220" xr:uid="{5E6DE458-5953-4394-ABC1-BF70C5ACD41B}"/>
    <cellStyle name="Notas 13 3 6" xfId="43221" xr:uid="{C4E8E9AE-F3D9-440F-BBF0-0432F7E247A9}"/>
    <cellStyle name="Notas 13 3 7" xfId="43222" xr:uid="{DFBBC835-76C6-4668-8FBD-C84190F723F9}"/>
    <cellStyle name="Notas 13 4" xfId="7008" xr:uid="{6FAD41B9-5BB2-4DE7-90D5-80A5465511E7}"/>
    <cellStyle name="Notas 13 4 2" xfId="43223" xr:uid="{F871D586-6722-46AE-BFDE-FAE92CD9EADC}"/>
    <cellStyle name="Notas 13 4 2 2" xfId="43224" xr:uid="{4099C41C-E0CF-4287-B766-F1CB143262E4}"/>
    <cellStyle name="Notas 13 4 3" xfId="43225" xr:uid="{8971A319-CCEE-4D16-8AF0-882298A370B6}"/>
    <cellStyle name="Notas 13 4 4" xfId="43226" xr:uid="{247FA229-F298-4885-98A8-43FEEE3BB371}"/>
    <cellStyle name="Notas 13 4 5" xfId="43227" xr:uid="{286EF01B-10F0-4D0E-B2E4-B88931EC57D3}"/>
    <cellStyle name="Notas 13 5" xfId="7009" xr:uid="{3E65DCB5-C273-4339-84EA-D0AA9B1A7904}"/>
    <cellStyle name="Notas 13 5 2" xfId="43228" xr:uid="{D31F7DE6-387B-4628-81B2-027DBD161835}"/>
    <cellStyle name="Notas 13 5 3" xfId="43229" xr:uid="{FC8A4217-E408-4EF6-AA79-F1EBE83129A6}"/>
    <cellStyle name="Notas 13 6" xfId="43230" xr:uid="{27AD7AA6-791C-4A0C-82D2-5E06FCC0329F}"/>
    <cellStyle name="Notas 13 7" xfId="43231" xr:uid="{F53C3AAD-1EEE-4223-AE7E-1FD12EAB918A}"/>
    <cellStyle name="Notas 13 8" xfId="43232" xr:uid="{BD84F469-29E8-4F2E-9573-B650D0168E3A}"/>
    <cellStyle name="Notas 14" xfId="7010" xr:uid="{15E81CBC-24DA-4122-B768-6FD42EAE52EE}"/>
    <cellStyle name="Notas 14 2" xfId="7011" xr:uid="{A8AFE95D-F99D-463B-9AAD-581DC86DEA74}"/>
    <cellStyle name="Notas 14 2 2" xfId="7012" xr:uid="{7E948C53-6AD5-4F6B-A964-45F918EB9CB8}"/>
    <cellStyle name="Notas 14 2 2 2" xfId="7013" xr:uid="{51B2E2C9-FE66-41E4-934D-25F2D75D5C1F}"/>
    <cellStyle name="Notas 14 2 2 2 2" xfId="43233" xr:uid="{48E2C3CD-3178-4CD7-AE3A-A3B56186A0F2}"/>
    <cellStyle name="Notas 14 2 2 2 2 2" xfId="43234" xr:uid="{DE91731E-93EA-4F25-B975-285EC510EBB1}"/>
    <cellStyle name="Notas 14 2 2 2 3" xfId="43235" xr:uid="{A4270463-1FBE-464D-85B5-CB5720814CE5}"/>
    <cellStyle name="Notas 14 2 2 2 4" xfId="43236" xr:uid="{40E745AF-553C-4F6B-A7BB-B7078679E43C}"/>
    <cellStyle name="Notas 14 2 2 2 5" xfId="43237" xr:uid="{633631F5-C6F9-4C53-B48C-69609AD184C2}"/>
    <cellStyle name="Notas 14 2 2 3" xfId="7014" xr:uid="{6F21DB31-548F-42B2-8C4C-4509A65BEF76}"/>
    <cellStyle name="Notas 14 2 2 3 2" xfId="43238" xr:uid="{F17499AF-C93B-4EDA-B377-0BBAE728B52A}"/>
    <cellStyle name="Notas 14 2 2 3 3" xfId="43239" xr:uid="{44497518-0E4A-4C58-B0B6-144DED482BE6}"/>
    <cellStyle name="Notas 14 2 2 4" xfId="43240" xr:uid="{7ED9469D-6BB2-49BE-A42E-DC7665869A6D}"/>
    <cellStyle name="Notas 14 2 2 5" xfId="43241" xr:uid="{C2083545-FA67-4F35-B174-642546F5FE42}"/>
    <cellStyle name="Notas 14 2 2 6" xfId="43242" xr:uid="{D338A757-AC98-4792-858D-EE18B1937E11}"/>
    <cellStyle name="Notas 14 2 2 7" xfId="43243" xr:uid="{75CD8BB0-F7C1-40E7-9698-3DF2FD1600FC}"/>
    <cellStyle name="Notas 14 2 3" xfId="7015" xr:uid="{6D0E4169-1673-4E38-A9A5-7A641B3BA778}"/>
    <cellStyle name="Notas 14 2 3 2" xfId="43244" xr:uid="{101EBDD9-3080-4A4B-B1F4-1544574E840C}"/>
    <cellStyle name="Notas 14 2 3 2 2" xfId="43245" xr:uid="{9976DB6B-061C-4B47-85D6-D04F9BCB8EB1}"/>
    <cellStyle name="Notas 14 2 3 3" xfId="43246" xr:uid="{4A289457-0575-41B7-9E4D-19884E6E2A01}"/>
    <cellStyle name="Notas 14 2 3 4" xfId="43247" xr:uid="{F4AA7326-FE98-4CCF-96DB-46931BA5DBA5}"/>
    <cellStyle name="Notas 14 2 3 5" xfId="43248" xr:uid="{66E7F58C-9313-4DE1-BA2B-6AD7AB7F5A46}"/>
    <cellStyle name="Notas 14 2 4" xfId="7016" xr:uid="{966F2F31-6F65-4ABA-8C9A-73EC286FD784}"/>
    <cellStyle name="Notas 14 2 4 2" xfId="43249" xr:uid="{1C5B0B23-028C-462C-82C2-A1FEAA91EDFD}"/>
    <cellStyle name="Notas 14 2 4 3" xfId="43250" xr:uid="{F27CC6F8-8045-4D25-A4A6-BB09B0DD362F}"/>
    <cellStyle name="Notas 14 2 5" xfId="43251" xr:uid="{088340B1-2C30-4C80-A794-38E5BD9F16A4}"/>
    <cellStyle name="Notas 14 2 6" xfId="43252" xr:uid="{057746F6-83C2-4D54-B3F7-48C953393BB0}"/>
    <cellStyle name="Notas 14 2 7" xfId="43253" xr:uid="{37B15BEB-AB35-44F7-AC62-BBA9BCBBB038}"/>
    <cellStyle name="Notas 14 3" xfId="7017" xr:uid="{1773D6DC-B4CC-435F-85AF-759425B26225}"/>
    <cellStyle name="Notas 14 3 2" xfId="7018" xr:uid="{513FED94-B6B5-48B8-B144-3907A790BCC8}"/>
    <cellStyle name="Notas 14 3 2 2" xfId="43254" xr:uid="{34C0F2D6-EE5F-40B3-A225-6728DAF33EE6}"/>
    <cellStyle name="Notas 14 3 2 2 2" xfId="43255" xr:uid="{D0D38D1F-4483-4A03-997D-0F99B636FB45}"/>
    <cellStyle name="Notas 14 3 2 3" xfId="43256" xr:uid="{4A7751C7-F428-423C-AF19-A2E7FDF70E8A}"/>
    <cellStyle name="Notas 14 3 2 4" xfId="43257" xr:uid="{3D13EDDE-D7C6-4C32-BD12-1D163279C676}"/>
    <cellStyle name="Notas 14 3 2 5" xfId="43258" xr:uid="{5AD2D24D-120D-4478-838C-7E3F41AD9485}"/>
    <cellStyle name="Notas 14 3 3" xfId="7019" xr:uid="{D7DBD650-D633-426E-A4E8-CBA783AE3F2F}"/>
    <cellStyle name="Notas 14 3 3 2" xfId="43259" xr:uid="{7CD5500E-2D9D-4DAD-B003-0C146FB3B615}"/>
    <cellStyle name="Notas 14 3 3 3" xfId="43260" xr:uid="{046DB737-D2C7-4533-8ADB-6856D831D95C}"/>
    <cellStyle name="Notas 14 3 4" xfId="43261" xr:uid="{DDB71FF0-FD9B-4716-980F-7426B3D54CFD}"/>
    <cellStyle name="Notas 14 3 5" xfId="43262" xr:uid="{6E301045-5342-4AD5-8E6E-E45DADD11C72}"/>
    <cellStyle name="Notas 14 3 6" xfId="43263" xr:uid="{5B66E749-EB03-4C61-B430-FE8E06D10F6B}"/>
    <cellStyle name="Notas 14 3 7" xfId="43264" xr:uid="{95FCE111-BE95-47B9-872F-AD55F49D21B3}"/>
    <cellStyle name="Notas 14 4" xfId="7020" xr:uid="{DAB7E2D4-97A7-4C79-B571-E52EBBC71495}"/>
    <cellStyle name="Notas 14 4 2" xfId="43265" xr:uid="{FA5DFB23-B780-4F97-B33C-AA1974D38F5B}"/>
    <cellStyle name="Notas 14 4 2 2" xfId="43266" xr:uid="{AB6C172C-7B19-44A1-91F9-E7A43FBB68BF}"/>
    <cellStyle name="Notas 14 4 3" xfId="43267" xr:uid="{1CBEAB86-DF3F-4E65-B33A-D4AB500E9408}"/>
    <cellStyle name="Notas 14 4 4" xfId="43268" xr:uid="{015984FD-757C-4034-A4B2-6C401820C29A}"/>
    <cellStyle name="Notas 14 4 5" xfId="43269" xr:uid="{41DBEB27-9DC3-45FB-98A4-C20A334D5771}"/>
    <cellStyle name="Notas 14 5" xfId="7021" xr:uid="{A98D04DD-5B93-4A68-95BF-E62A2DDBF33E}"/>
    <cellStyle name="Notas 14 5 2" xfId="43270" xr:uid="{579425FA-2AC9-453F-9B5B-B6DFC5E76997}"/>
    <cellStyle name="Notas 14 5 3" xfId="43271" xr:uid="{733C19ED-EC1D-4362-B71D-4B7577549CF7}"/>
    <cellStyle name="Notas 14 6" xfId="43272" xr:uid="{B13543E2-2028-4FBB-924A-953558777667}"/>
    <cellStyle name="Notas 14 7" xfId="43273" xr:uid="{EF5FC926-517D-4FA5-9F8E-305F6B09620C}"/>
    <cellStyle name="Notas 14 8" xfId="43274" xr:uid="{9C6A7F45-6B35-4EA7-8A77-2429C7E725C1}"/>
    <cellStyle name="Notas 15" xfId="7022" xr:uid="{CA7C2A3C-D2D9-4572-88AD-ECD65270E69A}"/>
    <cellStyle name="Notas 15 2" xfId="7023" xr:uid="{7832B383-5D05-49F1-8BE2-ADE02F22227A}"/>
    <cellStyle name="Notas 15 2 2" xfId="7024" xr:uid="{E901BA3E-96DD-47D9-94A2-0C1698614AC9}"/>
    <cellStyle name="Notas 15 2 2 2" xfId="7025" xr:uid="{D13823CD-D4BB-4014-BA60-69E16BA4C5F0}"/>
    <cellStyle name="Notas 15 2 2 2 2" xfId="43275" xr:uid="{6DA6401A-2168-48A1-A88A-6ED7DCA5CD8D}"/>
    <cellStyle name="Notas 15 2 2 2 2 2" xfId="43276" xr:uid="{BA0DA9E9-BBF9-4FD8-AFFC-FE1885CF1741}"/>
    <cellStyle name="Notas 15 2 2 2 3" xfId="43277" xr:uid="{74E6AB03-9D1B-45AA-97F5-AB95A57F8968}"/>
    <cellStyle name="Notas 15 2 2 2 4" xfId="43278" xr:uid="{7F126517-69E0-4DA2-9602-6A0A23ECE035}"/>
    <cellStyle name="Notas 15 2 2 2 5" xfId="43279" xr:uid="{B743565B-86B5-4491-B077-5FFAFBF6F47C}"/>
    <cellStyle name="Notas 15 2 2 3" xfId="7026" xr:uid="{7E8A079F-514D-4816-85DA-18DEEF51FF2D}"/>
    <cellStyle name="Notas 15 2 2 3 2" xfId="43280" xr:uid="{7A225B6B-511D-4C62-B277-872EBACF4A47}"/>
    <cellStyle name="Notas 15 2 2 3 3" xfId="43281" xr:uid="{D7E19DAB-2D11-483A-A724-CCCDAAF0278F}"/>
    <cellStyle name="Notas 15 2 2 4" xfId="43282" xr:uid="{6BA86C50-9057-4762-98AD-14EC655C751A}"/>
    <cellStyle name="Notas 15 2 2 5" xfId="43283" xr:uid="{0BCE291B-77B0-4836-9B5B-B71B21901A07}"/>
    <cellStyle name="Notas 15 2 2 6" xfId="43284" xr:uid="{319BAD67-B2DC-441B-AD2D-9E73B7F93AAA}"/>
    <cellStyle name="Notas 15 2 2 7" xfId="43285" xr:uid="{E26156A7-CA77-4F25-9023-A4DC34920D81}"/>
    <cellStyle name="Notas 15 2 3" xfId="7027" xr:uid="{E32D8C4A-EB36-4C81-BAA9-E8C810F2DA06}"/>
    <cellStyle name="Notas 15 2 3 2" xfId="43286" xr:uid="{21D059B1-0CA4-4F54-947C-CB7E731D309C}"/>
    <cellStyle name="Notas 15 2 3 2 2" xfId="43287" xr:uid="{135AB688-211D-49C0-836C-180C8A680EB9}"/>
    <cellStyle name="Notas 15 2 3 3" xfId="43288" xr:uid="{661A820A-6E78-4F28-85AB-8B042630E466}"/>
    <cellStyle name="Notas 15 2 3 4" xfId="43289" xr:uid="{FCEF026F-49BC-4D94-80FC-E688FC9B16EA}"/>
    <cellStyle name="Notas 15 2 3 5" xfId="43290" xr:uid="{D091A055-C27B-4F6B-9528-05D9653BC515}"/>
    <cellStyle name="Notas 15 2 4" xfId="7028" xr:uid="{8718990E-A611-4C26-B9F5-6F4AB5B83DBD}"/>
    <cellStyle name="Notas 15 2 4 2" xfId="43291" xr:uid="{F0FDC8DB-DC00-4FC2-8482-70A07F135F66}"/>
    <cellStyle name="Notas 15 2 4 3" xfId="43292" xr:uid="{BC60CE22-1B84-4A9D-922C-799ECF82D007}"/>
    <cellStyle name="Notas 15 2 5" xfId="43293" xr:uid="{CA78A695-46D1-4176-A4F2-455CF67159B2}"/>
    <cellStyle name="Notas 15 2 6" xfId="43294" xr:uid="{A36E6DDA-FF6B-46F5-B043-3D6FE6D6C9B6}"/>
    <cellStyle name="Notas 15 2 7" xfId="43295" xr:uid="{06A3A1A8-DAAC-40F4-853B-878825009AB7}"/>
    <cellStyle name="Notas 15 3" xfId="7029" xr:uid="{7826CFE5-3992-49E5-BFBA-4227B238DE2D}"/>
    <cellStyle name="Notas 15 3 2" xfId="7030" xr:uid="{82C742DC-89A8-4B9B-AABC-1A6090CE4B0A}"/>
    <cellStyle name="Notas 15 3 2 2" xfId="43296" xr:uid="{71E2C29A-214B-4B8C-A6D5-DB55F422A618}"/>
    <cellStyle name="Notas 15 3 2 2 2" xfId="43297" xr:uid="{0AF6C232-6D00-4C94-AFAB-47CB6F1FF239}"/>
    <cellStyle name="Notas 15 3 2 3" xfId="43298" xr:uid="{E5F7A4B7-4CBC-4BB2-ACBA-5948D63699D5}"/>
    <cellStyle name="Notas 15 3 2 4" xfId="43299" xr:uid="{9EDD06F5-22B8-4B6B-918A-9D7404F916ED}"/>
    <cellStyle name="Notas 15 3 2 5" xfId="43300" xr:uid="{F3B404CF-E522-412E-B28D-921EF6DFE17C}"/>
    <cellStyle name="Notas 15 3 3" xfId="7031" xr:uid="{BA5A8C67-862E-46B8-BD95-EAB2FE2EB33E}"/>
    <cellStyle name="Notas 15 3 3 2" xfId="43301" xr:uid="{9DFBC999-E480-48C6-8AB7-910B50BF2457}"/>
    <cellStyle name="Notas 15 3 3 3" xfId="43302" xr:uid="{C36A91CC-A8EE-4796-B6B2-9141DEA26702}"/>
    <cellStyle name="Notas 15 3 4" xfId="43303" xr:uid="{E8F1D736-6502-49BA-858E-C05AA0B2FF6D}"/>
    <cellStyle name="Notas 15 3 5" xfId="43304" xr:uid="{5E518386-FC98-4859-9467-6E0FB2A86E82}"/>
    <cellStyle name="Notas 15 3 6" xfId="43305" xr:uid="{DBB2A9D8-09F1-402D-9E56-C8E2D4A43DE4}"/>
    <cellStyle name="Notas 15 3 7" xfId="43306" xr:uid="{03E8BB28-6C27-4123-962A-CE454FAABB72}"/>
    <cellStyle name="Notas 15 4" xfId="7032" xr:uid="{FFE039A4-2AE5-477F-B342-38CC83B629DE}"/>
    <cellStyle name="Notas 15 4 2" xfId="43307" xr:uid="{1F3B7CA6-BD32-4AED-8524-DC68FCC64AA1}"/>
    <cellStyle name="Notas 15 4 2 2" xfId="43308" xr:uid="{7AEE7E92-3685-49D6-A689-81869FBEE42F}"/>
    <cellStyle name="Notas 15 4 3" xfId="43309" xr:uid="{570F812A-6F2F-453E-8C34-44B1654D3724}"/>
    <cellStyle name="Notas 15 4 4" xfId="43310" xr:uid="{CD9A5C30-15C2-449A-B650-74972721EBF4}"/>
    <cellStyle name="Notas 15 4 5" xfId="43311" xr:uid="{E7CA9B09-121B-4724-8F7F-7E7BD18EDF11}"/>
    <cellStyle name="Notas 15 5" xfId="7033" xr:uid="{40DB6F18-CA7E-4F68-9192-4EE1BCF2D6D6}"/>
    <cellStyle name="Notas 15 5 2" xfId="43312" xr:uid="{E346828B-2D07-48C3-BA09-9F116B66C50D}"/>
    <cellStyle name="Notas 15 5 3" xfId="43313" xr:uid="{2093C84F-7FB1-40C9-A676-66D7C2807E4F}"/>
    <cellStyle name="Notas 15 6" xfId="43314" xr:uid="{9E8DD7DE-7451-43AA-9322-F9350C9F26DE}"/>
    <cellStyle name="Notas 15 7" xfId="43315" xr:uid="{C4979E3F-1C0B-404C-9C89-85CB3527701F}"/>
    <cellStyle name="Notas 15 8" xfId="43316" xr:uid="{A3D723C3-A3C0-4037-898D-46DE14F69D60}"/>
    <cellStyle name="Notas 16" xfId="7034" xr:uid="{75B7494B-72C8-43FA-B046-D2BC15D36ED8}"/>
    <cellStyle name="Notas 16 2" xfId="7035" xr:uid="{131CFF63-68A5-468F-9709-E9649F95C785}"/>
    <cellStyle name="Notas 16 2 2" xfId="7036" xr:uid="{6FC67D3F-26B6-4C6A-A570-541D0D187843}"/>
    <cellStyle name="Notas 16 2 2 2" xfId="7037" xr:uid="{16B303B8-FA83-498C-8E7C-D2D6CDB9FCE1}"/>
    <cellStyle name="Notas 16 2 2 2 2" xfId="43317" xr:uid="{43FC61F7-2F96-4DFD-AEDD-FE8F7A9E7AF1}"/>
    <cellStyle name="Notas 16 2 2 2 2 2" xfId="43318" xr:uid="{0D23F03E-69D7-4426-9FAE-358D1FC981A5}"/>
    <cellStyle name="Notas 16 2 2 2 3" xfId="43319" xr:uid="{7757A5AF-BDAE-423E-8062-1A2BC2361753}"/>
    <cellStyle name="Notas 16 2 2 2 4" xfId="43320" xr:uid="{3177BEF7-25BD-431D-9144-D8A4C51BC60D}"/>
    <cellStyle name="Notas 16 2 2 2 5" xfId="43321" xr:uid="{81572248-B0EC-4938-BDFF-7EED90EE7AB1}"/>
    <cellStyle name="Notas 16 2 2 3" xfId="7038" xr:uid="{68ADADBC-C576-484A-B572-60FBF97EADFB}"/>
    <cellStyle name="Notas 16 2 2 3 2" xfId="43322" xr:uid="{B89325F8-8AD4-4814-BEE9-1FBD59ABE4ED}"/>
    <cellStyle name="Notas 16 2 2 3 3" xfId="43323" xr:uid="{B94FB3B7-3239-4E8D-8C4C-A72E34FF576D}"/>
    <cellStyle name="Notas 16 2 2 4" xfId="43324" xr:uid="{5CD8E443-AEFE-4333-B251-7258422801A4}"/>
    <cellStyle name="Notas 16 2 2 5" xfId="43325" xr:uid="{F167A859-8D2D-4C6E-9B1B-A34C0D331D08}"/>
    <cellStyle name="Notas 16 2 2 6" xfId="43326" xr:uid="{D10F2A27-B751-4258-B84F-CEA536C09A01}"/>
    <cellStyle name="Notas 16 2 2 7" xfId="43327" xr:uid="{161E4321-03B1-4F09-8375-DFE45624816A}"/>
    <cellStyle name="Notas 16 2 3" xfId="7039" xr:uid="{481B04BE-4498-4CF2-8865-339F11E3CD31}"/>
    <cellStyle name="Notas 16 2 3 2" xfId="43328" xr:uid="{EB8D583E-8C72-42F3-8255-EE7E54F43E76}"/>
    <cellStyle name="Notas 16 2 3 2 2" xfId="43329" xr:uid="{1F0E312C-3BAD-4EF5-80F2-EFB334727CAE}"/>
    <cellStyle name="Notas 16 2 3 3" xfId="43330" xr:uid="{C27B438D-3D88-42BE-BC99-2C3100122A30}"/>
    <cellStyle name="Notas 16 2 3 4" xfId="43331" xr:uid="{E0A4497C-3E1C-4622-83E7-B3A6C78D0348}"/>
    <cellStyle name="Notas 16 2 3 5" xfId="43332" xr:uid="{5F38F1DF-918A-45D3-BC2A-7E06523F665A}"/>
    <cellStyle name="Notas 16 2 4" xfId="7040" xr:uid="{9690B8EC-BA99-42CD-A454-9ACD2FE38B81}"/>
    <cellStyle name="Notas 16 2 4 2" xfId="43333" xr:uid="{603524BD-6555-45DC-A75B-B20D5E3623A0}"/>
    <cellStyle name="Notas 16 2 4 3" xfId="43334" xr:uid="{D036AB7C-6F02-4BEA-849D-83550F6C1F20}"/>
    <cellStyle name="Notas 16 2 5" xfId="43335" xr:uid="{C6739151-B495-4FD1-84C7-A1F331DF9F2B}"/>
    <cellStyle name="Notas 16 2 6" xfId="43336" xr:uid="{93E673A7-0BD6-4E5A-97DB-DF218C7A5106}"/>
    <cellStyle name="Notas 16 2 7" xfId="43337" xr:uid="{BAC0758E-78BB-4D24-B651-00AFA5356427}"/>
    <cellStyle name="Notas 16 3" xfId="7041" xr:uid="{A3574597-7446-4B2D-933A-D20A52B55950}"/>
    <cellStyle name="Notas 16 3 2" xfId="7042" xr:uid="{E87C7B26-A28E-4427-913B-BA8CD6284C82}"/>
    <cellStyle name="Notas 16 3 2 2" xfId="43338" xr:uid="{CA37E6DC-0C7B-4A89-A90C-01AD91261439}"/>
    <cellStyle name="Notas 16 3 2 2 2" xfId="43339" xr:uid="{4E81A3D2-95ED-425F-8900-87F0153B2DC0}"/>
    <cellStyle name="Notas 16 3 2 3" xfId="43340" xr:uid="{4F2AD1E8-B44A-4F01-AFBF-A203767B8C74}"/>
    <cellStyle name="Notas 16 3 2 4" xfId="43341" xr:uid="{0805DB56-690D-4475-88E7-3488119E66CF}"/>
    <cellStyle name="Notas 16 3 2 5" xfId="43342" xr:uid="{32E55591-F081-4A76-A4A5-B02415E8D6C2}"/>
    <cellStyle name="Notas 16 3 3" xfId="7043" xr:uid="{65A77723-51F4-48CE-8F90-CA644DB356B1}"/>
    <cellStyle name="Notas 16 3 3 2" xfId="43343" xr:uid="{A286EA99-6C19-4EFB-A3D6-F096E52CEDF0}"/>
    <cellStyle name="Notas 16 3 3 3" xfId="43344" xr:uid="{E1B154B1-ADB4-421F-9E7F-D6FE151072E1}"/>
    <cellStyle name="Notas 16 3 4" xfId="43345" xr:uid="{9852454F-ED1D-43AA-85A6-D3BFF62283CF}"/>
    <cellStyle name="Notas 16 3 5" xfId="43346" xr:uid="{E1873D4F-4952-45C3-B0B9-48544C755179}"/>
    <cellStyle name="Notas 16 3 6" xfId="43347" xr:uid="{E7B5441B-A394-4F9A-ACDA-4329BB6232D7}"/>
    <cellStyle name="Notas 16 3 7" xfId="43348" xr:uid="{AF6202DD-F6AE-4FA5-BDC5-747D67E2E4F1}"/>
    <cellStyle name="Notas 16 4" xfId="7044" xr:uid="{32E4A9B4-116A-455F-AF27-B295FDC80CE7}"/>
    <cellStyle name="Notas 16 4 2" xfId="43349" xr:uid="{208B0E7F-4A6B-4374-BDD2-B5629EA6AB75}"/>
    <cellStyle name="Notas 16 4 2 2" xfId="43350" xr:uid="{94D7D3B4-4E23-47BF-9E12-1F0F50BF0916}"/>
    <cellStyle name="Notas 16 4 3" xfId="43351" xr:uid="{68BFF032-06FB-4D6D-AAD3-463BF52E5E73}"/>
    <cellStyle name="Notas 16 4 4" xfId="43352" xr:uid="{F0B79A33-7993-47FF-B002-587E622383DC}"/>
    <cellStyle name="Notas 16 4 5" xfId="43353" xr:uid="{6DA7B407-17E2-463C-815D-39EDF090C8D2}"/>
    <cellStyle name="Notas 16 5" xfId="7045" xr:uid="{56E658DD-E785-4B39-BBC8-2565C7352BF2}"/>
    <cellStyle name="Notas 16 5 2" xfId="43354" xr:uid="{AA4B8AF5-C82A-42BE-8669-833F093E71FA}"/>
    <cellStyle name="Notas 16 5 3" xfId="43355" xr:uid="{954B7D4B-AE6D-469B-81D2-B369AFECA6E0}"/>
    <cellStyle name="Notas 16 6" xfId="43356" xr:uid="{CC1A4CA8-C6D9-43DF-97C1-F576C9D6AACB}"/>
    <cellStyle name="Notas 16 7" xfId="43357" xr:uid="{8167E892-5A3F-4F25-ABC2-0DE60AB0C157}"/>
    <cellStyle name="Notas 16 8" xfId="43358" xr:uid="{A2965D4D-7660-4CE8-B0D0-B99723452A00}"/>
    <cellStyle name="Notas 17" xfId="7046" xr:uid="{42EB67BC-90EA-469B-9EF7-8420EB079433}"/>
    <cellStyle name="Notas 17 2" xfId="7047" xr:uid="{169A0778-545F-4DD1-9CF4-1EE5BDD84170}"/>
    <cellStyle name="Notas 17 2 2" xfId="7048" xr:uid="{02D96DEF-F429-492F-B31A-74A35F99E96C}"/>
    <cellStyle name="Notas 17 2 2 2" xfId="7049" xr:uid="{8BFA69CA-09E4-40B7-A106-9B9AD181C210}"/>
    <cellStyle name="Notas 17 2 2 2 2" xfId="43359" xr:uid="{7AEB93A9-ED65-4D75-9B5E-724B6B65072B}"/>
    <cellStyle name="Notas 17 2 2 2 2 2" xfId="43360" xr:uid="{E0A47C6D-39BE-465A-AA47-35F6DD0FED85}"/>
    <cellStyle name="Notas 17 2 2 2 3" xfId="43361" xr:uid="{72DD830C-B160-45D6-94EA-D054C4E2BCEC}"/>
    <cellStyle name="Notas 17 2 2 2 4" xfId="43362" xr:uid="{E0B350B3-11A4-4C80-812B-DEA8730D6604}"/>
    <cellStyle name="Notas 17 2 2 2 5" xfId="43363" xr:uid="{5965CE31-0E2D-480A-8FE9-C56BD6179A55}"/>
    <cellStyle name="Notas 17 2 2 3" xfId="7050" xr:uid="{37B66263-B6B7-4F83-8520-5FABD94E3EB9}"/>
    <cellStyle name="Notas 17 2 2 3 2" xfId="43364" xr:uid="{79DEB434-6677-456C-91EA-E30350CC5ABB}"/>
    <cellStyle name="Notas 17 2 2 3 3" xfId="43365" xr:uid="{7CE6AC67-E5A9-48A7-85BA-9E905E272DFB}"/>
    <cellStyle name="Notas 17 2 2 4" xfId="43366" xr:uid="{0749301C-469A-4088-B942-0C433CB65953}"/>
    <cellStyle name="Notas 17 2 2 5" xfId="43367" xr:uid="{173F0975-4FE5-4400-A07A-3041C9F27AC1}"/>
    <cellStyle name="Notas 17 2 2 6" xfId="43368" xr:uid="{AE68CD01-319F-40C8-984E-E3ED8B4F45A6}"/>
    <cellStyle name="Notas 17 2 2 7" xfId="43369" xr:uid="{8CC2BEEC-AC8D-4C58-A38C-713E4DE46B9B}"/>
    <cellStyle name="Notas 17 2 3" xfId="7051" xr:uid="{9E81FAD2-1370-4FBE-8546-3B0DB340E190}"/>
    <cellStyle name="Notas 17 2 3 2" xfId="43370" xr:uid="{40FCC2DF-3843-4CAA-B825-ACECB98C6D4D}"/>
    <cellStyle name="Notas 17 2 3 2 2" xfId="43371" xr:uid="{7E1A012C-74E7-4D8E-BDE1-0DB3122A72D7}"/>
    <cellStyle name="Notas 17 2 3 3" xfId="43372" xr:uid="{6AB95D7D-E5FF-48FA-B765-C247E2156B7E}"/>
    <cellStyle name="Notas 17 2 3 4" xfId="43373" xr:uid="{B91B65EB-215F-4545-AAC9-0D0217554D16}"/>
    <cellStyle name="Notas 17 2 3 5" xfId="43374" xr:uid="{91983E5C-98AB-4687-911D-D43E72C6210C}"/>
    <cellStyle name="Notas 17 2 4" xfId="7052" xr:uid="{FE25B0AC-B04D-4AE2-9476-0756293D88CC}"/>
    <cellStyle name="Notas 17 2 4 2" xfId="43375" xr:uid="{CE506BF2-3DFC-4E4D-8E7A-DF60110EC291}"/>
    <cellStyle name="Notas 17 2 4 3" xfId="43376" xr:uid="{29B95DF4-6981-49EE-ACFF-583A281174B1}"/>
    <cellStyle name="Notas 17 2 5" xfId="43377" xr:uid="{84E0884A-54A4-433B-A615-79856AEF21F5}"/>
    <cellStyle name="Notas 17 2 6" xfId="43378" xr:uid="{AA7B82EB-0C36-43FB-A121-C0B41BD12590}"/>
    <cellStyle name="Notas 17 2 7" xfId="43379" xr:uid="{B35E5B67-32B0-49D4-8F30-51972EED7CEF}"/>
    <cellStyle name="Notas 17 3" xfId="7053" xr:uid="{E67ECEE7-C105-4D0A-8459-8E016252B9AE}"/>
    <cellStyle name="Notas 17 3 2" xfId="7054" xr:uid="{6F633FCD-922E-4E32-8CA4-23E872F18CCE}"/>
    <cellStyle name="Notas 17 3 2 2" xfId="43380" xr:uid="{DA80865E-7BD2-49A0-A3F9-E99FE825BB32}"/>
    <cellStyle name="Notas 17 3 2 2 2" xfId="43381" xr:uid="{F59B30E5-6B09-46D1-B8C8-AFB3028EA6E5}"/>
    <cellStyle name="Notas 17 3 2 3" xfId="43382" xr:uid="{C8488914-FCBF-447E-92DE-E9C52813C091}"/>
    <cellStyle name="Notas 17 3 2 4" xfId="43383" xr:uid="{898F945A-3C0E-473A-86F1-135A74D17B42}"/>
    <cellStyle name="Notas 17 3 2 5" xfId="43384" xr:uid="{52C635D8-61B9-468E-A235-45AAB1A95FBF}"/>
    <cellStyle name="Notas 17 3 3" xfId="7055" xr:uid="{8C484C48-C9D2-4C02-B1DA-48718EF2CF9F}"/>
    <cellStyle name="Notas 17 3 3 2" xfId="43385" xr:uid="{2D3467E6-06C8-435C-B5F8-713EDEF80057}"/>
    <cellStyle name="Notas 17 3 3 3" xfId="43386" xr:uid="{E924BFDA-F05A-4D40-9D2D-44129BACAA4F}"/>
    <cellStyle name="Notas 17 3 4" xfId="43387" xr:uid="{1075559D-F8B3-4C30-A477-96A16E5E9EBF}"/>
    <cellStyle name="Notas 17 3 5" xfId="43388" xr:uid="{B68B832E-FBC8-4EBD-BCF8-0F8674516291}"/>
    <cellStyle name="Notas 17 3 6" xfId="43389" xr:uid="{44B79A2B-ED45-443D-8800-ADC9DDBF4CE5}"/>
    <cellStyle name="Notas 17 3 7" xfId="43390" xr:uid="{C795D408-21A6-4E9F-A6A3-4012455126C5}"/>
    <cellStyle name="Notas 17 4" xfId="7056" xr:uid="{FFD49B73-F95F-4B94-8C37-09A0E281BBC7}"/>
    <cellStyle name="Notas 17 4 2" xfId="43391" xr:uid="{B6D55426-D3A3-499B-9462-D3C16E1A0DFC}"/>
    <cellStyle name="Notas 17 4 2 2" xfId="43392" xr:uid="{7BA670AC-D5E9-48D6-9D3B-40FCD475BF91}"/>
    <cellStyle name="Notas 17 4 3" xfId="43393" xr:uid="{EFEAF0A6-64CF-4D60-90B8-19A8EB052E16}"/>
    <cellStyle name="Notas 17 4 4" xfId="43394" xr:uid="{E8A971D6-C2AB-48E5-A4AE-520ED99500B9}"/>
    <cellStyle name="Notas 17 4 5" xfId="43395" xr:uid="{C179FF5A-F815-4AE4-A9AA-BC2E34768476}"/>
    <cellStyle name="Notas 17 5" xfId="7057" xr:uid="{ACE52F97-82D8-484E-82BC-E79471FB587D}"/>
    <cellStyle name="Notas 17 5 2" xfId="43396" xr:uid="{8F058801-23C4-4D30-B8F3-BAD7EBFAD35E}"/>
    <cellStyle name="Notas 17 5 3" xfId="43397" xr:uid="{EAD18A87-8B00-4653-AC14-08C8B4686865}"/>
    <cellStyle name="Notas 17 6" xfId="43398" xr:uid="{3A443FC2-B206-49BD-A159-1C3619F91334}"/>
    <cellStyle name="Notas 17 7" xfId="43399" xr:uid="{B7A17428-0522-4A64-874A-1593CACE1A45}"/>
    <cellStyle name="Notas 17 8" xfId="43400" xr:uid="{6103952A-24D0-4538-B41B-E0ECAE1381D4}"/>
    <cellStyle name="Notas 18" xfId="7058" xr:uid="{7F697B58-A06F-4F26-9FB8-53B3670BDADB}"/>
    <cellStyle name="Notas 18 2" xfId="7059" xr:uid="{554119B8-DB04-40E5-8EF3-A262CDF6345C}"/>
    <cellStyle name="Notas 18 2 2" xfId="7060" xr:uid="{DD884D4B-2150-4B38-AE24-207A416DB504}"/>
    <cellStyle name="Notas 18 2 2 2" xfId="7061" xr:uid="{325161D0-84CA-4916-9D61-EDC0F460A735}"/>
    <cellStyle name="Notas 18 2 2 2 2" xfId="43401" xr:uid="{511AA244-72C2-470B-94BC-E619D3F47A5F}"/>
    <cellStyle name="Notas 18 2 2 2 2 2" xfId="43402" xr:uid="{362EE0BB-6450-434B-84E1-D0212B75CBC5}"/>
    <cellStyle name="Notas 18 2 2 2 3" xfId="43403" xr:uid="{2437FE96-D7B2-47E3-9C1F-01787DD76285}"/>
    <cellStyle name="Notas 18 2 2 2 4" xfId="43404" xr:uid="{22E48737-B9A6-46BC-9FB1-27A40FC67304}"/>
    <cellStyle name="Notas 18 2 2 2 5" xfId="43405" xr:uid="{A4812175-DFF6-40EF-8401-514EA004D38C}"/>
    <cellStyle name="Notas 18 2 2 3" xfId="7062" xr:uid="{4C639E8B-206D-4F04-BBA1-922F1F01CCAA}"/>
    <cellStyle name="Notas 18 2 2 3 2" xfId="43406" xr:uid="{6E5CB34B-37FB-4285-A8FF-44B9EB7E2F41}"/>
    <cellStyle name="Notas 18 2 2 3 3" xfId="43407" xr:uid="{D1353898-0618-4ABD-9CF5-45D6C5A7EB1B}"/>
    <cellStyle name="Notas 18 2 2 4" xfId="43408" xr:uid="{72BAA8AB-754C-4D86-8566-70647B316891}"/>
    <cellStyle name="Notas 18 2 2 5" xfId="43409" xr:uid="{E3CA03A9-4450-4F7F-B9A5-61FF2C92079A}"/>
    <cellStyle name="Notas 18 2 2 6" xfId="43410" xr:uid="{F513FEAE-E142-4188-8031-12E3D09AE9C9}"/>
    <cellStyle name="Notas 18 2 2 7" xfId="43411" xr:uid="{5224458E-29D1-4F67-81EC-F1E1DF22ADBF}"/>
    <cellStyle name="Notas 18 2 3" xfId="7063" xr:uid="{E239396E-9427-4A5F-9798-034ACD035F09}"/>
    <cellStyle name="Notas 18 2 3 2" xfId="43412" xr:uid="{F407AFCA-8495-4821-9D7E-06CE31865AB4}"/>
    <cellStyle name="Notas 18 2 3 2 2" xfId="43413" xr:uid="{C4E4B5A5-1DF4-4172-96C7-899C535161D2}"/>
    <cellStyle name="Notas 18 2 3 3" xfId="43414" xr:uid="{D7D9F039-A57A-43C0-9932-E2654F93F228}"/>
    <cellStyle name="Notas 18 2 3 4" xfId="43415" xr:uid="{60669EE8-953C-4374-A13D-058734F2E1B8}"/>
    <cellStyle name="Notas 18 2 3 5" xfId="43416" xr:uid="{2BAEF96A-A37F-455B-8E53-C78573CCE396}"/>
    <cellStyle name="Notas 18 2 4" xfId="7064" xr:uid="{95B991B2-410D-4A0B-BF39-636244FAB01D}"/>
    <cellStyle name="Notas 18 2 4 2" xfId="43417" xr:uid="{72769EE4-B608-4EB2-9212-C94909BF363E}"/>
    <cellStyle name="Notas 18 2 4 3" xfId="43418" xr:uid="{DB4984B9-87B0-4218-8AC5-60DD78EE1680}"/>
    <cellStyle name="Notas 18 2 5" xfId="43419" xr:uid="{38F1BBDA-2439-48E5-9C85-89DCBA248003}"/>
    <cellStyle name="Notas 18 2 6" xfId="43420" xr:uid="{E708770E-A4DB-4B33-B74C-8FEDEC9433FC}"/>
    <cellStyle name="Notas 18 2 7" xfId="43421" xr:uid="{E54DA3B6-3B23-42BA-92DD-B3C22D95DBF7}"/>
    <cellStyle name="Notas 18 3" xfId="7065" xr:uid="{F120731D-B870-40F1-A9C9-272D9CFC865B}"/>
    <cellStyle name="Notas 18 3 2" xfId="7066" xr:uid="{80CC8395-4621-48E0-8530-F82C3F6A414A}"/>
    <cellStyle name="Notas 18 3 2 2" xfId="43422" xr:uid="{46852E91-7344-40EA-9FE4-0005999F3909}"/>
    <cellStyle name="Notas 18 3 2 2 2" xfId="43423" xr:uid="{84109D0B-8BF6-4FD7-80D6-6A224DBAD12A}"/>
    <cellStyle name="Notas 18 3 2 3" xfId="43424" xr:uid="{67EE2FA0-2C59-4686-BAE4-36A137458411}"/>
    <cellStyle name="Notas 18 3 2 4" xfId="43425" xr:uid="{DD580321-E094-4178-AB00-2AABAD63F7B9}"/>
    <cellStyle name="Notas 18 3 2 5" xfId="43426" xr:uid="{6AF99685-FB18-49BA-8B7B-25A888B7FCAC}"/>
    <cellStyle name="Notas 18 3 3" xfId="7067" xr:uid="{F1110057-A03E-48AE-A6FD-FEA385DF06B9}"/>
    <cellStyle name="Notas 18 3 3 2" xfId="43427" xr:uid="{D930CF6A-4582-4924-B7C6-F11DCE697A99}"/>
    <cellStyle name="Notas 18 3 3 3" xfId="43428" xr:uid="{D6034A13-C014-4247-9B81-DF5BD01CC2AC}"/>
    <cellStyle name="Notas 18 3 4" xfId="43429" xr:uid="{D8E7C82A-0B2F-49CB-99C3-4F69C37583ED}"/>
    <cellStyle name="Notas 18 3 5" xfId="43430" xr:uid="{BA1DA28E-514B-41E2-80F1-9F582BC7FDB1}"/>
    <cellStyle name="Notas 18 3 6" xfId="43431" xr:uid="{6EC7AE7B-3F81-43B2-A9C1-354EDAECD667}"/>
    <cellStyle name="Notas 18 3 7" xfId="43432" xr:uid="{036FBC01-5738-428C-A064-02AFDBBB6C7B}"/>
    <cellStyle name="Notas 18 4" xfId="7068" xr:uid="{5FF81169-78F5-4B4C-87EF-57D61C6D045A}"/>
    <cellStyle name="Notas 18 4 2" xfId="43433" xr:uid="{FCE37393-5D5D-4DAD-9340-00DD5D95E6A9}"/>
    <cellStyle name="Notas 18 4 2 2" xfId="43434" xr:uid="{7717D326-6D67-4B9F-BFAC-A32756C2A93B}"/>
    <cellStyle name="Notas 18 4 3" xfId="43435" xr:uid="{83DDD5E3-3B6E-4CB9-B0D7-43BDBC94BDC4}"/>
    <cellStyle name="Notas 18 4 4" xfId="43436" xr:uid="{A57799E4-8C2E-44B2-99B3-F04AE5D51DCD}"/>
    <cellStyle name="Notas 18 4 5" xfId="43437" xr:uid="{5A45C603-0AF1-492D-AFBB-58E3C7B33C8C}"/>
    <cellStyle name="Notas 18 5" xfId="7069" xr:uid="{8FE6D5D8-64AA-4500-9CEA-950874162BF2}"/>
    <cellStyle name="Notas 18 5 2" xfId="43438" xr:uid="{17246952-8D97-4261-BA0E-CD953ED74C71}"/>
    <cellStyle name="Notas 18 5 3" xfId="43439" xr:uid="{76154A5B-0B2C-4066-BB19-38C7FE9BE428}"/>
    <cellStyle name="Notas 18 6" xfId="43440" xr:uid="{70AE2FCF-5C67-4188-BB37-BC941DA7D428}"/>
    <cellStyle name="Notas 18 7" xfId="43441" xr:uid="{2C990567-4A9D-4F08-B500-926DB38B6876}"/>
    <cellStyle name="Notas 18 8" xfId="43442" xr:uid="{78BDE531-A7C4-47BC-BAD6-8F27D51552D4}"/>
    <cellStyle name="Notas 19" xfId="7070" xr:uid="{5F458697-7119-4B84-A7E7-405B058E355C}"/>
    <cellStyle name="Notas 19 2" xfId="7071" xr:uid="{6CEE2AE4-5BC9-461B-B3CB-86F20C71EDCD}"/>
    <cellStyle name="Notas 19 2 2" xfId="7072" xr:uid="{D6904096-D4CB-46D2-A89D-EC80A0A5276F}"/>
    <cellStyle name="Notas 19 2 2 2" xfId="7073" xr:uid="{BCB5378B-7F90-4F8A-ABA1-C4FF0DD8A204}"/>
    <cellStyle name="Notas 19 2 2 2 2" xfId="43443" xr:uid="{EE0EF028-081A-4CB8-999B-82FB96885C3D}"/>
    <cellStyle name="Notas 19 2 2 2 2 2" xfId="43444" xr:uid="{EBC97C93-833A-4FA7-AE58-8A3F953EB37A}"/>
    <cellStyle name="Notas 19 2 2 2 3" xfId="43445" xr:uid="{D2FE4BA9-8ED2-4A72-A56F-3541E3294286}"/>
    <cellStyle name="Notas 19 2 2 2 4" xfId="43446" xr:uid="{DAA3CB72-6096-4298-9C78-78E919F25F88}"/>
    <cellStyle name="Notas 19 2 2 2 5" xfId="43447" xr:uid="{10E9779C-F6A4-4C1F-86EC-823D448A6D3C}"/>
    <cellStyle name="Notas 19 2 2 3" xfId="7074" xr:uid="{AA08D1D2-EFF9-4AB5-ABB6-7ADDA83100C7}"/>
    <cellStyle name="Notas 19 2 2 3 2" xfId="43448" xr:uid="{D9EE7FB6-75A4-4AEC-997B-B8613254867D}"/>
    <cellStyle name="Notas 19 2 2 3 3" xfId="43449" xr:uid="{750C1BAA-6B83-498C-A3A2-3E472D98DA09}"/>
    <cellStyle name="Notas 19 2 2 4" xfId="43450" xr:uid="{8E3010B1-0A15-4405-9569-0FCEB68BE058}"/>
    <cellStyle name="Notas 19 2 2 5" xfId="43451" xr:uid="{E68F51C2-7E20-48A2-87A9-DE2F67969CAC}"/>
    <cellStyle name="Notas 19 2 2 6" xfId="43452" xr:uid="{757A057B-A268-439D-9036-DB55BF7B3F3D}"/>
    <cellStyle name="Notas 19 2 2 7" xfId="43453" xr:uid="{DF6ABD67-09F4-4F00-8D14-AF7F0064748C}"/>
    <cellStyle name="Notas 19 2 3" xfId="7075" xr:uid="{6816CF1B-62AB-4ABC-B6CB-04B8CB50882E}"/>
    <cellStyle name="Notas 19 2 3 2" xfId="43454" xr:uid="{FC7925AF-4FA4-49D4-80E1-A8BEE4BFADC6}"/>
    <cellStyle name="Notas 19 2 3 2 2" xfId="43455" xr:uid="{B4490966-40F5-4F42-83CC-04D7B334A705}"/>
    <cellStyle name="Notas 19 2 3 3" xfId="43456" xr:uid="{07BC09CC-1BB1-4F30-9B85-CB25798AC5C8}"/>
    <cellStyle name="Notas 19 2 3 4" xfId="43457" xr:uid="{F4285545-6D2C-4BE0-B0A0-2BB30664D1F9}"/>
    <cellStyle name="Notas 19 2 3 5" xfId="43458" xr:uid="{B7AC3964-F32F-4949-86F9-D9222C1A2162}"/>
    <cellStyle name="Notas 19 2 4" xfId="7076" xr:uid="{21A8056E-5200-4301-B93B-3569E24D2858}"/>
    <cellStyle name="Notas 19 2 4 2" xfId="43459" xr:uid="{6FD05F0B-AA35-4CBB-B27E-4BAA561BF165}"/>
    <cellStyle name="Notas 19 2 4 3" xfId="43460" xr:uid="{1F750785-B1A8-4AAA-AA60-260F7BD43FB5}"/>
    <cellStyle name="Notas 19 2 5" xfId="43461" xr:uid="{6F48CDF7-E4D5-41AD-A6CD-E20C213AD10B}"/>
    <cellStyle name="Notas 19 2 6" xfId="43462" xr:uid="{78D5F51F-F2E1-4546-A2EF-8BA1EE51D53E}"/>
    <cellStyle name="Notas 19 2 7" xfId="43463" xr:uid="{CAE1C7B8-BDE6-4C5D-885F-41293B4B202B}"/>
    <cellStyle name="Notas 19 3" xfId="7077" xr:uid="{1BF504D8-C2C6-403A-A3CE-9A36EC0FB179}"/>
    <cellStyle name="Notas 19 3 2" xfId="7078" xr:uid="{15A6DE56-9F0C-41E3-BB0D-17009D59F6FE}"/>
    <cellStyle name="Notas 19 3 2 2" xfId="43464" xr:uid="{74A1802C-851C-4956-90BC-BFBEBC828642}"/>
    <cellStyle name="Notas 19 3 2 2 2" xfId="43465" xr:uid="{CDB53B1B-AAA6-4CEA-A672-F143B384F4DB}"/>
    <cellStyle name="Notas 19 3 2 3" xfId="43466" xr:uid="{48FF1AC3-8795-4203-9CE6-8B0232BC1804}"/>
    <cellStyle name="Notas 19 3 2 4" xfId="43467" xr:uid="{F0FBA012-430F-47CF-B972-8E6669A65F0D}"/>
    <cellStyle name="Notas 19 3 2 5" xfId="43468" xr:uid="{28A6BB2C-AFE6-43BC-8D79-4A47DDB7BAA0}"/>
    <cellStyle name="Notas 19 3 3" xfId="7079" xr:uid="{80F3D2ED-76DD-45E7-85D8-4D43789DA652}"/>
    <cellStyle name="Notas 19 3 3 2" xfId="43469" xr:uid="{F6C832D6-5440-4169-B420-C5629AEE4738}"/>
    <cellStyle name="Notas 19 3 3 3" xfId="43470" xr:uid="{518D7F0E-108E-46DD-B4AC-D5B34C23B5AC}"/>
    <cellStyle name="Notas 19 3 4" xfId="43471" xr:uid="{9F59E455-5958-4C03-8B2E-164C3B39CDB2}"/>
    <cellStyle name="Notas 19 3 5" xfId="43472" xr:uid="{6C635669-92C2-4DC1-8A85-74FA401003E0}"/>
    <cellStyle name="Notas 19 3 6" xfId="43473" xr:uid="{4DE6FD8E-CFFF-446B-9634-06A1E740F401}"/>
    <cellStyle name="Notas 19 3 7" xfId="43474" xr:uid="{85A29C4D-9D36-4E65-B099-E585B382EEBD}"/>
    <cellStyle name="Notas 19 4" xfId="7080" xr:uid="{E12FE261-BFF1-49E1-92BE-BF4577CADF68}"/>
    <cellStyle name="Notas 19 4 2" xfId="43475" xr:uid="{77B0658A-ABEA-44CA-AE02-D3E7122228C1}"/>
    <cellStyle name="Notas 19 4 2 2" xfId="43476" xr:uid="{DCA708D5-1F72-4CC8-8CAE-DAF0F7D38687}"/>
    <cellStyle name="Notas 19 4 3" xfId="43477" xr:uid="{4FF0BB10-7B72-4B21-AC05-007FCA023666}"/>
    <cellStyle name="Notas 19 4 4" xfId="43478" xr:uid="{E8BBCDAA-682F-4AEE-8520-91A16B97E7E4}"/>
    <cellStyle name="Notas 19 4 5" xfId="43479" xr:uid="{78585137-7F2D-43DD-97BA-72AF32E0FEF1}"/>
    <cellStyle name="Notas 19 5" xfId="7081" xr:uid="{D778A31D-0C07-4738-BC5D-F784066EDCF3}"/>
    <cellStyle name="Notas 19 5 2" xfId="43480" xr:uid="{C1515D59-EC61-46C3-90CC-AA6551785ED6}"/>
    <cellStyle name="Notas 19 5 3" xfId="43481" xr:uid="{52C795F2-97C3-4DD1-876F-D4E5B234231C}"/>
    <cellStyle name="Notas 19 6" xfId="43482" xr:uid="{9DE68E8B-E1D4-4800-9F7E-4E65CCF4B9EB}"/>
    <cellStyle name="Notas 19 7" xfId="43483" xr:uid="{BE835338-8C9E-4394-9229-82CF5BE0D4A5}"/>
    <cellStyle name="Notas 19 8" xfId="43484" xr:uid="{C6472640-69CE-4B5F-BC2C-DB45579998A1}"/>
    <cellStyle name="Notas 2" xfId="17" xr:uid="{0150C213-49E8-4D4A-97F2-29CB10E9D59C}"/>
    <cellStyle name="Notas 2 10" xfId="7082" xr:uid="{B75A85A1-39E9-4AA7-B8F5-D60FF3ECC989}"/>
    <cellStyle name="Notas 2 11" xfId="7083" xr:uid="{16B63F90-411C-4A55-A19D-182842D14526}"/>
    <cellStyle name="Notas 2 12" xfId="7084" xr:uid="{D1BD8A4E-EBFF-4149-96F8-E4F05CA9B646}"/>
    <cellStyle name="Notas 2 13" xfId="7085" xr:uid="{C4053DAB-DEED-4BCB-A81C-FF7BC219997E}"/>
    <cellStyle name="Notas 2 14" xfId="7086" xr:uid="{410E4183-5B03-4CD5-9F09-93D46AB0F088}"/>
    <cellStyle name="Notas 2 15" xfId="7087" xr:uid="{036E80BB-DAA2-495D-8A7B-0DA1A039607A}"/>
    <cellStyle name="Notas 2 15 2" xfId="7088" xr:uid="{ABC23735-1646-46FA-AD70-8AFB986B752E}"/>
    <cellStyle name="Notas 2 15 2 2" xfId="7089" xr:uid="{1F7124E6-9766-4755-BD10-C53BD8E6418C}"/>
    <cellStyle name="Notas 2 15 2 3" xfId="7090" xr:uid="{D060B36E-4D47-44F9-838B-C6AFE9E90C54}"/>
    <cellStyle name="Notas 2 15 3" xfId="7091" xr:uid="{3803BEAD-C34C-4704-878F-317C71E7F896}"/>
    <cellStyle name="Notas 2 15 4" xfId="7092" xr:uid="{F64B25F7-37FA-4A15-97DF-B9A6B4CB4628}"/>
    <cellStyle name="Notas 2 16" xfId="7093" xr:uid="{3DF9FB36-11C4-400E-93C8-21072805FB63}"/>
    <cellStyle name="Notas 2 16 2" xfId="7094" xr:uid="{2882E90F-FA45-401C-9388-9362E9DC94C2}"/>
    <cellStyle name="Notas 2 16 3" xfId="7095" xr:uid="{8FAC29B3-369C-4EAA-9D9C-D330E808D1A3}"/>
    <cellStyle name="Notas 2 17" xfId="7096" xr:uid="{013F3DA5-88BB-478A-960A-5C342028FC12}"/>
    <cellStyle name="Notas 2 18" xfId="7097" xr:uid="{3F0B784D-3330-4A05-94D0-56D12E85F75D}"/>
    <cellStyle name="Notas 2 19" xfId="7098" xr:uid="{BB6FAEFC-5740-44D4-8E72-06F0E7697375}"/>
    <cellStyle name="Notas 2 2" xfId="18" xr:uid="{9EA2CE61-064D-4D6C-96EE-F376EC31E6BB}"/>
    <cellStyle name="Notas 2 2 2" xfId="7100" xr:uid="{1AB614DC-51BC-4C89-9637-B5E9D7268E45}"/>
    <cellStyle name="Notas 2 2 2 2" xfId="43485" xr:uid="{B943914F-A00C-43DC-A01E-1E446EB8E7BB}"/>
    <cellStyle name="Notas 2 2 2 2 2" xfId="43486" xr:uid="{F446ACBE-5917-4B2A-9357-9CCCE613A582}"/>
    <cellStyle name="Notas 2 2 2 2 2 2" xfId="43487" xr:uid="{EF02A69D-3B1E-4E4D-BE9A-29334FE3549A}"/>
    <cellStyle name="Notas 2 2 2 2 3" xfId="43488" xr:uid="{1C9A28C4-25D9-40FA-83E2-5BE71D0CBFC6}"/>
    <cellStyle name="Notas 2 2 2 2 4" xfId="43489" xr:uid="{0803F385-3D41-4D61-998B-C42937B008A0}"/>
    <cellStyle name="Notas 2 2 2 3" xfId="43490" xr:uid="{BF4315D3-E7D6-46A3-96AF-2F9C80EC9398}"/>
    <cellStyle name="Notas 2 2 2 3 2" xfId="43491" xr:uid="{DFD65E69-2EFD-41A7-AEF3-14E8617BBE7E}"/>
    <cellStyle name="Notas 2 2 2 4" xfId="43492" xr:uid="{2A54044B-FED3-423D-B5C6-F7A095C870A1}"/>
    <cellStyle name="Notas 2 2 2 5" xfId="43493" xr:uid="{55A04943-AD55-4F25-A2AC-A357946CABE4}"/>
    <cellStyle name="Notas 2 2 2 6" xfId="43494" xr:uid="{5FF6FC00-0E8A-4083-8CE1-AE458D4FC981}"/>
    <cellStyle name="Notas 2 2 2 7" xfId="43495" xr:uid="{FE16BBA1-D79C-468B-958A-FCC6BE37EE31}"/>
    <cellStyle name="Notas 2 2 3" xfId="7101" xr:uid="{C8E413B3-FAC1-42D5-8D78-5527D0283364}"/>
    <cellStyle name="Notas 2 2 3 2" xfId="43496" xr:uid="{1454CA12-004C-4BE4-9FD6-5E05A15F12B1}"/>
    <cellStyle name="Notas 2 2 3 2 2" xfId="43497" xr:uid="{6807C9E7-8E1C-424F-8BB8-9209CD5321CB}"/>
    <cellStyle name="Notas 2 2 3 3" xfId="43498" xr:uid="{BC2277A8-41EE-4A83-93F2-57A3B54925B0}"/>
    <cellStyle name="Notas 2 2 3 4" xfId="43499" xr:uid="{C29FCA70-E457-43E0-A6EF-18D34B04EAB1}"/>
    <cellStyle name="Notas 2 2 3 5" xfId="43500" xr:uid="{816454DF-B1DB-43B8-A831-F65C85D64903}"/>
    <cellStyle name="Notas 2 2 4" xfId="7102" xr:uid="{1EE28F8C-3DAF-4714-84F4-C17C189E8B1C}"/>
    <cellStyle name="Notas 2 2 4 2" xfId="43501" xr:uid="{AA06FBCE-820C-4E2D-9F1A-BD2A2356040A}"/>
    <cellStyle name="Notas 2 2 4 3" xfId="43502" xr:uid="{6AAA481F-D16C-48DF-AB5B-D3E56A06CCEC}"/>
    <cellStyle name="Notas 2 2 5" xfId="7103" xr:uid="{C4C798AF-6C46-4953-826D-736109AFF1AA}"/>
    <cellStyle name="Notas 2 2 5 2" xfId="43503" xr:uid="{59340FB6-DA70-4771-B3FF-3BC2262CF2B7}"/>
    <cellStyle name="Notas 2 2 6" xfId="7104" xr:uid="{E7D5A98E-4445-440E-AB8B-55482EFD84B7}"/>
    <cellStyle name="Notas 2 2 6 2" xfId="43504" xr:uid="{7E6FDA6C-D59D-47EC-97C5-3A14D8F5F9BE}"/>
    <cellStyle name="Notas 2 2 7" xfId="7105" xr:uid="{BC544510-C302-42AC-B1E8-EF3E624E3F66}"/>
    <cellStyle name="Notas 2 2 8" xfId="7099" xr:uid="{5F433050-AB9F-41FC-ADF5-5D42B5F0AB78}"/>
    <cellStyle name="Notas 2 2 8 2" xfId="43505" xr:uid="{CFEA5DCD-80F4-4D23-97FA-35572AB21799}"/>
    <cellStyle name="Notas 2 2 9" xfId="43506" xr:uid="{705486AB-29F1-4C53-A994-0FB94E0C572E}"/>
    <cellStyle name="Notas 2 20" xfId="7106" xr:uid="{A44FD58E-0E4F-4536-867D-41B98087A23E}"/>
    <cellStyle name="Notas 2 21" xfId="7107" xr:uid="{8E27FB33-0A0D-45A9-A5E4-44DC6FDEDC4D}"/>
    <cellStyle name="Notas 2 22" xfId="7108" xr:uid="{B2E1A26A-2B5B-48C6-8C20-EC03C7F4D27C}"/>
    <cellStyle name="Notas 2 23" xfId="7109" xr:uid="{5B4A71D6-419C-4A1A-810A-E335998A3A77}"/>
    <cellStyle name="Notas 2 24" xfId="7110" xr:uid="{E743C255-40C2-4CE0-8516-2064BD670117}"/>
    <cellStyle name="Notas 2 25" xfId="43507" xr:uid="{15C1A378-A108-4161-A893-178CFEA113C5}"/>
    <cellStyle name="Notas 2 26" xfId="44263" xr:uid="{7621A914-80C6-4F10-8911-153EEC45A62B}"/>
    <cellStyle name="Notas 2 3" xfId="7111" xr:uid="{85DFD29B-A2DB-4747-9B72-F113360004C0}"/>
    <cellStyle name="Notas 2 3 2" xfId="35051" xr:uid="{8DD02E08-BE64-4514-B2C8-C6A11DF8851C}"/>
    <cellStyle name="Notas 2 3 2 2" xfId="43508" xr:uid="{85CE46F1-860B-4733-8538-430CF5D2FD82}"/>
    <cellStyle name="Notas 2 3 2 2 2" xfId="43509" xr:uid="{FA2EA7C9-8D4A-478A-8BF9-C1DAE91DC39E}"/>
    <cellStyle name="Notas 2 3 2 2 2 2" xfId="43510" xr:uid="{999766A2-223A-4CB1-8AFD-4A1C0470ED59}"/>
    <cellStyle name="Notas 2 3 2 2 3" xfId="43511" xr:uid="{B82FC3C6-253A-4067-99DE-EB2198C767C8}"/>
    <cellStyle name="Notas 2 3 2 2 4" xfId="43512" xr:uid="{207F36DA-0D77-47D6-96AB-22793EBE6AC7}"/>
    <cellStyle name="Notas 2 3 2 3" xfId="43513" xr:uid="{21AB3EE4-BD19-4836-BB33-6E4BFD0B6D94}"/>
    <cellStyle name="Notas 2 3 2 3 2" xfId="43514" xr:uid="{5D03B871-F951-47A2-B035-E61FE159078C}"/>
    <cellStyle name="Notas 2 3 2 4" xfId="43515" xr:uid="{2F56AB85-2538-4076-AF6F-4C04229D6B02}"/>
    <cellStyle name="Notas 2 3 2 5" xfId="43516" xr:uid="{D7E84FE1-F231-4193-A555-522788F0712E}"/>
    <cellStyle name="Notas 2 3 2 6" xfId="43517" xr:uid="{2F4CD82B-5637-4DCD-8AEA-33D2765A7B61}"/>
    <cellStyle name="Notas 2 3 3" xfId="43518" xr:uid="{143F74F4-D3C0-4434-86EC-7148524CB2BE}"/>
    <cellStyle name="Notas 2 3 3 2" xfId="43519" xr:uid="{A87FFD62-A4F2-441C-AE5E-941DA0998232}"/>
    <cellStyle name="Notas 2 3 3 2 2" xfId="43520" xr:uid="{41706D74-E741-4394-803F-50B58F7102B0}"/>
    <cellStyle name="Notas 2 3 3 3" xfId="43521" xr:uid="{D44AE9BB-2854-436A-AFEE-22C23437D8C4}"/>
    <cellStyle name="Notas 2 3 3 4" xfId="43522" xr:uid="{7C3C59C0-7A0C-4D0A-AF9E-9B0304A1B1A1}"/>
    <cellStyle name="Notas 2 3 4" xfId="43523" xr:uid="{B9D61F41-47CF-4B16-AA8B-3E6A458FCD41}"/>
    <cellStyle name="Notas 2 3 4 2" xfId="43524" xr:uid="{A955BF51-1665-44E5-8753-1E487BD531A5}"/>
    <cellStyle name="Notas 2 3 5" xfId="43525" xr:uid="{E49D3B88-AB64-465D-A6B4-72AD10319612}"/>
    <cellStyle name="Notas 2 3 6" xfId="43526" xr:uid="{7E9A76E2-DBB0-41E3-8C3A-544696790689}"/>
    <cellStyle name="Notas 2 3 7" xfId="43527" xr:uid="{3F209837-C298-4200-90D2-34919C9E8BCE}"/>
    <cellStyle name="Notas 2 3 8" xfId="35033" xr:uid="{7CBAAC8C-3CA0-406C-8F9E-81162AB00F91}"/>
    <cellStyle name="Notas 2 4" xfId="7112" xr:uid="{07C6FDD8-F080-4FEF-BDAC-045AA60BB0D0}"/>
    <cellStyle name="Notas 2 4 2" xfId="43529" xr:uid="{E3E92633-B4F0-4258-B491-A75A90E28742}"/>
    <cellStyle name="Notas 2 4 3" xfId="43530" xr:uid="{C9E5F989-F69F-4CEB-B3AC-2CEADB240B89}"/>
    <cellStyle name="Notas 2 4 4" xfId="43528" xr:uid="{40220303-CD31-442C-B6A5-768D8E074195}"/>
    <cellStyle name="Notas 2 5" xfId="7113" xr:uid="{2993A3B6-DE67-40F2-9742-E84E30279253}"/>
    <cellStyle name="Notas 2 6" xfId="7114" xr:uid="{0E1DA026-D295-4B08-AB25-137216033C68}"/>
    <cellStyle name="Notas 2 7" xfId="7115" xr:uid="{29F36D83-A434-473F-9C32-467E67DBFA35}"/>
    <cellStyle name="Notas 2 8" xfId="7116" xr:uid="{BAF6027D-8B4B-433D-ADAC-3E6B4F2AB41F}"/>
    <cellStyle name="Notas 2 9" xfId="7117" xr:uid="{451E3D85-AF90-429D-9442-0C55DFBDB5E2}"/>
    <cellStyle name="Notas 20" xfId="7118" xr:uid="{A0A1E1C2-B068-4A5B-ABD2-B9E7C2D07C3B}"/>
    <cellStyle name="Notas 20 2" xfId="7119" xr:uid="{CE8678C2-A1CC-4BBE-BEB1-410CB25CEDF5}"/>
    <cellStyle name="Notas 20 2 2" xfId="7120" xr:uid="{809DF5EF-1098-4519-8B5B-8CC21726B9E2}"/>
    <cellStyle name="Notas 20 2 2 2" xfId="7121" xr:uid="{A26159A5-DC4A-4182-9B10-1852BD83B114}"/>
    <cellStyle name="Notas 20 2 2 2 2" xfId="43531" xr:uid="{43F6C802-342C-49E1-8F0D-0A47F371F0CD}"/>
    <cellStyle name="Notas 20 2 2 2 3" xfId="43532" xr:uid="{EF94163A-8181-4444-ABA4-3A42F9588221}"/>
    <cellStyle name="Notas 20 2 2 3" xfId="7122" xr:uid="{9B9D749B-EEAA-4075-9C89-3380D25080A7}"/>
    <cellStyle name="Notas 20 2 2 3 2" xfId="43533" xr:uid="{0A704F30-8A70-470D-B42C-0BDC0232DCC1}"/>
    <cellStyle name="Notas 20 2 2 4" xfId="43534" xr:uid="{2A33596D-8662-416A-B6FB-D2C62B89FFB1}"/>
    <cellStyle name="Notas 20 2 3" xfId="7123" xr:uid="{634CCF87-C1FD-4E40-ABFE-D000625A292A}"/>
    <cellStyle name="Notas 20 2 3 2" xfId="43535" xr:uid="{444504AF-E5BB-49F7-8E2E-7CC0C4FA0CED}"/>
    <cellStyle name="Notas 20 2 3 3" xfId="43536" xr:uid="{2EA3CB8B-1E7D-4F14-A008-30FB793868D4}"/>
    <cellStyle name="Notas 20 2 4" xfId="7124" xr:uid="{4BD2B52D-4A55-4416-883F-9729BEC0C0A3}"/>
    <cellStyle name="Notas 20 2 4 2" xfId="43537" xr:uid="{07612179-CD49-44D1-A38C-83E78712524A}"/>
    <cellStyle name="Notas 20 2 5" xfId="43538" xr:uid="{29EC1917-DB3A-443B-A08F-5BD6FD315907}"/>
    <cellStyle name="Notas 20 2 6" xfId="43539" xr:uid="{69AF3335-71C0-4DC6-839F-4B10CC026D12}"/>
    <cellStyle name="Notas 20 3" xfId="7125" xr:uid="{EAEE2879-2DAC-4D72-A3C5-ADD1A82B5CC7}"/>
    <cellStyle name="Notas 20 3 2" xfId="7126" xr:uid="{59EC1085-3CAC-4375-896A-C21EA60F89ED}"/>
    <cellStyle name="Notas 20 3 2 2" xfId="43540" xr:uid="{929B32D8-603F-488F-910A-D7CA4690FEB0}"/>
    <cellStyle name="Notas 20 3 2 3" xfId="43541" xr:uid="{FD9F58E3-AC24-4864-A152-C1308B42FF59}"/>
    <cellStyle name="Notas 20 3 3" xfId="7127" xr:uid="{071570D2-C55A-44A0-9310-2F184B2A6F81}"/>
    <cellStyle name="Notas 20 3 3 2" xfId="43542" xr:uid="{B8B03A18-90A5-4A31-A939-C50899C85061}"/>
    <cellStyle name="Notas 20 3 4" xfId="43543" xr:uid="{A47F33CA-3CB0-477D-A4AE-6270C8E4AD9B}"/>
    <cellStyle name="Notas 20 4" xfId="7128" xr:uid="{7AE88973-840E-4580-A3F8-3FEA6C1F01B2}"/>
    <cellStyle name="Notas 20 4 2" xfId="43544" xr:uid="{F4662316-454F-4720-8321-5BEF78320801}"/>
    <cellStyle name="Notas 20 4 3" xfId="43545" xr:uid="{FFDFE70F-4622-4A76-B0B7-8E1E7F40B699}"/>
    <cellStyle name="Notas 20 5" xfId="7129" xr:uid="{9D3AF167-E46A-467E-BA22-3CAABFECEF08}"/>
    <cellStyle name="Notas 20 5 2" xfId="43546" xr:uid="{1720F292-0E0D-46E7-8EC7-CEDB6F728A16}"/>
    <cellStyle name="Notas 20 6" xfId="43547" xr:uid="{1A0051EA-8C25-419F-A0F1-D50AB67816EE}"/>
    <cellStyle name="Notas 20 7" xfId="43548" xr:uid="{280108E3-3BAA-45A7-B118-CABAA4CA0D54}"/>
    <cellStyle name="Notas 21" xfId="7130" xr:uid="{86188A7B-67A4-4B57-AB91-D8D5A33D7A5A}"/>
    <cellStyle name="Notas 21 2" xfId="7131" xr:uid="{AF273D89-34D3-443A-96E1-88FC6D8EFC46}"/>
    <cellStyle name="Notas 21 2 2" xfId="7132" xr:uid="{C13E1943-7230-402C-AD38-0B5B52B59E9F}"/>
    <cellStyle name="Notas 21 2 2 2" xfId="7133" xr:uid="{7E6949C2-E2CB-4386-A07C-09E0597B2FBD}"/>
    <cellStyle name="Notas 21 2 2 3" xfId="7134" xr:uid="{D6ECAE17-274F-4448-9812-F330520834BD}"/>
    <cellStyle name="Notas 21 2 3" xfId="7135" xr:uid="{F17D4EBF-0234-44EF-A8F7-0AD58AFCBB3D}"/>
    <cellStyle name="Notas 21 2 4" xfId="7136" xr:uid="{AE688DA8-5AE3-4A24-86C7-51A174D457C6}"/>
    <cellStyle name="Notas 21 2 5" xfId="43549" xr:uid="{BA8E9806-CECD-4E14-B35A-4BAD68A126EF}"/>
    <cellStyle name="Notas 21 3" xfId="7137" xr:uid="{FAB4A35B-1E76-47FE-83BB-363E43A713E2}"/>
    <cellStyle name="Notas 21 3 2" xfId="7138" xr:uid="{7F9DFE88-8D9F-493F-9F0D-D12668F177A0}"/>
    <cellStyle name="Notas 21 3 3" xfId="7139" xr:uid="{BB34610F-67AB-4696-B3BC-B4C610B5BE5B}"/>
    <cellStyle name="Notas 21 4" xfId="7140" xr:uid="{A9D87159-511C-4568-B604-B55C57F5E027}"/>
    <cellStyle name="Notas 21 5" xfId="7141" xr:uid="{9E386C81-1C32-46EB-8E97-0E58DEB6FDBF}"/>
    <cellStyle name="Notas 21 6" xfId="43550" xr:uid="{1C421EDA-CC69-46CA-9A51-6C025249D127}"/>
    <cellStyle name="Notas 22" xfId="7142" xr:uid="{D3BF2943-873D-4A14-A7AC-391B99422DA4}"/>
    <cellStyle name="Notas 22 2" xfId="7143" xr:uid="{111F1E21-D4A9-46D2-8A83-608176BC2678}"/>
    <cellStyle name="Notas 22 2 2" xfId="7144" xr:uid="{495C0405-B3DF-4427-8F14-6883EC8E7D03}"/>
    <cellStyle name="Notas 22 2 2 2" xfId="7145" xr:uid="{B792E4CE-BB93-4909-92D3-6503BD67948C}"/>
    <cellStyle name="Notas 22 2 2 3" xfId="7146" xr:uid="{DFC4C9A5-17E4-48FB-A4F2-AE5F86B337CA}"/>
    <cellStyle name="Notas 22 2 3" xfId="7147" xr:uid="{CD356DEF-340F-481C-BD42-9D131B12B842}"/>
    <cellStyle name="Notas 22 2 4" xfId="7148" xr:uid="{73A477E0-C651-4708-8F2F-3206AE4C6254}"/>
    <cellStyle name="Notas 22 3" xfId="7149" xr:uid="{EE604721-25D9-4303-A471-DCE9D9F85AE2}"/>
    <cellStyle name="Notas 22 3 2" xfId="7150" xr:uid="{237E08E5-80F7-4900-B811-257A2AB366D5}"/>
    <cellStyle name="Notas 22 3 3" xfId="7151" xr:uid="{6556FFAC-53E1-4387-8827-DB461463143C}"/>
    <cellStyle name="Notas 22 4" xfId="7152" xr:uid="{A57CE105-048F-4E5D-85AB-A3421A508BFD}"/>
    <cellStyle name="Notas 22 5" xfId="7153" xr:uid="{E1CDA134-8B55-4571-B03B-87C9466BE7D3}"/>
    <cellStyle name="Notas 23" xfId="7154" xr:uid="{F3E5F9A5-B3DA-4D19-A58A-9918CF01A2ED}"/>
    <cellStyle name="Notas 23 2" xfId="7155" xr:uid="{B6194EA2-FBBA-4531-BC29-437EFCBAA02A}"/>
    <cellStyle name="Notas 23 2 2" xfId="7156" xr:uid="{85A8AB75-89EC-4FE9-B576-CEFA6D575B9E}"/>
    <cellStyle name="Notas 23 2 2 2" xfId="7157" xr:uid="{E42BA6AD-C18B-4D7C-88CE-49FE9DF7079D}"/>
    <cellStyle name="Notas 23 2 2 3" xfId="7158" xr:uid="{A2407D1D-1458-40DD-9465-33A3BAD894D8}"/>
    <cellStyle name="Notas 23 2 3" xfId="7159" xr:uid="{943A055D-21F3-4866-ACFB-1DDD332FD78D}"/>
    <cellStyle name="Notas 23 2 4" xfId="7160" xr:uid="{8F629FC4-8C11-4570-B05D-1FD82792558B}"/>
    <cellStyle name="Notas 23 3" xfId="7161" xr:uid="{B87F8FD4-D9D6-4250-B3E1-F5FEA69E8B53}"/>
    <cellStyle name="Notas 23 3 2" xfId="7162" xr:uid="{7B93217C-8C30-45A3-BA97-2CB03148783B}"/>
    <cellStyle name="Notas 23 3 3" xfId="7163" xr:uid="{5701BA72-54D0-48CC-A8E4-D5AD05AC1163}"/>
    <cellStyle name="Notas 23 4" xfId="7164" xr:uid="{F6644CAC-421E-45A7-9F06-00BB3E059619}"/>
    <cellStyle name="Notas 23 5" xfId="7165" xr:uid="{DB31F6D8-825E-4985-89CE-99AA8175CF6C}"/>
    <cellStyle name="Notas 24" xfId="7166" xr:uid="{3B580681-3593-4FD5-8B57-0BD25245D63B}"/>
    <cellStyle name="Notas 24 2" xfId="7167" xr:uid="{574F4AA6-67A2-40F5-BE67-157B93F1D65D}"/>
    <cellStyle name="Notas 24 2 2" xfId="7168" xr:uid="{0F86D28B-FCBF-4588-96E4-055F5B8905F1}"/>
    <cellStyle name="Notas 24 2 2 2" xfId="7169" xr:uid="{59FEEE69-C1C1-470E-BE0B-57B42F010544}"/>
    <cellStyle name="Notas 24 2 2 3" xfId="7170" xr:uid="{CA97FD22-824C-4D01-98AD-3531364D8991}"/>
    <cellStyle name="Notas 24 2 3" xfId="7171" xr:uid="{88841623-4AD9-417A-938D-DB86E4B67A91}"/>
    <cellStyle name="Notas 24 2 4" xfId="7172" xr:uid="{CABDDEE6-258D-4006-821D-6615E8DFBFAD}"/>
    <cellStyle name="Notas 24 3" xfId="7173" xr:uid="{4B6E459D-4450-4EB3-87E9-96A9737857D9}"/>
    <cellStyle name="Notas 24 3 2" xfId="7174" xr:uid="{C59F9FF9-4798-4482-BB42-84C14C523BDA}"/>
    <cellStyle name="Notas 24 3 3" xfId="7175" xr:uid="{ED29972E-CE9D-4793-BB87-53DAFF4E63EA}"/>
    <cellStyle name="Notas 24 4" xfId="7176" xr:uid="{70A2F1A6-4AA6-4D86-A326-1676D6F4A46B}"/>
    <cellStyle name="Notas 24 5" xfId="7177" xr:uid="{D2BA8903-52C2-4104-930F-1E9CD52AAC82}"/>
    <cellStyle name="Notas 25" xfId="7178" xr:uid="{147A8039-B01B-41BC-89DD-9EF412DC29D4}"/>
    <cellStyle name="Notas 25 2" xfId="7179" xr:uid="{A1A987DD-96A1-4D16-B6F9-FBAEB6B9ABD5}"/>
    <cellStyle name="Notas 25 2 2" xfId="7180" xr:uid="{38AE8E77-0464-4926-B072-D0A4BD5F86A2}"/>
    <cellStyle name="Notas 25 2 2 2" xfId="7181" xr:uid="{D7292B01-E099-4403-8B74-96B4757245A7}"/>
    <cellStyle name="Notas 25 2 2 3" xfId="7182" xr:uid="{89DD0E4B-EE8A-4928-921D-2D7C97FDCCD9}"/>
    <cellStyle name="Notas 25 2 3" xfId="7183" xr:uid="{021A2D27-485C-4387-9D5C-20219D289D90}"/>
    <cellStyle name="Notas 25 2 4" xfId="7184" xr:uid="{809A9277-73B9-4117-8BCA-E051BC2440D9}"/>
    <cellStyle name="Notas 25 3" xfId="7185" xr:uid="{ADB2D549-7F27-44A1-A164-18C7900561C1}"/>
    <cellStyle name="Notas 25 3 2" xfId="7186" xr:uid="{AEC648EE-BB00-47C4-98E2-06D8F247B1F9}"/>
    <cellStyle name="Notas 25 3 3" xfId="7187" xr:uid="{DF78AB14-B508-4CB2-9CFD-D5DB665798C3}"/>
    <cellStyle name="Notas 25 4" xfId="7188" xr:uid="{E3332310-1F74-44E1-A4DC-8BBA36749467}"/>
    <cellStyle name="Notas 25 5" xfId="7189" xr:uid="{CA0218DD-2468-4E08-AFC1-906775E67876}"/>
    <cellStyle name="Notas 26" xfId="7190" xr:uid="{BF13341C-2E55-44C4-9E61-D331B8F260D9}"/>
    <cellStyle name="Notas 26 2" xfId="7191" xr:uid="{742E8D5D-2A30-4196-BC75-DD33D74B7BE3}"/>
    <cellStyle name="Notas 26 2 2" xfId="7192" xr:uid="{A49EC452-664C-4C75-AC60-27BDE406DDE5}"/>
    <cellStyle name="Notas 26 2 2 2" xfId="7193" xr:uid="{112388FB-2C00-4A67-98FD-010C94182871}"/>
    <cellStyle name="Notas 26 2 2 3" xfId="7194" xr:uid="{A469FBDC-E865-4B99-B53C-A907A1D681CF}"/>
    <cellStyle name="Notas 26 2 3" xfId="7195" xr:uid="{B406CC46-7D4C-49C8-A90F-2236F3AD5094}"/>
    <cellStyle name="Notas 26 2 4" xfId="7196" xr:uid="{34FC4216-00CE-42F2-AC9F-79FE94DF192C}"/>
    <cellStyle name="Notas 26 3" xfId="7197" xr:uid="{0AA869A5-4DFE-447B-A439-10B6D822200B}"/>
    <cellStyle name="Notas 26 3 2" xfId="7198" xr:uid="{07573D52-EC4E-4983-AD2B-E963454E855C}"/>
    <cellStyle name="Notas 26 3 3" xfId="7199" xr:uid="{FF7B02A8-6EF7-431B-9EFC-8F9FAE9C747D}"/>
    <cellStyle name="Notas 26 4" xfId="7200" xr:uid="{CAC68D8C-AA59-4DC8-AC87-7E974D376D92}"/>
    <cellStyle name="Notas 26 5" xfId="7201" xr:uid="{D50CEBA8-4049-4B12-9110-6C1F5074F9AD}"/>
    <cellStyle name="Notas 27" xfId="7202" xr:uid="{BE21B96A-29BF-46BE-81BF-AC6F32BC170E}"/>
    <cellStyle name="Notas 27 2" xfId="7203" xr:uid="{39E5AB14-E969-4458-9AC5-B6034E8F9416}"/>
    <cellStyle name="Notas 27 2 2" xfId="7204" xr:uid="{C73C52BF-2606-4D40-BD65-A8F845DF92E5}"/>
    <cellStyle name="Notas 27 2 2 2" xfId="7205" xr:uid="{EB4187E0-07E8-40DE-B476-392EA10A076B}"/>
    <cellStyle name="Notas 27 2 2 3" xfId="7206" xr:uid="{425028EB-592C-4381-BCFE-E4EA4E155C34}"/>
    <cellStyle name="Notas 27 2 3" xfId="7207" xr:uid="{D229AC95-A1C1-4F1F-AC01-C428DA808685}"/>
    <cellStyle name="Notas 27 2 4" xfId="7208" xr:uid="{7EF1B889-20BE-40D8-8004-A9ADEC375B06}"/>
    <cellStyle name="Notas 27 3" xfId="7209" xr:uid="{B7D24CA4-5AFD-4C9D-ACAA-3E7BFC74FC71}"/>
    <cellStyle name="Notas 27 3 2" xfId="7210" xr:uid="{1B42477C-4C56-49BC-974F-3EA2EE2BE03E}"/>
    <cellStyle name="Notas 27 3 3" xfId="7211" xr:uid="{EC953818-0DC6-4BDD-8FFE-078BEB6C7E18}"/>
    <cellStyle name="Notas 27 4" xfId="7212" xr:uid="{BCB6FC0E-52C7-41C3-AB9B-1C79F839FE1F}"/>
    <cellStyle name="Notas 27 5" xfId="7213" xr:uid="{A582476B-B107-47FD-9FF0-B45EC50B81B7}"/>
    <cellStyle name="Notas 28" xfId="7214" xr:uid="{7B16E86D-E323-437F-9438-220D35D6FC03}"/>
    <cellStyle name="Notas 28 2" xfId="7215" xr:uid="{0CF9341A-1898-48C1-8195-AC531DE85A15}"/>
    <cellStyle name="Notas 28 2 2" xfId="7216" xr:uid="{084C81FD-2EB1-42E6-BD93-359C31D8A8A7}"/>
    <cellStyle name="Notas 28 2 2 2" xfId="7217" xr:uid="{3F1C7EDA-804C-44FA-AAE0-4237C5B34B69}"/>
    <cellStyle name="Notas 28 2 2 3" xfId="7218" xr:uid="{0D2B79AC-371A-43AD-8944-70D2596C9A1F}"/>
    <cellStyle name="Notas 28 2 3" xfId="7219" xr:uid="{E39BAA21-6E10-40C6-8D34-93F09C8289F4}"/>
    <cellStyle name="Notas 28 2 4" xfId="7220" xr:uid="{7FF79E5F-548F-41CA-B724-90BF60D9A5C2}"/>
    <cellStyle name="Notas 28 3" xfId="7221" xr:uid="{89440FD5-6045-4354-8953-129E6449CE23}"/>
    <cellStyle name="Notas 28 3 2" xfId="7222" xr:uid="{AB6D30BA-34A3-46CA-A6FB-E69C38126AFC}"/>
    <cellStyle name="Notas 28 3 3" xfId="7223" xr:uid="{B8A3436A-44F6-46C4-BB69-24A92B43C0BD}"/>
    <cellStyle name="Notas 28 4" xfId="7224" xr:uid="{634BBFCA-DCA1-4235-8052-B3062739D966}"/>
    <cellStyle name="Notas 28 5" xfId="7225" xr:uid="{A37C258F-508A-4DC2-BA76-C3A03C33B244}"/>
    <cellStyle name="Notas 29" xfId="7226" xr:uid="{7C7EAF7F-20FF-4C7E-AF8B-E10672DD741F}"/>
    <cellStyle name="Notas 29 2" xfId="7227" xr:uid="{895D04EA-A7DE-40A8-BED5-BFC71E24C44E}"/>
    <cellStyle name="Notas 29 2 2" xfId="7228" xr:uid="{7A431C9D-52E1-4ACD-94B7-E888BE4F433B}"/>
    <cellStyle name="Notas 29 2 2 2" xfId="7229" xr:uid="{D1AF17A2-C196-4B77-9D16-B110E7A4A67D}"/>
    <cellStyle name="Notas 29 2 2 3" xfId="7230" xr:uid="{158077E2-5224-4F14-B50E-1998E366F302}"/>
    <cellStyle name="Notas 29 2 3" xfId="7231" xr:uid="{F877DBD6-D78B-4E28-8D18-7FD75C11D4C3}"/>
    <cellStyle name="Notas 29 2 4" xfId="7232" xr:uid="{4B60384B-3DFD-4038-9606-BEF9C96293C6}"/>
    <cellStyle name="Notas 29 3" xfId="7233" xr:uid="{FF8D9C7A-D19A-4F12-81A0-49AC11D126F9}"/>
    <cellStyle name="Notas 29 3 2" xfId="7234" xr:uid="{7162FA81-0E6E-4E0D-9C14-B9FB983832A7}"/>
    <cellStyle name="Notas 29 3 3" xfId="7235" xr:uid="{76448129-8638-413D-828D-AE0DC6806D1D}"/>
    <cellStyle name="Notas 29 4" xfId="7236" xr:uid="{CCE3CD69-382D-4AE0-A126-C6CBE1EC6758}"/>
    <cellStyle name="Notas 29 5" xfId="7237" xr:uid="{573BB00E-5F82-4F24-B1BA-EAEA0B6C69E1}"/>
    <cellStyle name="Notas 3" xfId="19" xr:uid="{47745CC3-58F4-4A58-8868-B970BFBAAA02}"/>
    <cellStyle name="Notas 3 10" xfId="7238" xr:uid="{A4D924DC-CB14-4047-9773-76490EADFD23}"/>
    <cellStyle name="Notas 3 11" xfId="7239" xr:uid="{72DBFF74-474F-494E-B29B-B2D15C873C02}"/>
    <cellStyle name="Notas 3 12" xfId="7240" xr:uid="{A22DBE56-F4C8-4FF1-BD9D-EDB0FB7E68D5}"/>
    <cellStyle name="Notas 3 13" xfId="7241" xr:uid="{77F1BDFB-8464-4708-9B69-08238BF29E48}"/>
    <cellStyle name="Notas 3 14" xfId="7242" xr:uid="{BF3443A7-15E8-4A6B-BFA8-DD17E4E7A05B}"/>
    <cellStyle name="Notas 3 14 2" xfId="7243" xr:uid="{9ECEB209-732A-484E-80E2-75B4E7EF38D9}"/>
    <cellStyle name="Notas 3 14 2 2" xfId="7244" xr:uid="{369A9D4E-5321-43C3-8FF3-ABF981590AD3}"/>
    <cellStyle name="Notas 3 14 2 3" xfId="7245" xr:uid="{ED72B85E-372D-4F3D-9321-F277EA95CC19}"/>
    <cellStyle name="Notas 3 14 3" xfId="7246" xr:uid="{F979A220-D37E-4892-A8DD-0946474C77ED}"/>
    <cellStyle name="Notas 3 14 4" xfId="7247" xr:uid="{DEEF670B-3D36-475F-98DC-B0AC96236F94}"/>
    <cellStyle name="Notas 3 15" xfId="7248" xr:uid="{426F2B8F-64AD-41B8-9018-03E8B69693A3}"/>
    <cellStyle name="Notas 3 15 2" xfId="7249" xr:uid="{7082EAC0-B46F-496F-A8FE-212E5403AE06}"/>
    <cellStyle name="Notas 3 15 3" xfId="7250" xr:uid="{D3272F3C-EE4B-4623-BA8E-AB31D708AC23}"/>
    <cellStyle name="Notas 3 16" xfId="7251" xr:uid="{9530162E-F3F4-421F-9F99-24C924F8288B}"/>
    <cellStyle name="Notas 3 17" xfId="7252" xr:uid="{689B40A4-89B2-4DF3-8291-6E2BC3902266}"/>
    <cellStyle name="Notas 3 18" xfId="7253" xr:uid="{2DB25C2D-7168-4E16-97BD-7CD61110581E}"/>
    <cellStyle name="Notas 3 19" xfId="7254" xr:uid="{2897F7B7-5A5E-459C-AECA-111CDB33DFF1}"/>
    <cellStyle name="Notas 3 2" xfId="7255" xr:uid="{6EA2CFD7-80AB-4EA2-BD31-EA926F1C1F4C}"/>
    <cellStyle name="Notas 3 2 2" xfId="43552" xr:uid="{F0F93575-43DB-4BDD-81B6-36C86FBF4397}"/>
    <cellStyle name="Notas 3 2 3" xfId="43553" xr:uid="{975BCA0F-8A3E-4B41-B432-CD9574B253D2}"/>
    <cellStyle name="Notas 3 2 4" xfId="43551" xr:uid="{8846C2B9-86A3-4AAB-8F53-8DE8A8E4E4A3}"/>
    <cellStyle name="Notas 3 20" xfId="7256" xr:uid="{347D8E0F-3F08-47DB-88BB-837A121599FE}"/>
    <cellStyle name="Notas 3 21" xfId="7257" xr:uid="{686C1E19-85CC-440B-9AE4-7180CDDDD853}"/>
    <cellStyle name="Notas 3 22" xfId="7258" xr:uid="{035D714A-06E9-4EE4-89D9-43A4839F1141}"/>
    <cellStyle name="Notas 3 23" xfId="7259" xr:uid="{78B87ED7-823F-4D90-8250-8CCA68567337}"/>
    <cellStyle name="Notas 3 24" xfId="43554" xr:uid="{530CE003-6617-411C-9590-7D40D88C72BB}"/>
    <cellStyle name="Notas 3 3" xfId="7260" xr:uid="{62C6EF14-7B73-44F4-8800-DA00EC9705B1}"/>
    <cellStyle name="Notas 3 4" xfId="7261" xr:uid="{2630D89C-225F-4995-B0AE-51FF256DFC46}"/>
    <cellStyle name="Notas 3 5" xfId="7262" xr:uid="{2AA08D3A-3575-494B-BBA5-AD735BB517D7}"/>
    <cellStyle name="Notas 3 6" xfId="7263" xr:uid="{5E61059B-948C-408C-9ECF-860205D4759F}"/>
    <cellStyle name="Notas 3 7" xfId="7264" xr:uid="{CA123744-F732-49D5-B819-142CA6169E34}"/>
    <cellStyle name="Notas 3 8" xfId="7265" xr:uid="{2EC62566-91DD-47ED-9080-F77B90EF2B0D}"/>
    <cellStyle name="Notas 3 9" xfId="7266" xr:uid="{35A97621-3C3F-412F-A036-62A9FEEBADEE}"/>
    <cellStyle name="Notas 30" xfId="7267" xr:uid="{DDA679DA-99F7-41FC-A9BB-4AEC2A278999}"/>
    <cellStyle name="Notas 30 2" xfId="7268" xr:uid="{44262B57-2EA9-4E0F-B495-A9141C6635AE}"/>
    <cellStyle name="Notas 30 2 2" xfId="7269" xr:uid="{B77F5516-7A3B-4065-A943-47DC061D30DC}"/>
    <cellStyle name="Notas 30 2 3" xfId="7270" xr:uid="{90C66C34-CF89-4EAC-9258-55C0E75CE2A6}"/>
    <cellStyle name="Notas 30 3" xfId="7271" xr:uid="{610A374A-5B60-4CFD-BC9B-0CEB52A97B55}"/>
    <cellStyle name="Notas 30 4" xfId="7272" xr:uid="{8146D325-B47A-4B50-97EE-1E6D7C3A0EBE}"/>
    <cellStyle name="Notas 31" xfId="7273" xr:uid="{A500D5E9-7C90-47F6-923A-A7FC971AA72C}"/>
    <cellStyle name="Notas 31 2" xfId="7274" xr:uid="{39152DC0-F67B-4248-B87B-FB95609ACF7F}"/>
    <cellStyle name="Notas 31 2 2" xfId="7275" xr:uid="{E456C342-F01E-4A7B-BB7A-9D68D0171384}"/>
    <cellStyle name="Notas 31 2 3" xfId="7276" xr:uid="{C53D49AA-8B01-467D-851A-969CDE0502C1}"/>
    <cellStyle name="Notas 31 3" xfId="7277" xr:uid="{A9D67BEB-B281-4BDD-A729-2568161E6C45}"/>
    <cellStyle name="Notas 31 4" xfId="7278" xr:uid="{5A56D06A-8FB6-49E5-9757-483980FF7A8F}"/>
    <cellStyle name="Notas 32" xfId="7279" xr:uid="{CE3A580D-7C59-4A78-B8D9-E912F2A90B82}"/>
    <cellStyle name="Notas 32 2" xfId="7280" xr:uid="{9007D2D5-8435-4351-B092-00BC4FC506F9}"/>
    <cellStyle name="Notas 32 2 2" xfId="7281" xr:uid="{803A4F19-8C71-4AAF-A43C-5BCDD5ABB325}"/>
    <cellStyle name="Notas 32 2 3" xfId="7282" xr:uid="{19F807A2-9097-44C5-B705-839D698BD7C0}"/>
    <cellStyle name="Notas 32 3" xfId="7283" xr:uid="{ABE17102-3A72-444E-9FF2-F2F3AF2C4AD6}"/>
    <cellStyle name="Notas 32 4" xfId="7284" xr:uid="{74471A32-FB29-4B8D-9F2F-67809E85AC29}"/>
    <cellStyle name="Notas 33" xfId="7285" xr:uid="{DB0374DE-CD57-4E3F-9683-4DE7CADB0D0C}"/>
    <cellStyle name="Notas 33 2" xfId="7286" xr:uid="{65DE6F7D-DB53-42A1-A4D7-ACCFA36C2321}"/>
    <cellStyle name="Notas 33 2 2" xfId="7287" xr:uid="{93D135B1-56A5-4E55-AB29-B3AE2E2C5B6A}"/>
    <cellStyle name="Notas 33 2 3" xfId="7288" xr:uid="{954A630C-D001-4CEF-B627-E7212A199F7E}"/>
    <cellStyle name="Notas 33 3" xfId="7289" xr:uid="{CBF5505A-4145-4FA6-A710-C3C4BD516598}"/>
    <cellStyle name="Notas 33 4" xfId="7290" xr:uid="{1BC0543E-EFC6-4E11-A4A2-D9FCB036BA08}"/>
    <cellStyle name="Notas 34" xfId="7291" xr:uid="{6BE2AA10-7E9D-47C4-9198-D41BC92FBF48}"/>
    <cellStyle name="Notas 34 2" xfId="7292" xr:uid="{13F75803-1DB7-4F35-ABD9-5B8C124B1D8B}"/>
    <cellStyle name="Notas 34 2 2" xfId="7293" xr:uid="{67A1EB93-99B1-44E9-A15D-69866709CCC5}"/>
    <cellStyle name="Notas 34 2 3" xfId="7294" xr:uid="{DB5F4C0F-4852-4B92-B76B-839FED98A79C}"/>
    <cellStyle name="Notas 34 3" xfId="7295" xr:uid="{FA6A7CE0-5F66-40B6-B733-5A9682E4379C}"/>
    <cellStyle name="Notas 34 4" xfId="7296" xr:uid="{14D960A9-9BFF-42AB-A97F-49123ECB97D6}"/>
    <cellStyle name="Notas 35" xfId="7297" xr:uid="{C298D1A8-5EC5-46A7-916F-12F1ED750862}"/>
    <cellStyle name="Notas 35 2" xfId="7298" xr:uid="{8BBC6CB0-73DE-49BC-84BA-DAAAE83BA78B}"/>
    <cellStyle name="Notas 35 3" xfId="7299" xr:uid="{27F5D852-B5FB-4837-A45A-F75DDFF02C76}"/>
    <cellStyle name="Notas 36" xfId="7300" xr:uid="{D325A44B-41AF-416C-83B5-EF2BB47DB824}"/>
    <cellStyle name="Notas 36 2" xfId="7301" xr:uid="{D6A1C499-30F0-4850-9F45-F9D8C0E53A63}"/>
    <cellStyle name="Notas 36 3" xfId="7302" xr:uid="{C3016147-6B89-4F57-9F98-ADAC92ECAF50}"/>
    <cellStyle name="Notas 37" xfId="7303" xr:uid="{52E52C5A-7432-45FB-8D1C-D16E31BEF044}"/>
    <cellStyle name="Notas 37 2" xfId="7304" xr:uid="{46C655A4-E436-4E6E-910B-7F00413AA1B9}"/>
    <cellStyle name="Notas 37 3" xfId="7305" xr:uid="{F85608A9-DC63-4379-BBC3-19F8C3920EF3}"/>
    <cellStyle name="Notas 38" xfId="7306" xr:uid="{73FD3721-7E5B-4B26-96C3-5DF46B93C020}"/>
    <cellStyle name="Notas 38 2" xfId="7307" xr:uid="{9A6229D1-434D-4E14-B9FE-88A968840651}"/>
    <cellStyle name="Notas 38 3" xfId="7308" xr:uid="{7FEC7A23-297F-419B-BFD7-C3EB3045089A}"/>
    <cellStyle name="Notas 39" xfId="7309" xr:uid="{39869432-C020-4CDC-816E-13D30B14A52B}"/>
    <cellStyle name="Notas 39 2" xfId="7310" xr:uid="{C7E6C6A6-9917-4636-A7B9-6E6ABAA5A1DD}"/>
    <cellStyle name="Notas 39 3" xfId="7311" xr:uid="{F290F60E-472C-4E93-A0D3-EB5AE41660C6}"/>
    <cellStyle name="Notas 4" xfId="20" xr:uid="{93061C71-01CC-4CFD-A2CA-62183270455B}"/>
    <cellStyle name="Notas 4 10" xfId="7312" xr:uid="{DDD18A04-AE04-4025-85E1-0335B116EDE6}"/>
    <cellStyle name="Notas 4 11" xfId="7313" xr:uid="{D548D905-32F7-46CB-8D27-695FCF7238EF}"/>
    <cellStyle name="Notas 4 12" xfId="7314" xr:uid="{C345EB30-087A-4F31-B8BA-1CDDEBF22CEB}"/>
    <cellStyle name="Notas 4 13" xfId="7315" xr:uid="{E44966C1-F9BE-4F46-8950-BFADF97EAD35}"/>
    <cellStyle name="Notas 4 14" xfId="7316" xr:uid="{1F99C60C-A984-4B6E-8574-BB172D245111}"/>
    <cellStyle name="Notas 4 14 2" xfId="7317" xr:uid="{BEC34CD4-16A4-44FD-A2CA-DBDF4E32663B}"/>
    <cellStyle name="Notas 4 14 2 2" xfId="7318" xr:uid="{8B50929B-0F17-49D7-8231-7DA7B01D61B8}"/>
    <cellStyle name="Notas 4 14 2 3" xfId="7319" xr:uid="{737B92E7-2869-4A65-AF6C-AAE415CB1C81}"/>
    <cellStyle name="Notas 4 14 3" xfId="7320" xr:uid="{5893B138-AF8C-4BD3-A10F-869FBCD5B25D}"/>
    <cellStyle name="Notas 4 14 4" xfId="7321" xr:uid="{FDBB4C1E-ABC5-429F-A00D-B87070FCA0FC}"/>
    <cellStyle name="Notas 4 15" xfId="7322" xr:uid="{8F64F0F0-ADD4-4C8F-AC55-D1149E9BF64F}"/>
    <cellStyle name="Notas 4 15 2" xfId="7323" xr:uid="{AD74B4B7-6341-432B-BE57-7FD96BB25D5E}"/>
    <cellStyle name="Notas 4 15 3" xfId="7324" xr:uid="{FC7700D5-D825-4AE6-8577-78E286EF304A}"/>
    <cellStyle name="Notas 4 16" xfId="7325" xr:uid="{32923FE6-D02D-4554-802C-305EB18728D4}"/>
    <cellStyle name="Notas 4 17" xfId="7326" xr:uid="{232FB162-6BD2-4F94-B9F1-6F6F2AA00059}"/>
    <cellStyle name="Notas 4 18" xfId="7327" xr:uid="{94CECB61-B0A4-4B74-9FE4-9684980A4F93}"/>
    <cellStyle name="Notas 4 19" xfId="7328" xr:uid="{20D06F09-E153-42F6-9898-1B45B3A711EF}"/>
    <cellStyle name="Notas 4 2" xfId="7329" xr:uid="{85D26E9A-20CF-4A70-AB57-E31357FFCF3E}"/>
    <cellStyle name="Notas 4 2 2" xfId="43556" xr:uid="{0E74D760-E456-4CC6-A5D4-8793990E266D}"/>
    <cellStyle name="Notas 4 2 3" xfId="43557" xr:uid="{D5517BA4-6CBA-455B-AC0D-ACF6BD6FB4EB}"/>
    <cellStyle name="Notas 4 2 4" xfId="43555" xr:uid="{E559FD9B-1F8E-4374-9A18-65EE02685331}"/>
    <cellStyle name="Notas 4 20" xfId="7330" xr:uid="{0D5A1366-B025-44F5-90C1-4BEBB1316CD0}"/>
    <cellStyle name="Notas 4 21" xfId="7331" xr:uid="{03A3D1B4-B102-4053-9A8A-595B24E45C4B}"/>
    <cellStyle name="Notas 4 22" xfId="7332" xr:uid="{96B3A8AE-5246-42FA-BE25-89484C0D40DB}"/>
    <cellStyle name="Notas 4 23" xfId="7333" xr:uid="{A107AADB-17D3-42C5-957F-585474502442}"/>
    <cellStyle name="Notas 4 24" xfId="43558" xr:uid="{BB8F0D15-EBE5-417C-8C12-FCAE19FB6F20}"/>
    <cellStyle name="Notas 4 3" xfId="7334" xr:uid="{119C56DE-6809-4129-956B-A69D263A54C1}"/>
    <cellStyle name="Notas 4 4" xfId="7335" xr:uid="{9485971C-05DA-45E1-9E40-5494F8A545D3}"/>
    <cellStyle name="Notas 4 5" xfId="7336" xr:uid="{30A0308E-3D94-4FF2-8D41-D43700C6751B}"/>
    <cellStyle name="Notas 4 6" xfId="7337" xr:uid="{7741F6CB-7278-4E07-B279-023DEC88D3BE}"/>
    <cellStyle name="Notas 4 7" xfId="7338" xr:uid="{2B7D19C4-E727-46B3-8352-9016EA6195D0}"/>
    <cellStyle name="Notas 4 8" xfId="7339" xr:uid="{4946F548-C740-4782-AACD-6B20241C572A}"/>
    <cellStyle name="Notas 4 9" xfId="7340" xr:uid="{6EEACCAA-DA67-4308-AE22-C4B37B1EF8DF}"/>
    <cellStyle name="Notas 40" xfId="7341" xr:uid="{B3B2098E-06EA-4040-99AA-1B205983064C}"/>
    <cellStyle name="Notas 40 2" xfId="7342" xr:uid="{6FE84F32-C670-438C-AC1F-30A80A5D190F}"/>
    <cellStyle name="Notas 40 3" xfId="7343" xr:uid="{43F865AA-8626-4DCA-8CD7-F01649DFE539}"/>
    <cellStyle name="Notas 41" xfId="7344" xr:uid="{B8041DC2-B345-4810-84FC-F7635AFA36F9}"/>
    <cellStyle name="Notas 41 2" xfId="7345" xr:uid="{F1F93CDD-D34E-4BA9-A5E4-501E289C075E}"/>
    <cellStyle name="Notas 41 3" xfId="7346" xr:uid="{7262F6CC-C26A-4486-9880-F4E362B7AC7F}"/>
    <cellStyle name="Notas 42" xfId="7347" xr:uid="{8D929D56-F892-4560-9F9C-A4F021DFC9B6}"/>
    <cellStyle name="Notas 42 2" xfId="7348" xr:uid="{06A0E963-E3EB-4B08-9543-593BB5AC6D6A}"/>
    <cellStyle name="Notas 42 3" xfId="7349" xr:uid="{139BB81F-8D5D-4754-8BF5-127ECB61602B}"/>
    <cellStyle name="Notas 43" xfId="7350" xr:uid="{A650E298-E30F-4F51-98E6-C28EB7B5BF38}"/>
    <cellStyle name="Notas 43 2" xfId="7351" xr:uid="{18EDE6D0-0CE8-4592-8205-A13768286810}"/>
    <cellStyle name="Notas 43 3" xfId="7352" xr:uid="{D35A29D8-1336-4E3B-8F95-50A2F8ED6EF5}"/>
    <cellStyle name="Notas 44" xfId="7353" xr:uid="{92B59C20-BE6D-4214-9A9F-0A6B6DE8A768}"/>
    <cellStyle name="Notas 44 2" xfId="7354" xr:uid="{F996B276-C158-46B9-A5A4-AEF027BCE11F}"/>
    <cellStyle name="Notas 44 3" xfId="7355" xr:uid="{38E4C682-D546-48A9-810F-654AE56161C4}"/>
    <cellStyle name="Notas 45" xfId="7356" xr:uid="{0335DD8A-F741-4063-8AC4-68446BE14D0C}"/>
    <cellStyle name="Notas 45 2" xfId="7357" xr:uid="{CE837EE8-8994-4B91-BF0E-8C1087B94AEB}"/>
    <cellStyle name="Notas 45 3" xfId="7358" xr:uid="{2FB260A4-AAD9-415F-B540-E760186E0752}"/>
    <cellStyle name="Notas 46" xfId="7359" xr:uid="{F318BAB4-38ED-41FF-B230-83FCE9A9182D}"/>
    <cellStyle name="Notas 47" xfId="7360" xr:uid="{69C80673-5E01-49D8-B752-8433BA0C70A4}"/>
    <cellStyle name="Notas 5" xfId="7361" xr:uid="{36206338-628C-4AD3-B7B1-8011F2F79275}"/>
    <cellStyle name="Notas 5 10" xfId="7362" xr:uid="{92481019-D0B6-402A-8F95-6AAD113A38E8}"/>
    <cellStyle name="Notas 5 11" xfId="7363" xr:uid="{422B635A-C5E3-4B66-9702-980B2A5DB343}"/>
    <cellStyle name="Notas 5 12" xfId="7364" xr:uid="{D577F5F9-B884-412B-88CA-86493B80176C}"/>
    <cellStyle name="Notas 5 13" xfId="7365" xr:uid="{1D8359F7-ABF3-4B16-BE08-4F6C4BA083E1}"/>
    <cellStyle name="Notas 5 14" xfId="7366" xr:uid="{E537A0A4-51AE-42D8-B97A-415D6470AFD7}"/>
    <cellStyle name="Notas 5 14 2" xfId="7367" xr:uid="{A8D600FA-B191-47EE-B555-EF3207F9713B}"/>
    <cellStyle name="Notas 5 14 2 2" xfId="7368" xr:uid="{116AC57C-57F3-4183-9F2E-97AB71025DE3}"/>
    <cellStyle name="Notas 5 14 2 3" xfId="7369" xr:uid="{8ECC22AB-F339-4FD7-A184-292E69A8ECD4}"/>
    <cellStyle name="Notas 5 14 3" xfId="7370" xr:uid="{98274C1E-1D58-49DD-A5D8-289208301B08}"/>
    <cellStyle name="Notas 5 14 4" xfId="7371" xr:uid="{044E684F-DDFF-4247-951B-288A652C140E}"/>
    <cellStyle name="Notas 5 15" xfId="7372" xr:uid="{4CB15FF0-C3C3-40FC-948E-EEC1B77CCA65}"/>
    <cellStyle name="Notas 5 15 2" xfId="7373" xr:uid="{6344F69B-696E-4C13-9841-DCB0E9D01D04}"/>
    <cellStyle name="Notas 5 15 3" xfId="7374" xr:uid="{762014F3-C1F4-427E-979F-3DFF8D20F165}"/>
    <cellStyle name="Notas 5 16" xfId="7375" xr:uid="{2379ED41-148E-409F-8091-40558F0897B9}"/>
    <cellStyle name="Notas 5 17" xfId="7376" xr:uid="{ADF20C7F-810D-4F3E-840E-E06C77BC7D66}"/>
    <cellStyle name="Notas 5 18" xfId="43559" xr:uid="{90E20E70-8447-441A-A353-1868E13BFBD5}"/>
    <cellStyle name="Notas 5 2" xfId="7377" xr:uid="{0B9672E1-F764-46D2-90D8-EBB21A3DE3C0}"/>
    <cellStyle name="Notas 5 3" xfId="7378" xr:uid="{7544BCCE-84EF-4999-A3FC-A8A2B6F243ED}"/>
    <cellStyle name="Notas 5 4" xfId="7379" xr:uid="{D447CEE9-D518-4C0B-ADB4-C62F3C607EB0}"/>
    <cellStyle name="Notas 5 5" xfId="7380" xr:uid="{5B872E4E-A072-4659-B112-7AF7056DFA97}"/>
    <cellStyle name="Notas 5 6" xfId="7381" xr:uid="{3FB8D7E7-0BF0-4632-B855-A30EE4DA8B52}"/>
    <cellStyle name="Notas 5 7" xfId="7382" xr:uid="{F31BDAC0-BFCB-4BF2-BD7F-4938908AE414}"/>
    <cellStyle name="Notas 5 8" xfId="7383" xr:uid="{4D2A10C0-4ABA-4DE6-8EFD-61FC5991CCBD}"/>
    <cellStyle name="Notas 5 9" xfId="7384" xr:uid="{9CD677BC-A225-4E8D-AE71-4F7BAC9FA9B5}"/>
    <cellStyle name="Notas 6" xfId="7385" xr:uid="{18B1AAAC-F5A0-4B1E-B732-F30608793354}"/>
    <cellStyle name="Notas 6 10" xfId="7386" xr:uid="{3321024B-CE59-479D-A004-591192979F97}"/>
    <cellStyle name="Notas 6 11" xfId="7387" xr:uid="{E7F7EFF4-885E-4553-B305-14B3598F72E8}"/>
    <cellStyle name="Notas 6 12" xfId="7388" xr:uid="{97C39F2C-838C-462B-B46E-3C113E47585A}"/>
    <cellStyle name="Notas 6 13" xfId="7389" xr:uid="{879BE652-58EC-4789-903B-05409B9FDBEF}"/>
    <cellStyle name="Notas 6 14" xfId="7390" xr:uid="{3E4B75D9-411A-4DD6-9DB4-0875C6B3734F}"/>
    <cellStyle name="Notas 6 14 2" xfId="7391" xr:uid="{0EBB5880-41FF-45D2-A6F1-912B30A2C8C5}"/>
    <cellStyle name="Notas 6 14 2 2" xfId="7392" xr:uid="{F8C28508-9848-4C17-BA82-DB2959E61660}"/>
    <cellStyle name="Notas 6 14 2 3" xfId="7393" xr:uid="{86E96E28-A1BD-44C5-90E4-80705BB12573}"/>
    <cellStyle name="Notas 6 14 3" xfId="7394" xr:uid="{1FA17AC6-B739-46AB-AB6A-FDE195ED4C39}"/>
    <cellStyle name="Notas 6 14 4" xfId="7395" xr:uid="{953EE6C1-ECBB-4290-BA49-B47EEC5A7542}"/>
    <cellStyle name="Notas 6 15" xfId="7396" xr:uid="{FD0E8DFE-E158-4EBD-95CB-228F0574B620}"/>
    <cellStyle name="Notas 6 15 2" xfId="7397" xr:uid="{6B6EB5B3-9371-468E-AB7B-1736678C8EF8}"/>
    <cellStyle name="Notas 6 15 3" xfId="7398" xr:uid="{1354481E-F8AA-48A8-B19A-D0290A5D8D94}"/>
    <cellStyle name="Notas 6 16" xfId="7399" xr:uid="{288B0B88-F246-4A5C-B99B-05192B2EB176}"/>
    <cellStyle name="Notas 6 17" xfId="7400" xr:uid="{56B300A2-6532-475F-AF07-7147E1E2A0C6}"/>
    <cellStyle name="Notas 6 18" xfId="43560" xr:uid="{32B1D986-F180-43A6-94A1-D0EB40F784D2}"/>
    <cellStyle name="Notas 6 19" xfId="43561" xr:uid="{AB0C3E41-025E-4582-8104-9092FE34B2DC}"/>
    <cellStyle name="Notas 6 2" xfId="7401" xr:uid="{7D89F31F-5784-4D3E-B354-B7D02F0F6A2A}"/>
    <cellStyle name="Notas 6 2 2" xfId="35053" xr:uid="{4030AA05-8289-4234-95A1-A3188C6738D2}"/>
    <cellStyle name="Notas 6 2 2 2" xfId="43562" xr:uid="{C93F018D-D2D8-474D-AAB5-F9FE92C7C13B}"/>
    <cellStyle name="Notas 6 2 2 2 2" xfId="43563" xr:uid="{7ABEC83A-A6AE-48E7-8DA5-0635D4DAE777}"/>
    <cellStyle name="Notas 6 2 2 2 2 2" xfId="43564" xr:uid="{A62C9C1C-2CBA-40C1-9BED-1694895C2B32}"/>
    <cellStyle name="Notas 6 2 2 2 3" xfId="43565" xr:uid="{EA7F1E90-5DAF-4521-BB5E-76A9335E87BD}"/>
    <cellStyle name="Notas 6 2 2 2 4" xfId="43566" xr:uid="{EAAE1620-D71D-47D8-BC9B-17B60160505A}"/>
    <cellStyle name="Notas 6 2 2 3" xfId="43567" xr:uid="{AFE9E49F-744E-4DE9-A5F9-0C4BBD8A2FDA}"/>
    <cellStyle name="Notas 6 2 2 3 2" xfId="43568" xr:uid="{215276FC-CE11-4F55-ADDC-D26F4E54678D}"/>
    <cellStyle name="Notas 6 2 2 4" xfId="43569" xr:uid="{0A652E33-CB97-4627-80B5-2FCCBB8E9E78}"/>
    <cellStyle name="Notas 6 2 2 5" xfId="43570" xr:uid="{CC2157CE-6323-45D6-B2C2-83476EDCCAA5}"/>
    <cellStyle name="Notas 6 2 2 6" xfId="43571" xr:uid="{9A27A570-F3F7-45A3-88A4-6D1B20B8786D}"/>
    <cellStyle name="Notas 6 2 3" xfId="43572" xr:uid="{A31F354E-901A-4283-827D-15BF24187740}"/>
    <cellStyle name="Notas 6 2 3 2" xfId="43573" xr:uid="{5AB45F6C-4BB6-4BF5-9AB2-8E6C07EB6EA9}"/>
    <cellStyle name="Notas 6 2 3 2 2" xfId="43574" xr:uid="{97F24ACF-A627-47F0-B6C8-2C8F554D8EE1}"/>
    <cellStyle name="Notas 6 2 3 3" xfId="43575" xr:uid="{18EB29A1-3F99-4B9A-B94D-AFFCC593F7C7}"/>
    <cellStyle name="Notas 6 2 3 4" xfId="43576" xr:uid="{27CCBD86-2113-492D-92A4-F5B3A0D76382}"/>
    <cellStyle name="Notas 6 2 4" xfId="43577" xr:uid="{0E73E3FB-A111-426C-925F-74BCBD38127F}"/>
    <cellStyle name="Notas 6 2 4 2" xfId="43578" xr:uid="{E62C60FA-FE6B-40B5-90D5-B88540EE9A64}"/>
    <cellStyle name="Notas 6 2 5" xfId="43579" xr:uid="{2BDBE04F-98AE-4A1F-AD24-D02E7DAAFFA7}"/>
    <cellStyle name="Notas 6 2 6" xfId="43580" xr:uid="{479140AA-42E4-4681-8B6A-753485110025}"/>
    <cellStyle name="Notas 6 2 7" xfId="43581" xr:uid="{465B4FDE-6AC0-4720-AF15-F35173B61599}"/>
    <cellStyle name="Notas 6 2 8" xfId="35034" xr:uid="{F2017E6B-F393-4647-991E-15EAC1FBDA4A}"/>
    <cellStyle name="Notas 6 3" xfId="7402" xr:uid="{2A4C4AA0-F5D0-4939-8B45-4F52137EF9EE}"/>
    <cellStyle name="Notas 6 3 2" xfId="43582" xr:uid="{8CB6E117-EF93-4E56-A8A1-A99C9E608B1A}"/>
    <cellStyle name="Notas 6 3 2 2" xfId="43583" xr:uid="{6D80E826-FB4D-4E75-B65F-E59FF8AE053B}"/>
    <cellStyle name="Notas 6 3 2 2 2" xfId="43584" xr:uid="{BF691D91-E6D5-4442-AB61-024F24776F3F}"/>
    <cellStyle name="Notas 6 3 2 3" xfId="43585" xr:uid="{F45BFA2F-F47D-4CED-8D93-5E6C7C0F89C2}"/>
    <cellStyle name="Notas 6 3 2 4" xfId="43586" xr:uid="{FD6CFFB5-5236-4B68-BB67-DF241FAD58EA}"/>
    <cellStyle name="Notas 6 3 3" xfId="43587" xr:uid="{F692C856-384F-4107-BE30-4C7B014B8323}"/>
    <cellStyle name="Notas 6 3 3 2" xfId="43588" xr:uid="{12728FFF-6B40-43CB-920A-1FC3E6E14D43}"/>
    <cellStyle name="Notas 6 3 4" xfId="43589" xr:uid="{ED566127-B05C-449E-B674-F646965564CA}"/>
    <cellStyle name="Notas 6 3 5" xfId="43590" xr:uid="{9739D503-2172-4519-864E-7152CBA13FD3}"/>
    <cellStyle name="Notas 6 3 6" xfId="43591" xr:uid="{D39FA625-4175-4F7D-99E4-26E2CD61318A}"/>
    <cellStyle name="Notas 6 3 7" xfId="43592" xr:uid="{16F58D00-9A5C-4A4E-A703-9B182B65B2AC}"/>
    <cellStyle name="Notas 6 3 8" xfId="35052" xr:uid="{B027CC41-BFAE-4553-A382-2ED742B25018}"/>
    <cellStyle name="Notas 6 4" xfId="7403" xr:uid="{BC0A86D2-E71D-4620-A096-C5C2BBC892A3}"/>
    <cellStyle name="Notas 6 4 2" xfId="43594" xr:uid="{4A59CCE4-D8D2-4C5C-8BC0-0D17C2333C66}"/>
    <cellStyle name="Notas 6 4 2 2" xfId="43595" xr:uid="{413EB089-C49C-4EF1-BE72-9975D4EF5142}"/>
    <cellStyle name="Notas 6 4 3" xfId="43596" xr:uid="{2C298A45-9026-4DC6-9CC3-A42463062B27}"/>
    <cellStyle name="Notas 6 4 4" xfId="43597" xr:uid="{0DF17D2A-D087-4F67-B31B-DD0EB2489878}"/>
    <cellStyle name="Notas 6 4 5" xfId="43598" xr:uid="{9DB580D5-0A02-461B-A82E-5E7EA369DAEF}"/>
    <cellStyle name="Notas 6 4 6" xfId="43593" xr:uid="{264521B2-33EC-4786-ADB6-17357A9D73A5}"/>
    <cellStyle name="Notas 6 5" xfId="7404" xr:uid="{A3190DCB-3C6F-4F5B-9ED2-60D4BA1BE684}"/>
    <cellStyle name="Notas 6 5 2" xfId="43599" xr:uid="{62B054B8-E3F8-4DD9-B039-8804953B7A30}"/>
    <cellStyle name="Notas 6 5 3" xfId="43600" xr:uid="{A490AE28-1C15-499B-B662-ADB5A4D246A9}"/>
    <cellStyle name="Notas 6 6" xfId="7405" xr:uid="{CFDE8B98-2D8D-4B0E-9533-3E1E3C4E2038}"/>
    <cellStyle name="Notas 6 6 2" xfId="43601" xr:uid="{C0828603-153F-49AB-A539-97094F424F3F}"/>
    <cellStyle name="Notas 6 7" xfId="7406" xr:uid="{703D5CFD-4BA2-45E2-A800-C85C7C121255}"/>
    <cellStyle name="Notas 6 7 2" xfId="43602" xr:uid="{D657851B-29DA-46D7-A299-7B717DB2C2F5}"/>
    <cellStyle name="Notas 6 8" xfId="7407" xr:uid="{1522D871-3B0A-4BAC-8FF8-4B6C8DA9DD33}"/>
    <cellStyle name="Notas 6 9" xfId="7408" xr:uid="{8A88DF95-F44D-4B09-8EA9-49157FA9C711}"/>
    <cellStyle name="Notas 7" xfId="7409" xr:uid="{CEA16379-1848-49FA-BA49-BC81543E1B07}"/>
    <cellStyle name="Notas 7 10" xfId="7410" xr:uid="{6837BFAC-427D-4F03-A80E-8F615D6B86BE}"/>
    <cellStyle name="Notas 7 11" xfId="7411" xr:uid="{A8F07233-B952-4473-8996-7E8271549605}"/>
    <cellStyle name="Notas 7 12" xfId="7412" xr:uid="{2FC2275B-AFFA-4A28-AB8E-A104141B7D5F}"/>
    <cellStyle name="Notas 7 13" xfId="7413" xr:uid="{6D076232-44DA-459C-B84B-3DEFE619CA36}"/>
    <cellStyle name="Notas 7 14" xfId="7414" xr:uid="{BBF57AD6-794A-476A-943C-2C845813E043}"/>
    <cellStyle name="Notas 7 14 2" xfId="7415" xr:uid="{3CD1EB3F-F9E4-41D2-B681-80507350C3C5}"/>
    <cellStyle name="Notas 7 14 2 2" xfId="7416" xr:uid="{454948D1-D36C-4D78-B584-7A4188D87E3B}"/>
    <cellStyle name="Notas 7 14 2 3" xfId="7417" xr:uid="{DC6F559C-EAA6-4C33-AE5D-223E9FA5919F}"/>
    <cellStyle name="Notas 7 14 3" xfId="7418" xr:uid="{DFAB7D44-D1BB-4450-B425-46EA31EC695B}"/>
    <cellStyle name="Notas 7 14 4" xfId="7419" xr:uid="{A5D64017-8766-4847-A55B-11F1317A1AFD}"/>
    <cellStyle name="Notas 7 15" xfId="7420" xr:uid="{E0B5D26F-57FA-495E-B942-2AC3016DF7B2}"/>
    <cellStyle name="Notas 7 15 2" xfId="7421" xr:uid="{0E689C9C-9CC3-44CC-84CF-2B27CA175448}"/>
    <cellStyle name="Notas 7 15 3" xfId="7422" xr:uid="{D0CECC92-019C-4640-8FDB-FB9E31A5E940}"/>
    <cellStyle name="Notas 7 16" xfId="7423" xr:uid="{E1274AE1-3512-4A4D-9340-419D0F1ED1AC}"/>
    <cellStyle name="Notas 7 17" xfId="7424" xr:uid="{7541ED49-E88B-4634-929D-7A752CCB90F0}"/>
    <cellStyle name="Notas 7 18" xfId="43603" xr:uid="{B8FDDD6A-4B89-41AB-9C88-FB5A754949F1}"/>
    <cellStyle name="Notas 7 19" xfId="43604" xr:uid="{3E33A8A4-E62C-4EBE-BB15-94EC522B1C5D}"/>
    <cellStyle name="Notas 7 2" xfId="7425" xr:uid="{158E0BD2-BB13-4925-93E9-5E0B74B30965}"/>
    <cellStyle name="Notas 7 2 2" xfId="35055" xr:uid="{9E8CF08F-98D3-47D8-AB6E-39B25E682DC1}"/>
    <cellStyle name="Notas 7 2 2 2" xfId="43605" xr:uid="{F0905497-E36E-464E-AC50-E453D8669F6D}"/>
    <cellStyle name="Notas 7 2 2 2 2" xfId="43606" xr:uid="{76FE23DE-3309-4CC5-97CB-D9817CE30194}"/>
    <cellStyle name="Notas 7 2 2 2 2 2" xfId="43607" xr:uid="{5E291C22-B297-41CD-AA93-0497AB38645A}"/>
    <cellStyle name="Notas 7 2 2 2 3" xfId="43608" xr:uid="{DDA31FE6-D477-4ADC-B4BC-D4DD1F5D116E}"/>
    <cellStyle name="Notas 7 2 2 2 4" xfId="43609" xr:uid="{0F65A1A3-8288-4204-8904-B76E8B1E01B5}"/>
    <cellStyle name="Notas 7 2 2 3" xfId="43610" xr:uid="{15886427-D2B6-4E22-89B7-CE124EBDFD1D}"/>
    <cellStyle name="Notas 7 2 2 3 2" xfId="43611" xr:uid="{BD1EF679-1DF0-46B9-A697-E02B3482153E}"/>
    <cellStyle name="Notas 7 2 2 4" xfId="43612" xr:uid="{8E3040AD-7DD1-413D-A069-4D28CDBEA2C4}"/>
    <cellStyle name="Notas 7 2 2 5" xfId="43613" xr:uid="{EF821E1A-E8F6-485D-9262-BA6B7B69294B}"/>
    <cellStyle name="Notas 7 2 2 6" xfId="43614" xr:uid="{2AA65301-71D3-4D2C-8C8F-F7FB58D62C86}"/>
    <cellStyle name="Notas 7 2 3" xfId="43615" xr:uid="{50956950-A53C-47AF-979B-A723B7790FFD}"/>
    <cellStyle name="Notas 7 2 3 2" xfId="43616" xr:uid="{8E0C76F8-ACBB-4851-B9E6-D9DC9A85DD39}"/>
    <cellStyle name="Notas 7 2 3 2 2" xfId="43617" xr:uid="{09C1DE9B-B4D8-4A7A-8785-E25B8E07C7C0}"/>
    <cellStyle name="Notas 7 2 3 3" xfId="43618" xr:uid="{8984F2C9-F70B-488F-8BCB-80F9BB6A9D98}"/>
    <cellStyle name="Notas 7 2 3 4" xfId="43619" xr:uid="{E3A615E6-0021-4564-A73F-ADB553AF7F39}"/>
    <cellStyle name="Notas 7 2 4" xfId="43620" xr:uid="{11BF5494-8FD3-4740-8D15-22987203A545}"/>
    <cellStyle name="Notas 7 2 4 2" xfId="43621" xr:uid="{46225A58-630F-4ABD-9E5A-55BB0317E8B8}"/>
    <cellStyle name="Notas 7 2 5" xfId="43622" xr:uid="{063D8574-37D7-499A-8C71-91DC77300641}"/>
    <cellStyle name="Notas 7 2 6" xfId="43623" xr:uid="{7CA147D9-2184-4A50-BECC-A0426FA25F39}"/>
    <cellStyle name="Notas 7 2 7" xfId="43624" xr:uid="{C1679840-B069-4E7C-845F-503FB32860BA}"/>
    <cellStyle name="Notas 7 2 8" xfId="35035" xr:uid="{E79DFAB2-4744-42CA-A684-4D6541FA6AB9}"/>
    <cellStyle name="Notas 7 3" xfId="7426" xr:uid="{0EE77E4A-C857-4435-B466-39356C1B6D9D}"/>
    <cellStyle name="Notas 7 3 2" xfId="43625" xr:uid="{F51EDFDF-8A9F-4E38-AD53-4B8D9D871F9D}"/>
    <cellStyle name="Notas 7 3 2 2" xfId="43626" xr:uid="{DE4304DB-22B3-4ADF-A8B8-BCEADD950DA6}"/>
    <cellStyle name="Notas 7 3 2 2 2" xfId="43627" xr:uid="{7BE9B0CD-2FE0-4AF6-9D36-66F688EFF871}"/>
    <cellStyle name="Notas 7 3 2 3" xfId="43628" xr:uid="{A77B60B9-4EB3-48AC-8493-3D57B956829B}"/>
    <cellStyle name="Notas 7 3 2 4" xfId="43629" xr:uid="{DED95C04-67D6-4500-8539-AAD75B7C1C86}"/>
    <cellStyle name="Notas 7 3 3" xfId="43630" xr:uid="{4A512DC2-FE5E-4574-BAE7-9291C8BDD338}"/>
    <cellStyle name="Notas 7 3 3 2" xfId="43631" xr:uid="{A485B1A5-F88D-4056-89E6-D3AC87D51EEC}"/>
    <cellStyle name="Notas 7 3 4" xfId="43632" xr:uid="{5E9A80B0-B372-41E9-B555-73D5B10D35CC}"/>
    <cellStyle name="Notas 7 3 5" xfId="43633" xr:uid="{9773F95B-CF28-4191-8DA5-C565AF9A3556}"/>
    <cellStyle name="Notas 7 3 6" xfId="43634" xr:uid="{5690533D-8C1C-4969-A543-FAE4E0016B2C}"/>
    <cellStyle name="Notas 7 3 7" xfId="43635" xr:uid="{EA36DE41-2FD0-4852-807D-937350A36A35}"/>
    <cellStyle name="Notas 7 3 8" xfId="35054" xr:uid="{963C098B-564B-4BBF-BEE0-ADEB23106FA1}"/>
    <cellStyle name="Notas 7 4" xfId="7427" xr:uid="{BC92D5F4-7F2C-436E-A415-0445AA980403}"/>
    <cellStyle name="Notas 7 4 2" xfId="43637" xr:uid="{EA97BE58-CA26-42F9-90C1-69C29B307570}"/>
    <cellStyle name="Notas 7 4 2 2" xfId="43638" xr:uid="{456201CD-ACD7-4F9F-A364-9ABBDE2140D3}"/>
    <cellStyle name="Notas 7 4 3" xfId="43639" xr:uid="{59F88AD5-3BCE-4814-A4A3-2A29D38C260E}"/>
    <cellStyle name="Notas 7 4 4" xfId="43640" xr:uid="{C577AC3B-D14B-4A07-9FBE-FA056A6E2058}"/>
    <cellStyle name="Notas 7 4 5" xfId="43641" xr:uid="{3C788C89-E72F-49C7-8E38-F011D368863A}"/>
    <cellStyle name="Notas 7 4 6" xfId="43636" xr:uid="{8AFF3FDA-1EF4-4F65-97E3-B9BB09ED0A91}"/>
    <cellStyle name="Notas 7 5" xfId="7428" xr:uid="{09B4BD0B-49ED-4297-BD31-FFE5D0B65908}"/>
    <cellStyle name="Notas 7 5 2" xfId="43642" xr:uid="{E04E8638-5394-4413-AADA-9F0F7E4773DF}"/>
    <cellStyle name="Notas 7 5 3" xfId="43643" xr:uid="{1C4D61BB-5C97-44A5-8EF3-C00C7540137F}"/>
    <cellStyle name="Notas 7 6" xfId="7429" xr:uid="{321E8C3A-FB12-4D2E-A5FB-F36976F6589F}"/>
    <cellStyle name="Notas 7 6 2" xfId="43644" xr:uid="{F1BEC991-483A-4AD1-AF80-C92F6F26B5A7}"/>
    <cellStyle name="Notas 7 7" xfId="7430" xr:uid="{DEA68DF6-7B59-4FC9-B05B-727520B88814}"/>
    <cellStyle name="Notas 7 7 2" xfId="43645" xr:uid="{0B7E4564-DB31-44A8-B7FC-50D35ADC6287}"/>
    <cellStyle name="Notas 7 8" xfId="7431" xr:uid="{FE96D98E-1FA3-43F2-AF8A-5DC4FD0C5FE7}"/>
    <cellStyle name="Notas 7 9" xfId="7432" xr:uid="{20614B65-3424-487C-8736-3593C2CEEFA4}"/>
    <cellStyle name="Notas 8" xfId="7433" xr:uid="{06942C58-BFB7-4FE7-BD8B-C1A608C54A49}"/>
    <cellStyle name="Notas 8 10" xfId="7434" xr:uid="{677D9AB4-EE9A-464D-B071-CB4F107D26CE}"/>
    <cellStyle name="Notas 8 11" xfId="7435" xr:uid="{F5F14D05-8BE4-4F69-AC6C-DD130E606834}"/>
    <cellStyle name="Notas 8 12" xfId="7436" xr:uid="{A4D46CE1-AA1B-49DE-9432-CEF799DE37A7}"/>
    <cellStyle name="Notas 8 13" xfId="7437" xr:uid="{185685CC-85AD-44B2-999E-F4405FEB9F3B}"/>
    <cellStyle name="Notas 8 14" xfId="7438" xr:uid="{706E46B4-64F4-40C7-8FD8-50EE83D7ACCA}"/>
    <cellStyle name="Notas 8 14 2" xfId="7439" xr:uid="{D3EED057-0BA1-4306-AFB0-4F46A4EC668A}"/>
    <cellStyle name="Notas 8 14 2 2" xfId="7440" xr:uid="{F64AD305-A7B9-4E93-B284-D6321321CFC1}"/>
    <cellStyle name="Notas 8 14 2 3" xfId="7441" xr:uid="{43E9E699-6A09-451E-89CB-029C3B20D1C9}"/>
    <cellStyle name="Notas 8 14 3" xfId="7442" xr:uid="{3534C0A3-9A89-4006-B497-617C69CB6C30}"/>
    <cellStyle name="Notas 8 14 4" xfId="7443" xr:uid="{49A86863-5280-479E-88D6-7ED5F50E417C}"/>
    <cellStyle name="Notas 8 15" xfId="7444" xr:uid="{50C26841-C171-4762-BCEB-C57A89EC2AE6}"/>
    <cellStyle name="Notas 8 15 2" xfId="7445" xr:uid="{5B1FC5C7-E0B1-4B2A-ACEB-6BEDD8E0589A}"/>
    <cellStyle name="Notas 8 15 3" xfId="7446" xr:uid="{FDEFA105-2316-4984-9EE1-F1AD447B39D7}"/>
    <cellStyle name="Notas 8 16" xfId="7447" xr:uid="{568D4E1A-0603-4417-A303-7063F9A51B8F}"/>
    <cellStyle name="Notas 8 17" xfId="7448" xr:uid="{203F7212-6841-491D-AB9B-EEF7ACB26F6C}"/>
    <cellStyle name="Notas 8 18" xfId="43646" xr:uid="{496ADA96-D222-4B4F-B848-94501EE3A90C}"/>
    <cellStyle name="Notas 8 19" xfId="43647" xr:uid="{69F5B922-BB7D-4137-A8A6-BB04F7AD1414}"/>
    <cellStyle name="Notas 8 2" xfId="7449" xr:uid="{988EBCA9-E394-4D48-9BB4-0078690CD0D3}"/>
    <cellStyle name="Notas 8 2 2" xfId="35057" xr:uid="{197E7928-FBF7-4574-8B82-9C880B4D7A6C}"/>
    <cellStyle name="Notas 8 2 2 2" xfId="43648" xr:uid="{F3EC5A5A-6F04-4AE0-9EC7-9DFA973F6BA1}"/>
    <cellStyle name="Notas 8 2 2 2 2" xfId="43649" xr:uid="{FEA793FE-D8E6-4B6E-90EF-2336C57E51A3}"/>
    <cellStyle name="Notas 8 2 2 2 2 2" xfId="43650" xr:uid="{DCE8F76E-FC32-4D73-8E2C-ACF193F7FE56}"/>
    <cellStyle name="Notas 8 2 2 2 3" xfId="43651" xr:uid="{DB1025C4-1819-4F73-ABEB-B64686E22CB8}"/>
    <cellStyle name="Notas 8 2 2 2 4" xfId="43652" xr:uid="{493DA35E-C98F-4B28-A865-73FB64A1423B}"/>
    <cellStyle name="Notas 8 2 2 3" xfId="43653" xr:uid="{402ECEC5-38DC-4960-B371-7408ACFCC91F}"/>
    <cellStyle name="Notas 8 2 2 3 2" xfId="43654" xr:uid="{BC06475C-5382-4569-BE50-E8902CA0356E}"/>
    <cellStyle name="Notas 8 2 2 4" xfId="43655" xr:uid="{D766EE12-5379-4551-9196-8EEA8ED38969}"/>
    <cellStyle name="Notas 8 2 2 5" xfId="43656" xr:uid="{D04CD0C5-50E3-42AF-9E4E-94644EB84039}"/>
    <cellStyle name="Notas 8 2 2 6" xfId="43657" xr:uid="{0409FDDD-75D6-4C51-A04B-D093F2116ED5}"/>
    <cellStyle name="Notas 8 2 3" xfId="43658" xr:uid="{A72FAD79-4516-45FD-A75C-DCE03EF204A7}"/>
    <cellStyle name="Notas 8 2 3 2" xfId="43659" xr:uid="{22BB7D50-A8FA-4760-A558-E0432EA73C9E}"/>
    <cellStyle name="Notas 8 2 3 2 2" xfId="43660" xr:uid="{D5485148-F2C3-464C-80F5-9207832279D5}"/>
    <cellStyle name="Notas 8 2 3 3" xfId="43661" xr:uid="{EE33A882-2DB3-41F4-B1C8-468E0C54C69A}"/>
    <cellStyle name="Notas 8 2 3 4" xfId="43662" xr:uid="{1A306874-2155-412E-89BC-EB9AA24E141A}"/>
    <cellStyle name="Notas 8 2 4" xfId="43663" xr:uid="{4C3809C9-D553-4FB3-916E-7B4FA91264A8}"/>
    <cellStyle name="Notas 8 2 4 2" xfId="43664" xr:uid="{237697E2-0C20-473E-A2C0-712B2CA29BBB}"/>
    <cellStyle name="Notas 8 2 5" xfId="43665" xr:uid="{B6A0B556-F502-4D2E-BFF2-E533966AA90A}"/>
    <cellStyle name="Notas 8 2 6" xfId="43666" xr:uid="{8FFE30CA-DFFC-462C-8D13-03787280D31C}"/>
    <cellStyle name="Notas 8 2 7" xfId="43667" xr:uid="{58D22D29-41D1-4598-BF48-9152EA74C8A0}"/>
    <cellStyle name="Notas 8 2 8" xfId="35036" xr:uid="{32BC263F-D8E2-46C8-8A9A-5E57164CA95E}"/>
    <cellStyle name="Notas 8 3" xfId="7450" xr:uid="{AD3C5A6B-930B-4522-80FC-2949D6B46FB2}"/>
    <cellStyle name="Notas 8 3 2" xfId="43668" xr:uid="{2C731937-7F8C-45CC-AC2D-1E6DD205D234}"/>
    <cellStyle name="Notas 8 3 2 2" xfId="43669" xr:uid="{EE226589-F498-45B8-B629-FCFF70C5EC48}"/>
    <cellStyle name="Notas 8 3 2 2 2" xfId="43670" xr:uid="{5B7C6897-CA4B-4D9C-844E-02A2958ED13A}"/>
    <cellStyle name="Notas 8 3 2 3" xfId="43671" xr:uid="{19355AC4-CA8B-434B-85A9-F686065CBBB9}"/>
    <cellStyle name="Notas 8 3 2 4" xfId="43672" xr:uid="{5F33AE54-F3AC-4298-84B8-0A428B9C749E}"/>
    <cellStyle name="Notas 8 3 3" xfId="43673" xr:uid="{136EDA95-3AF1-4067-9339-319EF9ED85B2}"/>
    <cellStyle name="Notas 8 3 3 2" xfId="43674" xr:uid="{C3EEA165-BB1A-402E-9FAC-13DCA3F9212B}"/>
    <cellStyle name="Notas 8 3 4" xfId="43675" xr:uid="{61675551-79C3-4C6E-B072-309F62EB6A06}"/>
    <cellStyle name="Notas 8 3 5" xfId="43676" xr:uid="{76249678-BB8F-445D-802F-AF41E35BAFEF}"/>
    <cellStyle name="Notas 8 3 6" xfId="43677" xr:uid="{494FD1F9-7BF4-49D0-9107-75C103CE3B87}"/>
    <cellStyle name="Notas 8 3 7" xfId="43678" xr:uid="{491227F6-6323-4FB4-8DB6-89DAF7A09B07}"/>
    <cellStyle name="Notas 8 3 8" xfId="35056" xr:uid="{2C0D4DDE-6F2E-4C78-B183-2476E6C24FE0}"/>
    <cellStyle name="Notas 8 4" xfId="7451" xr:uid="{719CC0F7-15EB-4CF1-9FAD-6FDFA814F328}"/>
    <cellStyle name="Notas 8 4 2" xfId="43680" xr:uid="{C70C4807-38AB-451F-82DD-E6D9273AFACD}"/>
    <cellStyle name="Notas 8 4 2 2" xfId="43681" xr:uid="{1D4AE0FA-EEFC-4AEB-AC5F-3533507CFBCF}"/>
    <cellStyle name="Notas 8 4 3" xfId="43682" xr:uid="{36E47192-43AA-4DA1-8A2B-B7E9C946D6C0}"/>
    <cellStyle name="Notas 8 4 4" xfId="43683" xr:uid="{12431D5D-686F-4330-9177-61819519F2E8}"/>
    <cellStyle name="Notas 8 4 5" xfId="43684" xr:uid="{A10DFF10-C6C5-419F-9C9B-CEFFDEFFF002}"/>
    <cellStyle name="Notas 8 4 6" xfId="43679" xr:uid="{C5FEB6FE-BE52-42AD-BB1B-9DE82A2C8467}"/>
    <cellStyle name="Notas 8 5" xfId="7452" xr:uid="{8848FD0D-B079-47CA-A24D-C09A719439AF}"/>
    <cellStyle name="Notas 8 5 2" xfId="43685" xr:uid="{81325DF4-0F41-49F6-939E-FD25B376B463}"/>
    <cellStyle name="Notas 8 5 3" xfId="43686" xr:uid="{44E116A3-12BF-4FCD-AEE3-2B19CD65FB89}"/>
    <cellStyle name="Notas 8 6" xfId="7453" xr:uid="{24C4C394-2701-42D2-A180-F095B447650A}"/>
    <cellStyle name="Notas 8 6 2" xfId="43687" xr:uid="{54939D9A-5166-4BB9-969B-E465003C0EC1}"/>
    <cellStyle name="Notas 8 7" xfId="7454" xr:uid="{BD2CCF34-F47B-49E5-8B68-DA404010B778}"/>
    <cellStyle name="Notas 8 7 2" xfId="43688" xr:uid="{BDE1B0A8-CC32-452C-BE5E-7D423EC9CF4D}"/>
    <cellStyle name="Notas 8 8" xfId="7455" xr:uid="{3868A718-D642-45A4-B517-B733BB0D07F5}"/>
    <cellStyle name="Notas 8 9" xfId="7456" xr:uid="{1B008C23-D3B4-4518-9AE8-857F5FF8D0A0}"/>
    <cellStyle name="Notas 9" xfId="7457" xr:uid="{98252FF2-276D-43C4-A3E7-C5CE0DF988BF}"/>
    <cellStyle name="Notas 9 10" xfId="7458" xr:uid="{699EDE0C-FFF8-44AF-B33F-F41FAD3D57D3}"/>
    <cellStyle name="Notas 9 11" xfId="7459" xr:uid="{6D43E662-35F8-400D-891D-2732BF0CED54}"/>
    <cellStyle name="Notas 9 12" xfId="7460" xr:uid="{D6BAA8E6-BD64-400B-9B0A-FF06CE3D0CCF}"/>
    <cellStyle name="Notas 9 13" xfId="7461" xr:uid="{53B24C3F-87F2-4912-858C-E1C50FB63CB2}"/>
    <cellStyle name="Notas 9 14" xfId="7462" xr:uid="{4C7E68D7-079E-4441-8E9B-D67DDAD3B467}"/>
    <cellStyle name="Notas 9 14 2" xfId="7463" xr:uid="{77B7B5BE-1E20-472A-B278-4A3BB54B9298}"/>
    <cellStyle name="Notas 9 14 2 2" xfId="7464" xr:uid="{3DA51E88-BBB8-44AD-A444-51146956F7F1}"/>
    <cellStyle name="Notas 9 14 2 3" xfId="7465" xr:uid="{02785907-807C-49E0-A33F-01EBEEA27A35}"/>
    <cellStyle name="Notas 9 14 3" xfId="7466" xr:uid="{40DB6750-A7D0-4AF4-9F88-ECCF7FD40AA6}"/>
    <cellStyle name="Notas 9 14 4" xfId="7467" xr:uid="{CBE2A950-EE5C-4648-822D-E530273617DF}"/>
    <cellStyle name="Notas 9 15" xfId="7468" xr:uid="{62B69A08-AF38-4603-87FA-5B9A651C814E}"/>
    <cellStyle name="Notas 9 15 2" xfId="7469" xr:uid="{2E6CE9A4-7836-4819-AE97-ED0F2582DA43}"/>
    <cellStyle name="Notas 9 15 3" xfId="7470" xr:uid="{70A3B72D-D1CE-4293-A9EE-C2B389648236}"/>
    <cellStyle name="Notas 9 16" xfId="7471" xr:uid="{7B225889-2E20-48FD-8863-D8C96EE04890}"/>
    <cellStyle name="Notas 9 17" xfId="7472" xr:uid="{4C9BC62C-A0D6-4E9F-953F-70531D89172F}"/>
    <cellStyle name="Notas 9 18" xfId="43689" xr:uid="{B21E1CD6-4ECA-4382-A735-E3B74A38D9FA}"/>
    <cellStyle name="Notas 9 19" xfId="43690" xr:uid="{3497C2AB-F28F-4B41-8BA8-76FB75897B3E}"/>
    <cellStyle name="Notas 9 2" xfId="7473" xr:uid="{397075E0-8A3B-417B-A35D-61E78028D7FC}"/>
    <cellStyle name="Notas 9 2 2" xfId="35059" xr:uid="{3F7E76EC-3AF4-4807-AB15-E824129898C6}"/>
    <cellStyle name="Notas 9 2 2 2" xfId="43691" xr:uid="{D9B3AF78-109F-4D83-B84B-87709B099D2A}"/>
    <cellStyle name="Notas 9 2 2 2 2" xfId="43692" xr:uid="{2EEC3546-9EDE-4CB5-B307-4722B519F234}"/>
    <cellStyle name="Notas 9 2 2 2 2 2" xfId="43693" xr:uid="{257649E5-E8E5-4AC8-974D-3DBE3692AC97}"/>
    <cellStyle name="Notas 9 2 2 2 3" xfId="43694" xr:uid="{0270FF29-BB8C-46B3-8356-D35973B54B06}"/>
    <cellStyle name="Notas 9 2 2 2 4" xfId="43695" xr:uid="{02B412DD-B487-456A-B62C-E9EEACE47B67}"/>
    <cellStyle name="Notas 9 2 2 3" xfId="43696" xr:uid="{CD3B53A0-CCC3-4CE8-B946-9D4E33249EEF}"/>
    <cellStyle name="Notas 9 2 2 3 2" xfId="43697" xr:uid="{A592096B-185C-40B1-B657-8919819EBF39}"/>
    <cellStyle name="Notas 9 2 2 4" xfId="43698" xr:uid="{E4105E0D-38F3-47EE-A4E8-5994BACBDD2B}"/>
    <cellStyle name="Notas 9 2 2 5" xfId="43699" xr:uid="{13FDC577-1D70-4D9A-B755-BB5EDAEF7088}"/>
    <cellStyle name="Notas 9 2 2 6" xfId="43700" xr:uid="{C8E0A41C-02B4-4D69-BDEF-CBF6EE88AB0E}"/>
    <cellStyle name="Notas 9 2 3" xfId="43701" xr:uid="{F6CE208A-4A4F-4E74-ACAF-FB20A4EA55E7}"/>
    <cellStyle name="Notas 9 2 3 2" xfId="43702" xr:uid="{6717AE86-935D-474E-AA2F-DEB7FA14E0D0}"/>
    <cellStyle name="Notas 9 2 3 2 2" xfId="43703" xr:uid="{4E2A5ABA-1A2F-420F-9FFB-7E4446F0B78C}"/>
    <cellStyle name="Notas 9 2 3 3" xfId="43704" xr:uid="{52DA6F6A-BE69-45CE-A49C-3E4DB3766849}"/>
    <cellStyle name="Notas 9 2 3 4" xfId="43705" xr:uid="{E507A259-E49F-4683-AD5A-7E9E65E6AEED}"/>
    <cellStyle name="Notas 9 2 4" xfId="43706" xr:uid="{4A67DD2D-26ED-419C-BA0D-A37B09B99976}"/>
    <cellStyle name="Notas 9 2 4 2" xfId="43707" xr:uid="{20E2B8D9-3737-49B7-B671-BE15BACF2E25}"/>
    <cellStyle name="Notas 9 2 5" xfId="43708" xr:uid="{7C8633D4-5532-49F1-B76D-3E6BCDA8A02F}"/>
    <cellStyle name="Notas 9 2 6" xfId="43709" xr:uid="{504A83C9-84DD-4119-A774-49D321FD0976}"/>
    <cellStyle name="Notas 9 2 7" xfId="43710" xr:uid="{2917492B-EBE3-4809-B38C-4C9654C1F2D4}"/>
    <cellStyle name="Notas 9 2 8" xfId="35037" xr:uid="{2A3AC2A2-F546-4A64-A0CE-CF8191832B64}"/>
    <cellStyle name="Notas 9 3" xfId="7474" xr:uid="{8A04A090-86F0-4574-ACB6-BFB94F479463}"/>
    <cellStyle name="Notas 9 3 2" xfId="43711" xr:uid="{A92CD95E-9FDA-4018-B109-D7FD20BE191B}"/>
    <cellStyle name="Notas 9 3 2 2" xfId="43712" xr:uid="{BEAFC751-C8CF-4A9C-8B57-DDF544D286AC}"/>
    <cellStyle name="Notas 9 3 2 2 2" xfId="43713" xr:uid="{28C595A0-5DC0-4BE0-BBB0-0F4F6FDC269A}"/>
    <cellStyle name="Notas 9 3 2 3" xfId="43714" xr:uid="{B99FC1C3-6640-44A4-8FD7-C4A9F24988B2}"/>
    <cellStyle name="Notas 9 3 2 4" xfId="43715" xr:uid="{4D70EF6A-092E-4294-9E35-D82FA6A7A643}"/>
    <cellStyle name="Notas 9 3 3" xfId="43716" xr:uid="{215E0730-D1D7-4358-8D3E-C89FA216D721}"/>
    <cellStyle name="Notas 9 3 3 2" xfId="43717" xr:uid="{F00434DD-9EF0-43F7-AF66-AD54983071F9}"/>
    <cellStyle name="Notas 9 3 4" xfId="43718" xr:uid="{95AF901A-F8F8-4ECB-AF2C-0D0C7ABC0ACC}"/>
    <cellStyle name="Notas 9 3 5" xfId="43719" xr:uid="{C32F84C8-FE9F-443A-9159-61754A36EA92}"/>
    <cellStyle name="Notas 9 3 6" xfId="43720" xr:uid="{AD7E01F1-F24C-48EB-A98C-267D855FAA03}"/>
    <cellStyle name="Notas 9 3 7" xfId="43721" xr:uid="{5AEC089B-7004-43B4-99AD-F6ABB0C3E9F5}"/>
    <cellStyle name="Notas 9 3 8" xfId="35058" xr:uid="{FDF3ADD2-793E-4313-9E72-4AD6646B2386}"/>
    <cellStyle name="Notas 9 4" xfId="7475" xr:uid="{2A95CA65-3874-413D-AC97-6158CD192A4D}"/>
    <cellStyle name="Notas 9 4 2" xfId="43723" xr:uid="{19AAA00E-A3EB-4856-8359-6586116DBEE1}"/>
    <cellStyle name="Notas 9 4 2 2" xfId="43724" xr:uid="{C2F36C83-5E94-4ADB-A7CB-5B9CB3F89A67}"/>
    <cellStyle name="Notas 9 4 3" xfId="43725" xr:uid="{8AD1C1A3-A8F4-497E-B3F4-1F86AC1D3678}"/>
    <cellStyle name="Notas 9 4 4" xfId="43726" xr:uid="{8B480BE5-9634-4F14-A125-595A3E99F4C1}"/>
    <cellStyle name="Notas 9 4 5" xfId="43727" xr:uid="{ABAA1722-B440-4095-8EE0-7D82D8F18D90}"/>
    <cellStyle name="Notas 9 4 6" xfId="43722" xr:uid="{5AD0426B-2122-4131-9918-1CB4A26EC95F}"/>
    <cellStyle name="Notas 9 5" xfId="7476" xr:uid="{7980D5BA-D58B-410E-9DAF-551DC849B01D}"/>
    <cellStyle name="Notas 9 5 2" xfId="43728" xr:uid="{FF5056AE-9587-44BF-BF05-C4CC30A2822B}"/>
    <cellStyle name="Notas 9 5 3" xfId="43729" xr:uid="{1333FFF1-3793-43BC-A727-AD7A7369D227}"/>
    <cellStyle name="Notas 9 6" xfId="7477" xr:uid="{B5D68366-7EE2-479E-ADD7-70B032456541}"/>
    <cellStyle name="Notas 9 6 2" xfId="43730" xr:uid="{3197FCEF-A7CB-4DE4-ADB3-29A8BDFC7365}"/>
    <cellStyle name="Notas 9 7" xfId="7478" xr:uid="{9538189A-7393-4B75-B9AA-F2152B085F57}"/>
    <cellStyle name="Notas 9 7 2" xfId="43731" xr:uid="{842C1BBB-0852-4E54-A165-28D9879C27DD}"/>
    <cellStyle name="Notas 9 8" xfId="7479" xr:uid="{B65DA657-E828-46BD-AE81-42C8560C8A40}"/>
    <cellStyle name="Notas 9 9" xfId="7480" xr:uid="{BE4CBB8D-70B5-43F5-BB7B-BCCCC09F7B52}"/>
    <cellStyle name="Note 2" xfId="44262" xr:uid="{6216D567-9099-42CA-A9FE-4927C828D04A}"/>
    <cellStyle name="Note 2 2" xfId="44261" xr:uid="{6E5FEA91-F240-421E-B450-DBA6AF00F599}"/>
    <cellStyle name="Note 3" xfId="44260" xr:uid="{A2F58CEC-716C-4CA5-9CAF-389052E422A2}"/>
    <cellStyle name="Output 2" xfId="44259" xr:uid="{661D3CCF-59A7-4D15-8E34-B49351DE4A50}"/>
    <cellStyle name="Percent 10" xfId="44258" xr:uid="{FD62179A-4F22-498E-AA03-0FF2CA8FFD1B}"/>
    <cellStyle name="Percent 10 2" xfId="44257" xr:uid="{96135B5C-4DCC-43EB-A1FB-4C4AD49332F5}"/>
    <cellStyle name="Percent 2" xfId="34062" xr:uid="{83FB15E2-D1E8-467D-8A76-E1DE1C6CBE9D}"/>
    <cellStyle name="Percent 2 2" xfId="44255" xr:uid="{195CFF2F-D4A2-4D5C-ACD5-4CA86796E8D7}"/>
    <cellStyle name="Percent 2 3" xfId="44256" xr:uid="{8EE1DF46-B078-41DE-9698-EC744620A853}"/>
    <cellStyle name="Percent 3" xfId="44254" xr:uid="{E9226640-F3DB-460E-A423-1470F2301C08}"/>
    <cellStyle name="Percent 4" xfId="44253" xr:uid="{EA435A03-FC1A-4BD9-BDEF-A36782B87512}"/>
    <cellStyle name="Percent 4 2" xfId="44252" xr:uid="{76F33733-3317-4B00-B2D1-592D80C22714}"/>
    <cellStyle name="Percent 5" xfId="44251" xr:uid="{7AB6AFFD-22E8-4D71-96D4-FB2CA9824EDE}"/>
    <cellStyle name="Percent 5 2" xfId="44250" xr:uid="{B1807A51-3214-45AA-A9B3-A7E28D63CE53}"/>
    <cellStyle name="Percent 5 2 2" xfId="44249" xr:uid="{33C513F3-1E42-43F2-A01C-4E64E2216C07}"/>
    <cellStyle name="Percent 5 3" xfId="44248" xr:uid="{7906F824-9FB9-4222-8544-0F3E630F0E0C}"/>
    <cellStyle name="Percent 5 3 2" xfId="44065" xr:uid="{8F28BBED-3706-40CC-BC3D-80467218A3F8}"/>
    <cellStyle name="Percent 5 4" xfId="44247" xr:uid="{641EC3E9-13C5-4CF0-AA42-FF666A826415}"/>
    <cellStyle name="Percent 5 4 2" xfId="44246" xr:uid="{D66BE003-245A-449C-980C-2F7FB0F5B0F0}"/>
    <cellStyle name="Percent 6" xfId="44245" xr:uid="{FCEE9CCD-D4B4-4B92-A3BD-52562D4ED1B2}"/>
    <cellStyle name="Percent 6 2" xfId="44244" xr:uid="{201B3ED9-9103-4968-853D-28D13F33E528}"/>
    <cellStyle name="Percent 7" xfId="44243" xr:uid="{B137D6AE-BC2C-4E2B-A8E5-14C10ACEDAB0}"/>
    <cellStyle name="Percent 7 2" xfId="44242" xr:uid="{9C452CB0-679E-42A4-92EF-1DABFDBD086F}"/>
    <cellStyle name="Percent 8" xfId="44241" xr:uid="{72A1115E-B4B1-474C-A38D-6F109489A69A}"/>
    <cellStyle name="Percent 8 2" xfId="44240" xr:uid="{23FE2FD0-684B-4FDD-BB99-1084248130E4}"/>
    <cellStyle name="Percent 9" xfId="44239" xr:uid="{478E4FD5-9F15-4428-9827-807B8E4EA991}"/>
    <cellStyle name="Percent 9 2" xfId="44238" xr:uid="{3885D2EA-8B73-4928-927D-5A2CD340942E}"/>
    <cellStyle name="Porcentaje" xfId="8" builtinId="5"/>
    <cellStyle name="Porcentaje 10" xfId="35041" xr:uid="{67816634-4536-40B1-B382-018175173F1D}"/>
    <cellStyle name="Porcentaje 10 2" xfId="43768" xr:uid="{6A97CA4B-A6AA-4097-8B17-3D7743F9A3D2}"/>
    <cellStyle name="Porcentaje 11" xfId="43757" xr:uid="{757B4B16-A3BA-4373-A6DF-C63345D476D5}"/>
    <cellStyle name="Porcentaje 12" xfId="44061" xr:uid="{AE4C7E44-E4EE-47CE-B505-07D32C7A3477}"/>
    <cellStyle name="Porcentaje 13" xfId="44526" xr:uid="{FE71D957-DC70-447E-A4D7-C430D53CAB60}"/>
    <cellStyle name="Porcentaje 2" xfId="63" xr:uid="{8A2CB218-5F1D-4D72-97BE-CF70E88524E2}"/>
    <cellStyle name="Porcentaje 2 2" xfId="7538" xr:uid="{2717D1DF-3A84-457A-8515-CB506A0C11C4}"/>
    <cellStyle name="Porcentaje 2 2 2" xfId="43761" xr:uid="{5D5BF703-4AD1-4E8D-AFA6-647AECA4FCFE}"/>
    <cellStyle name="Porcentaje 2 3" xfId="44237" xr:uid="{61AD922F-C3BB-4B9D-842E-8840E1693C17}"/>
    <cellStyle name="Porcentaje 2 4" xfId="44522" xr:uid="{865805ED-5068-4DB7-9030-F1E90B09497C}"/>
    <cellStyle name="Porcentaje 3" xfId="7481" xr:uid="{F01C74EB-DE5C-4827-A017-35514B1BEC57}"/>
    <cellStyle name="Porcentaje 3 2" xfId="7482" xr:uid="{BD05BEF9-3E15-4D79-93A8-0A3F65E00C98}"/>
    <cellStyle name="Porcentaje 3 2 2" xfId="43732" xr:uid="{7846AC7D-7B87-4019-82ED-0BEB383FDE64}"/>
    <cellStyle name="Porcentaje 3 2 2 2" xfId="43733" xr:uid="{C7045F4F-0EC0-414B-8CEF-3F359316831A}"/>
    <cellStyle name="Porcentaje 3 2 3" xfId="43734" xr:uid="{F5F0F324-569B-4767-89FF-00218A24FD15}"/>
    <cellStyle name="Porcentaje 3 2 4" xfId="43735" xr:uid="{E2AE9053-8426-4361-90EA-E686A2E6F72E}"/>
    <cellStyle name="Porcentaje 3 2 5" xfId="35060" xr:uid="{46E60D91-C475-41F0-84CC-B0DAE021CE19}"/>
    <cellStyle name="Porcentaje 3 3" xfId="34063" xr:uid="{2C11269E-E99F-4C66-8507-C636CAC9C714}"/>
    <cellStyle name="Porcentaje 3 3 2" xfId="43736" xr:uid="{4C0B1297-A98F-4F95-B9CF-0A6631276ACE}"/>
    <cellStyle name="Porcentaje 3 4" xfId="43737" xr:uid="{167F27A4-9338-47C3-8230-EC2AA7754B6F}"/>
    <cellStyle name="Porcentaje 3 5" xfId="43738" xr:uid="{E73C8947-5A75-4002-B2BD-83040010B34E}"/>
    <cellStyle name="Porcentaje 3 6" xfId="43739" xr:uid="{85F56BB5-0FEE-4B74-9A5D-2B1890D8DEB4}"/>
    <cellStyle name="Porcentaje 3 7" xfId="43740" xr:uid="{478F536F-0FE9-479E-A807-B24C3794F0B0}"/>
    <cellStyle name="Porcentaje 3 7 2" xfId="44039" xr:uid="{CF1E04E2-0B26-4C0E-A8C6-7835198F4EBC}"/>
    <cellStyle name="Porcentaje 4" xfId="7483" xr:uid="{F1523E1A-90EC-4562-855B-9B5BCF6F2837}"/>
    <cellStyle name="Porcentaje 4 2" xfId="7484" xr:uid="{10443805-664A-4191-9424-788156AB00AD}"/>
    <cellStyle name="Porcentaje 4 3" xfId="7485" xr:uid="{384F0C3C-DB58-47F1-80A0-6A1F524C435B}"/>
    <cellStyle name="Porcentaje 5" xfId="7486" xr:uid="{59DCFDA7-B2AF-428B-87BA-D02B26CC3840}"/>
    <cellStyle name="Porcentaje 5 2" xfId="7487" xr:uid="{A8452297-D331-49B5-A7CA-451CE36D71A4}"/>
    <cellStyle name="Porcentaje 5 3" xfId="7488" xr:uid="{EB11F0C8-8D10-48C0-8C8E-183515F739B3}"/>
    <cellStyle name="Porcentaje 6" xfId="7489" xr:uid="{1C45402F-7439-4F8C-9381-281763FB982D}"/>
    <cellStyle name="Porcentaje 6 2" xfId="44040" xr:uid="{B8EC9262-8923-45DF-8BAD-8041BD2AFD79}"/>
    <cellStyle name="Porcentaje 7" xfId="7490" xr:uid="{E70EF01C-8B9E-446B-A696-E73F3688E1C0}"/>
    <cellStyle name="Porcentaje 8" xfId="7491" xr:uid="{EF9360C1-7C33-435E-BCB8-1635340EE384}"/>
    <cellStyle name="Porcentaje 9" xfId="173" xr:uid="{542C3B67-ED7C-485E-A638-CBCC70F3CAAC}"/>
    <cellStyle name="Porcentaje 9 2" xfId="43741" xr:uid="{CC664DBF-F649-4457-AFFD-791D04C8CC33}"/>
    <cellStyle name="Porcentual 10" xfId="44236" xr:uid="{066B7B60-8525-4E8B-BD29-1A26B9728408}"/>
    <cellStyle name="Porcentual 11" xfId="44235" xr:uid="{03509184-931E-43DA-8D7C-10D61BE683D5}"/>
    <cellStyle name="Porcentual 12" xfId="44234" xr:uid="{F794BCDB-DEE9-4D6A-8282-B7613C8686FA}"/>
    <cellStyle name="Porcentual 13" xfId="44233" xr:uid="{C5C1DC4C-506B-44A5-B80B-F966BB2360C9}"/>
    <cellStyle name="Porcentual 13 2" xfId="44232" xr:uid="{59931840-9249-40F1-8A6E-38DCF3FA0AF7}"/>
    <cellStyle name="Porcentual 13 2 2" xfId="44231" xr:uid="{4BD3A9C5-8EC2-4220-B57F-1E4CA02E75A9}"/>
    <cellStyle name="Porcentual 14" xfId="44230" xr:uid="{FE73FD3C-A9D7-4E07-BC89-C3122F7FF841}"/>
    <cellStyle name="Porcentual 15" xfId="44229" xr:uid="{862B334D-3C16-41BF-9969-B468C7282F5C}"/>
    <cellStyle name="Porcentual 2" xfId="21" xr:uid="{81D0AB08-26A0-4606-B343-5045C6C5E48A}"/>
    <cellStyle name="Porcentual 2 10" xfId="34065" xr:uid="{750699F8-236F-43CA-BF09-4861F9328B04}"/>
    <cellStyle name="Porcentual 2 10 2" xfId="34066" xr:uid="{44BD2E52-C1DF-4587-A205-A44BFB6C899E}"/>
    <cellStyle name="Porcentual 2 10 2 2" xfId="34067" xr:uid="{79F9D776-EB6F-4DD6-AF42-B295A3DD4286}"/>
    <cellStyle name="Porcentual 2 10 3" xfId="34068" xr:uid="{F41AF066-E62E-441B-BE1B-50D65E4AC2EA}"/>
    <cellStyle name="Porcentual 2 10 3 2" xfId="34069" xr:uid="{7439DBCD-E090-401E-900D-F38067762543}"/>
    <cellStyle name="Porcentual 2 10 4" xfId="34070" xr:uid="{7E8F68C3-563A-449C-A74B-FB6C649B3F57}"/>
    <cellStyle name="Porcentual 2 10 4 2" xfId="34071" xr:uid="{42896693-8E64-4604-8086-9E24280F3FD8}"/>
    <cellStyle name="Porcentual 2 10 5" xfId="34072" xr:uid="{D47F10E5-9E83-46D2-BC6D-882D5AFC268D}"/>
    <cellStyle name="Porcentual 2 10 5 2" xfId="34073" xr:uid="{20DAA4D4-14A3-4570-B161-A8AAE2117CBB}"/>
    <cellStyle name="Porcentual 2 10 6" xfId="34074" xr:uid="{5F0500FF-C252-4CBE-B964-7517673E7EDB}"/>
    <cellStyle name="Porcentual 2 10 6 2" xfId="34075" xr:uid="{AAFC1A2A-7AA3-4088-92FC-861B415DCF2B}"/>
    <cellStyle name="Porcentual 2 10 7" xfId="34076" xr:uid="{89395CD9-4227-40E6-8986-0C1D929550DF}"/>
    <cellStyle name="Porcentual 2 10 7 2" xfId="34077" xr:uid="{3ED0199D-F55D-48BE-9939-83EAC9114033}"/>
    <cellStyle name="Porcentual 2 10 8" xfId="34078" xr:uid="{32E534B1-B5A8-4C1D-BD53-8BA649F52083}"/>
    <cellStyle name="Porcentual 2 10 9" xfId="44066" xr:uid="{DA3C9F83-FE47-46B6-9957-8FB2A04A7192}"/>
    <cellStyle name="Porcentual 2 11" xfId="34079" xr:uid="{83F518D5-9881-4F64-BE87-B3A7DCA76B30}"/>
    <cellStyle name="Porcentual 2 11 2" xfId="34080" xr:uid="{5DE512F2-BDCE-4C04-928C-78BFC74900A4}"/>
    <cellStyle name="Porcentual 2 11 2 2" xfId="34081" xr:uid="{B218A5CB-104D-4576-9377-38C5586445A5}"/>
    <cellStyle name="Porcentual 2 11 3" xfId="34082" xr:uid="{0F598E50-D25F-451B-8D22-FC20059F4F45}"/>
    <cellStyle name="Porcentual 2 11 3 2" xfId="34083" xr:uid="{992ECB97-2F3C-4F04-8F7C-308B36F225C0}"/>
    <cellStyle name="Porcentual 2 11 4" xfId="34084" xr:uid="{56EE50AF-C2C6-4760-BD50-1F7CEA51DEE5}"/>
    <cellStyle name="Porcentual 2 11 4 2" xfId="34085" xr:uid="{6618DCF1-437C-48F3-8203-2BDEC0FF8552}"/>
    <cellStyle name="Porcentual 2 11 5" xfId="34086" xr:uid="{EAB7D7DA-05A8-4F4E-ADE6-43ED82B75B49}"/>
    <cellStyle name="Porcentual 2 11 5 2" xfId="34087" xr:uid="{CF1DC30A-83D7-4B1E-B512-0B30CBE13620}"/>
    <cellStyle name="Porcentual 2 11 6" xfId="34088" xr:uid="{901D87A6-0AA0-412B-980F-7D3654E468E1}"/>
    <cellStyle name="Porcentual 2 11 6 2" xfId="34089" xr:uid="{AC71D50F-3820-4DB9-AAA0-FD2602D5FA60}"/>
    <cellStyle name="Porcentual 2 11 7" xfId="34090" xr:uid="{E6ADD6C0-2ADE-4E17-934E-884178B1654D}"/>
    <cellStyle name="Porcentual 2 11 7 2" xfId="34091" xr:uid="{61F86192-B8D5-42BE-AA63-B24787270672}"/>
    <cellStyle name="Porcentual 2 11 8" xfId="34092" xr:uid="{2B8AC23C-D1F9-4810-933B-224D8952549E}"/>
    <cellStyle name="Porcentual 2 11 9" xfId="44053" xr:uid="{876D8AF7-0702-4144-8D28-E9F0A811AA7F}"/>
    <cellStyle name="Porcentual 2 12" xfId="34093" xr:uid="{AE677D74-3BA1-4773-A28C-C95408495FC2}"/>
    <cellStyle name="Porcentual 2 12 2" xfId="34094" xr:uid="{B242471F-123E-46EE-8052-1541EE188963}"/>
    <cellStyle name="Porcentual 2 12 3" xfId="44227" xr:uid="{AB7D10E4-7B54-4223-B337-D8D56ACB32BA}"/>
    <cellStyle name="Porcentual 2 13" xfId="34095" xr:uid="{799BA221-B6A9-4D8A-AACB-DA1648F91370}"/>
    <cellStyle name="Porcentual 2 13 2" xfId="34096" xr:uid="{70C202C8-030F-41F2-88B8-14D51BCD3C12}"/>
    <cellStyle name="Porcentual 2 13 3" xfId="44226" xr:uid="{0268C30D-A87A-44BE-B340-DED3E55689E8}"/>
    <cellStyle name="Porcentual 2 14" xfId="34097" xr:uid="{2C3E9B46-2D85-4157-81AE-3E6FFA80747B}"/>
    <cellStyle name="Porcentual 2 14 2" xfId="34098" xr:uid="{BAD9FD8E-334D-48D3-BE1A-7031460E7C77}"/>
    <cellStyle name="Porcentual 2 14 3" xfId="44225" xr:uid="{96967F38-225B-4167-B595-F060BAC571F1}"/>
    <cellStyle name="Porcentual 2 15" xfId="34099" xr:uid="{9A1B239E-0617-453C-85F2-E40EA319413B}"/>
    <cellStyle name="Porcentual 2 15 2" xfId="34100" xr:uid="{35B2F11E-D042-4F90-96EC-AE3ABC19E65E}"/>
    <cellStyle name="Porcentual 2 15 3" xfId="44228" xr:uid="{3D8E7D08-13CB-45A0-91ED-751094F8C36E}"/>
    <cellStyle name="Porcentual 2 16" xfId="34101" xr:uid="{3D66FF0D-9596-4041-85F8-B16D0833C676}"/>
    <cellStyle name="Porcentual 2 16 2" xfId="34102" xr:uid="{68835606-57E1-433C-9F23-757772A9B6F0}"/>
    <cellStyle name="Porcentual 2 17" xfId="34103" xr:uid="{7A5560F2-8517-4085-B39C-C827B76F6572}"/>
    <cellStyle name="Porcentual 2 17 2" xfId="34104" xr:uid="{8F7EFF10-2C86-4A09-9807-9A5B77B17EE1}"/>
    <cellStyle name="Porcentual 2 18" xfId="34105" xr:uid="{FB7CC2C7-1B76-4628-8147-268888D3BDF1}"/>
    <cellStyle name="Porcentual 2 18 2" xfId="34106" xr:uid="{D8193CE0-48A3-4638-9BFE-F8C4524B29B5}"/>
    <cellStyle name="Porcentual 2 19" xfId="34107" xr:uid="{3988B6B2-7509-4940-BF97-BA47CED4B8EF}"/>
    <cellStyle name="Porcentual 2 19 2" xfId="34108" xr:uid="{0C7F36A9-2B8B-4A24-BC78-13C51A889AE9}"/>
    <cellStyle name="Porcentual 2 2" xfId="22" xr:uid="{5098BF82-C6FF-4B9F-A005-7DF4F75E7496}"/>
    <cellStyle name="Porcentual 2 2 10" xfId="34110" xr:uid="{A32CD9BB-BAC9-485E-92B6-DCF4ADFA1BA6}"/>
    <cellStyle name="Porcentual 2 2 10 2" xfId="34111" xr:uid="{25B06B75-914E-4ED6-9622-E7B7EE4DFCA5}"/>
    <cellStyle name="Porcentual 2 2 10 2 2" xfId="34112" xr:uid="{FCCFD65C-3D02-47A5-9A21-61EB1657848F}"/>
    <cellStyle name="Porcentual 2 2 10 3" xfId="34113" xr:uid="{65F1778D-C61D-4BC6-B9A1-E4B2A256EF42}"/>
    <cellStyle name="Porcentual 2 2 10 3 2" xfId="34114" xr:uid="{6149E2D1-E63B-4B7B-81B6-1DEF3FDF2155}"/>
    <cellStyle name="Porcentual 2 2 10 4" xfId="34115" xr:uid="{3C21119C-9BEB-41D0-A7B0-CFE6A6AB8169}"/>
    <cellStyle name="Porcentual 2 2 10 4 2" xfId="34116" xr:uid="{003D3D03-91BB-4731-B36C-50510BEE5577}"/>
    <cellStyle name="Porcentual 2 2 10 5" xfId="34117" xr:uid="{7167809C-CB93-47C4-95DB-17715BE06383}"/>
    <cellStyle name="Porcentual 2 2 10 5 2" xfId="34118" xr:uid="{657F4668-05AE-43CE-809E-CF42EA51E275}"/>
    <cellStyle name="Porcentual 2 2 10 6" xfId="34119" xr:uid="{E83DB160-6B31-4760-BBDF-E9F9A036372F}"/>
    <cellStyle name="Porcentual 2 2 10 6 2" xfId="34120" xr:uid="{21CE6B94-C5C1-4BEE-90C6-5233CCA72418}"/>
    <cellStyle name="Porcentual 2 2 10 7" xfId="34121" xr:uid="{8F077E73-904F-44F1-9C94-19140780106F}"/>
    <cellStyle name="Porcentual 2 2 10 7 2" xfId="34122" xr:uid="{D89E7ABF-3435-4D6C-BBC5-D384C5C8DC77}"/>
    <cellStyle name="Porcentual 2 2 10 8" xfId="34123" xr:uid="{302EA2F4-BAC8-42F4-A289-549334EFB2E2}"/>
    <cellStyle name="Porcentual 2 2 11" xfId="34124" xr:uid="{417F4287-EE46-4E49-B697-D9D3264DD5E3}"/>
    <cellStyle name="Porcentual 2 2 11 2" xfId="34125" xr:uid="{DB10AC93-1F88-4FF1-BE76-31FC6FBE47C8}"/>
    <cellStyle name="Porcentual 2 2 12" xfId="34126" xr:uid="{5D0D2D71-AA0C-4D6C-ADC5-54A4A9014131}"/>
    <cellStyle name="Porcentual 2 2 12 2" xfId="34127" xr:uid="{4C4816F6-3418-4682-B21B-94AA20B5728D}"/>
    <cellStyle name="Porcentual 2 2 13" xfId="34128" xr:uid="{E53FCD67-568E-42AD-BDC4-EFF3B99EB746}"/>
    <cellStyle name="Porcentual 2 2 13 2" xfId="34129" xr:uid="{8DA1DE01-CA10-427C-A967-0FDB121A8FE2}"/>
    <cellStyle name="Porcentual 2 2 14" xfId="34130" xr:uid="{5666A7D7-5157-4E81-888E-FEEE96C52224}"/>
    <cellStyle name="Porcentual 2 2 14 2" xfId="34131" xr:uid="{7D1FD644-F605-45E1-B2AB-C1D468A7CA99}"/>
    <cellStyle name="Porcentual 2 2 15" xfId="34132" xr:uid="{8EADF203-33F3-41E6-887E-A727787B179F}"/>
    <cellStyle name="Porcentual 2 2 15 2" xfId="34133" xr:uid="{2B965C8E-F95C-4057-891B-E19F24E7137D}"/>
    <cellStyle name="Porcentual 2 2 16" xfId="34134" xr:uid="{8DDE38D5-0FCB-48FB-A3ED-30FE98FC0A36}"/>
    <cellStyle name="Porcentual 2 2 16 2" xfId="34135" xr:uid="{2CD02440-288E-4D84-888F-0BC71042893D}"/>
    <cellStyle name="Porcentual 2 2 17" xfId="34136" xr:uid="{4F38A67D-F1F3-4BB7-9C38-30CBB251CF7A}"/>
    <cellStyle name="Porcentual 2 2 17 2" xfId="34137" xr:uid="{5E66A7F2-7FC3-4AD9-BABA-2541E4F88311}"/>
    <cellStyle name="Porcentual 2 2 18" xfId="34138" xr:uid="{2CEFB3FB-B658-44B8-B1F6-423D5BC69F3F}"/>
    <cellStyle name="Porcentual 2 2 18 2" xfId="34139" xr:uid="{66DBE07C-30B0-411E-A657-A4FFA13177A6}"/>
    <cellStyle name="Porcentual 2 2 19" xfId="34140" xr:uid="{49B3CB40-79DB-4B08-B15F-1DDB8E3560BA}"/>
    <cellStyle name="Porcentual 2 2 19 2" xfId="34141" xr:uid="{C93EE81A-1B5A-48B3-B8B9-A190F1036E45}"/>
    <cellStyle name="Porcentual 2 2 2" xfId="34142" xr:uid="{E9FF100A-564E-41A3-8F40-A141D59CF131}"/>
    <cellStyle name="Porcentual 2 2 2 10" xfId="34143" xr:uid="{5EEB1BC8-090A-45C5-9262-EA74D4902A90}"/>
    <cellStyle name="Porcentual 2 2 2 10 2" xfId="34144" xr:uid="{51519AB7-1C2D-43B0-993F-D10F6E6A1737}"/>
    <cellStyle name="Porcentual 2 2 2 11" xfId="34145" xr:uid="{65FACD23-2BB8-4833-8C68-E9EA95A44AA9}"/>
    <cellStyle name="Porcentual 2 2 2 11 2" xfId="34146" xr:uid="{9A4E7C5F-E148-4866-8CE5-B23F42EE7C0E}"/>
    <cellStyle name="Porcentual 2 2 2 12" xfId="34147" xr:uid="{F9BCCF52-1E11-4C3A-8848-81FDC07CD2F1}"/>
    <cellStyle name="Porcentual 2 2 2 12 2" xfId="34148" xr:uid="{AF51E610-5D88-43B0-8BE0-AB5208F2EAAB}"/>
    <cellStyle name="Porcentual 2 2 2 13" xfId="34149" xr:uid="{5A8499F1-31F7-4248-B07D-6D45291EE5BC}"/>
    <cellStyle name="Porcentual 2 2 2 13 2" xfId="34150" xr:uid="{EC810FFD-005B-4561-BF43-3878A590DDA0}"/>
    <cellStyle name="Porcentual 2 2 2 14" xfId="34151" xr:uid="{27BBED68-00AC-48CC-A3EF-9026B106B5E1}"/>
    <cellStyle name="Porcentual 2 2 2 14 2" xfId="34152" xr:uid="{0F75C779-EFCF-49A8-A521-B62C4CD5CA12}"/>
    <cellStyle name="Porcentual 2 2 2 15" xfId="34153" xr:uid="{1EBFE739-C6C3-4A5A-8135-1C6361D6DA3E}"/>
    <cellStyle name="Porcentual 2 2 2 15 2" xfId="34154" xr:uid="{C1AF8484-95BB-4CF0-A80E-85055A6F7FC1}"/>
    <cellStyle name="Porcentual 2 2 2 16" xfId="34155" xr:uid="{3BCA1389-D9BC-4095-8F99-81DD85E999FC}"/>
    <cellStyle name="Porcentual 2 2 2 16 2" xfId="34156" xr:uid="{9F88B068-AD2C-4FBD-9A83-495A5A1BA299}"/>
    <cellStyle name="Porcentual 2 2 2 17" xfId="34157" xr:uid="{50BF8F09-DEC5-4178-B626-099289D0E745}"/>
    <cellStyle name="Porcentual 2 2 2 17 2" xfId="34158" xr:uid="{5290A9B1-4222-4CA2-BB78-5024071B6CC8}"/>
    <cellStyle name="Porcentual 2 2 2 18" xfId="34159" xr:uid="{B340C968-9D4C-4055-BF58-D60155368F11}"/>
    <cellStyle name="Porcentual 2 2 2 18 2" xfId="34160" xr:uid="{E76CC215-021B-4EA2-87DD-395055FEF188}"/>
    <cellStyle name="Porcentual 2 2 2 19" xfId="34161" xr:uid="{F3B5089D-748B-4E42-B468-6A85DEA1A0F8}"/>
    <cellStyle name="Porcentual 2 2 2 19 2" xfId="34162" xr:uid="{FDBD91F4-24E7-48FB-810A-1B44FCC38E12}"/>
    <cellStyle name="Porcentual 2 2 2 2" xfId="34163" xr:uid="{22495CEA-8673-49A6-AC93-676852ADAB0C}"/>
    <cellStyle name="Porcentual 2 2 2 2 2" xfId="34164" xr:uid="{C861D9BC-5ADE-4405-941F-A490EE922694}"/>
    <cellStyle name="Porcentual 2 2 2 2 2 2" xfId="34165" xr:uid="{E71582F3-C720-4CB0-849A-B3CA7C43900E}"/>
    <cellStyle name="Porcentual 2 2 2 2 3" xfId="34166" xr:uid="{9F40C389-8097-455C-BB8A-D29CE658EE55}"/>
    <cellStyle name="Porcentual 2 2 2 2 3 2" xfId="34167" xr:uid="{59E5A4B5-98D9-4BEA-AD8F-E626448F3ABC}"/>
    <cellStyle name="Porcentual 2 2 2 2 4" xfId="34168" xr:uid="{4C6E3815-C9B3-4243-BD4D-BBA62D689867}"/>
    <cellStyle name="Porcentual 2 2 2 2 4 2" xfId="34169" xr:uid="{000FE3A6-C5D1-407B-8892-E88DD03222B4}"/>
    <cellStyle name="Porcentual 2 2 2 2 5" xfId="34170" xr:uid="{E557F499-80B8-4C8C-BCC1-9DD43212AC86}"/>
    <cellStyle name="Porcentual 2 2 2 2 5 2" xfId="34171" xr:uid="{71B1BFA5-2972-49F9-8322-16D13ACEA8D3}"/>
    <cellStyle name="Porcentual 2 2 2 2 6" xfId="34172" xr:uid="{6A89B4E6-3AE4-4E1B-93F9-60F9B82890F7}"/>
    <cellStyle name="Porcentual 2 2 2 2 6 2" xfId="34173" xr:uid="{B5974D26-B896-461C-94A2-BB26250D71C8}"/>
    <cellStyle name="Porcentual 2 2 2 2 7" xfId="34174" xr:uid="{6B13B71F-6E5E-44FF-B7B4-78A34E6513E5}"/>
    <cellStyle name="Porcentual 2 2 2 2 7 2" xfId="34175" xr:uid="{E1E13A9A-B586-4A17-AEA1-2686B43D7F19}"/>
    <cellStyle name="Porcentual 2 2 2 2 8" xfId="34176" xr:uid="{AC6A4E2F-344F-462B-997B-220BA383B4EE}"/>
    <cellStyle name="Porcentual 2 2 2 20" xfId="34177" xr:uid="{7DA531A6-3FA2-405F-8D26-70DEB6386FEA}"/>
    <cellStyle name="Porcentual 2 2 2 20 2" xfId="34178" xr:uid="{ABE197E2-DD4D-4FEC-B760-8A6C915F3BEC}"/>
    <cellStyle name="Porcentual 2 2 2 21" xfId="34179" xr:uid="{96E1AF68-0B1B-4829-B7AB-56CB4015835D}"/>
    <cellStyle name="Porcentual 2 2 2 21 2" xfId="34180" xr:uid="{F4B6E187-4C7A-4115-996E-E52B7133A833}"/>
    <cellStyle name="Porcentual 2 2 2 22" xfId="34181" xr:uid="{2438AF32-A4BC-4992-AD46-3FF9CC3B5843}"/>
    <cellStyle name="Porcentual 2 2 2 22 2" xfId="34182" xr:uid="{346AD530-8B55-436F-AE1B-B73B0463A7F0}"/>
    <cellStyle name="Porcentual 2 2 2 23" xfId="34183" xr:uid="{F525F5AA-4994-4006-9C92-15D68B9F5536}"/>
    <cellStyle name="Porcentual 2 2 2 23 2" xfId="34184" xr:uid="{7DF5D970-3A8D-491F-A011-9C52933A705B}"/>
    <cellStyle name="Porcentual 2 2 2 24" xfId="34185" xr:uid="{03759C76-C878-4D4C-8672-396CE592AF3F}"/>
    <cellStyle name="Porcentual 2 2 2 24 2" xfId="34186" xr:uid="{85836066-84B2-4E90-8341-5AF4C7A66453}"/>
    <cellStyle name="Porcentual 2 2 2 25" xfId="34187" xr:uid="{EDDEB276-F0D8-4610-8C33-079551421D0E}"/>
    <cellStyle name="Porcentual 2 2 2 25 2" xfId="34188" xr:uid="{1CDD1227-8126-4583-87D6-C47C94F7B581}"/>
    <cellStyle name="Porcentual 2 2 2 26" xfId="34189" xr:uid="{DEE4BB07-A339-40BD-9705-40E7BE5FF9C7}"/>
    <cellStyle name="Porcentual 2 2 2 26 2" xfId="34190" xr:uid="{0351048A-BCA0-4559-8A9C-81130C7C0FA8}"/>
    <cellStyle name="Porcentual 2 2 2 27" xfId="34191" xr:uid="{6C7F1E93-7D30-490A-8CE4-1A8A0546AE5B}"/>
    <cellStyle name="Porcentual 2 2 2 27 2" xfId="34192" xr:uid="{F837557E-66FD-411A-B780-079E865A18F5}"/>
    <cellStyle name="Porcentual 2 2 2 28" xfId="34193" xr:uid="{FCF1B865-7400-420E-9F01-FEABE79F1F42}"/>
    <cellStyle name="Porcentual 2 2 2 28 2" xfId="34194" xr:uid="{7783018D-D1B7-4A5B-918A-FFD3FA392452}"/>
    <cellStyle name="Porcentual 2 2 2 29" xfId="34195" xr:uid="{1ADDBA42-4D97-4C51-BC8A-0A1D2B0AA215}"/>
    <cellStyle name="Porcentual 2 2 2 29 2" xfId="34196" xr:uid="{097ADA97-BE71-4CBF-AE88-EA35BC516692}"/>
    <cellStyle name="Porcentual 2 2 2 3" xfId="34197" xr:uid="{E00984A8-0C60-44A7-8753-38B8120EA49E}"/>
    <cellStyle name="Porcentual 2 2 2 3 2" xfId="34198" xr:uid="{6C32602E-F847-454B-9B2D-8775F7C46802}"/>
    <cellStyle name="Porcentual 2 2 2 3 2 2" xfId="34199" xr:uid="{A43B484B-7729-4EBF-97B0-056D8CC8F58D}"/>
    <cellStyle name="Porcentual 2 2 2 3 3" xfId="34200" xr:uid="{951FD755-EBFA-4EBB-99DF-9B3242083E21}"/>
    <cellStyle name="Porcentual 2 2 2 3 3 2" xfId="34201" xr:uid="{DE6D3857-7A50-4845-B90E-5F48DE439595}"/>
    <cellStyle name="Porcentual 2 2 2 3 4" xfId="34202" xr:uid="{69E753FE-BF5C-4EF2-8F94-3AAA29059EA1}"/>
    <cellStyle name="Porcentual 2 2 2 3 4 2" xfId="34203" xr:uid="{1268D755-4A76-451D-A7AA-3F7EEB13DB96}"/>
    <cellStyle name="Porcentual 2 2 2 3 5" xfId="34204" xr:uid="{04C82569-4DC7-4EB9-8216-811A98C4205D}"/>
    <cellStyle name="Porcentual 2 2 2 3 5 2" xfId="34205" xr:uid="{77FDE47E-D003-4CB0-8EDF-A978E55A882F}"/>
    <cellStyle name="Porcentual 2 2 2 3 6" xfId="34206" xr:uid="{7CEE27C9-6A75-4AFC-9520-BB7A34358DCC}"/>
    <cellStyle name="Porcentual 2 2 2 3 6 2" xfId="34207" xr:uid="{3D008BCA-8C68-413E-8ECF-3B9B9C0E6DDC}"/>
    <cellStyle name="Porcentual 2 2 2 3 7" xfId="34208" xr:uid="{D41FC39A-77BE-4691-B870-96F9AA8BE3F2}"/>
    <cellStyle name="Porcentual 2 2 2 3 7 2" xfId="34209" xr:uid="{A7F908BE-107D-4E2B-A12D-BE180AEE1853}"/>
    <cellStyle name="Porcentual 2 2 2 3 8" xfId="34210" xr:uid="{063CAFFF-A85F-4E37-8DA9-2EC222283BE5}"/>
    <cellStyle name="Porcentual 2 2 2 30" xfId="34211" xr:uid="{7EF9D32C-7C79-4087-A914-81A9AF58C827}"/>
    <cellStyle name="Porcentual 2 2 2 30 2" xfId="34212" xr:uid="{A076CE17-A127-425D-A8F1-5667CA538941}"/>
    <cellStyle name="Porcentual 2 2 2 31" xfId="34213" xr:uid="{C426CAC1-4E4A-41A1-97C2-4DF15F1A7E45}"/>
    <cellStyle name="Porcentual 2 2 2 31 2" xfId="34214" xr:uid="{8E183499-A077-4016-B8E1-6239B4458817}"/>
    <cellStyle name="Porcentual 2 2 2 32" xfId="34215" xr:uid="{C9FFACA0-D004-40DF-82BF-DB70C3901F62}"/>
    <cellStyle name="Porcentual 2 2 2 32 2" xfId="34216" xr:uid="{AE032415-EC8E-4B08-9C03-18669C7B6DFE}"/>
    <cellStyle name="Porcentual 2 2 2 33" xfId="34217" xr:uid="{CB6980B6-354B-45E0-AED5-6CEFD3040EE1}"/>
    <cellStyle name="Porcentual 2 2 2 33 2" xfId="34218" xr:uid="{BD9B0963-CD23-4B34-803B-5BE4DB3467A9}"/>
    <cellStyle name="Porcentual 2 2 2 34" xfId="34219" xr:uid="{DE3EB51E-D3E6-4469-A074-304097F392F5}"/>
    <cellStyle name="Porcentual 2 2 2 34 2" xfId="34220" xr:uid="{353478E1-A727-44F3-98BB-CD415A4B48DD}"/>
    <cellStyle name="Porcentual 2 2 2 35" xfId="34221" xr:uid="{A80811A7-9292-4600-929C-7B4641CF8E14}"/>
    <cellStyle name="Porcentual 2 2 2 35 2" xfId="34222" xr:uid="{4802B8DB-83A6-40F6-88F3-F477BE70E65B}"/>
    <cellStyle name="Porcentual 2 2 2 36" xfId="34223" xr:uid="{E389A6A4-E441-48C6-BC7B-90028074D128}"/>
    <cellStyle name="Porcentual 2 2 2 36 2" xfId="34224" xr:uid="{60808F90-3376-4A4F-9E34-6BB0F6537BDD}"/>
    <cellStyle name="Porcentual 2 2 2 37" xfId="34225" xr:uid="{487D8AE8-B211-486E-B581-E187EFACA128}"/>
    <cellStyle name="Porcentual 2 2 2 37 2" xfId="34226" xr:uid="{C9EF5361-5CB2-407A-BF2C-754518F8AA50}"/>
    <cellStyle name="Porcentual 2 2 2 38" xfId="34227" xr:uid="{E1D1D34E-BF0B-4CC4-9B10-17B9BA54192A}"/>
    <cellStyle name="Porcentual 2 2 2 38 2" xfId="34228" xr:uid="{5E1E211E-93D2-4640-9DAF-7419AB80541A}"/>
    <cellStyle name="Porcentual 2 2 2 39" xfId="34229" xr:uid="{C675D547-91A5-42F7-8FF7-97442242F5A1}"/>
    <cellStyle name="Porcentual 2 2 2 39 2" xfId="34230" xr:uid="{C741AD11-4EDD-44AC-8631-B8FD1376F324}"/>
    <cellStyle name="Porcentual 2 2 2 4" xfId="34231" xr:uid="{71B174D5-127D-4955-8612-6B9F4EF49846}"/>
    <cellStyle name="Porcentual 2 2 2 4 2" xfId="34232" xr:uid="{A2968462-27CD-4C90-9C4E-A2C80A4C9EAB}"/>
    <cellStyle name="Porcentual 2 2 2 4 2 2" xfId="34233" xr:uid="{C4031D6D-3C8F-4E29-BF2F-F48861A23C76}"/>
    <cellStyle name="Porcentual 2 2 2 4 3" xfId="34234" xr:uid="{F569F84D-5AC1-4FEB-B108-A901C8BE2E04}"/>
    <cellStyle name="Porcentual 2 2 2 4 3 2" xfId="34235" xr:uid="{AD071ACD-2C04-4ED8-93B3-071586F818B8}"/>
    <cellStyle name="Porcentual 2 2 2 4 4" xfId="34236" xr:uid="{5E9B19FC-4AB3-42F0-9BEF-1EF91B9C268E}"/>
    <cellStyle name="Porcentual 2 2 2 4 4 2" xfId="34237" xr:uid="{0FC0FAA1-7E2E-4C17-A605-4B978E11EF83}"/>
    <cellStyle name="Porcentual 2 2 2 4 5" xfId="34238" xr:uid="{96914152-BA44-4712-8AF6-7D0CB97CEA1F}"/>
    <cellStyle name="Porcentual 2 2 2 4 5 2" xfId="34239" xr:uid="{8917AB53-A830-45A2-A310-2978396B573F}"/>
    <cellStyle name="Porcentual 2 2 2 4 6" xfId="34240" xr:uid="{4499852F-5885-4926-AA8B-261FF972B46F}"/>
    <cellStyle name="Porcentual 2 2 2 4 6 2" xfId="34241" xr:uid="{6E0EA253-A497-40A3-9A76-04CB772A4D0D}"/>
    <cellStyle name="Porcentual 2 2 2 4 7" xfId="34242" xr:uid="{895F1987-57DF-4A87-B4E3-2A7C773AABA8}"/>
    <cellStyle name="Porcentual 2 2 2 4 7 2" xfId="34243" xr:uid="{065AAD62-A2A6-486E-BEB3-9A90B618A8D3}"/>
    <cellStyle name="Porcentual 2 2 2 4 8" xfId="34244" xr:uid="{28EEA2AB-4C46-48A5-9273-5C16441538B7}"/>
    <cellStyle name="Porcentual 2 2 2 40" xfId="34245" xr:uid="{42755DED-554B-4A1F-9684-54A39BA258B3}"/>
    <cellStyle name="Porcentual 2 2 2 40 2" xfId="34246" xr:uid="{9BA37243-D706-49C5-B100-2A3C37C7A727}"/>
    <cellStyle name="Porcentual 2 2 2 41" xfId="34247" xr:uid="{2EFA1448-003E-4C40-B8B2-6B3D7BDB6EE5}"/>
    <cellStyle name="Porcentual 2 2 2 41 2" xfId="34248" xr:uid="{434FDCFC-C5B0-4D67-9161-0D3CB4E2E24E}"/>
    <cellStyle name="Porcentual 2 2 2 42" xfId="34249" xr:uid="{EF6BC514-5286-4C8B-A4BC-E4ECD89778B4}"/>
    <cellStyle name="Porcentual 2 2 2 42 2" xfId="34250" xr:uid="{567BFFDF-F986-4BF8-B894-D549322D8769}"/>
    <cellStyle name="Porcentual 2 2 2 43" xfId="34251" xr:uid="{74DA3C54-F6C3-4308-9789-FDECCE65C6A2}"/>
    <cellStyle name="Porcentual 2 2 2 43 2" xfId="34252" xr:uid="{CCBEECE0-99EA-4FE6-BFC7-42ADE2A522EC}"/>
    <cellStyle name="Porcentual 2 2 2 44" xfId="34253" xr:uid="{B926DCEB-AB31-43BD-9368-470420FD70D6}"/>
    <cellStyle name="Porcentual 2 2 2 44 2" xfId="34254" xr:uid="{DC79D18C-7F79-4342-84BC-4A7DFB46BE6E}"/>
    <cellStyle name="Porcentual 2 2 2 45" xfId="34255" xr:uid="{AA41A295-38F7-48DD-8FDB-E039443FB2D2}"/>
    <cellStyle name="Porcentual 2 2 2 45 2" xfId="34256" xr:uid="{DBC479E4-7823-4341-ACC0-50134B1BC0C9}"/>
    <cellStyle name="Porcentual 2 2 2 46" xfId="34257" xr:uid="{860B47A3-484C-4FCB-861C-819EFB4F4EAC}"/>
    <cellStyle name="Porcentual 2 2 2 46 2" xfId="34258" xr:uid="{E1147CE3-A0BF-4692-B919-27D84AD155AD}"/>
    <cellStyle name="Porcentual 2 2 2 47" xfId="34259" xr:uid="{2B5CE213-8CF9-4061-A7BD-D11C1A388E88}"/>
    <cellStyle name="Porcentual 2 2 2 47 2" xfId="34260" xr:uid="{BC1D520D-BF1F-42AB-B231-A23AAA5DC593}"/>
    <cellStyle name="Porcentual 2 2 2 48" xfId="34261" xr:uid="{7D6DCEFB-87E2-457E-A3A5-50B5E91E5585}"/>
    <cellStyle name="Porcentual 2 2 2 48 2" xfId="34262" xr:uid="{F183B314-4ABD-4AA1-8457-F705B419ECFF}"/>
    <cellStyle name="Porcentual 2 2 2 49" xfId="34263" xr:uid="{91F39776-4B2D-4A70-B738-E1246EF25920}"/>
    <cellStyle name="Porcentual 2 2 2 49 2" xfId="34264" xr:uid="{E416D305-1988-4437-88EA-5FE2373CD538}"/>
    <cellStyle name="Porcentual 2 2 2 5" xfId="34265" xr:uid="{DA1618CD-CF65-41E7-9BFD-CFCF099F5D10}"/>
    <cellStyle name="Porcentual 2 2 2 5 2" xfId="34266" xr:uid="{E844C1ED-F046-44A8-B79F-EA639DAA990D}"/>
    <cellStyle name="Porcentual 2 2 2 5 2 2" xfId="34267" xr:uid="{54BE38D4-A38A-4300-84AF-3914BC64A4A6}"/>
    <cellStyle name="Porcentual 2 2 2 5 3" xfId="34268" xr:uid="{AE0C1149-4B95-498E-BE64-94F56C492FE9}"/>
    <cellStyle name="Porcentual 2 2 2 5 3 2" xfId="34269" xr:uid="{8D3C0BA8-0DB0-4BE7-9059-A50AA79036A4}"/>
    <cellStyle name="Porcentual 2 2 2 5 4" xfId="34270" xr:uid="{D1402300-C8DC-4899-B52E-8C6D8679B837}"/>
    <cellStyle name="Porcentual 2 2 2 5 4 2" xfId="34271" xr:uid="{D46924C0-1EB2-40BF-9A30-156BF867A6E1}"/>
    <cellStyle name="Porcentual 2 2 2 5 5" xfId="34272" xr:uid="{E487BC29-2C3F-4D8E-A578-B8DB1483A9F6}"/>
    <cellStyle name="Porcentual 2 2 2 5 5 2" xfId="34273" xr:uid="{38565622-46C4-4CF1-B79B-2786E85C2471}"/>
    <cellStyle name="Porcentual 2 2 2 5 6" xfId="34274" xr:uid="{C3A2F298-F6C3-4010-A690-245B9B981804}"/>
    <cellStyle name="Porcentual 2 2 2 5 6 2" xfId="34275" xr:uid="{295DAD1A-C6F3-443E-B320-0DF3F433892F}"/>
    <cellStyle name="Porcentual 2 2 2 5 7" xfId="34276" xr:uid="{9280DB75-749D-46E3-BE78-053E5F80A830}"/>
    <cellStyle name="Porcentual 2 2 2 5 7 2" xfId="34277" xr:uid="{FC6E9715-C54E-46D7-BE96-2CE0ED501645}"/>
    <cellStyle name="Porcentual 2 2 2 5 8" xfId="34278" xr:uid="{D3122AF3-75DD-4F32-8FC5-5AFC91DD8311}"/>
    <cellStyle name="Porcentual 2 2 2 50" xfId="34279" xr:uid="{8FAFE033-5A07-4058-840D-741FCAE4C4E0}"/>
    <cellStyle name="Porcentual 2 2 2 50 2" xfId="34280" xr:uid="{F3BD2B18-BAAD-4154-8C68-497D8B6299BB}"/>
    <cellStyle name="Porcentual 2 2 2 51" xfId="34281" xr:uid="{98A1BFEF-A402-4807-9B8E-E9E5A627D17A}"/>
    <cellStyle name="Porcentual 2 2 2 51 2" xfId="34282" xr:uid="{1B562410-0797-4FEA-A057-C3056563AE52}"/>
    <cellStyle name="Porcentual 2 2 2 52" xfId="34283" xr:uid="{0CDB664F-2CFC-4AD7-AE10-9FA78C8EC30B}"/>
    <cellStyle name="Porcentual 2 2 2 52 2" xfId="34284" xr:uid="{6D91EB9F-9648-4076-8689-7930BA97F897}"/>
    <cellStyle name="Porcentual 2 2 2 53" xfId="34285" xr:uid="{6722BF70-4D98-4689-A404-4F6DAF4D1F4D}"/>
    <cellStyle name="Porcentual 2 2 2 53 2" xfId="34286" xr:uid="{00D2B342-B411-4750-962B-0F9F4EC05B80}"/>
    <cellStyle name="Porcentual 2 2 2 54" xfId="34287" xr:uid="{565DCC99-6879-434D-8728-42E4CCE1EB34}"/>
    <cellStyle name="Porcentual 2 2 2 54 2" xfId="34288" xr:uid="{9D28BD93-ACDD-41E6-82C1-2EA58B112CF9}"/>
    <cellStyle name="Porcentual 2 2 2 55" xfId="34289" xr:uid="{19AF6583-DFB2-4A2E-B19E-1120B50E2357}"/>
    <cellStyle name="Porcentual 2 2 2 55 2" xfId="34290" xr:uid="{7980A715-4A64-497A-81BC-2AF4EF4A4E34}"/>
    <cellStyle name="Porcentual 2 2 2 56" xfId="34291" xr:uid="{F0EF1E32-E362-4F54-A02E-BDB7CF1FB96C}"/>
    <cellStyle name="Porcentual 2 2 2 56 2" xfId="34292" xr:uid="{4DA89DC5-405A-4CBE-80D7-2BD1AD3DFA60}"/>
    <cellStyle name="Porcentual 2 2 2 57" xfId="34293" xr:uid="{72C179F6-87A3-4795-A268-A296307BB8F6}"/>
    <cellStyle name="Porcentual 2 2 2 57 2" xfId="34294" xr:uid="{81C712BC-4624-4FD0-AEF2-4870280573E7}"/>
    <cellStyle name="Porcentual 2 2 2 58" xfId="34295" xr:uid="{4F034C57-6A84-4124-B1C1-77D6F27AD862}"/>
    <cellStyle name="Porcentual 2 2 2 58 2" xfId="34296" xr:uid="{B1D15667-AD25-491D-9BA7-9A7B5D3D5CF6}"/>
    <cellStyle name="Porcentual 2 2 2 59" xfId="34297" xr:uid="{967D9FA3-0D95-49E8-BB33-4C02027E10CD}"/>
    <cellStyle name="Porcentual 2 2 2 59 2" xfId="34298" xr:uid="{1A85C4A6-279B-4DF8-9626-E87C31CC2D3F}"/>
    <cellStyle name="Porcentual 2 2 2 6" xfId="34299" xr:uid="{34E60AC5-E265-4619-A962-31CB7151F806}"/>
    <cellStyle name="Porcentual 2 2 2 6 2" xfId="34300" xr:uid="{A8A085D3-6952-49E4-ABF3-C0F9949029CE}"/>
    <cellStyle name="Porcentual 2 2 2 6 2 2" xfId="34301" xr:uid="{EB13C576-C104-4503-B46B-23F3C533B066}"/>
    <cellStyle name="Porcentual 2 2 2 6 3" xfId="34302" xr:uid="{8E200E33-1D63-454D-AE6C-7B498C61345D}"/>
    <cellStyle name="Porcentual 2 2 2 6 3 2" xfId="34303" xr:uid="{E4BFDFCA-BA75-4020-B862-83BB0E196889}"/>
    <cellStyle name="Porcentual 2 2 2 6 4" xfId="34304" xr:uid="{12E1D8CA-9E65-4AD4-83BD-849547E1CF8E}"/>
    <cellStyle name="Porcentual 2 2 2 6 4 2" xfId="34305" xr:uid="{2B19E58E-8ACD-4493-8D17-CD2EACC71FD9}"/>
    <cellStyle name="Porcentual 2 2 2 6 5" xfId="34306" xr:uid="{53EA7BAD-FC48-4457-918D-DE181EB81FAB}"/>
    <cellStyle name="Porcentual 2 2 2 6 5 2" xfId="34307" xr:uid="{DD47BB20-77F9-45C0-B8EB-0C295ED02C64}"/>
    <cellStyle name="Porcentual 2 2 2 6 6" xfId="34308" xr:uid="{53F41CE4-150B-4F2C-9C0E-260667A8567A}"/>
    <cellStyle name="Porcentual 2 2 2 6 6 2" xfId="34309" xr:uid="{2FBC7F00-75BE-4107-A6F1-2310AC0E6E77}"/>
    <cellStyle name="Porcentual 2 2 2 6 7" xfId="34310" xr:uid="{99B68EA4-4728-40C3-AD64-2C6292E4AEF7}"/>
    <cellStyle name="Porcentual 2 2 2 6 7 2" xfId="34311" xr:uid="{68CA296E-A32A-4A77-A29D-30489EB7FE17}"/>
    <cellStyle name="Porcentual 2 2 2 6 8" xfId="34312" xr:uid="{00530621-CDC4-4D93-88D1-538AE6BA25FC}"/>
    <cellStyle name="Porcentual 2 2 2 60" xfId="34313" xr:uid="{EBA42971-7B0F-43C9-BB8A-35A2F855D229}"/>
    <cellStyle name="Porcentual 2 2 2 60 2" xfId="34314" xr:uid="{BB75A41E-A54A-4F33-B64C-B1F506215B48}"/>
    <cellStyle name="Porcentual 2 2 2 61" xfId="34315" xr:uid="{016E1085-3297-4ACC-830D-5A02F4845973}"/>
    <cellStyle name="Porcentual 2 2 2 61 2" xfId="34316" xr:uid="{AB762B16-3CFD-4DF4-B5E1-86F73283AC7E}"/>
    <cellStyle name="Porcentual 2 2 2 62" xfId="34317" xr:uid="{333BA951-0D4E-413E-A4F7-E1103020E7A4}"/>
    <cellStyle name="Porcentual 2 2 2 62 2" xfId="34318" xr:uid="{F41C28E8-6413-436B-A10C-BAA304B0EAFB}"/>
    <cellStyle name="Porcentual 2 2 2 63" xfId="34319" xr:uid="{CE31B573-0985-46DB-807D-B6001E1195A2}"/>
    <cellStyle name="Porcentual 2 2 2 63 2" xfId="34320" xr:uid="{3B85A60D-EDAD-4E18-A72F-B65B000FB3C4}"/>
    <cellStyle name="Porcentual 2 2 2 64" xfId="34321" xr:uid="{8B602D85-2DF1-45C2-8F92-E93AF45DB216}"/>
    <cellStyle name="Porcentual 2 2 2 64 2" xfId="34322" xr:uid="{7CEEB9AC-12FA-49A7-A90E-DC28A11DA38C}"/>
    <cellStyle name="Porcentual 2 2 2 65" xfId="34323" xr:uid="{995D1DF7-B3FF-4D03-834D-C70905481DCC}"/>
    <cellStyle name="Porcentual 2 2 2 65 2" xfId="34324" xr:uid="{24890D30-0500-456B-99EE-CE9060DBD47F}"/>
    <cellStyle name="Porcentual 2 2 2 66" xfId="34325" xr:uid="{79BCAFC9-B267-4902-ABAD-30FF81894F64}"/>
    <cellStyle name="Porcentual 2 2 2 66 2" xfId="34326" xr:uid="{C37CCD20-46DE-4D22-B49A-BBBCCC9F660E}"/>
    <cellStyle name="Porcentual 2 2 2 67" xfId="34327" xr:uid="{97F049A9-99A8-4D59-B6DF-6FC827B39998}"/>
    <cellStyle name="Porcentual 2 2 2 68" xfId="44041" xr:uid="{E5817188-6AF6-460D-BB8C-515BBF5894CA}"/>
    <cellStyle name="Porcentual 2 2 2 7" xfId="34328" xr:uid="{1E3DF229-0B04-4627-91FC-7C70B18E4429}"/>
    <cellStyle name="Porcentual 2 2 2 7 2" xfId="34329" xr:uid="{76884C6F-05C5-4407-88F6-565F3D392B05}"/>
    <cellStyle name="Porcentual 2 2 2 7 2 2" xfId="34330" xr:uid="{763DD997-68AD-4022-8C13-6B5D1B903B62}"/>
    <cellStyle name="Porcentual 2 2 2 7 3" xfId="34331" xr:uid="{2C58B5A3-D6BB-4458-A6FE-4C1C017C9973}"/>
    <cellStyle name="Porcentual 2 2 2 7 3 2" xfId="34332" xr:uid="{24DC0E02-9BB4-428C-ABB7-1A91FA5911CE}"/>
    <cellStyle name="Porcentual 2 2 2 7 4" xfId="34333" xr:uid="{2A8C217B-0B1A-46AE-B2F9-C7E6891F7F27}"/>
    <cellStyle name="Porcentual 2 2 2 7 4 2" xfId="34334" xr:uid="{D9EBCB51-141D-4703-BCBC-5B6D7E3F210A}"/>
    <cellStyle name="Porcentual 2 2 2 7 5" xfId="34335" xr:uid="{77C4B7F8-45F8-41DD-AAA9-0D9AB7BB960E}"/>
    <cellStyle name="Porcentual 2 2 2 7 5 2" xfId="34336" xr:uid="{0FD452F5-3027-45FC-8BB7-18BB1F3ACC06}"/>
    <cellStyle name="Porcentual 2 2 2 7 6" xfId="34337" xr:uid="{4476DE23-12F7-4B26-BCDA-159217B4BA14}"/>
    <cellStyle name="Porcentual 2 2 2 7 6 2" xfId="34338" xr:uid="{B079BDDD-6D0A-4BAA-A49C-78846E198FCD}"/>
    <cellStyle name="Porcentual 2 2 2 7 7" xfId="34339" xr:uid="{8A03EF1D-AAE6-4887-B885-82147098C77E}"/>
    <cellStyle name="Porcentual 2 2 2 7 7 2" xfId="34340" xr:uid="{AA57A271-7124-4FA3-BBBC-5AC337AC7802}"/>
    <cellStyle name="Porcentual 2 2 2 7 8" xfId="34341" xr:uid="{1D5839A7-DCEB-4126-8040-4E8D40E7CA39}"/>
    <cellStyle name="Porcentual 2 2 2 8" xfId="34342" xr:uid="{2DD804DD-DB3E-458A-89A0-1CB9F0E8A11F}"/>
    <cellStyle name="Porcentual 2 2 2 8 2" xfId="34343" xr:uid="{183C0A06-A8E6-46F3-AC1C-42732463204E}"/>
    <cellStyle name="Porcentual 2 2 2 8 2 2" xfId="34344" xr:uid="{E9A35AA5-C734-46F2-971E-539391951B1A}"/>
    <cellStyle name="Porcentual 2 2 2 8 3" xfId="34345" xr:uid="{37E800BB-51C3-4E4D-BC0C-7132F498997A}"/>
    <cellStyle name="Porcentual 2 2 2 8 3 2" xfId="34346" xr:uid="{29609ECD-0A09-4F12-8B60-073CD9705B6E}"/>
    <cellStyle name="Porcentual 2 2 2 8 4" xfId="34347" xr:uid="{11F6BBD0-AF4D-4975-9496-4173CC450A1E}"/>
    <cellStyle name="Porcentual 2 2 2 8 4 2" xfId="34348" xr:uid="{E316FA64-3301-43D4-A91A-F2E50413417C}"/>
    <cellStyle name="Porcentual 2 2 2 8 5" xfId="34349" xr:uid="{47A58496-25C0-43D1-A8B8-1D2161D5CCE5}"/>
    <cellStyle name="Porcentual 2 2 2 8 5 2" xfId="34350" xr:uid="{3395DF1D-8B4D-4E78-965E-381D0D6D50A6}"/>
    <cellStyle name="Porcentual 2 2 2 8 6" xfId="34351" xr:uid="{272850AE-CBF1-4883-990B-611537DF50C9}"/>
    <cellStyle name="Porcentual 2 2 2 8 6 2" xfId="34352" xr:uid="{30827EE7-C782-49D1-A97A-9DED73F35EF2}"/>
    <cellStyle name="Porcentual 2 2 2 8 7" xfId="34353" xr:uid="{19277736-6A5C-41B6-8738-D0A0CF6CE617}"/>
    <cellStyle name="Porcentual 2 2 2 8 7 2" xfId="34354" xr:uid="{54EA94F9-F579-482F-A318-2C5CF9B47DB4}"/>
    <cellStyle name="Porcentual 2 2 2 8 8" xfId="34355" xr:uid="{BAE90600-3D46-4E7F-8244-C5852EEB0E38}"/>
    <cellStyle name="Porcentual 2 2 2 9" xfId="34356" xr:uid="{DE1021EE-3AFF-456F-8780-059655F47061}"/>
    <cellStyle name="Porcentual 2 2 2 9 2" xfId="34357" xr:uid="{77C7DD36-D603-4FE0-A820-EBD8499DC80C}"/>
    <cellStyle name="Porcentual 2 2 2 9 2 2" xfId="34358" xr:uid="{3BA50445-5B3B-4A42-9417-744B7C198F74}"/>
    <cellStyle name="Porcentual 2 2 2 9 3" xfId="34359" xr:uid="{9BE6C759-3F65-4C79-B813-5A131A00A70F}"/>
    <cellStyle name="Porcentual 2 2 2 9 3 2" xfId="34360" xr:uid="{4784AA5A-C9A1-4DFD-80B1-D3D196FA05F5}"/>
    <cellStyle name="Porcentual 2 2 2 9 4" xfId="34361" xr:uid="{6DC03823-3C5C-4AA9-ACE4-151B9DC49B94}"/>
    <cellStyle name="Porcentual 2 2 2 9 4 2" xfId="34362" xr:uid="{03DBD79D-640B-4030-B9B6-816791D5479D}"/>
    <cellStyle name="Porcentual 2 2 2 9 5" xfId="34363" xr:uid="{C69A96A7-60B8-4C62-AEF5-BE67A5E8DC3A}"/>
    <cellStyle name="Porcentual 2 2 2 9 5 2" xfId="34364" xr:uid="{D0B3187B-1023-4516-998C-F0ACD1109E1E}"/>
    <cellStyle name="Porcentual 2 2 2 9 6" xfId="34365" xr:uid="{34C31879-C79D-4728-8CF0-7A2A406BA503}"/>
    <cellStyle name="Porcentual 2 2 2 9 6 2" xfId="34366" xr:uid="{910C41A5-BA8D-4885-9EF4-7AE92CE103DE}"/>
    <cellStyle name="Porcentual 2 2 2 9 7" xfId="34367" xr:uid="{04D49BA5-3B55-46E1-9201-6FABB32A8ECE}"/>
    <cellStyle name="Porcentual 2 2 2 9 7 2" xfId="34368" xr:uid="{55089781-869F-4662-A2E6-EF7E3B538880}"/>
    <cellStyle name="Porcentual 2 2 2 9 8" xfId="34369" xr:uid="{AB5026F1-159F-4A47-B0AB-4D1D17909755}"/>
    <cellStyle name="Porcentual 2 2 20" xfId="34370" xr:uid="{F9A38208-C80A-4FE1-8007-D4DC9D9F0C2D}"/>
    <cellStyle name="Porcentual 2 2 20 2" xfId="34371" xr:uid="{0FD4FE8E-4A5B-475E-B55C-0C8021BBF668}"/>
    <cellStyle name="Porcentual 2 2 21" xfId="34372" xr:uid="{AD405649-F945-41D9-AAC2-3CD1D1485743}"/>
    <cellStyle name="Porcentual 2 2 21 2" xfId="34373" xr:uid="{38C5B089-B7CD-46AD-AF45-07F5AF60F725}"/>
    <cellStyle name="Porcentual 2 2 22" xfId="34374" xr:uid="{D3957891-6739-42EE-AD57-5FD191F4D1B7}"/>
    <cellStyle name="Porcentual 2 2 22 2" xfId="34375" xr:uid="{D9E2FB7D-21F9-4EBF-88EB-D665FAB21F72}"/>
    <cellStyle name="Porcentual 2 2 23" xfId="34376" xr:uid="{FEA67989-88F5-46F0-8364-B5CC7F3EBBE4}"/>
    <cellStyle name="Porcentual 2 2 23 2" xfId="34377" xr:uid="{ED2F1E0C-5863-4754-84A6-51411AB1AFD3}"/>
    <cellStyle name="Porcentual 2 2 24" xfId="34378" xr:uid="{419FBB04-C82E-4BB1-A023-547A586350E9}"/>
    <cellStyle name="Porcentual 2 2 24 2" xfId="34379" xr:uid="{A4232951-7B0C-4CE4-B800-58C9CE8B3566}"/>
    <cellStyle name="Porcentual 2 2 25" xfId="34380" xr:uid="{C990D473-D331-4D06-B888-338CC18EBA6B}"/>
    <cellStyle name="Porcentual 2 2 25 2" xfId="34381" xr:uid="{AE61112A-581F-4824-8DB7-A94D26BA9248}"/>
    <cellStyle name="Porcentual 2 2 26" xfId="34382" xr:uid="{57389EB3-9530-4F3B-B528-CDCAAE11DD7B}"/>
    <cellStyle name="Porcentual 2 2 26 2" xfId="34383" xr:uid="{8FB19D61-4150-49BC-97EA-6F1C7CA7C4F8}"/>
    <cellStyle name="Porcentual 2 2 27" xfId="34384" xr:uid="{D312045D-D692-4E17-8154-88FA8BC9E050}"/>
    <cellStyle name="Porcentual 2 2 27 2" xfId="34385" xr:uid="{460FBF1E-7791-4C2A-9853-E91071934776}"/>
    <cellStyle name="Porcentual 2 2 28" xfId="34386" xr:uid="{DF8018F0-5D85-4344-A5AC-0540E9159955}"/>
    <cellStyle name="Porcentual 2 2 28 2" xfId="34387" xr:uid="{12EACC30-C529-4331-AE4D-AC7DD3F87829}"/>
    <cellStyle name="Porcentual 2 2 29" xfId="34388" xr:uid="{E94B06B1-F17F-4E0C-BDA9-C641699E6CDB}"/>
    <cellStyle name="Porcentual 2 2 29 2" xfId="34389" xr:uid="{B0173481-0D85-484D-9D52-BA3CCBCEA573}"/>
    <cellStyle name="Porcentual 2 2 3" xfId="34390" xr:uid="{E45D1923-C442-4351-B327-98C98DCA1BC6}"/>
    <cellStyle name="Porcentual 2 2 3 2" xfId="34391" xr:uid="{1C149997-C88C-45D1-B130-8FF02339365D}"/>
    <cellStyle name="Porcentual 2 2 3 2 2" xfId="34392" xr:uid="{9A2D3F9C-BB5D-4D70-A1BD-AD9520E330A0}"/>
    <cellStyle name="Porcentual 2 2 3 3" xfId="34393" xr:uid="{BFB02AAA-0C6F-43E8-9EE4-8129D38E1D3B}"/>
    <cellStyle name="Porcentual 2 2 3 3 2" xfId="34394" xr:uid="{19994D22-8129-476F-A4B7-7DFA425849BC}"/>
    <cellStyle name="Porcentual 2 2 3 4" xfId="34395" xr:uid="{8D313642-5F4F-42F5-93D2-3362C11C787B}"/>
    <cellStyle name="Porcentual 2 2 3 4 2" xfId="34396" xr:uid="{D142C9C9-7269-4315-881C-7ED1041B7964}"/>
    <cellStyle name="Porcentual 2 2 3 5" xfId="34397" xr:uid="{1F7746D3-8D94-4053-AC33-8CA14C80020B}"/>
    <cellStyle name="Porcentual 2 2 3 5 2" xfId="34398" xr:uid="{C0B8D0A1-B60B-4CB6-B202-8E1C3C77C863}"/>
    <cellStyle name="Porcentual 2 2 3 6" xfId="34399" xr:uid="{8CE01FB9-E254-4C8F-B52B-D1B693B7CB7C}"/>
    <cellStyle name="Porcentual 2 2 3 6 2" xfId="34400" xr:uid="{7727B245-C5A4-4DEE-9273-F5293DE2BEAC}"/>
    <cellStyle name="Porcentual 2 2 3 7" xfId="34401" xr:uid="{32B72207-2C44-4F45-8E6A-5155146686D3}"/>
    <cellStyle name="Porcentual 2 2 3 7 2" xfId="34402" xr:uid="{52FE376D-BCE1-4284-A6FB-2080FC5D90B6}"/>
    <cellStyle name="Porcentual 2 2 3 8" xfId="34403" xr:uid="{92E53E93-6990-4FA8-B066-882F49788E82}"/>
    <cellStyle name="Porcentual 2 2 3 9" xfId="44224" xr:uid="{E3DF2790-49AC-4878-A9E4-E5B2A5EEA514}"/>
    <cellStyle name="Porcentual 2 2 30" xfId="34404" xr:uid="{A2A76E62-8909-4552-ABF5-EFC273040199}"/>
    <cellStyle name="Porcentual 2 2 30 2" xfId="34405" xr:uid="{69008396-B6CC-48C4-923A-55370EE57135}"/>
    <cellStyle name="Porcentual 2 2 31" xfId="34406" xr:uid="{4D2934B3-C81C-434D-B7BA-2A2A1FEFC836}"/>
    <cellStyle name="Porcentual 2 2 31 2" xfId="34407" xr:uid="{90F72A93-E8BE-465C-9496-6DE51FF2E3F9}"/>
    <cellStyle name="Porcentual 2 2 32" xfId="34408" xr:uid="{ABCAC301-B2C0-4780-8C4F-0B92252B6EFA}"/>
    <cellStyle name="Porcentual 2 2 32 2" xfId="34409" xr:uid="{E7C9E1A5-0F4A-4643-9C9B-5B5FDABD67E0}"/>
    <cellStyle name="Porcentual 2 2 33" xfId="34410" xr:uid="{CD3DE4C4-ED3A-4E96-BCCD-A7B71BCF5767}"/>
    <cellStyle name="Porcentual 2 2 33 2" xfId="34411" xr:uid="{73E3D396-D4D3-4395-B77F-962E88F66EB1}"/>
    <cellStyle name="Porcentual 2 2 34" xfId="34412" xr:uid="{B0DCBB71-C845-41E3-89A5-B736F5451DB7}"/>
    <cellStyle name="Porcentual 2 2 34 2" xfId="34413" xr:uid="{857FFC72-2886-4F60-BF2A-D19CB8075C40}"/>
    <cellStyle name="Porcentual 2 2 35" xfId="34414" xr:uid="{D6DCD18B-AEDC-411F-BA64-9E6E96B5CA0B}"/>
    <cellStyle name="Porcentual 2 2 35 2" xfId="34415" xr:uid="{EC07D29E-7489-4E34-A549-71EBB798ABB8}"/>
    <cellStyle name="Porcentual 2 2 36" xfId="34416" xr:uid="{B447DC1B-7008-4156-94B1-016D586083E8}"/>
    <cellStyle name="Porcentual 2 2 36 2" xfId="34417" xr:uid="{154658C2-BC7E-4179-BA58-2F23DE62ECC3}"/>
    <cellStyle name="Porcentual 2 2 37" xfId="34418" xr:uid="{D7A81067-29FC-4B50-A4FE-2C5E3A7117B0}"/>
    <cellStyle name="Porcentual 2 2 37 2" xfId="34419" xr:uid="{92C96B1B-5C9B-4C01-868D-8A9C2EE6DFB7}"/>
    <cellStyle name="Porcentual 2 2 38" xfId="34420" xr:uid="{FA926B67-AC96-4307-8B4F-5128FED1DAC2}"/>
    <cellStyle name="Porcentual 2 2 38 2" xfId="34421" xr:uid="{5DBE7D4B-7162-4F07-B0FC-8C6DFCC52525}"/>
    <cellStyle name="Porcentual 2 2 39" xfId="34422" xr:uid="{2A57A7A3-BDA3-4557-97D8-4B0F5468D013}"/>
    <cellStyle name="Porcentual 2 2 39 2" xfId="34423" xr:uid="{2BCC8DDE-862C-413E-A17E-82F6CEC23C64}"/>
    <cellStyle name="Porcentual 2 2 4" xfId="34424" xr:uid="{9D13C88B-C9E4-4177-B0E7-919510037DEE}"/>
    <cellStyle name="Porcentual 2 2 4 2" xfId="34425" xr:uid="{3EE5A4EC-F3D8-4262-ADF0-9AF9B33CEADC}"/>
    <cellStyle name="Porcentual 2 2 4 2 2" xfId="34426" xr:uid="{9CAD9760-7D4E-4E39-BDA3-292B70595AE1}"/>
    <cellStyle name="Porcentual 2 2 4 3" xfId="34427" xr:uid="{4EAA5F4B-5747-434D-94C5-03524F9FE78B}"/>
    <cellStyle name="Porcentual 2 2 4 3 2" xfId="34428" xr:uid="{E5C8688D-5E38-4896-B70C-A9CA80622099}"/>
    <cellStyle name="Porcentual 2 2 4 4" xfId="34429" xr:uid="{80D7018E-7EF7-40DB-9BD5-6217DADDA0CA}"/>
    <cellStyle name="Porcentual 2 2 4 4 2" xfId="34430" xr:uid="{525D8CDB-BF7B-4209-967A-7D23115EA9F0}"/>
    <cellStyle name="Porcentual 2 2 4 5" xfId="34431" xr:uid="{81869351-D15E-495A-9485-87CF9A1B6AC9}"/>
    <cellStyle name="Porcentual 2 2 4 5 2" xfId="34432" xr:uid="{05C52858-92C8-4BDF-8F09-45244E29E3CA}"/>
    <cellStyle name="Porcentual 2 2 4 6" xfId="34433" xr:uid="{6D1FE12B-256D-41A7-801A-5BD952DD59E4}"/>
    <cellStyle name="Porcentual 2 2 4 6 2" xfId="34434" xr:uid="{501D7054-D65E-4B30-910A-E0ED2548D77A}"/>
    <cellStyle name="Porcentual 2 2 4 7" xfId="34435" xr:uid="{FD9B1021-960F-41FD-A5BE-5FBC0A625C5C}"/>
    <cellStyle name="Porcentual 2 2 4 7 2" xfId="34436" xr:uid="{A268885C-640B-43F5-9189-515D977CD8BF}"/>
    <cellStyle name="Porcentual 2 2 4 8" xfId="34437" xr:uid="{0EC458B0-910F-4A4E-8F2A-7AC5047BBCFB}"/>
    <cellStyle name="Porcentual 2 2 40" xfId="34438" xr:uid="{74060C71-FCC3-4B98-B392-813999D8D8F3}"/>
    <cellStyle name="Porcentual 2 2 40 2" xfId="34439" xr:uid="{85A81109-7BAD-41F9-9A1F-F49DAE2908FF}"/>
    <cellStyle name="Porcentual 2 2 41" xfId="34440" xr:uid="{6527129E-5AB5-4D02-892C-CA8D0EB0B48F}"/>
    <cellStyle name="Porcentual 2 2 41 2" xfId="34441" xr:uid="{E045B0A4-83AC-4685-89A5-6CC29446D258}"/>
    <cellStyle name="Porcentual 2 2 42" xfId="34442" xr:uid="{5C6C1760-E593-4254-8D52-A4B6B2D8B87B}"/>
    <cellStyle name="Porcentual 2 2 42 2" xfId="34443" xr:uid="{F8C49039-5C4F-4FAE-8546-26B47197452A}"/>
    <cellStyle name="Porcentual 2 2 43" xfId="34444" xr:uid="{C4D5EFE9-7BDA-400F-9F8C-1194E67D6648}"/>
    <cellStyle name="Porcentual 2 2 43 2" xfId="34445" xr:uid="{1A103FC9-9B52-44CC-8CE4-69746D8B1C63}"/>
    <cellStyle name="Porcentual 2 2 44" xfId="34446" xr:uid="{2B3F696E-88EB-473A-AD78-FF61191C1F0E}"/>
    <cellStyle name="Porcentual 2 2 44 2" xfId="34447" xr:uid="{7E7E1CE8-1F48-4760-BAE3-9FCE5571310F}"/>
    <cellStyle name="Porcentual 2 2 45" xfId="34448" xr:uid="{FA11579C-0B30-465F-84EF-A74D59929069}"/>
    <cellStyle name="Porcentual 2 2 45 2" xfId="34449" xr:uid="{D12E09AC-2D47-44DC-BBC1-3FA16F245200}"/>
    <cellStyle name="Porcentual 2 2 46" xfId="34450" xr:uid="{DB957812-0A04-4B34-8157-A21B6BF152E7}"/>
    <cellStyle name="Porcentual 2 2 46 2" xfId="34451" xr:uid="{71022676-C3BB-4644-B083-F51F97712873}"/>
    <cellStyle name="Porcentual 2 2 47" xfId="34452" xr:uid="{37310531-3C0B-464A-9C3B-C98AC2F71A9D}"/>
    <cellStyle name="Porcentual 2 2 47 2" xfId="34453" xr:uid="{CD0B2DB1-BEE4-41F5-82CA-9A7115C703E9}"/>
    <cellStyle name="Porcentual 2 2 48" xfId="34454" xr:uid="{CE91EED9-A00C-4031-A963-1E835AF51748}"/>
    <cellStyle name="Porcentual 2 2 48 2" xfId="34455" xr:uid="{D1B4AC2E-9848-4193-919D-02A1AEE234C9}"/>
    <cellStyle name="Porcentual 2 2 49" xfId="34456" xr:uid="{6BB71E78-0699-4BED-807A-2341FC18ADA1}"/>
    <cellStyle name="Porcentual 2 2 49 2" xfId="34457" xr:uid="{340B3DCA-B194-40A2-9C96-CA0CB24D5C9E}"/>
    <cellStyle name="Porcentual 2 2 5" xfId="34458" xr:uid="{F3C6C06E-1195-4396-AE32-841350BAB074}"/>
    <cellStyle name="Porcentual 2 2 5 2" xfId="34459" xr:uid="{65FAF275-BC8D-4C12-B1AE-6EA967309B61}"/>
    <cellStyle name="Porcentual 2 2 5 2 2" xfId="34460" xr:uid="{0EE71556-084D-4329-AFF7-AE9F902B1BB7}"/>
    <cellStyle name="Porcentual 2 2 5 3" xfId="34461" xr:uid="{8D074467-A954-4536-A8C2-2AFB89E2F246}"/>
    <cellStyle name="Porcentual 2 2 5 3 2" xfId="34462" xr:uid="{9F2F5EC5-6C79-47E4-AB08-30C9E93B72B0}"/>
    <cellStyle name="Porcentual 2 2 5 4" xfId="34463" xr:uid="{E7E37466-9B7E-4D7E-B89C-A0E4F45EDC27}"/>
    <cellStyle name="Porcentual 2 2 5 4 2" xfId="34464" xr:uid="{2DF3A1D0-0BDF-4988-AEF4-ED35AE949153}"/>
    <cellStyle name="Porcentual 2 2 5 5" xfId="34465" xr:uid="{59E49B8B-1C32-4B80-A443-B4F9FAA85B9F}"/>
    <cellStyle name="Porcentual 2 2 5 5 2" xfId="34466" xr:uid="{4AEE5EDD-D5D1-464E-8163-3BD1558CC67F}"/>
    <cellStyle name="Porcentual 2 2 5 6" xfId="34467" xr:uid="{4E62C8CE-62FF-44F3-8A8A-08DE24D620F4}"/>
    <cellStyle name="Porcentual 2 2 5 6 2" xfId="34468" xr:uid="{DBCFE6B0-2DF2-4D91-8612-73114D05D2D3}"/>
    <cellStyle name="Porcentual 2 2 5 7" xfId="34469" xr:uid="{617A22A2-3E37-48AD-ACB4-B1EFB146F866}"/>
    <cellStyle name="Porcentual 2 2 5 7 2" xfId="34470" xr:uid="{C6480DF5-C371-448E-98A9-A1776A2233B7}"/>
    <cellStyle name="Porcentual 2 2 5 8" xfId="34471" xr:uid="{E460FBC6-CC4B-49E1-8C3D-69E04DBD5A1C}"/>
    <cellStyle name="Porcentual 2 2 50" xfId="34472" xr:uid="{102AC699-264F-4A4A-A685-99663A481E04}"/>
    <cellStyle name="Porcentual 2 2 50 2" xfId="34473" xr:uid="{0796CD50-5DF3-420B-8BC4-5C6CEA678B64}"/>
    <cellStyle name="Porcentual 2 2 51" xfId="34474" xr:uid="{892A7CD9-B8AC-4C1A-8AB4-BEA10DA9872D}"/>
    <cellStyle name="Porcentual 2 2 51 2" xfId="34475" xr:uid="{C80B102A-3046-4956-A0AE-D3B611225BA4}"/>
    <cellStyle name="Porcentual 2 2 52" xfId="34476" xr:uid="{3BBF0FA0-D725-43AE-8A99-92CF947B6337}"/>
    <cellStyle name="Porcentual 2 2 52 2" xfId="34477" xr:uid="{4A7F92D8-E816-4560-B138-9506B817A6B7}"/>
    <cellStyle name="Porcentual 2 2 53" xfId="34478" xr:uid="{22FBDABA-ADBF-4A02-8C30-1729EEAB5159}"/>
    <cellStyle name="Porcentual 2 2 53 2" xfId="34479" xr:uid="{F96C700F-F3F7-4565-B8C1-EDC4F61659EF}"/>
    <cellStyle name="Porcentual 2 2 54" xfId="34480" xr:uid="{8E07BF16-DE4C-4F13-A7BC-72F1D0F426B2}"/>
    <cellStyle name="Porcentual 2 2 54 2" xfId="34481" xr:uid="{C6A13716-0A8B-4B7F-971E-40C4BA9F281E}"/>
    <cellStyle name="Porcentual 2 2 55" xfId="34482" xr:uid="{D941C5A8-3EE2-4A24-B7B3-1D30C33607BE}"/>
    <cellStyle name="Porcentual 2 2 55 2" xfId="34483" xr:uid="{F08B682E-9FB5-4092-A99D-3C95781EE1ED}"/>
    <cellStyle name="Porcentual 2 2 56" xfId="34484" xr:uid="{83A3ABD0-FC4D-47F5-990B-038CB306DDDD}"/>
    <cellStyle name="Porcentual 2 2 56 2" xfId="34485" xr:uid="{DC12DCA3-E017-4D1E-91E3-F48B132006E4}"/>
    <cellStyle name="Porcentual 2 2 57" xfId="34486" xr:uid="{9BFE4D3C-B793-4657-9495-9B6087437181}"/>
    <cellStyle name="Porcentual 2 2 57 2" xfId="34487" xr:uid="{34897080-62AA-45BF-9F8A-65D513C06129}"/>
    <cellStyle name="Porcentual 2 2 58" xfId="34488" xr:uid="{C15AADB1-4B5E-41E6-B723-D17964B2EA45}"/>
    <cellStyle name="Porcentual 2 2 58 2" xfId="34489" xr:uid="{E2CD5EEC-1983-46CB-9E49-5979C5DADAC9}"/>
    <cellStyle name="Porcentual 2 2 59" xfId="34490" xr:uid="{B34DD53C-B928-49A6-9F1B-36E8DE658A21}"/>
    <cellStyle name="Porcentual 2 2 59 2" xfId="34491" xr:uid="{548FBCC0-6B25-43F8-92BA-CC2DB881880A}"/>
    <cellStyle name="Porcentual 2 2 6" xfId="34492" xr:uid="{1886C570-4090-4E6E-AAA4-6C3909ACE5E3}"/>
    <cellStyle name="Porcentual 2 2 6 2" xfId="34493" xr:uid="{766255B5-0200-4D50-BAC3-3487BF73B7D8}"/>
    <cellStyle name="Porcentual 2 2 6 2 2" xfId="34494" xr:uid="{0F7B2E3F-52F8-4C6A-9118-FAB0A1A4A3D7}"/>
    <cellStyle name="Porcentual 2 2 6 3" xfId="34495" xr:uid="{D336181D-7419-413C-A983-603396057569}"/>
    <cellStyle name="Porcentual 2 2 6 3 2" xfId="34496" xr:uid="{18651BA1-4351-4784-94E8-A105685AFF02}"/>
    <cellStyle name="Porcentual 2 2 6 4" xfId="34497" xr:uid="{E3582654-3B3C-4E76-AF45-50FC07F17210}"/>
    <cellStyle name="Porcentual 2 2 6 4 2" xfId="34498" xr:uid="{F710A015-7314-4AB5-8CD1-0A99A872C05C}"/>
    <cellStyle name="Porcentual 2 2 6 5" xfId="34499" xr:uid="{FA3B01D8-C76E-4600-8F3D-9CE124951CCF}"/>
    <cellStyle name="Porcentual 2 2 6 5 2" xfId="34500" xr:uid="{21767C3F-3369-4EE2-8D05-D63DEF32A2D2}"/>
    <cellStyle name="Porcentual 2 2 6 6" xfId="34501" xr:uid="{2D01C435-09A3-46D6-970D-B4A8979954B7}"/>
    <cellStyle name="Porcentual 2 2 6 6 2" xfId="34502" xr:uid="{7B7617BE-7217-4F55-ABC2-7B6A5C5FAC39}"/>
    <cellStyle name="Porcentual 2 2 6 7" xfId="34503" xr:uid="{68A457D8-279D-4B2A-989A-10D5B2757F28}"/>
    <cellStyle name="Porcentual 2 2 6 7 2" xfId="34504" xr:uid="{06E6EE78-2210-4510-BEB3-452E4C4251F7}"/>
    <cellStyle name="Porcentual 2 2 6 8" xfId="34505" xr:uid="{6FEAE35C-0175-469B-BFF3-2287762B5104}"/>
    <cellStyle name="Porcentual 2 2 60" xfId="34506" xr:uid="{86558AE0-4A22-4FDD-8835-1695200B69CE}"/>
    <cellStyle name="Porcentual 2 2 60 2" xfId="34507" xr:uid="{F7A6F971-B8AD-4CD0-9266-38C2EBB27683}"/>
    <cellStyle name="Porcentual 2 2 61" xfId="34508" xr:uid="{03E1B1F1-1648-4B58-B602-D8768AAC1598}"/>
    <cellStyle name="Porcentual 2 2 61 2" xfId="34509" xr:uid="{484B0359-3A8A-4BF8-B384-3DC5231BB5A9}"/>
    <cellStyle name="Porcentual 2 2 62" xfId="34510" xr:uid="{3E184B34-7445-43B4-BE08-A9503C88B724}"/>
    <cellStyle name="Porcentual 2 2 62 2" xfId="34511" xr:uid="{F1CF0EAC-F61D-497E-892D-0281CC261945}"/>
    <cellStyle name="Porcentual 2 2 63" xfId="34512" xr:uid="{D00C2DB6-9E9F-4B2D-A90E-C7AB0D1E3062}"/>
    <cellStyle name="Porcentual 2 2 63 2" xfId="34513" xr:uid="{A82E2520-5276-4565-88B2-7B903478BE20}"/>
    <cellStyle name="Porcentual 2 2 64" xfId="34514" xr:uid="{893BB6DE-0F5E-4D1E-941D-028121D06D33}"/>
    <cellStyle name="Porcentual 2 2 64 2" xfId="34515" xr:uid="{C3F3D21A-984C-48F1-81DB-6C27E0D3A6C3}"/>
    <cellStyle name="Porcentual 2 2 65" xfId="34516" xr:uid="{67EAA305-905B-4D93-B1C6-DC504D282647}"/>
    <cellStyle name="Porcentual 2 2 65 2" xfId="34517" xr:uid="{9330B027-D5D9-4334-8AD1-7E02C65934C3}"/>
    <cellStyle name="Porcentual 2 2 66" xfId="34518" xr:uid="{27F0351A-4574-445F-BB6B-D428FDD030FD}"/>
    <cellStyle name="Porcentual 2 2 66 2" xfId="34519" xr:uid="{4C8BDEAB-C26F-4E7A-8C98-75DFF66706CB}"/>
    <cellStyle name="Porcentual 2 2 67" xfId="34520" xr:uid="{0FBF13C6-5048-44A3-82FD-C58127F9BE66}"/>
    <cellStyle name="Porcentual 2 2 67 2" xfId="34521" xr:uid="{19F23E5D-739D-424B-B36B-11D376774A87}"/>
    <cellStyle name="Porcentual 2 2 68" xfId="34522" xr:uid="{CF721218-0DCC-49A7-ACFD-C690109060D9}"/>
    <cellStyle name="Porcentual 2 2 68 2" xfId="34523" xr:uid="{249D0D04-FED5-4EC5-91D7-01A5EC73ADF6}"/>
    <cellStyle name="Porcentual 2 2 69" xfId="34524" xr:uid="{6AD6DD3A-E62C-4574-84C0-F9EABF499F4F}"/>
    <cellStyle name="Porcentual 2 2 7" xfId="34525" xr:uid="{CBE34759-3EFD-47EF-9500-FCA363360F51}"/>
    <cellStyle name="Porcentual 2 2 7 2" xfId="34526" xr:uid="{F9F2B9A1-5326-4C12-BE9A-026E859568AD}"/>
    <cellStyle name="Porcentual 2 2 7 2 2" xfId="34527" xr:uid="{3433115D-EE69-4985-807A-D0975777A2C9}"/>
    <cellStyle name="Porcentual 2 2 7 3" xfId="34528" xr:uid="{D1D2464A-E98D-4FEA-B6AB-46CF3C2295A2}"/>
    <cellStyle name="Porcentual 2 2 7 3 2" xfId="34529" xr:uid="{6C260A3F-78D4-487A-B65D-60B38767D6D3}"/>
    <cellStyle name="Porcentual 2 2 7 4" xfId="34530" xr:uid="{1CCB21B5-9C39-43C1-BDD7-D5A06FF5871B}"/>
    <cellStyle name="Porcentual 2 2 7 4 2" xfId="34531" xr:uid="{328D3FC3-54A1-44B2-B377-C425D70E35CF}"/>
    <cellStyle name="Porcentual 2 2 7 5" xfId="34532" xr:uid="{D5956ED2-3EF5-42A0-8022-C2357E023DD7}"/>
    <cellStyle name="Porcentual 2 2 7 5 2" xfId="34533" xr:uid="{EE635BAC-ECD5-4678-9A5D-9F346EC1A6C1}"/>
    <cellStyle name="Porcentual 2 2 7 6" xfId="34534" xr:uid="{D4431742-89FA-4F70-A76D-13E0B4E91E7C}"/>
    <cellStyle name="Porcentual 2 2 7 6 2" xfId="34535" xr:uid="{1B4440BB-D075-44FF-B1BB-8125701DCD68}"/>
    <cellStyle name="Porcentual 2 2 7 7" xfId="34536" xr:uid="{172EE2CC-B606-4EF0-B996-9AA91C72A6F0}"/>
    <cellStyle name="Porcentual 2 2 7 7 2" xfId="34537" xr:uid="{5F520330-C140-40D1-AC8C-150A797280F7}"/>
    <cellStyle name="Porcentual 2 2 7 8" xfId="34538" xr:uid="{AB5BA4F3-A54F-44F9-A675-DD7FF8CDCBBA}"/>
    <cellStyle name="Porcentual 2 2 70" xfId="34109" xr:uid="{F6AD5570-771E-4573-BDE6-EC1C65E418F2}"/>
    <cellStyle name="Porcentual 2 2 8" xfId="34539" xr:uid="{187EAD83-6E04-4DEC-A053-7C7150F5734B}"/>
    <cellStyle name="Porcentual 2 2 8 2" xfId="34540" xr:uid="{73F3C18A-9A79-4BE0-A176-97D4CD177550}"/>
    <cellStyle name="Porcentual 2 2 8 2 2" xfId="34541" xr:uid="{7F0BACB4-CE76-492A-B7B0-073C18C7F13B}"/>
    <cellStyle name="Porcentual 2 2 8 3" xfId="34542" xr:uid="{6D94E45C-5261-40C8-806E-F11AC26C7541}"/>
    <cellStyle name="Porcentual 2 2 8 3 2" xfId="34543" xr:uid="{C47FB3D6-B139-40E6-91E0-6D2544239ABA}"/>
    <cellStyle name="Porcentual 2 2 8 4" xfId="34544" xr:uid="{EEBB2F68-0560-441E-943F-ED1D803E66DF}"/>
    <cellStyle name="Porcentual 2 2 8 4 2" xfId="34545" xr:uid="{05488C63-CCDC-4211-85F8-D02D8FE09E6F}"/>
    <cellStyle name="Porcentual 2 2 8 5" xfId="34546" xr:uid="{43586667-9503-4549-B93C-9BA7EB624879}"/>
    <cellStyle name="Porcentual 2 2 8 5 2" xfId="34547" xr:uid="{48B45888-F7C0-4FA2-B807-16A05FAAE9C6}"/>
    <cellStyle name="Porcentual 2 2 8 6" xfId="34548" xr:uid="{CE35FA90-D368-4C9B-8231-3A0F540E2075}"/>
    <cellStyle name="Porcentual 2 2 8 6 2" xfId="34549" xr:uid="{B1B7FD3F-6F45-4558-B927-92EDA0EB46A8}"/>
    <cellStyle name="Porcentual 2 2 8 7" xfId="34550" xr:uid="{F801469D-51A1-47E0-87E3-8AE0690DD0ED}"/>
    <cellStyle name="Porcentual 2 2 8 7 2" xfId="34551" xr:uid="{F3124B70-78C1-4902-8FFF-537CEE22659A}"/>
    <cellStyle name="Porcentual 2 2 8 8" xfId="34552" xr:uid="{22C49A7B-D0C6-4B8B-B79A-998BF2E14754}"/>
    <cellStyle name="Porcentual 2 2 9" xfId="34553" xr:uid="{C3356FAC-4011-49E4-9384-286FF26D2B18}"/>
    <cellStyle name="Porcentual 2 2 9 2" xfId="34554" xr:uid="{3D2D7738-487D-44F2-8CE8-6AE259551D83}"/>
    <cellStyle name="Porcentual 2 2 9 2 2" xfId="34555" xr:uid="{2812184B-379F-4949-B479-11DF689A6817}"/>
    <cellStyle name="Porcentual 2 2 9 3" xfId="34556" xr:uid="{AC3A43C5-62C9-4B3C-B9BC-4241F7B1A5DE}"/>
    <cellStyle name="Porcentual 2 2 9 3 2" xfId="34557" xr:uid="{38114C4D-6A01-45D5-BEA0-6E7ED946574A}"/>
    <cellStyle name="Porcentual 2 2 9 4" xfId="34558" xr:uid="{AFF43B0F-971F-42CE-A103-CA05CAFDAC54}"/>
    <cellStyle name="Porcentual 2 2 9 4 2" xfId="34559" xr:uid="{54E37E49-10D1-4FE3-B269-4F1653DAD605}"/>
    <cellStyle name="Porcentual 2 2 9 5" xfId="34560" xr:uid="{5484977F-5C52-4AF6-AD33-F24C7CA64BEF}"/>
    <cellStyle name="Porcentual 2 2 9 5 2" xfId="34561" xr:uid="{84368D58-FA64-48BC-BB28-06233264070F}"/>
    <cellStyle name="Porcentual 2 2 9 6" xfId="34562" xr:uid="{E3D8B0E2-839E-438F-9446-44671085B5F2}"/>
    <cellStyle name="Porcentual 2 2 9 6 2" xfId="34563" xr:uid="{F2EB1B4B-09A7-4B4B-9185-34FBC3CD2107}"/>
    <cellStyle name="Porcentual 2 2 9 7" xfId="34564" xr:uid="{B806C435-3BAF-4A27-8C0D-BBF504FB8986}"/>
    <cellStyle name="Porcentual 2 2 9 7 2" xfId="34565" xr:uid="{D09D0837-0108-40E3-B18B-84AE82561249}"/>
    <cellStyle name="Porcentual 2 2 9 8" xfId="34566" xr:uid="{ECA927AE-1604-4EEA-868E-40EC517BCA4F}"/>
    <cellStyle name="Porcentual 2 20" xfId="34567" xr:uid="{49334614-7F62-41F7-91E3-ADFCA8446EC4}"/>
    <cellStyle name="Porcentual 2 20 2" xfId="34568" xr:uid="{40EF79B3-E9CD-4B05-B1A5-D2E14480C47F}"/>
    <cellStyle name="Porcentual 2 21" xfId="34569" xr:uid="{6DD2FC08-483E-46BC-97F9-5A77E230082C}"/>
    <cellStyle name="Porcentual 2 21 2" xfId="34570" xr:uid="{5857F70A-0F19-4539-A98B-2D4510AB754E}"/>
    <cellStyle name="Porcentual 2 22" xfId="34571" xr:uid="{7E1C506D-A237-4F70-8A09-38AC950EF423}"/>
    <cellStyle name="Porcentual 2 22 2" xfId="34572" xr:uid="{725E6A36-D129-4B69-B82D-293E8C10A3F8}"/>
    <cellStyle name="Porcentual 2 23" xfId="34573" xr:uid="{DB8642CE-0E46-45BB-ADE0-D41439224BFD}"/>
    <cellStyle name="Porcentual 2 23 2" xfId="34574" xr:uid="{602C4FF9-6E97-4269-BD01-442F4F87CBEE}"/>
    <cellStyle name="Porcentual 2 24" xfId="34575" xr:uid="{04263C1A-B2D2-4C72-8569-57BDD0C85B84}"/>
    <cellStyle name="Porcentual 2 24 2" xfId="34576" xr:uid="{2541568F-FDEE-4EE2-9E27-153C84239380}"/>
    <cellStyle name="Porcentual 2 25" xfId="34577" xr:uid="{CBB293F7-8461-497F-8A06-4D1C9E3A13D7}"/>
    <cellStyle name="Porcentual 2 25 2" xfId="34578" xr:uid="{95C5C718-60C0-4F49-91E0-19876F93E66F}"/>
    <cellStyle name="Porcentual 2 26" xfId="34579" xr:uid="{D497AA6A-4402-413D-964A-59F28891C19F}"/>
    <cellStyle name="Porcentual 2 26 2" xfId="34580" xr:uid="{74EF9001-A10E-46C5-A46D-1BD42074C7CB}"/>
    <cellStyle name="Porcentual 2 27" xfId="34581" xr:uid="{4B6EDCBE-3CEF-4424-B58B-898236A80461}"/>
    <cellStyle name="Porcentual 2 27 2" xfId="34582" xr:uid="{3F8BCE34-8AEC-4848-AD0A-8D470B5E16B6}"/>
    <cellStyle name="Porcentual 2 28" xfId="34583" xr:uid="{7F1FD1E5-43C5-43F6-92CB-D2C1D88C17A0}"/>
    <cellStyle name="Porcentual 2 28 2" xfId="34584" xr:uid="{E269343D-2C65-4420-A1F0-640298FD9934}"/>
    <cellStyle name="Porcentual 2 29" xfId="34585" xr:uid="{87922E42-1966-4B92-A3E4-660E0D8E0CB5}"/>
    <cellStyle name="Porcentual 2 29 2" xfId="34586" xr:uid="{506B9027-E487-47A1-A176-B125175DC45A}"/>
    <cellStyle name="Porcentual 2 3" xfId="34587" xr:uid="{EC810B8A-1D02-488F-950D-2896FCC5AE45}"/>
    <cellStyle name="Porcentual 2 3 10" xfId="34588" xr:uid="{F7F43512-E790-4D55-9B65-F053406991A7}"/>
    <cellStyle name="Porcentual 2 3 10 2" xfId="34589" xr:uid="{63BF84E6-1669-4042-832D-674F9BA2437D}"/>
    <cellStyle name="Porcentual 2 3 11" xfId="34590" xr:uid="{43C6506C-6970-41AF-9EE7-18177CD3549B}"/>
    <cellStyle name="Porcentual 2 3 11 2" xfId="34591" xr:uid="{32B97865-C751-4A62-ABB5-D5B700D973D7}"/>
    <cellStyle name="Porcentual 2 3 12" xfId="34592" xr:uid="{C2438160-7D9D-41CF-9C66-9597B96B8704}"/>
    <cellStyle name="Porcentual 2 3 12 2" xfId="34593" xr:uid="{4C0AFA0C-721C-410C-8973-678B48D12362}"/>
    <cellStyle name="Porcentual 2 3 13" xfId="34594" xr:uid="{3C903816-12D0-4736-ABB0-A5435C12A0AB}"/>
    <cellStyle name="Porcentual 2 3 13 2" xfId="34595" xr:uid="{03DC124C-A663-4CF5-B334-F70128CC220A}"/>
    <cellStyle name="Porcentual 2 3 14" xfId="34596" xr:uid="{0B902EF8-E068-4233-93B4-F8F854B4FFC0}"/>
    <cellStyle name="Porcentual 2 3 14 2" xfId="34597" xr:uid="{F9C98398-9556-440C-B6E9-7E8639B49DB2}"/>
    <cellStyle name="Porcentual 2 3 15" xfId="34598" xr:uid="{5515B4DA-C4CE-4751-A719-F31486F41648}"/>
    <cellStyle name="Porcentual 2 3 15 2" xfId="34599" xr:uid="{E2A6730B-764F-4D4B-8772-E2E4F183116D}"/>
    <cellStyle name="Porcentual 2 3 16" xfId="34600" xr:uid="{C38AB6DB-DEC4-457C-AB2E-FFBBC2F4B790}"/>
    <cellStyle name="Porcentual 2 3 16 2" xfId="34601" xr:uid="{E37D4647-D3B1-4914-8F03-CFF3C2E1FE3B}"/>
    <cellStyle name="Porcentual 2 3 17" xfId="34602" xr:uid="{AB268E6F-B93A-4601-ABD2-E6BBC25D5382}"/>
    <cellStyle name="Porcentual 2 3 17 2" xfId="34603" xr:uid="{0D01A4F2-8B83-4727-B4C1-8512A5FDB0C9}"/>
    <cellStyle name="Porcentual 2 3 18" xfId="34604" xr:uid="{77F43A8B-85BA-43AD-ACE8-7F551C252A9F}"/>
    <cellStyle name="Porcentual 2 3 18 2" xfId="34605" xr:uid="{9B6693DF-6F8B-446B-B235-C28222EE0274}"/>
    <cellStyle name="Porcentual 2 3 19" xfId="34606" xr:uid="{F6B12437-1233-4B2A-BC9E-E0301C2CF1C8}"/>
    <cellStyle name="Porcentual 2 3 19 2" xfId="34607" xr:uid="{0D7E2779-3B7E-4D7B-94F7-E8E3C6F735BB}"/>
    <cellStyle name="Porcentual 2 3 2" xfId="34608" xr:uid="{198AA5CB-8A86-4B69-825C-78E11718E10E}"/>
    <cellStyle name="Porcentual 2 3 2 2" xfId="34609" xr:uid="{57F5ECE9-B028-46D7-98C6-DD8B2086F195}"/>
    <cellStyle name="Porcentual 2 3 2 2 2" xfId="34610" xr:uid="{CE429A37-A25D-4F02-9630-04F72F1BD077}"/>
    <cellStyle name="Porcentual 2 3 2 3" xfId="34611" xr:uid="{8EFB9E8F-3EFA-44C5-9CD3-9BFEAC3CCF08}"/>
    <cellStyle name="Porcentual 2 3 2 3 2" xfId="34612" xr:uid="{1303CCDB-5E18-403F-9337-A285781DBD2F}"/>
    <cellStyle name="Porcentual 2 3 2 4" xfId="34613" xr:uid="{F5E63D2D-4F81-4B9E-A8AD-098646684B43}"/>
    <cellStyle name="Porcentual 2 3 2 4 2" xfId="34614" xr:uid="{2603FA42-BFCF-4B9C-89FC-07415EB290CB}"/>
    <cellStyle name="Porcentual 2 3 2 5" xfId="34615" xr:uid="{8F9271D1-EA74-4180-AD69-C3BC1F3EE150}"/>
    <cellStyle name="Porcentual 2 3 2 5 2" xfId="34616" xr:uid="{8E10A521-F394-46DC-98E7-024959A6ADDC}"/>
    <cellStyle name="Porcentual 2 3 2 6" xfId="34617" xr:uid="{932FA8F1-8E3E-4969-AEC5-D6B6E511139C}"/>
    <cellStyle name="Porcentual 2 3 2 6 2" xfId="34618" xr:uid="{D28159F9-12AE-4ABF-AFD2-8320A51939C2}"/>
    <cellStyle name="Porcentual 2 3 2 7" xfId="34619" xr:uid="{35EA2A00-7D43-4275-A240-E0DE162BC69D}"/>
    <cellStyle name="Porcentual 2 3 2 7 2" xfId="34620" xr:uid="{23B04DB9-B019-4BA8-BF04-BBE36932CC9F}"/>
    <cellStyle name="Porcentual 2 3 2 8" xfId="34621" xr:uid="{05FE58BC-4133-4A62-9C2B-E1A2F768BCCC}"/>
    <cellStyle name="Porcentual 2 3 20" xfId="34622" xr:uid="{E409ABB3-2D46-4534-830E-439D83F50C53}"/>
    <cellStyle name="Porcentual 2 3 20 2" xfId="34623" xr:uid="{7D18C099-C91E-45C7-A1A8-7A5A56F2D123}"/>
    <cellStyle name="Porcentual 2 3 21" xfId="34624" xr:uid="{1B1AFDD1-D4FA-4577-892B-BFB863BC389B}"/>
    <cellStyle name="Porcentual 2 3 21 2" xfId="34625" xr:uid="{7A6D657E-F3A6-42FE-8856-5644490EF642}"/>
    <cellStyle name="Porcentual 2 3 22" xfId="34626" xr:uid="{7E1A296F-5979-4B91-AB28-6116D53BAC74}"/>
    <cellStyle name="Porcentual 2 3 22 2" xfId="34627" xr:uid="{CD372D9A-E254-4C9E-91E6-DB0F7F12FA90}"/>
    <cellStyle name="Porcentual 2 3 23" xfId="34628" xr:uid="{486DFFCF-662E-4EC5-BB18-5E35815106FC}"/>
    <cellStyle name="Porcentual 2 3 23 2" xfId="34629" xr:uid="{40C8BD59-AB9D-4EB8-A728-207DC4A5B021}"/>
    <cellStyle name="Porcentual 2 3 24" xfId="34630" xr:uid="{0A6D5B4A-7DE3-4208-BB94-2F3C63C7FE7B}"/>
    <cellStyle name="Porcentual 2 3 24 2" xfId="34631" xr:uid="{B9C00A6E-5873-460B-ACCF-48606C4D96E7}"/>
    <cellStyle name="Porcentual 2 3 25" xfId="34632" xr:uid="{42576B61-5B7C-4DC5-95FA-AF8B64EFD691}"/>
    <cellStyle name="Porcentual 2 3 25 2" xfId="34633" xr:uid="{B5F1F6BC-792B-450D-99A2-645E486E92C9}"/>
    <cellStyle name="Porcentual 2 3 26" xfId="34634" xr:uid="{698E36FD-C362-4FCD-A619-91694AAD1D58}"/>
    <cellStyle name="Porcentual 2 3 26 2" xfId="34635" xr:uid="{B064EC11-2899-450A-A9D4-97445486CF08}"/>
    <cellStyle name="Porcentual 2 3 27" xfId="34636" xr:uid="{48E33BDC-FA68-43E9-B44B-C483DAC38652}"/>
    <cellStyle name="Porcentual 2 3 27 2" xfId="34637" xr:uid="{1B99E77E-C85C-4FD7-A459-78948052CA4A}"/>
    <cellStyle name="Porcentual 2 3 28" xfId="34638" xr:uid="{D75AE273-C53B-457B-8C93-F12A102AC9B6}"/>
    <cellStyle name="Porcentual 2 3 28 2" xfId="34639" xr:uid="{5789B23D-13D8-43C9-B8C0-AB539A45EB09}"/>
    <cellStyle name="Porcentual 2 3 29" xfId="34640" xr:uid="{A2EF6206-698C-47A3-AF4F-4B2712202BCF}"/>
    <cellStyle name="Porcentual 2 3 29 2" xfId="34641" xr:uid="{B9D22531-ED40-4FED-9ECD-F02EA71BE361}"/>
    <cellStyle name="Porcentual 2 3 3" xfId="34642" xr:uid="{43E10900-C4FB-4254-937D-C22A5635F1CB}"/>
    <cellStyle name="Porcentual 2 3 3 2" xfId="34643" xr:uid="{41D3F2C4-22F7-4B62-9988-0D73ED8D41BE}"/>
    <cellStyle name="Porcentual 2 3 3 2 2" xfId="34644" xr:uid="{241FE348-C6E9-4145-BB9F-A150ED321102}"/>
    <cellStyle name="Porcentual 2 3 3 3" xfId="34645" xr:uid="{CB3627F2-28EC-4A09-A460-A65632C9C9DB}"/>
    <cellStyle name="Porcentual 2 3 3 3 2" xfId="34646" xr:uid="{97D8E176-F0A1-4D3A-AA72-B189EE65FD9E}"/>
    <cellStyle name="Porcentual 2 3 3 4" xfId="34647" xr:uid="{03C9E369-63A6-4103-88E0-D76A56803312}"/>
    <cellStyle name="Porcentual 2 3 3 4 2" xfId="34648" xr:uid="{194A70E8-16B3-4361-9BFB-DE39E01DF9D0}"/>
    <cellStyle name="Porcentual 2 3 3 5" xfId="34649" xr:uid="{2B82D1A0-002B-4DE2-87B8-5118EAC323F0}"/>
    <cellStyle name="Porcentual 2 3 3 5 2" xfId="34650" xr:uid="{E4F84E60-BE9B-4092-8BB3-9D443F639A14}"/>
    <cellStyle name="Porcentual 2 3 3 6" xfId="34651" xr:uid="{A28F4023-F3FD-4758-9B82-6C85757DACF5}"/>
    <cellStyle name="Porcentual 2 3 3 6 2" xfId="34652" xr:uid="{B8845784-3C5E-499D-A639-1A9B122502CB}"/>
    <cellStyle name="Porcentual 2 3 3 7" xfId="34653" xr:uid="{563F1EDA-C732-4D2C-A898-6B97AC80F81D}"/>
    <cellStyle name="Porcentual 2 3 3 7 2" xfId="34654" xr:uid="{C24839BE-9F93-4E8B-AE17-C85B86606234}"/>
    <cellStyle name="Porcentual 2 3 3 8" xfId="34655" xr:uid="{6533E8D0-0011-4F9B-81A3-7DA57C4E770D}"/>
    <cellStyle name="Porcentual 2 3 30" xfId="34656" xr:uid="{24580B52-DFA8-4281-ABA8-F6A03A74B67C}"/>
    <cellStyle name="Porcentual 2 3 30 2" xfId="34657" xr:uid="{269305A9-136A-44D5-9A26-EDC92A52BCDA}"/>
    <cellStyle name="Porcentual 2 3 31" xfId="34658" xr:uid="{515CB3AD-F4B2-43FE-A1EB-4D741DE348FD}"/>
    <cellStyle name="Porcentual 2 3 31 2" xfId="34659" xr:uid="{ADFC2774-3C7B-4C23-B95B-BE67BDE35151}"/>
    <cellStyle name="Porcentual 2 3 32" xfId="34660" xr:uid="{7EE5E490-303D-4BF8-90AF-98559FAE6375}"/>
    <cellStyle name="Porcentual 2 3 32 2" xfId="34661" xr:uid="{34F3D836-7BB9-4F58-B714-8DB713E06B08}"/>
    <cellStyle name="Porcentual 2 3 33" xfId="34662" xr:uid="{B5AD2B0E-CBE5-457E-87DF-2CC92E897AEB}"/>
    <cellStyle name="Porcentual 2 3 33 2" xfId="34663" xr:uid="{D8B6BFB2-E0C9-4E60-B15A-55780884CC2A}"/>
    <cellStyle name="Porcentual 2 3 34" xfId="34664" xr:uid="{742BB4C9-571F-45F7-BD1D-D11B69ECD72E}"/>
    <cellStyle name="Porcentual 2 3 34 2" xfId="34665" xr:uid="{0217F1C3-A10F-436C-854E-C987DE03266A}"/>
    <cellStyle name="Porcentual 2 3 35" xfId="34666" xr:uid="{F0661222-22C6-4E7F-B3C5-31C2CC81530F}"/>
    <cellStyle name="Porcentual 2 3 35 2" xfId="34667" xr:uid="{90159D03-C217-47CB-B971-C668A1141AA2}"/>
    <cellStyle name="Porcentual 2 3 36" xfId="34668" xr:uid="{96801868-2ACD-45F5-A8F7-628E39EE3540}"/>
    <cellStyle name="Porcentual 2 3 36 2" xfId="34669" xr:uid="{15432813-8D64-4733-8355-C6A174B8EEA9}"/>
    <cellStyle name="Porcentual 2 3 37" xfId="34670" xr:uid="{C5A00424-1931-45E2-9838-DAB7CECA8612}"/>
    <cellStyle name="Porcentual 2 3 37 2" xfId="34671" xr:uid="{8B73C952-D9C8-4B85-9263-1DEFEA623B3F}"/>
    <cellStyle name="Porcentual 2 3 38" xfId="34672" xr:uid="{7B51967F-9EA9-4A11-9732-412A491DE719}"/>
    <cellStyle name="Porcentual 2 3 38 2" xfId="34673" xr:uid="{247536D2-FA6A-49F0-B317-47155CF7A933}"/>
    <cellStyle name="Porcentual 2 3 39" xfId="34674" xr:uid="{120604D4-8A8D-4890-AC42-D9DC6C493022}"/>
    <cellStyle name="Porcentual 2 3 39 2" xfId="34675" xr:uid="{5A98E965-0E9B-46BA-83EB-CC973167B3C8}"/>
    <cellStyle name="Porcentual 2 3 4" xfId="34676" xr:uid="{F0F39536-1F53-4A4B-BBA1-7CB561C6D70E}"/>
    <cellStyle name="Porcentual 2 3 4 2" xfId="34677" xr:uid="{D31C3A26-C53A-4CC9-87ED-68C9B21D455D}"/>
    <cellStyle name="Porcentual 2 3 4 2 2" xfId="34678" xr:uid="{28A475C8-A28D-45CD-9D74-53CD370B2D5A}"/>
    <cellStyle name="Porcentual 2 3 4 3" xfId="34679" xr:uid="{384FA74F-3C47-4B36-B30F-B328A9E8169E}"/>
    <cellStyle name="Porcentual 2 3 4 3 2" xfId="34680" xr:uid="{CA075FBA-340B-441D-B377-B8738FA92FAB}"/>
    <cellStyle name="Porcentual 2 3 4 4" xfId="34681" xr:uid="{DC61325B-F492-491F-B6CB-B5F49B78A89E}"/>
    <cellStyle name="Porcentual 2 3 4 4 2" xfId="34682" xr:uid="{51DDC5E3-6BCB-4B17-AC83-00643D7BF64A}"/>
    <cellStyle name="Porcentual 2 3 4 5" xfId="34683" xr:uid="{082BF2F2-2CAB-43C4-A143-0EBF362B07AE}"/>
    <cellStyle name="Porcentual 2 3 4 5 2" xfId="34684" xr:uid="{99B25B3C-3E35-48A9-809A-E22C2A8D48B9}"/>
    <cellStyle name="Porcentual 2 3 4 6" xfId="34685" xr:uid="{9A142853-320D-4E8E-8AB6-E3E9C3F4A857}"/>
    <cellStyle name="Porcentual 2 3 4 6 2" xfId="34686" xr:uid="{7F0C812A-7914-4BE4-BEB0-721411D0813A}"/>
    <cellStyle name="Porcentual 2 3 4 7" xfId="34687" xr:uid="{679FEA88-1385-472B-BC4D-7EFAFDE4C32F}"/>
    <cellStyle name="Porcentual 2 3 4 7 2" xfId="34688" xr:uid="{72CF36C2-5122-447D-8655-33D98DBA31C5}"/>
    <cellStyle name="Porcentual 2 3 4 8" xfId="34689" xr:uid="{35895FBB-0393-4349-A99E-7F3871331643}"/>
    <cellStyle name="Porcentual 2 3 40" xfId="34690" xr:uid="{6A157ED8-DE18-40D5-A4A5-FEEFB0EFD675}"/>
    <cellStyle name="Porcentual 2 3 40 2" xfId="34691" xr:uid="{71B889A4-2876-4AAC-B8F2-7B181B54F1BA}"/>
    <cellStyle name="Porcentual 2 3 41" xfId="34692" xr:uid="{BDDF6E6C-51D0-4EE3-85BC-2E9D0338C081}"/>
    <cellStyle name="Porcentual 2 3 41 2" xfId="34693" xr:uid="{2FA01D2A-CF28-424B-9792-20EED0D6FDA9}"/>
    <cellStyle name="Porcentual 2 3 42" xfId="34694" xr:uid="{DF21E921-8068-4F61-B0AB-62B4B0DDE194}"/>
    <cellStyle name="Porcentual 2 3 42 2" xfId="34695" xr:uid="{A895A271-BDB0-4E8C-879B-5371185404E3}"/>
    <cellStyle name="Porcentual 2 3 43" xfId="34696" xr:uid="{646A90A2-3051-4499-9ADF-DECA480EAD61}"/>
    <cellStyle name="Porcentual 2 3 43 2" xfId="34697" xr:uid="{7C4EE9ED-4B46-4B72-B2E2-9A2ECACA682A}"/>
    <cellStyle name="Porcentual 2 3 44" xfId="34698" xr:uid="{753B23AF-95B7-480D-B408-FA3A9A744254}"/>
    <cellStyle name="Porcentual 2 3 44 2" xfId="34699" xr:uid="{CFEC0019-D9D2-463B-801F-9A572B188998}"/>
    <cellStyle name="Porcentual 2 3 45" xfId="34700" xr:uid="{D7A4903F-C606-4921-AF0B-902021A4533F}"/>
    <cellStyle name="Porcentual 2 3 45 2" xfId="34701" xr:uid="{3FC68846-0A0A-47F3-A04D-1DB7F563998D}"/>
    <cellStyle name="Porcentual 2 3 46" xfId="34702" xr:uid="{F3199FA0-E272-4D79-BB58-CE828ED2C95E}"/>
    <cellStyle name="Porcentual 2 3 46 2" xfId="34703" xr:uid="{C2A49430-D82D-46C0-99AC-DEBE5079A597}"/>
    <cellStyle name="Porcentual 2 3 47" xfId="34704" xr:uid="{4B15B363-F99C-41AD-8F6B-4289ABDBD7DE}"/>
    <cellStyle name="Porcentual 2 3 47 2" xfId="34705" xr:uid="{9A3D26B3-34CF-4004-89F9-53D394F5E9A4}"/>
    <cellStyle name="Porcentual 2 3 48" xfId="34706" xr:uid="{F87844B7-4153-4EDA-A124-8886374161EF}"/>
    <cellStyle name="Porcentual 2 3 48 2" xfId="34707" xr:uid="{98DB68B4-D6A4-4296-A046-D8C7F5C32F4B}"/>
    <cellStyle name="Porcentual 2 3 49" xfId="34708" xr:uid="{06118072-F07A-477F-84A4-0638CEF98EC4}"/>
    <cellStyle name="Porcentual 2 3 49 2" xfId="34709" xr:uid="{D774975F-4DB0-4767-BBBB-9DDD9DB58703}"/>
    <cellStyle name="Porcentual 2 3 5" xfId="34710" xr:uid="{09581BC7-0CFE-456B-8C49-4490AE7E0C32}"/>
    <cellStyle name="Porcentual 2 3 5 2" xfId="34711" xr:uid="{DBA3FA5A-9DE2-431D-B1B8-EDCA501F4B87}"/>
    <cellStyle name="Porcentual 2 3 5 2 2" xfId="34712" xr:uid="{FF1D7BC6-8845-4D2D-B813-E944F1B4299E}"/>
    <cellStyle name="Porcentual 2 3 5 3" xfId="34713" xr:uid="{DC522D44-C6A2-44DA-82C8-03377131A545}"/>
    <cellStyle name="Porcentual 2 3 5 3 2" xfId="34714" xr:uid="{FCC55F61-8E3C-417B-ADB9-A09B8274BACE}"/>
    <cellStyle name="Porcentual 2 3 5 4" xfId="34715" xr:uid="{4C7D36DC-680C-4987-BEF2-D0B2D54EC42F}"/>
    <cellStyle name="Porcentual 2 3 5 4 2" xfId="34716" xr:uid="{7D9DE529-962B-4244-9610-6D95C864032E}"/>
    <cellStyle name="Porcentual 2 3 5 5" xfId="34717" xr:uid="{084562A8-F887-4D00-9055-12986640FBC8}"/>
    <cellStyle name="Porcentual 2 3 5 5 2" xfId="34718" xr:uid="{515B667A-D249-419B-99A3-A3969484AEBB}"/>
    <cellStyle name="Porcentual 2 3 5 6" xfId="34719" xr:uid="{68259866-1FDD-470B-AF27-5093A846674F}"/>
    <cellStyle name="Porcentual 2 3 5 6 2" xfId="34720" xr:uid="{63732E66-6286-4C72-86F0-CC158B44FC73}"/>
    <cellStyle name="Porcentual 2 3 5 7" xfId="34721" xr:uid="{ED5D724B-F30E-455E-961D-A598DD9D6E4E}"/>
    <cellStyle name="Porcentual 2 3 5 7 2" xfId="34722" xr:uid="{73B627EA-906D-42B4-819C-48B716DB6DA9}"/>
    <cellStyle name="Porcentual 2 3 5 8" xfId="34723" xr:uid="{A43E5636-7937-4E4A-91BF-F0084798AFBC}"/>
    <cellStyle name="Porcentual 2 3 50" xfId="34724" xr:uid="{567C8797-DD32-41C6-B517-09350259E940}"/>
    <cellStyle name="Porcentual 2 3 50 2" xfId="34725" xr:uid="{02AA4161-9FB6-4878-A5D2-BD58241F68C7}"/>
    <cellStyle name="Porcentual 2 3 51" xfId="34726" xr:uid="{1C2077EB-55AA-4495-9BA1-A52512DBBDDE}"/>
    <cellStyle name="Porcentual 2 3 51 2" xfId="34727" xr:uid="{E03A89EA-644C-4146-8CA3-653FE795CE7E}"/>
    <cellStyle name="Porcentual 2 3 52" xfId="34728" xr:uid="{682AA818-1959-43D8-B000-947EEE29E143}"/>
    <cellStyle name="Porcentual 2 3 52 2" xfId="34729" xr:uid="{8717BCEF-6C16-4223-8BEE-A1AAE6D0F2AA}"/>
    <cellStyle name="Porcentual 2 3 53" xfId="34730" xr:uid="{AE652710-5C82-441F-9342-5BD311334FDF}"/>
    <cellStyle name="Porcentual 2 3 53 2" xfId="34731" xr:uid="{60B2CA6A-28B2-46D5-B266-806963CF9C3B}"/>
    <cellStyle name="Porcentual 2 3 54" xfId="34732" xr:uid="{F02256E7-16EC-4F3B-BAD2-692CC6DA3404}"/>
    <cellStyle name="Porcentual 2 3 54 2" xfId="34733" xr:uid="{AB119902-29CB-4C6C-AAD8-4C98763D9958}"/>
    <cellStyle name="Porcentual 2 3 55" xfId="34734" xr:uid="{A4527C39-19EB-4ADA-B95B-2A0BC9A33C56}"/>
    <cellStyle name="Porcentual 2 3 55 2" xfId="34735" xr:uid="{099E62F8-E32B-4AB4-AE04-E949B7DBAA3D}"/>
    <cellStyle name="Porcentual 2 3 56" xfId="34736" xr:uid="{28AE7172-4889-45DC-9FCE-28F2A5938418}"/>
    <cellStyle name="Porcentual 2 3 56 2" xfId="34737" xr:uid="{41951B7E-5065-43C8-A64E-99CA6CCD4528}"/>
    <cellStyle name="Porcentual 2 3 57" xfId="34738" xr:uid="{850B140C-87E8-4251-92F0-F34523559583}"/>
    <cellStyle name="Porcentual 2 3 57 2" xfId="34739" xr:uid="{DBF7171D-FA71-4369-B34B-585F8188C169}"/>
    <cellStyle name="Porcentual 2 3 58" xfId="34740" xr:uid="{E89DCD6C-0845-4BA1-801B-C5E13B95EA76}"/>
    <cellStyle name="Porcentual 2 3 58 2" xfId="34741" xr:uid="{CC375B88-FB35-47F7-9FAF-199C27805DEC}"/>
    <cellStyle name="Porcentual 2 3 59" xfId="34742" xr:uid="{8621CCFA-B000-4E6E-A93C-7AC8FB864942}"/>
    <cellStyle name="Porcentual 2 3 59 2" xfId="34743" xr:uid="{59E4863B-B1D5-4EC4-8C4C-A49DDCF78164}"/>
    <cellStyle name="Porcentual 2 3 6" xfId="34744" xr:uid="{A2A750B1-6550-4051-A60A-AFC225EA8DC1}"/>
    <cellStyle name="Porcentual 2 3 6 2" xfId="34745" xr:uid="{B585C42C-D473-4638-BF50-6EF5E586C85E}"/>
    <cellStyle name="Porcentual 2 3 6 2 2" xfId="34746" xr:uid="{4858CC33-FFE1-4831-8B6E-AF3FDAD2B4C4}"/>
    <cellStyle name="Porcentual 2 3 6 3" xfId="34747" xr:uid="{B566DFBC-906D-4FC6-9B79-159F1C2256BE}"/>
    <cellStyle name="Porcentual 2 3 6 3 2" xfId="34748" xr:uid="{3884F6D8-BC16-42DE-BB33-F032E91ACCCC}"/>
    <cellStyle name="Porcentual 2 3 6 4" xfId="34749" xr:uid="{453A59CF-A6B9-4A07-A85C-732DC2827562}"/>
    <cellStyle name="Porcentual 2 3 6 4 2" xfId="34750" xr:uid="{CC97C483-013E-4BF9-A9D9-C7645939ADD2}"/>
    <cellStyle name="Porcentual 2 3 6 5" xfId="34751" xr:uid="{2AC90FA7-9920-43A9-9E7C-DFABDD0B12A4}"/>
    <cellStyle name="Porcentual 2 3 6 5 2" xfId="34752" xr:uid="{13796AFC-1C5A-44B8-BFD3-FEA9B6F24ECB}"/>
    <cellStyle name="Porcentual 2 3 6 6" xfId="34753" xr:uid="{BEA94A4D-6FD5-4F8F-B050-D7DC587154F6}"/>
    <cellStyle name="Porcentual 2 3 6 6 2" xfId="34754" xr:uid="{7664CCE7-34B7-4036-B839-286896C5377B}"/>
    <cellStyle name="Porcentual 2 3 6 7" xfId="34755" xr:uid="{9A5F59ED-880E-4CA8-AD3B-2F0A38061DE5}"/>
    <cellStyle name="Porcentual 2 3 6 7 2" xfId="34756" xr:uid="{EACAB7D7-D48C-4B8E-A22B-7866AED00C22}"/>
    <cellStyle name="Porcentual 2 3 6 8" xfId="34757" xr:uid="{517D1763-D454-4443-9733-D41E74AE1023}"/>
    <cellStyle name="Porcentual 2 3 60" xfId="34758" xr:uid="{CB04BF47-6BF8-41DE-9BAE-24D32FC0F9B1}"/>
    <cellStyle name="Porcentual 2 3 60 2" xfId="34759" xr:uid="{4872B1BF-D40F-4482-8EFD-43437249A6C4}"/>
    <cellStyle name="Porcentual 2 3 61" xfId="34760" xr:uid="{056206DD-7E38-4F69-B66C-427B1CF4567F}"/>
    <cellStyle name="Porcentual 2 3 61 2" xfId="34761" xr:uid="{75A39F3F-D290-4832-B433-F356B036CD83}"/>
    <cellStyle name="Porcentual 2 3 62" xfId="34762" xr:uid="{091EA0AA-6422-4FC0-ABD6-6FF6AA5F8FD4}"/>
    <cellStyle name="Porcentual 2 3 62 2" xfId="34763" xr:uid="{F7ADA433-8ED2-427B-A985-D79CC73378A4}"/>
    <cellStyle name="Porcentual 2 3 63" xfId="34764" xr:uid="{D45AF1D2-E6FD-4792-B91D-42BEE5B3BFBE}"/>
    <cellStyle name="Porcentual 2 3 63 2" xfId="34765" xr:uid="{CA7989E4-2216-4A7B-96D6-3EA34E7E90AC}"/>
    <cellStyle name="Porcentual 2 3 64" xfId="34766" xr:uid="{81DAB835-22AD-46D2-BC69-B1FB1E054A81}"/>
    <cellStyle name="Porcentual 2 3 64 2" xfId="34767" xr:uid="{4B0BD99E-827A-43AB-89D3-9BAD7C957E68}"/>
    <cellStyle name="Porcentual 2 3 65" xfId="34768" xr:uid="{3AF0F15A-F9E4-43EC-8590-7378C291672A}"/>
    <cellStyle name="Porcentual 2 3 65 2" xfId="34769" xr:uid="{FDB90711-E61A-42E5-9E7E-7CE816CBA83E}"/>
    <cellStyle name="Porcentual 2 3 66" xfId="34770" xr:uid="{BDC60F26-AD90-4384-94EC-4DA5ACE931D1}"/>
    <cellStyle name="Porcentual 2 3 66 2" xfId="34771" xr:uid="{D6B51A9D-C939-4184-B62E-242AA5252036}"/>
    <cellStyle name="Porcentual 2 3 67" xfId="34772" xr:uid="{A23B1E1C-C932-404E-831B-EC0A84B5AF02}"/>
    <cellStyle name="Porcentual 2 3 68" xfId="43767" xr:uid="{289161C7-6141-4206-B740-B5EBED8C357C}"/>
    <cellStyle name="Porcentual 2 3 7" xfId="34773" xr:uid="{D23F27D6-DA3D-47AE-AA4A-DAFADD84955C}"/>
    <cellStyle name="Porcentual 2 3 7 2" xfId="34774" xr:uid="{40967027-5F7C-4006-A067-F63C281034DE}"/>
    <cellStyle name="Porcentual 2 3 7 2 2" xfId="34775" xr:uid="{AF610A67-1225-40AD-936F-ABF54045D502}"/>
    <cellStyle name="Porcentual 2 3 7 3" xfId="34776" xr:uid="{68CBDE91-7412-4E30-AAF7-DE6BAFC2B0F5}"/>
    <cellStyle name="Porcentual 2 3 7 3 2" xfId="34777" xr:uid="{AD90D2F6-059E-4D24-80B4-6CA0E0F3C75E}"/>
    <cellStyle name="Porcentual 2 3 7 4" xfId="34778" xr:uid="{9AE9410F-DBC8-4CF8-A905-349D10FE6E1B}"/>
    <cellStyle name="Porcentual 2 3 7 4 2" xfId="34779" xr:uid="{BB4873FE-4699-44E6-BCAC-03965368665D}"/>
    <cellStyle name="Porcentual 2 3 7 5" xfId="34780" xr:uid="{D081917D-3855-439A-833B-BF1D60BDBB05}"/>
    <cellStyle name="Porcentual 2 3 7 5 2" xfId="34781" xr:uid="{8B867141-4901-428A-8979-62DEED6CEF49}"/>
    <cellStyle name="Porcentual 2 3 7 6" xfId="34782" xr:uid="{1824D046-7D81-4EA1-96B1-B780F501409E}"/>
    <cellStyle name="Porcentual 2 3 7 6 2" xfId="34783" xr:uid="{A3C335A0-86BC-4C73-9C54-93F277050E12}"/>
    <cellStyle name="Porcentual 2 3 7 7" xfId="34784" xr:uid="{9BAD3ED6-7C4B-4CB2-A918-2F12DB716DE4}"/>
    <cellStyle name="Porcentual 2 3 7 7 2" xfId="34785" xr:uid="{FAFB3078-B5BB-42AB-91D6-E811525E258E}"/>
    <cellStyle name="Porcentual 2 3 7 8" xfId="34786" xr:uid="{18B61AF3-E252-4155-82F8-571F4743DB0C}"/>
    <cellStyle name="Porcentual 2 3 8" xfId="34787" xr:uid="{5317D032-D474-4236-9F1A-BCF5B6B506AA}"/>
    <cellStyle name="Porcentual 2 3 8 2" xfId="34788" xr:uid="{5E4EA72D-B710-411A-918A-F29D9A61DA46}"/>
    <cellStyle name="Porcentual 2 3 8 2 2" xfId="34789" xr:uid="{4FBA5EEE-C979-4581-8295-015AAD22B63C}"/>
    <cellStyle name="Porcentual 2 3 8 3" xfId="34790" xr:uid="{438451A7-EAF8-4083-B99F-68472F84552C}"/>
    <cellStyle name="Porcentual 2 3 8 3 2" xfId="34791" xr:uid="{22E83172-A75B-4672-83C9-BF4FC65C9320}"/>
    <cellStyle name="Porcentual 2 3 8 4" xfId="34792" xr:uid="{7F8DE81C-A920-40EE-9302-4BDADE073D83}"/>
    <cellStyle name="Porcentual 2 3 8 4 2" xfId="34793" xr:uid="{8E3F8465-8A4C-4F58-AD7C-49E20DAD4444}"/>
    <cellStyle name="Porcentual 2 3 8 5" xfId="34794" xr:uid="{64DA548E-0577-4AB6-948A-10C1D3B168F6}"/>
    <cellStyle name="Porcentual 2 3 8 5 2" xfId="34795" xr:uid="{9F8569A8-38FE-46F2-AF78-A8B04D5DB846}"/>
    <cellStyle name="Porcentual 2 3 8 6" xfId="34796" xr:uid="{2861EB5E-8B59-467E-BC86-3F492A9079CC}"/>
    <cellStyle name="Porcentual 2 3 8 6 2" xfId="34797" xr:uid="{6B488E4B-0DCF-450E-AF1B-9619FC5C1160}"/>
    <cellStyle name="Porcentual 2 3 8 7" xfId="34798" xr:uid="{0DAC3251-F92C-40F5-A79B-C60B34FDC949}"/>
    <cellStyle name="Porcentual 2 3 8 7 2" xfId="34799" xr:uid="{D7D7A486-DBF3-4441-BEDB-C8B47B165083}"/>
    <cellStyle name="Porcentual 2 3 8 8" xfId="34800" xr:uid="{85DF4563-3A08-4686-A667-3A9572236901}"/>
    <cellStyle name="Porcentual 2 3 9" xfId="34801" xr:uid="{7E3D6FED-482F-459C-8C47-356DB8C5195F}"/>
    <cellStyle name="Porcentual 2 3 9 2" xfId="34802" xr:uid="{DF096030-CE3A-447A-9B30-F82030F6B340}"/>
    <cellStyle name="Porcentual 2 3 9 2 2" xfId="34803" xr:uid="{C3E01DA9-E065-484B-A1FA-41F0C39366AD}"/>
    <cellStyle name="Porcentual 2 3 9 3" xfId="34804" xr:uid="{85E85941-4430-43C9-B92A-7FCA44F46F2E}"/>
    <cellStyle name="Porcentual 2 3 9 3 2" xfId="34805" xr:uid="{2B983231-E59C-4012-8B80-B6518D844298}"/>
    <cellStyle name="Porcentual 2 3 9 4" xfId="34806" xr:uid="{E934E430-357C-4331-8454-1EE0FFD2B75C}"/>
    <cellStyle name="Porcentual 2 3 9 4 2" xfId="34807" xr:uid="{829074FB-1B4B-4533-842D-52056760059B}"/>
    <cellStyle name="Porcentual 2 3 9 5" xfId="34808" xr:uid="{982A7CA3-5BDB-456F-BB10-4D85B587C160}"/>
    <cellStyle name="Porcentual 2 3 9 5 2" xfId="34809" xr:uid="{BA393371-61B6-4882-9C67-EC9FE1C99A6D}"/>
    <cellStyle name="Porcentual 2 3 9 6" xfId="34810" xr:uid="{5C896DCD-B951-4B29-B14A-00577A4EC5E3}"/>
    <cellStyle name="Porcentual 2 3 9 6 2" xfId="34811" xr:uid="{91EF4C57-DB5D-47CF-9B3B-9FE4A32EBDFA}"/>
    <cellStyle name="Porcentual 2 3 9 7" xfId="34812" xr:uid="{88C99AA1-3CDF-4D1A-A754-196FA8A9D26A}"/>
    <cellStyle name="Porcentual 2 3 9 7 2" xfId="34813" xr:uid="{149106AB-121E-4472-A4AB-52DCE8C9AA71}"/>
    <cellStyle name="Porcentual 2 3 9 8" xfId="34814" xr:uid="{685BED59-3055-4743-97F7-7EFDF952C120}"/>
    <cellStyle name="Porcentual 2 30" xfId="34815" xr:uid="{3AC63254-934E-4586-B8A3-2763F482EC30}"/>
    <cellStyle name="Porcentual 2 30 2" xfId="34816" xr:uid="{CD0BA0E2-7046-41B2-A7BB-1F698EDAFCD6}"/>
    <cellStyle name="Porcentual 2 31" xfId="34817" xr:uid="{9CDCCE61-5D86-4182-9960-F4B4BCEB33A4}"/>
    <cellStyle name="Porcentual 2 31 2" xfId="34818" xr:uid="{E406E8FC-E0AC-43D1-A4E8-D519BC6F6050}"/>
    <cellStyle name="Porcentual 2 32" xfId="34819" xr:uid="{217A9B2E-0461-4BF3-97A0-BD9A7AB01030}"/>
    <cellStyle name="Porcentual 2 32 2" xfId="34820" xr:uid="{BE629313-A395-4820-8C75-887E1EE98554}"/>
    <cellStyle name="Porcentual 2 33" xfId="34821" xr:uid="{92E85B9D-3E64-4FBB-ACA3-114866CBB3AC}"/>
    <cellStyle name="Porcentual 2 33 2" xfId="34822" xr:uid="{5A5993E3-57E3-4353-89CB-746155E6B0F3}"/>
    <cellStyle name="Porcentual 2 34" xfId="34823" xr:uid="{FD3DAE30-604F-491F-9401-661DD4943A4A}"/>
    <cellStyle name="Porcentual 2 34 2" xfId="34824" xr:uid="{0D2AB8B6-F18B-497F-8AA1-DA8A7AF06EF2}"/>
    <cellStyle name="Porcentual 2 35" xfId="34825" xr:uid="{DB65AD96-EEED-4F46-BC26-1B2CDC4BA190}"/>
    <cellStyle name="Porcentual 2 35 2" xfId="34826" xr:uid="{66698C0C-F827-4FD6-8D60-9BE8EFC0B700}"/>
    <cellStyle name="Porcentual 2 36" xfId="34827" xr:uid="{8E981B01-3695-478A-8683-DA2A1F6D97F0}"/>
    <cellStyle name="Porcentual 2 36 2" xfId="34828" xr:uid="{2F85CA2F-026A-4268-882B-80CAACAB6E34}"/>
    <cellStyle name="Porcentual 2 37" xfId="34829" xr:uid="{B295FF4D-73BE-4CC8-B336-CA415609DD76}"/>
    <cellStyle name="Porcentual 2 37 2" xfId="34830" xr:uid="{113342E1-E278-4CA2-B19C-CEB33BDCECC4}"/>
    <cellStyle name="Porcentual 2 38" xfId="34831" xr:uid="{ACD5DBB7-F258-4F78-9F08-84BEE9415CB7}"/>
    <cellStyle name="Porcentual 2 38 2" xfId="34832" xr:uid="{F9FC667A-2274-4CE9-A6A1-86BE73FBC0C3}"/>
    <cellStyle name="Porcentual 2 39" xfId="34833" xr:uid="{81AD60E4-652F-41E8-824A-070536D04C95}"/>
    <cellStyle name="Porcentual 2 39 2" xfId="34834" xr:uid="{7814D998-ACEF-42B5-800E-2CF5A0AA6D42}"/>
    <cellStyle name="Porcentual 2 4" xfId="34835" xr:uid="{4110F817-F0CD-4853-A2BB-FD6B16884B23}"/>
    <cellStyle name="Porcentual 2 4 2" xfId="34836" xr:uid="{F26D7653-4BE6-45D6-8C9E-B2A85FE65981}"/>
    <cellStyle name="Porcentual 2 4 2 2" xfId="34837" xr:uid="{C3413F8E-4532-477C-AAF2-91F31CEF3C63}"/>
    <cellStyle name="Porcentual 2 4 3" xfId="34838" xr:uid="{5475B847-810E-484B-96C8-427E9A95AF32}"/>
    <cellStyle name="Porcentual 2 4 3 2" xfId="34839" xr:uid="{2F78B387-121D-44F2-B2E5-8172D014EB70}"/>
    <cellStyle name="Porcentual 2 4 4" xfId="34840" xr:uid="{D237DCEC-D368-4137-8B03-7F0B9D9E1FD9}"/>
    <cellStyle name="Porcentual 2 4 4 2" xfId="34841" xr:uid="{5260A8F9-380D-4651-9333-E37EC24A292E}"/>
    <cellStyle name="Porcentual 2 4 5" xfId="34842" xr:uid="{DF756B10-3A4C-4A9F-BF0C-CB9383D2158E}"/>
    <cellStyle name="Porcentual 2 4 5 2" xfId="34843" xr:uid="{C546B6A8-095B-4BC5-BBA5-5A7FFEE13171}"/>
    <cellStyle name="Porcentual 2 4 6" xfId="34844" xr:uid="{BBBB31CB-CD18-4DEA-88F2-AC5240D7A627}"/>
    <cellStyle name="Porcentual 2 4 6 2" xfId="34845" xr:uid="{BDEBB069-2DCF-4826-AEBC-15A4C721269A}"/>
    <cellStyle name="Porcentual 2 4 7" xfId="34846" xr:uid="{AAF0CEC5-F553-46E1-AFDF-D82234153CF0}"/>
    <cellStyle name="Porcentual 2 4 7 2" xfId="34847" xr:uid="{EF42FC35-4F52-4947-B0BB-4BA23992CB5B}"/>
    <cellStyle name="Porcentual 2 4 8" xfId="34848" xr:uid="{48B6CBD2-F1AC-48B1-9D68-61704225D755}"/>
    <cellStyle name="Porcentual 2 4 9" xfId="44223" xr:uid="{8A25AF02-A941-4D50-B0CA-EBE31AB8E74D}"/>
    <cellStyle name="Porcentual 2 40" xfId="34849" xr:uid="{5D968395-11ED-4581-A48A-5839BA174BFD}"/>
    <cellStyle name="Porcentual 2 40 2" xfId="34850" xr:uid="{7DE541FC-32FA-4F0F-88C8-CA7F66D47813}"/>
    <cellStyle name="Porcentual 2 41" xfId="34851" xr:uid="{B2F840C1-D6FE-4230-90FB-40D993228A60}"/>
    <cellStyle name="Porcentual 2 41 2" xfId="34852" xr:uid="{45DF48C7-4F76-462A-B95F-50DB90E68BB7}"/>
    <cellStyle name="Porcentual 2 42" xfId="34853" xr:uid="{AF1B2436-EBB5-4AEE-B306-8F12A28FFFFC}"/>
    <cellStyle name="Porcentual 2 42 2" xfId="34854" xr:uid="{0D2A7BBE-066C-4D2B-9296-A0437FA5EE15}"/>
    <cellStyle name="Porcentual 2 43" xfId="34855" xr:uid="{5A6C062B-1B2D-436B-B7BD-B17776775349}"/>
    <cellStyle name="Porcentual 2 43 2" xfId="34856" xr:uid="{1A6C548F-2FC6-462C-83F4-E6AB9904B2A3}"/>
    <cellStyle name="Porcentual 2 44" xfId="34857" xr:uid="{5AC0A1E8-EB62-4727-B747-BC673EBCB8A5}"/>
    <cellStyle name="Porcentual 2 44 2" xfId="34858" xr:uid="{A7B1D0A3-6DD4-46F3-98E0-BC6288E36236}"/>
    <cellStyle name="Porcentual 2 45" xfId="34859" xr:uid="{4086A152-08A1-4513-AB22-0841A7B30BB5}"/>
    <cellStyle name="Porcentual 2 45 2" xfId="34860" xr:uid="{B0668957-2BAB-47E9-8099-4A208BB8A5E4}"/>
    <cellStyle name="Porcentual 2 46" xfId="34861" xr:uid="{ADC0C970-FA63-4023-BDBE-6DC311BF9735}"/>
    <cellStyle name="Porcentual 2 46 2" xfId="34862" xr:uid="{00CEB5EF-F8FA-485C-BEA4-C395AD8E7573}"/>
    <cellStyle name="Porcentual 2 47" xfId="34863" xr:uid="{4FFF1EA8-C06C-4F75-97F5-9A7538398C2D}"/>
    <cellStyle name="Porcentual 2 47 2" xfId="34864" xr:uid="{BAEEA95B-25AD-436B-BC1F-24DBC46CAC56}"/>
    <cellStyle name="Porcentual 2 48" xfId="34865" xr:uid="{C9602975-AC7B-4FCD-856E-DC8ECA7C0707}"/>
    <cellStyle name="Porcentual 2 48 2" xfId="34866" xr:uid="{3E3F4D22-C141-430E-B230-60CC4E1EDF3F}"/>
    <cellStyle name="Porcentual 2 49" xfId="34867" xr:uid="{26C693BC-F9A8-44F1-BF16-4AF415455B63}"/>
    <cellStyle name="Porcentual 2 49 2" xfId="34868" xr:uid="{84A5D310-48E1-405B-B237-B3FE100836AF}"/>
    <cellStyle name="Porcentual 2 5" xfId="34869" xr:uid="{D6253038-FAAC-4E06-ABB1-292FE5BDD4C7}"/>
    <cellStyle name="Porcentual 2 5 2" xfId="34870" xr:uid="{1BFE8954-9AC5-4CCD-AA3F-2D3995229CF5}"/>
    <cellStyle name="Porcentual 2 5 2 2" xfId="34871" xr:uid="{BC4932B7-4CD6-48BB-A27E-BBDF10EE55A6}"/>
    <cellStyle name="Porcentual 2 5 3" xfId="34872" xr:uid="{60D474DA-CA1C-4326-8FB6-415D1CA2979D}"/>
    <cellStyle name="Porcentual 2 5 3 2" xfId="34873" xr:uid="{AF5A45FB-E725-4F8C-A2B1-DE303592727D}"/>
    <cellStyle name="Porcentual 2 5 4" xfId="34874" xr:uid="{A198FCA6-DC2C-4E5D-9D49-2F49572AD117}"/>
    <cellStyle name="Porcentual 2 5 4 2" xfId="34875" xr:uid="{7692B73E-6BE1-4367-BEC4-4E8C4F219CE7}"/>
    <cellStyle name="Porcentual 2 5 5" xfId="34876" xr:uid="{174D6905-B8EC-45F3-BF9E-768DBD1195EC}"/>
    <cellStyle name="Porcentual 2 5 5 2" xfId="34877" xr:uid="{EBA19647-E5F3-4F87-88BB-1B356DE6C1B4}"/>
    <cellStyle name="Porcentual 2 5 6" xfId="34878" xr:uid="{E8D638BF-0222-4E37-83A0-8EE071AAD076}"/>
    <cellStyle name="Porcentual 2 5 6 2" xfId="34879" xr:uid="{3A0751AB-35AB-4C26-86A0-B3DCF18DFF0C}"/>
    <cellStyle name="Porcentual 2 5 7" xfId="34880" xr:uid="{90538C4D-D9C2-451B-B2BC-99C6BF095699}"/>
    <cellStyle name="Porcentual 2 5 7 2" xfId="34881" xr:uid="{0C72A692-7C0D-4346-927E-DEFDA8D1C09C}"/>
    <cellStyle name="Porcentual 2 5 8" xfId="34882" xr:uid="{6B6C6226-13F3-4E48-BB98-9AE671B5BC58}"/>
    <cellStyle name="Porcentual 2 5 9" xfId="44222" xr:uid="{321E4E9F-C970-4824-9430-EBAE479F6B37}"/>
    <cellStyle name="Porcentual 2 50" xfId="34883" xr:uid="{10BF5C76-E087-49CE-A67A-584FB4D0F0B3}"/>
    <cellStyle name="Porcentual 2 50 2" xfId="34884" xr:uid="{7A4D5665-AE46-43E7-80B8-2D741BC1A9EF}"/>
    <cellStyle name="Porcentual 2 51" xfId="34885" xr:uid="{54266145-0DA7-4100-9F8B-0FC5E462BB10}"/>
    <cellStyle name="Porcentual 2 51 2" xfId="34886" xr:uid="{DBFB7C2A-AB7B-48BF-9420-A30DA1DAEC54}"/>
    <cellStyle name="Porcentual 2 52" xfId="34887" xr:uid="{C4D51342-9530-4FFC-A63A-CDFD62D84782}"/>
    <cellStyle name="Porcentual 2 52 2" xfId="34888" xr:uid="{F2BD762C-3D67-4A79-A7E8-47D0A89E8A72}"/>
    <cellStyle name="Porcentual 2 53" xfId="34889" xr:uid="{CA872544-4923-4040-B3E1-FC8A22F576CA}"/>
    <cellStyle name="Porcentual 2 53 2" xfId="34890" xr:uid="{BF3D5A0F-3107-4137-9A59-239424345C4A}"/>
    <cellStyle name="Porcentual 2 54" xfId="34891" xr:uid="{725A4F5E-1F21-4B46-A492-F65A62CB99C8}"/>
    <cellStyle name="Porcentual 2 54 2" xfId="34892" xr:uid="{A8CD7C1C-CC8B-4318-A306-25421888E8F9}"/>
    <cellStyle name="Porcentual 2 55" xfId="34893" xr:uid="{53834A0A-9FCC-486E-B81B-5A2D635A9E9C}"/>
    <cellStyle name="Porcentual 2 55 2" xfId="34894" xr:uid="{2288F65E-E30B-4AA1-9BA9-628627DFC071}"/>
    <cellStyle name="Porcentual 2 56" xfId="34895" xr:uid="{5D81BED5-567A-4DB3-8AB9-95476A29979F}"/>
    <cellStyle name="Porcentual 2 56 2" xfId="34896" xr:uid="{B26F4201-B41A-4FC2-82D2-65A61F7B280D}"/>
    <cellStyle name="Porcentual 2 57" xfId="34897" xr:uid="{8752F2E3-FDB2-4784-BBDD-5B3BEE13EB02}"/>
    <cellStyle name="Porcentual 2 57 2" xfId="34898" xr:uid="{B1B8694E-8C01-44CE-A6EB-1A8162A56507}"/>
    <cellStyle name="Porcentual 2 58" xfId="34899" xr:uid="{05C26112-7BF5-4C9E-BC18-B5566EDAC326}"/>
    <cellStyle name="Porcentual 2 58 2" xfId="34900" xr:uid="{E4863821-E5D4-4DB5-96EE-977AA44A852C}"/>
    <cellStyle name="Porcentual 2 59" xfId="34901" xr:uid="{C60A6130-578F-4C21-B65C-C8044EF3E486}"/>
    <cellStyle name="Porcentual 2 59 2" xfId="34902" xr:uid="{56D419D7-2FE5-4E89-A639-82CF2A613D07}"/>
    <cellStyle name="Porcentual 2 6" xfId="34903" xr:uid="{44A7E2DB-EF12-4704-A363-6D8C1A82493B}"/>
    <cellStyle name="Porcentual 2 6 2" xfId="34904" xr:uid="{1A3EF16E-8A71-45C8-8C35-0C9F5DD93E4E}"/>
    <cellStyle name="Porcentual 2 6 2 2" xfId="34905" xr:uid="{86244B90-07FB-4DD7-81C7-B2655485173A}"/>
    <cellStyle name="Porcentual 2 6 3" xfId="34906" xr:uid="{F33BF5CE-47B2-45A6-9F97-409197856E7B}"/>
    <cellStyle name="Porcentual 2 6 3 2" xfId="34907" xr:uid="{BAAAEAA0-8779-41F1-BCC2-792CA5086ED0}"/>
    <cellStyle name="Porcentual 2 6 4" xfId="34908" xr:uid="{079C4879-D300-4C1F-83CA-A78070127280}"/>
    <cellStyle name="Porcentual 2 6 4 2" xfId="34909" xr:uid="{EB3783D1-81D1-4306-9A82-3A7AF39128EE}"/>
    <cellStyle name="Porcentual 2 6 5" xfId="34910" xr:uid="{0E8822B8-E8BB-4BFE-8E12-88CB8C24F19E}"/>
    <cellStyle name="Porcentual 2 6 5 2" xfId="34911" xr:uid="{A417B83F-F335-4E87-ACA1-A54CBBC0343C}"/>
    <cellStyle name="Porcentual 2 6 6" xfId="34912" xr:uid="{F97A5901-3C7F-4DE6-AFBB-CBC0A461AE9F}"/>
    <cellStyle name="Porcentual 2 6 6 2" xfId="34913" xr:uid="{F1EF8E12-D090-477E-B38B-05A3E0ADF059}"/>
    <cellStyle name="Porcentual 2 6 7" xfId="34914" xr:uid="{0705DA66-420A-418D-BCB2-EAFBFE9C4E30}"/>
    <cellStyle name="Porcentual 2 6 7 2" xfId="34915" xr:uid="{1078C4ED-3FF6-46DC-8472-1A7DAEEBAFD8}"/>
    <cellStyle name="Porcentual 2 6 8" xfId="34916" xr:uid="{71C948F7-83F1-4EF7-80A8-4CC9ADAF9B19}"/>
    <cellStyle name="Porcentual 2 6 9" xfId="44221" xr:uid="{BA2A7108-5138-4F49-AA7E-4A3FFCF46E21}"/>
    <cellStyle name="Porcentual 2 60" xfId="34917" xr:uid="{1D2CA468-AF17-452F-8345-E392EEBD1ADE}"/>
    <cellStyle name="Porcentual 2 60 2" xfId="34918" xr:uid="{7A588035-D986-45BF-AA3E-21B15E7D7727}"/>
    <cellStyle name="Porcentual 2 61" xfId="34919" xr:uid="{C7818682-2203-4ECB-9B19-A26AF2C6D56B}"/>
    <cellStyle name="Porcentual 2 61 2" xfId="34920" xr:uid="{8034B30A-F7EE-4BA3-970E-07BC42E1A140}"/>
    <cellStyle name="Porcentual 2 62" xfId="34921" xr:uid="{5F5C7797-ACB0-4B4D-817E-22F0F2BC9C60}"/>
    <cellStyle name="Porcentual 2 62 2" xfId="34922" xr:uid="{F817C76E-D77E-4081-AC80-909D98F35DED}"/>
    <cellStyle name="Porcentual 2 63" xfId="34923" xr:uid="{9BF9982A-8334-4D82-988B-FEA3CC92CA35}"/>
    <cellStyle name="Porcentual 2 63 2" xfId="34924" xr:uid="{2D20C306-1CDD-4FC7-8C9C-67BC2C8F23FE}"/>
    <cellStyle name="Porcentual 2 64" xfId="34925" xr:uid="{9BFC2F96-9DDA-4B8D-B411-AF11570E6F3F}"/>
    <cellStyle name="Porcentual 2 64 2" xfId="34926" xr:uid="{59031902-1AD4-4816-B72D-7E0DB6910030}"/>
    <cellStyle name="Porcentual 2 65" xfId="34927" xr:uid="{66740EF6-A6AF-42B0-8CED-E0EB873F7823}"/>
    <cellStyle name="Porcentual 2 65 2" xfId="34928" xr:uid="{C1ABA821-FB13-4C6D-961B-4312AF8615B1}"/>
    <cellStyle name="Porcentual 2 66" xfId="34929" xr:uid="{BEAE43E1-1D01-4DDD-B162-2D9258E27775}"/>
    <cellStyle name="Porcentual 2 66 2" xfId="34930" xr:uid="{8F379980-CFBF-47B4-B160-DCF3D4A84BFF}"/>
    <cellStyle name="Porcentual 2 67" xfId="34931" xr:uid="{77E8B158-14A7-4BEB-B301-AF08A4C5A898}"/>
    <cellStyle name="Porcentual 2 67 2" xfId="34932" xr:uid="{BE400C04-8E4C-4FC7-9A74-ABB37F48879B}"/>
    <cellStyle name="Porcentual 2 68" xfId="34933" xr:uid="{22D9A395-0370-433F-9D8B-FB6C45234B8B}"/>
    <cellStyle name="Porcentual 2 68 2" xfId="34934" xr:uid="{B1AE69A4-EE57-4A32-A2FE-94CBF4657C25}"/>
    <cellStyle name="Porcentual 2 69" xfId="34935" xr:uid="{AB9836DB-7C71-4C17-AC19-6589CA05592F}"/>
    <cellStyle name="Porcentual 2 69 2" xfId="34936" xr:uid="{F69125E2-5013-4847-8AB1-EF9320F59C03}"/>
    <cellStyle name="Porcentual 2 7" xfId="34937" xr:uid="{99E318AB-2C0F-4FF0-AE7D-E8EBA2E0EA05}"/>
    <cellStyle name="Porcentual 2 7 2" xfId="34938" xr:uid="{7D4670CB-C65D-4875-B094-8797CB66A447}"/>
    <cellStyle name="Porcentual 2 7 2 2" xfId="34939" xr:uid="{AA3BEB79-EBB9-49DB-8EC3-31C104A2C0C7}"/>
    <cellStyle name="Porcentual 2 7 3" xfId="34940" xr:uid="{A17EC630-FF2E-4C72-953E-50BE34894CD0}"/>
    <cellStyle name="Porcentual 2 7 3 2" xfId="34941" xr:uid="{990FB5B5-F6AD-4800-AE6C-9D8BFD8C976A}"/>
    <cellStyle name="Porcentual 2 7 4" xfId="34942" xr:uid="{9099E508-1255-41D4-8B13-CF3C1A415069}"/>
    <cellStyle name="Porcentual 2 7 4 2" xfId="34943" xr:uid="{9E6C33E3-343B-4F3E-B448-5709B07CA82D}"/>
    <cellStyle name="Porcentual 2 7 5" xfId="34944" xr:uid="{5B788B87-8B94-4C4F-AABB-C8AFE2B146AE}"/>
    <cellStyle name="Porcentual 2 7 5 2" xfId="34945" xr:uid="{070FEB08-45DA-42D4-90C5-B55AA28CF547}"/>
    <cellStyle name="Porcentual 2 7 6" xfId="34946" xr:uid="{DE3610DB-DECF-4745-A46A-9A9F2B9D5B63}"/>
    <cellStyle name="Porcentual 2 7 6 2" xfId="34947" xr:uid="{FFCE59CD-E050-41B2-9353-1C0F4ADCD86B}"/>
    <cellStyle name="Porcentual 2 7 7" xfId="34948" xr:uid="{9C4E8138-1096-49A4-81AD-621C95A70E25}"/>
    <cellStyle name="Porcentual 2 7 7 2" xfId="34949" xr:uid="{C3A6268D-6A68-4B7C-A7BC-EDF712FA0D52}"/>
    <cellStyle name="Porcentual 2 7 8" xfId="34950" xr:uid="{45ADC3C1-AB37-4977-8A4B-874149B958DE}"/>
    <cellStyle name="Porcentual 2 7 9" xfId="44220" xr:uid="{5846A994-545B-4403-97E0-C4A5963355B6}"/>
    <cellStyle name="Porcentual 2 70" xfId="34951" xr:uid="{E498B4E4-3FDA-4C97-93E1-4A7F9FB4FAED}"/>
    <cellStyle name="Porcentual 2 71" xfId="34064" xr:uid="{59C5B800-14C9-4E10-B413-C54C1A9D173D}"/>
    <cellStyle name="Porcentual 2 8" xfId="34952" xr:uid="{12E99F53-5791-4C75-BEDB-70899DA0A236}"/>
    <cellStyle name="Porcentual 2 8 2" xfId="34953" xr:uid="{38348583-3ACE-4117-924A-8FDB93A51155}"/>
    <cellStyle name="Porcentual 2 8 2 2" xfId="34954" xr:uid="{C43DE26E-AB6C-478A-B562-412D5A952FFC}"/>
    <cellStyle name="Porcentual 2 8 3" xfId="34955" xr:uid="{54DCF759-AC2C-4A09-BFE8-CB6EE67E6CFC}"/>
    <cellStyle name="Porcentual 2 8 3 2" xfId="34956" xr:uid="{AC0FF7F5-DD2C-4F2C-A318-16E4F195DBFA}"/>
    <cellStyle name="Porcentual 2 8 4" xfId="34957" xr:uid="{312297F8-BBC4-4E21-94F9-8E873CA340E3}"/>
    <cellStyle name="Porcentual 2 8 4 2" xfId="34958" xr:uid="{1B873AEF-C12E-44DC-B68F-8B82FF4A46DD}"/>
    <cellStyle name="Porcentual 2 8 5" xfId="34959" xr:uid="{EFD8B862-0339-414C-8809-F5D66D361A3D}"/>
    <cellStyle name="Porcentual 2 8 5 2" xfId="34960" xr:uid="{F6566F06-F391-44E1-8F5D-194951660D16}"/>
    <cellStyle name="Porcentual 2 8 6" xfId="34961" xr:uid="{C3DEEDB2-04D4-4FFE-8B52-E5DE2527AC8C}"/>
    <cellStyle name="Porcentual 2 8 6 2" xfId="34962" xr:uid="{0A244B08-9E73-4E1E-8D57-7932522F24C5}"/>
    <cellStyle name="Porcentual 2 8 7" xfId="34963" xr:uid="{4FE6B10E-A4C2-4C38-8529-181C8D0E3259}"/>
    <cellStyle name="Porcentual 2 8 7 2" xfId="34964" xr:uid="{2AA67E40-F7BB-415C-BEE2-6B05AE974ED4}"/>
    <cellStyle name="Porcentual 2 8 8" xfId="34965" xr:uid="{D782EC20-7F9C-4048-939D-E19A15A625E8}"/>
    <cellStyle name="Porcentual 2 8 9" xfId="44219" xr:uid="{A501AE94-A438-4F67-8E8D-7B05CC8BF5EE}"/>
    <cellStyle name="Porcentual 2 9" xfId="34966" xr:uid="{016AED53-CE61-4663-A541-20EA34D01F96}"/>
    <cellStyle name="Porcentual 2 9 2" xfId="34967" xr:uid="{FE9EA9F1-8AF2-4D1D-B304-9C6B8691B45B}"/>
    <cellStyle name="Porcentual 2 9 2 2" xfId="34968" xr:uid="{A91FA3CC-55D9-4A1C-992C-CD0CEB9072B7}"/>
    <cellStyle name="Porcentual 2 9 3" xfId="34969" xr:uid="{1A88E57F-F9CD-4714-B6FC-ACC7749AE708}"/>
    <cellStyle name="Porcentual 2 9 3 2" xfId="34970" xr:uid="{4DE745A5-8596-4B93-A33E-D57A6D7E6668}"/>
    <cellStyle name="Porcentual 2 9 4" xfId="34971" xr:uid="{8F76EA6D-3D1B-47F5-979A-D37A13D73BDE}"/>
    <cellStyle name="Porcentual 2 9 4 2" xfId="34972" xr:uid="{5A0E2FBA-EA3C-49F8-8C60-822BC758FC77}"/>
    <cellStyle name="Porcentual 2 9 5" xfId="34973" xr:uid="{6F840D8D-65C9-4EF6-B674-E257AC81ACE1}"/>
    <cellStyle name="Porcentual 2 9 5 2" xfId="34974" xr:uid="{6E2E4F26-F1F1-4638-85A9-4C884944E22C}"/>
    <cellStyle name="Porcentual 2 9 6" xfId="34975" xr:uid="{076B7AC7-8F83-408F-94CD-9634DA9D5B3A}"/>
    <cellStyle name="Porcentual 2 9 6 2" xfId="34976" xr:uid="{3EF4AF97-75E7-483E-B999-331A2B803879}"/>
    <cellStyle name="Porcentual 2 9 7" xfId="34977" xr:uid="{7A1DFCB5-6DAC-4C26-8000-E9D8BEA77402}"/>
    <cellStyle name="Porcentual 2 9 7 2" xfId="34978" xr:uid="{9335982B-B731-41A3-BE20-BFC1FE914DB1}"/>
    <cellStyle name="Porcentual 2 9 8" xfId="34979" xr:uid="{DB000AF8-1DEC-42FA-B889-3E956F284FDE}"/>
    <cellStyle name="Porcentual 2 9 9" xfId="44218" xr:uid="{846E3BE5-9447-4492-9AE8-F399D2DF9288}"/>
    <cellStyle name="Porcentual 3" xfId="126" xr:uid="{F9BDE5B3-371C-45D9-BA80-40BB9654925A}"/>
    <cellStyle name="Porcentual 3 10" xfId="7492" xr:uid="{3348B2DB-A5A3-46C6-9E8E-3FDC25EFD2A4}"/>
    <cellStyle name="Porcentual 3 10 2" xfId="44217" xr:uid="{3BDE0A03-5A33-4951-A3C6-AF6FAC451E0B}"/>
    <cellStyle name="Porcentual 3 11" xfId="34980" xr:uid="{8DC9580B-CBF6-4201-A887-D11BE4AAAF25}"/>
    <cellStyle name="Porcentual 3 2" xfId="7493" xr:uid="{054E79ED-AF12-4267-9CE1-035A56B48EE7}"/>
    <cellStyle name="Porcentual 3 2 2" xfId="7494" xr:uid="{94DCE2D5-E404-4DCD-BD17-582C5046886F}"/>
    <cellStyle name="Porcentual 3 2 2 2" xfId="7495" xr:uid="{4A62AA6F-D062-4B08-8ABE-30BBFBD68E54}"/>
    <cellStyle name="Porcentual 3 2 2 3" xfId="7496" xr:uid="{66BD5C30-DDD6-4193-830C-D50F58A6E71A}"/>
    <cellStyle name="Porcentual 3 2 3" xfId="7497" xr:uid="{94A40CE6-FB2A-451B-B2BB-9CCFB00A70C1}"/>
    <cellStyle name="Porcentual 3 2 4" xfId="7498" xr:uid="{B13FC2B8-C3DD-4617-8845-BDD6C0357383}"/>
    <cellStyle name="Porcentual 3 2 5" xfId="44216" xr:uid="{0E5810BE-DD47-41F4-BE9E-0F124CB13F25}"/>
    <cellStyle name="Porcentual 3 3" xfId="7499" xr:uid="{70E362C5-E403-4A02-850D-A948BDFFFCBA}"/>
    <cellStyle name="Porcentual 3 3 2" xfId="7500" xr:uid="{3B4A3811-B197-4675-A217-53A0D6AF1938}"/>
    <cellStyle name="Porcentual 3 3 3" xfId="7501" xr:uid="{DE9A120F-640C-41B1-A00E-8ED8328ED051}"/>
    <cellStyle name="Porcentual 3 4" xfId="7502" xr:uid="{B4E5E1E9-B39C-4920-A7C3-506336955D04}"/>
    <cellStyle name="Porcentual 3 5" xfId="7503" xr:uid="{5275C0F1-EB15-4132-950E-E5DBE3F0F1F6}"/>
    <cellStyle name="Porcentual 3 6" xfId="7504" xr:uid="{4F20946A-4EA8-45DA-ABF0-F735404A8A7D}"/>
    <cellStyle name="Porcentual 3 6 2" xfId="44042" xr:uid="{2A44D086-4148-456B-A977-4D77E9273B5C}"/>
    <cellStyle name="Porcentual 3 7" xfId="7505" xr:uid="{8434697E-7937-4E32-9407-9033AB21323D}"/>
    <cellStyle name="Porcentual 3 7 2" xfId="44043" xr:uid="{E65319EB-14FE-42A6-8551-EAE15443F469}"/>
    <cellStyle name="Porcentual 3 8" xfId="7506" xr:uid="{A7186D45-47F8-471C-A7F7-E1374570F62A}"/>
    <cellStyle name="Porcentual 3 8 2" xfId="44044" xr:uid="{9924F6D9-95AA-46C1-94B6-1CC17D19D80C}"/>
    <cellStyle name="Porcentual 3 9" xfId="7507" xr:uid="{D121B7D8-0321-4F99-BCC9-F80AEA9CE1F4}"/>
    <cellStyle name="Porcentual 3 9 2" xfId="44045" xr:uid="{1BBAA7FD-D8A7-472F-99B1-2618D77EF5C1}"/>
    <cellStyle name="Porcentual 4" xfId="7508" xr:uid="{DDEAF789-5B21-4DBF-9B94-60E1D01F0760}"/>
    <cellStyle name="Porcentual 4 2" xfId="7509" xr:uid="{F78FA04B-95CC-42E2-94E0-981CC07B63C2}"/>
    <cellStyle name="Porcentual 4 2 2" xfId="34982" xr:uid="{1E4DE67D-F473-44FC-82FF-EA00AD3AAEAA}"/>
    <cellStyle name="Porcentual 4 2 2 2" xfId="44047" xr:uid="{8FF1CB11-701D-45DC-B02E-295BCE9E7D48}"/>
    <cellStyle name="Porcentual 4 2 3" xfId="44214" xr:uid="{B7D7000A-4C08-46C3-9933-8EC1B122F8D0}"/>
    <cellStyle name="Porcentual 4 3" xfId="34981" xr:uid="{A360DC75-0444-46AA-A40F-44F645786660}"/>
    <cellStyle name="Porcentual 4 3 2" xfId="44046" xr:uid="{2151CDC7-06F0-46B7-925E-5BED5F11C721}"/>
    <cellStyle name="Porcentual 4 3 2 2" xfId="44213" xr:uid="{AF9B8DEB-4FAF-48D8-A01A-9B5CC7504084}"/>
    <cellStyle name="Porcentual 4 4" xfId="44212" xr:uid="{3FE8D1EB-38BB-4551-9968-90D33D4D20AC}"/>
    <cellStyle name="Porcentual 4 5" xfId="44215" xr:uid="{046CB524-15DA-4313-9C90-EF85FECFEAE7}"/>
    <cellStyle name="Porcentual 5" xfId="7510" xr:uid="{018B91F3-1A34-40CF-B275-DE7FA30C15F6}"/>
    <cellStyle name="Porcentual 5 2" xfId="7511" xr:uid="{D473D0D5-6877-41FB-9C7B-506A487B93C2}"/>
    <cellStyle name="Porcentual 5 2 2" xfId="7512" xr:uid="{0ABFA2D0-821B-48FE-85B9-64D09CD75849}"/>
    <cellStyle name="Porcentual 5 2 2 2" xfId="7513" xr:uid="{CE6DC8E6-E1E6-47D0-8250-33B3D6B68F8E}"/>
    <cellStyle name="Porcentual 5 2 2 3" xfId="7514" xr:uid="{EF87B9FF-1D8D-44AD-95D7-5472C35EC2E4}"/>
    <cellStyle name="Porcentual 5 2 3" xfId="7515" xr:uid="{07E5EDE9-7327-44B3-9749-8859E2655A8A}"/>
    <cellStyle name="Porcentual 5 2 4" xfId="7516" xr:uid="{6E32801E-6104-4B60-81A6-72BA1FDDD364}"/>
    <cellStyle name="Porcentual 5 2 5" xfId="44211" xr:uid="{BC440924-66A0-45A7-A64F-0B8F3A2070AA}"/>
    <cellStyle name="Porcentual 5 3" xfId="7517" xr:uid="{9F9E4D0C-31B6-477E-8DE0-5801EB060535}"/>
    <cellStyle name="Porcentual 5 3 2" xfId="7518" xr:uid="{26C89AAD-91E9-47EF-85EE-712DF5B62E61}"/>
    <cellStyle name="Porcentual 5 3 3" xfId="7519" xr:uid="{105AEB82-0478-4394-B9D8-EAA4AA41DE1B}"/>
    <cellStyle name="Porcentual 5 4" xfId="7520" xr:uid="{3CA768F9-CB9D-41A0-8D44-5EBEA0BEBE9D}"/>
    <cellStyle name="Porcentual 5 5" xfId="7521" xr:uid="{405924EB-1C67-4DBC-BCFC-AB259888D628}"/>
    <cellStyle name="Porcentual 5 6" xfId="44052" xr:uid="{108EDD69-08ED-4CDF-99ED-5C886D9A41EE}"/>
    <cellStyle name="Porcentual 6" xfId="7522" xr:uid="{F0210D40-B626-4959-B429-13BB4465022C}"/>
    <cellStyle name="Porcentual 6 2" xfId="7523" xr:uid="{792C6C89-C042-4B11-A7EB-198EDFBA1B08}"/>
    <cellStyle name="Porcentual 6 3" xfId="7524" xr:uid="{79F2C03A-43DD-4733-8917-458EF39A5419}"/>
    <cellStyle name="Porcentual 6 4" xfId="44210" xr:uid="{0C3EC116-FF7E-4248-A2E4-22DE56DD561E}"/>
    <cellStyle name="Porcentual 7" xfId="44209" xr:uid="{2DC4B686-CC09-4D26-AEC1-228DB6B57E06}"/>
    <cellStyle name="Porcentual 8" xfId="44208" xr:uid="{FC878A48-AE2B-49E0-B4E8-02A9B8BCD8A4}"/>
    <cellStyle name="Porcentual 9" xfId="44207" xr:uid="{13110C12-69CA-4413-A7BB-D5E33FB88DC1}"/>
    <cellStyle name="Porcentual 9 2" xfId="44206" xr:uid="{C46259B8-0CD6-4657-BE1C-0DF44E2BDB3E}"/>
    <cellStyle name="Prozent 2" xfId="44205" xr:uid="{A635E853-9CCC-4F9F-A5EC-74A40B82699A}"/>
    <cellStyle name="Prozent 3" xfId="44204" xr:uid="{D360ACF4-1EB5-4F81-A369-B4D86298022C}"/>
    <cellStyle name="Prozent 3 2" xfId="44203" xr:uid="{DA7E40E3-51E6-4CB2-BA3C-273466D9B92F}"/>
    <cellStyle name="Prozent 4" xfId="44202" xr:uid="{F82C994C-C6A0-46A4-836E-46C10BF4E470}"/>
    <cellStyle name="Prozent 4 2" xfId="44201" xr:uid="{CC20EF6F-CA64-4469-9D86-DE6B7797D042}"/>
    <cellStyle name="Salida 2" xfId="7525" xr:uid="{6C587A19-4AC5-4FD6-A48F-A2B1B384FDC9}"/>
    <cellStyle name="Salida 3" xfId="43742" xr:uid="{01972791-AB42-48E1-974E-DB8C09D286C2}"/>
    <cellStyle name="SAPBEXstdData" xfId="44200" xr:uid="{FBF0D7F9-921F-47F5-8C36-42F28D7AEE4C}"/>
    <cellStyle name="Separador de milhares 2" xfId="44199" xr:uid="{DB28A6C8-54C3-4504-A33B-7D1F8F3821B0}"/>
    <cellStyle name="Standaard 2" xfId="44198" xr:uid="{FE99D266-1E3E-4B34-8043-9BAE0BAF7573}"/>
    <cellStyle name="Standard 2" xfId="44197" xr:uid="{A5FC2552-CC9F-41B5-9FFC-5C8C4E229D04}"/>
    <cellStyle name="Standard 2 2" xfId="44196" xr:uid="{3A875651-0DDD-4743-ABB8-A797085506D0}"/>
    <cellStyle name="Standard 3" xfId="44195" xr:uid="{A799C22B-52B7-4C36-832C-B144A95CA82F}"/>
    <cellStyle name="Standard 3 2" xfId="44194" xr:uid="{01A91052-73E5-416F-A93D-EC6DF15245F2}"/>
    <cellStyle name="Standard 4" xfId="44193" xr:uid="{2A890016-0ED0-49E2-B865-243260CA1A91}"/>
    <cellStyle name="Standard 4 2" xfId="44192" xr:uid="{0625C4A5-3586-4227-94A7-B5DBF2E96DED}"/>
    <cellStyle name="Standard 5" xfId="44191" xr:uid="{FA1A4E06-6574-444A-94A5-081116F6648C}"/>
    <cellStyle name="Standard 5 2" xfId="44190" xr:uid="{1C08C4DD-7CB3-4A64-B08F-10227FB56A2D}"/>
    <cellStyle name="Standard 6" xfId="44189" xr:uid="{6D871F94-53D3-4F5E-96DF-E3012B65EE40}"/>
    <cellStyle name="Standard 7" xfId="44188" xr:uid="{64663AC2-8D4A-4E74-B0B0-F202BE265808}"/>
    <cellStyle name="Standard 8" xfId="44051" xr:uid="{A749BCFE-B2B0-47BB-B1C4-DF6E11A2D189}"/>
    <cellStyle name="Standard 8 2" xfId="44187" xr:uid="{D7325FCC-FEFD-4AF4-B40F-BFD2719B732D}"/>
    <cellStyle name="Standard 8 2 2" xfId="44186" xr:uid="{CD84BBEB-F1DB-4FA4-9BC1-FE5F451A8507}"/>
    <cellStyle name="Standard 8 2 2 2" xfId="44185" xr:uid="{EE71C176-3AA0-479E-AED0-9688A80EE790}"/>
    <cellStyle name="Standard 8 2 2 2 2" xfId="44184" xr:uid="{25584DE3-653F-4C01-9493-75D2BC6AB471}"/>
    <cellStyle name="Standard 8 2 2 3" xfId="44183" xr:uid="{D9C523EC-4DBB-418D-A52B-1AA68B156DE8}"/>
    <cellStyle name="Standard 8 2 3" xfId="44182" xr:uid="{9365650C-60F3-44CB-92A3-B373A24D9D2D}"/>
    <cellStyle name="Standard 8 2 3 2" xfId="44181" xr:uid="{2BB17388-62DD-44BC-B43F-62C8B46213CD}"/>
    <cellStyle name="Standard 8 2 3 2 2" xfId="44180" xr:uid="{00C648EC-B3B7-4C18-91F3-3CDB5EA11771}"/>
    <cellStyle name="Standard 8 2 3 3" xfId="44179" xr:uid="{2A363FB3-03AB-4F76-9A2B-730CCA3EFB10}"/>
    <cellStyle name="Standard 8 2 4" xfId="44178" xr:uid="{E18FE310-DEDA-4FBC-90F9-EE9D511D2F5D}"/>
    <cellStyle name="Standard 8 2 4 2" xfId="44177" xr:uid="{FABC0F07-3E9C-4609-963D-B91BC7CDF206}"/>
    <cellStyle name="Standard 8 2 4 2 2" xfId="44176" xr:uid="{B20BB496-DA2E-4A86-8907-1728410902C9}"/>
    <cellStyle name="Standard 8 2 4 3" xfId="44175" xr:uid="{5ACACE3B-D03D-407C-BC4E-19E4949A25B4}"/>
    <cellStyle name="Standard 8 2 5" xfId="44174" xr:uid="{75717BB8-9EF6-4772-B426-B7C11A4CA1BC}"/>
    <cellStyle name="Standard 8 2 5 2" xfId="44173" xr:uid="{640CA8B2-4314-48B7-8BD7-05264269302D}"/>
    <cellStyle name="Standard 8 2 6" xfId="44172" xr:uid="{E64B80B3-3FC7-43B9-BBE4-B292CE8BBF6A}"/>
    <cellStyle name="Standard 8 3" xfId="44171" xr:uid="{ABCB904B-FDA7-45DD-B3AE-AA945EE52A01}"/>
    <cellStyle name="Standard 8 3 2" xfId="44170" xr:uid="{89621BEC-E092-4A5F-ACBC-2CB8680C4F3C}"/>
    <cellStyle name="Standard 8 3 2 2" xfId="44169" xr:uid="{C89802BF-8D6A-4D61-991A-646168570AAA}"/>
    <cellStyle name="Standard 8 3 2 2 2" xfId="44168" xr:uid="{D51D1CAE-0D54-4311-BE02-973A8168F4B0}"/>
    <cellStyle name="Standard 8 3 2 3" xfId="44167" xr:uid="{D8DCB704-8808-4A49-BAF4-A3F04660D988}"/>
    <cellStyle name="Standard 8 3 3" xfId="44166" xr:uid="{C98324EC-27E8-4CD5-9606-C58A3A8911E1}"/>
    <cellStyle name="Standard 8 3 3 2" xfId="44165" xr:uid="{17447947-2FA5-4C6E-B1C3-60768ED0A9C6}"/>
    <cellStyle name="Standard 8 3 3 2 2" xfId="44164" xr:uid="{9BC17A0E-4CD0-497C-8C2B-FDAECD3A2DC9}"/>
    <cellStyle name="Standard 8 3 3 3" xfId="44163" xr:uid="{D21BB502-FFF9-4B0B-971E-91A079EDCFEF}"/>
    <cellStyle name="Standard 8 3 4" xfId="44162" xr:uid="{771E8105-B03B-452A-BD0A-1B2627BD0466}"/>
    <cellStyle name="Standard 8 3 4 2" xfId="44161" xr:uid="{FE90008C-DCD0-4CAA-B6EF-A82817BC4BC1}"/>
    <cellStyle name="Standard 8 3 5" xfId="44160" xr:uid="{6848A216-9EF0-4788-8D43-4FEBC9D12DFC}"/>
    <cellStyle name="Standard 8 4" xfId="44159" xr:uid="{20AF4E2C-57EB-4EEF-83D7-E0F46B58C9DF}"/>
    <cellStyle name="Standard 8 4 2" xfId="44158" xr:uid="{4F6C954D-2A88-4381-80A7-4A8CB12D0017}"/>
    <cellStyle name="Standard 8 4 2 2" xfId="44157" xr:uid="{69AC0184-2637-4387-AC23-E7B50E6DA13E}"/>
    <cellStyle name="Standard 8 4 3" xfId="44156" xr:uid="{9F0761EC-728A-4435-9E71-8CBAFC367ADF}"/>
    <cellStyle name="Standard 8 5" xfId="44155" xr:uid="{561E7585-6FDC-41AC-9D31-0C66DCDDEADD}"/>
    <cellStyle name="Standard 8 5 2" xfId="44154" xr:uid="{54FF8762-996F-4A0E-93FC-B13F5ABC3EBD}"/>
    <cellStyle name="Standard 8 5 2 2" xfId="44153" xr:uid="{70604E2E-74A9-4FAF-8FBD-1A331E7FEE9B}"/>
    <cellStyle name="Standard 8 5 3" xfId="44152" xr:uid="{1ABA255F-40B8-4026-BAE1-93DCDC3B1A95}"/>
    <cellStyle name="Standard 8 6" xfId="44151" xr:uid="{10D8AB12-F978-4C11-B993-E669D6F09455}"/>
    <cellStyle name="Standard 8 6 2" xfId="44150" xr:uid="{ADC63DB3-6AE9-4B56-863A-C0B80C8DB875}"/>
    <cellStyle name="Standard 8 6 2 2" xfId="44149" xr:uid="{C610C65E-D14C-40CB-A744-5C63303A0369}"/>
    <cellStyle name="Standard 8 6 3" xfId="44148" xr:uid="{D9992C74-3076-4DE7-9D8F-A674CBFB12F1}"/>
    <cellStyle name="Standard 8 7" xfId="44147" xr:uid="{8AE5EF42-EF0D-4731-906E-EFAA3ADB6269}"/>
    <cellStyle name="Standard 8 7 2" xfId="44146" xr:uid="{BBBB74D3-5ADE-4EFD-9670-808847E6AE5E}"/>
    <cellStyle name="Standard 8 8" xfId="44145" xr:uid="{6186F126-FBC0-4687-9FEF-853F359E61CB}"/>
    <cellStyle name="Standard 9" xfId="44144" xr:uid="{6B1DE085-0EC1-4C56-9DF1-D6117195E651}"/>
    <cellStyle name="Standard_April99d" xfId="44143" xr:uid="{94BD0CB2-A4DC-42D4-AC9D-A41697DB27D2}"/>
    <cellStyle name="Texto de advertencia 2" xfId="7526" xr:uid="{EFF5CB24-B582-45C3-AE03-F158A38C1D58}"/>
    <cellStyle name="Texto de advertencia 3" xfId="43743" xr:uid="{FFE2443A-006A-4152-8292-37AAC64210FA}"/>
    <cellStyle name="Texto explicativo 2" xfId="7527" xr:uid="{5CA94069-B2B5-42EA-BDB2-4A3CF5CC916B}"/>
    <cellStyle name="Texto explicativo 3" xfId="43744" xr:uid="{DC2B922E-1BBB-4C6F-A546-E007916D8A91}"/>
    <cellStyle name="Titre colonne" xfId="44142" xr:uid="{D4A07271-BEF8-473E-8E20-A7546C75B230}"/>
    <cellStyle name="Título 1 2" xfId="7528" xr:uid="{046D3ADC-030C-490D-800B-71FD88966B89}"/>
    <cellStyle name="Título 1 3" xfId="43745" xr:uid="{9D50B9D9-3565-4E11-8BA8-08736EAFAD31}"/>
    <cellStyle name="Título 2 2" xfId="7529" xr:uid="{1D1DC1CF-20E4-4830-9CAD-D01009A34592}"/>
    <cellStyle name="Título 2 3" xfId="43746" xr:uid="{07C5F7CB-E20A-4ABF-9F21-19D1CA3FD32D}"/>
    <cellStyle name="Título 3 2" xfId="7530" xr:uid="{B2FB74AA-60A0-4CA8-A4F7-12AF299D6335}"/>
    <cellStyle name="Título 3 3" xfId="43747" xr:uid="{1C6E8048-9442-4BB4-918B-6EDD4FD9F633}"/>
    <cellStyle name="Título 4" xfId="7531" xr:uid="{69CC7D76-5C16-40F5-BC77-F24C9DFD4488}"/>
    <cellStyle name="Total 2" xfId="7532" xr:uid="{FCB1389D-1773-4E55-BAB0-6CA321A2611C}"/>
    <cellStyle name="Total 3" xfId="35038" xr:uid="{5A0BB3FC-334E-4B17-8EC6-E1AC5860FACA}"/>
    <cellStyle name="Total 4" xfId="35039" xr:uid="{F0890944-9133-46C6-8B28-425AD464CF9C}"/>
    <cellStyle name="Total 5" xfId="35040" xr:uid="{853DA8A4-767E-433A-B068-E7EAE5DD9E05}"/>
    <cellStyle name="Total 6" xfId="43748" xr:uid="{FC62F1B6-B831-4D03-AF81-570380E2941A}"/>
    <cellStyle name="Warning Text 2" xfId="44141" xr:uid="{20E125B7-C160-458E-B2CB-B2DD3D1A8C0C}"/>
    <cellStyle name="Βασικό_ΚΑΛΟΥΠΙΑ" xfId="34983" xr:uid="{35BBA42E-1E49-4929-865A-6947CC3A3E9D}"/>
    <cellStyle name="Κανονικό 3" xfId="34984" xr:uid="{3AEC6F8B-A745-46CA-B5FD-0835DD6DC27E}"/>
    <cellStyle name="Обычный 13" xfId="44140" xr:uid="{B31EFEE9-33D0-47C0-A17C-79E8EDC6E4F4}"/>
    <cellStyle name="Обычный 14" xfId="44139" xr:uid="{795E3FE7-C9F1-4FFC-872A-71DE0609AFD0}"/>
    <cellStyle name="Обычный 15" xfId="44138" xr:uid="{1F5EFC8A-816E-4AB3-AD6D-31E33CA4112A}"/>
    <cellStyle name="Обычный 16" xfId="44137" xr:uid="{7B0EACC7-5B98-4AD5-81BE-D5F1AD2A089C}"/>
    <cellStyle name="Обычный 17" xfId="44050" xr:uid="{3E591929-58D7-4C22-A87E-058A2AAFADCA}"/>
    <cellStyle name="Обычный 18" xfId="44136" xr:uid="{0D878AFA-B308-4502-8DE4-3A615819D48E}"/>
    <cellStyle name="Обычный 19" xfId="44135" xr:uid="{149A0FF5-2C49-43D8-999E-3EE5CA34B603}"/>
    <cellStyle name="Обычный 2" xfId="44134" xr:uid="{2A783A80-29A9-496B-8C99-491AB4F235B3}"/>
    <cellStyle name="Обычный 2 10" xfId="44133" xr:uid="{2F4BD83B-707A-41EF-9007-3FF617098500}"/>
    <cellStyle name="Обычный 2 11" xfId="44132" xr:uid="{C86DE2AB-62D5-4C42-B7F5-40B210F5ABFE}"/>
    <cellStyle name="Обычный 2 12" xfId="44131" xr:uid="{48F37B72-93B0-4675-871B-945B8CB10BD9}"/>
    <cellStyle name="Обычный 2 13" xfId="44130" xr:uid="{0FE35144-6B27-4BFF-AF81-3B1EEDF9CB7C}"/>
    <cellStyle name="Обычный 2 14" xfId="44129" xr:uid="{12D91C77-1CDF-4CE8-8F58-FB52754FE391}"/>
    <cellStyle name="Обычный 2 15" xfId="44128" xr:uid="{E7641B19-7145-4ABF-904D-5E2AA7D7AB23}"/>
    <cellStyle name="Обычный 2 16" xfId="44127" xr:uid="{98196691-E905-483A-93F9-02281288CB59}"/>
    <cellStyle name="Обычный 2 17" xfId="44126" xr:uid="{934EC19F-D8D7-435B-BDD6-041CB7CB2988}"/>
    <cellStyle name="Обычный 2 18" xfId="44125" xr:uid="{6D6CA7A1-3AE8-406F-B91D-DE7E8ECB56F1}"/>
    <cellStyle name="Обычный 2 19" xfId="44124" xr:uid="{9A5A95CE-D0AA-4694-839E-3EC6A7D53D11}"/>
    <cellStyle name="Обычный 2 2" xfId="44123" xr:uid="{06EBBA01-7BCE-4FFC-8642-FE6C03D02FC8}"/>
    <cellStyle name="Обычный 2 20" xfId="44122" xr:uid="{6B3CE97D-4D52-4E88-B7FC-899BB147F3BB}"/>
    <cellStyle name="Обычный 2 21" xfId="44121" xr:uid="{82192B1B-82AF-4F19-A2E5-C2ADE78ADF1E}"/>
    <cellStyle name="Обычный 2 22" xfId="44120" xr:uid="{AE96D109-4B4D-4E84-8345-67CDA73C79C7}"/>
    <cellStyle name="Обычный 2 23" xfId="44119" xr:uid="{F38DC489-B1B7-437F-A1FF-95526C818951}"/>
    <cellStyle name="Обычный 2 24" xfId="44118" xr:uid="{DC138246-FD1E-412A-BE7A-7EE3AEF47D62}"/>
    <cellStyle name="Обычный 2 25" xfId="44117" xr:uid="{94DD84F4-35F2-4EB8-B964-1FDD05CB76E9}"/>
    <cellStyle name="Обычный 2 26" xfId="44116" xr:uid="{7FB99958-BB81-4DAB-A109-82E4B69DE09D}"/>
    <cellStyle name="Обычный 2 27" xfId="44115" xr:uid="{E3BE5BC0-91F4-485C-BE23-1CF77F04C7CF}"/>
    <cellStyle name="Обычный 2 28" xfId="44114" xr:uid="{5A19312F-2800-4755-AC32-5D8740038492}"/>
    <cellStyle name="Обычный 2 29" xfId="44113" xr:uid="{2E532728-842F-4F74-B998-8B3814F8363C}"/>
    <cellStyle name="Обычный 2 3" xfId="44112" xr:uid="{9E9A9790-6B19-42F2-8E70-E703EE8C0C25}"/>
    <cellStyle name="Обычный 2 30" xfId="44111" xr:uid="{93E9E985-9786-404D-A3AF-3A4DEA46A99B}"/>
    <cellStyle name="Обычный 2 31" xfId="44110" xr:uid="{AAE4970A-6B8F-4E7B-91A4-8A8C0754E742}"/>
    <cellStyle name="Обычный 2 32" xfId="44109" xr:uid="{CEE459C0-405B-4F14-823C-6D5909108361}"/>
    <cellStyle name="Обычный 2 33" xfId="44108" xr:uid="{A67EB58A-98CB-4CA4-A6BF-5A9077FF83E6}"/>
    <cellStyle name="Обычный 2 34" xfId="44107" xr:uid="{633731FF-C44F-4C34-AA49-A3F6813EA487}"/>
    <cellStyle name="Обычный 2 35" xfId="44106" xr:uid="{02089D06-1253-4F3C-8110-A3DF4D1DAFDC}"/>
    <cellStyle name="Обычный 2 36" xfId="44105" xr:uid="{21B3CB65-6070-4A9E-B5BF-EA7A76DF62EA}"/>
    <cellStyle name="Обычный 2 37" xfId="44104" xr:uid="{B19B6851-2E96-4BA2-BF54-4A59A7853421}"/>
    <cellStyle name="Обычный 2 38" xfId="44103" xr:uid="{17DB0B4F-4486-4F66-B957-96D53BE81915}"/>
    <cellStyle name="Обычный 2 39" xfId="44102" xr:uid="{1B04DCE7-C752-4F47-AC18-71F7A64A1DF3}"/>
    <cellStyle name="Обычный 2 4" xfId="44101" xr:uid="{CD2F7D23-8AF2-4634-B8D8-BF2CEE79C8A8}"/>
    <cellStyle name="Обычный 2 40" xfId="44100" xr:uid="{DA598A6A-D75B-4AE9-A482-B0B4AB52F00F}"/>
    <cellStyle name="Обычный 2 41" xfId="44099" xr:uid="{43AC55AE-EE33-40BC-A49F-9C08C5225E2D}"/>
    <cellStyle name="Обычный 2 42" xfId="44098" xr:uid="{B6F09818-65BC-4856-9039-3049B4C98429}"/>
    <cellStyle name="Обычный 2 43" xfId="44097" xr:uid="{2B7727E1-669B-4DF6-A582-835D51E4F625}"/>
    <cellStyle name="Обычный 2 44" xfId="44096" xr:uid="{C400BD06-014D-4594-9943-0447C90A0665}"/>
    <cellStyle name="Обычный 2 45" xfId="44095" xr:uid="{27A4B7D6-0910-4CC5-9597-C82A7EA6CBCD}"/>
    <cellStyle name="Обычный 2 46" xfId="44094" xr:uid="{29F1ED83-F1FB-4D9F-A3E0-3896C5E6FAC1}"/>
    <cellStyle name="Обычный 2 47" xfId="44093" xr:uid="{7483289F-76CA-45E6-9691-120D29F412E7}"/>
    <cellStyle name="Обычный 2 48" xfId="44092" xr:uid="{5578AA39-18F7-4FCD-A5EA-5DBBFC1FD096}"/>
    <cellStyle name="Обычный 2 49" xfId="44091" xr:uid="{5BC888CA-A173-41C5-A022-8FBC15FEDB54}"/>
    <cellStyle name="Обычный 2 5" xfId="44090" xr:uid="{B634AA5E-E855-41D1-B62C-7BA5C2910C34}"/>
    <cellStyle name="Обычный 2 6" xfId="44089" xr:uid="{A6D12F58-C077-4729-932A-A5F8C38C35EC}"/>
    <cellStyle name="Обычный 2 7" xfId="44088" xr:uid="{0CD5F7A8-F2F2-4E14-A1B4-EFC79F1555DE}"/>
    <cellStyle name="Обычный 2 8" xfId="44087" xr:uid="{ACE429AA-1D6B-437C-926A-00BBF2C233BC}"/>
    <cellStyle name="Обычный 2 9" xfId="44086" xr:uid="{F5C686FF-5027-42D4-AC8A-27F00F84B200}"/>
    <cellStyle name="Обычный 21" xfId="44085" xr:uid="{AE8210FF-E847-4FCD-BD0F-B6161C5B33C4}"/>
    <cellStyle name="Обычный 22" xfId="44084" xr:uid="{9DDCC3FE-BB70-4E09-8705-7E9C6692B52A}"/>
    <cellStyle name="Обычный 3" xfId="44083" xr:uid="{890EF265-BC6A-41FF-86E1-FBF180325154}"/>
    <cellStyle name="Обычный 31" xfId="44082" xr:uid="{32D1E48C-B07F-466F-A32D-C44342761531}"/>
    <cellStyle name="Обычный 4" xfId="44081" xr:uid="{C86F156C-DE45-4104-B253-96E8D8003B95}"/>
    <cellStyle name="Обычный 6" xfId="44080" xr:uid="{4A72881F-4C76-4F41-9702-E6798FC93E75}"/>
    <cellStyle name="Обычный 7" xfId="44079" xr:uid="{F7DB4F5A-888A-4EF0-A5C5-3EC4E37F10AE}"/>
    <cellStyle name="Обычный_Лист1" xfId="44078" xr:uid="{A79F77E0-6FF9-45A0-BFBD-D5B4525FFCFD}"/>
    <cellStyle name="Процентный 2" xfId="44077" xr:uid="{1D5320D4-2837-4F0B-A5E2-EE79FA36256F}"/>
    <cellStyle name="好" xfId="34985" xr:uid="{719F1694-DBF1-4691-B229-27EE54DA03F2}"/>
    <cellStyle name="差" xfId="34986" xr:uid="{175EF629-0199-4FC4-A907-9C5D86427FD2}"/>
    <cellStyle name="常规 2" xfId="34987" xr:uid="{2258E90C-00D6-4977-A979-8F52BD8FF121}"/>
    <cellStyle name="常规 3" xfId="34988" xr:uid="{8533895A-9E22-4863-84E4-84CF8B462849}"/>
    <cellStyle name="常规_Sheet1" xfId="34989" xr:uid="{FE51400F-92F7-4ADA-AB3F-BB4B38D42A6D}"/>
    <cellStyle name="强调文字颜色 1" xfId="34990" xr:uid="{6CDC77F2-D196-4DB0-9F01-8BE5F5251A08}"/>
    <cellStyle name="强调文字颜色 2" xfId="34991" xr:uid="{E034FCB3-D862-4EC4-A673-B47BA5BCBCE0}"/>
    <cellStyle name="强调文字颜色 3" xfId="34992" xr:uid="{6F764E19-5DB6-4015-8E95-09D080DC91A3}"/>
    <cellStyle name="强调文字颜色 4" xfId="34993" xr:uid="{98F5B3E8-2D7E-48A2-8B99-95B92A774C13}"/>
    <cellStyle name="强调文字颜色 5" xfId="34994" xr:uid="{584E345A-9C48-4103-B40A-4CC9857BD339}"/>
    <cellStyle name="强调文字颜色 6" xfId="34995" xr:uid="{3C496076-8A0A-4E09-AAEF-11784A9FB716}"/>
    <cellStyle name="标题" xfId="34996" xr:uid="{35066F8D-26D0-4A6E-933A-4D05CF7E64A3}"/>
    <cellStyle name="标题 1" xfId="34997" xr:uid="{83D44400-7655-47D5-9521-7B93538395CD}"/>
    <cellStyle name="标题 2" xfId="34998" xr:uid="{548A5FF4-53F0-4703-B085-1395CDBFE708}"/>
    <cellStyle name="标题 3" xfId="34999" xr:uid="{DF8434C0-2E47-473D-BDEE-07495EBFF873}"/>
    <cellStyle name="标题 3 2" xfId="35000" xr:uid="{102E3870-1874-4D22-93A0-0F96B5F02F12}"/>
    <cellStyle name="标题 4" xfId="35001" xr:uid="{2E707084-06EB-4CC4-83D7-E262122ED694}"/>
    <cellStyle name="检查单元格" xfId="35002" xr:uid="{D055D049-267E-4A15-9702-B5B1B2A78B56}"/>
    <cellStyle name="標準 2" xfId="44076" xr:uid="{161517A8-11E7-403E-AF46-6BE12FF040F9}"/>
    <cellStyle name="汇总" xfId="35003" xr:uid="{8367794F-5EF3-40B1-BBF8-4C221E8F40F7}"/>
    <cellStyle name="注释" xfId="35004" xr:uid="{1CE1DB4D-6181-479D-B074-A13759BB5060}"/>
    <cellStyle name="解释性文本" xfId="35005" xr:uid="{3705A863-A9C8-4DAF-9157-FA69E1D4000B}"/>
    <cellStyle name="警告文本" xfId="35006" xr:uid="{29E77054-F2FD-4115-933F-B84145DDA8DD}"/>
    <cellStyle name="计算" xfId="35007" xr:uid="{A7A968CA-BE07-414B-9EAC-6DA3CB563F83}"/>
    <cellStyle name="输入" xfId="35008" xr:uid="{83AFB49E-EFE0-46C0-88CD-A26EB322152A}"/>
    <cellStyle name="输出" xfId="35009" xr:uid="{216F254F-7398-4AD1-B69A-8F7A15ECDA22}"/>
    <cellStyle name="适中" xfId="35010" xr:uid="{A3D89ABE-F497-4C41-811F-E5751B13624B}"/>
    <cellStyle name="链接单元格" xfId="35011" xr:uid="{A57118E1-7224-4C3C-99D5-B3E843B756A7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EFA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162839</xdr:colOff>
      <xdr:row>1</xdr:row>
      <xdr:rowOff>123753</xdr:rowOff>
    </xdr:from>
    <xdr:to>
      <xdr:col>4</xdr:col>
      <xdr:colOff>1156607</xdr:colOff>
      <xdr:row>8</xdr:row>
      <xdr:rowOff>14654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7568D693-DF16-487A-BC74-40AAA8C03A1E}"/>
            </a:ext>
          </a:extLst>
        </xdr:cNvPr>
        <xdr:cNvGrpSpPr/>
      </xdr:nvGrpSpPr>
      <xdr:grpSpPr>
        <a:xfrm>
          <a:off x="4816482" y="305182"/>
          <a:ext cx="993768" cy="1160901"/>
          <a:chOff x="6436179" y="54429"/>
          <a:chExt cx="1374321" cy="1646464"/>
        </a:xfrm>
      </xdr:grpSpPr>
      <xdr:pic>
        <xdr:nvPicPr>
          <xdr:cNvPr id="3" name="Imagen 2" descr="empresas grupo pesco">
            <a:extLst>
              <a:ext uri="{FF2B5EF4-FFF2-40B4-BE49-F238E27FC236}">
                <a16:creationId xmlns:a16="http://schemas.microsoft.com/office/drawing/2014/main" id="{2D64444F-886A-C770-42F3-4EDA674C6A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39043" y="156427"/>
            <a:ext cx="954335" cy="42004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 descr="RETO 2 - Digitalización de la Cadena de Suministro de Hiab ...">
            <a:extLst>
              <a:ext uri="{FF2B5EF4-FFF2-40B4-BE49-F238E27FC236}">
                <a16:creationId xmlns:a16="http://schemas.microsoft.com/office/drawing/2014/main" id="{105657AD-F307-712F-B8A3-D3A1600616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21752" y="625010"/>
            <a:ext cx="751319" cy="2603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7D027270-77BA-9CD7-A384-DC5823962B81}"/>
              </a:ext>
            </a:extLst>
          </xdr:cNvPr>
          <xdr:cNvSpPr/>
        </xdr:nvSpPr>
        <xdr:spPr>
          <a:xfrm>
            <a:off x="6436179" y="54429"/>
            <a:ext cx="1374321" cy="1646464"/>
          </a:xfrm>
          <a:prstGeom prst="rect">
            <a:avLst/>
          </a:prstGeom>
          <a:noFill/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147919</xdr:colOff>
      <xdr:row>0</xdr:row>
      <xdr:rowOff>84044</xdr:rowOff>
    </xdr:from>
    <xdr:to>
      <xdr:col>1</xdr:col>
      <xdr:colOff>809397</xdr:colOff>
      <xdr:row>2</xdr:row>
      <xdr:rowOff>89491</xdr:rowOff>
    </xdr:to>
    <xdr:pic>
      <xdr:nvPicPr>
        <xdr:cNvPr id="2" name="Imagen 1" descr="empresas grupo pesco">
          <a:extLst>
            <a:ext uri="{FF2B5EF4-FFF2-40B4-BE49-F238E27FC236}">
              <a16:creationId xmlns:a16="http://schemas.microsoft.com/office/drawing/2014/main" id="{B061ED13-5A05-4A23-A244-104C859DD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9" y="84044"/>
          <a:ext cx="884973" cy="38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179578</xdr:colOff>
      <xdr:row>0</xdr:row>
      <xdr:rowOff>127665</xdr:rowOff>
    </xdr:from>
    <xdr:to>
      <xdr:col>3</xdr:col>
      <xdr:colOff>167530</xdr:colOff>
      <xdr:row>2</xdr:row>
      <xdr:rowOff>11207</xdr:rowOff>
    </xdr:to>
    <xdr:pic>
      <xdr:nvPicPr>
        <xdr:cNvPr id="3" name="Imagen 2" descr="RETO 2 - Digitalización de la Cadena de Suministro de Hiab ...">
          <a:extLst>
            <a:ext uri="{FF2B5EF4-FFF2-40B4-BE49-F238E27FC236}">
              <a16:creationId xmlns:a16="http://schemas.microsoft.com/office/drawing/2014/main" id="{4A6A395B-3817-4149-BBBF-A73B7B36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725" y="127665"/>
          <a:ext cx="773610" cy="264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149679</xdr:colOff>
      <xdr:row>1</xdr:row>
      <xdr:rowOff>0</xdr:rowOff>
    </xdr:from>
    <xdr:to>
      <xdr:col>19</xdr:col>
      <xdr:colOff>176892</xdr:colOff>
      <xdr:row>9</xdr:row>
      <xdr:rowOff>13607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4F68E0C-772A-4113-802D-AE662647D480}"/>
            </a:ext>
          </a:extLst>
        </xdr:cNvPr>
        <xdr:cNvGrpSpPr/>
      </xdr:nvGrpSpPr>
      <xdr:grpSpPr>
        <a:xfrm>
          <a:off x="12885965" y="190500"/>
          <a:ext cx="1623784" cy="1474107"/>
          <a:chOff x="6436179" y="54429"/>
          <a:chExt cx="1374321" cy="1646464"/>
        </a:xfrm>
      </xdr:grpSpPr>
      <xdr:pic>
        <xdr:nvPicPr>
          <xdr:cNvPr id="3" name="Imagen 2" descr="empresas grupo pesco">
            <a:extLst>
              <a:ext uri="{FF2B5EF4-FFF2-40B4-BE49-F238E27FC236}">
                <a16:creationId xmlns:a16="http://schemas.microsoft.com/office/drawing/2014/main" id="{4B92C28A-9AAC-9EA3-BD99-FE8DE6ACA0F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617132" y="156427"/>
            <a:ext cx="1003942" cy="44187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 descr="RETO 2 - Digitalización de la Cadena de Suministro de Hiab ...">
            <a:extLst>
              <a:ext uri="{FF2B5EF4-FFF2-40B4-BE49-F238E27FC236}">
                <a16:creationId xmlns:a16="http://schemas.microsoft.com/office/drawing/2014/main" id="{24FA8597-6195-8FB0-ED63-27809A38A3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21753" y="625009"/>
            <a:ext cx="873072" cy="3024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5" name="Imagen 4" descr="Cerebro Vectores, Iconos, Gráficos y Fondos para Descargar Gratis">
            <a:extLst>
              <a:ext uri="{FF2B5EF4-FFF2-40B4-BE49-F238E27FC236}">
                <a16:creationId xmlns:a16="http://schemas.microsoft.com/office/drawing/2014/main" id="{6EB32A2E-28A3-DDDD-9931-1059C06326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3523" y="1004836"/>
            <a:ext cx="596800" cy="60686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" name="Rectángulo 5">
            <a:extLst>
              <a:ext uri="{FF2B5EF4-FFF2-40B4-BE49-F238E27FC236}">
                <a16:creationId xmlns:a16="http://schemas.microsoft.com/office/drawing/2014/main" id="{1790EA0B-53CB-48F5-87B8-7137D7BCF251}"/>
              </a:ext>
            </a:extLst>
          </xdr:cNvPr>
          <xdr:cNvSpPr/>
        </xdr:nvSpPr>
        <xdr:spPr>
          <a:xfrm>
            <a:off x="6436179" y="54429"/>
            <a:ext cx="1374321" cy="1646464"/>
          </a:xfrm>
          <a:prstGeom prst="rect">
            <a:avLst/>
          </a:prstGeom>
          <a:noFill/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L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igomez_pesco_cl/Documents/Escritorio/Libro1.xlsx" TargetMode="External"/><Relationship Id="rId2" Type="http://schemas.openxmlformats.org/officeDocument/2006/relationships/externalLinkPath" Target="https://clpesco-my.sharepoint.com/personal/igomez_pesco_cl/Documents/Escritorio/Libro1.xlsx" TargetMode="External"/><Relationship Id="rId1" Type="http://schemas.openxmlformats.org/officeDocument/2006/relationships/externalLinkPath" Target="/personal/igomez_pesco_cl/Documents/Escritorio/Libro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gnacio Gomez" id="{67802838-B982-4FDB-882F-E045422D6DF1}" userId="S::igomez@pesco.cl::4955ee25-29d5-4927-9871-40a96bd32adc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6-02-09T11:58:23.52" personId="{67802838-B982-4FDB-882F-E045422D6DF1}" id="{7239D4E8-5E1F-4671-B354-64B729C5A381}">
    <text>Inventario en bodega</text>
  </threadedComment>
  <threadedComment ref="F4" dT="2025-08-04T14:36:11.57" personId="{67802838-B982-4FDB-882F-E045422D6DF1}" id="{ADC9B2AA-B0F2-48AA-A792-7C9B9D54F5FB}">
    <text>Equipos en el agua, entregados y facturados por fábrica</text>
  </threadedComment>
  <threadedComment ref="F5" dT="2026-02-09T11:57:44.60" personId="{67802838-B982-4FDB-882F-E045422D6DF1}" id="{E779B2B9-AA64-4096-B8F3-D84C4A153E62}">
    <text>Equipos pendientes por entregar y facturar en fábrica</text>
  </threadedComment>
  <threadedComment ref="F6" dT="2025-08-04T14:36:11.57" personId="{67802838-B982-4FDB-882F-E045422D6DF1}" id="{2CE7AE55-A0C0-481B-B37E-9A7B81BEACAF}">
    <text>Equipos en Pesco Producción / Maestranzas</text>
  </threadedComment>
  <threadedComment ref="F8" dT="2025-08-04T00:53:11.53" personId="{67802838-B982-4FDB-882F-E045422D6DF1}" id="{4C7C8924-F24F-4126-B122-6B5190132793}">
    <text>Backlog esta con precio de venta.</text>
  </threadedComment>
  <threadedComment ref="V15" dT="2025-08-01T18:46:35.23" personId="{67802838-B982-4FDB-882F-E045422D6DF1}" id="{78A6D536-E2D0-466B-A8BC-7DEF4FA66BA3}">
    <text>Precio de venta promedio.</text>
  </threadedComment>
  <threadedComment ref="Y15" dT="2025-08-01T18:46:35.23" personId="{67802838-B982-4FDB-882F-E045422D6DF1}" id="{F8AC4817-69C2-4F3C-9EE0-4EBB3E31B120}">
    <text>Precio de venta promedio.</text>
  </threadedComment>
  <threadedComment ref="AB15" dT="2025-08-01T18:46:35.23" personId="{67802838-B982-4FDB-882F-E045422D6DF1}" id="{10A83CE8-8684-4086-B95F-AA33A41C4275}">
    <text>Precio de venta promedio.</text>
  </threadedComment>
  <threadedComment ref="AC15" dT="2025-08-01T18:46:35.23" personId="{67802838-B982-4FDB-882F-E045422D6DF1}" id="{8641ACD3-A704-40A1-8F84-3479006C6195}">
    <text>Precio de venta promedio.</text>
  </threadedComment>
  <threadedComment ref="AE15" dT="2025-08-01T18:46:35.23" personId="{67802838-B982-4FDB-882F-E045422D6DF1}" id="{C478B6A2-B194-4B4D-92DE-840248A30E39}">
    <text>Precio de venta promedio.</text>
  </threadedComment>
  <threadedComment ref="AH15" dT="2025-08-01T18:46:35.23" personId="{67802838-B982-4FDB-882F-E045422D6DF1}" id="{8F1D022F-F778-40D4-9FF0-7883029E30E7}">
    <text>Precio de venta promedio.</text>
  </threadedComment>
  <threadedComment ref="AM15" dT="2025-08-01T18:46:35.23" personId="{67802838-B982-4FDB-882F-E045422D6DF1}" id="{1B928BF0-868C-40D2-96C2-12D6982D6E53}">
    <text>Precio de venta promedio.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6294F-9349-49FC-BD53-2762E6C240C1}">
  <sheetPr>
    <tabColor theme="1"/>
  </sheetPr>
  <dimension ref="A1:AM120"/>
  <sheetViews>
    <sheetView topLeftCell="A13" zoomScale="70" zoomScaleNormal="70" workbookViewId="0">
      <pane xSplit="8" topLeftCell="AI1" activePane="topRight" state="frozen"/>
      <selection pane="topRight" activeCell="E12" sqref="E12"/>
    </sheetView>
  </sheetViews>
  <sheetFormatPr baseColWidth="10" defaultColWidth="11.453125" defaultRowHeight="14.5"/>
  <cols>
    <col min="1" max="1" width="1.1796875" style="132" customWidth="1"/>
    <col min="2" max="2" width="35.7265625" style="133" customWidth="1"/>
    <col min="3" max="3" width="17.81640625" style="134" bestFit="1" customWidth="1"/>
    <col min="4" max="4" width="12" style="132" bestFit="1" customWidth="1"/>
    <col min="5" max="5" width="19.1796875" style="132" customWidth="1"/>
    <col min="6" max="6" width="69.26953125" style="132" bestFit="1" customWidth="1"/>
    <col min="7" max="7" width="23.54296875" style="132" bestFit="1" customWidth="1"/>
    <col min="8" max="8" width="12" style="134" bestFit="1" customWidth="1"/>
    <col min="9" max="9" width="18.453125" style="132" bestFit="1" customWidth="1"/>
    <col min="10" max="10" width="10.54296875" style="132" bestFit="1" customWidth="1"/>
    <col min="11" max="11" width="21.54296875" style="132" bestFit="1" customWidth="1"/>
    <col min="12" max="12" width="14.54296875" style="132" bestFit="1" customWidth="1"/>
    <col min="13" max="13" width="27" style="132" bestFit="1" customWidth="1"/>
    <col min="14" max="14" width="19.26953125" style="132" bestFit="1" customWidth="1"/>
    <col min="15" max="15" width="14.54296875" style="132" bestFit="1" customWidth="1"/>
    <col min="16" max="16" width="27" style="132" bestFit="1" customWidth="1"/>
    <col min="17" max="17" width="19.26953125" style="132" bestFit="1" customWidth="1"/>
    <col min="18" max="18" width="23" style="133" bestFit="1" customWidth="1"/>
    <col min="19" max="19" width="27.81640625" style="132" bestFit="1" customWidth="1"/>
    <col min="20" max="20" width="24.81640625" style="132" bestFit="1" customWidth="1"/>
    <col min="21" max="21" width="13.7265625" style="133" bestFit="1" customWidth="1"/>
    <col min="22" max="22" width="23.453125" style="136" bestFit="1" customWidth="1"/>
    <col min="23" max="23" width="21.54296875" style="136" bestFit="1" customWidth="1"/>
    <col min="24" max="24" width="13.7265625" style="133" bestFit="1" customWidth="1"/>
    <col min="25" max="25" width="23.453125" style="134" bestFit="1" customWidth="1"/>
    <col min="26" max="26" width="19.81640625" style="136" bestFit="1" customWidth="1"/>
    <col min="27" max="27" width="14.54296875" style="132" bestFit="1" customWidth="1"/>
    <col min="28" max="28" width="32.54296875" style="132" bestFit="1" customWidth="1"/>
    <col min="29" max="29" width="21.54296875" style="136" bestFit="1" customWidth="1"/>
    <col min="30" max="30" width="13.7265625" style="133" bestFit="1" customWidth="1"/>
    <col min="31" max="31" width="23.453125" style="134" bestFit="1" customWidth="1"/>
    <col min="32" max="32" width="21.54296875" style="136" bestFit="1" customWidth="1"/>
    <col min="33" max="33" width="13.7265625" style="136" bestFit="1" customWidth="1"/>
    <col min="34" max="34" width="23.453125" style="136" bestFit="1" customWidth="1"/>
    <col min="35" max="35" width="19.81640625" style="136" bestFit="1" customWidth="1"/>
    <col min="36" max="36" width="18.453125" style="136" bestFit="1" customWidth="1"/>
    <col min="37" max="37" width="13.7265625" style="133" bestFit="1" customWidth="1"/>
    <col min="38" max="38" width="19.26953125" style="136" bestFit="1" customWidth="1"/>
    <col min="39" max="39" width="16.81640625" style="136" bestFit="1" customWidth="1"/>
    <col min="40" max="40" width="11.453125" style="132"/>
    <col min="41" max="41" width="14.7265625" style="132" bestFit="1" customWidth="1"/>
    <col min="42" max="42" width="12.453125" style="132" bestFit="1" customWidth="1"/>
    <col min="43" max="16384" width="11.453125" style="132"/>
  </cols>
  <sheetData>
    <row r="1" spans="1:39">
      <c r="H1" s="132"/>
      <c r="I1" s="135"/>
    </row>
    <row r="2" spans="1:39">
      <c r="B2" s="137"/>
      <c r="C2" s="117" t="s">
        <v>0</v>
      </c>
      <c r="D2" s="117" t="s">
        <v>1</v>
      </c>
      <c r="G2" s="117" t="s">
        <v>0</v>
      </c>
      <c r="H2" s="117" t="s">
        <v>1</v>
      </c>
      <c r="R2" s="132"/>
      <c r="U2" s="132"/>
      <c r="V2" s="132"/>
    </row>
    <row r="3" spans="1:39">
      <c r="B3" s="174" t="s">
        <v>479</v>
      </c>
      <c r="C3" s="146">
        <f>AI112</f>
        <v>19182031.19807836</v>
      </c>
      <c r="D3" s="140">
        <f>AG112</f>
        <v>144</v>
      </c>
      <c r="F3" s="175" t="s">
        <v>2</v>
      </c>
      <c r="G3" s="138">
        <f>K112</f>
        <v>5114246.9499059999</v>
      </c>
      <c r="H3" s="139">
        <f>J112</f>
        <v>49</v>
      </c>
      <c r="R3" s="132"/>
      <c r="U3" s="132"/>
      <c r="V3" s="132"/>
    </row>
    <row r="4" spans="1:39">
      <c r="B4" s="174" t="s">
        <v>494</v>
      </c>
      <c r="C4" s="146">
        <f>Z112</f>
        <v>7841236.7821835978</v>
      </c>
      <c r="D4" s="140">
        <f>X112</f>
        <v>59</v>
      </c>
      <c r="F4" s="175" t="s">
        <v>459</v>
      </c>
      <c r="G4" s="138">
        <f>N112</f>
        <v>4840000.5302313343</v>
      </c>
      <c r="H4" s="139">
        <f>L112</f>
        <v>50</v>
      </c>
      <c r="R4" s="132"/>
      <c r="U4" s="132"/>
      <c r="V4" s="132"/>
    </row>
    <row r="5" spans="1:39">
      <c r="B5" s="174" t="s">
        <v>581</v>
      </c>
      <c r="C5" s="146">
        <f>W112</f>
        <v>7438180.8888888899</v>
      </c>
      <c r="D5" s="140">
        <f>U112</f>
        <v>49</v>
      </c>
      <c r="F5" s="175" t="s">
        <v>460</v>
      </c>
      <c r="G5" s="138">
        <f>Q112</f>
        <v>5752411.1534830006</v>
      </c>
      <c r="H5" s="139">
        <f>O112</f>
        <v>64</v>
      </c>
      <c r="R5" s="132"/>
      <c r="U5" s="132"/>
      <c r="V5" s="132"/>
    </row>
    <row r="6" spans="1:39">
      <c r="B6" s="174" t="s">
        <v>490</v>
      </c>
      <c r="C6" s="146">
        <f>AC112</f>
        <v>0</v>
      </c>
      <c r="D6" s="140">
        <f>AA112</f>
        <v>0</v>
      </c>
      <c r="F6" s="175" t="s">
        <v>3</v>
      </c>
      <c r="G6" s="138">
        <f>AM112</f>
        <v>1783945</v>
      </c>
      <c r="H6" s="140">
        <f>AK112</f>
        <v>17</v>
      </c>
      <c r="R6" s="132"/>
      <c r="U6" s="132"/>
      <c r="V6" s="132"/>
    </row>
    <row r="7" spans="1:39">
      <c r="B7" s="177" t="s">
        <v>332</v>
      </c>
      <c r="C7" s="178">
        <f>AF112</f>
        <v>22548874.666666668</v>
      </c>
      <c r="D7" s="148">
        <f>AD112</f>
        <v>172</v>
      </c>
      <c r="F7" s="172" t="s">
        <v>4</v>
      </c>
      <c r="G7" s="115">
        <f>SUM(G3:G6)</f>
        <v>17490603.633620333</v>
      </c>
      <c r="H7" s="114">
        <f>SUM(H3:H6)</f>
        <v>180</v>
      </c>
      <c r="R7" s="132"/>
      <c r="U7" s="132"/>
      <c r="V7" s="132"/>
    </row>
    <row r="8" spans="1:39">
      <c r="B8" s="177" t="s">
        <v>258</v>
      </c>
      <c r="C8" s="176">
        <f>IFERROR((D4+D5)/D7,"0")</f>
        <v>0.62790697674418605</v>
      </c>
      <c r="F8" s="175" t="s">
        <v>5</v>
      </c>
      <c r="G8" s="138">
        <f>W112</f>
        <v>7438180.8888888899</v>
      </c>
      <c r="H8" s="140">
        <f>U112</f>
        <v>49</v>
      </c>
      <c r="R8" s="132"/>
      <c r="U8" s="132"/>
      <c r="V8" s="132"/>
    </row>
    <row r="9" spans="1:39">
      <c r="B9" s="177" t="s">
        <v>259</v>
      </c>
      <c r="C9" s="176">
        <f>IFERROR((C4+C5)/C7,"0")</f>
        <v>0.67761331316722406</v>
      </c>
      <c r="F9" s="172" t="s">
        <v>6</v>
      </c>
      <c r="G9" s="115">
        <f>G7-G8</f>
        <v>10052422.744731443</v>
      </c>
      <c r="H9" s="116">
        <f>H7-H8</f>
        <v>131</v>
      </c>
      <c r="R9" s="132"/>
      <c r="U9" s="132"/>
      <c r="V9" s="132"/>
    </row>
    <row r="10" spans="1:39">
      <c r="B10" s="174" t="s">
        <v>462</v>
      </c>
      <c r="C10" s="173">
        <f>IFERROR((H9/((D3+D5)/12)),"0")</f>
        <v>8.1450777202072544</v>
      </c>
      <c r="D10" s="134"/>
      <c r="F10" s="175" t="s">
        <v>7</v>
      </c>
      <c r="G10" s="138">
        <f>T112</f>
        <v>2069007.3600000001</v>
      </c>
      <c r="H10" s="140">
        <f>R112</f>
        <v>20</v>
      </c>
    </row>
    <row r="11" spans="1:39">
      <c r="B11" s="174" t="s">
        <v>463</v>
      </c>
      <c r="C11" s="173">
        <f>IFERROR((H11/((D3+D5)/12)),"0")</f>
        <v>9.3886010362694314</v>
      </c>
      <c r="F11" s="172" t="s">
        <v>8</v>
      </c>
      <c r="G11" s="115">
        <f>G9+G10</f>
        <v>12121430.104731442</v>
      </c>
      <c r="H11" s="114">
        <f>H9+H10</f>
        <v>151</v>
      </c>
    </row>
    <row r="12" spans="1:39">
      <c r="H12" s="132"/>
    </row>
    <row r="13" spans="1:39">
      <c r="B13" s="113"/>
      <c r="C13" s="141"/>
      <c r="D13" s="142"/>
      <c r="H13" s="132"/>
    </row>
    <row r="14" spans="1:39">
      <c r="B14" s="143"/>
      <c r="I14" s="234" t="s">
        <v>9</v>
      </c>
      <c r="J14" s="235"/>
      <c r="K14" s="236"/>
      <c r="L14" s="237" t="s">
        <v>458</v>
      </c>
      <c r="M14" s="238"/>
      <c r="N14" s="239"/>
      <c r="O14" s="237" t="s">
        <v>461</v>
      </c>
      <c r="P14" s="238"/>
      <c r="Q14" s="239"/>
      <c r="R14" s="237" t="s">
        <v>10</v>
      </c>
      <c r="S14" s="238"/>
      <c r="T14" s="239"/>
      <c r="U14" s="237" t="s">
        <v>11</v>
      </c>
      <c r="V14" s="238"/>
      <c r="W14" s="239"/>
      <c r="X14" s="234" t="s">
        <v>480</v>
      </c>
      <c r="Y14" s="235"/>
      <c r="Z14" s="236"/>
      <c r="AA14" s="241" t="s">
        <v>12</v>
      </c>
      <c r="AB14" s="241"/>
      <c r="AC14" s="241"/>
      <c r="AD14" s="240" t="s">
        <v>332</v>
      </c>
      <c r="AE14" s="240"/>
      <c r="AF14" s="240"/>
      <c r="AG14" s="234" t="s">
        <v>479</v>
      </c>
      <c r="AH14" s="235"/>
      <c r="AI14" s="236"/>
      <c r="AJ14" s="179"/>
      <c r="AK14" s="231" t="s">
        <v>13</v>
      </c>
      <c r="AL14" s="232"/>
      <c r="AM14" s="233"/>
    </row>
    <row r="15" spans="1:39">
      <c r="A15" s="163" t="s">
        <v>14</v>
      </c>
      <c r="B15" s="164" t="s">
        <v>15</v>
      </c>
      <c r="C15" s="163" t="s">
        <v>16</v>
      </c>
      <c r="D15" s="163" t="s">
        <v>17</v>
      </c>
      <c r="E15" s="163" t="s">
        <v>18</v>
      </c>
      <c r="F15" s="163" t="s">
        <v>19</v>
      </c>
      <c r="G15" s="163" t="s">
        <v>20</v>
      </c>
      <c r="H15" s="164" t="s">
        <v>15</v>
      </c>
      <c r="I15" s="165" t="s">
        <v>21</v>
      </c>
      <c r="J15" s="165" t="s">
        <v>9</v>
      </c>
      <c r="K15" s="112" t="s">
        <v>22</v>
      </c>
      <c r="L15" s="112" t="s">
        <v>1</v>
      </c>
      <c r="M15" s="112" t="s">
        <v>23</v>
      </c>
      <c r="N15" s="112" t="s">
        <v>24</v>
      </c>
      <c r="O15" s="112" t="s">
        <v>1</v>
      </c>
      <c r="P15" s="112" t="s">
        <v>23</v>
      </c>
      <c r="Q15" s="112" t="s">
        <v>24</v>
      </c>
      <c r="R15" s="164" t="s">
        <v>25</v>
      </c>
      <c r="S15" s="112" t="s">
        <v>26</v>
      </c>
      <c r="T15" s="112" t="s">
        <v>27</v>
      </c>
      <c r="U15" s="164" t="s">
        <v>1</v>
      </c>
      <c r="V15" s="112" t="s">
        <v>28</v>
      </c>
      <c r="W15" s="112" t="s">
        <v>29</v>
      </c>
      <c r="X15" s="164" t="s">
        <v>1</v>
      </c>
      <c r="Y15" s="112" t="s">
        <v>28</v>
      </c>
      <c r="Z15" s="112" t="s">
        <v>30</v>
      </c>
      <c r="AA15" s="112" t="s">
        <v>1</v>
      </c>
      <c r="AB15" s="112" t="s">
        <v>31</v>
      </c>
      <c r="AC15" s="112" t="s">
        <v>32</v>
      </c>
      <c r="AD15" s="164" t="s">
        <v>1</v>
      </c>
      <c r="AE15" s="112" t="s">
        <v>28</v>
      </c>
      <c r="AF15" s="112" t="s">
        <v>32</v>
      </c>
      <c r="AG15" s="164" t="s">
        <v>1</v>
      </c>
      <c r="AH15" s="112" t="s">
        <v>28</v>
      </c>
      <c r="AI15" s="112" t="s">
        <v>30</v>
      </c>
      <c r="AJ15" s="112" t="s">
        <v>816</v>
      </c>
      <c r="AK15" s="164" t="s">
        <v>1</v>
      </c>
      <c r="AL15" s="112" t="s">
        <v>21</v>
      </c>
      <c r="AM15" s="112" t="s">
        <v>586</v>
      </c>
    </row>
    <row r="16" spans="1:39">
      <c r="A16" s="108">
        <v>1</v>
      </c>
      <c r="B16" s="140" t="s">
        <v>38</v>
      </c>
      <c r="C16" s="22" t="s">
        <v>39</v>
      </c>
      <c r="D16" s="139" t="s">
        <v>34</v>
      </c>
      <c r="E16" s="144">
        <v>1188</v>
      </c>
      <c r="F16" s="107" t="s">
        <v>40</v>
      </c>
      <c r="G16" s="139" t="s">
        <v>37</v>
      </c>
      <c r="H16" s="139" t="s">
        <v>38</v>
      </c>
      <c r="I16" s="110">
        <v>0</v>
      </c>
      <c r="J16" s="106" t="str">
        <f>IFERROR((VLOOKUP(B16,Stock!A:C,3,0)),"0")</f>
        <v>0</v>
      </c>
      <c r="K16" s="105">
        <f t="shared" ref="K16:K41" si="0">J16*I16</f>
        <v>0</v>
      </c>
      <c r="L16" s="199" t="str">
        <f>IFERROR((VLOOKUP(H16,Tránsito!A:C,3,0)),"0")</f>
        <v>0</v>
      </c>
      <c r="M16" s="105">
        <v>0</v>
      </c>
      <c r="N16" s="105">
        <f t="shared" ref="N16:N47" si="1">M16*L16</f>
        <v>0</v>
      </c>
      <c r="O16" s="145" t="str">
        <f>IFERROR((VLOOKUP(H16,Tránsito!A:D,4,0)),"0")</f>
        <v>0</v>
      </c>
      <c r="P16" s="138">
        <v>0</v>
      </c>
      <c r="Q16" s="138">
        <f t="shared" ref="Q16:Q47" si="2">P16*O16</f>
        <v>0</v>
      </c>
      <c r="R16" s="106"/>
      <c r="S16" s="105">
        <v>0</v>
      </c>
      <c r="T16" s="105">
        <f t="shared" ref="T16:T41" si="3">S16*R16</f>
        <v>0</v>
      </c>
      <c r="U16" s="140"/>
      <c r="V16" s="146">
        <v>327000</v>
      </c>
      <c r="W16" s="146">
        <f t="shared" ref="W16:W41" si="4">V16*U16</f>
        <v>0</v>
      </c>
      <c r="X16" s="106" t="str">
        <f>IFERROR((VLOOKUP(H16,'Entregado (2026)'!A:C,3,0)),"0")</f>
        <v>0</v>
      </c>
      <c r="Y16" s="147">
        <v>0</v>
      </c>
      <c r="Z16" s="105">
        <f t="shared" ref="Z16:Z47" si="5">Y16*X16</f>
        <v>0</v>
      </c>
      <c r="AA16" s="148"/>
      <c r="AB16" s="146">
        <v>331950</v>
      </c>
      <c r="AC16" s="146">
        <f t="shared" ref="AC16:AC47" si="6">AB16*AA16</f>
        <v>0</v>
      </c>
      <c r="AD16" s="106">
        <v>4</v>
      </c>
      <c r="AE16" s="147">
        <v>377955</v>
      </c>
      <c r="AF16" s="105">
        <f t="shared" ref="AF16:AF41" si="7">AE16*AD16</f>
        <v>1511820</v>
      </c>
      <c r="AG16" s="106">
        <f>IFERROR((VLOOKUP(H16,'Ventas (2025)'!A:C,3,0)),"0")</f>
        <v>1</v>
      </c>
      <c r="AH16" s="147">
        <v>378014.06129799999</v>
      </c>
      <c r="AI16" s="105">
        <f t="shared" ref="AI16:AI47" si="8">AH16*AG16</f>
        <v>378014.06129799999</v>
      </c>
      <c r="AJ16" s="105"/>
      <c r="AK16" s="140"/>
      <c r="AL16" s="138"/>
      <c r="AM16" s="146">
        <f t="shared" ref="AM16:AM47" si="9">AL16*AK16</f>
        <v>0</v>
      </c>
    </row>
    <row r="17" spans="1:39">
      <c r="A17" s="108">
        <v>2</v>
      </c>
      <c r="B17" s="149">
        <v>13171051</v>
      </c>
      <c r="C17" s="144" t="s">
        <v>33</v>
      </c>
      <c r="D17" s="144" t="s">
        <v>34</v>
      </c>
      <c r="E17" s="144">
        <v>1188</v>
      </c>
      <c r="F17" s="107" t="s">
        <v>35</v>
      </c>
      <c r="G17" s="144" t="s">
        <v>37</v>
      </c>
      <c r="H17" s="140" t="s">
        <v>36</v>
      </c>
      <c r="I17" s="110">
        <v>252902.118349</v>
      </c>
      <c r="J17" s="106">
        <v>1</v>
      </c>
      <c r="K17" s="105">
        <f t="shared" si="0"/>
        <v>252902.118349</v>
      </c>
      <c r="L17" s="199">
        <f>IFERROR((VLOOKUP(H17,Tránsito!A:C,3,0)),"0")</f>
        <v>0</v>
      </c>
      <c r="M17" s="105">
        <v>219745</v>
      </c>
      <c r="N17" s="105">
        <f t="shared" si="1"/>
        <v>0</v>
      </c>
      <c r="O17" s="145">
        <f>IFERROR((VLOOKUP(H17,Tránsito!A:D,4,0)),"0")</f>
        <v>2</v>
      </c>
      <c r="P17" s="138">
        <v>218806.498196</v>
      </c>
      <c r="Q17" s="138">
        <f t="shared" si="2"/>
        <v>437612.996392</v>
      </c>
      <c r="R17" s="106"/>
      <c r="S17" s="166">
        <v>285000</v>
      </c>
      <c r="T17" s="105">
        <f t="shared" si="3"/>
        <v>0</v>
      </c>
      <c r="U17" s="140">
        <v>2</v>
      </c>
      <c r="V17" s="146">
        <v>377910</v>
      </c>
      <c r="W17" s="146">
        <f t="shared" si="4"/>
        <v>755820</v>
      </c>
      <c r="X17" s="106" t="str">
        <f>IFERROR((VLOOKUP(H17,'Entregado (2026)'!A:C,3,0)),"0")</f>
        <v>0</v>
      </c>
      <c r="Y17" s="147">
        <v>378014.06129799999</v>
      </c>
      <c r="Z17" s="105">
        <f t="shared" si="5"/>
        <v>0</v>
      </c>
      <c r="AA17" s="148"/>
      <c r="AB17" s="146">
        <v>280527</v>
      </c>
      <c r="AC17" s="146">
        <f t="shared" si="6"/>
        <v>0</v>
      </c>
      <c r="AD17" s="106"/>
      <c r="AE17" s="147">
        <v>350000</v>
      </c>
      <c r="AF17" s="105">
        <f t="shared" si="7"/>
        <v>0</v>
      </c>
      <c r="AG17" s="106" t="str">
        <f>IFERROR((VLOOKUP(H17,'Ventas (2025)'!A:C,3,0)),"0")</f>
        <v>0</v>
      </c>
      <c r="AH17" s="147" t="s">
        <v>580</v>
      </c>
      <c r="AI17" s="105">
        <f t="shared" si="8"/>
        <v>0</v>
      </c>
      <c r="AJ17" s="105"/>
      <c r="AK17" s="140"/>
      <c r="AL17" s="138"/>
      <c r="AM17" s="146">
        <f t="shared" si="9"/>
        <v>0</v>
      </c>
    </row>
    <row r="18" spans="1:39">
      <c r="A18" s="108">
        <v>3</v>
      </c>
      <c r="B18" s="139" t="s">
        <v>318</v>
      </c>
      <c r="C18" s="139" t="s">
        <v>33</v>
      </c>
      <c r="D18" s="139" t="s">
        <v>34</v>
      </c>
      <c r="E18" s="139">
        <v>1188</v>
      </c>
      <c r="F18" s="107" t="s">
        <v>317</v>
      </c>
      <c r="G18" s="150" t="s">
        <v>37</v>
      </c>
      <c r="H18" s="139" t="s">
        <v>318</v>
      </c>
      <c r="I18" s="21">
        <v>175584.788749</v>
      </c>
      <c r="J18" s="106">
        <f>IFERROR((VLOOKUP(B18,Stock!A:C,3,0)),"0")</f>
        <v>4</v>
      </c>
      <c r="K18" s="105">
        <f t="shared" si="0"/>
        <v>702339.154996</v>
      </c>
      <c r="L18" s="199">
        <f>IFERROR((VLOOKUP(H18,Tránsito!A:C,3,0)),"0")</f>
        <v>1</v>
      </c>
      <c r="M18" s="105">
        <v>168375</v>
      </c>
      <c r="N18" s="105">
        <f t="shared" si="1"/>
        <v>168375</v>
      </c>
      <c r="O18" s="145">
        <f>IFERROR((VLOOKUP(H18,Tránsito!A:D,4,0)),"0")</f>
        <v>2</v>
      </c>
      <c r="P18" s="138">
        <v>168374.74236800001</v>
      </c>
      <c r="Q18" s="138">
        <f t="shared" si="2"/>
        <v>336749.48473600001</v>
      </c>
      <c r="R18" s="106">
        <v>0</v>
      </c>
      <c r="S18" s="209">
        <v>66007.679999999993</v>
      </c>
      <c r="T18" s="105">
        <f t="shared" si="3"/>
        <v>0</v>
      </c>
      <c r="U18" s="140"/>
      <c r="V18" s="146"/>
      <c r="W18" s="146">
        <f t="shared" si="4"/>
        <v>0</v>
      </c>
      <c r="X18" s="106" t="str">
        <f>IFERROR((VLOOKUP(H18,'Entregado (2026)'!A:C,3,0)),"0")</f>
        <v>0</v>
      </c>
      <c r="Y18" s="147"/>
      <c r="Z18" s="105">
        <f t="shared" si="5"/>
        <v>0</v>
      </c>
      <c r="AA18" s="148"/>
      <c r="AB18" s="146">
        <v>331950</v>
      </c>
      <c r="AC18" s="146">
        <f t="shared" si="6"/>
        <v>0</v>
      </c>
      <c r="AD18" s="106"/>
      <c r="AE18" s="147"/>
      <c r="AF18" s="105">
        <f t="shared" si="7"/>
        <v>0</v>
      </c>
      <c r="AG18" s="106" t="str">
        <f>IFERROR((VLOOKUP(H18,'Ventas (2025)'!A:C,3,0)),"0")</f>
        <v>0</v>
      </c>
      <c r="AH18" s="147" t="s">
        <v>580</v>
      </c>
      <c r="AI18" s="105">
        <f t="shared" si="8"/>
        <v>0</v>
      </c>
      <c r="AJ18" s="105"/>
      <c r="AK18" s="140"/>
      <c r="AL18" s="138"/>
      <c r="AM18" s="146">
        <f t="shared" si="9"/>
        <v>0</v>
      </c>
    </row>
    <row r="19" spans="1:39">
      <c r="A19" s="108">
        <v>4</v>
      </c>
      <c r="B19" s="149" t="s">
        <v>41</v>
      </c>
      <c r="C19" s="144" t="s">
        <v>33</v>
      </c>
      <c r="D19" s="144" t="s">
        <v>34</v>
      </c>
      <c r="E19" s="144">
        <v>1000</v>
      </c>
      <c r="F19" s="107" t="s">
        <v>42</v>
      </c>
      <c r="G19" s="144" t="s">
        <v>37</v>
      </c>
      <c r="H19" s="140" t="s">
        <v>41</v>
      </c>
      <c r="I19" s="110">
        <v>221682.20079500001</v>
      </c>
      <c r="J19" s="106" t="str">
        <f>IFERROR((VLOOKUP(B19,Stock!A:C,3,0)),"0")</f>
        <v>0</v>
      </c>
      <c r="K19" s="105">
        <f t="shared" si="0"/>
        <v>0</v>
      </c>
      <c r="L19" s="199" t="str">
        <f>IFERROR((VLOOKUP(H19,Tránsito!A:C,3,0)),"0")</f>
        <v>0</v>
      </c>
      <c r="M19" s="105">
        <v>0</v>
      </c>
      <c r="N19" s="105">
        <f t="shared" si="1"/>
        <v>0</v>
      </c>
      <c r="O19" s="145" t="str">
        <f>IFERROR((VLOOKUP(H19,Tránsito!A:D,4,0)),"0")</f>
        <v>0</v>
      </c>
      <c r="P19" s="138">
        <v>0</v>
      </c>
      <c r="Q19" s="138">
        <f t="shared" si="2"/>
        <v>0</v>
      </c>
      <c r="R19" s="106"/>
      <c r="S19" s="105">
        <v>0</v>
      </c>
      <c r="T19" s="105">
        <f t="shared" si="3"/>
        <v>0</v>
      </c>
      <c r="U19" s="140"/>
      <c r="V19" s="146">
        <v>0</v>
      </c>
      <c r="W19" s="146">
        <f t="shared" si="4"/>
        <v>0</v>
      </c>
      <c r="X19" s="106" t="str">
        <f>IFERROR((VLOOKUP(H19,'Entregado (2026)'!A:C,3,0)),"0")</f>
        <v>0</v>
      </c>
      <c r="Y19" s="147">
        <v>0</v>
      </c>
      <c r="Z19" s="105">
        <f t="shared" si="5"/>
        <v>0</v>
      </c>
      <c r="AA19" s="148"/>
      <c r="AB19" s="146">
        <f>Y19</f>
        <v>0</v>
      </c>
      <c r="AC19" s="146">
        <f t="shared" si="6"/>
        <v>0</v>
      </c>
      <c r="AD19" s="106"/>
      <c r="AE19" s="147">
        <v>0</v>
      </c>
      <c r="AF19" s="105">
        <f t="shared" si="7"/>
        <v>0</v>
      </c>
      <c r="AG19" s="106" t="str">
        <f>IFERROR((VLOOKUP(H19,'Ventas (2025)'!A:C,3,0)),"0")</f>
        <v>0</v>
      </c>
      <c r="AH19" s="147" t="s">
        <v>580</v>
      </c>
      <c r="AI19" s="105">
        <f t="shared" si="8"/>
        <v>0</v>
      </c>
      <c r="AJ19" s="105"/>
      <c r="AK19" s="140"/>
      <c r="AL19" s="138"/>
      <c r="AM19" s="146">
        <f t="shared" si="9"/>
        <v>0</v>
      </c>
    </row>
    <row r="20" spans="1:39">
      <c r="A20" s="108">
        <v>5</v>
      </c>
      <c r="B20" s="140" t="s">
        <v>43</v>
      </c>
      <c r="C20" s="22" t="s">
        <v>39</v>
      </c>
      <c r="D20" s="139" t="s">
        <v>34</v>
      </c>
      <c r="E20" s="144">
        <v>1000</v>
      </c>
      <c r="F20" s="107" t="s">
        <v>42</v>
      </c>
      <c r="G20" s="139" t="s">
        <v>37</v>
      </c>
      <c r="H20" s="139" t="s">
        <v>43</v>
      </c>
      <c r="I20" s="110">
        <v>0</v>
      </c>
      <c r="J20" s="106" t="str">
        <f>IFERROR((VLOOKUP(B20,Stock!A:C,3,0)),"0")</f>
        <v>0</v>
      </c>
      <c r="K20" s="105">
        <f t="shared" si="0"/>
        <v>0</v>
      </c>
      <c r="L20" s="199" t="str">
        <f>IFERROR((VLOOKUP(H20,Tránsito!A:C,3,0)),"0")</f>
        <v>0</v>
      </c>
      <c r="M20" s="105">
        <v>0</v>
      </c>
      <c r="N20" s="105">
        <f t="shared" si="1"/>
        <v>0</v>
      </c>
      <c r="O20" s="145" t="str">
        <f>IFERROR((VLOOKUP(H20,Tránsito!A:D,4,0)),"0")</f>
        <v>0</v>
      </c>
      <c r="P20" s="138">
        <v>0</v>
      </c>
      <c r="Q20" s="138">
        <f t="shared" si="2"/>
        <v>0</v>
      </c>
      <c r="R20" s="106"/>
      <c r="S20" s="105">
        <v>0</v>
      </c>
      <c r="T20" s="105">
        <f t="shared" si="3"/>
        <v>0</v>
      </c>
      <c r="U20" s="140"/>
      <c r="V20" s="146">
        <v>0</v>
      </c>
      <c r="W20" s="146">
        <f t="shared" si="4"/>
        <v>0</v>
      </c>
      <c r="X20" s="106" t="str">
        <f>IFERROR((VLOOKUP(H20,'Entregado (2026)'!A:C,3,0)),"0")</f>
        <v>0</v>
      </c>
      <c r="Y20" s="147">
        <v>0</v>
      </c>
      <c r="Z20" s="105">
        <f t="shared" si="5"/>
        <v>0</v>
      </c>
      <c r="AA20" s="148"/>
      <c r="AB20" s="146">
        <f>Y20</f>
        <v>0</v>
      </c>
      <c r="AC20" s="146">
        <f t="shared" si="6"/>
        <v>0</v>
      </c>
      <c r="AD20" s="106"/>
      <c r="AE20" s="147">
        <v>374000</v>
      </c>
      <c r="AF20" s="105">
        <f t="shared" si="7"/>
        <v>0</v>
      </c>
      <c r="AG20" s="106" t="str">
        <f>IFERROR((VLOOKUP(H20,'Ventas (2025)'!A:C,3,0)),"0")</f>
        <v>0</v>
      </c>
      <c r="AH20" s="147" t="s">
        <v>580</v>
      </c>
      <c r="AI20" s="105">
        <f t="shared" si="8"/>
        <v>0</v>
      </c>
      <c r="AJ20" s="105"/>
      <c r="AK20" s="140"/>
      <c r="AL20" s="138"/>
      <c r="AM20" s="146">
        <f t="shared" si="9"/>
        <v>0</v>
      </c>
    </row>
    <row r="21" spans="1:39">
      <c r="A21" s="108">
        <v>6</v>
      </c>
      <c r="B21" s="149" t="s">
        <v>302</v>
      </c>
      <c r="C21" s="22" t="s">
        <v>39</v>
      </c>
      <c r="D21" s="139" t="s">
        <v>34</v>
      </c>
      <c r="E21" s="139">
        <v>1000</v>
      </c>
      <c r="F21" s="107" t="s">
        <v>303</v>
      </c>
      <c r="G21" s="139" t="s">
        <v>54</v>
      </c>
      <c r="H21" s="140" t="s">
        <v>302</v>
      </c>
      <c r="I21" s="111"/>
      <c r="J21" s="106" t="str">
        <f>IFERROR((VLOOKUP(B21,Stock!A:C,3,0)),"0")</f>
        <v>0</v>
      </c>
      <c r="K21" s="105">
        <f t="shared" si="0"/>
        <v>0</v>
      </c>
      <c r="L21" s="199" t="str">
        <f>IFERROR((VLOOKUP(H21,Tránsito!A:C,3,0)),"0")</f>
        <v>0</v>
      </c>
      <c r="M21" s="105"/>
      <c r="N21" s="105">
        <f t="shared" si="1"/>
        <v>0</v>
      </c>
      <c r="O21" s="145" t="str">
        <f>IFERROR((VLOOKUP(H21,Tránsito!A:D,4,0)),"0")</f>
        <v>0</v>
      </c>
      <c r="P21" s="138"/>
      <c r="Q21" s="138">
        <f t="shared" si="2"/>
        <v>0</v>
      </c>
      <c r="R21" s="106"/>
      <c r="S21" s="105"/>
      <c r="T21" s="105">
        <f t="shared" si="3"/>
        <v>0</v>
      </c>
      <c r="U21" s="140"/>
      <c r="V21" s="146"/>
      <c r="W21" s="146">
        <f t="shared" si="4"/>
        <v>0</v>
      </c>
      <c r="X21" s="106" t="str">
        <f>IFERROR((VLOOKUP(H21,'Entregado (2026)'!A:C,3,0)),"0")</f>
        <v>0</v>
      </c>
      <c r="Y21" s="147">
        <v>603967</v>
      </c>
      <c r="Z21" s="105">
        <f t="shared" si="5"/>
        <v>0</v>
      </c>
      <c r="AA21" s="148"/>
      <c r="AB21" s="146"/>
      <c r="AC21" s="146">
        <f t="shared" si="6"/>
        <v>0</v>
      </c>
      <c r="AD21" s="106"/>
      <c r="AE21" s="147"/>
      <c r="AF21" s="105">
        <f t="shared" si="7"/>
        <v>0</v>
      </c>
      <c r="AG21" s="106" t="str">
        <f>IFERROR((VLOOKUP(H21,'Ventas (2025)'!A:C,3,0)),"0")</f>
        <v>0</v>
      </c>
      <c r="AH21" s="147" t="s">
        <v>580</v>
      </c>
      <c r="AI21" s="105">
        <f t="shared" si="8"/>
        <v>0</v>
      </c>
      <c r="AJ21" s="105"/>
      <c r="AK21" s="140"/>
      <c r="AL21" s="138"/>
      <c r="AM21" s="146">
        <f t="shared" si="9"/>
        <v>0</v>
      </c>
    </row>
    <row r="22" spans="1:39">
      <c r="A22" s="108">
        <v>7</v>
      </c>
      <c r="B22" s="151" t="s">
        <v>48</v>
      </c>
      <c r="C22" s="22" t="s">
        <v>39</v>
      </c>
      <c r="D22" s="22" t="s">
        <v>34</v>
      </c>
      <c r="E22" s="144">
        <v>858</v>
      </c>
      <c r="F22" s="107" t="s">
        <v>45</v>
      </c>
      <c r="G22" s="144" t="s">
        <v>37</v>
      </c>
      <c r="H22" s="152" t="s">
        <v>48</v>
      </c>
      <c r="I22" s="110">
        <v>0</v>
      </c>
      <c r="J22" s="106" t="str">
        <f>IFERROR((VLOOKUP(B22,Stock!A:C,3,0)),"0")</f>
        <v>0</v>
      </c>
      <c r="K22" s="105">
        <f t="shared" si="0"/>
        <v>0</v>
      </c>
      <c r="L22" s="199" t="str">
        <f>IFERROR((VLOOKUP(H22,Tránsito!A:C,3,0)),"0")</f>
        <v>0</v>
      </c>
      <c r="M22" s="105">
        <v>0</v>
      </c>
      <c r="N22" s="105">
        <f t="shared" si="1"/>
        <v>0</v>
      </c>
      <c r="O22" s="145" t="str">
        <f>IFERROR((VLOOKUP(H22,Tránsito!A:D,4,0)),"0")</f>
        <v>0</v>
      </c>
      <c r="P22" s="138">
        <v>0</v>
      </c>
      <c r="Q22" s="138">
        <f t="shared" si="2"/>
        <v>0</v>
      </c>
      <c r="R22" s="106"/>
      <c r="S22" s="105">
        <v>0</v>
      </c>
      <c r="T22" s="105">
        <f t="shared" si="3"/>
        <v>0</v>
      </c>
      <c r="U22" s="140"/>
      <c r="V22" s="146">
        <v>247702</v>
      </c>
      <c r="W22" s="146">
        <f t="shared" si="4"/>
        <v>0</v>
      </c>
      <c r="X22" s="106">
        <f>IFERROR((VLOOKUP(H22,'Entregado (2026)'!A:C,3,0)),"0")</f>
        <v>6</v>
      </c>
      <c r="Y22" s="105">
        <f>VLOOKUP(F22,'Entregado (2026)'!$B:$D,3,0)</f>
        <v>224810.06888833331</v>
      </c>
      <c r="Z22" s="105">
        <f t="shared" si="5"/>
        <v>1348860.4133299999</v>
      </c>
      <c r="AA22" s="148"/>
      <c r="AB22" s="146">
        <v>278950</v>
      </c>
      <c r="AC22" s="146">
        <f t="shared" si="6"/>
        <v>0</v>
      </c>
      <c r="AD22" s="106">
        <v>15</v>
      </c>
      <c r="AE22" s="147">
        <v>241037</v>
      </c>
      <c r="AF22" s="105">
        <f t="shared" si="7"/>
        <v>3615555</v>
      </c>
      <c r="AG22" s="106">
        <f>IFERROR((VLOOKUP(H22,'Ventas (2025)'!A:C,3,0)),"0")</f>
        <v>9</v>
      </c>
      <c r="AH22" s="147">
        <v>246202.37480600001</v>
      </c>
      <c r="AI22" s="105">
        <f t="shared" si="8"/>
        <v>2215821.3732540002</v>
      </c>
      <c r="AJ22" s="105"/>
      <c r="AK22" s="140"/>
      <c r="AL22" s="138"/>
      <c r="AM22" s="146">
        <f t="shared" si="9"/>
        <v>0</v>
      </c>
    </row>
    <row r="23" spans="1:39">
      <c r="A23" s="108">
        <v>8</v>
      </c>
      <c r="B23" s="149" t="s">
        <v>44</v>
      </c>
      <c r="C23" s="144" t="s">
        <v>33</v>
      </c>
      <c r="D23" s="144" t="s">
        <v>34</v>
      </c>
      <c r="E23" s="144">
        <v>858</v>
      </c>
      <c r="F23" s="107" t="s">
        <v>45</v>
      </c>
      <c r="G23" s="144" t="s">
        <v>37</v>
      </c>
      <c r="H23" s="140" t="s">
        <v>44</v>
      </c>
      <c r="I23" s="110">
        <v>153295</v>
      </c>
      <c r="J23" s="106">
        <f>IFERROR((VLOOKUP(B23,Stock!A:C,3,0)),"0")</f>
        <v>1</v>
      </c>
      <c r="K23" s="105">
        <f t="shared" si="0"/>
        <v>153295</v>
      </c>
      <c r="L23" s="199">
        <f>IFERROR((VLOOKUP(H23,Tránsito!A:C,3,0)),"0")</f>
        <v>4</v>
      </c>
      <c r="M23" s="105">
        <v>149145.033085</v>
      </c>
      <c r="N23" s="105">
        <f t="shared" si="1"/>
        <v>596580.13234000001</v>
      </c>
      <c r="O23" s="145">
        <f>IFERROR((VLOOKUP(H23,Tránsito!A:D,4,0)),"0")</f>
        <v>2</v>
      </c>
      <c r="P23" s="138">
        <v>150280.80168</v>
      </c>
      <c r="Q23" s="138">
        <f t="shared" si="2"/>
        <v>300561.60336000001</v>
      </c>
      <c r="R23" s="106"/>
      <c r="S23" s="105">
        <v>149145.033085</v>
      </c>
      <c r="T23" s="105">
        <f t="shared" si="3"/>
        <v>0</v>
      </c>
      <c r="U23" s="140">
        <v>1</v>
      </c>
      <c r="V23" s="146">
        <v>217341</v>
      </c>
      <c r="W23" s="146">
        <f t="shared" si="4"/>
        <v>217341</v>
      </c>
      <c r="X23" s="106" t="str">
        <f>IFERROR((VLOOKUP(H23,'Entregado (2026)'!A:C,3,0)),"0")</f>
        <v>0</v>
      </c>
      <c r="Y23" s="105">
        <v>228850</v>
      </c>
      <c r="Z23" s="105">
        <f t="shared" si="5"/>
        <v>0</v>
      </c>
      <c r="AA23" s="148"/>
      <c r="AB23" s="146">
        <v>278950</v>
      </c>
      <c r="AC23" s="146">
        <f t="shared" si="6"/>
        <v>0</v>
      </c>
      <c r="AD23" s="106"/>
      <c r="AE23" s="147">
        <v>0</v>
      </c>
      <c r="AF23" s="105">
        <f t="shared" si="7"/>
        <v>0</v>
      </c>
      <c r="AG23" s="106" t="str">
        <f>IFERROR((VLOOKUP(H23,'Ventas (2025)'!A:C,3,0)),"0")</f>
        <v>0</v>
      </c>
      <c r="AH23" s="147">
        <v>246202.37480600001</v>
      </c>
      <c r="AI23" s="105">
        <f t="shared" si="8"/>
        <v>0</v>
      </c>
      <c r="AJ23" s="105"/>
      <c r="AK23" s="140"/>
      <c r="AL23" s="138"/>
      <c r="AM23" s="146">
        <f t="shared" si="9"/>
        <v>0</v>
      </c>
    </row>
    <row r="24" spans="1:39">
      <c r="A24" s="108">
        <v>9</v>
      </c>
      <c r="B24" s="149" t="s">
        <v>141</v>
      </c>
      <c r="C24" s="144" t="s">
        <v>39</v>
      </c>
      <c r="D24" s="144" t="s">
        <v>34</v>
      </c>
      <c r="E24" s="144">
        <v>858</v>
      </c>
      <c r="F24" s="107" t="s">
        <v>142</v>
      </c>
      <c r="G24" s="144" t="s">
        <v>37</v>
      </c>
      <c r="H24" s="140" t="s">
        <v>141</v>
      </c>
      <c r="I24" s="110">
        <v>199611.49939099999</v>
      </c>
      <c r="J24" s="106" t="str">
        <f>IFERROR((VLOOKUP(B24,Stock!A:C,3,0)),"0")</f>
        <v>0</v>
      </c>
      <c r="K24" s="105">
        <f t="shared" si="0"/>
        <v>0</v>
      </c>
      <c r="L24" s="199" t="str">
        <f>IFERROR((VLOOKUP(H24,Tránsito!A:C,3,0)),"0")</f>
        <v>0</v>
      </c>
      <c r="M24" s="105">
        <v>0</v>
      </c>
      <c r="N24" s="105">
        <f t="shared" si="1"/>
        <v>0</v>
      </c>
      <c r="O24" s="145" t="str">
        <f>IFERROR((VLOOKUP(H24,Tránsito!A:D,4,0)),"0")</f>
        <v>0</v>
      </c>
      <c r="P24" s="138">
        <v>0</v>
      </c>
      <c r="Q24" s="138">
        <f t="shared" si="2"/>
        <v>0</v>
      </c>
      <c r="R24" s="106"/>
      <c r="S24" s="105">
        <v>0</v>
      </c>
      <c r="T24" s="105">
        <f t="shared" si="3"/>
        <v>0</v>
      </c>
      <c r="U24" s="140"/>
      <c r="V24" s="146">
        <v>0</v>
      </c>
      <c r="W24" s="146">
        <f t="shared" si="4"/>
        <v>0</v>
      </c>
      <c r="X24" s="106" t="str">
        <f>IFERROR((VLOOKUP(H24,'Entregado (2026)'!A:C,3,0)),"0")</f>
        <v>0</v>
      </c>
      <c r="Y24" s="105">
        <v>259857.46743000005</v>
      </c>
      <c r="Z24" s="105">
        <f t="shared" si="5"/>
        <v>0</v>
      </c>
      <c r="AA24" s="148"/>
      <c r="AB24" s="146">
        <f>Y24</f>
        <v>259857.46743000005</v>
      </c>
      <c r="AC24" s="146">
        <f t="shared" si="6"/>
        <v>0</v>
      </c>
      <c r="AD24" s="106"/>
      <c r="AE24" s="147">
        <v>0</v>
      </c>
      <c r="AF24" s="105">
        <f t="shared" si="7"/>
        <v>0</v>
      </c>
      <c r="AG24" s="106">
        <f>IFERROR((VLOOKUP(H24,'Ventas (2025)'!A:C,3,0)),"0")</f>
        <v>1</v>
      </c>
      <c r="AH24" s="147">
        <v>266178.19536000001</v>
      </c>
      <c r="AI24" s="105">
        <f t="shared" si="8"/>
        <v>266178.19536000001</v>
      </c>
      <c r="AJ24" s="105"/>
      <c r="AK24" s="140"/>
      <c r="AL24" s="138"/>
      <c r="AM24" s="146">
        <f t="shared" si="9"/>
        <v>0</v>
      </c>
    </row>
    <row r="25" spans="1:39">
      <c r="A25" s="108">
        <v>10</v>
      </c>
      <c r="B25" s="144" t="s">
        <v>153</v>
      </c>
      <c r="C25" s="139" t="s">
        <v>33</v>
      </c>
      <c r="D25" s="139" t="s">
        <v>34</v>
      </c>
      <c r="E25" s="139">
        <v>858</v>
      </c>
      <c r="F25" s="107" t="s">
        <v>154</v>
      </c>
      <c r="G25" s="139" t="s">
        <v>37</v>
      </c>
      <c r="H25" s="139" t="s">
        <v>153</v>
      </c>
      <c r="I25" s="111"/>
      <c r="J25" s="106" t="str">
        <f>IFERROR((VLOOKUP(B25,Stock!A:C,3,0)),"0")</f>
        <v>0</v>
      </c>
      <c r="K25" s="105">
        <f t="shared" si="0"/>
        <v>0</v>
      </c>
      <c r="L25" s="199" t="str">
        <f>IFERROR((VLOOKUP(H25,Tránsito!A:C,3,0)),"0")</f>
        <v>0</v>
      </c>
      <c r="M25" s="105"/>
      <c r="N25" s="105">
        <f t="shared" si="1"/>
        <v>0</v>
      </c>
      <c r="O25" s="145" t="str">
        <f>IFERROR((VLOOKUP(H25,Tránsito!A:D,4,0)),"0")</f>
        <v>0</v>
      </c>
      <c r="P25" s="138"/>
      <c r="Q25" s="138">
        <f t="shared" si="2"/>
        <v>0</v>
      </c>
      <c r="R25" s="106"/>
      <c r="S25" s="105">
        <v>0</v>
      </c>
      <c r="T25" s="105">
        <f t="shared" si="3"/>
        <v>0</v>
      </c>
      <c r="U25" s="140"/>
      <c r="V25" s="146">
        <v>0</v>
      </c>
      <c r="W25" s="146">
        <f t="shared" si="4"/>
        <v>0</v>
      </c>
      <c r="X25" s="106" t="str">
        <f>IFERROR((VLOOKUP(H25,'Entregado (2026)'!A:C,3,0)),"0")</f>
        <v>0</v>
      </c>
      <c r="Y25" s="147">
        <v>0</v>
      </c>
      <c r="Z25" s="105">
        <f t="shared" si="5"/>
        <v>0</v>
      </c>
      <c r="AA25" s="148"/>
      <c r="AB25" s="146">
        <v>346700</v>
      </c>
      <c r="AC25" s="146">
        <f t="shared" si="6"/>
        <v>0</v>
      </c>
      <c r="AD25" s="106"/>
      <c r="AE25" s="147">
        <v>0</v>
      </c>
      <c r="AF25" s="105">
        <f t="shared" si="7"/>
        <v>0</v>
      </c>
      <c r="AG25" s="106" t="str">
        <f>IFERROR((VLOOKUP(H25,'Ventas (2025)'!A:C,3,0)),"0")</f>
        <v>0</v>
      </c>
      <c r="AH25" s="147" t="s">
        <v>580</v>
      </c>
      <c r="AI25" s="105">
        <f t="shared" si="8"/>
        <v>0</v>
      </c>
      <c r="AJ25" s="105"/>
      <c r="AK25" s="140"/>
      <c r="AL25" s="138"/>
      <c r="AM25" s="146">
        <f t="shared" si="9"/>
        <v>0</v>
      </c>
    </row>
    <row r="26" spans="1:39">
      <c r="A26" s="108">
        <v>11</v>
      </c>
      <c r="B26" s="139" t="s">
        <v>486</v>
      </c>
      <c r="C26" s="139" t="s">
        <v>33</v>
      </c>
      <c r="D26" s="139" t="s">
        <v>34</v>
      </c>
      <c r="E26" s="139">
        <v>708</v>
      </c>
      <c r="F26" s="171" t="s">
        <v>469</v>
      </c>
      <c r="G26" s="139" t="s">
        <v>37</v>
      </c>
      <c r="H26" s="139" t="s">
        <v>486</v>
      </c>
      <c r="I26" s="110"/>
      <c r="J26" s="106" t="str">
        <f>IFERROR((VLOOKUP(B26,Stock!A:C,3,0)),"0")</f>
        <v>0</v>
      </c>
      <c r="K26" s="105">
        <f t="shared" si="0"/>
        <v>0</v>
      </c>
      <c r="L26" s="199">
        <f>IFERROR((VLOOKUP(H26,Tránsito!A:C,3,0)),"0")</f>
        <v>0</v>
      </c>
      <c r="M26" s="105"/>
      <c r="N26" s="105">
        <f t="shared" si="1"/>
        <v>0</v>
      </c>
      <c r="O26" s="145">
        <v>2</v>
      </c>
      <c r="P26" s="138">
        <v>193901</v>
      </c>
      <c r="Q26" s="138">
        <f t="shared" si="2"/>
        <v>387802</v>
      </c>
      <c r="R26" s="106">
        <v>2</v>
      </c>
      <c r="S26" s="105">
        <v>142731</v>
      </c>
      <c r="T26" s="105">
        <f t="shared" si="3"/>
        <v>285462</v>
      </c>
      <c r="U26" s="140">
        <v>1</v>
      </c>
      <c r="V26" s="146">
        <v>626373</v>
      </c>
      <c r="W26" s="146">
        <f t="shared" si="4"/>
        <v>626373</v>
      </c>
      <c r="X26" s="106" t="str">
        <f>IFERROR((VLOOKUP(H26,'Entregado (2026)'!A:C,3,0)),"0")</f>
        <v>0</v>
      </c>
      <c r="Y26" s="147"/>
      <c r="Z26" s="105">
        <f t="shared" si="5"/>
        <v>0</v>
      </c>
      <c r="AA26" s="148"/>
      <c r="AB26" s="146"/>
      <c r="AC26" s="146">
        <f t="shared" si="6"/>
        <v>0</v>
      </c>
      <c r="AD26" s="106"/>
      <c r="AE26" s="147"/>
      <c r="AF26" s="105">
        <f t="shared" si="7"/>
        <v>0</v>
      </c>
      <c r="AG26" s="106" t="str">
        <f>IFERROR((VLOOKUP(H26,'Ventas (2025)'!A:C,3,0)),"0")</f>
        <v>0</v>
      </c>
      <c r="AH26" s="147" t="s">
        <v>580</v>
      </c>
      <c r="AI26" s="105">
        <f t="shared" si="8"/>
        <v>0</v>
      </c>
      <c r="AJ26" s="105"/>
      <c r="AK26" s="140"/>
      <c r="AL26" s="138"/>
      <c r="AM26" s="146">
        <f t="shared" si="9"/>
        <v>0</v>
      </c>
    </row>
    <row r="27" spans="1:39">
      <c r="A27" s="108">
        <v>12</v>
      </c>
      <c r="B27" s="151" t="s">
        <v>52</v>
      </c>
      <c r="C27" s="22" t="s">
        <v>39</v>
      </c>
      <c r="D27" s="22" t="s">
        <v>34</v>
      </c>
      <c r="E27" s="144">
        <v>638</v>
      </c>
      <c r="F27" s="107" t="s">
        <v>53</v>
      </c>
      <c r="G27" s="22" t="s">
        <v>54</v>
      </c>
      <c r="H27" s="152" t="s">
        <v>52</v>
      </c>
      <c r="I27" s="110">
        <v>0</v>
      </c>
      <c r="J27" s="106" t="str">
        <f>IFERROR((VLOOKUP(B27,Stock!A:C,3,0)),"0")</f>
        <v>0</v>
      </c>
      <c r="K27" s="105">
        <f t="shared" si="0"/>
        <v>0</v>
      </c>
      <c r="L27" s="199" t="str">
        <f>IFERROR((VLOOKUP(H27,Tránsito!A:C,3,0)),"0")</f>
        <v>0</v>
      </c>
      <c r="M27" s="105">
        <v>0</v>
      </c>
      <c r="N27" s="105">
        <f t="shared" si="1"/>
        <v>0</v>
      </c>
      <c r="O27" s="145" t="str">
        <f>IFERROR((VLOOKUP(H27,Tránsito!A:D,4,0)),"0")</f>
        <v>0</v>
      </c>
      <c r="P27" s="138">
        <v>0</v>
      </c>
      <c r="Q27" s="138">
        <f t="shared" si="2"/>
        <v>0</v>
      </c>
      <c r="R27" s="106"/>
      <c r="S27" s="105">
        <v>0</v>
      </c>
      <c r="T27" s="105">
        <f t="shared" si="3"/>
        <v>0</v>
      </c>
      <c r="U27" s="140"/>
      <c r="V27" s="146">
        <v>0</v>
      </c>
      <c r="W27" s="146">
        <f t="shared" si="4"/>
        <v>0</v>
      </c>
      <c r="X27" s="106" t="str">
        <f>IFERROR((VLOOKUP(H27,'Entregado (2026)'!A:C,3,0)),"0")</f>
        <v>0</v>
      </c>
      <c r="Y27" s="147">
        <v>399069.34220999997</v>
      </c>
      <c r="Z27" s="105">
        <f t="shared" si="5"/>
        <v>0</v>
      </c>
      <c r="AA27" s="148"/>
      <c r="AB27" s="146">
        <f>Y27</f>
        <v>399069.34220999997</v>
      </c>
      <c r="AC27" s="146">
        <f t="shared" si="6"/>
        <v>0</v>
      </c>
      <c r="AD27" s="106"/>
      <c r="AE27" s="147">
        <v>0</v>
      </c>
      <c r="AF27" s="105">
        <f t="shared" si="7"/>
        <v>0</v>
      </c>
      <c r="AG27" s="106" t="str">
        <f>IFERROR((VLOOKUP(H27,'Ventas (2025)'!A:C,3,0)),"0")</f>
        <v>0</v>
      </c>
      <c r="AH27" s="147">
        <v>399069.34220999997</v>
      </c>
      <c r="AI27" s="105">
        <f t="shared" si="8"/>
        <v>0</v>
      </c>
      <c r="AJ27" s="105"/>
      <c r="AK27" s="140"/>
      <c r="AL27" s="138"/>
      <c r="AM27" s="146">
        <f t="shared" si="9"/>
        <v>0</v>
      </c>
    </row>
    <row r="28" spans="1:39">
      <c r="A28" s="108">
        <v>13</v>
      </c>
      <c r="B28" s="149" t="s">
        <v>62</v>
      </c>
      <c r="C28" s="144" t="s">
        <v>33</v>
      </c>
      <c r="D28" s="144" t="s">
        <v>34</v>
      </c>
      <c r="E28" s="144">
        <v>638</v>
      </c>
      <c r="F28" s="107" t="s">
        <v>63</v>
      </c>
      <c r="G28" s="144" t="s">
        <v>37</v>
      </c>
      <c r="H28" s="140" t="s">
        <v>62</v>
      </c>
      <c r="I28" s="147">
        <v>149553.31233700001</v>
      </c>
      <c r="J28" s="106">
        <f>IFERROR((VLOOKUP(B28,Stock!A:C,3,0)),"0")</f>
        <v>2</v>
      </c>
      <c r="K28" s="105">
        <f t="shared" si="0"/>
        <v>299106.62467400002</v>
      </c>
      <c r="L28" s="199">
        <f>IFERROR((VLOOKUP(H28,Tránsito!A:C,3,0)),"0")</f>
        <v>5</v>
      </c>
      <c r="M28" s="105">
        <v>142589</v>
      </c>
      <c r="N28" s="105">
        <f t="shared" si="1"/>
        <v>712945</v>
      </c>
      <c r="O28" s="145">
        <f>IFERROR((VLOOKUP(H28,Tránsito!A:D,4,0)),"0")</f>
        <v>0</v>
      </c>
      <c r="P28" s="138">
        <v>139566.30421949999</v>
      </c>
      <c r="Q28" s="138">
        <f t="shared" si="2"/>
        <v>0</v>
      </c>
      <c r="R28" s="106"/>
      <c r="S28" s="153">
        <v>125790</v>
      </c>
      <c r="T28" s="105">
        <f t="shared" si="3"/>
        <v>0</v>
      </c>
      <c r="U28" s="140"/>
      <c r="V28" s="146">
        <v>222950</v>
      </c>
      <c r="W28" s="146">
        <f t="shared" si="4"/>
        <v>0</v>
      </c>
      <c r="X28" s="106" t="str">
        <f>IFERROR((VLOOKUP(H28,'Entregado (2026)'!A:C,3,0)),"0")</f>
        <v>0</v>
      </c>
      <c r="Y28" s="105">
        <f>VLOOKUP(F28,'Entregado (2026)'!$B:$D,3,0)</f>
        <v>210868.91399949999</v>
      </c>
      <c r="Z28" s="105">
        <f t="shared" si="5"/>
        <v>0</v>
      </c>
      <c r="AA28" s="148"/>
      <c r="AB28" s="146"/>
      <c r="AC28" s="146">
        <f t="shared" si="6"/>
        <v>0</v>
      </c>
      <c r="AD28" s="106"/>
      <c r="AE28" s="147">
        <v>0</v>
      </c>
      <c r="AF28" s="105">
        <f t="shared" si="7"/>
        <v>0</v>
      </c>
      <c r="AG28" s="106" t="str">
        <f>IFERROR((VLOOKUP(H28,'Ventas (2025)'!A:C,3,0)),"0")</f>
        <v>0</v>
      </c>
      <c r="AH28" s="147">
        <v>188582.39497449997</v>
      </c>
      <c r="AI28" s="105">
        <f t="shared" si="8"/>
        <v>0</v>
      </c>
      <c r="AJ28" s="105"/>
      <c r="AK28" s="140"/>
      <c r="AL28" s="138"/>
      <c r="AM28" s="146">
        <f t="shared" si="9"/>
        <v>0</v>
      </c>
    </row>
    <row r="29" spans="1:39">
      <c r="A29" s="108">
        <v>14</v>
      </c>
      <c r="B29" s="151">
        <v>70100212</v>
      </c>
      <c r="C29" s="22" t="s">
        <v>39</v>
      </c>
      <c r="D29" s="22" t="s">
        <v>34</v>
      </c>
      <c r="E29" s="144">
        <v>638</v>
      </c>
      <c r="F29" s="107" t="s">
        <v>63</v>
      </c>
      <c r="G29" s="144" t="s">
        <v>37</v>
      </c>
      <c r="H29" s="152">
        <v>70100212</v>
      </c>
      <c r="I29" s="110">
        <v>142070</v>
      </c>
      <c r="J29" s="106" t="str">
        <f>IFERROR((VLOOKUP(B29,Stock!A:C,3,0)),"0")</f>
        <v>0</v>
      </c>
      <c r="K29" s="105">
        <f t="shared" si="0"/>
        <v>0</v>
      </c>
      <c r="L29" s="199" t="str">
        <f>IFERROR((VLOOKUP(H29,Tránsito!A:C,3,0)),"0")</f>
        <v>0</v>
      </c>
      <c r="M29" s="105">
        <v>144067.965333</v>
      </c>
      <c r="N29" s="105">
        <f t="shared" si="1"/>
        <v>0</v>
      </c>
      <c r="O29" s="145" t="str">
        <f>IFERROR((VLOOKUP(H29,Tránsito!A:D,4,0)),"0")</f>
        <v>0</v>
      </c>
      <c r="P29" s="138">
        <v>144067.965333</v>
      </c>
      <c r="Q29" s="138">
        <f t="shared" si="2"/>
        <v>0</v>
      </c>
      <c r="R29" s="106"/>
      <c r="S29" s="105">
        <v>0</v>
      </c>
      <c r="T29" s="105">
        <f t="shared" si="3"/>
        <v>0</v>
      </c>
      <c r="U29" s="140">
        <v>1</v>
      </c>
      <c r="V29" s="146">
        <v>221975</v>
      </c>
      <c r="W29" s="146">
        <f t="shared" si="4"/>
        <v>221975</v>
      </c>
      <c r="X29" s="106">
        <v>2</v>
      </c>
      <c r="Y29" s="105">
        <v>210869</v>
      </c>
      <c r="Z29" s="105">
        <f t="shared" si="5"/>
        <v>421738</v>
      </c>
      <c r="AA29" s="148"/>
      <c r="AB29" s="146">
        <v>205800</v>
      </c>
      <c r="AC29" s="146">
        <f t="shared" si="6"/>
        <v>0</v>
      </c>
      <c r="AD29" s="106">
        <v>11</v>
      </c>
      <c r="AE29" s="147">
        <v>146637</v>
      </c>
      <c r="AF29" s="105">
        <f t="shared" si="7"/>
        <v>1613007</v>
      </c>
      <c r="AG29" s="106">
        <v>7</v>
      </c>
      <c r="AH29" s="147">
        <v>188582.39497449997</v>
      </c>
      <c r="AI29" s="105">
        <f t="shared" si="8"/>
        <v>1320076.7648214998</v>
      </c>
      <c r="AJ29" s="105"/>
      <c r="AK29" s="140"/>
      <c r="AL29" s="138"/>
      <c r="AM29" s="146">
        <f t="shared" si="9"/>
        <v>0</v>
      </c>
    </row>
    <row r="30" spans="1:39">
      <c r="A30" s="108">
        <v>15</v>
      </c>
      <c r="B30" s="139" t="s">
        <v>314</v>
      </c>
      <c r="C30" s="22" t="s">
        <v>33</v>
      </c>
      <c r="D30" s="139" t="s">
        <v>34</v>
      </c>
      <c r="E30" s="139">
        <v>638</v>
      </c>
      <c r="F30" s="107" t="s">
        <v>313</v>
      </c>
      <c r="G30" s="139" t="s">
        <v>54</v>
      </c>
      <c r="H30" s="139" t="s">
        <v>314</v>
      </c>
      <c r="I30" s="110">
        <v>141079.09205800001</v>
      </c>
      <c r="J30" s="106">
        <f>IFERROR((VLOOKUP(B30,Stock!A:C,3,0)),"0")</f>
        <v>2</v>
      </c>
      <c r="K30" s="105">
        <f t="shared" si="0"/>
        <v>282158.18411600002</v>
      </c>
      <c r="L30" s="199" t="str">
        <f>IFERROR((VLOOKUP(H30,Tránsito!A:C,3,0)),"0")</f>
        <v>0</v>
      </c>
      <c r="M30" s="105">
        <v>134799</v>
      </c>
      <c r="N30" s="105">
        <f t="shared" si="1"/>
        <v>0</v>
      </c>
      <c r="O30" s="145" t="str">
        <f>IFERROR((VLOOKUP(H30,Tránsito!A:D,4,0)),"0")</f>
        <v>0</v>
      </c>
      <c r="P30" s="138">
        <v>134799</v>
      </c>
      <c r="Q30" s="138">
        <f t="shared" si="2"/>
        <v>0</v>
      </c>
      <c r="R30" s="106"/>
      <c r="S30" s="105"/>
      <c r="T30" s="105">
        <f t="shared" si="3"/>
        <v>0</v>
      </c>
      <c r="U30" s="140"/>
      <c r="V30" s="146"/>
      <c r="W30" s="146">
        <f t="shared" si="4"/>
        <v>0</v>
      </c>
      <c r="X30" s="106" t="str">
        <f>IFERROR((VLOOKUP(H30,'Entregado (2026)'!A:C,3,0)),"0")</f>
        <v>0</v>
      </c>
      <c r="Y30" s="147"/>
      <c r="Z30" s="105">
        <f t="shared" si="5"/>
        <v>0</v>
      </c>
      <c r="AA30" s="148"/>
      <c r="AB30" s="146"/>
      <c r="AC30" s="146">
        <f t="shared" si="6"/>
        <v>0</v>
      </c>
      <c r="AD30" s="106"/>
      <c r="AE30" s="147"/>
      <c r="AF30" s="105">
        <f t="shared" si="7"/>
        <v>0</v>
      </c>
      <c r="AG30" s="106" t="str">
        <f>IFERROR((VLOOKUP(H30,'Ventas (2025)'!A:C,3,0)),"0")</f>
        <v>0</v>
      </c>
      <c r="AH30" s="147" t="s">
        <v>580</v>
      </c>
      <c r="AI30" s="105">
        <f t="shared" si="8"/>
        <v>0</v>
      </c>
      <c r="AJ30" s="105"/>
      <c r="AK30" s="140"/>
      <c r="AL30" s="138"/>
      <c r="AM30" s="146">
        <f t="shared" si="9"/>
        <v>0</v>
      </c>
    </row>
    <row r="31" spans="1:39">
      <c r="A31" s="108">
        <v>16</v>
      </c>
      <c r="B31" s="151" t="s">
        <v>58</v>
      </c>
      <c r="C31" s="22" t="s">
        <v>39</v>
      </c>
      <c r="D31" s="22" t="s">
        <v>34</v>
      </c>
      <c r="E31" s="144">
        <v>558</v>
      </c>
      <c r="F31" s="107" t="s">
        <v>59</v>
      </c>
      <c r="G31" s="144" t="s">
        <v>37</v>
      </c>
      <c r="H31" s="152" t="s">
        <v>58</v>
      </c>
      <c r="I31" s="110">
        <v>0</v>
      </c>
      <c r="J31" s="106" t="str">
        <f>IFERROR((VLOOKUP(B31,Stock!A:C,3,0)),"0")</f>
        <v>0</v>
      </c>
      <c r="K31" s="105">
        <f t="shared" si="0"/>
        <v>0</v>
      </c>
      <c r="L31" s="199" t="str">
        <f>IFERROR((VLOOKUP(H31,Tránsito!A:C,3,0)),"0")</f>
        <v>0</v>
      </c>
      <c r="M31" s="105">
        <v>0</v>
      </c>
      <c r="N31" s="105">
        <f t="shared" si="1"/>
        <v>0</v>
      </c>
      <c r="O31" s="145" t="str">
        <f>IFERROR((VLOOKUP(H31,Tránsito!A:D,4,0)),"0")</f>
        <v>0</v>
      </c>
      <c r="P31" s="138">
        <v>0</v>
      </c>
      <c r="Q31" s="138">
        <f t="shared" si="2"/>
        <v>0</v>
      </c>
      <c r="R31" s="106"/>
      <c r="S31" s="105">
        <v>0</v>
      </c>
      <c r="T31" s="105">
        <f t="shared" si="3"/>
        <v>0</v>
      </c>
      <c r="U31" s="140"/>
      <c r="V31" s="146">
        <v>168305</v>
      </c>
      <c r="W31" s="146">
        <f t="shared" si="4"/>
        <v>0</v>
      </c>
      <c r="X31" s="106" t="str">
        <f>IFERROR((VLOOKUP(H31,'Entregado (2026)'!A:C,3,0)),"0")</f>
        <v>0</v>
      </c>
      <c r="Y31" s="105">
        <v>163830.0063822857</v>
      </c>
      <c r="Z31" s="105">
        <f t="shared" si="5"/>
        <v>0</v>
      </c>
      <c r="AA31" s="148"/>
      <c r="AB31" s="146">
        <v>164973</v>
      </c>
      <c r="AC31" s="146">
        <f t="shared" si="6"/>
        <v>0</v>
      </c>
      <c r="AD31" s="106">
        <v>12</v>
      </c>
      <c r="AE31" s="147">
        <v>165036.66666666666</v>
      </c>
      <c r="AF31" s="105">
        <f t="shared" si="7"/>
        <v>1980440</v>
      </c>
      <c r="AG31" s="106">
        <f>IFERROR((VLOOKUP(H31,'Ventas (2025)'!A:C,3,0)),"0")</f>
        <v>11</v>
      </c>
      <c r="AH31" s="147">
        <v>164940.41925491666</v>
      </c>
      <c r="AI31" s="105">
        <f t="shared" si="8"/>
        <v>1814344.6118040832</v>
      </c>
      <c r="AJ31" s="105"/>
      <c r="AK31" s="140"/>
      <c r="AL31" s="138"/>
      <c r="AM31" s="146">
        <f t="shared" si="9"/>
        <v>0</v>
      </c>
    </row>
    <row r="32" spans="1:39">
      <c r="A32" s="108">
        <v>17</v>
      </c>
      <c r="B32" s="140">
        <v>70100275</v>
      </c>
      <c r="C32" s="22" t="s">
        <v>39</v>
      </c>
      <c r="D32" s="139" t="s">
        <v>34</v>
      </c>
      <c r="E32" s="144">
        <v>558</v>
      </c>
      <c r="F32" s="107" t="s">
        <v>61</v>
      </c>
      <c r="G32" s="139" t="s">
        <v>37</v>
      </c>
      <c r="H32" s="139" t="s">
        <v>60</v>
      </c>
      <c r="I32" s="110">
        <v>0</v>
      </c>
      <c r="J32" s="106" t="str">
        <f>IFERROR((VLOOKUP(B32,Stock!A:C,3,0)),"0")</f>
        <v>0</v>
      </c>
      <c r="K32" s="105">
        <f t="shared" si="0"/>
        <v>0</v>
      </c>
      <c r="L32" s="199" t="str">
        <f>IFERROR((VLOOKUP(H32,Tránsito!A:C,3,0)),"0")</f>
        <v>0</v>
      </c>
      <c r="M32" s="105">
        <v>0</v>
      </c>
      <c r="N32" s="105">
        <f t="shared" si="1"/>
        <v>0</v>
      </c>
      <c r="O32" s="145" t="str">
        <f>IFERROR((VLOOKUP(H32,Tránsito!A:D,4,0)),"0")</f>
        <v>0</v>
      </c>
      <c r="P32" s="138">
        <v>0</v>
      </c>
      <c r="Q32" s="138">
        <f t="shared" si="2"/>
        <v>0</v>
      </c>
      <c r="R32" s="106"/>
      <c r="S32" s="105">
        <v>0</v>
      </c>
      <c r="T32" s="105">
        <f t="shared" si="3"/>
        <v>0</v>
      </c>
      <c r="U32" s="140">
        <v>8</v>
      </c>
      <c r="V32" s="146">
        <v>154124.44444444444</v>
      </c>
      <c r="W32" s="146">
        <f t="shared" si="4"/>
        <v>1232995.5555555555</v>
      </c>
      <c r="X32" s="106">
        <f>IFERROR((VLOOKUP(H32,'Entregado (2026)'!A:C,3,0)),"0")</f>
        <v>3</v>
      </c>
      <c r="Y32" s="105">
        <v>142061</v>
      </c>
      <c r="Z32" s="105">
        <f t="shared" si="5"/>
        <v>426183</v>
      </c>
      <c r="AA32" s="148"/>
      <c r="AB32" s="146"/>
      <c r="AC32" s="146">
        <f t="shared" si="6"/>
        <v>0</v>
      </c>
      <c r="AD32" s="106">
        <v>2</v>
      </c>
      <c r="AE32" s="147">
        <v>168028</v>
      </c>
      <c r="AF32" s="105">
        <f t="shared" si="7"/>
        <v>336056</v>
      </c>
      <c r="AG32" s="106">
        <f>IFERROR((VLOOKUP(H32,'Ventas (2025)'!A:C,3,0)),"0")</f>
        <v>6</v>
      </c>
      <c r="AH32" s="147">
        <v>171378.09052</v>
      </c>
      <c r="AI32" s="105">
        <f t="shared" si="8"/>
        <v>1028268.54312</v>
      </c>
      <c r="AJ32" s="105"/>
      <c r="AK32" s="140"/>
      <c r="AL32" s="138"/>
      <c r="AM32" s="146">
        <f t="shared" si="9"/>
        <v>0</v>
      </c>
    </row>
    <row r="33" spans="1:39">
      <c r="A33" s="108">
        <v>18</v>
      </c>
      <c r="B33" s="149" t="s">
        <v>55</v>
      </c>
      <c r="C33" s="144" t="s">
        <v>33</v>
      </c>
      <c r="D33" s="144" t="s">
        <v>34</v>
      </c>
      <c r="E33" s="144">
        <v>558</v>
      </c>
      <c r="F33" s="107" t="s">
        <v>56</v>
      </c>
      <c r="G33" s="144" t="s">
        <v>37</v>
      </c>
      <c r="H33" s="140" t="s">
        <v>55</v>
      </c>
      <c r="I33" s="110">
        <v>99403.324793000007</v>
      </c>
      <c r="J33" s="106">
        <f>IFERROR((VLOOKUP(B33,Stock!A:C,3,0)),"0")</f>
        <v>1</v>
      </c>
      <c r="K33" s="105">
        <f t="shared" si="0"/>
        <v>99403.324793000007</v>
      </c>
      <c r="L33" s="199" t="str">
        <f>IFERROR((VLOOKUP(H33,Tránsito!A:C,3,0)),"0")</f>
        <v>0</v>
      </c>
      <c r="M33" s="105">
        <v>92527.324922</v>
      </c>
      <c r="N33" s="105">
        <f t="shared" si="1"/>
        <v>0</v>
      </c>
      <c r="O33" s="145" t="str">
        <f>IFERROR((VLOOKUP(H33,Tránsito!A:D,4,0)),"0")</f>
        <v>0</v>
      </c>
      <c r="P33" s="138">
        <v>92527.324922</v>
      </c>
      <c r="Q33" s="138">
        <f t="shared" si="2"/>
        <v>0</v>
      </c>
      <c r="R33" s="106"/>
      <c r="S33" s="105">
        <v>0</v>
      </c>
      <c r="T33" s="105">
        <f t="shared" si="3"/>
        <v>0</v>
      </c>
      <c r="U33" s="140">
        <v>1</v>
      </c>
      <c r="V33" s="146">
        <v>156912</v>
      </c>
      <c r="W33" s="146">
        <f t="shared" si="4"/>
        <v>156912</v>
      </c>
      <c r="X33" s="106" t="str">
        <f>IFERROR((VLOOKUP(H33,'Entregado (2026)'!A:C,3,0)),"0")</f>
        <v>0</v>
      </c>
      <c r="Y33" s="147">
        <v>164096</v>
      </c>
      <c r="Z33" s="105">
        <f t="shared" si="5"/>
        <v>0</v>
      </c>
      <c r="AA33" s="148"/>
      <c r="AB33" s="146">
        <v>184100</v>
      </c>
      <c r="AC33" s="146">
        <f t="shared" si="6"/>
        <v>0</v>
      </c>
      <c r="AD33" s="106"/>
      <c r="AE33" s="147">
        <v>0</v>
      </c>
      <c r="AF33" s="105">
        <f t="shared" si="7"/>
        <v>0</v>
      </c>
      <c r="AG33" s="106" t="str">
        <f>IFERROR((VLOOKUP(H33,'Ventas (2025)'!A:C,3,0)),"0")</f>
        <v>0</v>
      </c>
      <c r="AH33" s="147" t="s">
        <v>580</v>
      </c>
      <c r="AI33" s="105">
        <f t="shared" si="8"/>
        <v>0</v>
      </c>
      <c r="AJ33" s="105"/>
      <c r="AK33" s="140"/>
      <c r="AL33" s="138">
        <v>103870</v>
      </c>
      <c r="AM33" s="146">
        <f t="shared" si="9"/>
        <v>0</v>
      </c>
    </row>
    <row r="34" spans="1:39">
      <c r="A34" s="108">
        <v>19</v>
      </c>
      <c r="B34" s="140" t="s">
        <v>121</v>
      </c>
      <c r="C34" s="139" t="s">
        <v>33</v>
      </c>
      <c r="D34" s="139" t="s">
        <v>34</v>
      </c>
      <c r="E34" s="139">
        <v>558</v>
      </c>
      <c r="F34" s="107" t="s">
        <v>122</v>
      </c>
      <c r="G34" s="139" t="s">
        <v>37</v>
      </c>
      <c r="H34" s="140" t="s">
        <v>121</v>
      </c>
      <c r="I34" s="110">
        <v>107955</v>
      </c>
      <c r="J34" s="106" t="str">
        <f>IFERROR((VLOOKUP(B34,Stock!A:C,3,0)),"0")</f>
        <v>0</v>
      </c>
      <c r="K34" s="105">
        <f t="shared" si="0"/>
        <v>0</v>
      </c>
      <c r="L34" s="199">
        <f>IFERROR((VLOOKUP(H34,Tránsito!A:C,3,0)),"0")</f>
        <v>7</v>
      </c>
      <c r="M34" s="105">
        <v>107937.98798999999</v>
      </c>
      <c r="N34" s="105">
        <f t="shared" si="1"/>
        <v>755565.9159299999</v>
      </c>
      <c r="O34" s="145">
        <f>IFERROR((VLOOKUP(H34,Tránsito!A:D,4,0)),"0")</f>
        <v>14</v>
      </c>
      <c r="P34" s="138">
        <v>107937.98798999999</v>
      </c>
      <c r="Q34" s="138">
        <f t="shared" si="2"/>
        <v>1511131.8318599998</v>
      </c>
      <c r="R34" s="106"/>
      <c r="S34" s="153"/>
      <c r="T34" s="105">
        <f t="shared" si="3"/>
        <v>0</v>
      </c>
      <c r="U34" s="140"/>
      <c r="V34" s="146">
        <v>0</v>
      </c>
      <c r="W34" s="146">
        <f t="shared" si="4"/>
        <v>0</v>
      </c>
      <c r="X34" s="106" t="str">
        <f>IFERROR((VLOOKUP(H34,'Entregado (2026)'!A:C,3,0)),"0")</f>
        <v>0</v>
      </c>
      <c r="Y34" s="147">
        <v>0</v>
      </c>
      <c r="Z34" s="105">
        <f t="shared" si="5"/>
        <v>0</v>
      </c>
      <c r="AA34" s="148"/>
      <c r="AB34" s="146">
        <v>167500</v>
      </c>
      <c r="AC34" s="146">
        <f t="shared" si="6"/>
        <v>0</v>
      </c>
      <c r="AD34" s="106"/>
      <c r="AE34" s="166">
        <v>96540</v>
      </c>
      <c r="AF34" s="105">
        <f t="shared" si="7"/>
        <v>0</v>
      </c>
      <c r="AG34" s="106" t="str">
        <f>IFERROR((VLOOKUP(H34,'Ventas (2025)'!A:C,3,0)),"0")</f>
        <v>0</v>
      </c>
      <c r="AH34" s="147" t="s">
        <v>580</v>
      </c>
      <c r="AI34" s="105">
        <f t="shared" si="8"/>
        <v>0</v>
      </c>
      <c r="AJ34" s="105"/>
      <c r="AK34" s="140">
        <v>1</v>
      </c>
      <c r="AL34" s="138">
        <v>107955</v>
      </c>
      <c r="AM34" s="146">
        <f t="shared" si="9"/>
        <v>107955</v>
      </c>
    </row>
    <row r="35" spans="1:39">
      <c r="A35" s="108">
        <v>20</v>
      </c>
      <c r="B35" s="144" t="s">
        <v>228</v>
      </c>
      <c r="C35" s="139" t="s">
        <v>33</v>
      </c>
      <c r="D35" s="139" t="s">
        <v>34</v>
      </c>
      <c r="E35" s="139">
        <v>558</v>
      </c>
      <c r="F35" s="107" t="s">
        <v>229</v>
      </c>
      <c r="G35" s="139" t="s">
        <v>37</v>
      </c>
      <c r="H35" s="139" t="s">
        <v>228</v>
      </c>
      <c r="I35" s="110">
        <v>122572</v>
      </c>
      <c r="J35" s="106">
        <f>IFERROR((VLOOKUP(B35,Stock!A:C,3,0)),"0")</f>
        <v>1</v>
      </c>
      <c r="K35" s="105">
        <f t="shared" si="0"/>
        <v>122572</v>
      </c>
      <c r="L35" s="199" t="str">
        <f>IFERROR((VLOOKUP(H35,Tránsito!A:C,3,0)),"0")</f>
        <v>0</v>
      </c>
      <c r="M35" s="105">
        <v>250168</v>
      </c>
      <c r="N35" s="105">
        <f t="shared" si="1"/>
        <v>0</v>
      </c>
      <c r="O35" s="145" t="str">
        <f>IFERROR((VLOOKUP(H35,Tránsito!A:D,4,0)),"0")</f>
        <v>0</v>
      </c>
      <c r="P35" s="138">
        <v>250168</v>
      </c>
      <c r="Q35" s="138">
        <f t="shared" si="2"/>
        <v>0</v>
      </c>
      <c r="R35" s="106"/>
      <c r="S35" s="105">
        <v>119948</v>
      </c>
      <c r="T35" s="105">
        <f t="shared" si="3"/>
        <v>0</v>
      </c>
      <c r="U35" s="140"/>
      <c r="V35" s="146">
        <v>0</v>
      </c>
      <c r="W35" s="146">
        <f t="shared" si="4"/>
        <v>0</v>
      </c>
      <c r="X35" s="106" t="str">
        <f>IFERROR((VLOOKUP(H35,'Entregado (2026)'!A:C,3,0)),"0")</f>
        <v>0</v>
      </c>
      <c r="Y35" s="147">
        <v>0</v>
      </c>
      <c r="Z35" s="105">
        <f t="shared" si="5"/>
        <v>0</v>
      </c>
      <c r="AA35" s="148"/>
      <c r="AB35" s="146"/>
      <c r="AC35" s="146">
        <f t="shared" si="6"/>
        <v>0</v>
      </c>
      <c r="AD35" s="106"/>
      <c r="AE35" s="147">
        <v>0</v>
      </c>
      <c r="AF35" s="105">
        <f t="shared" si="7"/>
        <v>0</v>
      </c>
      <c r="AG35" s="106" t="str">
        <f>IFERROR((VLOOKUP(H35,'Ventas (2025)'!A:C,3,0)),"0")</f>
        <v>0</v>
      </c>
      <c r="AH35" s="147" t="s">
        <v>580</v>
      </c>
      <c r="AI35" s="105">
        <f t="shared" si="8"/>
        <v>0</v>
      </c>
      <c r="AJ35" s="105"/>
      <c r="AK35" s="140">
        <v>7</v>
      </c>
      <c r="AL35" s="138">
        <v>122572</v>
      </c>
      <c r="AM35" s="146">
        <f t="shared" si="9"/>
        <v>858004</v>
      </c>
    </row>
    <row r="36" spans="1:39">
      <c r="A36" s="108">
        <v>21</v>
      </c>
      <c r="B36" s="139">
        <v>70100174</v>
      </c>
      <c r="C36" s="22" t="s">
        <v>39</v>
      </c>
      <c r="D36" s="139" t="s">
        <v>34</v>
      </c>
      <c r="E36" s="139">
        <v>558</v>
      </c>
      <c r="F36" s="107" t="s">
        <v>286</v>
      </c>
      <c r="G36" s="139" t="s">
        <v>54</v>
      </c>
      <c r="H36" s="139">
        <v>70100174</v>
      </c>
      <c r="I36" s="111"/>
      <c r="J36" s="106" t="str">
        <f>IFERROR((VLOOKUP(B36,Stock!A:C,3,0)),"0")</f>
        <v>0</v>
      </c>
      <c r="K36" s="105">
        <f t="shared" si="0"/>
        <v>0</v>
      </c>
      <c r="L36" s="199" t="str">
        <f>IFERROR((VLOOKUP(H36,Tránsito!A:C,3,0)),"0")</f>
        <v>0</v>
      </c>
      <c r="M36" s="105"/>
      <c r="N36" s="105">
        <f t="shared" si="1"/>
        <v>0</v>
      </c>
      <c r="O36" s="145" t="str">
        <f>IFERROR((VLOOKUP(H36,Tránsito!A:D,4,0)),"0")</f>
        <v>0</v>
      </c>
      <c r="P36" s="138"/>
      <c r="Q36" s="138">
        <f t="shared" si="2"/>
        <v>0</v>
      </c>
      <c r="R36" s="106"/>
      <c r="S36" s="105"/>
      <c r="T36" s="105">
        <f t="shared" si="3"/>
        <v>0</v>
      </c>
      <c r="U36" s="140"/>
      <c r="V36" s="146">
        <v>382998</v>
      </c>
      <c r="W36" s="146">
        <f t="shared" si="4"/>
        <v>0</v>
      </c>
      <c r="X36" s="106" t="str">
        <f>IFERROR((VLOOKUP(H36,'Entregado (2026)'!A:C,3,0)),"0")</f>
        <v>0</v>
      </c>
      <c r="Y36" s="147">
        <v>337868</v>
      </c>
      <c r="Z36" s="105">
        <f t="shared" si="5"/>
        <v>0</v>
      </c>
      <c r="AA36" s="148"/>
      <c r="AB36" s="146">
        <v>378690</v>
      </c>
      <c r="AC36" s="146">
        <f t="shared" si="6"/>
        <v>0</v>
      </c>
      <c r="AD36" s="106"/>
      <c r="AE36" s="147"/>
      <c r="AF36" s="105">
        <f t="shared" si="7"/>
        <v>0</v>
      </c>
      <c r="AG36" s="106">
        <v>2</v>
      </c>
      <c r="AH36" s="147">
        <v>337867.93898099998</v>
      </c>
      <c r="AI36" s="105">
        <f t="shared" si="8"/>
        <v>675735.87796199997</v>
      </c>
      <c r="AJ36" s="105"/>
      <c r="AK36" s="140"/>
      <c r="AL36" s="138"/>
      <c r="AM36" s="146">
        <f t="shared" si="9"/>
        <v>0</v>
      </c>
    </row>
    <row r="37" spans="1:39">
      <c r="A37" s="108">
        <v>22</v>
      </c>
      <c r="B37" s="139">
        <v>70100160</v>
      </c>
      <c r="C37" s="139" t="s">
        <v>33</v>
      </c>
      <c r="D37" s="139" t="s">
        <v>34</v>
      </c>
      <c r="E37" s="139">
        <v>558</v>
      </c>
      <c r="F37" s="154" t="s">
        <v>450</v>
      </c>
      <c r="G37" s="139" t="s">
        <v>37</v>
      </c>
      <c r="H37" s="139">
        <v>70100160</v>
      </c>
      <c r="I37" s="110"/>
      <c r="J37" s="106" t="str">
        <f>IFERROR((VLOOKUP(B37,Stock!A:C,3,0)),"0")</f>
        <v>0</v>
      </c>
      <c r="K37" s="105">
        <f t="shared" si="0"/>
        <v>0</v>
      </c>
      <c r="L37" s="199" t="str">
        <f>IFERROR((VLOOKUP(H37,Tránsito!A:C,3,0)),"0")</f>
        <v>0</v>
      </c>
      <c r="M37" s="105"/>
      <c r="N37" s="105">
        <f t="shared" si="1"/>
        <v>0</v>
      </c>
      <c r="O37" s="145" t="str">
        <f>IFERROR((VLOOKUP(H37,Tránsito!A:D,4,0)),"0")</f>
        <v>0</v>
      </c>
      <c r="P37" s="138"/>
      <c r="Q37" s="138">
        <f t="shared" si="2"/>
        <v>0</v>
      </c>
      <c r="R37" s="106"/>
      <c r="S37" s="105"/>
      <c r="T37" s="105">
        <f t="shared" si="3"/>
        <v>0</v>
      </c>
      <c r="U37" s="140">
        <v>7</v>
      </c>
      <c r="V37" s="146">
        <v>149080</v>
      </c>
      <c r="W37" s="146">
        <f t="shared" si="4"/>
        <v>1043560</v>
      </c>
      <c r="X37" s="106">
        <v>3</v>
      </c>
      <c r="Y37" s="147">
        <v>145230.15807999999</v>
      </c>
      <c r="Z37" s="105">
        <f t="shared" si="5"/>
        <v>435690.47424000001</v>
      </c>
      <c r="AA37" s="148"/>
      <c r="AB37" s="146"/>
      <c r="AC37" s="146">
        <f t="shared" si="6"/>
        <v>0</v>
      </c>
      <c r="AD37" s="106"/>
      <c r="AE37" s="147"/>
      <c r="AF37" s="105">
        <f t="shared" si="7"/>
        <v>0</v>
      </c>
      <c r="AG37" s="106">
        <v>3</v>
      </c>
      <c r="AH37" s="147" t="s">
        <v>580</v>
      </c>
      <c r="AI37" s="105">
        <f t="shared" si="8"/>
        <v>0</v>
      </c>
      <c r="AJ37" s="105"/>
      <c r="AK37" s="140"/>
      <c r="AL37" s="138"/>
      <c r="AM37" s="146">
        <f t="shared" si="9"/>
        <v>0</v>
      </c>
    </row>
    <row r="38" spans="1:39">
      <c r="A38" s="108">
        <v>23</v>
      </c>
      <c r="B38" s="151">
        <v>70100205</v>
      </c>
      <c r="C38" s="22" t="s">
        <v>39</v>
      </c>
      <c r="D38" s="22" t="s">
        <v>34</v>
      </c>
      <c r="E38" s="144">
        <v>548</v>
      </c>
      <c r="F38" s="107" t="s">
        <v>66</v>
      </c>
      <c r="G38" s="144" t="s">
        <v>37</v>
      </c>
      <c r="H38" s="152">
        <v>70100205</v>
      </c>
      <c r="I38" s="110">
        <v>0</v>
      </c>
      <c r="J38" s="106" t="str">
        <f>IFERROR((VLOOKUP(B38,Stock!A:C,3,0)),"0")</f>
        <v>0</v>
      </c>
      <c r="K38" s="105">
        <f t="shared" si="0"/>
        <v>0</v>
      </c>
      <c r="L38" s="199" t="str">
        <f>IFERROR((VLOOKUP(H38,Tránsito!A:C,3,0)),"0")</f>
        <v>0</v>
      </c>
      <c r="M38" s="105">
        <v>0</v>
      </c>
      <c r="N38" s="105">
        <f t="shared" si="1"/>
        <v>0</v>
      </c>
      <c r="O38" s="145" t="str">
        <f>IFERROR((VLOOKUP(H38,Tránsito!A:D,4,0)),"0")</f>
        <v>0</v>
      </c>
      <c r="P38" s="138">
        <v>0</v>
      </c>
      <c r="Q38" s="138">
        <f t="shared" si="2"/>
        <v>0</v>
      </c>
      <c r="R38" s="106"/>
      <c r="S38" s="105">
        <v>103280</v>
      </c>
      <c r="T38" s="105">
        <f t="shared" si="3"/>
        <v>0</v>
      </c>
      <c r="U38" s="140">
        <v>2</v>
      </c>
      <c r="V38" s="146">
        <v>189089.33333333334</v>
      </c>
      <c r="W38" s="146">
        <f t="shared" si="4"/>
        <v>378178.66666666669</v>
      </c>
      <c r="X38" s="106">
        <v>1</v>
      </c>
      <c r="Y38" s="105">
        <v>189673.530073</v>
      </c>
      <c r="Z38" s="105">
        <f t="shared" si="5"/>
        <v>189673.530073</v>
      </c>
      <c r="AA38" s="148"/>
      <c r="AB38" s="146">
        <v>276714.2</v>
      </c>
      <c r="AC38" s="146">
        <f t="shared" si="6"/>
        <v>0</v>
      </c>
      <c r="AD38" s="106">
        <v>8</v>
      </c>
      <c r="AE38" s="147">
        <v>186837</v>
      </c>
      <c r="AF38" s="105">
        <f t="shared" si="7"/>
        <v>1494696</v>
      </c>
      <c r="AG38" s="106">
        <v>3</v>
      </c>
      <c r="AH38" s="147">
        <v>189737.42259825001</v>
      </c>
      <c r="AI38" s="105">
        <f t="shared" si="8"/>
        <v>569212.26779475005</v>
      </c>
      <c r="AJ38" s="105"/>
      <c r="AK38" s="140"/>
      <c r="AL38" s="138"/>
      <c r="AM38" s="146">
        <f t="shared" si="9"/>
        <v>0</v>
      </c>
    </row>
    <row r="39" spans="1:39">
      <c r="A39" s="108">
        <v>24</v>
      </c>
      <c r="B39" s="151" t="s">
        <v>67</v>
      </c>
      <c r="C39" s="22" t="s">
        <v>39</v>
      </c>
      <c r="D39" s="22" t="s">
        <v>34</v>
      </c>
      <c r="E39" s="144">
        <v>548</v>
      </c>
      <c r="F39" s="107" t="s">
        <v>68</v>
      </c>
      <c r="G39" s="22" t="s">
        <v>54</v>
      </c>
      <c r="H39" s="152" t="s">
        <v>67</v>
      </c>
      <c r="I39" s="110">
        <v>0</v>
      </c>
      <c r="J39" s="106" t="str">
        <f>IFERROR((VLOOKUP(B39,Stock!A:C,3,0)),"0")</f>
        <v>0</v>
      </c>
      <c r="K39" s="105">
        <f t="shared" si="0"/>
        <v>0</v>
      </c>
      <c r="L39" s="199" t="str">
        <f>IFERROR((VLOOKUP(H39,Tránsito!A:C,3,0)),"0")</f>
        <v>0</v>
      </c>
      <c r="M39" s="105">
        <v>0</v>
      </c>
      <c r="N39" s="105">
        <f t="shared" si="1"/>
        <v>0</v>
      </c>
      <c r="O39" s="145" t="str">
        <f>IFERROR((VLOOKUP(H39,Tránsito!A:D,4,0)),"0")</f>
        <v>0</v>
      </c>
      <c r="P39" s="138">
        <v>0</v>
      </c>
      <c r="Q39" s="138">
        <f t="shared" si="2"/>
        <v>0</v>
      </c>
      <c r="R39" s="106"/>
      <c r="S39" s="105">
        <v>0</v>
      </c>
      <c r="T39" s="105">
        <f t="shared" si="3"/>
        <v>0</v>
      </c>
      <c r="U39" s="140"/>
      <c r="V39" s="146">
        <v>0</v>
      </c>
      <c r="W39" s="146">
        <f t="shared" si="4"/>
        <v>0</v>
      </c>
      <c r="X39" s="106" t="str">
        <f>IFERROR((VLOOKUP(H39,'Entregado (2026)'!A:C,3,0)),"0")</f>
        <v>0</v>
      </c>
      <c r="Y39" s="105">
        <v>187791.66900000002</v>
      </c>
      <c r="Z39" s="105">
        <f t="shared" si="5"/>
        <v>0</v>
      </c>
      <c r="AA39" s="148"/>
      <c r="AB39" s="146">
        <f>Y39</f>
        <v>187791.66900000002</v>
      </c>
      <c r="AC39" s="146">
        <f t="shared" si="6"/>
        <v>0</v>
      </c>
      <c r="AD39" s="106"/>
      <c r="AE39" s="147">
        <v>0</v>
      </c>
      <c r="AF39" s="105">
        <f t="shared" si="7"/>
        <v>0</v>
      </c>
      <c r="AG39" s="106" t="str">
        <f>IFERROR((VLOOKUP(H39,'Ventas (2025)'!A:C,3,0)),"0")</f>
        <v>0</v>
      </c>
      <c r="AH39" s="147">
        <v>187791.66900000002</v>
      </c>
      <c r="AI39" s="105">
        <f t="shared" si="8"/>
        <v>0</v>
      </c>
      <c r="AJ39" s="105"/>
      <c r="AK39" s="140"/>
      <c r="AL39" s="138"/>
      <c r="AM39" s="146">
        <f t="shared" si="9"/>
        <v>0</v>
      </c>
    </row>
    <row r="40" spans="1:39">
      <c r="A40" s="108">
        <v>25</v>
      </c>
      <c r="B40" s="149" t="s">
        <v>64</v>
      </c>
      <c r="C40" s="144" t="s">
        <v>33</v>
      </c>
      <c r="D40" s="144" t="s">
        <v>34</v>
      </c>
      <c r="E40" s="144">
        <v>548</v>
      </c>
      <c r="F40" s="107" t="s">
        <v>65</v>
      </c>
      <c r="G40" s="144" t="s">
        <v>37</v>
      </c>
      <c r="H40" s="140" t="s">
        <v>64</v>
      </c>
      <c r="I40" s="147">
        <v>145127.506199</v>
      </c>
      <c r="J40" s="106">
        <f>IFERROR((VLOOKUP(B40,Stock!A:C,3,0)),"0")</f>
        <v>1</v>
      </c>
      <c r="K40" s="105">
        <f t="shared" si="0"/>
        <v>145127.506199</v>
      </c>
      <c r="L40" s="199" t="str">
        <f>IFERROR((VLOOKUP(H40,Tránsito!A:C,3,0)),"0")</f>
        <v>0</v>
      </c>
      <c r="M40" s="105">
        <v>0</v>
      </c>
      <c r="N40" s="105">
        <f t="shared" si="1"/>
        <v>0</v>
      </c>
      <c r="O40" s="145" t="str">
        <f>IFERROR((VLOOKUP(H40,Tránsito!A:D,4,0)),"0")</f>
        <v>0</v>
      </c>
      <c r="P40" s="138">
        <v>0</v>
      </c>
      <c r="Q40" s="138">
        <f t="shared" si="2"/>
        <v>0</v>
      </c>
      <c r="R40" s="106"/>
      <c r="S40" s="105">
        <v>0</v>
      </c>
      <c r="T40" s="105">
        <f t="shared" si="3"/>
        <v>0</v>
      </c>
      <c r="U40" s="140"/>
      <c r="V40" s="146">
        <v>191500</v>
      </c>
      <c r="W40" s="146">
        <f t="shared" si="4"/>
        <v>0</v>
      </c>
      <c r="X40" s="106">
        <v>2</v>
      </c>
      <c r="Y40" s="87">
        <v>47218.938852000007</v>
      </c>
      <c r="Z40" s="105">
        <f t="shared" si="5"/>
        <v>94437.877704000013</v>
      </c>
      <c r="AA40" s="148"/>
      <c r="AB40" s="146">
        <f>Y40</f>
        <v>47218.938852000007</v>
      </c>
      <c r="AC40" s="146">
        <f t="shared" si="6"/>
        <v>0</v>
      </c>
      <c r="AD40" s="106"/>
      <c r="AE40" s="147">
        <v>0</v>
      </c>
      <c r="AF40" s="105">
        <f t="shared" si="7"/>
        <v>0</v>
      </c>
      <c r="AG40" s="106">
        <f>IFERROR((VLOOKUP(H40,'Ventas (2025)'!A:C,3,0)),"0")</f>
        <v>1</v>
      </c>
      <c r="AH40" s="147">
        <v>140506.63476299998</v>
      </c>
      <c r="AI40" s="105">
        <f t="shared" si="8"/>
        <v>140506.63476299998</v>
      </c>
      <c r="AJ40" s="105"/>
      <c r="AK40" s="140"/>
      <c r="AL40" s="138"/>
      <c r="AM40" s="146">
        <f t="shared" si="9"/>
        <v>0</v>
      </c>
    </row>
    <row r="41" spans="1:39">
      <c r="A41" s="108">
        <v>26</v>
      </c>
      <c r="B41" s="149">
        <v>19502041</v>
      </c>
      <c r="C41" s="144" t="s">
        <v>33</v>
      </c>
      <c r="D41" s="144" t="s">
        <v>34</v>
      </c>
      <c r="E41" s="144">
        <v>548</v>
      </c>
      <c r="F41" s="107" t="s">
        <v>69</v>
      </c>
      <c r="G41" s="144" t="s">
        <v>37</v>
      </c>
      <c r="H41" s="140" t="s">
        <v>70</v>
      </c>
      <c r="I41" s="110">
        <v>120585</v>
      </c>
      <c r="J41" s="106">
        <v>3</v>
      </c>
      <c r="K41" s="105">
        <f t="shared" si="0"/>
        <v>361755</v>
      </c>
      <c r="L41" s="199">
        <f>IFERROR((VLOOKUP(H41,Tránsito!A:C,3,0)),"0")</f>
        <v>4</v>
      </c>
      <c r="M41" s="105">
        <v>121896.137519</v>
      </c>
      <c r="N41" s="105">
        <f t="shared" si="1"/>
        <v>487584.55007599998</v>
      </c>
      <c r="O41" s="145">
        <f>IFERROR((VLOOKUP(H41,Tránsito!A:D,4,0)),"0")</f>
        <v>0</v>
      </c>
      <c r="P41" s="138">
        <v>121896.137519</v>
      </c>
      <c r="Q41" s="138">
        <f t="shared" si="2"/>
        <v>0</v>
      </c>
      <c r="R41" s="106">
        <v>4</v>
      </c>
      <c r="S41" s="209">
        <v>104123.52</v>
      </c>
      <c r="T41" s="105">
        <f t="shared" si="3"/>
        <v>416494.08000000002</v>
      </c>
      <c r="U41" s="140"/>
      <c r="V41" s="146">
        <v>0</v>
      </c>
      <c r="W41" s="146">
        <f t="shared" si="4"/>
        <v>0</v>
      </c>
      <c r="X41" s="106" t="str">
        <f>IFERROR((VLOOKUP(H41,'Entregado (2026)'!A:C,3,0)),"0")</f>
        <v>0</v>
      </c>
      <c r="Y41" s="147">
        <v>0</v>
      </c>
      <c r="Z41" s="105">
        <f t="shared" si="5"/>
        <v>0</v>
      </c>
      <c r="AA41" s="148"/>
      <c r="AB41" s="146">
        <v>222000</v>
      </c>
      <c r="AC41" s="146">
        <f t="shared" si="6"/>
        <v>0</v>
      </c>
      <c r="AD41" s="106"/>
      <c r="AE41" s="147">
        <v>221581</v>
      </c>
      <c r="AF41" s="105">
        <f t="shared" si="7"/>
        <v>0</v>
      </c>
      <c r="AG41" s="106" t="str">
        <f>IFERROR((VLOOKUP(H41,'Ventas (2025)'!A:C,3,0)),"0")</f>
        <v>0</v>
      </c>
      <c r="AH41" s="147" t="s">
        <v>580</v>
      </c>
      <c r="AI41" s="105">
        <f t="shared" si="8"/>
        <v>0</v>
      </c>
      <c r="AJ41" s="105"/>
      <c r="AK41" s="140"/>
      <c r="AL41" s="138"/>
      <c r="AM41" s="146">
        <f t="shared" si="9"/>
        <v>0</v>
      </c>
    </row>
    <row r="42" spans="1:39">
      <c r="A42" s="108">
        <v>27</v>
      </c>
      <c r="B42" s="144"/>
      <c r="C42" s="139"/>
      <c r="D42" s="139" t="s">
        <v>34</v>
      </c>
      <c r="E42" s="139">
        <v>548</v>
      </c>
      <c r="F42" s="107" t="s">
        <v>284</v>
      </c>
      <c r="G42" s="139" t="s">
        <v>37</v>
      </c>
      <c r="H42" s="139"/>
      <c r="I42" s="111"/>
      <c r="J42" s="106" t="str">
        <f>IFERROR((VLOOKUP(B42,Stock!A:C,3,0)),"0")</f>
        <v>0</v>
      </c>
      <c r="K42" s="105"/>
      <c r="L42" s="199" t="str">
        <f>IFERROR((VLOOKUP(H42,Tránsito!A:C,3,0)),"0")</f>
        <v>0</v>
      </c>
      <c r="M42" s="105"/>
      <c r="N42" s="105">
        <f t="shared" si="1"/>
        <v>0</v>
      </c>
      <c r="O42" s="145" t="str">
        <f>IFERROR((VLOOKUP(H42,Tránsito!A:D,4,0)),"0")</f>
        <v>0</v>
      </c>
      <c r="P42" s="138"/>
      <c r="Q42" s="138">
        <f t="shared" si="2"/>
        <v>0</v>
      </c>
      <c r="R42" s="106"/>
      <c r="S42" s="105"/>
      <c r="T42" s="105"/>
      <c r="U42" s="140"/>
      <c r="V42" s="146"/>
      <c r="W42" s="146"/>
      <c r="X42" s="106" t="str">
        <f>IFERROR((VLOOKUP(H42,'Entregado (2026)'!A:C,3,0)),"0")</f>
        <v>0</v>
      </c>
      <c r="Y42" s="147"/>
      <c r="Z42" s="105">
        <f t="shared" si="5"/>
        <v>0</v>
      </c>
      <c r="AA42" s="148"/>
      <c r="AB42" s="146">
        <v>238000</v>
      </c>
      <c r="AC42" s="146">
        <f t="shared" si="6"/>
        <v>0</v>
      </c>
      <c r="AD42" s="106"/>
      <c r="AE42" s="147"/>
      <c r="AF42" s="105"/>
      <c r="AG42" s="106" t="str">
        <f>IFERROR((VLOOKUP(H42,'Ventas (2025)'!A:C,3,0)),"0")</f>
        <v>0</v>
      </c>
      <c r="AH42" s="147" t="s">
        <v>580</v>
      </c>
      <c r="AI42" s="105">
        <f t="shared" si="8"/>
        <v>0</v>
      </c>
      <c r="AJ42" s="105"/>
      <c r="AK42" s="140"/>
      <c r="AL42" s="138"/>
      <c r="AM42" s="146">
        <f t="shared" si="9"/>
        <v>0</v>
      </c>
    </row>
    <row r="43" spans="1:39">
      <c r="A43" s="108">
        <v>28</v>
      </c>
      <c r="B43" s="139" t="s">
        <v>312</v>
      </c>
      <c r="C43" s="22" t="s">
        <v>33</v>
      </c>
      <c r="D43" s="139" t="s">
        <v>34</v>
      </c>
      <c r="E43" s="139">
        <v>548</v>
      </c>
      <c r="F43" s="107" t="s">
        <v>311</v>
      </c>
      <c r="G43" s="139" t="s">
        <v>54</v>
      </c>
      <c r="H43" s="140" t="s">
        <v>312</v>
      </c>
      <c r="I43" s="110">
        <v>118916.291692</v>
      </c>
      <c r="J43" s="106">
        <f>IFERROR((VLOOKUP(B43,Stock!A:C,3,0)),"0")</f>
        <v>2</v>
      </c>
      <c r="K43" s="105">
        <f t="shared" ref="K43:K49" si="10">J43*I43</f>
        <v>237832.583384</v>
      </c>
      <c r="L43" s="199" t="str">
        <f>IFERROR((VLOOKUP(H43,Tránsito!A:C,3,0)),"0")</f>
        <v>0</v>
      </c>
      <c r="M43" s="105">
        <v>120467</v>
      </c>
      <c r="N43" s="105">
        <f t="shared" si="1"/>
        <v>0</v>
      </c>
      <c r="O43" s="145" t="str">
        <f>IFERROR((VLOOKUP(H43,Tránsito!A:D,4,0)),"0")</f>
        <v>0</v>
      </c>
      <c r="P43" s="138">
        <v>120467</v>
      </c>
      <c r="Q43" s="138">
        <f t="shared" si="2"/>
        <v>0</v>
      </c>
      <c r="R43" s="106"/>
      <c r="S43" s="105"/>
      <c r="T43" s="105">
        <f t="shared" ref="T43:T49" si="11">S43*R43</f>
        <v>0</v>
      </c>
      <c r="U43" s="140"/>
      <c r="V43" s="146"/>
      <c r="W43" s="146">
        <f t="shared" ref="W43:W49" si="12">V43*U43</f>
        <v>0</v>
      </c>
      <c r="X43" s="106" t="str">
        <f>IFERROR((VLOOKUP(H43,'Entregado (2026)'!A:C,3,0)),"0")</f>
        <v>0</v>
      </c>
      <c r="Y43" s="147"/>
      <c r="Z43" s="105">
        <f t="shared" si="5"/>
        <v>0</v>
      </c>
      <c r="AA43" s="148"/>
      <c r="AB43" s="146"/>
      <c r="AC43" s="146">
        <f t="shared" si="6"/>
        <v>0</v>
      </c>
      <c r="AD43" s="106"/>
      <c r="AE43" s="147"/>
      <c r="AF43" s="105">
        <f t="shared" ref="AF43:AF49" si="13">AE43*AD43</f>
        <v>0</v>
      </c>
      <c r="AG43" s="106" t="str">
        <f>IFERROR((VLOOKUP(H43,'Ventas (2025)'!A:C,3,0)),"0")</f>
        <v>0</v>
      </c>
      <c r="AH43" s="147" t="s">
        <v>580</v>
      </c>
      <c r="AI43" s="105">
        <f t="shared" si="8"/>
        <v>0</v>
      </c>
      <c r="AJ43" s="105"/>
      <c r="AK43" s="140"/>
      <c r="AL43" s="138"/>
      <c r="AM43" s="146">
        <f t="shared" si="9"/>
        <v>0</v>
      </c>
    </row>
    <row r="44" spans="1:39">
      <c r="A44" s="108">
        <v>29</v>
      </c>
      <c r="B44" s="149" t="s">
        <v>79</v>
      </c>
      <c r="C44" s="144" t="s">
        <v>33</v>
      </c>
      <c r="D44" s="144" t="s">
        <v>34</v>
      </c>
      <c r="E44" s="144">
        <v>418</v>
      </c>
      <c r="F44" s="107" t="s">
        <v>80</v>
      </c>
      <c r="G44" s="144" t="s">
        <v>37</v>
      </c>
      <c r="H44" s="140" t="s">
        <v>79</v>
      </c>
      <c r="I44" s="110">
        <v>87148</v>
      </c>
      <c r="J44" s="106">
        <f>IFERROR((VLOOKUP(B44,Stock!A:C,3,0)),"0")</f>
        <v>2</v>
      </c>
      <c r="K44" s="105">
        <f t="shared" si="10"/>
        <v>174296</v>
      </c>
      <c r="L44" s="199">
        <f>IFERROR((VLOOKUP(H44,Tránsito!A:C,3,0)),"0")</f>
        <v>4</v>
      </c>
      <c r="M44" s="105">
        <v>87428</v>
      </c>
      <c r="N44" s="105">
        <f t="shared" si="1"/>
        <v>349712</v>
      </c>
      <c r="O44" s="145">
        <f>IFERROR((VLOOKUP(H44,Tránsito!A:D,4,0)),"0")</f>
        <v>5</v>
      </c>
      <c r="P44" s="138">
        <v>86632</v>
      </c>
      <c r="Q44" s="138">
        <f t="shared" si="2"/>
        <v>433160</v>
      </c>
      <c r="R44" s="106">
        <v>4</v>
      </c>
      <c r="S44" s="209">
        <v>154207.67999999999</v>
      </c>
      <c r="T44" s="105">
        <f t="shared" si="11"/>
        <v>616830.71999999997</v>
      </c>
      <c r="U44" s="140"/>
      <c r="V44" s="146">
        <v>0</v>
      </c>
      <c r="W44" s="146">
        <f t="shared" si="12"/>
        <v>0</v>
      </c>
      <c r="X44" s="106" t="str">
        <f>IFERROR((VLOOKUP(H44,'Entregado (2026)'!A:C,3,0)),"0")</f>
        <v>0</v>
      </c>
      <c r="Y44" s="147">
        <v>0</v>
      </c>
      <c r="Z44" s="105">
        <f t="shared" si="5"/>
        <v>0</v>
      </c>
      <c r="AA44" s="148"/>
      <c r="AB44" s="146">
        <v>157284</v>
      </c>
      <c r="AC44" s="146">
        <f t="shared" si="6"/>
        <v>0</v>
      </c>
      <c r="AD44" s="106"/>
      <c r="AE44" s="147">
        <v>0</v>
      </c>
      <c r="AF44" s="105">
        <f t="shared" si="13"/>
        <v>0</v>
      </c>
      <c r="AG44" s="106" t="str">
        <f>IFERROR((VLOOKUP(H44,'Ventas (2025)'!A:C,3,0)),"0")</f>
        <v>0</v>
      </c>
      <c r="AH44" s="147" t="s">
        <v>580</v>
      </c>
      <c r="AI44" s="105">
        <f t="shared" si="8"/>
        <v>0</v>
      </c>
      <c r="AJ44" s="105"/>
      <c r="AK44" s="140">
        <v>3</v>
      </c>
      <c r="AL44" s="138">
        <v>89872</v>
      </c>
      <c r="AM44" s="146">
        <f t="shared" si="9"/>
        <v>269616</v>
      </c>
    </row>
    <row r="45" spans="1:39">
      <c r="A45" s="108">
        <v>30</v>
      </c>
      <c r="B45" s="149" t="s">
        <v>71</v>
      </c>
      <c r="C45" s="144" t="s">
        <v>39</v>
      </c>
      <c r="D45" s="144" t="s">
        <v>34</v>
      </c>
      <c r="E45" s="144">
        <v>418</v>
      </c>
      <c r="F45" s="107" t="s">
        <v>72</v>
      </c>
      <c r="G45" s="144" t="s">
        <v>37</v>
      </c>
      <c r="H45" s="140" t="s">
        <v>71</v>
      </c>
      <c r="I45" s="110">
        <v>83750.176120999997</v>
      </c>
      <c r="J45" s="106" t="str">
        <f>IFERROR((VLOOKUP(B45,Stock!A:C,3,0)),"0")</f>
        <v>0</v>
      </c>
      <c r="K45" s="105">
        <f t="shared" si="10"/>
        <v>0</v>
      </c>
      <c r="L45" s="199" t="str">
        <f>IFERROR((VLOOKUP(H45,Tránsito!A:C,3,0)),"0")</f>
        <v>0</v>
      </c>
      <c r="M45" s="105">
        <v>0</v>
      </c>
      <c r="N45" s="105">
        <f t="shared" si="1"/>
        <v>0</v>
      </c>
      <c r="O45" s="145" t="str">
        <f>IFERROR((VLOOKUP(H45,Tránsito!A:D,4,0)),"0")</f>
        <v>0</v>
      </c>
      <c r="P45" s="138">
        <v>0</v>
      </c>
      <c r="Q45" s="138">
        <f t="shared" si="2"/>
        <v>0</v>
      </c>
      <c r="R45" s="106"/>
      <c r="S45" s="105">
        <v>0</v>
      </c>
      <c r="T45" s="105">
        <f t="shared" si="11"/>
        <v>0</v>
      </c>
      <c r="U45" s="140">
        <v>2</v>
      </c>
      <c r="V45" s="146">
        <v>142983.33333333334</v>
      </c>
      <c r="W45" s="146">
        <f t="shared" si="12"/>
        <v>285966.66666666669</v>
      </c>
      <c r="X45" s="106">
        <f>IFERROR((VLOOKUP(H45,'Entregado (2026)'!A:C,3,0)),"0")</f>
        <v>4</v>
      </c>
      <c r="Y45" s="105">
        <v>146760</v>
      </c>
      <c r="Z45" s="105">
        <f t="shared" si="5"/>
        <v>587040</v>
      </c>
      <c r="AA45" s="148"/>
      <c r="AB45" s="146"/>
      <c r="AC45" s="146">
        <f t="shared" si="6"/>
        <v>0</v>
      </c>
      <c r="AD45" s="106">
        <v>12</v>
      </c>
      <c r="AE45" s="147">
        <v>146103.33333333334</v>
      </c>
      <c r="AF45" s="105">
        <f t="shared" si="13"/>
        <v>1753240</v>
      </c>
      <c r="AG45" s="106">
        <f>IFERROR((VLOOKUP(H45,'Ventas (2025)'!A:C,3,0)),"0")</f>
        <v>12</v>
      </c>
      <c r="AH45" s="147">
        <v>149485.92300039998</v>
      </c>
      <c r="AI45" s="105">
        <f t="shared" si="8"/>
        <v>1793831.0760047999</v>
      </c>
      <c r="AJ45" s="105"/>
      <c r="AK45" s="140"/>
      <c r="AL45" s="138"/>
      <c r="AM45" s="146">
        <f t="shared" si="9"/>
        <v>0</v>
      </c>
    </row>
    <row r="46" spans="1:39">
      <c r="A46" s="108">
        <v>31</v>
      </c>
      <c r="B46" s="155"/>
      <c r="C46" s="139" t="s">
        <v>39</v>
      </c>
      <c r="D46" s="139" t="s">
        <v>34</v>
      </c>
      <c r="E46" s="139">
        <v>418</v>
      </c>
      <c r="F46" s="107" t="s">
        <v>278</v>
      </c>
      <c r="G46" s="139" t="s">
        <v>54</v>
      </c>
      <c r="H46" s="133"/>
      <c r="I46" s="111"/>
      <c r="J46" s="106" t="str">
        <f>IFERROR((VLOOKUP(B46,Stock!A:C,3,0)),"0")</f>
        <v>0</v>
      </c>
      <c r="K46" s="105">
        <f t="shared" si="10"/>
        <v>0</v>
      </c>
      <c r="L46" s="199" t="str">
        <f>IFERROR((VLOOKUP(H46,Tránsito!A:C,3,0)),"0")</f>
        <v>0</v>
      </c>
      <c r="M46" s="105"/>
      <c r="N46" s="105">
        <f t="shared" si="1"/>
        <v>0</v>
      </c>
      <c r="O46" s="145" t="str">
        <f>IFERROR((VLOOKUP(H46,Tránsito!A:D,4,0)),"0")</f>
        <v>0</v>
      </c>
      <c r="P46" s="138"/>
      <c r="Q46" s="138">
        <f t="shared" si="2"/>
        <v>0</v>
      </c>
      <c r="R46" s="106"/>
      <c r="S46" s="105"/>
      <c r="T46" s="105">
        <f t="shared" si="11"/>
        <v>0</v>
      </c>
      <c r="U46" s="140"/>
      <c r="V46" s="146"/>
      <c r="W46" s="146">
        <f t="shared" si="12"/>
        <v>0</v>
      </c>
      <c r="X46" s="106" t="str">
        <f>IFERROR((VLOOKUP(H46,'Entregado (2026)'!A:C,3,0)),"0")</f>
        <v>0</v>
      </c>
      <c r="Y46" s="147"/>
      <c r="Z46" s="105">
        <f t="shared" si="5"/>
        <v>0</v>
      </c>
      <c r="AA46" s="148"/>
      <c r="AB46" s="146"/>
      <c r="AC46" s="146">
        <f t="shared" si="6"/>
        <v>0</v>
      </c>
      <c r="AD46" s="106"/>
      <c r="AE46" s="147"/>
      <c r="AF46" s="105">
        <f t="shared" si="13"/>
        <v>0</v>
      </c>
      <c r="AG46" s="106" t="str">
        <f>IFERROR((VLOOKUP(H46,'Ventas (2025)'!A:C,3,0)),"0")</f>
        <v>0</v>
      </c>
      <c r="AH46" s="147" t="s">
        <v>580</v>
      </c>
      <c r="AI46" s="105">
        <f t="shared" si="8"/>
        <v>0</v>
      </c>
      <c r="AJ46" s="105"/>
      <c r="AK46" s="140"/>
      <c r="AL46" s="138"/>
      <c r="AM46" s="146">
        <f t="shared" si="9"/>
        <v>0</v>
      </c>
    </row>
    <row r="47" spans="1:39">
      <c r="A47" s="108">
        <v>32</v>
      </c>
      <c r="B47" s="149" t="s">
        <v>304</v>
      </c>
      <c r="C47" s="156"/>
      <c r="D47" s="139" t="s">
        <v>34</v>
      </c>
      <c r="E47" s="139">
        <v>418</v>
      </c>
      <c r="F47" s="107" t="s">
        <v>305</v>
      </c>
      <c r="G47" s="139" t="s">
        <v>54</v>
      </c>
      <c r="H47" s="140" t="s">
        <v>304</v>
      </c>
      <c r="I47" s="111"/>
      <c r="J47" s="106" t="str">
        <f>IFERROR((VLOOKUP(B47,Stock!A:C,3,0)),"0")</f>
        <v>0</v>
      </c>
      <c r="K47" s="105">
        <f t="shared" si="10"/>
        <v>0</v>
      </c>
      <c r="L47" s="199" t="str">
        <f>IFERROR((VLOOKUP(H47,Tránsito!A:C,3,0)),"0")</f>
        <v>0</v>
      </c>
      <c r="M47" s="105"/>
      <c r="N47" s="105">
        <f t="shared" si="1"/>
        <v>0</v>
      </c>
      <c r="O47" s="145" t="str">
        <f>IFERROR((VLOOKUP(H47,Tránsito!A:D,4,0)),"0")</f>
        <v>0</v>
      </c>
      <c r="P47" s="138"/>
      <c r="Q47" s="138">
        <f t="shared" si="2"/>
        <v>0</v>
      </c>
      <c r="R47" s="106"/>
      <c r="S47" s="105"/>
      <c r="T47" s="105">
        <f t="shared" si="11"/>
        <v>0</v>
      </c>
      <c r="U47" s="140"/>
      <c r="V47" s="146">
        <v>160058</v>
      </c>
      <c r="W47" s="146">
        <f t="shared" si="12"/>
        <v>0</v>
      </c>
      <c r="X47" s="106">
        <f>IFERROR((VLOOKUP(H47,'Entregado (2026)'!A:C,3,0)),"0")</f>
        <v>2</v>
      </c>
      <c r="Y47" s="105">
        <v>319913</v>
      </c>
      <c r="Z47" s="105">
        <f t="shared" si="5"/>
        <v>639826</v>
      </c>
      <c r="AA47" s="148"/>
      <c r="AB47" s="146">
        <v>310729</v>
      </c>
      <c r="AC47" s="146">
        <f t="shared" si="6"/>
        <v>0</v>
      </c>
      <c r="AD47" s="106"/>
      <c r="AE47" s="147"/>
      <c r="AF47" s="105">
        <f t="shared" si="13"/>
        <v>0</v>
      </c>
      <c r="AG47" s="106">
        <f>IFERROR((VLOOKUP(H47,'Ventas (2025)'!A:C,3,0)),"0")</f>
        <v>4</v>
      </c>
      <c r="AH47" s="147">
        <v>299317.18910999998</v>
      </c>
      <c r="AI47" s="105">
        <f t="shared" si="8"/>
        <v>1197268.7564399999</v>
      </c>
      <c r="AJ47" s="105"/>
      <c r="AK47" s="140"/>
      <c r="AL47" s="138"/>
      <c r="AM47" s="146">
        <f t="shared" si="9"/>
        <v>0</v>
      </c>
    </row>
    <row r="48" spans="1:39">
      <c r="A48" s="108">
        <v>33</v>
      </c>
      <c r="B48" s="149" t="s">
        <v>73</v>
      </c>
      <c r="C48" s="144" t="s">
        <v>33</v>
      </c>
      <c r="D48" s="144" t="s">
        <v>34</v>
      </c>
      <c r="E48" s="144">
        <v>408</v>
      </c>
      <c r="F48" s="107" t="s">
        <v>74</v>
      </c>
      <c r="G48" s="144" t="s">
        <v>37</v>
      </c>
      <c r="H48" s="140" t="s">
        <v>73</v>
      </c>
      <c r="I48" s="110">
        <v>96529.761523999987</v>
      </c>
      <c r="J48" s="106">
        <f>IFERROR((VLOOKUP(B48,Stock!A:C,3,0)),"0")</f>
        <v>2</v>
      </c>
      <c r="K48" s="105">
        <f t="shared" si="10"/>
        <v>193059.52304799997</v>
      </c>
      <c r="L48" s="199">
        <f>IFERROR((VLOOKUP(H48,Tránsito!A:C,3,0)),"0")</f>
        <v>6</v>
      </c>
      <c r="M48" s="138">
        <v>102480</v>
      </c>
      <c r="N48" s="105">
        <f t="shared" ref="N48:N79" si="14">M48*L48</f>
        <v>614880</v>
      </c>
      <c r="O48" s="145">
        <f>IFERROR((VLOOKUP(H48,Tránsito!A:D,4,0)),"0")</f>
        <v>0</v>
      </c>
      <c r="P48" s="138">
        <v>102480</v>
      </c>
      <c r="Q48" s="138">
        <f t="shared" ref="Q48:Q79" si="15">P48*O48</f>
        <v>0</v>
      </c>
      <c r="R48" s="106">
        <v>4</v>
      </c>
      <c r="S48" s="209">
        <v>88544.639999999999</v>
      </c>
      <c r="T48" s="105">
        <f t="shared" si="11"/>
        <v>354178.56</v>
      </c>
      <c r="U48" s="140"/>
      <c r="V48" s="146">
        <v>0</v>
      </c>
      <c r="W48" s="146">
        <f t="shared" si="12"/>
        <v>0</v>
      </c>
      <c r="X48" s="106" t="str">
        <f>IFERROR((VLOOKUP(H48,'Entregado (2026)'!A:C,3,0)),"0")</f>
        <v>0</v>
      </c>
      <c r="Y48" s="147">
        <v>0</v>
      </c>
      <c r="Z48" s="105">
        <f t="shared" ref="Z48:Z79" si="16">Y48*X48</f>
        <v>0</v>
      </c>
      <c r="AA48" s="148"/>
      <c r="AB48" s="146">
        <f>Y48</f>
        <v>0</v>
      </c>
      <c r="AC48" s="146">
        <f t="shared" ref="AC48:AC79" si="17">AB48*AA48</f>
        <v>0</v>
      </c>
      <c r="AD48" s="106"/>
      <c r="AE48" s="147">
        <v>0</v>
      </c>
      <c r="AF48" s="105">
        <f t="shared" si="13"/>
        <v>0</v>
      </c>
      <c r="AG48" s="106" t="str">
        <f>IFERROR((VLOOKUP(H48,'Ventas (2025)'!A:C,3,0)),"0")</f>
        <v>0</v>
      </c>
      <c r="AH48" s="147" t="s">
        <v>580</v>
      </c>
      <c r="AI48" s="105">
        <f t="shared" ref="AI48:AI79" si="18">AH48*AG48</f>
        <v>0</v>
      </c>
      <c r="AJ48" s="105"/>
      <c r="AK48" s="140"/>
      <c r="AL48" s="138"/>
      <c r="AM48" s="146">
        <f t="shared" ref="AM48:AM79" si="19">AL48*AK48</f>
        <v>0</v>
      </c>
    </row>
    <row r="49" spans="1:39">
      <c r="A49" s="108">
        <v>34</v>
      </c>
      <c r="B49" s="151">
        <v>70100164</v>
      </c>
      <c r="C49" s="22" t="s">
        <v>39</v>
      </c>
      <c r="D49" s="22" t="s">
        <v>34</v>
      </c>
      <c r="E49" s="144">
        <v>408</v>
      </c>
      <c r="F49" s="107" t="s">
        <v>75</v>
      </c>
      <c r="G49" s="144" t="s">
        <v>37</v>
      </c>
      <c r="H49" s="152">
        <v>70100164</v>
      </c>
      <c r="I49" s="110">
        <v>117100.02091799999</v>
      </c>
      <c r="J49" s="106" t="str">
        <f>IFERROR((VLOOKUP(B49,Stock!A:C,3,0)),"0")</f>
        <v>0</v>
      </c>
      <c r="K49" s="105">
        <f t="shared" si="10"/>
        <v>0</v>
      </c>
      <c r="L49" s="199" t="str">
        <f>IFERROR((VLOOKUP(H49,Tránsito!A:C,3,0)),"0")</f>
        <v>0</v>
      </c>
      <c r="M49" s="105">
        <v>101794</v>
      </c>
      <c r="N49" s="105">
        <f t="shared" si="14"/>
        <v>0</v>
      </c>
      <c r="O49" s="145" t="str">
        <f>IFERROR((VLOOKUP(H49,Tránsito!A:D,4,0)),"0")</f>
        <v>0</v>
      </c>
      <c r="P49" s="138">
        <v>101794</v>
      </c>
      <c r="Q49" s="138">
        <f t="shared" si="15"/>
        <v>0</v>
      </c>
      <c r="R49" s="106"/>
      <c r="S49" s="105">
        <v>0</v>
      </c>
      <c r="T49" s="105">
        <f t="shared" si="11"/>
        <v>0</v>
      </c>
      <c r="U49" s="140">
        <v>1</v>
      </c>
      <c r="V49" s="146">
        <v>155168</v>
      </c>
      <c r="W49" s="146">
        <f t="shared" si="12"/>
        <v>155168</v>
      </c>
      <c r="X49" s="106">
        <v>5</v>
      </c>
      <c r="Y49" s="105">
        <v>157588</v>
      </c>
      <c r="Z49" s="105">
        <f t="shared" si="16"/>
        <v>787940</v>
      </c>
      <c r="AA49" s="148"/>
      <c r="AB49" s="146"/>
      <c r="AC49" s="146">
        <f t="shared" si="17"/>
        <v>0</v>
      </c>
      <c r="AD49" s="106">
        <v>14</v>
      </c>
      <c r="AE49" s="147">
        <v>160703.33333333334</v>
      </c>
      <c r="AF49" s="105">
        <f t="shared" si="13"/>
        <v>2249846.666666667</v>
      </c>
      <c r="AG49" s="106">
        <v>9</v>
      </c>
      <c r="AH49" s="147">
        <v>173645.96287662498</v>
      </c>
      <c r="AI49" s="105">
        <f t="shared" si="18"/>
        <v>1562813.6658896247</v>
      </c>
      <c r="AJ49" s="105"/>
      <c r="AK49" s="140"/>
      <c r="AL49" s="138"/>
      <c r="AM49" s="146">
        <f t="shared" si="19"/>
        <v>0</v>
      </c>
    </row>
    <row r="50" spans="1:39">
      <c r="A50" s="108">
        <v>35</v>
      </c>
      <c r="B50" s="144"/>
      <c r="C50" s="139"/>
      <c r="D50" s="139" t="s">
        <v>34</v>
      </c>
      <c r="E50" s="139">
        <v>408</v>
      </c>
      <c r="F50" s="107" t="s">
        <v>281</v>
      </c>
      <c r="G50" s="139" t="s">
        <v>37</v>
      </c>
      <c r="H50" s="139"/>
      <c r="I50" s="111"/>
      <c r="J50" s="106" t="str">
        <f>IFERROR((VLOOKUP(B50,Stock!A:C,3,0)),"0")</f>
        <v>0</v>
      </c>
      <c r="K50" s="105"/>
      <c r="L50" s="199" t="str">
        <f>IFERROR((VLOOKUP(H50,Tránsito!A:C,3,0)),"0")</f>
        <v>0</v>
      </c>
      <c r="M50" s="105"/>
      <c r="N50" s="105">
        <f t="shared" si="14"/>
        <v>0</v>
      </c>
      <c r="O50" s="145" t="str">
        <f>IFERROR((VLOOKUP(H50,Tránsito!A:D,4,0)),"0")</f>
        <v>0</v>
      </c>
      <c r="P50" s="138"/>
      <c r="Q50" s="138">
        <f t="shared" si="15"/>
        <v>0</v>
      </c>
      <c r="R50" s="106"/>
      <c r="S50" s="105"/>
      <c r="T50" s="105"/>
      <c r="U50" s="140"/>
      <c r="V50" s="146"/>
      <c r="W50" s="146"/>
      <c r="X50" s="106" t="str">
        <f>IFERROR((VLOOKUP(H50,'Entregado (2026)'!A:C,3,0)),"0")</f>
        <v>0</v>
      </c>
      <c r="Y50" s="147"/>
      <c r="Z50" s="105">
        <f t="shared" si="16"/>
        <v>0</v>
      </c>
      <c r="AA50" s="148"/>
      <c r="AB50" s="146"/>
      <c r="AC50" s="146">
        <f t="shared" si="17"/>
        <v>0</v>
      </c>
      <c r="AD50" s="106"/>
      <c r="AE50" s="147"/>
      <c r="AF50" s="105"/>
      <c r="AG50" s="106" t="str">
        <f>IFERROR((VLOOKUP(H50,'Ventas (2025)'!A:C,3,0)),"0")</f>
        <v>0</v>
      </c>
      <c r="AH50" s="147" t="s">
        <v>580</v>
      </c>
      <c r="AI50" s="105">
        <f t="shared" si="18"/>
        <v>0</v>
      </c>
      <c r="AJ50" s="105"/>
      <c r="AK50" s="140"/>
      <c r="AL50" s="138"/>
      <c r="AM50" s="146">
        <f t="shared" si="19"/>
        <v>0</v>
      </c>
    </row>
    <row r="51" spans="1:39">
      <c r="A51" s="108">
        <v>36</v>
      </c>
      <c r="B51" s="149"/>
      <c r="C51" s="139" t="s">
        <v>39</v>
      </c>
      <c r="D51" s="139" t="s">
        <v>34</v>
      </c>
      <c r="E51" s="139">
        <v>408</v>
      </c>
      <c r="F51" s="107" t="s">
        <v>279</v>
      </c>
      <c r="G51" s="139" t="s">
        <v>54</v>
      </c>
      <c r="H51" s="140"/>
      <c r="I51" s="111"/>
      <c r="J51" s="106" t="str">
        <f>IFERROR((VLOOKUP(B51,Stock!A:C,3,0)),"0")</f>
        <v>0</v>
      </c>
      <c r="K51" s="105">
        <f t="shared" ref="K51:K75" si="20">J51*I51</f>
        <v>0</v>
      </c>
      <c r="L51" s="199" t="str">
        <f>IFERROR((VLOOKUP(H51,Tránsito!A:C,3,0)),"0")</f>
        <v>0</v>
      </c>
      <c r="M51" s="105"/>
      <c r="N51" s="105">
        <f t="shared" si="14"/>
        <v>0</v>
      </c>
      <c r="O51" s="145" t="str">
        <f>IFERROR((VLOOKUP(H51,Tránsito!A:D,4,0)),"0")</f>
        <v>0</v>
      </c>
      <c r="P51" s="138"/>
      <c r="Q51" s="138">
        <f t="shared" si="15"/>
        <v>0</v>
      </c>
      <c r="R51" s="106"/>
      <c r="S51" s="105"/>
      <c r="T51" s="105">
        <f t="shared" ref="T51:T75" si="21">S51*R51</f>
        <v>0</v>
      </c>
      <c r="U51" s="140"/>
      <c r="V51" s="146"/>
      <c r="W51" s="146">
        <f t="shared" ref="W51:W75" si="22">V51*U51</f>
        <v>0</v>
      </c>
      <c r="X51" s="106" t="str">
        <f>IFERROR((VLOOKUP(H51,'Entregado (2026)'!A:C,3,0)),"0")</f>
        <v>0</v>
      </c>
      <c r="Y51" s="147"/>
      <c r="Z51" s="105">
        <f t="shared" si="16"/>
        <v>0</v>
      </c>
      <c r="AA51" s="148"/>
      <c r="AB51" s="146">
        <v>317972</v>
      </c>
      <c r="AC51" s="146">
        <f t="shared" si="17"/>
        <v>0</v>
      </c>
      <c r="AD51" s="106"/>
      <c r="AE51" s="147"/>
      <c r="AF51" s="105">
        <f t="shared" ref="AF51:AF75" si="23">AE51*AD51</f>
        <v>0</v>
      </c>
      <c r="AG51" s="106" t="str">
        <f>IFERROR((VLOOKUP(H51,'Ventas (2025)'!A:C,3,0)),"0")</f>
        <v>0</v>
      </c>
      <c r="AH51" s="147" t="s">
        <v>580</v>
      </c>
      <c r="AI51" s="105">
        <f t="shared" si="18"/>
        <v>0</v>
      </c>
      <c r="AJ51" s="105"/>
      <c r="AK51" s="140"/>
      <c r="AL51" s="138"/>
      <c r="AM51" s="146">
        <f t="shared" si="19"/>
        <v>0</v>
      </c>
    </row>
    <row r="52" spans="1:39">
      <c r="A52" s="108">
        <v>37</v>
      </c>
      <c r="B52" s="139"/>
      <c r="C52" s="22" t="s">
        <v>39</v>
      </c>
      <c r="D52" s="139" t="s">
        <v>34</v>
      </c>
      <c r="E52" s="139">
        <v>408</v>
      </c>
      <c r="F52" s="107" t="s">
        <v>324</v>
      </c>
      <c r="G52" s="139" t="s">
        <v>37</v>
      </c>
      <c r="H52" s="139"/>
      <c r="I52" s="111"/>
      <c r="J52" s="106" t="str">
        <f>IFERROR((VLOOKUP(B52,Stock!A:C,3,0)),"0")</f>
        <v>0</v>
      </c>
      <c r="K52" s="105">
        <f t="shared" si="20"/>
        <v>0</v>
      </c>
      <c r="L52" s="199" t="str">
        <f>IFERROR((VLOOKUP(H52,Tránsito!A:C,3,0)),"0")</f>
        <v>0</v>
      </c>
      <c r="M52" s="105"/>
      <c r="N52" s="105">
        <f t="shared" si="14"/>
        <v>0</v>
      </c>
      <c r="O52" s="145" t="str">
        <f>IFERROR((VLOOKUP(H52,Tránsito!A:D,4,0)),"0")</f>
        <v>0</v>
      </c>
      <c r="P52" s="138"/>
      <c r="Q52" s="138">
        <f t="shared" si="15"/>
        <v>0</v>
      </c>
      <c r="R52" s="106"/>
      <c r="S52" s="105"/>
      <c r="T52" s="105">
        <f t="shared" si="21"/>
        <v>0</v>
      </c>
      <c r="U52" s="140"/>
      <c r="V52" s="146">
        <v>242101</v>
      </c>
      <c r="W52" s="146">
        <f t="shared" si="22"/>
        <v>0</v>
      </c>
      <c r="X52" s="106" t="str">
        <f>IFERROR((VLOOKUP(H52,'Entregado (2026)'!A:C,3,0)),"0")</f>
        <v>0</v>
      </c>
      <c r="Y52" s="147"/>
      <c r="Z52" s="105">
        <f t="shared" si="16"/>
        <v>0</v>
      </c>
      <c r="AA52" s="148"/>
      <c r="AB52" s="146"/>
      <c r="AC52" s="146">
        <f t="shared" si="17"/>
        <v>0</v>
      </c>
      <c r="AD52" s="106"/>
      <c r="AE52" s="147"/>
      <c r="AF52" s="105">
        <f t="shared" si="23"/>
        <v>0</v>
      </c>
      <c r="AG52" s="106" t="str">
        <f>IFERROR((VLOOKUP(H52,'Ventas (2025)'!A:C,3,0)),"0")</f>
        <v>0</v>
      </c>
      <c r="AH52" s="147" t="s">
        <v>580</v>
      </c>
      <c r="AI52" s="105">
        <f t="shared" si="18"/>
        <v>0</v>
      </c>
      <c r="AJ52" s="105"/>
      <c r="AK52" s="140"/>
      <c r="AL52" s="138"/>
      <c r="AM52" s="146">
        <f t="shared" si="19"/>
        <v>0</v>
      </c>
    </row>
    <row r="53" spans="1:39">
      <c r="A53" s="108">
        <v>38</v>
      </c>
      <c r="B53" s="157" t="s">
        <v>78</v>
      </c>
      <c r="C53" s="158" t="s">
        <v>39</v>
      </c>
      <c r="D53" s="158" t="s">
        <v>34</v>
      </c>
      <c r="E53" s="158">
        <v>388</v>
      </c>
      <c r="F53" s="107" t="s">
        <v>77</v>
      </c>
      <c r="G53" s="150" t="s">
        <v>37</v>
      </c>
      <c r="H53" s="158" t="s">
        <v>78</v>
      </c>
      <c r="I53" s="110">
        <v>0</v>
      </c>
      <c r="J53" s="106" t="str">
        <f>IFERROR((VLOOKUP(B53,Stock!A:C,3,0)),"0")</f>
        <v>0</v>
      </c>
      <c r="K53" s="105">
        <f t="shared" si="20"/>
        <v>0</v>
      </c>
      <c r="L53" s="199" t="str">
        <f>IFERROR((VLOOKUP(H53,Tránsito!A:C,3,0)),"0")</f>
        <v>0</v>
      </c>
      <c r="M53" s="105">
        <v>0</v>
      </c>
      <c r="N53" s="105">
        <f t="shared" si="14"/>
        <v>0</v>
      </c>
      <c r="O53" s="145" t="str">
        <f>IFERROR((VLOOKUP(H53,Tránsito!A:D,4,0)),"0")</f>
        <v>0</v>
      </c>
      <c r="P53" s="138">
        <v>0</v>
      </c>
      <c r="Q53" s="138">
        <f t="shared" si="15"/>
        <v>0</v>
      </c>
      <c r="R53" s="106"/>
      <c r="S53" s="105">
        <v>0</v>
      </c>
      <c r="T53" s="105">
        <f t="shared" si="21"/>
        <v>0</v>
      </c>
      <c r="U53" s="140"/>
      <c r="V53" s="146">
        <v>0</v>
      </c>
      <c r="W53" s="146">
        <f t="shared" si="22"/>
        <v>0</v>
      </c>
      <c r="X53" s="106">
        <f>IFERROR((VLOOKUP(H53,'Entregado (2026)'!A:C,3,0)),"0")</f>
        <v>2</v>
      </c>
      <c r="Y53" s="105">
        <f>VLOOKUP(F53,'Entregado (2026)'!$B:$D,3,0)</f>
        <v>72707.460924999992</v>
      </c>
      <c r="Z53" s="105">
        <f t="shared" si="16"/>
        <v>145414.92184999998</v>
      </c>
      <c r="AA53" s="148"/>
      <c r="AB53" s="146">
        <v>79195</v>
      </c>
      <c r="AC53" s="146">
        <f t="shared" si="17"/>
        <v>0</v>
      </c>
      <c r="AD53" s="106">
        <v>2</v>
      </c>
      <c r="AE53" s="147">
        <v>68400</v>
      </c>
      <c r="AF53" s="105">
        <f t="shared" si="23"/>
        <v>136800</v>
      </c>
      <c r="AG53" s="106">
        <f>IFERROR((VLOOKUP(H53,'Ventas (2025)'!A:C,3,0)),"0")</f>
        <v>2</v>
      </c>
      <c r="AH53" s="147" t="s">
        <v>580</v>
      </c>
      <c r="AI53" s="105">
        <f t="shared" si="18"/>
        <v>0</v>
      </c>
      <c r="AJ53" s="105"/>
      <c r="AK53" s="140"/>
      <c r="AL53" s="138"/>
      <c r="AM53" s="146">
        <f t="shared" si="19"/>
        <v>0</v>
      </c>
    </row>
    <row r="54" spans="1:39">
      <c r="A54" s="108">
        <v>39</v>
      </c>
      <c r="B54" s="149" t="s">
        <v>76</v>
      </c>
      <c r="C54" s="144" t="s">
        <v>33</v>
      </c>
      <c r="D54" s="144" t="s">
        <v>34</v>
      </c>
      <c r="E54" s="144">
        <v>388</v>
      </c>
      <c r="F54" s="107" t="s">
        <v>77</v>
      </c>
      <c r="G54" s="144" t="s">
        <v>37</v>
      </c>
      <c r="H54" s="140" t="s">
        <v>76</v>
      </c>
      <c r="I54" s="110">
        <v>58423.498060999998</v>
      </c>
      <c r="J54" s="106" t="str">
        <f>IFERROR((VLOOKUP(B54,Stock!A:C,3,0)),"0")</f>
        <v>0</v>
      </c>
      <c r="K54" s="105">
        <f t="shared" si="20"/>
        <v>0</v>
      </c>
      <c r="L54" s="199">
        <f>IFERROR((VLOOKUP(H54,Tránsito!A:C,3,0)),"0")</f>
        <v>0</v>
      </c>
      <c r="M54" s="105">
        <v>0</v>
      </c>
      <c r="N54" s="105">
        <f t="shared" si="14"/>
        <v>0</v>
      </c>
      <c r="O54" s="145">
        <f>IFERROR((VLOOKUP(H54,Tránsito!A:D,4,0)),"0")</f>
        <v>1</v>
      </c>
      <c r="P54" s="138">
        <v>53818</v>
      </c>
      <c r="Q54" s="138">
        <f t="shared" si="15"/>
        <v>53818</v>
      </c>
      <c r="R54" s="106"/>
      <c r="S54" s="105">
        <v>51873</v>
      </c>
      <c r="T54" s="105">
        <f t="shared" si="21"/>
        <v>0</v>
      </c>
      <c r="U54" s="140"/>
      <c r="V54" s="146">
        <v>0</v>
      </c>
      <c r="W54" s="146">
        <f t="shared" si="22"/>
        <v>0</v>
      </c>
      <c r="X54" s="106" t="str">
        <f>IFERROR((VLOOKUP(H54,'Entregado (2026)'!A:C,3,0)),"0")</f>
        <v>0</v>
      </c>
      <c r="Y54" s="105">
        <v>72707.460924999992</v>
      </c>
      <c r="Z54" s="105">
        <f t="shared" si="16"/>
        <v>0</v>
      </c>
      <c r="AA54" s="148"/>
      <c r="AB54" s="146">
        <v>72500</v>
      </c>
      <c r="AC54" s="146">
        <f t="shared" si="17"/>
        <v>0</v>
      </c>
      <c r="AD54" s="106"/>
      <c r="AE54" s="147">
        <v>0</v>
      </c>
      <c r="AF54" s="105">
        <f t="shared" si="23"/>
        <v>0</v>
      </c>
      <c r="AG54" s="106" t="str">
        <f>IFERROR((VLOOKUP(H54,'Ventas (2025)'!A:C,3,0)),"0")</f>
        <v>0</v>
      </c>
      <c r="AH54" s="147">
        <v>72707</v>
      </c>
      <c r="AI54" s="105">
        <f t="shared" si="18"/>
        <v>0</v>
      </c>
      <c r="AJ54" s="105"/>
      <c r="AK54" s="140"/>
      <c r="AL54" s="138"/>
      <c r="AM54" s="146">
        <f t="shared" si="19"/>
        <v>0</v>
      </c>
    </row>
    <row r="55" spans="1:39">
      <c r="A55" s="108">
        <v>40</v>
      </c>
      <c r="B55" s="151">
        <v>70100171</v>
      </c>
      <c r="C55" s="22" t="s">
        <v>39</v>
      </c>
      <c r="D55" s="22" t="s">
        <v>34</v>
      </c>
      <c r="E55" s="144">
        <v>362</v>
      </c>
      <c r="F55" s="107" t="s">
        <v>81</v>
      </c>
      <c r="G55" s="144" t="s">
        <v>37</v>
      </c>
      <c r="H55" s="152">
        <v>70100171</v>
      </c>
      <c r="I55" s="110">
        <v>0</v>
      </c>
      <c r="J55" s="106" t="str">
        <f>IFERROR((VLOOKUP(B55,Stock!A:C,3,0)),"0")</f>
        <v>0</v>
      </c>
      <c r="K55" s="105">
        <f t="shared" si="20"/>
        <v>0</v>
      </c>
      <c r="L55" s="199" t="str">
        <f>IFERROR((VLOOKUP(H55,Tránsito!A:C,3,0)),"0")</f>
        <v>0</v>
      </c>
      <c r="M55" s="105">
        <v>0</v>
      </c>
      <c r="N55" s="105">
        <f t="shared" si="14"/>
        <v>0</v>
      </c>
      <c r="O55" s="145" t="str">
        <f>IFERROR((VLOOKUP(H55,Tránsito!A:D,4,0)),"0")</f>
        <v>0</v>
      </c>
      <c r="P55" s="138">
        <v>0</v>
      </c>
      <c r="Q55" s="138">
        <f t="shared" si="15"/>
        <v>0</v>
      </c>
      <c r="R55" s="106"/>
      <c r="S55" s="105">
        <v>0</v>
      </c>
      <c r="T55" s="105">
        <f t="shared" si="21"/>
        <v>0</v>
      </c>
      <c r="U55" s="4"/>
      <c r="V55" s="188">
        <v>155213.45129714286</v>
      </c>
      <c r="W55" s="146">
        <f t="shared" si="22"/>
        <v>0</v>
      </c>
      <c r="X55" s="106">
        <v>5</v>
      </c>
      <c r="Y55" s="105">
        <f>VLOOKUP(F55,'Entregado (2026)'!$B:$D,3,0)</f>
        <v>131632.0777698</v>
      </c>
      <c r="Z55" s="105">
        <f t="shared" si="16"/>
        <v>658160.38884899998</v>
      </c>
      <c r="AA55" s="148"/>
      <c r="AB55" s="146"/>
      <c r="AC55" s="146">
        <f t="shared" si="17"/>
        <v>0</v>
      </c>
      <c r="AD55" s="106">
        <v>22</v>
      </c>
      <c r="AE55" s="147">
        <v>94926</v>
      </c>
      <c r="AF55" s="105">
        <f t="shared" si="23"/>
        <v>2088372</v>
      </c>
      <c r="AG55" s="106">
        <v>12</v>
      </c>
      <c r="AH55" s="147">
        <v>143765.77773130004</v>
      </c>
      <c r="AI55" s="105">
        <f t="shared" si="18"/>
        <v>1725189.3327756005</v>
      </c>
      <c r="AJ55" s="105"/>
      <c r="AK55" s="140"/>
      <c r="AL55" s="138">
        <v>77509</v>
      </c>
      <c r="AM55" s="146">
        <f t="shared" si="19"/>
        <v>0</v>
      </c>
    </row>
    <row r="56" spans="1:39">
      <c r="A56" s="108">
        <v>41</v>
      </c>
      <c r="B56" s="151" t="s">
        <v>82</v>
      </c>
      <c r="C56" s="22" t="s">
        <v>39</v>
      </c>
      <c r="D56" s="22" t="s">
        <v>34</v>
      </c>
      <c r="E56" s="144">
        <v>362</v>
      </c>
      <c r="F56" s="107" t="s">
        <v>83</v>
      </c>
      <c r="G56" s="22" t="s">
        <v>54</v>
      </c>
      <c r="H56" s="152" t="s">
        <v>82</v>
      </c>
      <c r="I56" s="110">
        <v>0</v>
      </c>
      <c r="J56" s="106" t="str">
        <f>IFERROR((VLOOKUP(B56,Stock!A:C,3,0)),"0")</f>
        <v>0</v>
      </c>
      <c r="K56" s="105">
        <f t="shared" si="20"/>
        <v>0</v>
      </c>
      <c r="L56" s="199" t="str">
        <f>IFERROR((VLOOKUP(H56,Tránsito!A:C,3,0)),"0")</f>
        <v>0</v>
      </c>
      <c r="M56" s="105">
        <v>0</v>
      </c>
      <c r="N56" s="105">
        <f t="shared" si="14"/>
        <v>0</v>
      </c>
      <c r="O56" s="145" t="str">
        <f>IFERROR((VLOOKUP(H56,Tránsito!A:D,4,0)),"0")</f>
        <v>0</v>
      </c>
      <c r="P56" s="138">
        <v>0</v>
      </c>
      <c r="Q56" s="138">
        <f t="shared" si="15"/>
        <v>0</v>
      </c>
      <c r="R56" s="106"/>
      <c r="S56" s="105">
        <v>0</v>
      </c>
      <c r="T56" s="105">
        <f t="shared" si="21"/>
        <v>0</v>
      </c>
      <c r="U56" s="140"/>
      <c r="V56" s="146">
        <v>0</v>
      </c>
      <c r="W56" s="146">
        <f t="shared" si="22"/>
        <v>0</v>
      </c>
      <c r="X56" s="106" t="str">
        <f>IFERROR((VLOOKUP(H56,'Entregado (2026)'!A:C,3,0)),"0")</f>
        <v>0</v>
      </c>
      <c r="Y56" s="147">
        <v>241610.07989999998</v>
      </c>
      <c r="Z56" s="105">
        <f t="shared" si="16"/>
        <v>0</v>
      </c>
      <c r="AA56" s="148"/>
      <c r="AB56" s="146">
        <f>Y56</f>
        <v>241610.07989999998</v>
      </c>
      <c r="AC56" s="146">
        <f t="shared" si="17"/>
        <v>0</v>
      </c>
      <c r="AD56" s="106"/>
      <c r="AE56" s="147">
        <v>0</v>
      </c>
      <c r="AF56" s="105">
        <f t="shared" si="23"/>
        <v>0</v>
      </c>
      <c r="AG56" s="106">
        <v>3</v>
      </c>
      <c r="AH56" s="147">
        <v>241610.07990000001</v>
      </c>
      <c r="AI56" s="105">
        <f t="shared" si="18"/>
        <v>724830.23970000003</v>
      </c>
      <c r="AJ56" s="105"/>
      <c r="AK56" s="140"/>
      <c r="AL56" s="138"/>
      <c r="AM56" s="146">
        <f t="shared" si="19"/>
        <v>0</v>
      </c>
    </row>
    <row r="57" spans="1:39">
      <c r="A57" s="108">
        <v>42</v>
      </c>
      <c r="B57" s="149" t="s">
        <v>123</v>
      </c>
      <c r="C57" s="144" t="s">
        <v>33</v>
      </c>
      <c r="D57" s="144" t="s">
        <v>34</v>
      </c>
      <c r="E57" s="144">
        <v>362</v>
      </c>
      <c r="F57" s="107" t="s">
        <v>124</v>
      </c>
      <c r="G57" s="144" t="s">
        <v>37</v>
      </c>
      <c r="H57" s="140" t="s">
        <v>123</v>
      </c>
      <c r="I57" s="110">
        <v>77008</v>
      </c>
      <c r="J57" s="106" t="str">
        <f>IFERROR((VLOOKUP(B57,Stock!A:C,3,0)),"0")</f>
        <v>0</v>
      </c>
      <c r="K57" s="105">
        <f t="shared" si="20"/>
        <v>0</v>
      </c>
      <c r="L57" s="199">
        <f>IFERROR((VLOOKUP(H57,Tránsito!A:C,3,0)),"0")</f>
        <v>4</v>
      </c>
      <c r="M57" s="105">
        <v>77571.637739333339</v>
      </c>
      <c r="N57" s="105">
        <f t="shared" si="14"/>
        <v>310286.55095733335</v>
      </c>
      <c r="O57" s="145">
        <f>IFERROR((VLOOKUP(H57,Tránsito!A:D,4,0)),"0")</f>
        <v>6</v>
      </c>
      <c r="P57" s="138">
        <v>77571.637739333339</v>
      </c>
      <c r="Q57" s="138">
        <f t="shared" si="15"/>
        <v>465429.82643600006</v>
      </c>
      <c r="R57" s="106">
        <v>6</v>
      </c>
      <c r="S57" s="105">
        <v>66007</v>
      </c>
      <c r="T57" s="105">
        <f t="shared" si="21"/>
        <v>396042</v>
      </c>
      <c r="U57" s="140">
        <v>3</v>
      </c>
      <c r="V57" s="146">
        <v>127992</v>
      </c>
      <c r="W57" s="146">
        <f t="shared" si="22"/>
        <v>383976</v>
      </c>
      <c r="X57" s="106" t="str">
        <f>IFERROR((VLOOKUP(H57,'Entregado (2026)'!A:C,3,0)),"0")</f>
        <v>0</v>
      </c>
      <c r="Y57" s="147">
        <v>131632</v>
      </c>
      <c r="Z57" s="105">
        <f t="shared" si="16"/>
        <v>0</v>
      </c>
      <c r="AA57" s="148"/>
      <c r="AB57" s="146"/>
      <c r="AC57" s="146">
        <f t="shared" si="17"/>
        <v>0</v>
      </c>
      <c r="AD57" s="106"/>
      <c r="AE57" s="147">
        <v>145266</v>
      </c>
      <c r="AF57" s="105">
        <f t="shared" si="23"/>
        <v>0</v>
      </c>
      <c r="AG57" s="106" t="str">
        <f>IFERROR((VLOOKUP(H57,'Ventas (2025)'!A:C,3,0)),"0")</f>
        <v>0</v>
      </c>
      <c r="AH57" s="147" t="s">
        <v>580</v>
      </c>
      <c r="AI57" s="105">
        <f t="shared" si="18"/>
        <v>0</v>
      </c>
      <c r="AJ57" s="105"/>
      <c r="AK57" s="140"/>
      <c r="AL57" s="138">
        <v>77509</v>
      </c>
      <c r="AM57" s="146">
        <f t="shared" si="19"/>
        <v>0</v>
      </c>
    </row>
    <row r="58" spans="1:39">
      <c r="A58" s="108">
        <v>43</v>
      </c>
      <c r="B58" s="144" t="s">
        <v>226</v>
      </c>
      <c r="C58" s="139" t="s">
        <v>33</v>
      </c>
      <c r="D58" s="139" t="s">
        <v>34</v>
      </c>
      <c r="E58" s="139">
        <v>362</v>
      </c>
      <c r="F58" s="107" t="s">
        <v>227</v>
      </c>
      <c r="G58" s="139" t="s">
        <v>37</v>
      </c>
      <c r="H58" s="139" t="s">
        <v>226</v>
      </c>
      <c r="I58" s="110">
        <v>91732</v>
      </c>
      <c r="J58" s="106">
        <f>IFERROR((VLOOKUP(B58,Stock!A:C,3,0)),"0")</f>
        <v>12</v>
      </c>
      <c r="K58" s="105">
        <f t="shared" si="20"/>
        <v>1100784</v>
      </c>
      <c r="L58" s="199" t="str">
        <f>IFERROR((VLOOKUP(H58,Tránsito!A:C,3,0)),"0")</f>
        <v>0</v>
      </c>
      <c r="M58" s="105">
        <v>90078</v>
      </c>
      <c r="N58" s="105">
        <f t="shared" si="14"/>
        <v>0</v>
      </c>
      <c r="O58" s="145" t="str">
        <f>IFERROR((VLOOKUP(H58,Tránsito!A:D,4,0)),"0")</f>
        <v>0</v>
      </c>
      <c r="P58" s="138">
        <v>89939.642332000003</v>
      </c>
      <c r="Q58" s="138">
        <f t="shared" si="15"/>
        <v>0</v>
      </c>
      <c r="R58" s="106"/>
      <c r="S58" s="105">
        <v>89939.642332000003</v>
      </c>
      <c r="T58" s="105">
        <f t="shared" si="21"/>
        <v>0</v>
      </c>
      <c r="U58" s="140"/>
      <c r="V58" s="146">
        <v>0</v>
      </c>
      <c r="W58" s="146">
        <f t="shared" si="22"/>
        <v>0</v>
      </c>
      <c r="X58" s="106" t="str">
        <f>IFERROR((VLOOKUP(H58,'Entregado (2026)'!A:C,3,0)),"0")</f>
        <v>0</v>
      </c>
      <c r="Y58" s="147">
        <v>0</v>
      </c>
      <c r="Z58" s="105">
        <f t="shared" si="16"/>
        <v>0</v>
      </c>
      <c r="AA58" s="148"/>
      <c r="AB58" s="146"/>
      <c r="AC58" s="146">
        <f t="shared" si="17"/>
        <v>0</v>
      </c>
      <c r="AD58" s="106"/>
      <c r="AE58" s="147">
        <v>0</v>
      </c>
      <c r="AF58" s="105">
        <f t="shared" si="23"/>
        <v>0</v>
      </c>
      <c r="AG58" s="106">
        <v>13</v>
      </c>
      <c r="AH58" s="147" t="s">
        <v>580</v>
      </c>
      <c r="AI58" s="105">
        <f t="shared" si="18"/>
        <v>0</v>
      </c>
      <c r="AJ58" s="105"/>
      <c r="AK58" s="140">
        <v>6</v>
      </c>
      <c r="AL58" s="138">
        <v>91395</v>
      </c>
      <c r="AM58" s="146">
        <f t="shared" si="19"/>
        <v>548370</v>
      </c>
    </row>
    <row r="59" spans="1:39">
      <c r="A59" s="108">
        <v>44</v>
      </c>
      <c r="B59" s="139">
        <v>70100159</v>
      </c>
      <c r="C59" s="139" t="s">
        <v>33</v>
      </c>
      <c r="D59" s="139" t="s">
        <v>34</v>
      </c>
      <c r="E59" s="139">
        <v>362</v>
      </c>
      <c r="F59" s="171" t="s">
        <v>449</v>
      </c>
      <c r="G59" s="139" t="s">
        <v>37</v>
      </c>
      <c r="H59" s="139">
        <v>70100159</v>
      </c>
      <c r="I59" s="110"/>
      <c r="J59" s="106" t="str">
        <f>IFERROR((VLOOKUP(B59,Stock!A:C,3,0)),"0")</f>
        <v>0</v>
      </c>
      <c r="K59" s="105">
        <f t="shared" si="20"/>
        <v>0</v>
      </c>
      <c r="L59" s="199" t="str">
        <f>IFERROR((VLOOKUP(H59,Tránsito!A:C,3,0)),"0")</f>
        <v>0</v>
      </c>
      <c r="M59" s="105"/>
      <c r="N59" s="105">
        <f t="shared" si="14"/>
        <v>0</v>
      </c>
      <c r="O59" s="145" t="str">
        <f>IFERROR((VLOOKUP(H59,Tránsito!A:D,4,0)),"0")</f>
        <v>0</v>
      </c>
      <c r="P59" s="138"/>
      <c r="Q59" s="138">
        <f t="shared" si="15"/>
        <v>0</v>
      </c>
      <c r="R59" s="106"/>
      <c r="S59" s="105"/>
      <c r="T59" s="105">
        <f t="shared" si="21"/>
        <v>0</v>
      </c>
      <c r="U59" s="140">
        <v>5</v>
      </c>
      <c r="V59" s="146">
        <v>116822</v>
      </c>
      <c r="W59" s="146">
        <f t="shared" si="22"/>
        <v>584110</v>
      </c>
      <c r="X59" s="106">
        <v>13</v>
      </c>
      <c r="Y59" s="147">
        <v>111276.45765119999</v>
      </c>
      <c r="Z59" s="105">
        <f t="shared" si="16"/>
        <v>1446593.9494655998</v>
      </c>
      <c r="AA59" s="148"/>
      <c r="AB59" s="146"/>
      <c r="AC59" s="146">
        <f t="shared" si="17"/>
        <v>0</v>
      </c>
      <c r="AD59" s="106"/>
      <c r="AE59" s="147"/>
      <c r="AF59" s="105">
        <f t="shared" si="23"/>
        <v>0</v>
      </c>
      <c r="AG59" s="106">
        <v>1</v>
      </c>
      <c r="AH59" s="147" t="s">
        <v>580</v>
      </c>
      <c r="AI59" s="105">
        <f t="shared" si="18"/>
        <v>0</v>
      </c>
      <c r="AJ59" s="105"/>
      <c r="AK59" s="140"/>
      <c r="AL59" s="138"/>
      <c r="AM59" s="146">
        <f t="shared" si="19"/>
        <v>0</v>
      </c>
    </row>
    <row r="60" spans="1:39">
      <c r="A60" s="108">
        <v>45</v>
      </c>
      <c r="B60" s="139" t="s">
        <v>316</v>
      </c>
      <c r="C60" s="139" t="s">
        <v>33</v>
      </c>
      <c r="D60" s="139" t="s">
        <v>34</v>
      </c>
      <c r="E60" s="139">
        <v>355</v>
      </c>
      <c r="F60" s="107" t="s">
        <v>315</v>
      </c>
      <c r="G60" s="150" t="s">
        <v>37</v>
      </c>
      <c r="H60" s="139" t="s">
        <v>316</v>
      </c>
      <c r="I60" s="111"/>
      <c r="J60" s="106" t="str">
        <f>IFERROR((VLOOKUP(B60,Stock!A:C,3,0)),"0")</f>
        <v>0</v>
      </c>
      <c r="K60" s="105">
        <f t="shared" si="20"/>
        <v>0</v>
      </c>
      <c r="L60" s="199" t="str">
        <f>IFERROR((VLOOKUP(H60,Tránsito!A:C,3,0)),"0")</f>
        <v>0</v>
      </c>
      <c r="M60" s="105">
        <v>74792</v>
      </c>
      <c r="N60" s="105">
        <f t="shared" si="14"/>
        <v>0</v>
      </c>
      <c r="O60" s="145" t="str">
        <f>IFERROR((VLOOKUP(H60,Tránsito!A:D,4,0)),"0")</f>
        <v>0</v>
      </c>
      <c r="P60" s="138">
        <v>74792</v>
      </c>
      <c r="Q60" s="138">
        <f t="shared" si="15"/>
        <v>0</v>
      </c>
      <c r="R60" s="106"/>
      <c r="S60" s="105"/>
      <c r="T60" s="105">
        <f t="shared" si="21"/>
        <v>0</v>
      </c>
      <c r="U60" s="140"/>
      <c r="V60" s="146"/>
      <c r="W60" s="146">
        <f t="shared" si="22"/>
        <v>0</v>
      </c>
      <c r="X60" s="106" t="str">
        <f>IFERROR((VLOOKUP(H60,'Entregado (2026)'!A:C,3,0)),"0")</f>
        <v>0</v>
      </c>
      <c r="Y60" s="147"/>
      <c r="Z60" s="105">
        <f t="shared" si="16"/>
        <v>0</v>
      </c>
      <c r="AA60" s="148"/>
      <c r="AB60" s="146"/>
      <c r="AC60" s="146">
        <f t="shared" si="17"/>
        <v>0</v>
      </c>
      <c r="AD60" s="106"/>
      <c r="AE60" s="147"/>
      <c r="AF60" s="105">
        <f t="shared" si="23"/>
        <v>0</v>
      </c>
      <c r="AG60" s="106" t="str">
        <f>IFERROR((VLOOKUP(H60,'Ventas (2025)'!A:C,3,0)),"0")</f>
        <v>0</v>
      </c>
      <c r="AH60" s="147" t="s">
        <v>580</v>
      </c>
      <c r="AI60" s="105">
        <f t="shared" si="18"/>
        <v>0</v>
      </c>
      <c r="AJ60" s="105"/>
      <c r="AK60" s="140"/>
      <c r="AL60" s="138"/>
      <c r="AM60" s="146">
        <f t="shared" si="19"/>
        <v>0</v>
      </c>
    </row>
    <row r="61" spans="1:39">
      <c r="A61" s="108">
        <v>46</v>
      </c>
      <c r="B61" s="151">
        <v>70100222</v>
      </c>
      <c r="C61" s="22" t="s">
        <v>39</v>
      </c>
      <c r="D61" s="22" t="s">
        <v>34</v>
      </c>
      <c r="E61" s="144">
        <v>352</v>
      </c>
      <c r="F61" s="107" t="s">
        <v>86</v>
      </c>
      <c r="G61" s="144" t="s">
        <v>37</v>
      </c>
      <c r="H61" s="152">
        <v>70100222</v>
      </c>
      <c r="I61" s="110">
        <v>0</v>
      </c>
      <c r="J61" s="106" t="str">
        <f>IFERROR((VLOOKUP(B61,Stock!A:C,3,0)),"0")</f>
        <v>0</v>
      </c>
      <c r="K61" s="105">
        <f t="shared" si="20"/>
        <v>0</v>
      </c>
      <c r="L61" s="199" t="str">
        <f>IFERROR((VLOOKUP(H61,Tránsito!A:C,3,0)),"0")</f>
        <v>0</v>
      </c>
      <c r="M61" s="105">
        <v>0</v>
      </c>
      <c r="N61" s="105">
        <f t="shared" si="14"/>
        <v>0</v>
      </c>
      <c r="O61" s="145" t="str">
        <f>IFERROR((VLOOKUP(H61,Tránsito!A:D,4,0)),"0")</f>
        <v>0</v>
      </c>
      <c r="P61" s="138">
        <v>0</v>
      </c>
      <c r="Q61" s="138">
        <f t="shared" si="15"/>
        <v>0</v>
      </c>
      <c r="R61" s="106"/>
      <c r="S61" s="105">
        <v>0</v>
      </c>
      <c r="T61" s="105">
        <f t="shared" si="21"/>
        <v>0</v>
      </c>
      <c r="U61" s="140"/>
      <c r="V61" s="146">
        <v>0</v>
      </c>
      <c r="W61" s="146">
        <f t="shared" si="22"/>
        <v>0</v>
      </c>
      <c r="X61" s="106" t="str">
        <f>IFERROR((VLOOKUP(H61,'Entregado (2026)'!A:C,3,0)),"0")</f>
        <v>0</v>
      </c>
      <c r="Y61" s="105">
        <v>92376.547200000001</v>
      </c>
      <c r="Z61" s="105">
        <f t="shared" si="16"/>
        <v>0</v>
      </c>
      <c r="AA61" s="148"/>
      <c r="AB61" s="146">
        <v>182000</v>
      </c>
      <c r="AC61" s="146">
        <f t="shared" si="17"/>
        <v>0</v>
      </c>
      <c r="AD61" s="106">
        <v>2</v>
      </c>
      <c r="AE61" s="147">
        <v>135855</v>
      </c>
      <c r="AF61" s="105">
        <f t="shared" si="23"/>
        <v>271710</v>
      </c>
      <c r="AG61" s="106" t="str">
        <f>IFERROR((VLOOKUP(H61,'Ventas (2025)'!A:C,3,0)),"0")</f>
        <v>0</v>
      </c>
      <c r="AH61" s="147">
        <v>0</v>
      </c>
      <c r="AI61" s="105">
        <f t="shared" si="18"/>
        <v>0</v>
      </c>
      <c r="AJ61" s="105"/>
      <c r="AK61" s="140"/>
      <c r="AL61" s="138"/>
      <c r="AM61" s="146">
        <f t="shared" si="19"/>
        <v>0</v>
      </c>
    </row>
    <row r="62" spans="1:39">
      <c r="A62" s="108">
        <v>47</v>
      </c>
      <c r="B62" s="144">
        <v>70100220</v>
      </c>
      <c r="C62" s="22" t="s">
        <v>39</v>
      </c>
      <c r="D62" s="22" t="s">
        <v>34</v>
      </c>
      <c r="E62" s="144">
        <v>352</v>
      </c>
      <c r="F62" s="107" t="s">
        <v>214</v>
      </c>
      <c r="G62" s="22" t="s">
        <v>54</v>
      </c>
      <c r="H62" s="139">
        <v>70100220</v>
      </c>
      <c r="I62" s="110">
        <v>0</v>
      </c>
      <c r="J62" s="106" t="str">
        <f>IFERROR((VLOOKUP(B62,Stock!A:C,3,0)),"0")</f>
        <v>0</v>
      </c>
      <c r="K62" s="105">
        <f t="shared" si="20"/>
        <v>0</v>
      </c>
      <c r="L62" s="199" t="str">
        <f>IFERROR((VLOOKUP(H62,Tránsito!A:C,3,0)),"0")</f>
        <v>0</v>
      </c>
      <c r="M62" s="105">
        <v>0</v>
      </c>
      <c r="N62" s="105">
        <f t="shared" si="14"/>
        <v>0</v>
      </c>
      <c r="O62" s="145" t="str">
        <f>IFERROR((VLOOKUP(H62,Tránsito!A:D,4,0)),"0")</f>
        <v>0</v>
      </c>
      <c r="P62" s="138">
        <v>0</v>
      </c>
      <c r="Q62" s="138">
        <f t="shared" si="15"/>
        <v>0</v>
      </c>
      <c r="R62" s="106"/>
      <c r="S62" s="105">
        <v>0</v>
      </c>
      <c r="T62" s="105">
        <f t="shared" si="21"/>
        <v>0</v>
      </c>
      <c r="U62" s="140"/>
      <c r="V62" s="146">
        <v>0</v>
      </c>
      <c r="W62" s="146">
        <f t="shared" si="22"/>
        <v>0</v>
      </c>
      <c r="X62" s="106" t="str">
        <f>IFERROR((VLOOKUP(H62,'Entregado (2026)'!A:C,3,0)),"0")</f>
        <v>0</v>
      </c>
      <c r="Y62" s="105">
        <v>345059.42625000002</v>
      </c>
      <c r="Z62" s="105">
        <f t="shared" si="16"/>
        <v>0</v>
      </c>
      <c r="AA62" s="148"/>
      <c r="AB62" s="146">
        <f>Y62</f>
        <v>345059.42625000002</v>
      </c>
      <c r="AC62" s="146">
        <f t="shared" si="17"/>
        <v>0</v>
      </c>
      <c r="AD62" s="106"/>
      <c r="AE62" s="147">
        <v>0</v>
      </c>
      <c r="AF62" s="105">
        <f t="shared" si="23"/>
        <v>0</v>
      </c>
      <c r="AG62" s="106">
        <v>1</v>
      </c>
      <c r="AH62" s="147">
        <v>259969.54193300003</v>
      </c>
      <c r="AI62" s="105">
        <f t="shared" si="18"/>
        <v>259969.54193300003</v>
      </c>
      <c r="AJ62" s="105"/>
      <c r="AK62" s="140"/>
      <c r="AL62" s="138"/>
      <c r="AM62" s="146">
        <f t="shared" si="19"/>
        <v>0</v>
      </c>
    </row>
    <row r="63" spans="1:39">
      <c r="A63" s="108">
        <v>48</v>
      </c>
      <c r="B63" s="149" t="s">
        <v>107</v>
      </c>
      <c r="C63" s="144" t="s">
        <v>33</v>
      </c>
      <c r="D63" s="144" t="s">
        <v>34</v>
      </c>
      <c r="E63" s="144">
        <v>352</v>
      </c>
      <c r="F63" s="107" t="s">
        <v>108</v>
      </c>
      <c r="G63" s="144" t="s">
        <v>37</v>
      </c>
      <c r="H63" s="140" t="s">
        <v>107</v>
      </c>
      <c r="I63" s="110">
        <v>82243.434985999993</v>
      </c>
      <c r="J63" s="106" t="str">
        <f>IFERROR((VLOOKUP(B63,Stock!A:C,3,0)),"0")</f>
        <v>0</v>
      </c>
      <c r="K63" s="105">
        <f t="shared" si="20"/>
        <v>0</v>
      </c>
      <c r="L63" s="199">
        <f>IFERROR((VLOOKUP(H63,Tránsito!A:C,3,0)),"0")</f>
        <v>0</v>
      </c>
      <c r="M63" s="105">
        <v>0</v>
      </c>
      <c r="N63" s="105">
        <f t="shared" si="14"/>
        <v>0</v>
      </c>
      <c r="O63" s="145">
        <f>IFERROR((VLOOKUP(H63,Tránsito!A:D,4,0)),"0")</f>
        <v>2</v>
      </c>
      <c r="P63" s="138">
        <v>90920.061243000004</v>
      </c>
      <c r="Q63" s="138">
        <f t="shared" si="15"/>
        <v>181840.12248600001</v>
      </c>
      <c r="R63" s="106"/>
      <c r="S63" s="105">
        <v>82243</v>
      </c>
      <c r="T63" s="105">
        <f t="shared" si="21"/>
        <v>0</v>
      </c>
      <c r="U63" s="140"/>
      <c r="V63" s="146">
        <v>345000</v>
      </c>
      <c r="W63" s="146">
        <f t="shared" si="22"/>
        <v>0</v>
      </c>
      <c r="X63" s="106" t="str">
        <f>IFERROR((VLOOKUP(H63,'Entregado (2026)'!A:C,3,0)),"0")</f>
        <v>0</v>
      </c>
      <c r="Y63" s="147">
        <v>345000</v>
      </c>
      <c r="Z63" s="105">
        <f t="shared" si="16"/>
        <v>0</v>
      </c>
      <c r="AA63" s="148"/>
      <c r="AB63" s="146">
        <f>Y63</f>
        <v>345000</v>
      </c>
      <c r="AC63" s="146">
        <f t="shared" si="17"/>
        <v>0</v>
      </c>
      <c r="AD63" s="106"/>
      <c r="AE63" s="147">
        <v>0</v>
      </c>
      <c r="AF63" s="105">
        <f t="shared" si="23"/>
        <v>0</v>
      </c>
      <c r="AG63" s="106" t="str">
        <f>IFERROR((VLOOKUP(H63,'Ventas (2025)'!A:C,3,0)),"0")</f>
        <v>0</v>
      </c>
      <c r="AH63" s="147">
        <v>137124.46946399999</v>
      </c>
      <c r="AI63" s="105">
        <f t="shared" si="18"/>
        <v>0</v>
      </c>
      <c r="AJ63" s="105"/>
      <c r="AK63" s="140"/>
      <c r="AL63" s="138"/>
      <c r="AM63" s="146">
        <f t="shared" si="19"/>
        <v>0</v>
      </c>
    </row>
    <row r="64" spans="1:39">
      <c r="A64" s="108">
        <v>49</v>
      </c>
      <c r="B64" s="151">
        <v>70100232</v>
      </c>
      <c r="C64" s="22" t="s">
        <v>39</v>
      </c>
      <c r="D64" s="22" t="s">
        <v>34</v>
      </c>
      <c r="E64" s="144">
        <v>352</v>
      </c>
      <c r="F64" s="107" t="s">
        <v>108</v>
      </c>
      <c r="G64" s="144" t="s">
        <v>37</v>
      </c>
      <c r="H64" s="152">
        <v>70100232</v>
      </c>
      <c r="I64" s="110">
        <v>0</v>
      </c>
      <c r="J64" s="106" t="str">
        <f>IFERROR((VLOOKUP(B64,Stock!A:C,3,0)),"0")</f>
        <v>0</v>
      </c>
      <c r="K64" s="105">
        <f t="shared" si="20"/>
        <v>0</v>
      </c>
      <c r="L64" s="199" t="str">
        <f>IFERROR((VLOOKUP(H64,Tránsito!A:C,3,0)),"0")</f>
        <v>0</v>
      </c>
      <c r="M64" s="105">
        <v>0</v>
      </c>
      <c r="N64" s="105">
        <f t="shared" si="14"/>
        <v>0</v>
      </c>
      <c r="O64" s="145" t="str">
        <f>IFERROR((VLOOKUP(H64,Tránsito!A:D,4,0)),"0")</f>
        <v>0</v>
      </c>
      <c r="P64" s="138">
        <v>0</v>
      </c>
      <c r="Q64" s="138">
        <f t="shared" si="15"/>
        <v>0</v>
      </c>
      <c r="R64" s="106"/>
      <c r="S64" s="105">
        <v>0</v>
      </c>
      <c r="T64" s="105">
        <f t="shared" si="21"/>
        <v>0</v>
      </c>
      <c r="U64" s="140"/>
      <c r="V64" s="146">
        <v>0</v>
      </c>
      <c r="W64" s="146">
        <f t="shared" si="22"/>
        <v>0</v>
      </c>
      <c r="X64" s="106" t="str">
        <f>IFERROR((VLOOKUP(H64,'Entregado (2026)'!A:C,3,0)),"0")</f>
        <v>0</v>
      </c>
      <c r="Y64" s="147">
        <v>135078.74151599998</v>
      </c>
      <c r="Z64" s="105">
        <f t="shared" si="16"/>
        <v>0</v>
      </c>
      <c r="AA64" s="148"/>
      <c r="AB64" s="146">
        <v>159000</v>
      </c>
      <c r="AC64" s="146">
        <f t="shared" si="17"/>
        <v>0</v>
      </c>
      <c r="AD64" s="106"/>
      <c r="AE64" s="147">
        <v>167376</v>
      </c>
      <c r="AF64" s="105">
        <f t="shared" si="23"/>
        <v>0</v>
      </c>
      <c r="AG64" s="106" t="str">
        <f>IFERROR((VLOOKUP(H64,'Ventas (2025)'!A:C,3,0)),"0")</f>
        <v>0</v>
      </c>
      <c r="AH64" s="147">
        <v>137124.46946399999</v>
      </c>
      <c r="AI64" s="105">
        <f t="shared" si="18"/>
        <v>0</v>
      </c>
      <c r="AJ64" s="105"/>
      <c r="AK64" s="140"/>
      <c r="AL64" s="138"/>
      <c r="AM64" s="146">
        <f t="shared" si="19"/>
        <v>0</v>
      </c>
    </row>
    <row r="65" spans="1:39">
      <c r="A65" s="108">
        <v>50</v>
      </c>
      <c r="B65" s="151" t="s">
        <v>90</v>
      </c>
      <c r="C65" s="22" t="s">
        <v>39</v>
      </c>
      <c r="D65" s="22" t="s">
        <v>34</v>
      </c>
      <c r="E65" s="144">
        <v>328</v>
      </c>
      <c r="F65" s="107" t="s">
        <v>91</v>
      </c>
      <c r="G65" s="144" t="s">
        <v>37</v>
      </c>
      <c r="H65" s="152" t="s">
        <v>90</v>
      </c>
      <c r="I65" s="110">
        <v>0</v>
      </c>
      <c r="J65" s="106" t="str">
        <f>IFERROR((VLOOKUP(B65,Stock!A:C,3,0)),"0")</f>
        <v>0</v>
      </c>
      <c r="K65" s="105">
        <f t="shared" si="20"/>
        <v>0</v>
      </c>
      <c r="L65" s="199" t="str">
        <f>IFERROR((VLOOKUP(H65,Tránsito!A:C,3,0)),"0")</f>
        <v>0</v>
      </c>
      <c r="M65" s="105">
        <v>0</v>
      </c>
      <c r="N65" s="105">
        <f t="shared" si="14"/>
        <v>0</v>
      </c>
      <c r="O65" s="145" t="str">
        <f>IFERROR((VLOOKUP(H65,Tránsito!A:D,4,0)),"0")</f>
        <v>0</v>
      </c>
      <c r="P65" s="138">
        <v>0</v>
      </c>
      <c r="Q65" s="138">
        <f t="shared" si="15"/>
        <v>0</v>
      </c>
      <c r="R65" s="106"/>
      <c r="S65" s="105">
        <v>0</v>
      </c>
      <c r="T65" s="105">
        <f t="shared" si="21"/>
        <v>0</v>
      </c>
      <c r="U65" s="140"/>
      <c r="V65" s="146">
        <v>108943</v>
      </c>
      <c r="W65" s="146">
        <f t="shared" si="22"/>
        <v>0</v>
      </c>
      <c r="X65" s="106" t="str">
        <f>IFERROR((VLOOKUP(H65,'Entregado (2026)'!A:C,3,0)),"0")</f>
        <v>0</v>
      </c>
      <c r="Y65" s="105">
        <v>60501.67585</v>
      </c>
      <c r="Z65" s="105">
        <f t="shared" si="16"/>
        <v>0</v>
      </c>
      <c r="AA65" s="148"/>
      <c r="AB65" s="146">
        <f>Y65</f>
        <v>60501.67585</v>
      </c>
      <c r="AC65" s="146">
        <f t="shared" si="17"/>
        <v>0</v>
      </c>
      <c r="AD65" s="106"/>
      <c r="AE65" s="147">
        <v>72000</v>
      </c>
      <c r="AF65" s="105">
        <f t="shared" si="23"/>
        <v>0</v>
      </c>
      <c r="AG65" s="106" t="str">
        <f>IFERROR((VLOOKUP(H65,'Ventas (2025)'!A:C,3,0)),"0")</f>
        <v>0</v>
      </c>
      <c r="AH65" s="147">
        <v>0</v>
      </c>
      <c r="AI65" s="105">
        <f t="shared" si="18"/>
        <v>0</v>
      </c>
      <c r="AJ65" s="105"/>
      <c r="AK65" s="140"/>
      <c r="AL65" s="138"/>
      <c r="AM65" s="146">
        <f t="shared" si="19"/>
        <v>0</v>
      </c>
    </row>
    <row r="66" spans="1:39">
      <c r="A66" s="108">
        <v>51</v>
      </c>
      <c r="B66" s="139" t="s">
        <v>321</v>
      </c>
      <c r="C66" s="139" t="s">
        <v>33</v>
      </c>
      <c r="D66" s="139" t="s">
        <v>34</v>
      </c>
      <c r="E66" s="139">
        <v>328</v>
      </c>
      <c r="F66" s="107" t="s">
        <v>320</v>
      </c>
      <c r="G66" s="150" t="s">
        <v>37</v>
      </c>
      <c r="H66" s="139" t="s">
        <v>321</v>
      </c>
      <c r="I66" s="111"/>
      <c r="J66" s="106" t="str">
        <f>IFERROR((VLOOKUP(B66,Stock!A:C,3,0)),"0")</f>
        <v>0</v>
      </c>
      <c r="K66" s="105">
        <f t="shared" si="20"/>
        <v>0</v>
      </c>
      <c r="L66" s="199" t="str">
        <f>IFERROR((VLOOKUP(H66,Tránsito!A:C,3,0)),"0")</f>
        <v>0</v>
      </c>
      <c r="M66" s="105">
        <v>66166</v>
      </c>
      <c r="N66" s="105">
        <f t="shared" si="14"/>
        <v>0</v>
      </c>
      <c r="O66" s="145" t="str">
        <f>IFERROR((VLOOKUP(H66,Tránsito!A:D,4,0)),"0")</f>
        <v>0</v>
      </c>
      <c r="P66" s="138">
        <v>66166</v>
      </c>
      <c r="Q66" s="138">
        <f t="shared" si="15"/>
        <v>0</v>
      </c>
      <c r="R66" s="106"/>
      <c r="S66" s="105">
        <v>66166</v>
      </c>
      <c r="T66" s="105">
        <f t="shared" si="21"/>
        <v>0</v>
      </c>
      <c r="U66" s="140"/>
      <c r="V66" s="146"/>
      <c r="W66" s="146">
        <f t="shared" si="22"/>
        <v>0</v>
      </c>
      <c r="X66" s="106">
        <v>1</v>
      </c>
      <c r="Y66" s="147">
        <v>107285.321</v>
      </c>
      <c r="Z66" s="105">
        <f t="shared" si="16"/>
        <v>107285.321</v>
      </c>
      <c r="AA66" s="148"/>
      <c r="AB66" s="146"/>
      <c r="AC66" s="146">
        <f t="shared" si="17"/>
        <v>0</v>
      </c>
      <c r="AD66" s="106"/>
      <c r="AE66" s="147"/>
      <c r="AF66" s="105">
        <f t="shared" si="23"/>
        <v>0</v>
      </c>
      <c r="AG66" s="106">
        <v>1</v>
      </c>
      <c r="AH66" s="147" t="s">
        <v>580</v>
      </c>
      <c r="AI66" s="105">
        <f t="shared" si="18"/>
        <v>0</v>
      </c>
      <c r="AJ66" s="105"/>
      <c r="AK66" s="140"/>
      <c r="AL66" s="138">
        <v>69180</v>
      </c>
      <c r="AM66" s="146">
        <f t="shared" si="19"/>
        <v>0</v>
      </c>
    </row>
    <row r="67" spans="1:39">
      <c r="A67" s="108">
        <v>52</v>
      </c>
      <c r="B67" s="139">
        <v>13171041</v>
      </c>
      <c r="C67" s="139" t="s">
        <v>33</v>
      </c>
      <c r="D67" s="139" t="s">
        <v>34</v>
      </c>
      <c r="E67" s="139">
        <v>328</v>
      </c>
      <c r="F67" s="171" t="s">
        <v>91</v>
      </c>
      <c r="G67" s="139" t="s">
        <v>37</v>
      </c>
      <c r="H67" s="139">
        <v>13171041</v>
      </c>
      <c r="I67" s="110"/>
      <c r="J67" s="106" t="str">
        <f>IFERROR((VLOOKUP(B67,Stock!A:C,3,0)),"0")</f>
        <v>0</v>
      </c>
      <c r="K67" s="105">
        <f t="shared" si="20"/>
        <v>0</v>
      </c>
      <c r="L67" s="199" t="str">
        <f>IFERROR((VLOOKUP(H67,Tránsito!A:C,3,0)),"0")</f>
        <v>0</v>
      </c>
      <c r="M67" s="105"/>
      <c r="N67" s="105">
        <f t="shared" si="14"/>
        <v>0</v>
      </c>
      <c r="O67" s="145">
        <v>1</v>
      </c>
      <c r="P67" s="138">
        <v>56352.001184999994</v>
      </c>
      <c r="Q67" s="138">
        <f t="shared" si="15"/>
        <v>56352.001184999994</v>
      </c>
      <c r="R67" s="106"/>
      <c r="S67" s="105">
        <v>48305</v>
      </c>
      <c r="T67" s="105">
        <f t="shared" si="21"/>
        <v>0</v>
      </c>
      <c r="U67" s="140"/>
      <c r="V67" s="146"/>
      <c r="W67" s="146">
        <f t="shared" si="22"/>
        <v>0</v>
      </c>
      <c r="X67" s="106" t="str">
        <f>IFERROR((VLOOKUP(H67,'Entregado (2026)'!A:C,3,0)),"0")</f>
        <v>0</v>
      </c>
      <c r="Y67" s="147"/>
      <c r="Z67" s="105">
        <f t="shared" si="16"/>
        <v>0</v>
      </c>
      <c r="AA67" s="148"/>
      <c r="AB67" s="146"/>
      <c r="AC67" s="146">
        <f t="shared" si="17"/>
        <v>0</v>
      </c>
      <c r="AD67" s="106"/>
      <c r="AE67" s="147"/>
      <c r="AF67" s="105">
        <f t="shared" si="23"/>
        <v>0</v>
      </c>
      <c r="AG67" s="106" t="str">
        <f>IFERROR((VLOOKUP(H67,'Ventas (2025)'!A:C,3,0)),"0")</f>
        <v>0</v>
      </c>
      <c r="AH67" s="147">
        <v>0</v>
      </c>
      <c r="AI67" s="105">
        <f t="shared" si="18"/>
        <v>0</v>
      </c>
      <c r="AJ67" s="105"/>
      <c r="AK67" s="140"/>
      <c r="AL67" s="138"/>
      <c r="AM67" s="146">
        <f t="shared" si="19"/>
        <v>0</v>
      </c>
    </row>
    <row r="68" spans="1:39">
      <c r="A68" s="108">
        <v>53</v>
      </c>
      <c r="B68" s="149" t="s">
        <v>92</v>
      </c>
      <c r="C68" s="144" t="s">
        <v>33</v>
      </c>
      <c r="D68" s="144" t="s">
        <v>34</v>
      </c>
      <c r="E68" s="144">
        <v>302</v>
      </c>
      <c r="F68" s="107" t="s">
        <v>93</v>
      </c>
      <c r="G68" s="144" t="s">
        <v>37</v>
      </c>
      <c r="H68" s="140" t="s">
        <v>92</v>
      </c>
      <c r="I68" s="110">
        <v>76286.587167000005</v>
      </c>
      <c r="J68" s="106">
        <f>IFERROR((VLOOKUP(B68,Stock!A:C,3,0)),"0")</f>
        <v>1</v>
      </c>
      <c r="K68" s="105">
        <f t="shared" si="20"/>
        <v>76286.587167000005</v>
      </c>
      <c r="L68" s="199" t="str">
        <f>IFERROR((VLOOKUP(H68,Tránsito!A:C,3,0)),"0")</f>
        <v>0</v>
      </c>
      <c r="M68" s="105">
        <v>0</v>
      </c>
      <c r="N68" s="105">
        <f t="shared" si="14"/>
        <v>0</v>
      </c>
      <c r="O68" s="145" t="str">
        <f>IFERROR((VLOOKUP(H68,Tránsito!A:D,4,0)),"0")</f>
        <v>0</v>
      </c>
      <c r="P68" s="138">
        <v>0</v>
      </c>
      <c r="Q68" s="138">
        <f t="shared" si="15"/>
        <v>0</v>
      </c>
      <c r="R68" s="106"/>
      <c r="S68" s="105">
        <v>73633.899999999994</v>
      </c>
      <c r="T68" s="105">
        <f t="shared" si="21"/>
        <v>0</v>
      </c>
      <c r="U68" s="140"/>
      <c r="V68" s="146">
        <v>0</v>
      </c>
      <c r="W68" s="146">
        <f t="shared" si="22"/>
        <v>0</v>
      </c>
      <c r="X68" s="106" t="str">
        <f>IFERROR((VLOOKUP(H68,'Entregado (2026)'!A:C,3,0)),"0")</f>
        <v>0</v>
      </c>
      <c r="Y68" s="147">
        <v>0</v>
      </c>
      <c r="Z68" s="105">
        <f t="shared" si="16"/>
        <v>0</v>
      </c>
      <c r="AA68" s="148"/>
      <c r="AB68" s="146">
        <v>136000</v>
      </c>
      <c r="AC68" s="146">
        <f t="shared" si="17"/>
        <v>0</v>
      </c>
      <c r="AD68" s="106"/>
      <c r="AE68" s="147">
        <v>0</v>
      </c>
      <c r="AF68" s="105">
        <f t="shared" si="23"/>
        <v>0</v>
      </c>
      <c r="AG68" s="106" t="str">
        <f>IFERROR((VLOOKUP(H68,'Ventas (2025)'!A:C,3,0)),"0")</f>
        <v>0</v>
      </c>
      <c r="AH68" s="147" t="s">
        <v>580</v>
      </c>
      <c r="AI68" s="105">
        <f t="shared" si="18"/>
        <v>0</v>
      </c>
      <c r="AJ68" s="105"/>
      <c r="AK68" s="140"/>
      <c r="AL68" s="138"/>
      <c r="AM68" s="146">
        <f t="shared" si="19"/>
        <v>0</v>
      </c>
    </row>
    <row r="69" spans="1:39">
      <c r="A69" s="108">
        <v>54</v>
      </c>
      <c r="B69" s="157" t="s">
        <v>94</v>
      </c>
      <c r="C69" s="158" t="s">
        <v>39</v>
      </c>
      <c r="D69" s="158" t="s">
        <v>34</v>
      </c>
      <c r="E69" s="158">
        <v>302</v>
      </c>
      <c r="F69" s="159" t="s">
        <v>95</v>
      </c>
      <c r="G69" s="150" t="s">
        <v>37</v>
      </c>
      <c r="H69" s="158" t="s">
        <v>94</v>
      </c>
      <c r="I69" s="110">
        <v>0</v>
      </c>
      <c r="J69" s="106" t="str">
        <f>IFERROR((VLOOKUP(B69,Stock!A:C,3,0)),"0")</f>
        <v>0</v>
      </c>
      <c r="K69" s="105">
        <f t="shared" si="20"/>
        <v>0</v>
      </c>
      <c r="L69" s="199" t="str">
        <f>IFERROR((VLOOKUP(H69,Tránsito!A:C,3,0)),"0")</f>
        <v>0</v>
      </c>
      <c r="M69" s="105">
        <v>0</v>
      </c>
      <c r="N69" s="105">
        <f t="shared" si="14"/>
        <v>0</v>
      </c>
      <c r="O69" s="145" t="str">
        <f>IFERROR((VLOOKUP(H69,Tránsito!A:D,4,0)),"0")</f>
        <v>0</v>
      </c>
      <c r="P69" s="138">
        <v>0</v>
      </c>
      <c r="Q69" s="138">
        <f t="shared" si="15"/>
        <v>0</v>
      </c>
      <c r="R69" s="106"/>
      <c r="S69" s="105">
        <v>0</v>
      </c>
      <c r="T69" s="105">
        <f t="shared" si="21"/>
        <v>0</v>
      </c>
      <c r="U69" s="140">
        <v>2</v>
      </c>
      <c r="V69" s="146">
        <v>127730</v>
      </c>
      <c r="W69" s="146">
        <f t="shared" si="22"/>
        <v>255460</v>
      </c>
      <c r="X69" s="106" t="str">
        <f>IFERROR((VLOOKUP(H69,'Entregado (2026)'!A:C,3,0)),"0")</f>
        <v>0</v>
      </c>
      <c r="Y69" s="147">
        <v>141626.23124299999</v>
      </c>
      <c r="Z69" s="105">
        <f t="shared" si="16"/>
        <v>0</v>
      </c>
      <c r="AA69" s="148"/>
      <c r="AB69" s="146">
        <v>136000</v>
      </c>
      <c r="AC69" s="146">
        <f t="shared" si="17"/>
        <v>0</v>
      </c>
      <c r="AD69" s="106">
        <v>5</v>
      </c>
      <c r="AE69" s="147">
        <v>122355</v>
      </c>
      <c r="AF69" s="105">
        <f t="shared" si="23"/>
        <v>611775</v>
      </c>
      <c r="AG69" s="106">
        <f>IFERROR((VLOOKUP(H69,'Ventas (2025)'!A:C,3,0)),"0")</f>
        <v>1</v>
      </c>
      <c r="AH69" s="147">
        <v>141626.23124299999</v>
      </c>
      <c r="AI69" s="105">
        <f t="shared" si="18"/>
        <v>141626.23124299999</v>
      </c>
      <c r="AJ69" s="105"/>
      <c r="AK69" s="140"/>
      <c r="AL69" s="138"/>
      <c r="AM69" s="146">
        <f t="shared" si="19"/>
        <v>0</v>
      </c>
    </row>
    <row r="70" spans="1:39">
      <c r="A70" s="108">
        <v>55</v>
      </c>
      <c r="B70" s="167">
        <v>13171029</v>
      </c>
      <c r="C70" s="168" t="s">
        <v>33</v>
      </c>
      <c r="D70" s="168" t="s">
        <v>34</v>
      </c>
      <c r="E70" s="168">
        <v>302</v>
      </c>
      <c r="F70" s="59" t="s">
        <v>448</v>
      </c>
      <c r="G70" s="150" t="s">
        <v>37</v>
      </c>
      <c r="H70" s="167">
        <v>13171029</v>
      </c>
      <c r="I70" s="110"/>
      <c r="J70" s="106" t="str">
        <f>IFERROR((VLOOKUP(B70,Stock!A:C,3,0)),"0")</f>
        <v>0</v>
      </c>
      <c r="K70" s="105">
        <f t="shared" si="20"/>
        <v>0</v>
      </c>
      <c r="L70" s="199">
        <v>3</v>
      </c>
      <c r="M70" s="105">
        <v>81222</v>
      </c>
      <c r="N70" s="105">
        <f t="shared" si="14"/>
        <v>243666</v>
      </c>
      <c r="O70" s="145" t="str">
        <f>IFERROR((VLOOKUP(H70,Tránsito!A:D,4,0)),"0")</f>
        <v>0</v>
      </c>
      <c r="P70" s="138">
        <v>81222</v>
      </c>
      <c r="Q70" s="138">
        <f t="shared" si="15"/>
        <v>0</v>
      </c>
      <c r="R70" s="106"/>
      <c r="S70" s="105">
        <v>73633.899999999994</v>
      </c>
      <c r="T70" s="105">
        <f t="shared" si="21"/>
        <v>0</v>
      </c>
      <c r="U70" s="140"/>
      <c r="V70" s="146"/>
      <c r="W70" s="146">
        <f t="shared" si="22"/>
        <v>0</v>
      </c>
      <c r="X70" s="106" t="str">
        <f>IFERROR((VLOOKUP(H70,'Entregado (2026)'!A:C,3,0)),"0")</f>
        <v>0</v>
      </c>
      <c r="Y70" s="147"/>
      <c r="Z70" s="105">
        <f t="shared" si="16"/>
        <v>0</v>
      </c>
      <c r="AA70" s="148"/>
      <c r="AB70" s="146"/>
      <c r="AC70" s="146">
        <f t="shared" si="17"/>
        <v>0</v>
      </c>
      <c r="AD70" s="106"/>
      <c r="AE70" s="147"/>
      <c r="AF70" s="105">
        <f t="shared" si="23"/>
        <v>0</v>
      </c>
      <c r="AG70" s="106" t="str">
        <f>IFERROR((VLOOKUP(H70,'Ventas (2025)'!A:C,3,0)),"0")</f>
        <v>0</v>
      </c>
      <c r="AH70" s="147" t="s">
        <v>580</v>
      </c>
      <c r="AI70" s="105">
        <f t="shared" si="18"/>
        <v>0</v>
      </c>
      <c r="AJ70" s="105"/>
      <c r="AK70" s="140"/>
      <c r="AL70" s="138"/>
      <c r="AM70" s="146">
        <f t="shared" si="19"/>
        <v>0</v>
      </c>
    </row>
    <row r="71" spans="1:39">
      <c r="A71" s="108">
        <v>56</v>
      </c>
      <c r="B71" s="140" t="s">
        <v>96</v>
      </c>
      <c r="C71" s="139" t="s">
        <v>33</v>
      </c>
      <c r="D71" s="139" t="s">
        <v>34</v>
      </c>
      <c r="E71" s="139">
        <v>298</v>
      </c>
      <c r="F71" s="107" t="s">
        <v>97</v>
      </c>
      <c r="G71" s="139" t="s">
        <v>37</v>
      </c>
      <c r="H71" s="140" t="s">
        <v>96</v>
      </c>
      <c r="I71" s="110">
        <v>51376</v>
      </c>
      <c r="J71" s="106" t="str">
        <f>IFERROR((VLOOKUP(B71,Stock!A:C,3,0)),"0")</f>
        <v>0</v>
      </c>
      <c r="K71" s="105">
        <f t="shared" si="20"/>
        <v>0</v>
      </c>
      <c r="L71" s="199">
        <f>IFERROR((VLOOKUP(H71,Tránsito!A:C,3,0)),"0")</f>
        <v>4</v>
      </c>
      <c r="M71" s="105">
        <v>66235</v>
      </c>
      <c r="N71" s="105">
        <f t="shared" si="14"/>
        <v>264940</v>
      </c>
      <c r="O71" s="145">
        <f>IFERROR((VLOOKUP(H71,Tránsito!A:D,4,0)),"0")</f>
        <v>4</v>
      </c>
      <c r="P71" s="138">
        <v>66235</v>
      </c>
      <c r="Q71" s="138">
        <f t="shared" si="15"/>
        <v>264940</v>
      </c>
      <c r="R71" s="106"/>
      <c r="S71" s="110">
        <v>51376</v>
      </c>
      <c r="T71" s="105">
        <f t="shared" si="21"/>
        <v>0</v>
      </c>
      <c r="U71" s="140"/>
      <c r="V71" s="146">
        <v>0</v>
      </c>
      <c r="W71" s="146">
        <f t="shared" si="22"/>
        <v>0</v>
      </c>
      <c r="X71" s="106" t="str">
        <f>IFERROR((VLOOKUP(H71,'Entregado (2026)'!A:C,3,0)),"0")</f>
        <v>0</v>
      </c>
      <c r="Y71" s="147">
        <v>0</v>
      </c>
      <c r="Z71" s="105">
        <f t="shared" si="16"/>
        <v>0</v>
      </c>
      <c r="AA71" s="148"/>
      <c r="AB71" s="146">
        <f>Y71</f>
        <v>0</v>
      </c>
      <c r="AC71" s="146">
        <f t="shared" si="17"/>
        <v>0</v>
      </c>
      <c r="AD71" s="106"/>
      <c r="AE71" s="147">
        <v>0</v>
      </c>
      <c r="AF71" s="105">
        <f t="shared" si="23"/>
        <v>0</v>
      </c>
      <c r="AG71" s="106" t="str">
        <f>IFERROR((VLOOKUP(H71,'Ventas (2025)'!A:C,3,0)),"0")</f>
        <v>0</v>
      </c>
      <c r="AH71" s="147" t="s">
        <v>580</v>
      </c>
      <c r="AI71" s="105">
        <f t="shared" si="18"/>
        <v>0</v>
      </c>
      <c r="AJ71" s="105"/>
      <c r="AK71" s="140"/>
      <c r="AL71" s="138"/>
      <c r="AM71" s="146">
        <f t="shared" si="19"/>
        <v>0</v>
      </c>
    </row>
    <row r="72" spans="1:39">
      <c r="A72" s="108">
        <v>57</v>
      </c>
      <c r="B72" s="151" t="s">
        <v>98</v>
      </c>
      <c r="C72" s="22" t="s">
        <v>39</v>
      </c>
      <c r="D72" s="22" t="s">
        <v>34</v>
      </c>
      <c r="E72" s="144">
        <v>298</v>
      </c>
      <c r="F72" s="107" t="s">
        <v>99</v>
      </c>
      <c r="G72" s="144" t="s">
        <v>37</v>
      </c>
      <c r="H72" s="152" t="s">
        <v>98</v>
      </c>
      <c r="I72" s="110">
        <v>0</v>
      </c>
      <c r="J72" s="106" t="str">
        <f>IFERROR((VLOOKUP(B72,Stock!A:C,3,0)),"0")</f>
        <v>0</v>
      </c>
      <c r="K72" s="105">
        <f t="shared" si="20"/>
        <v>0</v>
      </c>
      <c r="L72" s="199" t="str">
        <f>IFERROR((VLOOKUP(H72,Tránsito!A:C,3,0)),"0")</f>
        <v>0</v>
      </c>
      <c r="M72" s="105">
        <v>0</v>
      </c>
      <c r="N72" s="105">
        <f t="shared" si="14"/>
        <v>0</v>
      </c>
      <c r="O72" s="145" t="str">
        <f>IFERROR((VLOOKUP(H72,Tránsito!A:D,4,0)),"0")</f>
        <v>0</v>
      </c>
      <c r="P72" s="138">
        <v>0</v>
      </c>
      <c r="Q72" s="138">
        <f t="shared" si="15"/>
        <v>0</v>
      </c>
      <c r="R72" s="106"/>
      <c r="S72" s="105">
        <v>0</v>
      </c>
      <c r="T72" s="105">
        <f t="shared" si="21"/>
        <v>0</v>
      </c>
      <c r="U72" s="140"/>
      <c r="V72" s="146">
        <v>115942</v>
      </c>
      <c r="W72" s="146">
        <f t="shared" si="22"/>
        <v>0</v>
      </c>
      <c r="X72" s="106" t="str">
        <f>IFERROR((VLOOKUP(H72,'Entregado (2026)'!A:C,3,0)),"0")</f>
        <v>0</v>
      </c>
      <c r="Y72" s="105">
        <v>105532</v>
      </c>
      <c r="Z72" s="105">
        <f t="shared" si="16"/>
        <v>0</v>
      </c>
      <c r="AA72" s="148"/>
      <c r="AB72" s="146"/>
      <c r="AC72" s="146">
        <f t="shared" si="17"/>
        <v>0</v>
      </c>
      <c r="AD72" s="106">
        <v>14</v>
      </c>
      <c r="AE72" s="147">
        <v>106970</v>
      </c>
      <c r="AF72" s="105">
        <f t="shared" si="23"/>
        <v>1497580</v>
      </c>
      <c r="AG72" s="106">
        <f>IFERROR((VLOOKUP(H72,'Ventas (2025)'!A:C,3,0)),"0")</f>
        <v>4</v>
      </c>
      <c r="AH72" s="147">
        <v>104047.12213600001</v>
      </c>
      <c r="AI72" s="105">
        <f t="shared" si="18"/>
        <v>416188.48854400002</v>
      </c>
      <c r="AJ72" s="105"/>
      <c r="AK72" s="140"/>
      <c r="AL72" s="138"/>
      <c r="AM72" s="146">
        <f t="shared" si="19"/>
        <v>0</v>
      </c>
    </row>
    <row r="73" spans="1:39">
      <c r="A73" s="108">
        <v>58</v>
      </c>
      <c r="B73" s="157" t="s">
        <v>100</v>
      </c>
      <c r="C73" s="158" t="s">
        <v>39</v>
      </c>
      <c r="D73" s="158" t="s">
        <v>34</v>
      </c>
      <c r="E73" s="158">
        <v>298</v>
      </c>
      <c r="F73" s="107" t="s">
        <v>101</v>
      </c>
      <c r="G73" s="150" t="s">
        <v>54</v>
      </c>
      <c r="H73" s="158" t="s">
        <v>100</v>
      </c>
      <c r="I73" s="110">
        <v>0</v>
      </c>
      <c r="J73" s="106" t="str">
        <f>IFERROR((VLOOKUP(B73,Stock!A:C,3,0)),"0")</f>
        <v>0</v>
      </c>
      <c r="K73" s="105">
        <f t="shared" si="20"/>
        <v>0</v>
      </c>
      <c r="L73" s="199" t="str">
        <f>IFERROR((VLOOKUP(H73,Tránsito!A:C,3,0)),"0")</f>
        <v>0</v>
      </c>
      <c r="M73" s="105">
        <v>0</v>
      </c>
      <c r="N73" s="105">
        <f t="shared" si="14"/>
        <v>0</v>
      </c>
      <c r="O73" s="145" t="str">
        <f>IFERROR((VLOOKUP(H73,Tránsito!A:D,4,0)),"0")</f>
        <v>0</v>
      </c>
      <c r="P73" s="138">
        <v>0</v>
      </c>
      <c r="Q73" s="138">
        <f t="shared" si="15"/>
        <v>0</v>
      </c>
      <c r="R73" s="106"/>
      <c r="S73" s="105">
        <v>0</v>
      </c>
      <c r="T73" s="105">
        <f t="shared" si="21"/>
        <v>0</v>
      </c>
      <c r="U73" s="140"/>
      <c r="V73" s="146">
        <v>0</v>
      </c>
      <c r="W73" s="146">
        <f t="shared" si="22"/>
        <v>0</v>
      </c>
      <c r="X73" s="106" t="str">
        <f>IFERROR((VLOOKUP(H73,'Entregado (2026)'!A:C,3,0)),"0")</f>
        <v>0</v>
      </c>
      <c r="Y73" s="147">
        <v>229078.74164999998</v>
      </c>
      <c r="Z73" s="105">
        <f t="shared" si="16"/>
        <v>0</v>
      </c>
      <c r="AA73" s="148"/>
      <c r="AB73" s="146">
        <f>Y73</f>
        <v>229078.74164999998</v>
      </c>
      <c r="AC73" s="146">
        <f t="shared" si="17"/>
        <v>0</v>
      </c>
      <c r="AD73" s="106"/>
      <c r="AE73" s="147">
        <v>129123</v>
      </c>
      <c r="AF73" s="105">
        <f t="shared" si="23"/>
        <v>0</v>
      </c>
      <c r="AG73" s="106" t="str">
        <f>IFERROR((VLOOKUP(H73,'Ventas (2025)'!A:C,3,0)),"0")</f>
        <v>0</v>
      </c>
      <c r="AH73" s="147">
        <v>229079</v>
      </c>
      <c r="AI73" s="105">
        <f t="shared" si="18"/>
        <v>0</v>
      </c>
      <c r="AJ73" s="105"/>
      <c r="AK73" s="140"/>
      <c r="AL73" s="138"/>
      <c r="AM73" s="146">
        <f t="shared" si="19"/>
        <v>0</v>
      </c>
    </row>
    <row r="74" spans="1:39">
      <c r="A74" s="108">
        <v>59</v>
      </c>
      <c r="B74" s="144">
        <v>70100215</v>
      </c>
      <c r="C74" s="22" t="s">
        <v>39</v>
      </c>
      <c r="D74" s="139" t="s">
        <v>34</v>
      </c>
      <c r="E74" s="139">
        <v>298</v>
      </c>
      <c r="F74" s="156" t="s">
        <v>81</v>
      </c>
      <c r="G74" s="139" t="s">
        <v>54</v>
      </c>
      <c r="H74" s="139">
        <v>70100215</v>
      </c>
      <c r="I74" s="111"/>
      <c r="J74" s="106" t="str">
        <f>IFERROR((VLOOKUP(B74,Stock!A:C,3,0)),"0")</f>
        <v>0</v>
      </c>
      <c r="K74" s="105">
        <f t="shared" si="20"/>
        <v>0</v>
      </c>
      <c r="L74" s="199" t="str">
        <f>IFERROR((VLOOKUP(H74,Tránsito!A:C,3,0)),"0")</f>
        <v>0</v>
      </c>
      <c r="M74" s="105"/>
      <c r="N74" s="105">
        <f t="shared" si="14"/>
        <v>0</v>
      </c>
      <c r="O74" s="145" t="str">
        <f>IFERROR((VLOOKUP(H74,Tránsito!A:D,4,0)),"0")</f>
        <v>0</v>
      </c>
      <c r="P74" s="138"/>
      <c r="Q74" s="138">
        <f t="shared" si="15"/>
        <v>0</v>
      </c>
      <c r="R74" s="106"/>
      <c r="S74" s="105">
        <v>0</v>
      </c>
      <c r="T74" s="105">
        <f t="shared" si="21"/>
        <v>0</v>
      </c>
      <c r="U74" s="140"/>
      <c r="V74" s="146">
        <v>138000</v>
      </c>
      <c r="W74" s="146">
        <f t="shared" si="22"/>
        <v>0</v>
      </c>
      <c r="X74" s="106" t="str">
        <f>IFERROR((VLOOKUP(H74,'Entregado (2026)'!A:C,3,0)),"0")</f>
        <v>0</v>
      </c>
      <c r="Y74" s="105">
        <f>VLOOKUP(F74,'Entregado (2026)'!$B:$D,3,0)</f>
        <v>131632.0777698</v>
      </c>
      <c r="Z74" s="105">
        <f t="shared" si="16"/>
        <v>0</v>
      </c>
      <c r="AA74" s="148"/>
      <c r="AB74" s="138">
        <v>338600</v>
      </c>
      <c r="AC74" s="146">
        <f t="shared" si="17"/>
        <v>0</v>
      </c>
      <c r="AD74" s="106"/>
      <c r="AE74" s="147">
        <v>0</v>
      </c>
      <c r="AF74" s="105">
        <f t="shared" si="23"/>
        <v>0</v>
      </c>
      <c r="AG74" s="106" t="str">
        <f>IFERROR((VLOOKUP(H74,'Ventas (2025)'!A:C,3,0)),"0")</f>
        <v>0</v>
      </c>
      <c r="AH74" s="147">
        <v>143765.77773130004</v>
      </c>
      <c r="AI74" s="105">
        <f t="shared" si="18"/>
        <v>0</v>
      </c>
      <c r="AJ74" s="105"/>
      <c r="AK74" s="140"/>
      <c r="AL74" s="138"/>
      <c r="AM74" s="146">
        <f t="shared" si="19"/>
        <v>0</v>
      </c>
    </row>
    <row r="75" spans="1:39">
      <c r="A75" s="108">
        <v>60</v>
      </c>
      <c r="B75" s="144" t="s">
        <v>211</v>
      </c>
      <c r="C75" s="139" t="s">
        <v>33</v>
      </c>
      <c r="D75" s="139" t="s">
        <v>34</v>
      </c>
      <c r="E75" s="139">
        <v>298</v>
      </c>
      <c r="F75" s="107" t="s">
        <v>212</v>
      </c>
      <c r="G75" s="139" t="s">
        <v>37</v>
      </c>
      <c r="H75" s="139" t="s">
        <v>211</v>
      </c>
      <c r="I75" s="111"/>
      <c r="J75" s="106" t="str">
        <f>IFERROR((VLOOKUP(B75,Stock!A:C,3,0)),"0")</f>
        <v>0</v>
      </c>
      <c r="K75" s="105">
        <f t="shared" si="20"/>
        <v>0</v>
      </c>
      <c r="L75" s="199" t="str">
        <f>IFERROR((VLOOKUP(H75,Tránsito!A:C,3,0)),"0")</f>
        <v>0</v>
      </c>
      <c r="M75" s="105"/>
      <c r="N75" s="105">
        <f t="shared" si="14"/>
        <v>0</v>
      </c>
      <c r="O75" s="145" t="str">
        <f>IFERROR((VLOOKUP(H75,Tránsito!A:D,4,0)),"0")</f>
        <v>0</v>
      </c>
      <c r="P75" s="138"/>
      <c r="Q75" s="138">
        <f t="shared" si="15"/>
        <v>0</v>
      </c>
      <c r="R75" s="106"/>
      <c r="S75" s="105">
        <v>0</v>
      </c>
      <c r="T75" s="105">
        <f t="shared" si="21"/>
        <v>0</v>
      </c>
      <c r="U75" s="140"/>
      <c r="V75" s="146">
        <v>0</v>
      </c>
      <c r="W75" s="146">
        <f t="shared" si="22"/>
        <v>0</v>
      </c>
      <c r="X75" s="106" t="str">
        <f>IFERROR((VLOOKUP(H75,'Entregado (2026)'!A:C,3,0)),"0")</f>
        <v>0</v>
      </c>
      <c r="Y75" s="147">
        <v>0</v>
      </c>
      <c r="Z75" s="105">
        <f t="shared" si="16"/>
        <v>0</v>
      </c>
      <c r="AA75" s="148"/>
      <c r="AB75" s="146">
        <v>121650</v>
      </c>
      <c r="AC75" s="146">
        <f t="shared" si="17"/>
        <v>0</v>
      </c>
      <c r="AD75" s="106"/>
      <c r="AE75" s="147">
        <v>0</v>
      </c>
      <c r="AF75" s="105">
        <f t="shared" si="23"/>
        <v>0</v>
      </c>
      <c r="AG75" s="106" t="str">
        <f>IFERROR((VLOOKUP(H75,'Ventas (2025)'!A:C,3,0)),"0")</f>
        <v>0</v>
      </c>
      <c r="AH75" s="147" t="s">
        <v>580</v>
      </c>
      <c r="AI75" s="105">
        <f t="shared" si="18"/>
        <v>0</v>
      </c>
      <c r="AJ75" s="105"/>
      <c r="AK75" s="140"/>
      <c r="AL75" s="138"/>
      <c r="AM75" s="146">
        <f t="shared" si="19"/>
        <v>0</v>
      </c>
    </row>
    <row r="76" spans="1:39">
      <c r="A76" s="108">
        <v>61</v>
      </c>
      <c r="B76" s="144"/>
      <c r="C76" s="139"/>
      <c r="D76" s="139" t="s">
        <v>34</v>
      </c>
      <c r="E76" s="139">
        <v>298</v>
      </c>
      <c r="F76" s="107" t="s">
        <v>283</v>
      </c>
      <c r="G76" s="139" t="s">
        <v>37</v>
      </c>
      <c r="H76" s="139"/>
      <c r="I76" s="111"/>
      <c r="J76" s="106" t="str">
        <f>IFERROR((VLOOKUP(B76,Stock!A:C,3,0)),"0")</f>
        <v>0</v>
      </c>
      <c r="K76" s="105"/>
      <c r="L76" s="199" t="str">
        <f>IFERROR((VLOOKUP(H76,Tránsito!A:C,3,0)),"0")</f>
        <v>0</v>
      </c>
      <c r="M76" s="105"/>
      <c r="N76" s="105">
        <f t="shared" si="14"/>
        <v>0</v>
      </c>
      <c r="O76" s="145" t="str">
        <f>IFERROR((VLOOKUP(H76,Tránsito!A:D,4,0)),"0")</f>
        <v>0</v>
      </c>
      <c r="P76" s="138"/>
      <c r="Q76" s="138">
        <f t="shared" si="15"/>
        <v>0</v>
      </c>
      <c r="R76" s="106"/>
      <c r="S76" s="105"/>
      <c r="T76" s="105"/>
      <c r="U76" s="140"/>
      <c r="V76" s="146"/>
      <c r="W76" s="146"/>
      <c r="X76" s="106" t="str">
        <f>IFERROR((VLOOKUP(H76,'Entregado (2026)'!A:C,3,0)),"0")</f>
        <v>0</v>
      </c>
      <c r="Y76" s="147"/>
      <c r="Z76" s="105">
        <f t="shared" si="16"/>
        <v>0</v>
      </c>
      <c r="AA76" s="148"/>
      <c r="AB76" s="146">
        <v>119031</v>
      </c>
      <c r="AC76" s="146">
        <f t="shared" si="17"/>
        <v>0</v>
      </c>
      <c r="AD76" s="106"/>
      <c r="AE76" s="147"/>
      <c r="AF76" s="105"/>
      <c r="AG76" s="106" t="str">
        <f>IFERROR((VLOOKUP(H76,'Ventas (2025)'!A:C,3,0)),"0")</f>
        <v>0</v>
      </c>
      <c r="AH76" s="147" t="s">
        <v>580</v>
      </c>
      <c r="AI76" s="105">
        <f t="shared" si="18"/>
        <v>0</v>
      </c>
      <c r="AJ76" s="105"/>
      <c r="AK76" s="140"/>
      <c r="AL76" s="138"/>
      <c r="AM76" s="146">
        <f t="shared" si="19"/>
        <v>0</v>
      </c>
    </row>
    <row r="77" spans="1:39">
      <c r="A77" s="108">
        <v>62</v>
      </c>
      <c r="B77" s="149" t="s">
        <v>104</v>
      </c>
      <c r="C77" s="144" t="s">
        <v>33</v>
      </c>
      <c r="D77" s="144" t="s">
        <v>34</v>
      </c>
      <c r="E77" s="144">
        <v>288</v>
      </c>
      <c r="F77" s="107" t="s">
        <v>105</v>
      </c>
      <c r="G77" s="144" t="s">
        <v>37</v>
      </c>
      <c r="H77" s="140" t="s">
        <v>104</v>
      </c>
      <c r="I77" s="110">
        <v>42615.977081999998</v>
      </c>
      <c r="J77" s="106">
        <f>IFERROR((VLOOKUP(B77,Stock!A:C,3,0)),"0")</f>
        <v>3</v>
      </c>
      <c r="K77" s="105">
        <f t="shared" ref="K77:K111" si="24">J77*I77</f>
        <v>127847.93124599999</v>
      </c>
      <c r="L77" s="199" t="str">
        <f>IFERROR((VLOOKUP(H77,Tránsito!A:C,3,0)),"0")</f>
        <v>0</v>
      </c>
      <c r="M77" s="105">
        <v>53393.20594</v>
      </c>
      <c r="N77" s="105">
        <f t="shared" si="14"/>
        <v>0</v>
      </c>
      <c r="O77" s="145" t="str">
        <f>IFERROR((VLOOKUP(H77,Tránsito!A:D,4,0)),"0")</f>
        <v>0</v>
      </c>
      <c r="P77" s="138">
        <v>53393.20594</v>
      </c>
      <c r="Q77" s="138">
        <f t="shared" si="15"/>
        <v>0</v>
      </c>
      <c r="R77" s="106"/>
      <c r="S77" s="105">
        <v>0</v>
      </c>
      <c r="T77" s="105">
        <f t="shared" ref="T77:T111" si="25">S77*R77</f>
        <v>0</v>
      </c>
      <c r="U77" s="140"/>
      <c r="V77" s="146">
        <v>0</v>
      </c>
      <c r="W77" s="146">
        <f t="shared" ref="W77:W111" si="26">V77*U77</f>
        <v>0</v>
      </c>
      <c r="X77" s="106">
        <v>1</v>
      </c>
      <c r="Y77" s="105">
        <v>55288.111230000002</v>
      </c>
      <c r="Z77" s="105">
        <f t="shared" si="16"/>
        <v>55288.111230000002</v>
      </c>
      <c r="AA77" s="148"/>
      <c r="AB77" s="146"/>
      <c r="AC77" s="146">
        <f t="shared" si="17"/>
        <v>0</v>
      </c>
      <c r="AD77" s="106">
        <v>4</v>
      </c>
      <c r="AE77" s="147">
        <v>53000</v>
      </c>
      <c r="AF77" s="105">
        <f t="shared" ref="AF77:AF104" si="27">AE77*AD77</f>
        <v>212000</v>
      </c>
      <c r="AG77" s="106">
        <v>2</v>
      </c>
      <c r="AH77" s="147">
        <v>53393.20594</v>
      </c>
      <c r="AI77" s="105">
        <f t="shared" si="18"/>
        <v>106786.41188</v>
      </c>
      <c r="AJ77" s="105"/>
      <c r="AK77" s="140"/>
      <c r="AL77" s="138"/>
      <c r="AM77" s="146">
        <f t="shared" si="19"/>
        <v>0</v>
      </c>
    </row>
    <row r="78" spans="1:39">
      <c r="A78" s="108">
        <v>63</v>
      </c>
      <c r="B78" s="157" t="s">
        <v>106</v>
      </c>
      <c r="C78" s="158" t="s">
        <v>39</v>
      </c>
      <c r="D78" s="158" t="s">
        <v>34</v>
      </c>
      <c r="E78" s="158">
        <v>288</v>
      </c>
      <c r="F78" s="107" t="s">
        <v>103</v>
      </c>
      <c r="G78" s="150" t="s">
        <v>37</v>
      </c>
      <c r="H78" s="158" t="s">
        <v>106</v>
      </c>
      <c r="I78" s="110">
        <v>0</v>
      </c>
      <c r="J78" s="106" t="str">
        <f>IFERROR((VLOOKUP(B78,Stock!A:C,3,0)),"0")</f>
        <v>0</v>
      </c>
      <c r="K78" s="105">
        <f t="shared" si="24"/>
        <v>0</v>
      </c>
      <c r="L78" s="199" t="str">
        <f>IFERROR((VLOOKUP(H78,Tránsito!A:C,3,0)),"0")</f>
        <v>0</v>
      </c>
      <c r="M78" s="105">
        <v>0</v>
      </c>
      <c r="N78" s="105">
        <f t="shared" si="14"/>
        <v>0</v>
      </c>
      <c r="O78" s="145" t="str">
        <f>IFERROR((VLOOKUP(H78,Tránsito!A:D,4,0)),"0")</f>
        <v>0</v>
      </c>
      <c r="P78" s="138">
        <v>0</v>
      </c>
      <c r="Q78" s="138">
        <f t="shared" si="15"/>
        <v>0</v>
      </c>
      <c r="R78" s="106"/>
      <c r="S78" s="105">
        <v>0</v>
      </c>
      <c r="T78" s="105">
        <f t="shared" si="25"/>
        <v>0</v>
      </c>
      <c r="U78" s="140"/>
      <c r="V78" s="146">
        <v>0</v>
      </c>
      <c r="W78" s="146">
        <f t="shared" si="26"/>
        <v>0</v>
      </c>
      <c r="X78" s="106" t="str">
        <f>IFERROR((VLOOKUP(H78,'Entregado (2026)'!A:C,3,0)),"0")</f>
        <v>0</v>
      </c>
      <c r="Y78" s="105">
        <v>53504.384802</v>
      </c>
      <c r="Z78" s="105">
        <f t="shared" si="16"/>
        <v>0</v>
      </c>
      <c r="AA78" s="148"/>
      <c r="AB78" s="146">
        <f>Y78</f>
        <v>53504.384802</v>
      </c>
      <c r="AC78" s="146">
        <f t="shared" si="17"/>
        <v>0</v>
      </c>
      <c r="AD78" s="106"/>
      <c r="AE78" s="147">
        <v>58000</v>
      </c>
      <c r="AF78" s="105">
        <f t="shared" si="27"/>
        <v>0</v>
      </c>
      <c r="AG78" s="106">
        <f>IFERROR((VLOOKUP(H78,'Ventas (2025)'!A:C,3,0)),"0")</f>
        <v>1</v>
      </c>
      <c r="AH78" s="147">
        <v>53504.384802</v>
      </c>
      <c r="AI78" s="105">
        <f t="shared" si="18"/>
        <v>53504.384802</v>
      </c>
      <c r="AJ78" s="105"/>
      <c r="AK78" s="140"/>
      <c r="AL78" s="138"/>
      <c r="AM78" s="146">
        <f t="shared" si="19"/>
        <v>0</v>
      </c>
    </row>
    <row r="79" spans="1:39">
      <c r="A79" s="108">
        <v>64</v>
      </c>
      <c r="B79" s="149" t="s">
        <v>102</v>
      </c>
      <c r="C79" s="144" t="s">
        <v>33</v>
      </c>
      <c r="D79" s="144" t="s">
        <v>34</v>
      </c>
      <c r="E79" s="144">
        <v>288</v>
      </c>
      <c r="F79" s="107" t="s">
        <v>103</v>
      </c>
      <c r="G79" s="144" t="s">
        <v>37</v>
      </c>
      <c r="H79" s="140" t="s">
        <v>102</v>
      </c>
      <c r="I79" s="110">
        <v>43938.201865000003</v>
      </c>
      <c r="J79" s="106">
        <f>IFERROR((VLOOKUP(B79,Stock!A:C,3,0)),"0")</f>
        <v>1</v>
      </c>
      <c r="K79" s="105">
        <f t="shared" si="24"/>
        <v>43938.201865000003</v>
      </c>
      <c r="L79" s="199" t="str">
        <f>IFERROR((VLOOKUP(H79,Tránsito!A:C,3,0)),"0")</f>
        <v>0</v>
      </c>
      <c r="M79" s="105">
        <v>53504.384802</v>
      </c>
      <c r="N79" s="105">
        <f t="shared" si="14"/>
        <v>0</v>
      </c>
      <c r="O79" s="145" t="str">
        <f>IFERROR((VLOOKUP(H79,Tránsito!A:D,4,0)),"0")</f>
        <v>0</v>
      </c>
      <c r="P79" s="138">
        <v>53504.384802</v>
      </c>
      <c r="Q79" s="138">
        <f t="shared" si="15"/>
        <v>0</v>
      </c>
      <c r="R79" s="106"/>
      <c r="S79" s="105">
        <v>0</v>
      </c>
      <c r="T79" s="105">
        <f t="shared" si="25"/>
        <v>0</v>
      </c>
      <c r="U79" s="140"/>
      <c r="V79" s="146">
        <v>0</v>
      </c>
      <c r="W79" s="146">
        <f t="shared" si="26"/>
        <v>0</v>
      </c>
      <c r="X79" s="106" t="str">
        <f>IFERROR((VLOOKUP(H79,'Entregado (2026)'!A:C,3,0)),"0")</f>
        <v>0</v>
      </c>
      <c r="Y79" s="147">
        <v>53504.384802</v>
      </c>
      <c r="Z79" s="105">
        <f t="shared" si="16"/>
        <v>0</v>
      </c>
      <c r="AA79" s="148"/>
      <c r="AB79" s="146">
        <f>Y79</f>
        <v>53504.384802</v>
      </c>
      <c r="AC79" s="146">
        <f t="shared" si="17"/>
        <v>0</v>
      </c>
      <c r="AD79" s="106"/>
      <c r="AE79" s="147">
        <v>0</v>
      </c>
      <c r="AF79" s="105">
        <f t="shared" si="27"/>
        <v>0</v>
      </c>
      <c r="AG79" s="106" t="str">
        <f>IFERROR((VLOOKUP(H79,'Ventas (2025)'!A:C,3,0)),"0")</f>
        <v>0</v>
      </c>
      <c r="AH79" s="147">
        <v>53504.384802</v>
      </c>
      <c r="AI79" s="105">
        <f t="shared" si="18"/>
        <v>0</v>
      </c>
      <c r="AJ79" s="105"/>
      <c r="AK79" s="140"/>
      <c r="AL79" s="138"/>
      <c r="AM79" s="146">
        <f t="shared" si="19"/>
        <v>0</v>
      </c>
    </row>
    <row r="80" spans="1:39">
      <c r="A80" s="108">
        <v>65</v>
      </c>
      <c r="B80" s="149" t="s">
        <v>87</v>
      </c>
      <c r="C80" s="144" t="s">
        <v>33</v>
      </c>
      <c r="D80" s="144" t="s">
        <v>34</v>
      </c>
      <c r="E80" s="144">
        <v>258</v>
      </c>
      <c r="F80" s="107" t="s">
        <v>88</v>
      </c>
      <c r="G80" s="144" t="s">
        <v>37</v>
      </c>
      <c r="H80" s="140" t="s">
        <v>87</v>
      </c>
      <c r="I80" s="109">
        <v>53494.221281999999</v>
      </c>
      <c r="J80" s="106" t="str">
        <f>IFERROR((VLOOKUP(B80,Stock!A:C,3,0)),"0")</f>
        <v>0</v>
      </c>
      <c r="K80" s="105">
        <f t="shared" si="24"/>
        <v>0</v>
      </c>
      <c r="L80" s="199" t="str">
        <f>IFERROR((VLOOKUP(H80,Tránsito!A:C,3,0)),"0")</f>
        <v>0</v>
      </c>
      <c r="M80" s="105">
        <v>0</v>
      </c>
      <c r="N80" s="105">
        <f t="shared" ref="N80:N111" si="28">M80*L80</f>
        <v>0</v>
      </c>
      <c r="O80" s="145" t="str">
        <f>IFERROR((VLOOKUP(H80,Tránsito!A:D,4,0)),"0")</f>
        <v>0</v>
      </c>
      <c r="P80" s="138">
        <v>0</v>
      </c>
      <c r="Q80" s="138">
        <f t="shared" ref="Q80:Q111" si="29">P80*O80</f>
        <v>0</v>
      </c>
      <c r="R80" s="106"/>
      <c r="S80" s="110">
        <v>53494.221281999999</v>
      </c>
      <c r="T80" s="105">
        <f t="shared" si="25"/>
        <v>0</v>
      </c>
      <c r="U80" s="140"/>
      <c r="V80" s="146">
        <v>0</v>
      </c>
      <c r="W80" s="146">
        <f t="shared" si="26"/>
        <v>0</v>
      </c>
      <c r="X80" s="106" t="str">
        <f>IFERROR((VLOOKUP(H80,'Entregado (2026)'!A:C,3,0)),"0")</f>
        <v>0</v>
      </c>
      <c r="Y80" s="147">
        <v>0</v>
      </c>
      <c r="Z80" s="105">
        <f t="shared" ref="Z80:Z111" si="30">Y80*X80</f>
        <v>0</v>
      </c>
      <c r="AA80" s="148"/>
      <c r="AB80" s="146">
        <f>Y80</f>
        <v>0</v>
      </c>
      <c r="AC80" s="146">
        <f t="shared" ref="AC80:AC111" si="31">AB80*AA80</f>
        <v>0</v>
      </c>
      <c r="AD80" s="106"/>
      <c r="AE80" s="147">
        <v>124277</v>
      </c>
      <c r="AF80" s="105">
        <f t="shared" si="27"/>
        <v>0</v>
      </c>
      <c r="AG80" s="106" t="str">
        <f>IFERROR((VLOOKUP(H80,'Ventas (2025)'!A:C,3,0)),"0")</f>
        <v>0</v>
      </c>
      <c r="AH80" s="147" t="s">
        <v>580</v>
      </c>
      <c r="AI80" s="105">
        <f t="shared" ref="AI80:AI111" si="32">AH80*AG80</f>
        <v>0</v>
      </c>
      <c r="AJ80" s="105"/>
      <c r="AK80" s="140"/>
      <c r="AL80" s="138"/>
      <c r="AM80" s="146">
        <f t="shared" ref="AM80:AM111" si="33">AL80*AK80</f>
        <v>0</v>
      </c>
    </row>
    <row r="81" spans="1:39">
      <c r="A81" s="108">
        <v>66</v>
      </c>
      <c r="B81" s="160">
        <v>70100170</v>
      </c>
      <c r="C81" s="22" t="s">
        <v>39</v>
      </c>
      <c r="D81" s="22" t="s">
        <v>34</v>
      </c>
      <c r="E81" s="144">
        <v>258</v>
      </c>
      <c r="F81" s="107" t="s">
        <v>109</v>
      </c>
      <c r="G81" s="22" t="s">
        <v>54</v>
      </c>
      <c r="H81" s="201">
        <v>70100170</v>
      </c>
      <c r="I81" s="109">
        <v>43151.112249999998</v>
      </c>
      <c r="J81" s="106" t="str">
        <f>IFERROR((VLOOKUP(B81,Stock!A:C,3,0)),"0")</f>
        <v>0</v>
      </c>
      <c r="K81" s="105">
        <f t="shared" si="24"/>
        <v>0</v>
      </c>
      <c r="L81" s="199" t="str">
        <f>IFERROR((VLOOKUP(H81,Tránsito!A:C,3,0)),"0")</f>
        <v>0</v>
      </c>
      <c r="M81" s="105">
        <v>0</v>
      </c>
      <c r="N81" s="105">
        <f t="shared" si="28"/>
        <v>0</v>
      </c>
      <c r="O81" s="145" t="str">
        <f>IFERROR((VLOOKUP(H81,Tránsito!A:D,4,0)),"0")</f>
        <v>0</v>
      </c>
      <c r="P81" s="138">
        <v>0</v>
      </c>
      <c r="Q81" s="138">
        <f t="shared" si="29"/>
        <v>0</v>
      </c>
      <c r="R81" s="106"/>
      <c r="S81" s="105">
        <v>0</v>
      </c>
      <c r="T81" s="105">
        <f t="shared" si="25"/>
        <v>0</v>
      </c>
      <c r="U81" s="140"/>
      <c r="V81" s="146">
        <v>195000</v>
      </c>
      <c r="W81" s="146">
        <f t="shared" si="26"/>
        <v>0</v>
      </c>
      <c r="X81" s="106" t="str">
        <f>IFERROR((VLOOKUP(H81,'Entregado (2026)'!A:C,3,0)),"0")</f>
        <v>0</v>
      </c>
      <c r="Y81" s="147">
        <v>183545.42432400002</v>
      </c>
      <c r="Z81" s="105">
        <f t="shared" si="30"/>
        <v>0</v>
      </c>
      <c r="AA81" s="148"/>
      <c r="AB81" s="146">
        <f>Y81</f>
        <v>183545.42432400002</v>
      </c>
      <c r="AC81" s="146">
        <f t="shared" si="31"/>
        <v>0</v>
      </c>
      <c r="AD81" s="106">
        <v>12</v>
      </c>
      <c r="AE81" s="147">
        <v>102391</v>
      </c>
      <c r="AF81" s="105">
        <f t="shared" si="27"/>
        <v>1228692</v>
      </c>
      <c r="AG81" s="106">
        <v>2</v>
      </c>
      <c r="AH81" s="147">
        <v>183545.42432400002</v>
      </c>
      <c r="AI81" s="105">
        <f t="shared" si="32"/>
        <v>367090.84864800004</v>
      </c>
      <c r="AJ81" s="105"/>
      <c r="AK81" s="140"/>
      <c r="AL81" s="138"/>
      <c r="AM81" s="146">
        <f t="shared" si="33"/>
        <v>0</v>
      </c>
    </row>
    <row r="82" spans="1:39">
      <c r="A82" s="108">
        <v>67</v>
      </c>
      <c r="B82" s="149" t="s">
        <v>110</v>
      </c>
      <c r="C82" s="144" t="s">
        <v>39</v>
      </c>
      <c r="D82" s="144" t="s">
        <v>34</v>
      </c>
      <c r="E82" s="144">
        <v>258</v>
      </c>
      <c r="F82" s="107" t="s">
        <v>111</v>
      </c>
      <c r="G82" s="144" t="s">
        <v>37</v>
      </c>
      <c r="H82" s="140" t="s">
        <v>110</v>
      </c>
      <c r="I82" s="109">
        <v>69741.515381999998</v>
      </c>
      <c r="J82" s="106" t="str">
        <f>IFERROR((VLOOKUP(B82,Stock!A:C,3,0)),"0")</f>
        <v>0</v>
      </c>
      <c r="K82" s="105">
        <f t="shared" si="24"/>
        <v>0</v>
      </c>
      <c r="L82" s="199" t="str">
        <f>IFERROR((VLOOKUP(H82,Tránsito!A:C,3,0)),"0")</f>
        <v>0</v>
      </c>
      <c r="M82" s="105">
        <v>0</v>
      </c>
      <c r="N82" s="105">
        <f t="shared" si="28"/>
        <v>0</v>
      </c>
      <c r="O82" s="145" t="str">
        <f>IFERROR((VLOOKUP(H82,Tránsito!A:D,4,0)),"0")</f>
        <v>0</v>
      </c>
      <c r="P82" s="138">
        <v>0</v>
      </c>
      <c r="Q82" s="138">
        <f t="shared" si="29"/>
        <v>0</v>
      </c>
      <c r="R82" s="106"/>
      <c r="S82" s="105">
        <v>0</v>
      </c>
      <c r="T82" s="105">
        <f t="shared" si="25"/>
        <v>0</v>
      </c>
      <c r="U82" s="140">
        <v>10</v>
      </c>
      <c r="V82" s="146">
        <v>87840</v>
      </c>
      <c r="W82" s="146">
        <f t="shared" si="26"/>
        <v>878400</v>
      </c>
      <c r="X82" s="106">
        <f>IFERROR((VLOOKUP(H82,'Entregado (2026)'!A:C,3,0)),"0")</f>
        <v>1</v>
      </c>
      <c r="Y82" s="105">
        <v>85988.420099999988</v>
      </c>
      <c r="Z82" s="105">
        <f t="shared" si="30"/>
        <v>85988.420099999988</v>
      </c>
      <c r="AA82" s="148"/>
      <c r="AB82" s="146"/>
      <c r="AC82" s="146">
        <f t="shared" si="31"/>
        <v>0</v>
      </c>
      <c r="AD82" s="106"/>
      <c r="AE82" s="147">
        <v>124277</v>
      </c>
      <c r="AF82" s="105">
        <f t="shared" si="27"/>
        <v>0</v>
      </c>
      <c r="AG82" s="106">
        <f>IFERROR((VLOOKUP(H82,'Ventas (2025)'!A:C,3,0)),"0")</f>
        <v>7</v>
      </c>
      <c r="AH82" s="147">
        <v>102509.67520899998</v>
      </c>
      <c r="AI82" s="105">
        <f t="shared" si="32"/>
        <v>717567.72646299982</v>
      </c>
      <c r="AJ82" s="105"/>
      <c r="AK82" s="140"/>
      <c r="AL82" s="138"/>
      <c r="AM82" s="146">
        <f t="shared" si="33"/>
        <v>0</v>
      </c>
    </row>
    <row r="83" spans="1:39">
      <c r="A83" s="108">
        <v>68</v>
      </c>
      <c r="B83" s="139">
        <v>13171025</v>
      </c>
      <c r="C83" s="139" t="s">
        <v>33</v>
      </c>
      <c r="D83" s="139" t="s">
        <v>34</v>
      </c>
      <c r="E83" s="139">
        <v>258</v>
      </c>
      <c r="F83" s="171" t="s">
        <v>454</v>
      </c>
      <c r="G83" s="150" t="s">
        <v>37</v>
      </c>
      <c r="H83" s="139">
        <v>13171025</v>
      </c>
      <c r="I83" s="109">
        <v>64770.205044000002</v>
      </c>
      <c r="J83" s="106">
        <v>3</v>
      </c>
      <c r="K83" s="105">
        <f t="shared" si="24"/>
        <v>194310.61513200001</v>
      </c>
      <c r="L83" s="199" t="str">
        <f>IFERROR((VLOOKUP(H83,Tránsito!A:C,3,0)),"0")</f>
        <v>0</v>
      </c>
      <c r="M83" s="105">
        <v>64851.793740000001</v>
      </c>
      <c r="N83" s="105">
        <f t="shared" si="28"/>
        <v>0</v>
      </c>
      <c r="O83" s="145">
        <v>15</v>
      </c>
      <c r="P83" s="138">
        <v>64851.793740000001</v>
      </c>
      <c r="Q83" s="138">
        <f t="shared" si="29"/>
        <v>972776.90610000002</v>
      </c>
      <c r="R83" s="106"/>
      <c r="S83" s="105"/>
      <c r="T83" s="105">
        <f t="shared" si="25"/>
        <v>0</v>
      </c>
      <c r="U83" s="140"/>
      <c r="V83" s="146"/>
      <c r="W83" s="146">
        <f t="shared" si="26"/>
        <v>0</v>
      </c>
      <c r="X83" s="106" t="str">
        <f>IFERROR((VLOOKUP(H83,'Entregado (2026)'!A:C,3,0)),"0")</f>
        <v>0</v>
      </c>
      <c r="Y83" s="147"/>
      <c r="Z83" s="105">
        <f t="shared" si="30"/>
        <v>0</v>
      </c>
      <c r="AA83" s="148"/>
      <c r="AB83" s="146"/>
      <c r="AC83" s="146">
        <f t="shared" si="31"/>
        <v>0</v>
      </c>
      <c r="AD83" s="106"/>
      <c r="AE83" s="147"/>
      <c r="AF83" s="105">
        <f t="shared" si="27"/>
        <v>0</v>
      </c>
      <c r="AG83" s="106" t="str">
        <f>IFERROR((VLOOKUP(H83,'Ventas (2025)'!A:C,3,0)),"0")</f>
        <v>0</v>
      </c>
      <c r="AH83" s="147" t="s">
        <v>580</v>
      </c>
      <c r="AI83" s="105">
        <f t="shared" si="32"/>
        <v>0</v>
      </c>
      <c r="AJ83" s="105"/>
      <c r="AK83" s="140"/>
      <c r="AL83" s="138"/>
      <c r="AM83" s="146">
        <f t="shared" si="33"/>
        <v>0</v>
      </c>
    </row>
    <row r="84" spans="1:39">
      <c r="A84" s="108">
        <v>69</v>
      </c>
      <c r="B84" s="149" t="s">
        <v>112</v>
      </c>
      <c r="C84" s="144" t="s">
        <v>33</v>
      </c>
      <c r="D84" s="144" t="s">
        <v>34</v>
      </c>
      <c r="E84" s="144">
        <v>248</v>
      </c>
      <c r="F84" s="107" t="s">
        <v>113</v>
      </c>
      <c r="G84" s="144" t="s">
        <v>37</v>
      </c>
      <c r="H84" s="140" t="s">
        <v>112</v>
      </c>
      <c r="I84" s="109">
        <v>34571.748851999997</v>
      </c>
      <c r="J84" s="106" t="str">
        <f>IFERROR((VLOOKUP(B84,Stock!A:C,3,0)),"0")</f>
        <v>0</v>
      </c>
      <c r="K84" s="105">
        <f t="shared" si="24"/>
        <v>0</v>
      </c>
      <c r="L84" s="199" t="str">
        <f>IFERROR((VLOOKUP(H84,Tránsito!A:C,3,0)),"0")</f>
        <v>0</v>
      </c>
      <c r="M84" s="105">
        <v>0</v>
      </c>
      <c r="N84" s="105">
        <f t="shared" si="28"/>
        <v>0</v>
      </c>
      <c r="O84" s="145" t="str">
        <f>IFERROR((VLOOKUP(H84,Tránsito!A:D,4,0)),"0")</f>
        <v>0</v>
      </c>
      <c r="P84" s="138">
        <v>0</v>
      </c>
      <c r="Q84" s="138">
        <f t="shared" si="29"/>
        <v>0</v>
      </c>
      <c r="R84" s="106"/>
      <c r="S84" s="105">
        <v>0</v>
      </c>
      <c r="T84" s="105">
        <f t="shared" si="25"/>
        <v>0</v>
      </c>
      <c r="U84" s="140"/>
      <c r="V84" s="146">
        <v>43952.554782160354</v>
      </c>
      <c r="W84" s="146">
        <f t="shared" si="26"/>
        <v>0</v>
      </c>
      <c r="X84" s="106" t="str">
        <f>IFERROR((VLOOKUP(H84,'Entregado (2026)'!A:C,3,0)),"0")</f>
        <v>0</v>
      </c>
      <c r="Y84" s="147">
        <v>43944.302689999997</v>
      </c>
      <c r="Z84" s="105">
        <f t="shared" si="30"/>
        <v>0</v>
      </c>
      <c r="AA84" s="148"/>
      <c r="AB84" s="146">
        <f>Y84</f>
        <v>43944.302689999997</v>
      </c>
      <c r="AC84" s="146">
        <f t="shared" si="31"/>
        <v>0</v>
      </c>
      <c r="AD84" s="106"/>
      <c r="AE84" s="147">
        <v>0</v>
      </c>
      <c r="AF84" s="105">
        <f t="shared" si="27"/>
        <v>0</v>
      </c>
      <c r="AG84" s="106" t="str">
        <f>IFERROR((VLOOKUP(H84,'Ventas (2025)'!A:C,3,0)),"0")</f>
        <v>0</v>
      </c>
      <c r="AH84" s="147">
        <v>43944.302689999997</v>
      </c>
      <c r="AI84" s="105">
        <f t="shared" si="32"/>
        <v>0</v>
      </c>
      <c r="AJ84" s="105"/>
      <c r="AK84" s="140"/>
      <c r="AL84" s="138"/>
      <c r="AM84" s="146">
        <f t="shared" si="33"/>
        <v>0</v>
      </c>
    </row>
    <row r="85" spans="1:39">
      <c r="A85" s="108">
        <v>70</v>
      </c>
      <c r="B85" s="157" t="s">
        <v>114</v>
      </c>
      <c r="C85" s="158" t="s">
        <v>39</v>
      </c>
      <c r="D85" s="158" t="s">
        <v>34</v>
      </c>
      <c r="E85" s="158">
        <v>248</v>
      </c>
      <c r="F85" s="107" t="s">
        <v>113</v>
      </c>
      <c r="G85" s="150" t="s">
        <v>37</v>
      </c>
      <c r="H85" s="158" t="s">
        <v>114</v>
      </c>
      <c r="I85" s="109">
        <v>0</v>
      </c>
      <c r="J85" s="106" t="str">
        <f>IFERROR((VLOOKUP(B85,Stock!A:C,3,0)),"0")</f>
        <v>0</v>
      </c>
      <c r="K85" s="105">
        <f t="shared" si="24"/>
        <v>0</v>
      </c>
      <c r="L85" s="199" t="str">
        <f>IFERROR((VLOOKUP(H85,Tránsito!A:C,3,0)),"0")</f>
        <v>0</v>
      </c>
      <c r="M85" s="105">
        <v>0</v>
      </c>
      <c r="N85" s="105">
        <f t="shared" si="28"/>
        <v>0</v>
      </c>
      <c r="O85" s="145" t="str">
        <f>IFERROR((VLOOKUP(H85,Tránsito!A:D,4,0)),"0")</f>
        <v>0</v>
      </c>
      <c r="P85" s="138">
        <v>0</v>
      </c>
      <c r="Q85" s="138">
        <f t="shared" si="29"/>
        <v>0</v>
      </c>
      <c r="R85" s="106"/>
      <c r="S85" s="105">
        <v>0</v>
      </c>
      <c r="T85" s="105">
        <f t="shared" si="25"/>
        <v>0</v>
      </c>
      <c r="U85" s="140"/>
      <c r="V85" s="146">
        <v>0</v>
      </c>
      <c r="W85" s="146">
        <f t="shared" si="26"/>
        <v>0</v>
      </c>
      <c r="X85" s="106" t="str">
        <f>IFERROR((VLOOKUP(H85,'Entregado (2026)'!A:C,3,0)),"0")</f>
        <v>0</v>
      </c>
      <c r="Y85" s="105">
        <v>43944.302689999997</v>
      </c>
      <c r="Z85" s="105">
        <f t="shared" si="30"/>
        <v>0</v>
      </c>
      <c r="AA85" s="148"/>
      <c r="AB85" s="146">
        <f>Y85</f>
        <v>43944.302689999997</v>
      </c>
      <c r="AC85" s="146">
        <f t="shared" si="31"/>
        <v>0</v>
      </c>
      <c r="AD85" s="106"/>
      <c r="AE85" s="147">
        <v>55000</v>
      </c>
      <c r="AF85" s="105">
        <f t="shared" si="27"/>
        <v>0</v>
      </c>
      <c r="AG85" s="106">
        <f>IFERROR((VLOOKUP(H85,'Ventas (2025)'!A:C,3,0)),"0")</f>
        <v>1</v>
      </c>
      <c r="AH85" s="147">
        <v>43944.302689999997</v>
      </c>
      <c r="AI85" s="105">
        <f t="shared" si="32"/>
        <v>43944.302689999997</v>
      </c>
      <c r="AJ85" s="105"/>
      <c r="AK85" s="140"/>
      <c r="AL85" s="138"/>
      <c r="AM85" s="146">
        <f t="shared" si="33"/>
        <v>0</v>
      </c>
    </row>
    <row r="86" spans="1:39">
      <c r="A86" s="108">
        <v>71</v>
      </c>
      <c r="B86" s="139" t="s">
        <v>488</v>
      </c>
      <c r="C86" s="139" t="s">
        <v>33</v>
      </c>
      <c r="D86" s="139" t="s">
        <v>34</v>
      </c>
      <c r="E86" s="139">
        <v>232</v>
      </c>
      <c r="F86" s="171" t="s">
        <v>489</v>
      </c>
      <c r="G86" s="139" t="s">
        <v>37</v>
      </c>
      <c r="H86" s="139" t="s">
        <v>488</v>
      </c>
      <c r="I86" s="109"/>
      <c r="J86" s="106" t="str">
        <f>IFERROR((VLOOKUP(B86,Stock!A:C,3,0)),"0")</f>
        <v>0</v>
      </c>
      <c r="K86" s="105">
        <f t="shared" si="24"/>
        <v>0</v>
      </c>
      <c r="L86" s="199">
        <f>IFERROR((VLOOKUP(H86,Tránsito!A:C,3,0)),"0")</f>
        <v>0</v>
      </c>
      <c r="M86" s="105"/>
      <c r="N86" s="105">
        <f t="shared" si="28"/>
        <v>0</v>
      </c>
      <c r="O86" s="145">
        <f>IFERROR((VLOOKUP(H86,Tránsito!A:D,4,0)),"0")</f>
        <v>1</v>
      </c>
      <c r="P86" s="138">
        <v>72075</v>
      </c>
      <c r="Q86" s="138">
        <f t="shared" si="29"/>
        <v>72075</v>
      </c>
      <c r="R86" s="106"/>
      <c r="S86" s="105">
        <v>90980</v>
      </c>
      <c r="T86" s="105">
        <f t="shared" si="25"/>
        <v>0</v>
      </c>
      <c r="U86" s="140"/>
      <c r="V86" s="146"/>
      <c r="W86" s="146">
        <f t="shared" si="26"/>
        <v>0</v>
      </c>
      <c r="X86" s="106" t="str">
        <f>IFERROR((VLOOKUP(H86,'Entregado (2026)'!A:C,3,0)),"0")</f>
        <v>0</v>
      </c>
      <c r="Y86" s="147"/>
      <c r="Z86" s="105">
        <f t="shared" si="30"/>
        <v>0</v>
      </c>
      <c r="AA86" s="148"/>
      <c r="AB86" s="146"/>
      <c r="AC86" s="146">
        <f t="shared" si="31"/>
        <v>0</v>
      </c>
      <c r="AD86" s="106"/>
      <c r="AE86" s="147"/>
      <c r="AF86" s="105">
        <f t="shared" si="27"/>
        <v>0</v>
      </c>
      <c r="AG86" s="106" t="str">
        <f>IFERROR((VLOOKUP(H86,'Ventas (2025)'!A:C,3,0)),"0")</f>
        <v>0</v>
      </c>
      <c r="AH86" s="147" t="s">
        <v>580</v>
      </c>
      <c r="AI86" s="105">
        <f t="shared" si="32"/>
        <v>0</v>
      </c>
      <c r="AJ86" s="105"/>
      <c r="AK86" s="140"/>
      <c r="AL86" s="138"/>
      <c r="AM86" s="146">
        <f t="shared" si="33"/>
        <v>0</v>
      </c>
    </row>
    <row r="87" spans="1:39">
      <c r="A87" s="108">
        <v>72</v>
      </c>
      <c r="B87" s="157" t="s">
        <v>117</v>
      </c>
      <c r="C87" s="158" t="s">
        <v>39</v>
      </c>
      <c r="D87" s="158" t="s">
        <v>34</v>
      </c>
      <c r="E87" s="158">
        <v>201</v>
      </c>
      <c r="F87" s="107" t="s">
        <v>116</v>
      </c>
      <c r="G87" s="150" t="s">
        <v>37</v>
      </c>
      <c r="H87" s="158" t="s">
        <v>117</v>
      </c>
      <c r="I87" s="109">
        <v>0</v>
      </c>
      <c r="J87" s="106" t="str">
        <f>IFERROR((VLOOKUP(B87,Stock!A:C,3,0)),"0")</f>
        <v>0</v>
      </c>
      <c r="K87" s="105">
        <f t="shared" si="24"/>
        <v>0</v>
      </c>
      <c r="L87" s="199" t="str">
        <f>IFERROR((VLOOKUP(H87,Tránsito!A:C,3,0)),"0")</f>
        <v>0</v>
      </c>
      <c r="M87" s="105">
        <v>0</v>
      </c>
      <c r="N87" s="105">
        <f t="shared" si="28"/>
        <v>0</v>
      </c>
      <c r="O87" s="145" t="str">
        <f>IFERROR((VLOOKUP(H87,Tránsito!A:D,4,0)),"0")</f>
        <v>0</v>
      </c>
      <c r="P87" s="138">
        <v>0</v>
      </c>
      <c r="Q87" s="138">
        <f t="shared" si="29"/>
        <v>0</v>
      </c>
      <c r="R87" s="106"/>
      <c r="S87" s="105">
        <v>0</v>
      </c>
      <c r="T87" s="105">
        <f t="shared" si="25"/>
        <v>0</v>
      </c>
      <c r="U87" s="140"/>
      <c r="V87" s="146">
        <v>0</v>
      </c>
      <c r="W87" s="146">
        <f t="shared" si="26"/>
        <v>0</v>
      </c>
      <c r="X87" s="106" t="str">
        <f>IFERROR((VLOOKUP(H87,'Entregado (2026)'!A:C,3,0)),"0")</f>
        <v>0</v>
      </c>
      <c r="Y87" s="105">
        <v>135941.29152</v>
      </c>
      <c r="Z87" s="105">
        <f t="shared" si="30"/>
        <v>0</v>
      </c>
      <c r="AA87" s="148"/>
      <c r="AB87" s="146">
        <f>Y87</f>
        <v>135941.29152</v>
      </c>
      <c r="AC87" s="146">
        <f t="shared" si="31"/>
        <v>0</v>
      </c>
      <c r="AD87" s="106">
        <v>4</v>
      </c>
      <c r="AE87" s="147">
        <v>61200</v>
      </c>
      <c r="AF87" s="105">
        <f t="shared" si="27"/>
        <v>244800</v>
      </c>
      <c r="AG87" s="106" t="str">
        <f>IFERROR((VLOOKUP(H87,'Ventas (2025)'!A:C,3,0)),"0")</f>
        <v>0</v>
      </c>
      <c r="AH87" s="147">
        <v>135941.29152</v>
      </c>
      <c r="AI87" s="105">
        <f t="shared" si="32"/>
        <v>0</v>
      </c>
      <c r="AJ87" s="105"/>
      <c r="AK87" s="140"/>
      <c r="AL87" s="138"/>
      <c r="AM87" s="146">
        <f t="shared" si="33"/>
        <v>0</v>
      </c>
    </row>
    <row r="88" spans="1:39">
      <c r="A88" s="108">
        <v>73</v>
      </c>
      <c r="B88" s="149" t="s">
        <v>115</v>
      </c>
      <c r="C88" s="144" t="s">
        <v>33</v>
      </c>
      <c r="D88" s="144" t="s">
        <v>34</v>
      </c>
      <c r="E88" s="144">
        <v>201</v>
      </c>
      <c r="F88" s="107" t="s">
        <v>116</v>
      </c>
      <c r="G88" s="144" t="s">
        <v>37</v>
      </c>
      <c r="H88" s="140" t="s">
        <v>115</v>
      </c>
      <c r="I88" s="109">
        <v>53205.641177999998</v>
      </c>
      <c r="J88" s="106">
        <f>IFERROR((VLOOKUP(B88,Stock!A:C,3,0)),"0")</f>
        <v>1</v>
      </c>
      <c r="K88" s="105">
        <f t="shared" si="24"/>
        <v>53205.641177999998</v>
      </c>
      <c r="L88" s="199" t="str">
        <f>IFERROR((VLOOKUP(H88,Tránsito!A:C,3,0)),"0")</f>
        <v>0</v>
      </c>
      <c r="M88" s="105">
        <v>0</v>
      </c>
      <c r="N88" s="105">
        <f t="shared" si="28"/>
        <v>0</v>
      </c>
      <c r="O88" s="145" t="str">
        <f>IFERROR((VLOOKUP(H88,Tránsito!A:D,4,0)),"0")</f>
        <v>0</v>
      </c>
      <c r="P88" s="138">
        <v>0</v>
      </c>
      <c r="Q88" s="138">
        <f t="shared" si="29"/>
        <v>0</v>
      </c>
      <c r="R88" s="106"/>
      <c r="S88" s="105">
        <v>0</v>
      </c>
      <c r="T88" s="105">
        <f t="shared" si="25"/>
        <v>0</v>
      </c>
      <c r="U88" s="140"/>
      <c r="V88" s="146">
        <v>0</v>
      </c>
      <c r="W88" s="146">
        <f t="shared" si="26"/>
        <v>0</v>
      </c>
      <c r="X88" s="106" t="str">
        <f>IFERROR((VLOOKUP(H88,'Entregado (2026)'!A:C,3,0)),"0")</f>
        <v>0</v>
      </c>
      <c r="Y88" s="147">
        <v>135941.29152</v>
      </c>
      <c r="Z88" s="105">
        <f t="shared" si="30"/>
        <v>0</v>
      </c>
      <c r="AA88" s="148"/>
      <c r="AB88" s="146">
        <f>Y88</f>
        <v>135941.29152</v>
      </c>
      <c r="AC88" s="146">
        <f t="shared" si="31"/>
        <v>0</v>
      </c>
      <c r="AD88" s="106"/>
      <c r="AE88" s="147">
        <v>0</v>
      </c>
      <c r="AF88" s="105">
        <f t="shared" si="27"/>
        <v>0</v>
      </c>
      <c r="AG88" s="106" t="str">
        <f>IFERROR((VLOOKUP(H88,'Ventas (2025)'!A:C,3,0)),"0")</f>
        <v>0</v>
      </c>
      <c r="AH88" s="147">
        <v>135941.29152</v>
      </c>
      <c r="AI88" s="105">
        <f t="shared" si="32"/>
        <v>0</v>
      </c>
      <c r="AJ88" s="105"/>
      <c r="AK88" s="140"/>
      <c r="AL88" s="138"/>
      <c r="AM88" s="146">
        <f t="shared" si="33"/>
        <v>0</v>
      </c>
    </row>
    <row r="89" spans="1:39">
      <c r="A89" s="108">
        <v>74</v>
      </c>
      <c r="B89" s="200" t="s">
        <v>817</v>
      </c>
      <c r="C89" s="144" t="s">
        <v>33</v>
      </c>
      <c r="D89" s="144" t="s">
        <v>34</v>
      </c>
      <c r="E89" s="144">
        <v>188</v>
      </c>
      <c r="F89" s="107" t="s">
        <v>119</v>
      </c>
      <c r="G89" s="144" t="s">
        <v>37</v>
      </c>
      <c r="H89" s="140" t="s">
        <v>118</v>
      </c>
      <c r="I89" s="109">
        <v>51376.467006999999</v>
      </c>
      <c r="J89" s="106" t="str">
        <f>IFERROR((VLOOKUP(B89,Stock!A:C,3,0)),"0")</f>
        <v>0</v>
      </c>
      <c r="K89" s="105">
        <f t="shared" si="24"/>
        <v>0</v>
      </c>
      <c r="L89" s="199" t="str">
        <f>IFERROR((VLOOKUP(H89,Tránsito!A:C,3,0)),"0")</f>
        <v>0</v>
      </c>
      <c r="M89" s="105">
        <v>0</v>
      </c>
      <c r="N89" s="105">
        <f t="shared" si="28"/>
        <v>0</v>
      </c>
      <c r="O89" s="145" t="str">
        <f>IFERROR((VLOOKUP(H89,Tránsito!A:D,4,0)),"0")</f>
        <v>0</v>
      </c>
      <c r="P89" s="138">
        <v>0</v>
      </c>
      <c r="Q89" s="138">
        <f t="shared" si="29"/>
        <v>0</v>
      </c>
      <c r="R89" s="106"/>
      <c r="S89" s="105">
        <v>49653.1</v>
      </c>
      <c r="T89" s="105">
        <f t="shared" si="25"/>
        <v>0</v>
      </c>
      <c r="U89" s="140">
        <v>3</v>
      </c>
      <c r="V89" s="146">
        <v>87315</v>
      </c>
      <c r="W89" s="146">
        <f t="shared" si="26"/>
        <v>261945</v>
      </c>
      <c r="X89" s="106" t="str">
        <f>IFERROR((VLOOKUP(H89,'Entregado (2026)'!A:C,3,0)),"0")</f>
        <v>0</v>
      </c>
      <c r="Y89" s="105">
        <v>87278</v>
      </c>
      <c r="Z89" s="105">
        <f t="shared" si="30"/>
        <v>0</v>
      </c>
      <c r="AA89" s="148"/>
      <c r="AB89" s="146"/>
      <c r="AC89" s="146">
        <f t="shared" si="31"/>
        <v>0</v>
      </c>
      <c r="AD89" s="106"/>
      <c r="AE89" s="147">
        <v>0</v>
      </c>
      <c r="AF89" s="105">
        <f t="shared" si="27"/>
        <v>0</v>
      </c>
      <c r="AG89" s="106" t="str">
        <f>IFERROR((VLOOKUP(H89,'Ventas (2025)'!A:C,3,0)),"0")</f>
        <v>0</v>
      </c>
      <c r="AH89" s="147" t="s">
        <v>580</v>
      </c>
      <c r="AI89" s="105">
        <f t="shared" si="32"/>
        <v>0</v>
      </c>
      <c r="AJ89" s="105"/>
      <c r="AK89" s="140"/>
      <c r="AL89" s="138"/>
      <c r="AM89" s="146">
        <f t="shared" si="33"/>
        <v>0</v>
      </c>
    </row>
    <row r="90" spans="1:39">
      <c r="A90" s="108">
        <v>75</v>
      </c>
      <c r="B90" s="149" t="s">
        <v>84</v>
      </c>
      <c r="C90" s="144" t="s">
        <v>39</v>
      </c>
      <c r="D90" s="144" t="s">
        <v>34</v>
      </c>
      <c r="E90" s="144">
        <v>188</v>
      </c>
      <c r="F90" s="107" t="s">
        <v>85</v>
      </c>
      <c r="G90" s="144" t="s">
        <v>54</v>
      </c>
      <c r="H90" s="140" t="s">
        <v>84</v>
      </c>
      <c r="I90" s="109">
        <v>240598</v>
      </c>
      <c r="J90" s="106">
        <f>IFERROR((VLOOKUP(B90,Stock!A:C,3,0)),"0")</f>
        <v>1</v>
      </c>
      <c r="K90" s="105">
        <f t="shared" si="24"/>
        <v>240598</v>
      </c>
      <c r="L90" s="199" t="str">
        <f>IFERROR((VLOOKUP(H90,Tránsito!A:C,3,0)),"0")</f>
        <v>0</v>
      </c>
      <c r="M90" s="105">
        <v>0</v>
      </c>
      <c r="N90" s="105">
        <f t="shared" si="28"/>
        <v>0</v>
      </c>
      <c r="O90" s="145" t="str">
        <f>IFERROR((VLOOKUP(H90,Tránsito!A:D,4,0)),"0")</f>
        <v>0</v>
      </c>
      <c r="P90" s="138">
        <v>0</v>
      </c>
      <c r="Q90" s="138">
        <f t="shared" si="29"/>
        <v>0</v>
      </c>
      <c r="R90" s="106"/>
      <c r="S90" s="105">
        <v>0</v>
      </c>
      <c r="T90" s="105">
        <f t="shared" si="25"/>
        <v>0</v>
      </c>
      <c r="U90" s="140"/>
      <c r="V90" s="146">
        <v>291327</v>
      </c>
      <c r="W90" s="146">
        <f t="shared" si="26"/>
        <v>0</v>
      </c>
      <c r="X90" s="106" t="str">
        <f>IFERROR((VLOOKUP(H90,'Entregado (2026)'!A:C,3,0)),"0")</f>
        <v>0</v>
      </c>
      <c r="Y90" s="147">
        <v>291256.25997800002</v>
      </c>
      <c r="Z90" s="105">
        <f t="shared" si="30"/>
        <v>0</v>
      </c>
      <c r="AA90" s="148"/>
      <c r="AB90" s="146"/>
      <c r="AC90" s="146">
        <f t="shared" si="31"/>
        <v>0</v>
      </c>
      <c r="AD90" s="106"/>
      <c r="AE90" s="147">
        <v>0</v>
      </c>
      <c r="AF90" s="105">
        <f t="shared" si="27"/>
        <v>0</v>
      </c>
      <c r="AG90" s="106">
        <f>IFERROR((VLOOKUP(H90,'Ventas (2025)'!A:C,3,0)),"0")</f>
        <v>1</v>
      </c>
      <c r="AH90" s="147">
        <v>291256.25997800002</v>
      </c>
      <c r="AI90" s="105">
        <f t="shared" si="32"/>
        <v>291256.25997800002</v>
      </c>
      <c r="AJ90" s="105"/>
      <c r="AK90" s="140"/>
      <c r="AL90" s="138"/>
      <c r="AM90" s="146">
        <f t="shared" si="33"/>
        <v>0</v>
      </c>
    </row>
    <row r="91" spans="1:39">
      <c r="A91" s="108">
        <v>76</v>
      </c>
      <c r="B91" s="140" t="s">
        <v>120</v>
      </c>
      <c r="C91" s="22" t="s">
        <v>39</v>
      </c>
      <c r="D91" s="139" t="s">
        <v>34</v>
      </c>
      <c r="E91" s="144">
        <v>188</v>
      </c>
      <c r="F91" s="107" t="s">
        <v>119</v>
      </c>
      <c r="G91" s="139" t="s">
        <v>37</v>
      </c>
      <c r="H91" s="139" t="s">
        <v>120</v>
      </c>
      <c r="I91" s="109">
        <v>0</v>
      </c>
      <c r="J91" s="106" t="str">
        <f>IFERROR((VLOOKUP(B91,Stock!A:C,3,0)),"0")</f>
        <v>0</v>
      </c>
      <c r="K91" s="105">
        <f t="shared" si="24"/>
        <v>0</v>
      </c>
      <c r="L91" s="199" t="str">
        <f>IFERROR((VLOOKUP(H91,Tránsito!A:C,3,0)),"0")</f>
        <v>0</v>
      </c>
      <c r="M91" s="105">
        <v>0</v>
      </c>
      <c r="N91" s="105">
        <f t="shared" si="28"/>
        <v>0</v>
      </c>
      <c r="O91" s="145" t="str">
        <f>IFERROR((VLOOKUP(H91,Tránsito!A:D,4,0)),"0")</f>
        <v>0</v>
      </c>
      <c r="P91" s="138">
        <v>0</v>
      </c>
      <c r="Q91" s="138">
        <f t="shared" si="29"/>
        <v>0</v>
      </c>
      <c r="R91" s="106"/>
      <c r="S91" s="105">
        <v>0</v>
      </c>
      <c r="T91" s="105">
        <f t="shared" si="25"/>
        <v>0</v>
      </c>
      <c r="U91" s="140"/>
      <c r="V91" s="146">
        <v>0</v>
      </c>
      <c r="W91" s="146">
        <f t="shared" si="26"/>
        <v>0</v>
      </c>
      <c r="X91" s="106">
        <f>IFERROR((VLOOKUP(H91,'Entregado (2026)'!A:C,3,0)),"0")</f>
        <v>1</v>
      </c>
      <c r="Y91" s="105">
        <f>VLOOKUP(F91,'Entregado (2026)'!$B:$D,3,0)</f>
        <v>87277.857071999999</v>
      </c>
      <c r="Z91" s="105">
        <f t="shared" si="30"/>
        <v>87277.857071999999</v>
      </c>
      <c r="AA91" s="148"/>
      <c r="AB91" s="146">
        <v>119865</v>
      </c>
      <c r="AC91" s="146">
        <f t="shared" si="31"/>
        <v>0</v>
      </c>
      <c r="AD91" s="106">
        <v>7</v>
      </c>
      <c r="AE91" s="147">
        <v>86355</v>
      </c>
      <c r="AF91" s="105">
        <f t="shared" si="27"/>
        <v>604485</v>
      </c>
      <c r="AG91" s="106">
        <f>IFERROR((VLOOKUP(H91,'Ventas (2025)'!A:C,3,0)),"0")</f>
        <v>1</v>
      </c>
      <c r="AH91" s="147" t="s">
        <v>580</v>
      </c>
      <c r="AI91" s="105">
        <f t="shared" si="32"/>
        <v>0</v>
      </c>
      <c r="AJ91" s="105"/>
      <c r="AK91" s="140"/>
      <c r="AL91" s="138"/>
      <c r="AM91" s="146">
        <f t="shared" si="33"/>
        <v>0</v>
      </c>
    </row>
    <row r="92" spans="1:39">
      <c r="A92" s="108">
        <v>77</v>
      </c>
      <c r="B92" s="167">
        <v>13171027</v>
      </c>
      <c r="C92" s="168" t="s">
        <v>33</v>
      </c>
      <c r="D92" s="168" t="s">
        <v>34</v>
      </c>
      <c r="E92" s="168">
        <v>188</v>
      </c>
      <c r="F92" s="59" t="s">
        <v>447</v>
      </c>
      <c r="G92" s="150" t="s">
        <v>37</v>
      </c>
      <c r="H92" s="167">
        <v>13171027</v>
      </c>
      <c r="I92" s="109">
        <v>55192.327102000003</v>
      </c>
      <c r="J92" s="106">
        <v>1</v>
      </c>
      <c r="K92" s="105">
        <f t="shared" si="24"/>
        <v>55192.327102000003</v>
      </c>
      <c r="L92" s="199">
        <v>4</v>
      </c>
      <c r="M92" s="105">
        <v>57304</v>
      </c>
      <c r="N92" s="105">
        <f t="shared" si="28"/>
        <v>229216</v>
      </c>
      <c r="O92" s="145">
        <v>3</v>
      </c>
      <c r="P92" s="138">
        <v>57304</v>
      </c>
      <c r="Q92" s="138">
        <f t="shared" si="29"/>
        <v>171912</v>
      </c>
      <c r="R92" s="106"/>
      <c r="S92" s="105">
        <v>51090</v>
      </c>
      <c r="T92" s="105">
        <f t="shared" si="25"/>
        <v>0</v>
      </c>
      <c r="U92" s="140"/>
      <c r="V92" s="146"/>
      <c r="W92" s="146">
        <f t="shared" si="26"/>
        <v>0</v>
      </c>
      <c r="X92" s="106" t="str">
        <f>IFERROR((VLOOKUP(H92,'Entregado (2026)'!A:C,3,0)),"0")</f>
        <v>0</v>
      </c>
      <c r="Y92" s="147"/>
      <c r="Z92" s="105">
        <f t="shared" si="30"/>
        <v>0</v>
      </c>
      <c r="AA92" s="148"/>
      <c r="AB92" s="146"/>
      <c r="AC92" s="146">
        <f t="shared" si="31"/>
        <v>0</v>
      </c>
      <c r="AD92" s="106"/>
      <c r="AE92" s="147"/>
      <c r="AF92" s="105">
        <f t="shared" si="27"/>
        <v>0</v>
      </c>
      <c r="AG92" s="106" t="str">
        <f>IFERROR((VLOOKUP(H92,'Ventas (2025)'!A:C,3,0)),"0")</f>
        <v>0</v>
      </c>
      <c r="AH92" s="147" t="s">
        <v>580</v>
      </c>
      <c r="AI92" s="105">
        <f t="shared" si="32"/>
        <v>0</v>
      </c>
      <c r="AJ92" s="105"/>
      <c r="AK92" s="140"/>
      <c r="AL92" s="138"/>
      <c r="AM92" s="146">
        <f t="shared" si="33"/>
        <v>0</v>
      </c>
    </row>
    <row r="93" spans="1:39">
      <c r="A93" s="108">
        <v>78</v>
      </c>
      <c r="B93" s="149" t="s">
        <v>50</v>
      </c>
      <c r="C93" s="144" t="s">
        <v>33</v>
      </c>
      <c r="D93" s="144" t="s">
        <v>34</v>
      </c>
      <c r="E93" s="144">
        <v>178</v>
      </c>
      <c r="F93" s="107" t="s">
        <v>51</v>
      </c>
      <c r="G93" s="144" t="s">
        <v>37</v>
      </c>
      <c r="H93" s="140" t="s">
        <v>50</v>
      </c>
      <c r="I93" s="109">
        <v>46338.739345000002</v>
      </c>
      <c r="J93" s="106" t="str">
        <f>IFERROR((VLOOKUP(B93,Stock!A:C,3,0)),"0")</f>
        <v>0</v>
      </c>
      <c r="K93" s="105">
        <f t="shared" si="24"/>
        <v>0</v>
      </c>
      <c r="L93" s="199" t="str">
        <f>IFERROR((VLOOKUP(H93,Tránsito!A:C,3,0)),"0")</f>
        <v>0</v>
      </c>
      <c r="M93" s="105">
        <v>0</v>
      </c>
      <c r="N93" s="105">
        <f t="shared" si="28"/>
        <v>0</v>
      </c>
      <c r="O93" s="145" t="str">
        <f>IFERROR((VLOOKUP(H93,Tránsito!A:D,4,0)),"0")</f>
        <v>0</v>
      </c>
      <c r="P93" s="138">
        <v>0</v>
      </c>
      <c r="Q93" s="138">
        <f t="shared" si="29"/>
        <v>0</v>
      </c>
      <c r="R93" s="106"/>
      <c r="S93" s="105">
        <v>0</v>
      </c>
      <c r="T93" s="105">
        <f t="shared" si="25"/>
        <v>0</v>
      </c>
      <c r="U93" s="140"/>
      <c r="V93" s="146">
        <v>91722</v>
      </c>
      <c r="W93" s="146">
        <f t="shared" si="26"/>
        <v>0</v>
      </c>
      <c r="X93" s="106" t="str">
        <f>IFERROR((VLOOKUP(H93,'Entregado (2026)'!A:C,3,0)),"0")</f>
        <v>0</v>
      </c>
      <c r="Y93" s="147">
        <v>89935</v>
      </c>
      <c r="Z93" s="105">
        <f t="shared" si="30"/>
        <v>0</v>
      </c>
      <c r="AA93" s="148"/>
      <c r="AB93" s="146">
        <v>77750</v>
      </c>
      <c r="AC93" s="146">
        <f t="shared" si="31"/>
        <v>0</v>
      </c>
      <c r="AD93" s="106"/>
      <c r="AE93" s="147">
        <v>0</v>
      </c>
      <c r="AF93" s="105">
        <f t="shared" si="27"/>
        <v>0</v>
      </c>
      <c r="AG93" s="106" t="str">
        <f>IFERROR((VLOOKUP(H93,'Ventas (2025)'!A:C,3,0)),"0")</f>
        <v>0</v>
      </c>
      <c r="AH93" s="147">
        <v>95475.230133777761</v>
      </c>
      <c r="AI93" s="105">
        <f t="shared" si="32"/>
        <v>0</v>
      </c>
      <c r="AJ93" s="105"/>
      <c r="AK93" s="140"/>
      <c r="AL93" s="138"/>
      <c r="AM93" s="146">
        <f t="shared" si="33"/>
        <v>0</v>
      </c>
    </row>
    <row r="94" spans="1:39">
      <c r="A94" s="108">
        <v>79</v>
      </c>
      <c r="B94" s="151" t="s">
        <v>57</v>
      </c>
      <c r="C94" s="60" t="s">
        <v>39</v>
      </c>
      <c r="D94" s="22" t="s">
        <v>34</v>
      </c>
      <c r="E94" s="144">
        <v>178</v>
      </c>
      <c r="F94" s="107" t="s">
        <v>51</v>
      </c>
      <c r="G94" s="144" t="s">
        <v>37</v>
      </c>
      <c r="H94" s="152" t="s">
        <v>57</v>
      </c>
      <c r="I94" s="109">
        <v>0</v>
      </c>
      <c r="J94" s="106" t="str">
        <f>IFERROR((VLOOKUP(B94,Stock!A:C,3,0)),"0")</f>
        <v>0</v>
      </c>
      <c r="K94" s="105">
        <f t="shared" si="24"/>
        <v>0</v>
      </c>
      <c r="L94" s="199" t="str">
        <f>IFERROR((VLOOKUP(H94,Tránsito!A:C,3,0)),"0")</f>
        <v>0</v>
      </c>
      <c r="M94" s="105">
        <v>0</v>
      </c>
      <c r="N94" s="105">
        <f t="shared" si="28"/>
        <v>0</v>
      </c>
      <c r="O94" s="145" t="str">
        <f>IFERROR((VLOOKUP(H94,Tránsito!A:D,4,0)),"0")</f>
        <v>0</v>
      </c>
      <c r="P94" s="138">
        <v>0</v>
      </c>
      <c r="Q94" s="138">
        <f t="shared" si="29"/>
        <v>0</v>
      </c>
      <c r="R94" s="106"/>
      <c r="S94" s="105">
        <v>0</v>
      </c>
      <c r="T94" s="105">
        <f t="shared" si="25"/>
        <v>0</v>
      </c>
      <c r="U94" s="140"/>
      <c r="V94" s="146">
        <v>0</v>
      </c>
      <c r="W94" s="146">
        <f t="shared" si="26"/>
        <v>0</v>
      </c>
      <c r="X94" s="106">
        <f>IFERROR((VLOOKUP(H94,'Entregado (2026)'!A:C,3,0)),"0")</f>
        <v>2</v>
      </c>
      <c r="Y94" s="105">
        <v>76733</v>
      </c>
      <c r="Z94" s="105">
        <f t="shared" si="30"/>
        <v>153466</v>
      </c>
      <c r="AA94" s="148"/>
      <c r="AB94" s="146"/>
      <c r="AC94" s="146">
        <f t="shared" si="31"/>
        <v>0</v>
      </c>
      <c r="AD94" s="106"/>
      <c r="AE94" s="147">
        <v>0</v>
      </c>
      <c r="AF94" s="105">
        <f t="shared" si="27"/>
        <v>0</v>
      </c>
      <c r="AG94" s="106">
        <f>IFERROR((VLOOKUP(H94,'Ventas (2025)'!A:C,3,0)),"0")</f>
        <v>9</v>
      </c>
      <c r="AH94" s="147">
        <v>95475.230133777761</v>
      </c>
      <c r="AI94" s="105">
        <f t="shared" si="32"/>
        <v>859277.0712039998</v>
      </c>
      <c r="AJ94" s="105"/>
      <c r="AK94" s="140"/>
      <c r="AL94" s="138"/>
      <c r="AM94" s="146">
        <f t="shared" si="33"/>
        <v>0</v>
      </c>
    </row>
    <row r="95" spans="1:39">
      <c r="A95" s="108">
        <v>80</v>
      </c>
      <c r="B95" s="151" t="s">
        <v>125</v>
      </c>
      <c r="C95" s="22" t="s">
        <v>39</v>
      </c>
      <c r="D95" s="22" t="s">
        <v>34</v>
      </c>
      <c r="E95" s="144">
        <v>178</v>
      </c>
      <c r="F95" s="107" t="s">
        <v>126</v>
      </c>
      <c r="G95" s="22" t="s">
        <v>54</v>
      </c>
      <c r="H95" s="152" t="s">
        <v>125</v>
      </c>
      <c r="I95" s="109">
        <v>134207</v>
      </c>
      <c r="J95" s="106">
        <f>IFERROR((VLOOKUP(B95,Stock!A:C,3,0)),"0")</f>
        <v>1</v>
      </c>
      <c r="K95" s="105">
        <f t="shared" si="24"/>
        <v>134207</v>
      </c>
      <c r="L95" s="199" t="str">
        <f>IFERROR((VLOOKUP(H95,Tránsito!A:C,3,0)),"0")</f>
        <v>0</v>
      </c>
      <c r="M95" s="105">
        <v>173099</v>
      </c>
      <c r="N95" s="105">
        <f t="shared" si="28"/>
        <v>0</v>
      </c>
      <c r="O95" s="145" t="str">
        <f>IFERROR((VLOOKUP(H95,Tránsito!A:D,4,0)),"0")</f>
        <v>0</v>
      </c>
      <c r="P95" s="138">
        <v>173099</v>
      </c>
      <c r="Q95" s="138">
        <f t="shared" si="29"/>
        <v>0</v>
      </c>
      <c r="R95" s="106"/>
      <c r="S95" s="105">
        <v>0</v>
      </c>
      <c r="T95" s="105">
        <f t="shared" si="25"/>
        <v>0</v>
      </c>
      <c r="U95" s="140"/>
      <c r="V95" s="146">
        <v>0</v>
      </c>
      <c r="W95" s="146">
        <f t="shared" si="26"/>
        <v>0</v>
      </c>
      <c r="X95" s="106" t="str">
        <f>IFERROR((VLOOKUP(H95,'Entregado (2026)'!A:C,3,0)),"0")</f>
        <v>0</v>
      </c>
      <c r="Y95" s="105">
        <v>204019.28536000001</v>
      </c>
      <c r="Z95" s="105">
        <f t="shared" si="30"/>
        <v>0</v>
      </c>
      <c r="AA95" s="148"/>
      <c r="AB95" s="146">
        <f t="shared" ref="AB95:AB103" si="34">Y95</f>
        <v>204019.28536000001</v>
      </c>
      <c r="AC95" s="146">
        <f t="shared" si="31"/>
        <v>0</v>
      </c>
      <c r="AD95" s="106"/>
      <c r="AE95" s="147">
        <v>85000</v>
      </c>
      <c r="AF95" s="105">
        <f t="shared" si="27"/>
        <v>0</v>
      </c>
      <c r="AG95" s="106" t="str">
        <f>IFERROR((VLOOKUP(H95,'Ventas (2025)'!A:C,3,0)),"0")</f>
        <v>0</v>
      </c>
      <c r="AH95" s="147">
        <v>248045.41871999999</v>
      </c>
      <c r="AI95" s="105">
        <f t="shared" si="32"/>
        <v>0</v>
      </c>
      <c r="AJ95" s="105"/>
      <c r="AK95" s="140"/>
      <c r="AL95" s="138"/>
      <c r="AM95" s="146">
        <f t="shared" si="33"/>
        <v>0</v>
      </c>
    </row>
    <row r="96" spans="1:39">
      <c r="A96" s="108">
        <v>81</v>
      </c>
      <c r="B96" s="157" t="s">
        <v>127</v>
      </c>
      <c r="C96" s="158" t="s">
        <v>39</v>
      </c>
      <c r="D96" s="158" t="s">
        <v>34</v>
      </c>
      <c r="E96" s="158">
        <v>148</v>
      </c>
      <c r="F96" s="107" t="s">
        <v>128</v>
      </c>
      <c r="G96" s="150" t="s">
        <v>37</v>
      </c>
      <c r="H96" s="158" t="s">
        <v>127</v>
      </c>
      <c r="I96" s="109">
        <v>0</v>
      </c>
      <c r="J96" s="106" t="str">
        <f>IFERROR((VLOOKUP(B96,Stock!A:C,3,0)),"0")</f>
        <v>0</v>
      </c>
      <c r="K96" s="105">
        <f t="shared" si="24"/>
        <v>0</v>
      </c>
      <c r="L96" s="199" t="str">
        <f>IFERROR((VLOOKUP(H96,Tránsito!A:C,3,0)),"0")</f>
        <v>0</v>
      </c>
      <c r="M96" s="105">
        <v>0</v>
      </c>
      <c r="N96" s="105">
        <f t="shared" si="28"/>
        <v>0</v>
      </c>
      <c r="O96" s="145" t="str">
        <f>IFERROR((VLOOKUP(H96,Tránsito!A:D,4,0)),"0")</f>
        <v>0</v>
      </c>
      <c r="P96" s="138">
        <v>0</v>
      </c>
      <c r="Q96" s="138">
        <f t="shared" si="29"/>
        <v>0</v>
      </c>
      <c r="R96" s="106"/>
      <c r="S96" s="105">
        <v>0</v>
      </c>
      <c r="T96" s="105">
        <f t="shared" si="25"/>
        <v>0</v>
      </c>
      <c r="U96" s="140"/>
      <c r="V96" s="146">
        <v>0</v>
      </c>
      <c r="W96" s="146">
        <f t="shared" si="26"/>
        <v>0</v>
      </c>
      <c r="X96" s="106" t="str">
        <f>IFERROR((VLOOKUP(H96,'Entregado (2026)'!A:C,3,0)),"0")</f>
        <v>0</v>
      </c>
      <c r="Y96" s="147">
        <v>0</v>
      </c>
      <c r="Z96" s="105">
        <f t="shared" si="30"/>
        <v>0</v>
      </c>
      <c r="AA96" s="148"/>
      <c r="AB96" s="146">
        <f t="shared" si="34"/>
        <v>0</v>
      </c>
      <c r="AC96" s="146">
        <f t="shared" si="31"/>
        <v>0</v>
      </c>
      <c r="AD96" s="106"/>
      <c r="AE96" s="147">
        <v>0</v>
      </c>
      <c r="AF96" s="105">
        <f t="shared" si="27"/>
        <v>0</v>
      </c>
      <c r="AG96" s="106" t="str">
        <f>IFERROR((VLOOKUP(H96,'Ventas (2025)'!A:C,3,0)),"0")</f>
        <v>0</v>
      </c>
      <c r="AH96" s="147" t="s">
        <v>580</v>
      </c>
      <c r="AI96" s="105">
        <f t="shared" si="32"/>
        <v>0</v>
      </c>
      <c r="AJ96" s="105"/>
      <c r="AK96" s="140"/>
      <c r="AL96" s="138"/>
      <c r="AM96" s="146">
        <f t="shared" si="33"/>
        <v>0</v>
      </c>
    </row>
    <row r="97" spans="1:39">
      <c r="A97" s="108">
        <v>82</v>
      </c>
      <c r="B97" s="140" t="s">
        <v>129</v>
      </c>
      <c r="C97" s="139" t="s">
        <v>33</v>
      </c>
      <c r="D97" s="139" t="s">
        <v>34</v>
      </c>
      <c r="E97" s="144">
        <v>88</v>
      </c>
      <c r="F97" s="107" t="s">
        <v>130</v>
      </c>
      <c r="G97" s="139" t="s">
        <v>37</v>
      </c>
      <c r="H97" s="139" t="s">
        <v>129</v>
      </c>
      <c r="I97" s="109">
        <v>0</v>
      </c>
      <c r="J97" s="106" t="str">
        <f>IFERROR((VLOOKUP(B97,Stock!A:C,3,0)),"0")</f>
        <v>0</v>
      </c>
      <c r="K97" s="105">
        <f t="shared" si="24"/>
        <v>0</v>
      </c>
      <c r="L97" s="199" t="str">
        <f>IFERROR((VLOOKUP(H97,Tránsito!A:C,3,0)),"0")</f>
        <v>0</v>
      </c>
      <c r="M97" s="105">
        <v>0</v>
      </c>
      <c r="N97" s="105">
        <f t="shared" si="28"/>
        <v>0</v>
      </c>
      <c r="O97" s="145" t="str">
        <f>IFERROR((VLOOKUP(H97,Tránsito!A:D,4,0)),"0")</f>
        <v>0</v>
      </c>
      <c r="P97" s="138">
        <v>0</v>
      </c>
      <c r="Q97" s="138">
        <f t="shared" si="29"/>
        <v>0</v>
      </c>
      <c r="R97" s="106"/>
      <c r="S97" s="105">
        <v>0</v>
      </c>
      <c r="T97" s="105">
        <f t="shared" si="25"/>
        <v>0</v>
      </c>
      <c r="U97" s="140"/>
      <c r="V97" s="146">
        <v>0</v>
      </c>
      <c r="W97" s="146">
        <f t="shared" si="26"/>
        <v>0</v>
      </c>
      <c r="X97" s="106" t="str">
        <f>IFERROR((VLOOKUP(H97,'Entregado (2026)'!A:C,3,0)),"0")</f>
        <v>0</v>
      </c>
      <c r="Y97" s="147">
        <v>0</v>
      </c>
      <c r="Z97" s="105">
        <f t="shared" si="30"/>
        <v>0</v>
      </c>
      <c r="AA97" s="148"/>
      <c r="AB97" s="146">
        <f t="shared" si="34"/>
        <v>0</v>
      </c>
      <c r="AC97" s="146">
        <f t="shared" si="31"/>
        <v>0</v>
      </c>
      <c r="AD97" s="106"/>
      <c r="AE97" s="147">
        <v>0</v>
      </c>
      <c r="AF97" s="105">
        <f t="shared" si="27"/>
        <v>0</v>
      </c>
      <c r="AG97" s="106" t="str">
        <f>IFERROR((VLOOKUP(H97,'Ventas (2025)'!A:C,3,0)),"0")</f>
        <v>0</v>
      </c>
      <c r="AH97" s="147" t="s">
        <v>580</v>
      </c>
      <c r="AI97" s="105">
        <f t="shared" si="32"/>
        <v>0</v>
      </c>
      <c r="AJ97" s="105"/>
      <c r="AK97" s="140"/>
      <c r="AL97" s="138"/>
      <c r="AM97" s="146">
        <f t="shared" si="33"/>
        <v>0</v>
      </c>
    </row>
    <row r="98" spans="1:39">
      <c r="A98" s="108">
        <v>83</v>
      </c>
      <c r="B98" s="140" t="s">
        <v>133</v>
      </c>
      <c r="C98" s="22" t="s">
        <v>39</v>
      </c>
      <c r="D98" s="139" t="s">
        <v>34</v>
      </c>
      <c r="E98" s="144">
        <v>88</v>
      </c>
      <c r="F98" s="107" t="s">
        <v>134</v>
      </c>
      <c r="G98" s="139" t="s">
        <v>37</v>
      </c>
      <c r="H98" s="139" t="s">
        <v>133</v>
      </c>
      <c r="I98" s="109">
        <v>0</v>
      </c>
      <c r="J98" s="106" t="str">
        <f>IFERROR((VLOOKUP(B98,Stock!A:C,3,0)),"0")</f>
        <v>0</v>
      </c>
      <c r="K98" s="105">
        <f t="shared" si="24"/>
        <v>0</v>
      </c>
      <c r="L98" s="199" t="str">
        <f>IFERROR((VLOOKUP(H98,Tránsito!A:C,3,0)),"0")</f>
        <v>0</v>
      </c>
      <c r="M98" s="105">
        <v>65629.410036000001</v>
      </c>
      <c r="N98" s="105">
        <f t="shared" si="28"/>
        <v>0</v>
      </c>
      <c r="O98" s="145" t="str">
        <f>IFERROR((VLOOKUP(H98,Tránsito!A:D,4,0)),"0")</f>
        <v>0</v>
      </c>
      <c r="P98" s="138">
        <v>65629.410036000001</v>
      </c>
      <c r="Q98" s="138">
        <f t="shared" si="29"/>
        <v>0</v>
      </c>
      <c r="R98" s="106"/>
      <c r="S98" s="105">
        <v>0</v>
      </c>
      <c r="T98" s="105">
        <f t="shared" si="25"/>
        <v>0</v>
      </c>
      <c r="U98" s="140"/>
      <c r="V98" s="146">
        <v>65621</v>
      </c>
      <c r="W98" s="146">
        <f t="shared" si="26"/>
        <v>0</v>
      </c>
      <c r="X98" s="106" t="str">
        <f>IFERROR((VLOOKUP(H98,'Entregado (2026)'!A:C,3,0)),"0")</f>
        <v>0</v>
      </c>
      <c r="Y98" s="147">
        <v>65621</v>
      </c>
      <c r="Z98" s="105">
        <f t="shared" si="30"/>
        <v>0</v>
      </c>
      <c r="AA98" s="148"/>
      <c r="AB98" s="146">
        <f t="shared" si="34"/>
        <v>65621</v>
      </c>
      <c r="AC98" s="146">
        <f t="shared" si="31"/>
        <v>0</v>
      </c>
      <c r="AD98" s="106">
        <v>2</v>
      </c>
      <c r="AE98" s="147">
        <v>46800</v>
      </c>
      <c r="AF98" s="105">
        <f t="shared" si="27"/>
        <v>93600</v>
      </c>
      <c r="AG98" s="106">
        <f>IFERROR((VLOOKUP(H98,'Ventas (2025)'!A:C,3,0)),"0")</f>
        <v>1</v>
      </c>
      <c r="AH98" s="147">
        <v>65629.410036000001</v>
      </c>
      <c r="AI98" s="105">
        <f t="shared" si="32"/>
        <v>65629.410036000001</v>
      </c>
      <c r="AJ98" s="105"/>
      <c r="AK98" s="140"/>
      <c r="AL98" s="138"/>
      <c r="AM98" s="146">
        <f t="shared" si="33"/>
        <v>0</v>
      </c>
    </row>
    <row r="99" spans="1:39">
      <c r="A99" s="108">
        <v>84</v>
      </c>
      <c r="B99" s="157" t="s">
        <v>135</v>
      </c>
      <c r="C99" s="158" t="s">
        <v>39</v>
      </c>
      <c r="D99" s="158" t="s">
        <v>34</v>
      </c>
      <c r="E99" s="158">
        <v>88</v>
      </c>
      <c r="F99" s="107" t="s">
        <v>136</v>
      </c>
      <c r="G99" s="150" t="s">
        <v>37</v>
      </c>
      <c r="H99" s="158" t="s">
        <v>135</v>
      </c>
      <c r="I99" s="109">
        <v>0</v>
      </c>
      <c r="J99" s="106" t="str">
        <f>IFERROR((VLOOKUP(B99,Stock!A:C,3,0)),"0")</f>
        <v>0</v>
      </c>
      <c r="K99" s="105">
        <f t="shared" si="24"/>
        <v>0</v>
      </c>
      <c r="L99" s="199" t="str">
        <f>IFERROR((VLOOKUP(H99,Tránsito!A:C,3,0)),"0")</f>
        <v>0</v>
      </c>
      <c r="M99" s="105">
        <v>0</v>
      </c>
      <c r="N99" s="105">
        <f t="shared" si="28"/>
        <v>0</v>
      </c>
      <c r="O99" s="145" t="str">
        <f>IFERROR((VLOOKUP(H99,Tránsito!A:D,4,0)),"0")</f>
        <v>0</v>
      </c>
      <c r="P99" s="138">
        <v>0</v>
      </c>
      <c r="Q99" s="138">
        <f t="shared" si="29"/>
        <v>0</v>
      </c>
      <c r="R99" s="106"/>
      <c r="S99" s="105">
        <v>0</v>
      </c>
      <c r="T99" s="105">
        <f t="shared" si="25"/>
        <v>0</v>
      </c>
      <c r="U99" s="140"/>
      <c r="V99" s="146">
        <v>0</v>
      </c>
      <c r="W99" s="146">
        <f t="shared" si="26"/>
        <v>0</v>
      </c>
      <c r="X99" s="106" t="str">
        <f>IFERROR((VLOOKUP(H99,'Entregado (2026)'!A:C,3,0)),"0")</f>
        <v>0</v>
      </c>
      <c r="Y99" s="147">
        <v>0</v>
      </c>
      <c r="Z99" s="105">
        <f t="shared" si="30"/>
        <v>0</v>
      </c>
      <c r="AA99" s="148"/>
      <c r="AB99" s="146">
        <f t="shared" si="34"/>
        <v>0</v>
      </c>
      <c r="AC99" s="146">
        <f t="shared" si="31"/>
        <v>0</v>
      </c>
      <c r="AD99" s="106"/>
      <c r="AE99" s="147">
        <v>53000</v>
      </c>
      <c r="AF99" s="105">
        <f t="shared" si="27"/>
        <v>0</v>
      </c>
      <c r="AG99" s="106" t="str">
        <f>IFERROR((VLOOKUP(H99,'Ventas (2025)'!A:C,3,0)),"0")</f>
        <v>0</v>
      </c>
      <c r="AH99" s="147" t="s">
        <v>580</v>
      </c>
      <c r="AI99" s="105">
        <f t="shared" si="32"/>
        <v>0</v>
      </c>
      <c r="AJ99" s="105"/>
      <c r="AK99" s="140"/>
      <c r="AL99" s="138"/>
      <c r="AM99" s="146">
        <f t="shared" si="33"/>
        <v>0</v>
      </c>
    </row>
    <row r="100" spans="1:39">
      <c r="A100" s="108">
        <v>85</v>
      </c>
      <c r="B100" s="149" t="s">
        <v>131</v>
      </c>
      <c r="C100" s="144" t="s">
        <v>33</v>
      </c>
      <c r="D100" s="144" t="s">
        <v>34</v>
      </c>
      <c r="E100" s="144">
        <v>88</v>
      </c>
      <c r="F100" s="107" t="s">
        <v>132</v>
      </c>
      <c r="G100" s="144" t="s">
        <v>37</v>
      </c>
      <c r="H100" s="140" t="s">
        <v>131</v>
      </c>
      <c r="I100" s="161">
        <v>25888.557418</v>
      </c>
      <c r="J100" s="106" t="str">
        <f>IFERROR((VLOOKUP(B100,Stock!A:C,3,0)),"0")</f>
        <v>0</v>
      </c>
      <c r="K100" s="105">
        <f t="shared" si="24"/>
        <v>0</v>
      </c>
      <c r="L100" s="199" t="str">
        <f>IFERROR((VLOOKUP(H100,Tránsito!A:C,3,0)),"0")</f>
        <v>0</v>
      </c>
      <c r="M100" s="105">
        <v>0</v>
      </c>
      <c r="N100" s="105">
        <f t="shared" si="28"/>
        <v>0</v>
      </c>
      <c r="O100" s="145" t="str">
        <f>IFERROR((VLOOKUP(H100,Tránsito!A:D,4,0)),"0")</f>
        <v>0</v>
      </c>
      <c r="P100" s="138">
        <v>0</v>
      </c>
      <c r="Q100" s="138">
        <f t="shared" si="29"/>
        <v>0</v>
      </c>
      <c r="R100" s="106"/>
      <c r="S100" s="105">
        <v>0</v>
      </c>
      <c r="T100" s="105">
        <f t="shared" si="25"/>
        <v>0</v>
      </c>
      <c r="U100" s="140"/>
      <c r="V100" s="146">
        <v>0</v>
      </c>
      <c r="W100" s="146">
        <f t="shared" si="26"/>
        <v>0</v>
      </c>
      <c r="X100" s="106" t="str">
        <f>IFERROR((VLOOKUP(H100,'Entregado (2026)'!A:C,3,0)),"0")</f>
        <v>0</v>
      </c>
      <c r="Y100" s="147">
        <v>0</v>
      </c>
      <c r="Z100" s="105">
        <f t="shared" si="30"/>
        <v>0</v>
      </c>
      <c r="AA100" s="148"/>
      <c r="AB100" s="146">
        <f t="shared" si="34"/>
        <v>0</v>
      </c>
      <c r="AC100" s="146">
        <f t="shared" si="31"/>
        <v>0</v>
      </c>
      <c r="AD100" s="106"/>
      <c r="AE100" s="147">
        <v>0</v>
      </c>
      <c r="AF100" s="105">
        <f t="shared" si="27"/>
        <v>0</v>
      </c>
      <c r="AG100" s="106" t="str">
        <f>IFERROR((VLOOKUP(H100,'Ventas (2025)'!A:C,3,0)),"0")</f>
        <v>0</v>
      </c>
      <c r="AH100" s="147" t="s">
        <v>580</v>
      </c>
      <c r="AI100" s="105">
        <f t="shared" si="32"/>
        <v>0</v>
      </c>
      <c r="AJ100" s="105"/>
      <c r="AK100" s="140"/>
      <c r="AL100" s="138"/>
      <c r="AM100" s="146">
        <f t="shared" si="33"/>
        <v>0</v>
      </c>
    </row>
    <row r="101" spans="1:39">
      <c r="A101" s="108">
        <v>86</v>
      </c>
      <c r="B101" s="151" t="s">
        <v>137</v>
      </c>
      <c r="C101" s="22" t="s">
        <v>39</v>
      </c>
      <c r="D101" s="22" t="s">
        <v>34</v>
      </c>
      <c r="E101" s="144">
        <v>44</v>
      </c>
      <c r="F101" s="107" t="s">
        <v>138</v>
      </c>
      <c r="G101" s="144" t="s">
        <v>37</v>
      </c>
      <c r="H101" s="152" t="s">
        <v>137</v>
      </c>
      <c r="I101" s="109">
        <v>0</v>
      </c>
      <c r="J101" s="106" t="str">
        <f>IFERROR((VLOOKUP(B101,Stock!A:C,3,0)),"0")</f>
        <v>0</v>
      </c>
      <c r="K101" s="105">
        <f t="shared" si="24"/>
        <v>0</v>
      </c>
      <c r="L101" s="199" t="str">
        <f>IFERROR((VLOOKUP(H101,Tránsito!A:C,3,0)),"0")</f>
        <v>0</v>
      </c>
      <c r="M101" s="105">
        <v>0</v>
      </c>
      <c r="N101" s="105">
        <f t="shared" si="28"/>
        <v>0</v>
      </c>
      <c r="O101" s="145" t="str">
        <f>IFERROR((VLOOKUP(H101,Tránsito!A:D,4,0)),"0")</f>
        <v>0</v>
      </c>
      <c r="P101" s="138">
        <v>0</v>
      </c>
      <c r="Q101" s="138">
        <f t="shared" si="29"/>
        <v>0</v>
      </c>
      <c r="R101" s="106"/>
      <c r="S101" s="105">
        <v>0</v>
      </c>
      <c r="T101" s="105">
        <f t="shared" si="25"/>
        <v>0</v>
      </c>
      <c r="U101" s="140"/>
      <c r="V101" s="146">
        <v>32988.10944</v>
      </c>
      <c r="W101" s="146">
        <f t="shared" si="26"/>
        <v>0</v>
      </c>
      <c r="X101" s="106" t="str">
        <f>IFERROR((VLOOKUP(H101,'Entregado (2026)'!A:C,3,0)),"0")</f>
        <v>0</v>
      </c>
      <c r="Y101" s="105">
        <v>32988.10944</v>
      </c>
      <c r="Z101" s="105">
        <f t="shared" si="30"/>
        <v>0</v>
      </c>
      <c r="AA101" s="148"/>
      <c r="AB101" s="146">
        <f t="shared" si="34"/>
        <v>32988.10944</v>
      </c>
      <c r="AC101" s="146">
        <f t="shared" si="31"/>
        <v>0</v>
      </c>
      <c r="AD101" s="106"/>
      <c r="AE101" s="147">
        <v>0</v>
      </c>
      <c r="AF101" s="105">
        <f t="shared" si="27"/>
        <v>0</v>
      </c>
      <c r="AG101" s="106" t="str">
        <f>IFERROR((VLOOKUP(H101,'Ventas (2025)'!A:C,3,0)),"0")</f>
        <v>0</v>
      </c>
      <c r="AH101" s="147">
        <v>32988.10944</v>
      </c>
      <c r="AI101" s="105">
        <f t="shared" si="32"/>
        <v>0</v>
      </c>
      <c r="AJ101" s="105"/>
      <c r="AK101" s="140"/>
      <c r="AL101" s="138"/>
      <c r="AM101" s="146">
        <f t="shared" si="33"/>
        <v>0</v>
      </c>
    </row>
    <row r="102" spans="1:39">
      <c r="A102" s="108">
        <v>87</v>
      </c>
      <c r="B102" s="151" t="s">
        <v>139</v>
      </c>
      <c r="C102" s="22" t="s">
        <v>39</v>
      </c>
      <c r="D102" s="22" t="s">
        <v>34</v>
      </c>
      <c r="E102" s="144">
        <v>29</v>
      </c>
      <c r="F102" s="107" t="s">
        <v>140</v>
      </c>
      <c r="G102" s="144" t="s">
        <v>37</v>
      </c>
      <c r="H102" s="152" t="s">
        <v>139</v>
      </c>
      <c r="I102" s="109">
        <v>0</v>
      </c>
      <c r="J102" s="106" t="str">
        <f>IFERROR((VLOOKUP(B102,Stock!A:C,3,0)),"0")</f>
        <v>0</v>
      </c>
      <c r="K102" s="105">
        <f t="shared" si="24"/>
        <v>0</v>
      </c>
      <c r="L102" s="199" t="str">
        <f>IFERROR((VLOOKUP(H102,Tránsito!A:C,3,0)),"0")</f>
        <v>0</v>
      </c>
      <c r="M102" s="105">
        <v>0</v>
      </c>
      <c r="N102" s="105">
        <f t="shared" si="28"/>
        <v>0</v>
      </c>
      <c r="O102" s="145" t="str">
        <f>IFERROR((VLOOKUP(H102,Tránsito!A:D,4,0)),"0")</f>
        <v>0</v>
      </c>
      <c r="P102" s="138">
        <v>0</v>
      </c>
      <c r="Q102" s="138">
        <f t="shared" si="29"/>
        <v>0</v>
      </c>
      <c r="R102" s="106"/>
      <c r="S102" s="105">
        <v>0</v>
      </c>
      <c r="T102" s="105">
        <f t="shared" si="25"/>
        <v>0</v>
      </c>
      <c r="U102" s="140"/>
      <c r="V102" s="146">
        <v>17986</v>
      </c>
      <c r="W102" s="146">
        <f t="shared" si="26"/>
        <v>0</v>
      </c>
      <c r="X102" s="106" t="str">
        <f>IFERROR((VLOOKUP(H102,'Entregado (2026)'!A:C,3,0)),"0")</f>
        <v>0</v>
      </c>
      <c r="Y102" s="105">
        <v>17986</v>
      </c>
      <c r="Z102" s="105">
        <f t="shared" si="30"/>
        <v>0</v>
      </c>
      <c r="AA102" s="148"/>
      <c r="AB102" s="146">
        <f t="shared" si="34"/>
        <v>17986</v>
      </c>
      <c r="AC102" s="146">
        <f t="shared" si="31"/>
        <v>0</v>
      </c>
      <c r="AD102" s="106"/>
      <c r="AE102" s="147">
        <v>0</v>
      </c>
      <c r="AF102" s="105">
        <f t="shared" si="27"/>
        <v>0</v>
      </c>
      <c r="AG102" s="106" t="str">
        <f>IFERROR((VLOOKUP(H102,'Ventas (2025)'!A:C,3,0)),"0")</f>
        <v>0</v>
      </c>
      <c r="AH102" s="147">
        <v>17986</v>
      </c>
      <c r="AI102" s="105">
        <f t="shared" si="32"/>
        <v>0</v>
      </c>
      <c r="AJ102" s="105"/>
      <c r="AK102" s="140"/>
      <c r="AL102" s="138"/>
      <c r="AM102" s="146">
        <f t="shared" si="33"/>
        <v>0</v>
      </c>
    </row>
    <row r="103" spans="1:39">
      <c r="A103" s="108">
        <v>88</v>
      </c>
      <c r="B103" s="149" t="s">
        <v>49</v>
      </c>
      <c r="C103" s="22" t="s">
        <v>39</v>
      </c>
      <c r="D103" s="22" t="s">
        <v>34</v>
      </c>
      <c r="E103" s="144">
        <v>23</v>
      </c>
      <c r="F103" s="107" t="s">
        <v>47</v>
      </c>
      <c r="G103" s="144" t="s">
        <v>37</v>
      </c>
      <c r="H103" s="152" t="s">
        <v>49</v>
      </c>
      <c r="I103" s="109">
        <v>0</v>
      </c>
      <c r="J103" s="106" t="str">
        <f>IFERROR((VLOOKUP(B103,Stock!A:C,3,0)),"0")</f>
        <v>0</v>
      </c>
      <c r="K103" s="105">
        <f t="shared" si="24"/>
        <v>0</v>
      </c>
      <c r="L103" s="199" t="str">
        <f>IFERROR((VLOOKUP(H103,Tránsito!A:C,3,0)),"0")</f>
        <v>0</v>
      </c>
      <c r="M103" s="105">
        <v>0</v>
      </c>
      <c r="N103" s="105">
        <f t="shared" si="28"/>
        <v>0</v>
      </c>
      <c r="O103" s="145" t="str">
        <f>IFERROR((VLOOKUP(H103,Tránsito!A:D,4,0)),"0")</f>
        <v>0</v>
      </c>
      <c r="P103" s="138">
        <v>0</v>
      </c>
      <c r="Q103" s="138">
        <f t="shared" si="29"/>
        <v>0</v>
      </c>
      <c r="R103" s="106"/>
      <c r="S103" s="105">
        <v>0</v>
      </c>
      <c r="T103" s="105">
        <f t="shared" si="25"/>
        <v>0</v>
      </c>
      <c r="U103" s="140"/>
      <c r="V103" s="146">
        <v>0</v>
      </c>
      <c r="W103" s="146">
        <f t="shared" si="26"/>
        <v>0</v>
      </c>
      <c r="X103" s="106">
        <f>IFERROR((VLOOKUP(H103,'Entregado (2026)'!A:C,3,0)),"0")</f>
        <v>1</v>
      </c>
      <c r="Y103" s="105">
        <f>VLOOKUP(F103,'Entregado (2026)'!$B:$D,3,0)</f>
        <v>39031.677770000002</v>
      </c>
      <c r="Z103" s="105">
        <f t="shared" si="30"/>
        <v>39031.677770000002</v>
      </c>
      <c r="AA103" s="148"/>
      <c r="AB103" s="146">
        <f t="shared" si="34"/>
        <v>39031.677770000002</v>
      </c>
      <c r="AC103" s="146">
        <f t="shared" si="31"/>
        <v>0</v>
      </c>
      <c r="AD103" s="106">
        <v>6</v>
      </c>
      <c r="AE103" s="147">
        <v>33300</v>
      </c>
      <c r="AF103" s="105">
        <f t="shared" si="27"/>
        <v>199800</v>
      </c>
      <c r="AG103" s="106">
        <f>IFERROR((VLOOKUP(H103,'Ventas (2025)'!A:C,3,0)),"0")</f>
        <v>5</v>
      </c>
      <c r="AH103" s="147">
        <v>37234.823934</v>
      </c>
      <c r="AI103" s="105">
        <f t="shared" si="32"/>
        <v>186174.11966999999</v>
      </c>
      <c r="AJ103" s="105"/>
      <c r="AK103" s="140"/>
      <c r="AL103" s="138"/>
      <c r="AM103" s="146">
        <f t="shared" si="33"/>
        <v>0</v>
      </c>
    </row>
    <row r="104" spans="1:39">
      <c r="A104" s="108">
        <v>89</v>
      </c>
      <c r="B104" s="149" t="s">
        <v>46</v>
      </c>
      <c r="C104" s="144" t="s">
        <v>33</v>
      </c>
      <c r="D104" s="144" t="s">
        <v>34</v>
      </c>
      <c r="E104" s="144">
        <v>23</v>
      </c>
      <c r="F104" s="107" t="s">
        <v>47</v>
      </c>
      <c r="G104" s="144" t="s">
        <v>37</v>
      </c>
      <c r="H104" s="140" t="s">
        <v>46</v>
      </c>
      <c r="I104" s="109">
        <v>26185.420832</v>
      </c>
      <c r="J104" s="106" t="str">
        <f>IFERROR((VLOOKUP(B104,Stock!A:C,3,0)),"0")</f>
        <v>0</v>
      </c>
      <c r="K104" s="105">
        <f t="shared" si="24"/>
        <v>0</v>
      </c>
      <c r="L104" s="199">
        <f>IFERROR((VLOOKUP(H104,Tránsito!A:C,3,0)),"0")</f>
        <v>2</v>
      </c>
      <c r="M104" s="138">
        <v>26360</v>
      </c>
      <c r="N104" s="105">
        <f t="shared" si="28"/>
        <v>52720</v>
      </c>
      <c r="O104" s="145">
        <f>IFERROR((VLOOKUP(H104,Tránsito!A:D,4,0)),"0")</f>
        <v>2</v>
      </c>
      <c r="P104" s="138">
        <v>26360</v>
      </c>
      <c r="Q104" s="138">
        <f t="shared" si="29"/>
        <v>52720</v>
      </c>
      <c r="R104" s="106"/>
      <c r="S104" s="105">
        <v>22978.6</v>
      </c>
      <c r="T104" s="105">
        <f t="shared" si="25"/>
        <v>0</v>
      </c>
      <c r="U104" s="140"/>
      <c r="V104" s="146">
        <v>35331</v>
      </c>
      <c r="W104" s="146">
        <f t="shared" si="26"/>
        <v>0</v>
      </c>
      <c r="X104" s="106" t="str">
        <f>IFERROR((VLOOKUP(H104,'Entregado (2026)'!A:C,3,0)),"0")</f>
        <v>0</v>
      </c>
      <c r="Y104" s="105">
        <v>39031.677770000002</v>
      </c>
      <c r="Z104" s="105">
        <f t="shared" si="30"/>
        <v>0</v>
      </c>
      <c r="AA104" s="148"/>
      <c r="AB104" s="146"/>
      <c r="AC104" s="146">
        <f t="shared" si="31"/>
        <v>0</v>
      </c>
      <c r="AD104" s="106"/>
      <c r="AE104" s="147">
        <v>0</v>
      </c>
      <c r="AF104" s="105">
        <f t="shared" si="27"/>
        <v>0</v>
      </c>
      <c r="AG104" s="106" t="str">
        <f>IFERROR((VLOOKUP(H104,'Ventas (2025)'!A:C,3,0)),"0")</f>
        <v>0</v>
      </c>
      <c r="AH104" s="147">
        <v>37234.823934</v>
      </c>
      <c r="AI104" s="105">
        <f t="shared" si="32"/>
        <v>0</v>
      </c>
      <c r="AJ104" s="105"/>
      <c r="AK104" s="140"/>
      <c r="AL104" s="138"/>
      <c r="AM104" s="146">
        <f t="shared" si="33"/>
        <v>0</v>
      </c>
    </row>
    <row r="105" spans="1:39">
      <c r="A105" s="108">
        <v>90</v>
      </c>
      <c r="B105" s="149"/>
      <c r="C105" s="139"/>
      <c r="D105" s="139" t="s">
        <v>34</v>
      </c>
      <c r="E105" s="139">
        <v>18</v>
      </c>
      <c r="F105" s="107" t="s">
        <v>282</v>
      </c>
      <c r="G105" s="139" t="s">
        <v>37</v>
      </c>
      <c r="H105" s="139"/>
      <c r="I105" s="162"/>
      <c r="J105" s="106" t="str">
        <f>IFERROR((VLOOKUP(B105,Stock!A:C,3,0)),"0")</f>
        <v>0</v>
      </c>
      <c r="K105" s="105">
        <f t="shared" si="24"/>
        <v>0</v>
      </c>
      <c r="L105" s="199" t="str">
        <f>IFERROR((VLOOKUP(H105,Tránsito!A:C,3,0)),"0")</f>
        <v>0</v>
      </c>
      <c r="M105" s="105"/>
      <c r="N105" s="105">
        <f t="shared" si="28"/>
        <v>0</v>
      </c>
      <c r="O105" s="145" t="str">
        <f>IFERROR((VLOOKUP(H105,Tránsito!A:D,4,0)),"0")</f>
        <v>0</v>
      </c>
      <c r="P105" s="138"/>
      <c r="Q105" s="138">
        <f t="shared" si="29"/>
        <v>0</v>
      </c>
      <c r="R105" s="106"/>
      <c r="S105" s="105"/>
      <c r="T105" s="105">
        <f t="shared" si="25"/>
        <v>0</v>
      </c>
      <c r="U105" s="140"/>
      <c r="V105" s="146"/>
      <c r="W105" s="146">
        <f t="shared" si="26"/>
        <v>0</v>
      </c>
      <c r="X105" s="106" t="str">
        <f>IFERROR((VLOOKUP(H105,'Entregado (2026)'!A:C,3,0)),"0")</f>
        <v>0</v>
      </c>
      <c r="Y105" s="147"/>
      <c r="Z105" s="105">
        <f t="shared" si="30"/>
        <v>0</v>
      </c>
      <c r="AA105" s="148"/>
      <c r="AB105" s="146">
        <v>37600</v>
      </c>
      <c r="AC105" s="146">
        <f t="shared" si="31"/>
        <v>0</v>
      </c>
      <c r="AD105" s="106"/>
      <c r="AE105" s="147"/>
      <c r="AF105" s="105"/>
      <c r="AG105" s="106" t="str">
        <f>IFERROR((VLOOKUP(H105,'Ventas (2025)'!A:C,3,0)),"0")</f>
        <v>0</v>
      </c>
      <c r="AH105" s="147" t="s">
        <v>580</v>
      </c>
      <c r="AI105" s="105">
        <f t="shared" si="32"/>
        <v>0</v>
      </c>
      <c r="AJ105" s="105"/>
      <c r="AK105" s="140"/>
      <c r="AL105" s="138"/>
      <c r="AM105" s="146">
        <f t="shared" si="33"/>
        <v>0</v>
      </c>
    </row>
    <row r="106" spans="1:39">
      <c r="A106" s="108">
        <v>91</v>
      </c>
      <c r="B106" s="149">
        <v>13171060</v>
      </c>
      <c r="C106" s="144" t="s">
        <v>33</v>
      </c>
      <c r="D106" s="144" t="s">
        <v>34</v>
      </c>
      <c r="E106" s="144">
        <v>16</v>
      </c>
      <c r="F106" s="107" t="s">
        <v>144</v>
      </c>
      <c r="G106" s="144" t="s">
        <v>37</v>
      </c>
      <c r="H106" s="140" t="s">
        <v>143</v>
      </c>
      <c r="I106" s="109">
        <v>18048.346356999999</v>
      </c>
      <c r="J106" s="106" t="str">
        <f>IFERROR((VLOOKUP(B106,Stock!A:C,3,0)),"0")</f>
        <v>0</v>
      </c>
      <c r="K106" s="105">
        <f t="shared" si="24"/>
        <v>0</v>
      </c>
      <c r="L106" s="199">
        <f>IFERROR((VLOOKUP(H106,Tránsito!A:C,3,0)),"0")</f>
        <v>2</v>
      </c>
      <c r="M106" s="105">
        <v>26764.690463999999</v>
      </c>
      <c r="N106" s="105">
        <f t="shared" si="28"/>
        <v>53529.380927999999</v>
      </c>
      <c r="O106" s="145">
        <f>IFERROR((VLOOKUP(H106,Tránsito!A:D,4,0)),"0")</f>
        <v>2</v>
      </c>
      <c r="P106" s="138">
        <v>26764.690463999999</v>
      </c>
      <c r="Q106" s="138">
        <f t="shared" si="29"/>
        <v>53529.380927999999</v>
      </c>
      <c r="R106" s="106"/>
      <c r="S106" s="105">
        <v>17713</v>
      </c>
      <c r="T106" s="105">
        <f t="shared" si="25"/>
        <v>0</v>
      </c>
      <c r="U106" s="140"/>
      <c r="V106" s="146">
        <v>0</v>
      </c>
      <c r="W106" s="146">
        <f t="shared" si="26"/>
        <v>0</v>
      </c>
      <c r="X106" s="106" t="str">
        <f>IFERROR((VLOOKUP(H106,'Entregado (2026)'!A:C,3,0)),"0")</f>
        <v>0</v>
      </c>
      <c r="Y106" s="147">
        <v>25633</v>
      </c>
      <c r="Z106" s="105">
        <f t="shared" si="30"/>
        <v>0</v>
      </c>
      <c r="AA106" s="148"/>
      <c r="AB106" s="146">
        <f>Y106</f>
        <v>25633</v>
      </c>
      <c r="AC106" s="146">
        <f t="shared" si="31"/>
        <v>0</v>
      </c>
      <c r="AD106" s="106"/>
      <c r="AE106" s="147">
        <v>0</v>
      </c>
      <c r="AF106" s="105">
        <f t="shared" ref="AF106:AF111" si="35">AE106*AD106</f>
        <v>0</v>
      </c>
      <c r="AG106" s="106" t="str">
        <f>IFERROR((VLOOKUP(H106,'Ventas (2025)'!A:C,3,0)),"0")</f>
        <v>0</v>
      </c>
      <c r="AH106" s="147">
        <v>25869</v>
      </c>
      <c r="AI106" s="105">
        <f t="shared" si="32"/>
        <v>0</v>
      </c>
      <c r="AJ106" s="105"/>
      <c r="AK106" s="140"/>
      <c r="AL106" s="138"/>
      <c r="AM106" s="146">
        <f t="shared" si="33"/>
        <v>0</v>
      </c>
    </row>
    <row r="107" spans="1:39">
      <c r="A107" s="108">
        <v>92</v>
      </c>
      <c r="B107" s="149" t="s">
        <v>145</v>
      </c>
      <c r="C107" s="158" t="s">
        <v>39</v>
      </c>
      <c r="D107" s="158" t="s">
        <v>34</v>
      </c>
      <c r="E107" s="158">
        <v>16</v>
      </c>
      <c r="F107" s="107" t="s">
        <v>146</v>
      </c>
      <c r="G107" s="150" t="s">
        <v>37</v>
      </c>
      <c r="H107" s="158" t="s">
        <v>145</v>
      </c>
      <c r="I107" s="109">
        <v>18631.626657000001</v>
      </c>
      <c r="J107" s="106">
        <f>IFERROR((VLOOKUP(B107,Stock!A:C,3,0)),"0")</f>
        <v>1</v>
      </c>
      <c r="K107" s="105">
        <f t="shared" si="24"/>
        <v>18631.626657000001</v>
      </c>
      <c r="L107" s="199" t="str">
        <f>IFERROR((VLOOKUP(H107,Tránsito!A:C,3,0)),"0")</f>
        <v>0</v>
      </c>
      <c r="M107" s="105">
        <v>0</v>
      </c>
      <c r="N107" s="105">
        <f t="shared" si="28"/>
        <v>0</v>
      </c>
      <c r="O107" s="145" t="str">
        <f>IFERROR((VLOOKUP(H107,Tránsito!A:D,4,0)),"0")</f>
        <v>0</v>
      </c>
      <c r="P107" s="138">
        <v>0</v>
      </c>
      <c r="Q107" s="138">
        <f t="shared" si="29"/>
        <v>0</v>
      </c>
      <c r="R107" s="106"/>
      <c r="S107" s="105">
        <v>0</v>
      </c>
      <c r="T107" s="105">
        <f t="shared" si="25"/>
        <v>0</v>
      </c>
      <c r="U107" s="140"/>
      <c r="V107" s="146">
        <v>0</v>
      </c>
      <c r="W107" s="146">
        <f t="shared" si="26"/>
        <v>0</v>
      </c>
      <c r="X107" s="106" t="str">
        <f>IFERROR((VLOOKUP(H107,'Entregado (2026)'!A:C,3,0)),"0")</f>
        <v>0</v>
      </c>
      <c r="Y107" s="147">
        <v>25586</v>
      </c>
      <c r="Z107" s="105">
        <f t="shared" si="30"/>
        <v>0</v>
      </c>
      <c r="AA107" s="148"/>
      <c r="AB107" s="146">
        <f>Y107</f>
        <v>25586</v>
      </c>
      <c r="AC107" s="146">
        <f t="shared" si="31"/>
        <v>0</v>
      </c>
      <c r="AD107" s="106">
        <v>7</v>
      </c>
      <c r="AE107" s="147">
        <v>23400</v>
      </c>
      <c r="AF107" s="105">
        <f t="shared" si="35"/>
        <v>163800</v>
      </c>
      <c r="AG107" s="106" t="str">
        <f>IFERROR((VLOOKUP(H107,'Ventas (2025)'!A:C,3,0)),"0")</f>
        <v>0</v>
      </c>
      <c r="AH107" s="147" t="s">
        <v>580</v>
      </c>
      <c r="AI107" s="105">
        <f t="shared" si="32"/>
        <v>0</v>
      </c>
      <c r="AJ107" s="105"/>
      <c r="AK107" s="140"/>
      <c r="AL107" s="138"/>
      <c r="AM107" s="146">
        <f t="shared" si="33"/>
        <v>0</v>
      </c>
    </row>
    <row r="108" spans="1:39">
      <c r="A108" s="108">
        <v>93</v>
      </c>
      <c r="B108" s="149" t="s">
        <v>147</v>
      </c>
      <c r="C108" s="22" t="s">
        <v>39</v>
      </c>
      <c r="D108" s="22" t="s">
        <v>34</v>
      </c>
      <c r="E108" s="144">
        <v>16</v>
      </c>
      <c r="F108" s="107" t="s">
        <v>148</v>
      </c>
      <c r="G108" s="144" t="s">
        <v>37</v>
      </c>
      <c r="H108" s="140" t="s">
        <v>147</v>
      </c>
      <c r="I108" s="109">
        <v>0</v>
      </c>
      <c r="J108" s="106" t="str">
        <f>IFERROR((VLOOKUP(B108,Stock!A:C,3,0)),"0")</f>
        <v>0</v>
      </c>
      <c r="K108" s="105">
        <f t="shared" si="24"/>
        <v>0</v>
      </c>
      <c r="L108" s="199" t="str">
        <f>IFERROR((VLOOKUP(H108,Tránsito!A:C,3,0)),"0")</f>
        <v>0</v>
      </c>
      <c r="M108" s="105">
        <v>0</v>
      </c>
      <c r="N108" s="105">
        <f t="shared" si="28"/>
        <v>0</v>
      </c>
      <c r="O108" s="145" t="str">
        <f>IFERROR((VLOOKUP(H108,Tránsito!A:D,4,0)),"0")</f>
        <v>0</v>
      </c>
      <c r="P108" s="138">
        <v>0</v>
      </c>
      <c r="Q108" s="138">
        <f t="shared" si="29"/>
        <v>0</v>
      </c>
      <c r="R108" s="106"/>
      <c r="S108" s="105">
        <v>0</v>
      </c>
      <c r="T108" s="105">
        <f t="shared" si="25"/>
        <v>0</v>
      </c>
      <c r="U108" s="140"/>
      <c r="V108" s="146">
        <v>25869</v>
      </c>
      <c r="W108" s="146">
        <f t="shared" si="26"/>
        <v>0</v>
      </c>
      <c r="X108" s="106">
        <f>IFERROR((VLOOKUP(H108,'Entregado (2026)'!A:C,3,0)),"0")</f>
        <v>3</v>
      </c>
      <c r="Y108" s="147">
        <v>25498.986499999999</v>
      </c>
      <c r="Z108" s="105">
        <f t="shared" si="30"/>
        <v>76496.959499999997</v>
      </c>
      <c r="AA108" s="148"/>
      <c r="AB108" s="146">
        <v>26000</v>
      </c>
      <c r="AC108" s="146">
        <f t="shared" si="31"/>
        <v>0</v>
      </c>
      <c r="AD108" s="106"/>
      <c r="AE108" s="147">
        <v>0</v>
      </c>
      <c r="AF108" s="105">
        <f t="shared" si="35"/>
        <v>0</v>
      </c>
      <c r="AG108" s="106">
        <f>IFERROR((VLOOKUP(H108,'Ventas (2025)'!A:C,3,0)),"0")</f>
        <v>5</v>
      </c>
      <c r="AH108" s="147">
        <v>26765</v>
      </c>
      <c r="AI108" s="105">
        <f t="shared" si="32"/>
        <v>133825</v>
      </c>
      <c r="AJ108" s="105"/>
      <c r="AK108" s="140"/>
      <c r="AL108" s="138"/>
      <c r="AM108" s="146">
        <f t="shared" si="33"/>
        <v>0</v>
      </c>
    </row>
    <row r="109" spans="1:39">
      <c r="A109" s="108">
        <v>94</v>
      </c>
      <c r="B109" s="149" t="s">
        <v>149</v>
      </c>
      <c r="C109" s="139" t="s">
        <v>33</v>
      </c>
      <c r="D109" s="139" t="s">
        <v>34</v>
      </c>
      <c r="E109" s="144">
        <v>12</v>
      </c>
      <c r="F109" s="107" t="s">
        <v>150</v>
      </c>
      <c r="G109" s="139" t="s">
        <v>37</v>
      </c>
      <c r="H109" s="140" t="s">
        <v>149</v>
      </c>
      <c r="I109" s="109">
        <v>22699.039026999999</v>
      </c>
      <c r="J109" s="106" t="str">
        <f>IFERROR((VLOOKUP(B109,Stock!A:C,3,0)),"0")</f>
        <v>0</v>
      </c>
      <c r="K109" s="105">
        <f t="shared" si="24"/>
        <v>0</v>
      </c>
      <c r="L109" s="199" t="str">
        <f>IFERROR((VLOOKUP(H109,Tránsito!A:C,3,0)),"0")</f>
        <v>0</v>
      </c>
      <c r="M109" s="105">
        <v>24640.469261999999</v>
      </c>
      <c r="N109" s="105">
        <f t="shared" si="28"/>
        <v>0</v>
      </c>
      <c r="O109" s="145" t="str">
        <f>IFERROR((VLOOKUP(H109,Tránsito!A:D,4,0)),"0")</f>
        <v>0</v>
      </c>
      <c r="P109" s="138">
        <v>24640.469261999999</v>
      </c>
      <c r="Q109" s="138">
        <f t="shared" si="29"/>
        <v>0</v>
      </c>
      <c r="R109" s="106"/>
      <c r="S109" s="105">
        <v>21936</v>
      </c>
      <c r="T109" s="105">
        <f t="shared" si="25"/>
        <v>0</v>
      </c>
      <c r="U109" s="140"/>
      <c r="V109" s="146">
        <v>0</v>
      </c>
      <c r="W109" s="146">
        <f t="shared" si="26"/>
        <v>0</v>
      </c>
      <c r="X109" s="106">
        <v>1</v>
      </c>
      <c r="Y109" s="105">
        <v>54843.88</v>
      </c>
      <c r="Z109" s="105">
        <f t="shared" si="30"/>
        <v>54843.88</v>
      </c>
      <c r="AA109" s="148"/>
      <c r="AB109" s="146">
        <f>Y109</f>
        <v>54843.88</v>
      </c>
      <c r="AC109" s="146">
        <f t="shared" si="31"/>
        <v>0</v>
      </c>
      <c r="AD109" s="106">
        <v>4</v>
      </c>
      <c r="AE109" s="147">
        <v>47700</v>
      </c>
      <c r="AF109" s="105">
        <f t="shared" si="35"/>
        <v>190800</v>
      </c>
      <c r="AG109" s="106">
        <v>1</v>
      </c>
      <c r="AH109" s="147">
        <v>54844</v>
      </c>
      <c r="AI109" s="105">
        <f t="shared" si="32"/>
        <v>54844</v>
      </c>
      <c r="AJ109" s="105"/>
      <c r="AK109" s="140"/>
      <c r="AL109" s="138"/>
      <c r="AM109" s="146">
        <f t="shared" si="33"/>
        <v>0</v>
      </c>
    </row>
    <row r="110" spans="1:39">
      <c r="A110" s="108">
        <v>95</v>
      </c>
      <c r="B110" s="140" t="s">
        <v>151</v>
      </c>
      <c r="C110" s="139" t="s">
        <v>33</v>
      </c>
      <c r="D110" s="139" t="s">
        <v>34</v>
      </c>
      <c r="E110" s="139">
        <v>8</v>
      </c>
      <c r="F110" s="156" t="s">
        <v>152</v>
      </c>
      <c r="G110" s="139" t="s">
        <v>37</v>
      </c>
      <c r="H110" s="140" t="s">
        <v>151</v>
      </c>
      <c r="I110" s="109">
        <v>22699</v>
      </c>
      <c r="J110" s="106">
        <f>IFERROR((VLOOKUP(B110,Stock!A:C,3,0)),"0")</f>
        <v>2</v>
      </c>
      <c r="K110" s="105">
        <f t="shared" si="24"/>
        <v>45398</v>
      </c>
      <c r="L110" s="199" t="str">
        <f>IFERROR((VLOOKUP(H110,Tránsito!A:C,3,0)),"0")</f>
        <v>0</v>
      </c>
      <c r="M110" s="105">
        <v>72256</v>
      </c>
      <c r="N110" s="105">
        <f t="shared" si="28"/>
        <v>0</v>
      </c>
      <c r="O110" s="145" t="str">
        <f>IFERROR((VLOOKUP(H110,Tránsito!A:D,4,0)),"0")</f>
        <v>0</v>
      </c>
      <c r="P110" s="138">
        <v>72256</v>
      </c>
      <c r="Q110" s="138">
        <f t="shared" si="29"/>
        <v>0</v>
      </c>
      <c r="R110" s="106"/>
      <c r="S110" s="105">
        <v>22699</v>
      </c>
      <c r="T110" s="105">
        <f t="shared" si="25"/>
        <v>0</v>
      </c>
      <c r="U110" s="140"/>
      <c r="V110" s="146">
        <v>25532</v>
      </c>
      <c r="W110" s="146">
        <f t="shared" si="26"/>
        <v>0</v>
      </c>
      <c r="X110" s="106" t="str">
        <f>IFERROR((VLOOKUP(H110,'Entregado (2026)'!A:C,3,0)),"0")</f>
        <v>0</v>
      </c>
      <c r="Y110" s="147">
        <v>0</v>
      </c>
      <c r="Z110" s="105">
        <f t="shared" si="30"/>
        <v>0</v>
      </c>
      <c r="AA110" s="148"/>
      <c r="AB110" s="146">
        <f>Y110</f>
        <v>0</v>
      </c>
      <c r="AC110" s="146">
        <f t="shared" si="31"/>
        <v>0</v>
      </c>
      <c r="AD110" s="106">
        <v>3</v>
      </c>
      <c r="AE110" s="147">
        <v>150000</v>
      </c>
      <c r="AF110" s="105">
        <f t="shared" si="35"/>
        <v>450000</v>
      </c>
      <c r="AG110" s="106">
        <v>1</v>
      </c>
      <c r="AH110" s="147">
        <v>72256</v>
      </c>
      <c r="AI110" s="105">
        <f t="shared" si="32"/>
        <v>72256</v>
      </c>
      <c r="AJ110" s="105"/>
      <c r="AK110" s="140"/>
      <c r="AL110" s="138"/>
      <c r="AM110" s="146">
        <f t="shared" si="33"/>
        <v>0</v>
      </c>
    </row>
    <row r="111" spans="1:39">
      <c r="A111" s="108">
        <v>96</v>
      </c>
      <c r="B111" s="144"/>
      <c r="C111" s="22" t="s">
        <v>39</v>
      </c>
      <c r="D111" s="139" t="s">
        <v>34</v>
      </c>
      <c r="E111" s="139"/>
      <c r="F111" s="107" t="s">
        <v>277</v>
      </c>
      <c r="G111" s="139" t="s">
        <v>54</v>
      </c>
      <c r="H111" s="144"/>
      <c r="I111" s="162"/>
      <c r="J111" s="106" t="str">
        <f>IFERROR((VLOOKUP(B111,Stock!A:C,3,0)),"0")</f>
        <v>0</v>
      </c>
      <c r="K111" s="105">
        <f t="shared" si="24"/>
        <v>0</v>
      </c>
      <c r="L111" s="199" t="str">
        <f>IFERROR((VLOOKUP(H111,Tránsito!A:C,3,0)),"0")</f>
        <v>0</v>
      </c>
      <c r="M111" s="105"/>
      <c r="N111" s="105">
        <f t="shared" si="28"/>
        <v>0</v>
      </c>
      <c r="O111" s="145" t="str">
        <f>IFERROR((VLOOKUP(H111,Tránsito!A:D,4,0)),"0")</f>
        <v>0</v>
      </c>
      <c r="P111" s="138"/>
      <c r="Q111" s="138">
        <f t="shared" si="29"/>
        <v>0</v>
      </c>
      <c r="R111" s="106"/>
      <c r="S111" s="105"/>
      <c r="T111" s="105">
        <f t="shared" si="25"/>
        <v>0</v>
      </c>
      <c r="U111" s="140"/>
      <c r="V111" s="146"/>
      <c r="W111" s="146">
        <f t="shared" si="26"/>
        <v>0</v>
      </c>
      <c r="X111" s="106" t="str">
        <f>IFERROR((VLOOKUP(H111,'Entregado (2026)'!A:C,3,0)),"0")</f>
        <v>0</v>
      </c>
      <c r="Y111" s="147"/>
      <c r="Z111" s="105">
        <f t="shared" si="30"/>
        <v>0</v>
      </c>
      <c r="AA111" s="148"/>
      <c r="AB111" s="146">
        <v>339500</v>
      </c>
      <c r="AC111" s="146">
        <f t="shared" si="31"/>
        <v>0</v>
      </c>
      <c r="AD111" s="106"/>
      <c r="AE111" s="147"/>
      <c r="AF111" s="105">
        <f t="shared" si="35"/>
        <v>0</v>
      </c>
      <c r="AG111" s="106" t="str">
        <f>IFERROR((VLOOKUP(H111,'Ventas (2025)'!A:C,3,0)),"0")</f>
        <v>0</v>
      </c>
      <c r="AH111" s="147" t="s">
        <v>580</v>
      </c>
      <c r="AI111" s="105">
        <f t="shared" si="32"/>
        <v>0</v>
      </c>
      <c r="AJ111" s="105"/>
      <c r="AK111" s="140"/>
      <c r="AL111" s="138"/>
      <c r="AM111" s="146">
        <f t="shared" si="33"/>
        <v>0</v>
      </c>
    </row>
    <row r="112" spans="1:39" ht="16">
      <c r="B112" s="132"/>
      <c r="C112" s="132"/>
      <c r="J112" s="104">
        <f>SUBTOTAL(9,J16:J111)</f>
        <v>49</v>
      </c>
      <c r="K112" s="102">
        <f>SUBTOTAL(9,K16:K111)</f>
        <v>5114246.9499059999</v>
      </c>
      <c r="L112" s="103">
        <f>SUBTOTAL(9,L16:L111)</f>
        <v>50</v>
      </c>
      <c r="N112" s="102">
        <f>SUBTOTAL(9,N16:N111)</f>
        <v>4840000.5302313343</v>
      </c>
      <c r="O112" s="103">
        <f>SUBTOTAL(9,O16:O111)</f>
        <v>64</v>
      </c>
      <c r="Q112" s="102">
        <f>SUBTOTAL(9,Q16:Q111)</f>
        <v>5752411.1534830006</v>
      </c>
      <c r="R112" s="100">
        <f>SUBTOTAL(9,R16:R111)</f>
        <v>20</v>
      </c>
      <c r="T112" s="102">
        <f>SUBTOTAL(9,T16:T111)</f>
        <v>2069007.3600000001</v>
      </c>
      <c r="U112" s="100">
        <f>SUBTOTAL(9,U16:U111)</f>
        <v>49</v>
      </c>
      <c r="W112" s="101">
        <f>SUBTOTAL(9,W16:W111)</f>
        <v>7438180.8888888899</v>
      </c>
      <c r="X112" s="100">
        <f>SUBTOTAL(9,X16:X111)</f>
        <v>59</v>
      </c>
      <c r="Y112" s="100"/>
      <c r="Z112" s="101">
        <f>SUBTOTAL(9,Z16:Z111)</f>
        <v>7841236.7821835978</v>
      </c>
      <c r="AA112" s="100">
        <f>SUBTOTAL(9,AA16:AA111)</f>
        <v>0</v>
      </c>
      <c r="AB112" s="100"/>
      <c r="AC112" s="101">
        <f>SUBTOTAL(9,AC16:AC111)</f>
        <v>0</v>
      </c>
      <c r="AD112" s="100">
        <f>SUBTOTAL(9,AD16:AD111)</f>
        <v>172</v>
      </c>
      <c r="AE112" s="100"/>
      <c r="AF112" s="101">
        <f>SUBTOTAL(9,AF16:AF111)</f>
        <v>22548874.666666668</v>
      </c>
      <c r="AG112" s="100">
        <f>SUBTOTAL(9,AG16:AG111)</f>
        <v>144</v>
      </c>
      <c r="AH112" s="101"/>
      <c r="AI112" s="101">
        <f>SUBTOTAL(9,AI16:AI111)</f>
        <v>19182031.19807836</v>
      </c>
      <c r="AJ112" s="101"/>
      <c r="AK112" s="100">
        <f>SUBTOTAL(9,AK16:AK111)</f>
        <v>17</v>
      </c>
      <c r="AL112" s="101"/>
      <c r="AM112" s="101">
        <f>SUBTOTAL(9,AM16:AM111)</f>
        <v>1783945</v>
      </c>
    </row>
    <row r="113" spans="2:3">
      <c r="B113" s="132"/>
      <c r="C113" s="132"/>
    </row>
    <row r="116" spans="2:3">
      <c r="B116" s="132"/>
    </row>
    <row r="117" spans="2:3">
      <c r="B117" s="132"/>
    </row>
    <row r="118" spans="2:3">
      <c r="B118" s="132"/>
    </row>
    <row r="119" spans="2:3">
      <c r="B119" s="132"/>
    </row>
    <row r="120" spans="2:3">
      <c r="B120" s="132"/>
    </row>
  </sheetData>
  <autoFilter ref="B15:AM111" xr:uid="{8E56CA13-200F-4B96-BA56-628650F9EAE0}"/>
  <mergeCells count="10">
    <mergeCell ref="AK14:AM14"/>
    <mergeCell ref="AG14:AI14"/>
    <mergeCell ref="L14:N14"/>
    <mergeCell ref="I14:K14"/>
    <mergeCell ref="AD14:AF14"/>
    <mergeCell ref="AA14:AC14"/>
    <mergeCell ref="U14:W14"/>
    <mergeCell ref="R14:T14"/>
    <mergeCell ref="X14:Z14"/>
    <mergeCell ref="O14:Q14"/>
  </mergeCells>
  <conditionalFormatting sqref="B3 B6:B11">
    <cfRule type="duplicateValues" dxfId="18" priority="3"/>
    <cfRule type="duplicateValues" dxfId="17" priority="4"/>
  </conditionalFormatting>
  <conditionalFormatting sqref="B4:B5">
    <cfRule type="duplicateValues" dxfId="16" priority="1"/>
    <cfRule type="duplicateValues" dxfId="15" priority="2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C93A-918F-47C5-8DEC-859D4C448AFE}">
  <sheetPr>
    <tabColor rgb="FFFF0000"/>
  </sheetPr>
  <dimension ref="A4:I97"/>
  <sheetViews>
    <sheetView zoomScale="70" zoomScaleNormal="70" workbookViewId="0">
      <selection activeCell="I11" sqref="I11"/>
    </sheetView>
  </sheetViews>
  <sheetFormatPr baseColWidth="10" defaultColWidth="11.453125" defaultRowHeight="14.5"/>
  <cols>
    <col min="1" max="1" width="3.26953125" style="1" bestFit="1" customWidth="1"/>
    <col min="2" max="2" width="12.1796875" style="5" customWidth="1"/>
    <col min="3" max="3" width="11.81640625" style="1" bestFit="1" customWidth="1"/>
    <col min="4" max="4" width="12.1796875" style="1" bestFit="1" customWidth="1"/>
    <col min="5" max="5" width="15.26953125" style="5" customWidth="1"/>
    <col min="6" max="6" width="58.54296875" style="1" bestFit="1" customWidth="1"/>
    <col min="7" max="7" width="17.81640625" style="5" bestFit="1" customWidth="1"/>
    <col min="8" max="8" width="12.1796875" style="5" bestFit="1" customWidth="1"/>
    <col min="9" max="9" width="15.26953125" style="5" customWidth="1"/>
    <col min="10" max="10" width="72.54296875" style="1" bestFit="1" customWidth="1"/>
    <col min="11" max="16384" width="11.453125" style="1"/>
  </cols>
  <sheetData>
    <row r="4" spans="1:9">
      <c r="A4" s="8" t="s">
        <v>14</v>
      </c>
      <c r="B4" s="8" t="s">
        <v>15</v>
      </c>
      <c r="C4" s="8" t="s">
        <v>204</v>
      </c>
      <c r="D4" s="8" t="s">
        <v>17</v>
      </c>
      <c r="E4" s="17" t="s">
        <v>18</v>
      </c>
      <c r="F4" s="17" t="s">
        <v>19</v>
      </c>
      <c r="G4" s="17" t="s">
        <v>20</v>
      </c>
      <c r="H4" s="8" t="s">
        <v>15</v>
      </c>
      <c r="I4" s="17" t="s">
        <v>18</v>
      </c>
    </row>
    <row r="5" spans="1:9">
      <c r="A5" s="10">
        <v>1</v>
      </c>
      <c r="B5" s="5">
        <v>13171051</v>
      </c>
      <c r="C5" s="20" t="s">
        <v>33</v>
      </c>
      <c r="D5" s="18" t="s">
        <v>34</v>
      </c>
      <c r="E5" s="18">
        <v>1188</v>
      </c>
      <c r="F5" s="19" t="s">
        <v>40</v>
      </c>
      <c r="G5" s="15" t="s">
        <v>37</v>
      </c>
      <c r="H5" s="4">
        <v>13171051</v>
      </c>
      <c r="I5" s="18">
        <v>1188</v>
      </c>
    </row>
    <row r="6" spans="1:9">
      <c r="A6" s="10">
        <v>2</v>
      </c>
      <c r="B6" s="4" t="s">
        <v>38</v>
      </c>
      <c r="C6" s="4" t="s">
        <v>39</v>
      </c>
      <c r="D6" s="4" t="s">
        <v>34</v>
      </c>
      <c r="E6" s="4">
        <v>1188</v>
      </c>
      <c r="F6" s="19" t="s">
        <v>40</v>
      </c>
      <c r="G6" s="15" t="s">
        <v>37</v>
      </c>
      <c r="H6" s="4" t="s">
        <v>38</v>
      </c>
      <c r="I6" s="4">
        <v>1188</v>
      </c>
    </row>
    <row r="7" spans="1:9">
      <c r="A7" s="10">
        <v>3</v>
      </c>
      <c r="B7" s="55" t="s">
        <v>318</v>
      </c>
      <c r="C7" s="4" t="s">
        <v>33</v>
      </c>
      <c r="D7" s="4" t="s">
        <v>34</v>
      </c>
      <c r="E7" s="55">
        <v>1188</v>
      </c>
      <c r="F7" s="19" t="s">
        <v>317</v>
      </c>
      <c r="G7" s="15" t="s">
        <v>37</v>
      </c>
      <c r="H7" s="55" t="s">
        <v>318</v>
      </c>
      <c r="I7" s="55">
        <v>1188</v>
      </c>
    </row>
    <row r="8" spans="1:9">
      <c r="A8" s="10">
        <v>4</v>
      </c>
      <c r="B8" s="15">
        <v>79001005</v>
      </c>
      <c r="C8" s="15" t="s">
        <v>39</v>
      </c>
      <c r="D8" s="14" t="s">
        <v>177</v>
      </c>
      <c r="E8" s="14">
        <v>1000</v>
      </c>
      <c r="F8" s="19" t="s">
        <v>42</v>
      </c>
      <c r="G8" s="15" t="s">
        <v>37</v>
      </c>
      <c r="H8" s="15">
        <v>79001005</v>
      </c>
      <c r="I8" s="14">
        <v>1000</v>
      </c>
    </row>
    <row r="9" spans="1:9">
      <c r="A9" s="10">
        <v>5</v>
      </c>
      <c r="B9" s="4" t="s">
        <v>41</v>
      </c>
      <c r="C9" s="4" t="s">
        <v>33</v>
      </c>
      <c r="D9" s="14" t="s">
        <v>177</v>
      </c>
      <c r="E9" s="4">
        <v>1000</v>
      </c>
      <c r="F9" s="19" t="s">
        <v>42</v>
      </c>
      <c r="G9" s="15" t="s">
        <v>37</v>
      </c>
      <c r="H9" s="4" t="s">
        <v>41</v>
      </c>
      <c r="I9" s="4">
        <v>1000</v>
      </c>
    </row>
    <row r="10" spans="1:9">
      <c r="A10" s="10">
        <v>6</v>
      </c>
      <c r="B10" s="4" t="s">
        <v>302</v>
      </c>
      <c r="C10" s="4" t="s">
        <v>39</v>
      </c>
      <c r="D10" s="4" t="s">
        <v>34</v>
      </c>
      <c r="E10" s="4">
        <v>1000</v>
      </c>
      <c r="F10" s="19" t="s">
        <v>303</v>
      </c>
      <c r="G10" s="4" t="s">
        <v>54</v>
      </c>
      <c r="H10" s="4" t="s">
        <v>302</v>
      </c>
      <c r="I10" s="4">
        <v>1000</v>
      </c>
    </row>
    <row r="11" spans="1:9">
      <c r="A11" s="10">
        <v>7</v>
      </c>
      <c r="B11" s="18">
        <v>13171012</v>
      </c>
      <c r="C11" s="18" t="s">
        <v>33</v>
      </c>
      <c r="D11" s="18" t="s">
        <v>34</v>
      </c>
      <c r="E11" s="18">
        <v>858</v>
      </c>
      <c r="F11" s="19" t="s">
        <v>45</v>
      </c>
      <c r="G11" s="15" t="s">
        <v>37</v>
      </c>
      <c r="H11" s="18">
        <v>13171012</v>
      </c>
      <c r="I11" s="18">
        <v>858</v>
      </c>
    </row>
    <row r="12" spans="1:9">
      <c r="A12" s="10">
        <v>8</v>
      </c>
      <c r="B12" s="13">
        <v>70100211</v>
      </c>
      <c r="C12" s="4" t="s">
        <v>39</v>
      </c>
      <c r="D12" s="4" t="s">
        <v>34</v>
      </c>
      <c r="E12" s="4">
        <v>858</v>
      </c>
      <c r="F12" s="19" t="s">
        <v>142</v>
      </c>
      <c r="G12" s="15" t="s">
        <v>37</v>
      </c>
      <c r="H12" s="13">
        <v>70100211</v>
      </c>
      <c r="I12" s="4">
        <v>858</v>
      </c>
    </row>
    <row r="13" spans="1:9">
      <c r="A13" s="10">
        <v>9</v>
      </c>
      <c r="B13" s="15">
        <v>70100221</v>
      </c>
      <c r="C13" s="15" t="s">
        <v>39</v>
      </c>
      <c r="D13" s="14" t="s">
        <v>34</v>
      </c>
      <c r="E13" s="14">
        <v>858</v>
      </c>
      <c r="F13" s="19" t="s">
        <v>45</v>
      </c>
      <c r="G13" s="15" t="s">
        <v>37</v>
      </c>
      <c r="H13" s="15">
        <v>70100221</v>
      </c>
      <c r="I13" s="14">
        <v>858</v>
      </c>
    </row>
    <row r="14" spans="1:9">
      <c r="A14" s="10">
        <v>10</v>
      </c>
      <c r="B14" s="13">
        <v>70100212</v>
      </c>
      <c r="C14" s="4" t="s">
        <v>39</v>
      </c>
      <c r="D14" s="4" t="s">
        <v>34</v>
      </c>
      <c r="E14" s="4">
        <v>638</v>
      </c>
      <c r="F14" s="19" t="s">
        <v>63</v>
      </c>
      <c r="G14" s="15" t="s">
        <v>37</v>
      </c>
      <c r="H14" s="13">
        <v>70100212</v>
      </c>
      <c r="I14" s="4">
        <v>638</v>
      </c>
    </row>
    <row r="15" spans="1:9">
      <c r="A15" s="10">
        <v>11</v>
      </c>
      <c r="B15" s="4" t="s">
        <v>62</v>
      </c>
      <c r="C15" s="4" t="s">
        <v>33</v>
      </c>
      <c r="D15" s="4" t="s">
        <v>34</v>
      </c>
      <c r="E15" s="4">
        <v>638</v>
      </c>
      <c r="F15" s="19" t="s">
        <v>63</v>
      </c>
      <c r="G15" s="15" t="s">
        <v>37</v>
      </c>
      <c r="H15" s="4" t="s">
        <v>62</v>
      </c>
      <c r="I15" s="4">
        <v>638</v>
      </c>
    </row>
    <row r="16" spans="1:9">
      <c r="A16" s="10">
        <v>12</v>
      </c>
      <c r="B16" s="13" t="s">
        <v>52</v>
      </c>
      <c r="C16" s="4" t="s">
        <v>39</v>
      </c>
      <c r="D16" s="4" t="s">
        <v>34</v>
      </c>
      <c r="E16" s="4">
        <v>638</v>
      </c>
      <c r="F16" s="19" t="s">
        <v>53</v>
      </c>
      <c r="G16" s="4" t="s">
        <v>54</v>
      </c>
      <c r="H16" s="13" t="s">
        <v>52</v>
      </c>
      <c r="I16" s="4">
        <v>638</v>
      </c>
    </row>
    <row r="17" spans="1:9">
      <c r="A17" s="10">
        <v>13</v>
      </c>
      <c r="B17" s="55" t="s">
        <v>314</v>
      </c>
      <c r="C17" s="4" t="s">
        <v>33</v>
      </c>
      <c r="D17" s="4" t="s">
        <v>34</v>
      </c>
      <c r="E17" s="4">
        <v>638</v>
      </c>
      <c r="F17" s="19" t="s">
        <v>313</v>
      </c>
      <c r="G17" s="15" t="s">
        <v>37</v>
      </c>
      <c r="H17" s="55" t="s">
        <v>314</v>
      </c>
      <c r="I17" s="4">
        <v>638</v>
      </c>
    </row>
    <row r="18" spans="1:9">
      <c r="A18" s="10">
        <v>14</v>
      </c>
      <c r="B18" s="14">
        <v>19601036</v>
      </c>
      <c r="C18" s="14" t="s">
        <v>33</v>
      </c>
      <c r="D18" s="14" t="s">
        <v>34</v>
      </c>
      <c r="E18" s="14">
        <v>558</v>
      </c>
      <c r="F18" s="19" t="s">
        <v>205</v>
      </c>
      <c r="G18" s="15" t="s">
        <v>37</v>
      </c>
      <c r="H18" s="14">
        <v>19601036</v>
      </c>
      <c r="I18" s="14">
        <v>558</v>
      </c>
    </row>
    <row r="19" spans="1:9">
      <c r="A19" s="10">
        <v>15</v>
      </c>
      <c r="B19" s="4" t="s">
        <v>55</v>
      </c>
      <c r="C19" s="4" t="s">
        <v>33</v>
      </c>
      <c r="D19" s="16" t="s">
        <v>34</v>
      </c>
      <c r="E19" s="4">
        <v>558</v>
      </c>
      <c r="F19" s="19" t="s">
        <v>59</v>
      </c>
      <c r="G19" s="15" t="s">
        <v>37</v>
      </c>
      <c r="H19" s="4" t="s">
        <v>55</v>
      </c>
      <c r="I19" s="4">
        <v>558</v>
      </c>
    </row>
    <row r="20" spans="1:9">
      <c r="A20" s="10">
        <v>16</v>
      </c>
      <c r="B20" s="4" t="s">
        <v>58</v>
      </c>
      <c r="C20" s="4" t="s">
        <v>39</v>
      </c>
      <c r="D20" s="4" t="s">
        <v>34</v>
      </c>
      <c r="E20" s="4">
        <v>558</v>
      </c>
      <c r="F20" s="19" t="s">
        <v>59</v>
      </c>
      <c r="G20" s="15" t="s">
        <v>37</v>
      </c>
      <c r="H20" s="4" t="s">
        <v>58</v>
      </c>
      <c r="I20" s="4">
        <v>558</v>
      </c>
    </row>
    <row r="21" spans="1:9">
      <c r="A21" s="10">
        <v>17</v>
      </c>
      <c r="B21" s="4" t="s">
        <v>60</v>
      </c>
      <c r="C21" s="4" t="s">
        <v>39</v>
      </c>
      <c r="D21" s="4" t="s">
        <v>34</v>
      </c>
      <c r="E21" s="4">
        <v>558</v>
      </c>
      <c r="F21" s="19" t="s">
        <v>61</v>
      </c>
      <c r="G21" s="15" t="s">
        <v>37</v>
      </c>
      <c r="H21" s="4" t="s">
        <v>60</v>
      </c>
      <c r="I21" s="4">
        <v>558</v>
      </c>
    </row>
    <row r="22" spans="1:9">
      <c r="A22" s="10">
        <v>18</v>
      </c>
      <c r="B22" s="4" t="s">
        <v>228</v>
      </c>
      <c r="C22" s="4" t="s">
        <v>33</v>
      </c>
      <c r="D22" s="4" t="s">
        <v>34</v>
      </c>
      <c r="E22" s="4">
        <v>558</v>
      </c>
      <c r="F22" s="19" t="s">
        <v>229</v>
      </c>
      <c r="G22" s="4" t="s">
        <v>37</v>
      </c>
      <c r="H22" s="4" t="s">
        <v>228</v>
      </c>
      <c r="I22" s="4">
        <v>558</v>
      </c>
    </row>
    <row r="23" spans="1:9">
      <c r="A23" s="10">
        <v>19</v>
      </c>
      <c r="B23" s="4"/>
      <c r="C23" s="14" t="s">
        <v>39</v>
      </c>
      <c r="D23" s="4" t="s">
        <v>34</v>
      </c>
      <c r="E23" s="4">
        <v>558</v>
      </c>
      <c r="F23" s="19" t="s">
        <v>286</v>
      </c>
      <c r="G23" s="4" t="s">
        <v>54</v>
      </c>
      <c r="H23" s="4"/>
      <c r="I23" s="4">
        <v>558</v>
      </c>
    </row>
    <row r="24" spans="1:9">
      <c r="A24" s="10">
        <v>20</v>
      </c>
      <c r="B24" s="56">
        <v>70901020</v>
      </c>
      <c r="C24" s="4" t="s">
        <v>39</v>
      </c>
      <c r="D24" s="18" t="s">
        <v>34</v>
      </c>
      <c r="E24" s="4">
        <v>548</v>
      </c>
      <c r="F24" s="19" t="s">
        <v>68</v>
      </c>
      <c r="G24" s="4" t="s">
        <v>54</v>
      </c>
      <c r="H24" s="56">
        <v>70901020</v>
      </c>
      <c r="I24" s="4">
        <v>548</v>
      </c>
    </row>
    <row r="25" spans="1:9">
      <c r="A25" s="10">
        <v>21</v>
      </c>
      <c r="B25" s="13">
        <v>70100205</v>
      </c>
      <c r="C25" s="4" t="s">
        <v>39</v>
      </c>
      <c r="D25" s="4" t="s">
        <v>34</v>
      </c>
      <c r="E25" s="4">
        <v>548</v>
      </c>
      <c r="F25" s="19" t="s">
        <v>66</v>
      </c>
      <c r="G25" s="15" t="s">
        <v>37</v>
      </c>
      <c r="H25" s="13">
        <v>70100205</v>
      </c>
      <c r="I25" s="4">
        <v>548</v>
      </c>
    </row>
    <row r="26" spans="1:9">
      <c r="A26" s="10">
        <v>22</v>
      </c>
      <c r="B26" s="15" t="s">
        <v>70</v>
      </c>
      <c r="C26" s="15" t="s">
        <v>33</v>
      </c>
      <c r="D26" s="14" t="s">
        <v>34</v>
      </c>
      <c r="E26" s="14">
        <v>548</v>
      </c>
      <c r="F26" s="19" t="s">
        <v>69</v>
      </c>
      <c r="G26" s="15" t="s">
        <v>37</v>
      </c>
      <c r="H26" s="15" t="s">
        <v>70</v>
      </c>
      <c r="I26" s="14">
        <v>548</v>
      </c>
    </row>
    <row r="27" spans="1:9">
      <c r="A27" s="10">
        <v>23</v>
      </c>
      <c r="B27" s="4" t="s">
        <v>64</v>
      </c>
      <c r="C27" s="4" t="s">
        <v>33</v>
      </c>
      <c r="D27" s="4" t="s">
        <v>34</v>
      </c>
      <c r="E27" s="4">
        <v>548</v>
      </c>
      <c r="F27" s="19" t="s">
        <v>65</v>
      </c>
      <c r="G27" s="15" t="s">
        <v>37</v>
      </c>
      <c r="H27" s="4" t="s">
        <v>64</v>
      </c>
      <c r="I27" s="4">
        <v>548</v>
      </c>
    </row>
    <row r="28" spans="1:9">
      <c r="A28" s="10">
        <v>24</v>
      </c>
      <c r="B28" s="55" t="s">
        <v>312</v>
      </c>
      <c r="C28" s="4" t="s">
        <v>33</v>
      </c>
      <c r="D28" s="4" t="s">
        <v>34</v>
      </c>
      <c r="E28" s="4">
        <v>548</v>
      </c>
      <c r="F28" s="19" t="s">
        <v>311</v>
      </c>
      <c r="G28" s="15" t="s">
        <v>37</v>
      </c>
      <c r="H28" s="55" t="s">
        <v>312</v>
      </c>
      <c r="I28" s="4">
        <v>548</v>
      </c>
    </row>
    <row r="29" spans="1:9">
      <c r="A29" s="10">
        <v>25</v>
      </c>
      <c r="B29" s="18">
        <v>13171022</v>
      </c>
      <c r="C29" s="18" t="s">
        <v>33</v>
      </c>
      <c r="D29" s="18" t="s">
        <v>34</v>
      </c>
      <c r="E29" s="18">
        <v>418</v>
      </c>
      <c r="F29" s="19" t="s">
        <v>80</v>
      </c>
      <c r="G29" s="15" t="s">
        <v>37</v>
      </c>
      <c r="H29" s="18">
        <v>13171022</v>
      </c>
      <c r="I29" s="18">
        <v>418</v>
      </c>
    </row>
    <row r="30" spans="1:9">
      <c r="A30" s="10">
        <v>26</v>
      </c>
      <c r="B30" s="13">
        <v>70100165</v>
      </c>
      <c r="C30" s="4" t="s">
        <v>39</v>
      </c>
      <c r="D30" s="4" t="s">
        <v>34</v>
      </c>
      <c r="E30" s="4">
        <v>418</v>
      </c>
      <c r="F30" s="19" t="s">
        <v>72</v>
      </c>
      <c r="G30" s="15" t="s">
        <v>37</v>
      </c>
      <c r="H30" s="13">
        <v>70100165</v>
      </c>
      <c r="I30" s="4">
        <v>418</v>
      </c>
    </row>
    <row r="31" spans="1:9">
      <c r="A31" s="10">
        <v>27</v>
      </c>
      <c r="B31" s="5" t="s">
        <v>304</v>
      </c>
      <c r="C31" s="4" t="s">
        <v>39</v>
      </c>
      <c r="D31" s="4" t="s">
        <v>34</v>
      </c>
      <c r="E31" s="4">
        <v>418</v>
      </c>
      <c r="F31" s="19" t="s">
        <v>305</v>
      </c>
      <c r="G31" s="4" t="s">
        <v>54</v>
      </c>
      <c r="H31" s="5" t="s">
        <v>304</v>
      </c>
      <c r="I31" s="4">
        <v>418</v>
      </c>
    </row>
    <row r="32" spans="1:9">
      <c r="A32" s="10">
        <v>28</v>
      </c>
      <c r="B32" s="13">
        <v>70100164</v>
      </c>
      <c r="C32" s="4" t="s">
        <v>39</v>
      </c>
      <c r="D32" s="4" t="s">
        <v>34</v>
      </c>
      <c r="E32" s="4">
        <v>408</v>
      </c>
      <c r="F32" s="19" t="s">
        <v>75</v>
      </c>
      <c r="G32" s="15" t="s">
        <v>37</v>
      </c>
      <c r="H32" s="13">
        <v>70100164</v>
      </c>
      <c r="I32" s="4">
        <v>408</v>
      </c>
    </row>
    <row r="33" spans="1:9">
      <c r="A33" s="10">
        <v>29</v>
      </c>
      <c r="B33" s="5" t="s">
        <v>73</v>
      </c>
      <c r="C33" s="4" t="s">
        <v>33</v>
      </c>
      <c r="D33" s="4" t="s">
        <v>34</v>
      </c>
      <c r="E33" s="4">
        <v>408</v>
      </c>
      <c r="F33" s="19" t="s">
        <v>74</v>
      </c>
      <c r="G33" s="15" t="s">
        <v>37</v>
      </c>
      <c r="H33" s="5" t="s">
        <v>73</v>
      </c>
      <c r="I33" s="4">
        <v>408</v>
      </c>
    </row>
    <row r="34" spans="1:9">
      <c r="A34" s="10">
        <v>30</v>
      </c>
      <c r="B34" s="12"/>
      <c r="C34" s="4" t="s">
        <v>39</v>
      </c>
      <c r="D34" s="4" t="s">
        <v>34</v>
      </c>
      <c r="E34" s="4">
        <v>408</v>
      </c>
      <c r="F34" s="19" t="s">
        <v>279</v>
      </c>
      <c r="G34" s="4" t="s">
        <v>54</v>
      </c>
      <c r="H34" s="4"/>
      <c r="I34" s="4">
        <v>408</v>
      </c>
    </row>
    <row r="35" spans="1:9">
      <c r="A35" s="10">
        <v>31</v>
      </c>
      <c r="B35" s="4"/>
      <c r="C35" s="14" t="s">
        <v>39</v>
      </c>
      <c r="D35" s="4" t="s">
        <v>34</v>
      </c>
      <c r="E35" s="4">
        <v>408</v>
      </c>
      <c r="F35" s="19" t="s">
        <v>324</v>
      </c>
      <c r="G35" s="4" t="s">
        <v>37</v>
      </c>
      <c r="H35" s="4"/>
      <c r="I35" s="4">
        <v>408</v>
      </c>
    </row>
    <row r="36" spans="1:9">
      <c r="A36" s="10">
        <v>32</v>
      </c>
      <c r="B36" s="4" t="s">
        <v>76</v>
      </c>
      <c r="C36" s="4" t="s">
        <v>33</v>
      </c>
      <c r="D36" s="4" t="s">
        <v>34</v>
      </c>
      <c r="E36" s="4">
        <v>388</v>
      </c>
      <c r="F36" s="19" t="s">
        <v>77</v>
      </c>
      <c r="G36" s="15" t="s">
        <v>37</v>
      </c>
      <c r="H36" s="4" t="s">
        <v>76</v>
      </c>
      <c r="I36" s="4">
        <v>388</v>
      </c>
    </row>
    <row r="37" spans="1:9">
      <c r="A37" s="10">
        <v>33</v>
      </c>
      <c r="B37" s="14" t="s">
        <v>78</v>
      </c>
      <c r="C37" s="14" t="s">
        <v>39</v>
      </c>
      <c r="D37" s="14" t="s">
        <v>34</v>
      </c>
      <c r="E37" s="14">
        <v>388</v>
      </c>
      <c r="F37" s="19" t="s">
        <v>77</v>
      </c>
      <c r="G37" s="15" t="s">
        <v>37</v>
      </c>
      <c r="H37" s="14" t="s">
        <v>78</v>
      </c>
      <c r="I37" s="14">
        <v>388</v>
      </c>
    </row>
    <row r="38" spans="1:9">
      <c r="A38" s="10">
        <v>34</v>
      </c>
      <c r="B38" s="56">
        <v>70901021</v>
      </c>
      <c r="C38" s="4" t="s">
        <v>39</v>
      </c>
      <c r="D38" s="18" t="s">
        <v>34</v>
      </c>
      <c r="E38" s="4">
        <v>362</v>
      </c>
      <c r="F38" s="19" t="s">
        <v>83</v>
      </c>
      <c r="G38" s="4" t="s">
        <v>54</v>
      </c>
      <c r="H38" s="56">
        <v>70901021</v>
      </c>
      <c r="I38" s="4">
        <v>362</v>
      </c>
    </row>
    <row r="39" spans="1:9">
      <c r="A39" s="10">
        <v>35</v>
      </c>
      <c r="B39" s="18">
        <v>13171020</v>
      </c>
      <c r="C39" s="18" t="s">
        <v>33</v>
      </c>
      <c r="D39" s="16" t="s">
        <v>34</v>
      </c>
      <c r="E39" s="18">
        <v>362</v>
      </c>
      <c r="F39" s="19" t="s">
        <v>81</v>
      </c>
      <c r="G39" s="15" t="s">
        <v>37</v>
      </c>
      <c r="H39" s="18">
        <v>13171020</v>
      </c>
      <c r="I39" s="18">
        <v>362</v>
      </c>
    </row>
    <row r="40" spans="1:9">
      <c r="A40" s="10">
        <v>36</v>
      </c>
      <c r="B40" s="13">
        <v>70100171</v>
      </c>
      <c r="C40" s="4" t="s">
        <v>39</v>
      </c>
      <c r="D40" s="4" t="s">
        <v>34</v>
      </c>
      <c r="E40" s="4">
        <v>362</v>
      </c>
      <c r="F40" s="19" t="s">
        <v>81</v>
      </c>
      <c r="G40" s="15" t="s">
        <v>37</v>
      </c>
      <c r="H40" s="13">
        <v>70100171</v>
      </c>
      <c r="I40" s="4">
        <v>362</v>
      </c>
    </row>
    <row r="41" spans="1:9">
      <c r="A41" s="10">
        <v>37</v>
      </c>
      <c r="B41" s="4" t="s">
        <v>226</v>
      </c>
      <c r="C41" s="4" t="s">
        <v>33</v>
      </c>
      <c r="D41" s="4" t="s">
        <v>34</v>
      </c>
      <c r="E41" s="4">
        <v>362</v>
      </c>
      <c r="F41" s="19" t="s">
        <v>227</v>
      </c>
      <c r="G41" s="4" t="s">
        <v>37</v>
      </c>
      <c r="H41" s="4" t="s">
        <v>226</v>
      </c>
      <c r="I41" s="18">
        <v>362</v>
      </c>
    </row>
    <row r="42" spans="1:9">
      <c r="A42" s="10">
        <v>38</v>
      </c>
      <c r="B42" s="55" t="s">
        <v>316</v>
      </c>
      <c r="C42" s="4" t="s">
        <v>33</v>
      </c>
      <c r="D42" s="4" t="s">
        <v>34</v>
      </c>
      <c r="E42" s="55">
        <v>355</v>
      </c>
      <c r="F42" s="19" t="s">
        <v>315</v>
      </c>
      <c r="G42" s="15" t="s">
        <v>37</v>
      </c>
      <c r="H42" s="55" t="s">
        <v>316</v>
      </c>
      <c r="I42" s="55">
        <v>355</v>
      </c>
    </row>
    <row r="43" spans="1:9">
      <c r="A43" s="10">
        <v>39</v>
      </c>
      <c r="B43" s="4">
        <v>70100222</v>
      </c>
      <c r="C43" s="4" t="s">
        <v>39</v>
      </c>
      <c r="D43" s="4" t="s">
        <v>34</v>
      </c>
      <c r="E43" s="4">
        <v>352</v>
      </c>
      <c r="F43" s="19" t="s">
        <v>86</v>
      </c>
      <c r="G43" s="15" t="s">
        <v>37</v>
      </c>
      <c r="H43" s="4">
        <v>70100222</v>
      </c>
      <c r="I43" s="4">
        <v>352</v>
      </c>
    </row>
    <row r="44" spans="1:9">
      <c r="A44" s="10">
        <v>40</v>
      </c>
      <c r="B44" s="13">
        <v>70100232</v>
      </c>
      <c r="C44" s="4" t="s">
        <v>39</v>
      </c>
      <c r="D44" s="4" t="s">
        <v>34</v>
      </c>
      <c r="E44" s="4">
        <v>352</v>
      </c>
      <c r="F44" s="19" t="s">
        <v>108</v>
      </c>
      <c r="G44" s="15" t="s">
        <v>37</v>
      </c>
      <c r="H44" s="13">
        <v>70100232</v>
      </c>
      <c r="I44" s="4">
        <v>352</v>
      </c>
    </row>
    <row r="45" spans="1:9">
      <c r="A45" s="10">
        <v>41</v>
      </c>
      <c r="B45" s="4" t="s">
        <v>107</v>
      </c>
      <c r="C45" s="18" t="s">
        <v>33</v>
      </c>
      <c r="D45" s="18" t="s">
        <v>34</v>
      </c>
      <c r="E45" s="4">
        <v>352</v>
      </c>
      <c r="F45" s="19" t="s">
        <v>108</v>
      </c>
      <c r="G45" s="15" t="s">
        <v>37</v>
      </c>
      <c r="H45" s="4" t="s">
        <v>107</v>
      </c>
      <c r="I45" s="4">
        <v>352</v>
      </c>
    </row>
    <row r="46" spans="1:9">
      <c r="A46" s="10">
        <v>42</v>
      </c>
      <c r="B46" s="4">
        <v>70100220</v>
      </c>
      <c r="C46" s="4" t="s">
        <v>39</v>
      </c>
      <c r="D46" s="4" t="s">
        <v>34</v>
      </c>
      <c r="E46" s="4">
        <v>352</v>
      </c>
      <c r="F46" s="19" t="s">
        <v>214</v>
      </c>
      <c r="G46" s="4" t="s">
        <v>54</v>
      </c>
      <c r="H46" s="4">
        <v>70100220</v>
      </c>
      <c r="I46" s="4">
        <v>352</v>
      </c>
    </row>
    <row r="47" spans="1:9">
      <c r="A47" s="10">
        <v>43</v>
      </c>
      <c r="B47" s="13" t="s">
        <v>90</v>
      </c>
      <c r="C47" s="4" t="s">
        <v>39</v>
      </c>
      <c r="D47" s="4" t="s">
        <v>34</v>
      </c>
      <c r="E47" s="4">
        <v>328</v>
      </c>
      <c r="F47" s="19" t="s">
        <v>91</v>
      </c>
      <c r="G47" s="15" t="s">
        <v>37</v>
      </c>
      <c r="H47" s="13" t="s">
        <v>90</v>
      </c>
      <c r="I47" s="4">
        <v>328</v>
      </c>
    </row>
    <row r="48" spans="1:9">
      <c r="A48" s="10">
        <v>44</v>
      </c>
      <c r="B48" s="4">
        <v>13171041</v>
      </c>
      <c r="C48" s="4" t="s">
        <v>33</v>
      </c>
      <c r="D48" s="4" t="s">
        <v>34</v>
      </c>
      <c r="E48" s="4">
        <v>328</v>
      </c>
      <c r="F48" s="62" t="s">
        <v>91</v>
      </c>
      <c r="G48" s="4" t="s">
        <v>37</v>
      </c>
      <c r="H48" s="4">
        <v>13171041</v>
      </c>
      <c r="I48" s="4">
        <v>328</v>
      </c>
    </row>
    <row r="49" spans="1:9">
      <c r="A49" s="10">
        <v>45</v>
      </c>
      <c r="B49" s="55" t="s">
        <v>321</v>
      </c>
      <c r="C49" s="4" t="s">
        <v>33</v>
      </c>
      <c r="D49" s="4" t="s">
        <v>34</v>
      </c>
      <c r="E49" s="55">
        <v>328</v>
      </c>
      <c r="F49" s="19" t="s">
        <v>320</v>
      </c>
      <c r="G49" s="15" t="s">
        <v>37</v>
      </c>
      <c r="H49" s="55" t="s">
        <v>321</v>
      </c>
      <c r="I49" s="55">
        <v>328</v>
      </c>
    </row>
    <row r="50" spans="1:9">
      <c r="A50" s="10">
        <v>46</v>
      </c>
      <c r="B50" s="4" t="s">
        <v>92</v>
      </c>
      <c r="C50" s="4" t="s">
        <v>33</v>
      </c>
      <c r="D50" s="4" t="s">
        <v>34</v>
      </c>
      <c r="E50" s="4">
        <v>302</v>
      </c>
      <c r="F50" s="19" t="s">
        <v>93</v>
      </c>
      <c r="G50" s="15" t="s">
        <v>37</v>
      </c>
      <c r="H50" s="4" t="s">
        <v>92</v>
      </c>
      <c r="I50" s="4">
        <v>302</v>
      </c>
    </row>
    <row r="51" spans="1:9">
      <c r="A51" s="10">
        <v>47</v>
      </c>
      <c r="B51" s="14" t="s">
        <v>94</v>
      </c>
      <c r="C51" s="14" t="s">
        <v>39</v>
      </c>
      <c r="D51" s="14" t="s">
        <v>34</v>
      </c>
      <c r="E51" s="14">
        <v>302</v>
      </c>
      <c r="F51" s="19" t="s">
        <v>95</v>
      </c>
      <c r="G51" s="15" t="s">
        <v>37</v>
      </c>
      <c r="H51" s="14" t="s">
        <v>94</v>
      </c>
      <c r="I51" s="14">
        <v>302</v>
      </c>
    </row>
    <row r="52" spans="1:9">
      <c r="A52" s="10">
        <v>48</v>
      </c>
      <c r="B52" s="56">
        <v>70100167</v>
      </c>
      <c r="C52" s="4" t="s">
        <v>39</v>
      </c>
      <c r="D52" s="18" t="s">
        <v>34</v>
      </c>
      <c r="E52" s="4">
        <v>298</v>
      </c>
      <c r="F52" s="19" t="s">
        <v>99</v>
      </c>
      <c r="G52" s="15" t="s">
        <v>37</v>
      </c>
      <c r="H52" s="56">
        <v>70100167</v>
      </c>
      <c r="I52" s="4">
        <v>298</v>
      </c>
    </row>
    <row r="53" spans="1:9">
      <c r="A53" s="10">
        <v>49</v>
      </c>
      <c r="B53" s="4" t="s">
        <v>96</v>
      </c>
      <c r="C53" s="4" t="s">
        <v>33</v>
      </c>
      <c r="D53" s="4" t="s">
        <v>34</v>
      </c>
      <c r="E53" s="4">
        <v>298</v>
      </c>
      <c r="F53" s="19" t="s">
        <v>97</v>
      </c>
      <c r="G53" s="15" t="s">
        <v>37</v>
      </c>
      <c r="H53" s="4" t="s">
        <v>96</v>
      </c>
      <c r="I53" s="4">
        <v>298</v>
      </c>
    </row>
    <row r="54" spans="1:9">
      <c r="A54" s="10">
        <v>50</v>
      </c>
      <c r="B54" s="14" t="s">
        <v>100</v>
      </c>
      <c r="C54" s="14" t="s">
        <v>39</v>
      </c>
      <c r="D54" s="14" t="s">
        <v>34</v>
      </c>
      <c r="E54" s="14">
        <v>298</v>
      </c>
      <c r="F54" s="19" t="s">
        <v>101</v>
      </c>
      <c r="G54" s="4" t="s">
        <v>54</v>
      </c>
      <c r="H54" s="14" t="s">
        <v>100</v>
      </c>
      <c r="I54" s="14">
        <v>298</v>
      </c>
    </row>
    <row r="55" spans="1:9">
      <c r="A55" s="10">
        <v>51</v>
      </c>
      <c r="B55" s="4">
        <v>70100215</v>
      </c>
      <c r="C55" s="4" t="s">
        <v>39</v>
      </c>
      <c r="D55" s="4" t="s">
        <v>34</v>
      </c>
      <c r="E55" s="4">
        <v>298</v>
      </c>
      <c r="F55" s="19" t="s">
        <v>213</v>
      </c>
      <c r="G55" s="4" t="s">
        <v>54</v>
      </c>
      <c r="H55" s="4">
        <v>70100215</v>
      </c>
      <c r="I55" s="4">
        <v>298</v>
      </c>
    </row>
    <row r="56" spans="1:9">
      <c r="A56" s="10">
        <v>52</v>
      </c>
      <c r="B56" s="4" t="s">
        <v>102</v>
      </c>
      <c r="C56" s="4" t="s">
        <v>33</v>
      </c>
      <c r="D56" s="4" t="s">
        <v>34</v>
      </c>
      <c r="E56" s="4">
        <v>288</v>
      </c>
      <c r="F56" s="19" t="s">
        <v>103</v>
      </c>
      <c r="G56" s="15" t="s">
        <v>37</v>
      </c>
      <c r="H56" s="4" t="s">
        <v>102</v>
      </c>
      <c r="I56" s="4">
        <v>288</v>
      </c>
    </row>
    <row r="57" spans="1:9">
      <c r="A57" s="10">
        <v>53</v>
      </c>
      <c r="B57" s="14" t="s">
        <v>104</v>
      </c>
      <c r="C57" s="14" t="s">
        <v>33</v>
      </c>
      <c r="D57" s="14" t="s">
        <v>34</v>
      </c>
      <c r="E57" s="14">
        <v>288</v>
      </c>
      <c r="F57" s="19" t="s">
        <v>105</v>
      </c>
      <c r="G57" s="15" t="s">
        <v>37</v>
      </c>
      <c r="H57" s="14" t="s">
        <v>104</v>
      </c>
      <c r="I57" s="14">
        <v>288</v>
      </c>
    </row>
    <row r="58" spans="1:9">
      <c r="A58" s="10">
        <v>54</v>
      </c>
      <c r="B58" s="14" t="s">
        <v>106</v>
      </c>
      <c r="C58" s="14" t="s">
        <v>39</v>
      </c>
      <c r="D58" s="14" t="s">
        <v>34</v>
      </c>
      <c r="E58" s="14">
        <v>288</v>
      </c>
      <c r="F58" s="19" t="s">
        <v>103</v>
      </c>
      <c r="G58" s="15" t="s">
        <v>37</v>
      </c>
      <c r="H58" s="14" t="s">
        <v>106</v>
      </c>
      <c r="I58" s="14">
        <v>288</v>
      </c>
    </row>
    <row r="59" spans="1:9">
      <c r="A59" s="10">
        <v>55</v>
      </c>
      <c r="B59" s="56">
        <v>70100170</v>
      </c>
      <c r="C59" s="4" t="s">
        <v>39</v>
      </c>
      <c r="D59" s="16" t="s">
        <v>34</v>
      </c>
      <c r="E59" s="16">
        <v>258</v>
      </c>
      <c r="F59" s="19" t="s">
        <v>109</v>
      </c>
      <c r="G59" s="4" t="s">
        <v>54</v>
      </c>
      <c r="H59" s="56">
        <v>70100170</v>
      </c>
      <c r="I59" s="16">
        <v>258</v>
      </c>
    </row>
    <row r="60" spans="1:9">
      <c r="A60" s="10">
        <v>56</v>
      </c>
      <c r="B60" s="4" t="s">
        <v>87</v>
      </c>
      <c r="C60" s="4" t="s">
        <v>33</v>
      </c>
      <c r="D60" s="4" t="s">
        <v>34</v>
      </c>
      <c r="E60" s="4">
        <v>258</v>
      </c>
      <c r="F60" s="19" t="s">
        <v>88</v>
      </c>
      <c r="G60" s="15" t="s">
        <v>37</v>
      </c>
      <c r="H60" s="4" t="s">
        <v>87</v>
      </c>
      <c r="I60" s="4">
        <v>258</v>
      </c>
    </row>
    <row r="61" spans="1:9">
      <c r="A61" s="10">
        <v>57</v>
      </c>
      <c r="B61" s="4" t="s">
        <v>110</v>
      </c>
      <c r="C61" s="4" t="s">
        <v>39</v>
      </c>
      <c r="D61" s="4" t="s">
        <v>34</v>
      </c>
      <c r="E61" s="4">
        <v>258</v>
      </c>
      <c r="F61" s="19" t="s">
        <v>111</v>
      </c>
      <c r="G61" s="15" t="s">
        <v>37</v>
      </c>
      <c r="H61" s="4" t="s">
        <v>110</v>
      </c>
      <c r="I61" s="4">
        <v>258</v>
      </c>
    </row>
    <row r="62" spans="1:9">
      <c r="A62" s="10">
        <v>58</v>
      </c>
      <c r="B62" s="4" t="s">
        <v>112</v>
      </c>
      <c r="C62" s="4" t="s">
        <v>33</v>
      </c>
      <c r="D62" s="4" t="s">
        <v>34</v>
      </c>
      <c r="E62" s="4">
        <v>248</v>
      </c>
      <c r="F62" s="19" t="s">
        <v>113</v>
      </c>
      <c r="G62" s="15" t="s">
        <v>37</v>
      </c>
      <c r="H62" s="4" t="s">
        <v>112</v>
      </c>
      <c r="I62" s="4">
        <v>248</v>
      </c>
    </row>
    <row r="63" spans="1:9">
      <c r="A63" s="10">
        <v>59</v>
      </c>
      <c r="B63" s="14" t="s">
        <v>114</v>
      </c>
      <c r="C63" s="14" t="s">
        <v>39</v>
      </c>
      <c r="D63" s="14" t="s">
        <v>34</v>
      </c>
      <c r="E63" s="14">
        <v>248</v>
      </c>
      <c r="F63" s="19" t="s">
        <v>113</v>
      </c>
      <c r="G63" s="15" t="s">
        <v>37</v>
      </c>
      <c r="H63" s="14" t="s">
        <v>114</v>
      </c>
      <c r="I63" s="14">
        <v>248</v>
      </c>
    </row>
    <row r="64" spans="1:9">
      <c r="A64" s="10">
        <v>60</v>
      </c>
      <c r="B64" s="4" t="s">
        <v>115</v>
      </c>
      <c r="C64" s="4" t="s">
        <v>33</v>
      </c>
      <c r="D64" s="4" t="s">
        <v>34</v>
      </c>
      <c r="E64" s="4">
        <v>201</v>
      </c>
      <c r="F64" s="19" t="s">
        <v>116</v>
      </c>
      <c r="G64" s="15" t="s">
        <v>37</v>
      </c>
      <c r="H64" s="4" t="s">
        <v>115</v>
      </c>
      <c r="I64" s="4">
        <v>201</v>
      </c>
    </row>
    <row r="65" spans="1:9">
      <c r="A65" s="10">
        <v>61</v>
      </c>
      <c r="B65" s="14" t="s">
        <v>117</v>
      </c>
      <c r="C65" s="14" t="s">
        <v>39</v>
      </c>
      <c r="D65" s="14" t="s">
        <v>34</v>
      </c>
      <c r="E65" s="14">
        <v>201</v>
      </c>
      <c r="F65" s="19" t="s">
        <v>116</v>
      </c>
      <c r="G65" s="15" t="s">
        <v>37</v>
      </c>
      <c r="H65" s="14" t="s">
        <v>117</v>
      </c>
      <c r="I65" s="14">
        <v>201</v>
      </c>
    </row>
    <row r="66" spans="1:9">
      <c r="A66" s="10">
        <v>62</v>
      </c>
      <c r="B66" s="4" t="s">
        <v>118</v>
      </c>
      <c r="C66" s="4" t="s">
        <v>33</v>
      </c>
      <c r="D66" s="4" t="s">
        <v>34</v>
      </c>
      <c r="E66" s="4">
        <v>188</v>
      </c>
      <c r="F66" s="19" t="s">
        <v>119</v>
      </c>
      <c r="G66" s="15" t="s">
        <v>37</v>
      </c>
      <c r="H66" s="4" t="s">
        <v>118</v>
      </c>
      <c r="I66" s="4">
        <v>188</v>
      </c>
    </row>
    <row r="67" spans="1:9">
      <c r="A67" s="10">
        <v>63</v>
      </c>
      <c r="B67" s="4" t="s">
        <v>120</v>
      </c>
      <c r="C67" s="4" t="s">
        <v>39</v>
      </c>
      <c r="D67" s="4" t="s">
        <v>34</v>
      </c>
      <c r="E67" s="4">
        <v>188</v>
      </c>
      <c r="F67" s="19" t="s">
        <v>119</v>
      </c>
      <c r="G67" s="15" t="s">
        <v>37</v>
      </c>
      <c r="H67" s="4" t="s">
        <v>120</v>
      </c>
      <c r="I67" s="4">
        <v>188</v>
      </c>
    </row>
    <row r="68" spans="1:9">
      <c r="A68" s="10">
        <v>64</v>
      </c>
      <c r="B68" s="4" t="s">
        <v>84</v>
      </c>
      <c r="C68" s="4" t="s">
        <v>39</v>
      </c>
      <c r="D68" s="4" t="s">
        <v>34</v>
      </c>
      <c r="E68" s="4">
        <v>188</v>
      </c>
      <c r="F68" s="19" t="s">
        <v>85</v>
      </c>
      <c r="G68" s="4" t="s">
        <v>54</v>
      </c>
      <c r="H68" s="4" t="s">
        <v>84</v>
      </c>
      <c r="I68" s="4">
        <v>188</v>
      </c>
    </row>
    <row r="69" spans="1:9">
      <c r="A69" s="10">
        <v>65</v>
      </c>
      <c r="B69" s="4" t="s">
        <v>50</v>
      </c>
      <c r="C69" s="4" t="s">
        <v>33</v>
      </c>
      <c r="D69" s="4" t="s">
        <v>34</v>
      </c>
      <c r="E69" s="4">
        <v>178</v>
      </c>
      <c r="F69" s="19" t="s">
        <v>51</v>
      </c>
      <c r="G69" s="15" t="s">
        <v>37</v>
      </c>
      <c r="H69" s="4" t="s">
        <v>50</v>
      </c>
      <c r="I69" s="4">
        <v>178</v>
      </c>
    </row>
    <row r="70" spans="1:9">
      <c r="A70" s="10">
        <v>66</v>
      </c>
      <c r="B70" s="13" t="s">
        <v>57</v>
      </c>
      <c r="C70" s="4" t="s">
        <v>39</v>
      </c>
      <c r="D70" s="4" t="s">
        <v>34</v>
      </c>
      <c r="E70" s="4">
        <v>178</v>
      </c>
      <c r="F70" s="19" t="s">
        <v>51</v>
      </c>
      <c r="G70" s="15" t="s">
        <v>37</v>
      </c>
      <c r="H70" s="13" t="s">
        <v>57</v>
      </c>
      <c r="I70" s="4">
        <v>178</v>
      </c>
    </row>
    <row r="71" spans="1:9">
      <c r="A71" s="10">
        <v>67</v>
      </c>
      <c r="B71" s="13" t="s">
        <v>125</v>
      </c>
      <c r="C71" s="4" t="s">
        <v>39</v>
      </c>
      <c r="D71" s="4" t="s">
        <v>34</v>
      </c>
      <c r="E71" s="4">
        <v>178</v>
      </c>
      <c r="F71" s="19" t="s">
        <v>126</v>
      </c>
      <c r="G71" s="15" t="s">
        <v>54</v>
      </c>
      <c r="H71" s="13" t="s">
        <v>125</v>
      </c>
      <c r="I71" s="4">
        <v>178</v>
      </c>
    </row>
    <row r="72" spans="1:9">
      <c r="A72" s="10">
        <v>68</v>
      </c>
      <c r="B72" s="14" t="s">
        <v>127</v>
      </c>
      <c r="C72" s="14" t="s">
        <v>39</v>
      </c>
      <c r="D72" s="14" t="s">
        <v>34</v>
      </c>
      <c r="E72" s="14">
        <v>148</v>
      </c>
      <c r="F72" s="19" t="s">
        <v>128</v>
      </c>
      <c r="G72" s="15" t="s">
        <v>37</v>
      </c>
      <c r="H72" s="14" t="s">
        <v>127</v>
      </c>
      <c r="I72" s="14">
        <v>148</v>
      </c>
    </row>
    <row r="73" spans="1:9">
      <c r="A73" s="10">
        <v>69</v>
      </c>
      <c r="B73" s="4" t="s">
        <v>129</v>
      </c>
      <c r="C73" s="4" t="s">
        <v>33</v>
      </c>
      <c r="D73" s="4" t="s">
        <v>34</v>
      </c>
      <c r="E73" s="4">
        <v>88</v>
      </c>
      <c r="F73" s="19" t="s">
        <v>130</v>
      </c>
      <c r="G73" s="15" t="s">
        <v>37</v>
      </c>
      <c r="H73" s="4" t="s">
        <v>129</v>
      </c>
      <c r="I73" s="4">
        <v>88</v>
      </c>
    </row>
    <row r="74" spans="1:9">
      <c r="A74" s="10">
        <v>70</v>
      </c>
      <c r="B74" s="4" t="s">
        <v>131</v>
      </c>
      <c r="C74" s="4" t="s">
        <v>33</v>
      </c>
      <c r="D74" s="4" t="s">
        <v>34</v>
      </c>
      <c r="E74" s="4">
        <v>88</v>
      </c>
      <c r="F74" s="19" t="s">
        <v>132</v>
      </c>
      <c r="G74" s="15" t="s">
        <v>37</v>
      </c>
      <c r="H74" s="4" t="s">
        <v>131</v>
      </c>
      <c r="I74" s="4">
        <v>88</v>
      </c>
    </row>
    <row r="75" spans="1:9">
      <c r="A75" s="10">
        <v>71</v>
      </c>
      <c r="B75" s="4" t="s">
        <v>133</v>
      </c>
      <c r="C75" s="4" t="s">
        <v>39</v>
      </c>
      <c r="D75" s="4" t="s">
        <v>34</v>
      </c>
      <c r="E75" s="4">
        <v>88</v>
      </c>
      <c r="F75" s="19" t="s">
        <v>134</v>
      </c>
      <c r="G75" s="15" t="s">
        <v>37</v>
      </c>
      <c r="H75" s="4" t="s">
        <v>133</v>
      </c>
      <c r="I75" s="4">
        <v>88</v>
      </c>
    </row>
    <row r="76" spans="1:9">
      <c r="A76" s="10">
        <v>72</v>
      </c>
      <c r="B76" s="14" t="s">
        <v>135</v>
      </c>
      <c r="C76" s="14" t="s">
        <v>39</v>
      </c>
      <c r="D76" s="14" t="s">
        <v>34</v>
      </c>
      <c r="E76" s="14">
        <v>88</v>
      </c>
      <c r="F76" s="19" t="s">
        <v>136</v>
      </c>
      <c r="G76" s="15" t="s">
        <v>37</v>
      </c>
      <c r="H76" s="14" t="s">
        <v>135</v>
      </c>
      <c r="I76" s="14">
        <v>88</v>
      </c>
    </row>
    <row r="77" spans="1:9">
      <c r="A77" s="10">
        <v>73</v>
      </c>
      <c r="B77" s="4">
        <v>13171026</v>
      </c>
      <c r="C77" s="18" t="s">
        <v>33</v>
      </c>
      <c r="D77" s="16" t="s">
        <v>34</v>
      </c>
      <c r="E77" s="4">
        <v>44</v>
      </c>
      <c r="F77" s="19" t="s">
        <v>138</v>
      </c>
      <c r="G77" s="15" t="s">
        <v>37</v>
      </c>
      <c r="H77" s="4">
        <v>13171026</v>
      </c>
      <c r="I77" s="4">
        <v>44</v>
      </c>
    </row>
    <row r="78" spans="1:9">
      <c r="A78" s="10">
        <v>74</v>
      </c>
      <c r="B78" s="13" t="s">
        <v>137</v>
      </c>
      <c r="C78" s="4" t="s">
        <v>39</v>
      </c>
      <c r="D78" s="4" t="s">
        <v>34</v>
      </c>
      <c r="E78" s="4">
        <v>44</v>
      </c>
      <c r="F78" s="19" t="s">
        <v>138</v>
      </c>
      <c r="G78" s="15" t="s">
        <v>37</v>
      </c>
      <c r="H78" s="13" t="s">
        <v>137</v>
      </c>
      <c r="I78" s="4">
        <v>44</v>
      </c>
    </row>
    <row r="79" spans="1:9">
      <c r="A79" s="10">
        <v>75</v>
      </c>
      <c r="B79" s="56">
        <v>70100184</v>
      </c>
      <c r="C79" s="4" t="s">
        <v>39</v>
      </c>
      <c r="D79" s="16" t="s">
        <v>34</v>
      </c>
      <c r="E79" s="4">
        <v>29</v>
      </c>
      <c r="F79" s="19" t="s">
        <v>140</v>
      </c>
      <c r="G79" s="15" t="s">
        <v>37</v>
      </c>
      <c r="H79" s="56">
        <v>70100184</v>
      </c>
      <c r="I79" s="4">
        <v>29</v>
      </c>
    </row>
    <row r="80" spans="1:9">
      <c r="A80" s="10">
        <v>76</v>
      </c>
      <c r="B80" s="4" t="s">
        <v>46</v>
      </c>
      <c r="C80" s="4" t="s">
        <v>33</v>
      </c>
      <c r="D80" s="4" t="s">
        <v>34</v>
      </c>
      <c r="E80" s="4">
        <v>23</v>
      </c>
      <c r="F80" s="19" t="s">
        <v>47</v>
      </c>
      <c r="G80" s="15" t="s">
        <v>37</v>
      </c>
      <c r="H80" s="4" t="s">
        <v>46</v>
      </c>
      <c r="I80" s="4">
        <v>23</v>
      </c>
    </row>
    <row r="81" spans="1:9">
      <c r="A81" s="10">
        <v>77</v>
      </c>
      <c r="B81" s="4" t="s">
        <v>49</v>
      </c>
      <c r="C81" s="4" t="s">
        <v>39</v>
      </c>
      <c r="D81" s="4" t="s">
        <v>34</v>
      </c>
      <c r="E81" s="4">
        <v>23</v>
      </c>
      <c r="F81" s="19" t="s">
        <v>47</v>
      </c>
      <c r="G81" s="15" t="s">
        <v>37</v>
      </c>
      <c r="H81" s="4" t="s">
        <v>49</v>
      </c>
      <c r="I81" s="4">
        <v>23</v>
      </c>
    </row>
    <row r="82" spans="1:9">
      <c r="A82" s="10">
        <v>78</v>
      </c>
      <c r="B82" s="4" t="s">
        <v>143</v>
      </c>
      <c r="C82" s="4" t="s">
        <v>33</v>
      </c>
      <c r="D82" s="4" t="s">
        <v>34</v>
      </c>
      <c r="E82" s="4">
        <v>16</v>
      </c>
      <c r="F82" s="19" t="s">
        <v>144</v>
      </c>
      <c r="G82" s="15" t="s">
        <v>37</v>
      </c>
      <c r="H82" s="4" t="s">
        <v>143</v>
      </c>
      <c r="I82" s="4">
        <v>16</v>
      </c>
    </row>
    <row r="83" spans="1:9">
      <c r="A83" s="10">
        <v>79</v>
      </c>
      <c r="B83" s="14" t="s">
        <v>145</v>
      </c>
      <c r="C83" s="14" t="s">
        <v>39</v>
      </c>
      <c r="D83" s="14" t="s">
        <v>34</v>
      </c>
      <c r="E83" s="14">
        <v>16</v>
      </c>
      <c r="F83" s="19" t="s">
        <v>146</v>
      </c>
      <c r="G83" s="15" t="s">
        <v>37</v>
      </c>
      <c r="H83" s="14" t="s">
        <v>145</v>
      </c>
      <c r="I83" s="14">
        <v>16</v>
      </c>
    </row>
    <row r="84" spans="1:9">
      <c r="A84" s="10">
        <v>80</v>
      </c>
      <c r="B84" s="13" t="s">
        <v>147</v>
      </c>
      <c r="C84" s="4" t="s">
        <v>39</v>
      </c>
      <c r="D84" s="4" t="s">
        <v>34</v>
      </c>
      <c r="E84" s="4">
        <v>16</v>
      </c>
      <c r="F84" s="19" t="s">
        <v>148</v>
      </c>
      <c r="G84" s="15" t="s">
        <v>37</v>
      </c>
      <c r="H84" s="13" t="s">
        <v>147</v>
      </c>
      <c r="I84" s="4">
        <v>16</v>
      </c>
    </row>
    <row r="85" spans="1:9">
      <c r="A85" s="10">
        <v>81</v>
      </c>
      <c r="B85" s="4" t="s">
        <v>149</v>
      </c>
      <c r="C85" s="4" t="s">
        <v>33</v>
      </c>
      <c r="D85" s="4" t="s">
        <v>34</v>
      </c>
      <c r="E85" s="4">
        <v>12</v>
      </c>
      <c r="F85" s="19" t="s">
        <v>150</v>
      </c>
      <c r="G85" s="15" t="s">
        <v>37</v>
      </c>
      <c r="H85" s="4" t="s">
        <v>149</v>
      </c>
      <c r="I85" s="4">
        <v>12</v>
      </c>
    </row>
    <row r="86" spans="1:9">
      <c r="A86" s="10">
        <v>82</v>
      </c>
      <c r="B86" s="4" t="s">
        <v>151</v>
      </c>
      <c r="C86" s="4" t="s">
        <v>33</v>
      </c>
      <c r="D86" s="4" t="s">
        <v>34</v>
      </c>
      <c r="E86" s="4">
        <v>8</v>
      </c>
      <c r="F86" s="19" t="s">
        <v>152</v>
      </c>
      <c r="G86" s="15" t="s">
        <v>37</v>
      </c>
      <c r="H86" s="4" t="s">
        <v>151</v>
      </c>
      <c r="I86" s="4">
        <v>8</v>
      </c>
    </row>
    <row r="87" spans="1:9">
      <c r="A87" s="10">
        <v>83</v>
      </c>
      <c r="B87" s="13">
        <v>13171027</v>
      </c>
      <c r="C87" s="4" t="s">
        <v>33</v>
      </c>
      <c r="D87" s="4" t="s">
        <v>34</v>
      </c>
      <c r="E87" s="4">
        <v>188</v>
      </c>
      <c r="F87" s="19" t="s">
        <v>447</v>
      </c>
      <c r="G87" s="15" t="s">
        <v>37</v>
      </c>
      <c r="H87" s="13">
        <v>13171027</v>
      </c>
      <c r="I87" s="4">
        <v>188</v>
      </c>
    </row>
    <row r="88" spans="1:9">
      <c r="A88" s="10">
        <v>84</v>
      </c>
      <c r="B88" s="13">
        <v>13171029</v>
      </c>
      <c r="C88" s="4" t="s">
        <v>33</v>
      </c>
      <c r="D88" s="4" t="s">
        <v>34</v>
      </c>
      <c r="E88" s="4">
        <v>302</v>
      </c>
      <c r="F88" s="63" t="s">
        <v>448</v>
      </c>
      <c r="G88" s="15" t="s">
        <v>37</v>
      </c>
      <c r="H88" s="13">
        <v>13171029</v>
      </c>
      <c r="I88" s="4">
        <v>302</v>
      </c>
    </row>
    <row r="89" spans="1:9">
      <c r="A89" s="10">
        <v>85</v>
      </c>
      <c r="B89" s="65">
        <v>13171025</v>
      </c>
      <c r="C89" s="65" t="s">
        <v>33</v>
      </c>
      <c r="D89" s="65" t="s">
        <v>34</v>
      </c>
      <c r="E89" s="65">
        <v>258</v>
      </c>
      <c r="F89" s="66" t="s">
        <v>454</v>
      </c>
      <c r="G89" s="67" t="s">
        <v>37</v>
      </c>
      <c r="H89" s="65">
        <v>13171025</v>
      </c>
      <c r="I89" s="65">
        <v>258</v>
      </c>
    </row>
    <row r="90" spans="1:9">
      <c r="A90" s="10">
        <v>86</v>
      </c>
      <c r="B90" s="65">
        <v>70100159</v>
      </c>
      <c r="C90" s="65" t="s">
        <v>33</v>
      </c>
      <c r="D90" s="65" t="s">
        <v>34</v>
      </c>
      <c r="E90" s="65">
        <v>362</v>
      </c>
      <c r="F90" s="66" t="s">
        <v>449</v>
      </c>
      <c r="G90" s="65" t="s">
        <v>37</v>
      </c>
      <c r="H90" s="65">
        <v>70100159</v>
      </c>
      <c r="I90" s="65">
        <v>362</v>
      </c>
    </row>
    <row r="91" spans="1:9">
      <c r="A91" s="10">
        <v>87</v>
      </c>
      <c r="B91" s="65">
        <v>70100160</v>
      </c>
      <c r="C91" s="65" t="s">
        <v>33</v>
      </c>
      <c r="D91" s="65" t="s">
        <v>34</v>
      </c>
      <c r="E91" s="65">
        <v>558</v>
      </c>
      <c r="F91" s="64" t="s">
        <v>450</v>
      </c>
      <c r="G91" s="65" t="s">
        <v>37</v>
      </c>
      <c r="H91" s="68">
        <v>70100160</v>
      </c>
      <c r="I91" s="65">
        <v>558</v>
      </c>
    </row>
    <row r="92" spans="1:9">
      <c r="A92" s="10">
        <v>88</v>
      </c>
      <c r="B92" s="4"/>
      <c r="C92" s="65" t="s">
        <v>33</v>
      </c>
      <c r="D92" s="65" t="s">
        <v>34</v>
      </c>
      <c r="E92" s="4">
        <v>708</v>
      </c>
      <c r="F92" s="66" t="s">
        <v>469</v>
      </c>
      <c r="G92" s="65" t="s">
        <v>37</v>
      </c>
      <c r="H92" s="4"/>
      <c r="I92" s="4">
        <v>708</v>
      </c>
    </row>
    <row r="93" spans="1:9">
      <c r="A93" s="10">
        <v>89</v>
      </c>
      <c r="B93" s="4"/>
      <c r="C93" s="65" t="s">
        <v>33</v>
      </c>
      <c r="D93" s="65" t="s">
        <v>34</v>
      </c>
      <c r="E93" s="4">
        <v>232</v>
      </c>
      <c r="F93" s="66" t="s">
        <v>481</v>
      </c>
      <c r="G93" s="65" t="s">
        <v>37</v>
      </c>
      <c r="H93" s="4"/>
      <c r="I93" s="4">
        <v>232</v>
      </c>
    </row>
    <row r="94" spans="1:9">
      <c r="A94" s="10">
        <v>90</v>
      </c>
      <c r="B94" s="4"/>
      <c r="C94" s="12"/>
      <c r="D94" s="65" t="s">
        <v>34</v>
      </c>
      <c r="E94" s="4"/>
      <c r="F94" s="12"/>
      <c r="G94" s="4"/>
      <c r="H94" s="4"/>
      <c r="I94" s="4"/>
    </row>
    <row r="95" spans="1:9">
      <c r="A95" s="10">
        <v>91</v>
      </c>
      <c r="B95" s="4"/>
      <c r="C95" s="12"/>
      <c r="D95" s="65" t="s">
        <v>34</v>
      </c>
      <c r="E95" s="4"/>
      <c r="F95" s="12"/>
      <c r="G95" s="4"/>
      <c r="H95" s="4"/>
      <c r="I95" s="4"/>
    </row>
    <row r="96" spans="1:9">
      <c r="A96" s="10">
        <v>92</v>
      </c>
      <c r="B96" s="4"/>
      <c r="C96" s="12"/>
      <c r="D96" s="65" t="s">
        <v>34</v>
      </c>
      <c r="E96" s="4"/>
      <c r="F96" s="12"/>
      <c r="G96" s="4"/>
      <c r="H96" s="4"/>
      <c r="I96" s="4"/>
    </row>
    <row r="97" spans="1:9">
      <c r="A97" s="10">
        <v>93</v>
      </c>
      <c r="B97" s="4"/>
      <c r="C97" s="12"/>
      <c r="D97" s="65" t="s">
        <v>34</v>
      </c>
      <c r="E97" s="4"/>
      <c r="F97" s="12"/>
      <c r="G97" s="4"/>
      <c r="H97" s="4"/>
      <c r="I97" s="4"/>
    </row>
  </sheetData>
  <autoFilter ref="B4:I4" xr:uid="{B5E4C93A-918F-47C5-8DEC-859D4C448AFE}">
    <sortState xmlns:xlrd2="http://schemas.microsoft.com/office/spreadsheetml/2017/richdata2" ref="B5:I86">
      <sortCondition descending="1" ref="E4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D470-D76B-4CBC-9331-C990FB85699E}">
  <sheetPr>
    <tabColor theme="1"/>
  </sheetPr>
  <dimension ref="B1:Q235"/>
  <sheetViews>
    <sheetView zoomScale="70" zoomScaleNormal="70" workbookViewId="0">
      <selection activeCell="E21" sqref="E21"/>
    </sheetView>
  </sheetViews>
  <sheetFormatPr baseColWidth="10" defaultColWidth="11.453125" defaultRowHeight="14.5"/>
  <cols>
    <col min="1" max="1" width="2.7265625" style="1" customWidth="1"/>
    <col min="2" max="2" width="3.7265625" style="1" customWidth="1"/>
    <col min="3" max="3" width="15.81640625" style="1" bestFit="1" customWidth="1"/>
    <col min="4" max="4" width="11.453125" style="5"/>
    <col min="5" max="16384" width="11.453125" style="1"/>
  </cols>
  <sheetData>
    <row r="1" spans="2:17" ht="15" thickBot="1"/>
    <row r="2" spans="2:17">
      <c r="B2" s="38"/>
      <c r="C2" s="35"/>
      <c r="D2" s="34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2:17">
      <c r="B3" s="39"/>
      <c r="C3" s="24" t="s">
        <v>155</v>
      </c>
      <c r="Q3" s="40"/>
    </row>
    <row r="4" spans="2:17">
      <c r="B4" s="39"/>
      <c r="C4" s="26" t="s">
        <v>156</v>
      </c>
      <c r="D4" s="27" t="s">
        <v>157</v>
      </c>
      <c r="E4" s="27" t="s">
        <v>158</v>
      </c>
      <c r="F4" s="27" t="s">
        <v>159</v>
      </c>
      <c r="G4" s="27" t="s">
        <v>160</v>
      </c>
      <c r="H4" s="27" t="s">
        <v>161</v>
      </c>
      <c r="I4" s="27" t="s">
        <v>162</v>
      </c>
      <c r="J4" s="27" t="s">
        <v>163</v>
      </c>
      <c r="K4" s="27" t="s">
        <v>164</v>
      </c>
      <c r="L4" s="27" t="s">
        <v>165</v>
      </c>
      <c r="M4" s="27" t="s">
        <v>166</v>
      </c>
      <c r="N4" s="27" t="s">
        <v>167</v>
      </c>
      <c r="O4" s="27" t="s">
        <v>168</v>
      </c>
      <c r="P4" s="27" t="s">
        <v>169</v>
      </c>
      <c r="Q4" s="40"/>
    </row>
    <row r="5" spans="2:17">
      <c r="B5" s="39"/>
      <c r="C5" s="30" t="s">
        <v>33</v>
      </c>
      <c r="D5" s="31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9">
        <f>SUM(D5:O5)</f>
        <v>0</v>
      </c>
      <c r="Q5" s="40"/>
    </row>
    <row r="6" spans="2:17">
      <c r="B6" s="39"/>
      <c r="C6" s="30" t="s">
        <v>39</v>
      </c>
      <c r="D6" s="31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9">
        <f>SUM(D6:O6)</f>
        <v>0</v>
      </c>
      <c r="Q6" s="40"/>
    </row>
    <row r="7" spans="2:17">
      <c r="B7" s="39"/>
      <c r="C7" s="30" t="s">
        <v>170</v>
      </c>
      <c r="D7" s="31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9">
        <f>SUM(D7:O7)</f>
        <v>0</v>
      </c>
      <c r="Q7" s="40"/>
    </row>
    <row r="8" spans="2:17">
      <c r="B8" s="39"/>
      <c r="C8" s="44" t="s">
        <v>171</v>
      </c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11">
        <f>P6-P5-P7</f>
        <v>0</v>
      </c>
      <c r="Q8" s="40"/>
    </row>
    <row r="9" spans="2:17" ht="15" thickBot="1">
      <c r="B9" s="37"/>
      <c r="C9" s="41"/>
      <c r="D9" s="42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3"/>
    </row>
    <row r="11" spans="2:17">
      <c r="B11" s="1" t="s">
        <v>172</v>
      </c>
      <c r="C11" s="24" t="s">
        <v>173</v>
      </c>
      <c r="D11" s="5">
        <v>1188</v>
      </c>
    </row>
    <row r="12" spans="2:17">
      <c r="C12" s="24" t="s">
        <v>174</v>
      </c>
      <c r="D12" s="5" t="s">
        <v>34</v>
      </c>
    </row>
    <row r="13" spans="2:17">
      <c r="C13" s="26" t="s">
        <v>156</v>
      </c>
      <c r="D13" s="27" t="s">
        <v>157</v>
      </c>
      <c r="E13" s="27" t="s">
        <v>158</v>
      </c>
      <c r="F13" s="27" t="s">
        <v>159</v>
      </c>
      <c r="G13" s="27" t="s">
        <v>160</v>
      </c>
      <c r="H13" s="27" t="s">
        <v>161</v>
      </c>
      <c r="I13" s="27" t="s">
        <v>162</v>
      </c>
      <c r="J13" s="27" t="s">
        <v>163</v>
      </c>
      <c r="K13" s="27" t="s">
        <v>164</v>
      </c>
      <c r="L13" s="27" t="s">
        <v>165</v>
      </c>
      <c r="M13" s="27" t="s">
        <v>166</v>
      </c>
      <c r="N13" s="27" t="s">
        <v>167</v>
      </c>
      <c r="O13" s="27" t="s">
        <v>168</v>
      </c>
      <c r="P13" s="27" t="s">
        <v>169</v>
      </c>
    </row>
    <row r="14" spans="2:17">
      <c r="C14" s="30" t="s">
        <v>33</v>
      </c>
      <c r="D14" s="31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9">
        <f>SUM(D14:O14)</f>
        <v>0</v>
      </c>
    </row>
    <row r="15" spans="2:17">
      <c r="C15" s="30" t="s">
        <v>39</v>
      </c>
      <c r="D15" s="31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9">
        <f>SUM(D15:O15)</f>
        <v>0</v>
      </c>
    </row>
    <row r="16" spans="2:17">
      <c r="C16" s="30" t="s">
        <v>170</v>
      </c>
      <c r="D16" s="31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9">
        <f>SUM(D16:O16)</f>
        <v>0</v>
      </c>
    </row>
    <row r="17" spans="2:16">
      <c r="P17" s="11">
        <f>P15-P14-P16</f>
        <v>0</v>
      </c>
    </row>
    <row r="19" spans="2:16">
      <c r="B19" s="1" t="s">
        <v>175</v>
      </c>
      <c r="C19" s="24" t="s">
        <v>173</v>
      </c>
      <c r="D19" s="5">
        <v>1000</v>
      </c>
    </row>
    <row r="20" spans="2:16">
      <c r="C20" s="24" t="s">
        <v>176</v>
      </c>
      <c r="D20" s="5" t="s">
        <v>177</v>
      </c>
    </row>
    <row r="21" spans="2:16">
      <c r="C21" s="26" t="s">
        <v>156</v>
      </c>
      <c r="D21" s="27" t="s">
        <v>157</v>
      </c>
      <c r="E21" s="27" t="s">
        <v>158</v>
      </c>
      <c r="F21" s="27" t="s">
        <v>159</v>
      </c>
      <c r="G21" s="27" t="s">
        <v>160</v>
      </c>
      <c r="H21" s="27" t="s">
        <v>161</v>
      </c>
      <c r="I21" s="27" t="s">
        <v>162</v>
      </c>
      <c r="J21" s="27" t="s">
        <v>163</v>
      </c>
      <c r="K21" s="27" t="s">
        <v>164</v>
      </c>
      <c r="L21" s="27" t="s">
        <v>165</v>
      </c>
      <c r="M21" s="27" t="s">
        <v>166</v>
      </c>
      <c r="N21" s="27" t="s">
        <v>167</v>
      </c>
      <c r="O21" s="27" t="s">
        <v>168</v>
      </c>
      <c r="P21" s="27" t="s">
        <v>169</v>
      </c>
    </row>
    <row r="22" spans="2:16">
      <c r="C22" s="30" t="s">
        <v>33</v>
      </c>
      <c r="D22" s="31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9">
        <f>SUM(D22:O22)</f>
        <v>0</v>
      </c>
    </row>
    <row r="23" spans="2:16">
      <c r="C23" s="30" t="s">
        <v>39</v>
      </c>
      <c r="D23" s="31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9">
        <f>SUM(D23:O23)</f>
        <v>0</v>
      </c>
    </row>
    <row r="24" spans="2:16">
      <c r="C24" s="30" t="s">
        <v>170</v>
      </c>
      <c r="D24" s="31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9">
        <f>SUM(D24:O24)</f>
        <v>0</v>
      </c>
    </row>
    <row r="25" spans="2:16">
      <c r="P25" s="11">
        <f>P23-P22-P24</f>
        <v>0</v>
      </c>
    </row>
    <row r="27" spans="2:16">
      <c r="B27" s="1" t="s">
        <v>178</v>
      </c>
      <c r="C27" s="24" t="s">
        <v>173</v>
      </c>
      <c r="D27" s="5">
        <v>858</v>
      </c>
    </row>
    <row r="28" spans="2:16">
      <c r="C28" s="24" t="s">
        <v>176</v>
      </c>
      <c r="D28" s="5" t="s">
        <v>34</v>
      </c>
    </row>
    <row r="29" spans="2:16">
      <c r="C29" s="26" t="s">
        <v>156</v>
      </c>
      <c r="D29" s="27" t="s">
        <v>157</v>
      </c>
      <c r="E29" s="27" t="s">
        <v>158</v>
      </c>
      <c r="F29" s="27" t="s">
        <v>159</v>
      </c>
      <c r="G29" s="27" t="s">
        <v>160</v>
      </c>
      <c r="H29" s="27" t="s">
        <v>161</v>
      </c>
      <c r="I29" s="27" t="s">
        <v>162</v>
      </c>
      <c r="J29" s="27" t="s">
        <v>163</v>
      </c>
      <c r="K29" s="27" t="s">
        <v>164</v>
      </c>
      <c r="L29" s="27" t="s">
        <v>165</v>
      </c>
      <c r="M29" s="27" t="s">
        <v>166</v>
      </c>
      <c r="N29" s="27" t="s">
        <v>167</v>
      </c>
      <c r="O29" s="27" t="s">
        <v>168</v>
      </c>
      <c r="P29" s="27" t="s">
        <v>169</v>
      </c>
    </row>
    <row r="30" spans="2:16">
      <c r="C30" s="30" t="s">
        <v>33</v>
      </c>
      <c r="D30" s="31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9">
        <f>SUM(D30:O30)</f>
        <v>0</v>
      </c>
    </row>
    <row r="31" spans="2:16">
      <c r="C31" s="30" t="s">
        <v>39</v>
      </c>
      <c r="D31" s="31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9">
        <f>SUM(D31:O31)</f>
        <v>0</v>
      </c>
    </row>
    <row r="32" spans="2:16">
      <c r="C32" s="30" t="s">
        <v>170</v>
      </c>
      <c r="D32" s="31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9">
        <f>SUM(D32:O32)</f>
        <v>0</v>
      </c>
    </row>
    <row r="33" spans="2:16">
      <c r="P33" s="11">
        <f>P31-P30-P32</f>
        <v>0</v>
      </c>
    </row>
    <row r="35" spans="2:16">
      <c r="B35" s="1" t="s">
        <v>179</v>
      </c>
      <c r="C35" s="24" t="s">
        <v>173</v>
      </c>
      <c r="D35" s="5">
        <v>638</v>
      </c>
    </row>
    <row r="36" spans="2:16">
      <c r="C36" s="24" t="s">
        <v>176</v>
      </c>
      <c r="D36" s="5" t="s">
        <v>34</v>
      </c>
    </row>
    <row r="37" spans="2:16">
      <c r="C37" s="26" t="s">
        <v>156</v>
      </c>
      <c r="D37" s="27" t="s">
        <v>157</v>
      </c>
      <c r="E37" s="27" t="s">
        <v>158</v>
      </c>
      <c r="F37" s="27" t="s">
        <v>159</v>
      </c>
      <c r="G37" s="27" t="s">
        <v>160</v>
      </c>
      <c r="H37" s="27" t="s">
        <v>161</v>
      </c>
      <c r="I37" s="27" t="s">
        <v>162</v>
      </c>
      <c r="J37" s="27" t="s">
        <v>163</v>
      </c>
      <c r="K37" s="27" t="s">
        <v>164</v>
      </c>
      <c r="L37" s="27" t="s">
        <v>165</v>
      </c>
      <c r="M37" s="27" t="s">
        <v>166</v>
      </c>
      <c r="N37" s="27" t="s">
        <v>167</v>
      </c>
      <c r="O37" s="27" t="s">
        <v>168</v>
      </c>
      <c r="P37" s="27" t="s">
        <v>169</v>
      </c>
    </row>
    <row r="38" spans="2:16">
      <c r="C38" s="30" t="s">
        <v>33</v>
      </c>
      <c r="D38" s="31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9">
        <f>SUM(D38:O38)</f>
        <v>0</v>
      </c>
    </row>
    <row r="39" spans="2:16">
      <c r="C39" s="30" t="s">
        <v>39</v>
      </c>
      <c r="D39" s="31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9">
        <f>SUM(D39:O39)</f>
        <v>0</v>
      </c>
    </row>
    <row r="40" spans="2:16">
      <c r="C40" s="30" t="s">
        <v>170</v>
      </c>
      <c r="D40" s="31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9">
        <f>SUM(D40:O40)</f>
        <v>0</v>
      </c>
    </row>
    <row r="41" spans="2:16">
      <c r="P41" s="11">
        <f>P39-P38-P40</f>
        <v>0</v>
      </c>
    </row>
    <row r="43" spans="2:16">
      <c r="B43" s="1" t="s">
        <v>180</v>
      </c>
      <c r="C43" s="24" t="s">
        <v>173</v>
      </c>
      <c r="D43" s="5">
        <v>558</v>
      </c>
    </row>
    <row r="44" spans="2:16">
      <c r="C44" s="24" t="s">
        <v>176</v>
      </c>
      <c r="D44" s="5" t="s">
        <v>34</v>
      </c>
    </row>
    <row r="45" spans="2:16">
      <c r="C45" s="26" t="s">
        <v>156</v>
      </c>
      <c r="D45" s="27" t="s">
        <v>157</v>
      </c>
      <c r="E45" s="27" t="s">
        <v>158</v>
      </c>
      <c r="F45" s="27" t="s">
        <v>159</v>
      </c>
      <c r="G45" s="27" t="s">
        <v>160</v>
      </c>
      <c r="H45" s="27" t="s">
        <v>161</v>
      </c>
      <c r="I45" s="27" t="s">
        <v>162</v>
      </c>
      <c r="J45" s="27" t="s">
        <v>163</v>
      </c>
      <c r="K45" s="27" t="s">
        <v>164</v>
      </c>
      <c r="L45" s="27" t="s">
        <v>165</v>
      </c>
      <c r="M45" s="27" t="s">
        <v>166</v>
      </c>
      <c r="N45" s="27" t="s">
        <v>167</v>
      </c>
      <c r="O45" s="27" t="s">
        <v>168</v>
      </c>
      <c r="P45" s="27" t="s">
        <v>169</v>
      </c>
    </row>
    <row r="46" spans="2:16">
      <c r="C46" s="30" t="s">
        <v>33</v>
      </c>
      <c r="D46" s="31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9">
        <f>SUM(D46:O46)</f>
        <v>0</v>
      </c>
    </row>
    <row r="47" spans="2:16">
      <c r="C47" s="30" t="s">
        <v>39</v>
      </c>
      <c r="D47" s="31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9">
        <f>SUM(D47:O47)</f>
        <v>0</v>
      </c>
    </row>
    <row r="48" spans="2:16">
      <c r="C48" s="30" t="s">
        <v>170</v>
      </c>
      <c r="D48" s="31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9">
        <f>SUM(D48:O48)</f>
        <v>0</v>
      </c>
    </row>
    <row r="49" spans="2:16">
      <c r="P49" s="11">
        <f>P47-P46-P48</f>
        <v>0</v>
      </c>
    </row>
    <row r="51" spans="2:16">
      <c r="B51" s="1" t="s">
        <v>181</v>
      </c>
      <c r="C51" s="24" t="s">
        <v>173</v>
      </c>
      <c r="D51" s="5">
        <v>548</v>
      </c>
    </row>
    <row r="52" spans="2:16">
      <c r="C52" s="24" t="s">
        <v>176</v>
      </c>
      <c r="D52" s="5" t="s">
        <v>34</v>
      </c>
    </row>
    <row r="53" spans="2:16">
      <c r="C53" s="26" t="s">
        <v>156</v>
      </c>
      <c r="D53" s="27" t="s">
        <v>157</v>
      </c>
      <c r="E53" s="27" t="s">
        <v>158</v>
      </c>
      <c r="F53" s="27" t="s">
        <v>159</v>
      </c>
      <c r="G53" s="27" t="s">
        <v>160</v>
      </c>
      <c r="H53" s="27" t="s">
        <v>161</v>
      </c>
      <c r="I53" s="27" t="s">
        <v>162</v>
      </c>
      <c r="J53" s="27" t="s">
        <v>163</v>
      </c>
      <c r="K53" s="27" t="s">
        <v>164</v>
      </c>
      <c r="L53" s="27" t="s">
        <v>165</v>
      </c>
      <c r="M53" s="27" t="s">
        <v>166</v>
      </c>
      <c r="N53" s="27" t="s">
        <v>167</v>
      </c>
      <c r="O53" s="27" t="s">
        <v>168</v>
      </c>
      <c r="P53" s="27" t="s">
        <v>169</v>
      </c>
    </row>
    <row r="54" spans="2:16">
      <c r="C54" s="30" t="s">
        <v>33</v>
      </c>
      <c r="D54" s="31">
        <v>0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9">
        <f>SUM(D54:O54)</f>
        <v>0</v>
      </c>
    </row>
    <row r="55" spans="2:16">
      <c r="C55" s="30" t="s">
        <v>39</v>
      </c>
      <c r="D55" s="31">
        <v>0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9">
        <f>SUM(D55:O55)</f>
        <v>0</v>
      </c>
    </row>
    <row r="56" spans="2:16">
      <c r="C56" s="30" t="s">
        <v>170</v>
      </c>
      <c r="D56" s="31">
        <v>0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9">
        <f>SUM(D56:O56)</f>
        <v>0</v>
      </c>
    </row>
    <row r="57" spans="2:16">
      <c r="P57" s="11">
        <f>P55-P54-P56</f>
        <v>0</v>
      </c>
    </row>
    <row r="59" spans="2:16">
      <c r="B59" s="1" t="s">
        <v>182</v>
      </c>
      <c r="C59" s="24" t="s">
        <v>173</v>
      </c>
      <c r="D59" s="5">
        <v>418</v>
      </c>
    </row>
    <row r="60" spans="2:16">
      <c r="C60" s="24" t="s">
        <v>176</v>
      </c>
      <c r="D60" s="5" t="s">
        <v>34</v>
      </c>
    </row>
    <row r="61" spans="2:16">
      <c r="C61" s="26" t="s">
        <v>156</v>
      </c>
      <c r="D61" s="27" t="s">
        <v>157</v>
      </c>
      <c r="E61" s="27" t="s">
        <v>158</v>
      </c>
      <c r="F61" s="27" t="s">
        <v>159</v>
      </c>
      <c r="G61" s="27" t="s">
        <v>160</v>
      </c>
      <c r="H61" s="27" t="s">
        <v>161</v>
      </c>
      <c r="I61" s="27" t="s">
        <v>162</v>
      </c>
      <c r="J61" s="27" t="s">
        <v>163</v>
      </c>
      <c r="K61" s="27" t="s">
        <v>164</v>
      </c>
      <c r="L61" s="27" t="s">
        <v>165</v>
      </c>
      <c r="M61" s="27" t="s">
        <v>166</v>
      </c>
      <c r="N61" s="27" t="s">
        <v>167</v>
      </c>
      <c r="O61" s="27" t="s">
        <v>168</v>
      </c>
      <c r="P61" s="27" t="s">
        <v>169</v>
      </c>
    </row>
    <row r="62" spans="2:16">
      <c r="C62" s="30" t="s">
        <v>33</v>
      </c>
      <c r="D62" s="31">
        <v>0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9">
        <f>SUM(D62:O62)</f>
        <v>0</v>
      </c>
    </row>
    <row r="63" spans="2:16">
      <c r="C63" s="30" t="s">
        <v>39</v>
      </c>
      <c r="D63" s="31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9">
        <f>SUM(D63:O63)</f>
        <v>0</v>
      </c>
    </row>
    <row r="64" spans="2:16">
      <c r="C64" s="30" t="s">
        <v>170</v>
      </c>
      <c r="D64" s="31">
        <v>0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9">
        <f>SUM(D64:O64)</f>
        <v>0</v>
      </c>
    </row>
    <row r="65" spans="2:16">
      <c r="P65" s="11">
        <f>P63-P62-P64</f>
        <v>0</v>
      </c>
    </row>
    <row r="67" spans="2:16">
      <c r="B67" s="1" t="s">
        <v>183</v>
      </c>
      <c r="C67" s="24" t="s">
        <v>173</v>
      </c>
      <c r="D67" s="5">
        <v>408</v>
      </c>
    </row>
    <row r="68" spans="2:16">
      <c r="C68" s="24" t="s">
        <v>176</v>
      </c>
      <c r="D68" s="5" t="s">
        <v>34</v>
      </c>
    </row>
    <row r="69" spans="2:16">
      <c r="C69" s="26" t="s">
        <v>156</v>
      </c>
      <c r="D69" s="27" t="s">
        <v>157</v>
      </c>
      <c r="E69" s="27" t="s">
        <v>158</v>
      </c>
      <c r="F69" s="27" t="s">
        <v>159</v>
      </c>
      <c r="G69" s="27" t="s">
        <v>160</v>
      </c>
      <c r="H69" s="27" t="s">
        <v>161</v>
      </c>
      <c r="I69" s="27" t="s">
        <v>162</v>
      </c>
      <c r="J69" s="27" t="s">
        <v>163</v>
      </c>
      <c r="K69" s="27" t="s">
        <v>164</v>
      </c>
      <c r="L69" s="27" t="s">
        <v>165</v>
      </c>
      <c r="M69" s="27" t="s">
        <v>166</v>
      </c>
      <c r="N69" s="27" t="s">
        <v>167</v>
      </c>
      <c r="O69" s="27" t="s">
        <v>168</v>
      </c>
      <c r="P69" s="27" t="s">
        <v>169</v>
      </c>
    </row>
    <row r="70" spans="2:16">
      <c r="C70" s="30" t="s">
        <v>33</v>
      </c>
      <c r="D70" s="3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9">
        <f>SUM(D70:O70)</f>
        <v>0</v>
      </c>
    </row>
    <row r="71" spans="2:16">
      <c r="C71" s="30" t="s">
        <v>39</v>
      </c>
      <c r="D71" s="3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9">
        <f>SUM(D71:O71)</f>
        <v>0</v>
      </c>
    </row>
    <row r="72" spans="2:16">
      <c r="C72" s="30" t="s">
        <v>170</v>
      </c>
      <c r="D72" s="3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9">
        <f>SUM(D72:O72)</f>
        <v>0</v>
      </c>
    </row>
    <row r="73" spans="2:16">
      <c r="P73" s="11">
        <f>P71-P70-P72</f>
        <v>0</v>
      </c>
    </row>
    <row r="75" spans="2:16">
      <c r="B75" s="1" t="s">
        <v>184</v>
      </c>
      <c r="C75" s="24" t="s">
        <v>173</v>
      </c>
      <c r="D75" s="5">
        <v>388</v>
      </c>
    </row>
    <row r="76" spans="2:16">
      <c r="C76" s="24" t="s">
        <v>176</v>
      </c>
      <c r="D76" s="5" t="s">
        <v>34</v>
      </c>
    </row>
    <row r="77" spans="2:16">
      <c r="C77" s="26" t="s">
        <v>156</v>
      </c>
      <c r="D77" s="27" t="s">
        <v>157</v>
      </c>
      <c r="E77" s="27" t="s">
        <v>158</v>
      </c>
      <c r="F77" s="27" t="s">
        <v>159</v>
      </c>
      <c r="G77" s="27" t="s">
        <v>160</v>
      </c>
      <c r="H77" s="27" t="s">
        <v>161</v>
      </c>
      <c r="I77" s="27" t="s">
        <v>162</v>
      </c>
      <c r="J77" s="27" t="s">
        <v>163</v>
      </c>
      <c r="K77" s="27" t="s">
        <v>164</v>
      </c>
      <c r="L77" s="27" t="s">
        <v>165</v>
      </c>
      <c r="M77" s="27" t="s">
        <v>166</v>
      </c>
      <c r="N77" s="27" t="s">
        <v>167</v>
      </c>
      <c r="O77" s="27" t="s">
        <v>168</v>
      </c>
      <c r="P77" s="27" t="s">
        <v>169</v>
      </c>
    </row>
    <row r="78" spans="2:16">
      <c r="C78" s="30" t="s">
        <v>33</v>
      </c>
      <c r="D78" s="31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9">
        <f>SUM(D78:O78)</f>
        <v>0</v>
      </c>
    </row>
    <row r="79" spans="2:16">
      <c r="C79" s="30" t="s">
        <v>39</v>
      </c>
      <c r="D79" s="31">
        <v>0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9">
        <f>SUM(D79:O79)</f>
        <v>0</v>
      </c>
    </row>
    <row r="80" spans="2:16">
      <c r="C80" s="30" t="s">
        <v>170</v>
      </c>
      <c r="D80" s="31">
        <v>0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9">
        <f>SUM(D80:O80)</f>
        <v>0</v>
      </c>
    </row>
    <row r="81" spans="2:16">
      <c r="P81" s="11">
        <f>P79-P78-P80</f>
        <v>0</v>
      </c>
    </row>
    <row r="83" spans="2:16">
      <c r="B83" s="1" t="s">
        <v>185</v>
      </c>
      <c r="C83" s="24" t="s">
        <v>173</v>
      </c>
      <c r="D83" s="5">
        <v>362</v>
      </c>
    </row>
    <row r="84" spans="2:16">
      <c r="C84" s="24" t="s">
        <v>176</v>
      </c>
      <c r="D84" s="5" t="s">
        <v>34</v>
      </c>
    </row>
    <row r="85" spans="2:16">
      <c r="C85" s="26" t="s">
        <v>156</v>
      </c>
      <c r="D85" s="27" t="s">
        <v>157</v>
      </c>
      <c r="E85" s="27" t="s">
        <v>158</v>
      </c>
      <c r="F85" s="27" t="s">
        <v>159</v>
      </c>
      <c r="G85" s="27" t="s">
        <v>160</v>
      </c>
      <c r="H85" s="27" t="s">
        <v>161</v>
      </c>
      <c r="I85" s="27" t="s">
        <v>162</v>
      </c>
      <c r="J85" s="27" t="s">
        <v>163</v>
      </c>
      <c r="K85" s="27" t="s">
        <v>164</v>
      </c>
      <c r="L85" s="27" t="s">
        <v>165</v>
      </c>
      <c r="M85" s="27" t="s">
        <v>166</v>
      </c>
      <c r="N85" s="27" t="s">
        <v>167</v>
      </c>
      <c r="O85" s="27" t="s">
        <v>168</v>
      </c>
      <c r="P85" s="27" t="s">
        <v>169</v>
      </c>
    </row>
    <row r="86" spans="2:16">
      <c r="C86" s="30" t="s">
        <v>33</v>
      </c>
      <c r="D86" s="31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9">
        <f>SUM(D86:O86)</f>
        <v>0</v>
      </c>
    </row>
    <row r="87" spans="2:16">
      <c r="C87" s="30" t="s">
        <v>39</v>
      </c>
      <c r="D87" s="31">
        <v>0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9">
        <f>SUM(D87:O87)</f>
        <v>0</v>
      </c>
    </row>
    <row r="88" spans="2:16">
      <c r="C88" s="30" t="s">
        <v>170</v>
      </c>
      <c r="D88" s="31">
        <v>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9">
        <f>SUM(D88:O88)</f>
        <v>0</v>
      </c>
    </row>
    <row r="89" spans="2:16">
      <c r="P89" s="11">
        <f>P87-P86-P88</f>
        <v>0</v>
      </c>
    </row>
    <row r="91" spans="2:16">
      <c r="B91" s="1" t="s">
        <v>186</v>
      </c>
      <c r="C91" s="24" t="s">
        <v>173</v>
      </c>
      <c r="D91" s="5">
        <v>352</v>
      </c>
    </row>
    <row r="92" spans="2:16">
      <c r="C92" s="24" t="s">
        <v>176</v>
      </c>
      <c r="D92" s="5" t="s">
        <v>34</v>
      </c>
    </row>
    <row r="93" spans="2:16">
      <c r="C93" s="26" t="s">
        <v>156</v>
      </c>
      <c r="D93" s="27" t="s">
        <v>157</v>
      </c>
      <c r="E93" s="27" t="s">
        <v>158</v>
      </c>
      <c r="F93" s="27" t="s">
        <v>159</v>
      </c>
      <c r="G93" s="27" t="s">
        <v>160</v>
      </c>
      <c r="H93" s="27" t="s">
        <v>161</v>
      </c>
      <c r="I93" s="27" t="s">
        <v>162</v>
      </c>
      <c r="J93" s="27" t="s">
        <v>163</v>
      </c>
      <c r="K93" s="27" t="s">
        <v>164</v>
      </c>
      <c r="L93" s="27" t="s">
        <v>165</v>
      </c>
      <c r="M93" s="27" t="s">
        <v>166</v>
      </c>
      <c r="N93" s="27" t="s">
        <v>167</v>
      </c>
      <c r="O93" s="27" t="s">
        <v>168</v>
      </c>
      <c r="P93" s="27" t="s">
        <v>169</v>
      </c>
    </row>
    <row r="94" spans="2:16">
      <c r="C94" s="30" t="s">
        <v>33</v>
      </c>
      <c r="D94" s="31">
        <v>0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9">
        <f>SUM(D94:O94)</f>
        <v>0</v>
      </c>
    </row>
    <row r="95" spans="2:16">
      <c r="C95" s="30" t="s">
        <v>39</v>
      </c>
      <c r="D95" s="31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9">
        <f>SUM(D95:O95)</f>
        <v>0</v>
      </c>
    </row>
    <row r="96" spans="2:16">
      <c r="C96" s="30" t="s">
        <v>170</v>
      </c>
      <c r="D96" s="31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9">
        <f>SUM(D96:O96)</f>
        <v>0</v>
      </c>
    </row>
    <row r="97" spans="2:16">
      <c r="P97" s="11">
        <f>P95-P94-P96</f>
        <v>0</v>
      </c>
    </row>
    <row r="99" spans="2:16">
      <c r="B99" s="1" t="s">
        <v>187</v>
      </c>
      <c r="C99" s="24" t="s">
        <v>173</v>
      </c>
      <c r="D99" s="5">
        <v>328</v>
      </c>
    </row>
    <row r="100" spans="2:16">
      <c r="C100" s="24" t="s">
        <v>176</v>
      </c>
      <c r="D100" s="5" t="s">
        <v>34</v>
      </c>
    </row>
    <row r="101" spans="2:16">
      <c r="C101" s="26" t="s">
        <v>156</v>
      </c>
      <c r="D101" s="27" t="s">
        <v>157</v>
      </c>
      <c r="E101" s="27" t="s">
        <v>158</v>
      </c>
      <c r="F101" s="27" t="s">
        <v>159</v>
      </c>
      <c r="G101" s="27" t="s">
        <v>160</v>
      </c>
      <c r="H101" s="27" t="s">
        <v>161</v>
      </c>
      <c r="I101" s="27" t="s">
        <v>162</v>
      </c>
      <c r="J101" s="27" t="s">
        <v>163</v>
      </c>
      <c r="K101" s="27" t="s">
        <v>164</v>
      </c>
      <c r="L101" s="27" t="s">
        <v>165</v>
      </c>
      <c r="M101" s="27" t="s">
        <v>166</v>
      </c>
      <c r="N101" s="27" t="s">
        <v>167</v>
      </c>
      <c r="O101" s="27" t="s">
        <v>168</v>
      </c>
      <c r="P101" s="27" t="s">
        <v>169</v>
      </c>
    </row>
    <row r="102" spans="2:16">
      <c r="C102" s="30" t="s">
        <v>33</v>
      </c>
      <c r="D102" s="31">
        <v>0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9">
        <f>SUM(D102:O102)</f>
        <v>0</v>
      </c>
    </row>
    <row r="103" spans="2:16">
      <c r="C103" s="30" t="s">
        <v>39</v>
      </c>
      <c r="D103" s="31">
        <v>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9">
        <f>SUM(D103:O103)</f>
        <v>0</v>
      </c>
    </row>
    <row r="104" spans="2:16">
      <c r="C104" s="30" t="s">
        <v>170</v>
      </c>
      <c r="D104" s="31">
        <v>0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9">
        <f>SUM(D104:O104)</f>
        <v>0</v>
      </c>
    </row>
    <row r="105" spans="2:16">
      <c r="P105" s="11">
        <f>P103-P102-P104</f>
        <v>0</v>
      </c>
    </row>
    <row r="107" spans="2:16">
      <c r="B107" s="1" t="s">
        <v>188</v>
      </c>
      <c r="C107" s="24" t="s">
        <v>173</v>
      </c>
      <c r="D107" s="5">
        <v>302</v>
      </c>
    </row>
    <row r="108" spans="2:16">
      <c r="C108" s="24" t="s">
        <v>176</v>
      </c>
      <c r="D108" s="5" t="s">
        <v>34</v>
      </c>
    </row>
    <row r="109" spans="2:16">
      <c r="C109" s="26" t="s">
        <v>156</v>
      </c>
      <c r="D109" s="27" t="s">
        <v>157</v>
      </c>
      <c r="E109" s="27" t="s">
        <v>158</v>
      </c>
      <c r="F109" s="27" t="s">
        <v>159</v>
      </c>
      <c r="G109" s="27" t="s">
        <v>160</v>
      </c>
      <c r="H109" s="27" t="s">
        <v>161</v>
      </c>
      <c r="I109" s="27" t="s">
        <v>162</v>
      </c>
      <c r="J109" s="27" t="s">
        <v>163</v>
      </c>
      <c r="K109" s="27" t="s">
        <v>164</v>
      </c>
      <c r="L109" s="27" t="s">
        <v>165</v>
      </c>
      <c r="M109" s="27" t="s">
        <v>166</v>
      </c>
      <c r="N109" s="27" t="s">
        <v>167</v>
      </c>
      <c r="O109" s="27" t="s">
        <v>168</v>
      </c>
      <c r="P109" s="27" t="s">
        <v>169</v>
      </c>
    </row>
    <row r="110" spans="2:16">
      <c r="C110" s="30" t="s">
        <v>33</v>
      </c>
      <c r="D110" s="31">
        <v>0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9">
        <f>SUM(D110:O110)</f>
        <v>0</v>
      </c>
    </row>
    <row r="111" spans="2:16">
      <c r="C111" s="30" t="s">
        <v>39</v>
      </c>
      <c r="D111" s="31">
        <v>0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9">
        <f>SUM(D111:O111)</f>
        <v>0</v>
      </c>
    </row>
    <row r="112" spans="2:16">
      <c r="C112" s="30" t="s">
        <v>170</v>
      </c>
      <c r="D112" s="31">
        <v>0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9">
        <f>SUM(D112:O112)</f>
        <v>0</v>
      </c>
    </row>
    <row r="113" spans="2:16">
      <c r="P113" s="11">
        <f>P111-P110-P112</f>
        <v>0</v>
      </c>
    </row>
    <row r="115" spans="2:16">
      <c r="B115" s="1" t="s">
        <v>189</v>
      </c>
      <c r="C115" s="24" t="s">
        <v>173</v>
      </c>
      <c r="D115" s="5">
        <v>298</v>
      </c>
    </row>
    <row r="116" spans="2:16">
      <c r="C116" s="24" t="s">
        <v>176</v>
      </c>
      <c r="D116" s="5" t="s">
        <v>34</v>
      </c>
    </row>
    <row r="117" spans="2:16">
      <c r="C117" s="26" t="s">
        <v>156</v>
      </c>
      <c r="D117" s="27" t="s">
        <v>157</v>
      </c>
      <c r="E117" s="27" t="s">
        <v>158</v>
      </c>
      <c r="F117" s="27" t="s">
        <v>159</v>
      </c>
      <c r="G117" s="27" t="s">
        <v>160</v>
      </c>
      <c r="H117" s="27" t="s">
        <v>161</v>
      </c>
      <c r="I117" s="27" t="s">
        <v>162</v>
      </c>
      <c r="J117" s="27" t="s">
        <v>163</v>
      </c>
      <c r="K117" s="27" t="s">
        <v>164</v>
      </c>
      <c r="L117" s="27" t="s">
        <v>165</v>
      </c>
      <c r="M117" s="27" t="s">
        <v>166</v>
      </c>
      <c r="N117" s="27" t="s">
        <v>167</v>
      </c>
      <c r="O117" s="27" t="s">
        <v>168</v>
      </c>
      <c r="P117" s="27" t="s">
        <v>169</v>
      </c>
    </row>
    <row r="118" spans="2:16">
      <c r="C118" s="30" t="s">
        <v>33</v>
      </c>
      <c r="D118" s="31">
        <v>0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9">
        <f>SUM(D118:O118)</f>
        <v>0</v>
      </c>
    </row>
    <row r="119" spans="2:16">
      <c r="C119" s="30" t="s">
        <v>39</v>
      </c>
      <c r="D119" s="31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9">
        <f>SUM(D119:O119)</f>
        <v>0</v>
      </c>
    </row>
    <row r="120" spans="2:16">
      <c r="C120" s="30" t="s">
        <v>170</v>
      </c>
      <c r="D120" s="31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9">
        <f>SUM(D120:O120)</f>
        <v>0</v>
      </c>
    </row>
    <row r="121" spans="2:16">
      <c r="P121" s="11">
        <f>P119-P118-P120</f>
        <v>0</v>
      </c>
    </row>
    <row r="123" spans="2:16">
      <c r="B123" s="1" t="s">
        <v>190</v>
      </c>
      <c r="C123" s="24" t="s">
        <v>173</v>
      </c>
      <c r="D123" s="5">
        <v>288</v>
      </c>
    </row>
    <row r="124" spans="2:16">
      <c r="C124" s="24" t="s">
        <v>176</v>
      </c>
      <c r="D124" s="5" t="s">
        <v>34</v>
      </c>
    </row>
    <row r="125" spans="2:16">
      <c r="C125" s="26" t="s">
        <v>156</v>
      </c>
      <c r="D125" s="27" t="s">
        <v>157</v>
      </c>
      <c r="E125" s="27" t="s">
        <v>158</v>
      </c>
      <c r="F125" s="27" t="s">
        <v>159</v>
      </c>
      <c r="G125" s="27" t="s">
        <v>160</v>
      </c>
      <c r="H125" s="27" t="s">
        <v>161</v>
      </c>
      <c r="I125" s="27" t="s">
        <v>162</v>
      </c>
      <c r="J125" s="27" t="s">
        <v>163</v>
      </c>
      <c r="K125" s="27" t="s">
        <v>164</v>
      </c>
      <c r="L125" s="27" t="s">
        <v>165</v>
      </c>
      <c r="M125" s="27" t="s">
        <v>166</v>
      </c>
      <c r="N125" s="27" t="s">
        <v>167</v>
      </c>
      <c r="O125" s="27" t="s">
        <v>168</v>
      </c>
      <c r="P125" s="27" t="s">
        <v>169</v>
      </c>
    </row>
    <row r="126" spans="2:16">
      <c r="C126" s="30" t="s">
        <v>33</v>
      </c>
      <c r="D126" s="31">
        <v>0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9">
        <f>SUM(D126:O126)</f>
        <v>0</v>
      </c>
    </row>
    <row r="127" spans="2:16">
      <c r="C127" s="30" t="s">
        <v>39</v>
      </c>
      <c r="D127" s="31">
        <v>0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9">
        <f>SUM(D127:O127)</f>
        <v>0</v>
      </c>
    </row>
    <row r="128" spans="2:16">
      <c r="C128" s="30" t="s">
        <v>170</v>
      </c>
      <c r="D128" s="31">
        <v>0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9">
        <f>SUM(D128:O128)</f>
        <v>0</v>
      </c>
    </row>
    <row r="129" spans="2:16">
      <c r="P129" s="11">
        <f>P127-P126-P128</f>
        <v>0</v>
      </c>
    </row>
    <row r="131" spans="2:16">
      <c r="B131" s="1" t="s">
        <v>191</v>
      </c>
      <c r="C131" s="24" t="s">
        <v>173</v>
      </c>
      <c r="D131" s="5">
        <v>258</v>
      </c>
    </row>
    <row r="132" spans="2:16">
      <c r="C132" s="24" t="s">
        <v>176</v>
      </c>
      <c r="D132" s="5" t="s">
        <v>34</v>
      </c>
    </row>
    <row r="133" spans="2:16">
      <c r="C133" s="26" t="s">
        <v>156</v>
      </c>
      <c r="D133" s="27" t="s">
        <v>157</v>
      </c>
      <c r="E133" s="27" t="s">
        <v>158</v>
      </c>
      <c r="F133" s="27" t="s">
        <v>159</v>
      </c>
      <c r="G133" s="27" t="s">
        <v>160</v>
      </c>
      <c r="H133" s="27" t="s">
        <v>161</v>
      </c>
      <c r="I133" s="27" t="s">
        <v>162</v>
      </c>
      <c r="J133" s="27" t="s">
        <v>163</v>
      </c>
      <c r="K133" s="27" t="s">
        <v>164</v>
      </c>
      <c r="L133" s="27" t="s">
        <v>165</v>
      </c>
      <c r="M133" s="27" t="s">
        <v>166</v>
      </c>
      <c r="N133" s="27" t="s">
        <v>167</v>
      </c>
      <c r="O133" s="27" t="s">
        <v>168</v>
      </c>
      <c r="P133" s="27" t="s">
        <v>169</v>
      </c>
    </row>
    <row r="134" spans="2:16">
      <c r="C134" s="30" t="s">
        <v>33</v>
      </c>
      <c r="D134" s="31">
        <v>0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9">
        <f>SUM(D134:O134)</f>
        <v>0</v>
      </c>
    </row>
    <row r="135" spans="2:16">
      <c r="C135" s="30" t="s">
        <v>39</v>
      </c>
      <c r="D135" s="31">
        <v>0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9">
        <f>SUM(D135:O135)</f>
        <v>0</v>
      </c>
    </row>
    <row r="136" spans="2:16">
      <c r="C136" s="30" t="s">
        <v>170</v>
      </c>
      <c r="D136" s="31">
        <v>0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9">
        <f>SUM(D136:O136)</f>
        <v>0</v>
      </c>
    </row>
    <row r="137" spans="2:16">
      <c r="P137" s="11">
        <f>P135-P134-P136</f>
        <v>0</v>
      </c>
    </row>
    <row r="139" spans="2:16">
      <c r="B139" s="1" t="s">
        <v>192</v>
      </c>
      <c r="C139" s="24" t="s">
        <v>173</v>
      </c>
      <c r="D139" s="5">
        <v>248</v>
      </c>
    </row>
    <row r="140" spans="2:16">
      <c r="C140" s="24" t="s">
        <v>176</v>
      </c>
      <c r="D140" s="5" t="s">
        <v>34</v>
      </c>
    </row>
    <row r="141" spans="2:16">
      <c r="C141" s="26" t="s">
        <v>156</v>
      </c>
      <c r="D141" s="27" t="s">
        <v>157</v>
      </c>
      <c r="E141" s="27" t="s">
        <v>158</v>
      </c>
      <c r="F141" s="27" t="s">
        <v>159</v>
      </c>
      <c r="G141" s="27" t="s">
        <v>160</v>
      </c>
      <c r="H141" s="27" t="s">
        <v>161</v>
      </c>
      <c r="I141" s="27" t="s">
        <v>162</v>
      </c>
      <c r="J141" s="27" t="s">
        <v>163</v>
      </c>
      <c r="K141" s="27" t="s">
        <v>164</v>
      </c>
      <c r="L141" s="27" t="s">
        <v>165</v>
      </c>
      <c r="M141" s="27" t="s">
        <v>166</v>
      </c>
      <c r="N141" s="27" t="s">
        <v>167</v>
      </c>
      <c r="O141" s="27" t="s">
        <v>168</v>
      </c>
      <c r="P141" s="27" t="s">
        <v>169</v>
      </c>
    </row>
    <row r="142" spans="2:16">
      <c r="C142" s="30" t="s">
        <v>33</v>
      </c>
      <c r="D142" s="31">
        <v>0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9">
        <f>SUM(D142:O142)</f>
        <v>0</v>
      </c>
    </row>
    <row r="143" spans="2:16">
      <c r="C143" s="30" t="s">
        <v>39</v>
      </c>
      <c r="D143" s="31">
        <v>0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9">
        <f>SUM(D143:O143)</f>
        <v>0</v>
      </c>
    </row>
    <row r="144" spans="2:16">
      <c r="C144" s="30" t="s">
        <v>170</v>
      </c>
      <c r="D144" s="31">
        <v>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9">
        <f>SUM(D144:O144)</f>
        <v>0</v>
      </c>
    </row>
    <row r="145" spans="2:16">
      <c r="P145" s="11">
        <f>P143-P142-P144</f>
        <v>0</v>
      </c>
    </row>
    <row r="147" spans="2:16">
      <c r="B147" s="1" t="s">
        <v>193</v>
      </c>
      <c r="C147" s="24" t="s">
        <v>173</v>
      </c>
      <c r="D147" s="5">
        <v>201</v>
      </c>
    </row>
    <row r="148" spans="2:16">
      <c r="C148" s="24" t="s">
        <v>176</v>
      </c>
      <c r="D148" s="5" t="s">
        <v>34</v>
      </c>
    </row>
    <row r="149" spans="2:16">
      <c r="C149" s="26" t="s">
        <v>156</v>
      </c>
      <c r="D149" s="27" t="s">
        <v>157</v>
      </c>
      <c r="E149" s="27" t="s">
        <v>158</v>
      </c>
      <c r="F149" s="27" t="s">
        <v>159</v>
      </c>
      <c r="G149" s="27" t="s">
        <v>160</v>
      </c>
      <c r="H149" s="27" t="s">
        <v>161</v>
      </c>
      <c r="I149" s="27" t="s">
        <v>162</v>
      </c>
      <c r="J149" s="27" t="s">
        <v>163</v>
      </c>
      <c r="K149" s="27" t="s">
        <v>164</v>
      </c>
      <c r="L149" s="27" t="s">
        <v>165</v>
      </c>
      <c r="M149" s="27" t="s">
        <v>166</v>
      </c>
      <c r="N149" s="27" t="s">
        <v>167</v>
      </c>
      <c r="O149" s="27" t="s">
        <v>168</v>
      </c>
      <c r="P149" s="27" t="s">
        <v>169</v>
      </c>
    </row>
    <row r="150" spans="2:16">
      <c r="C150" s="30" t="s">
        <v>33</v>
      </c>
      <c r="D150" s="31">
        <v>0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9">
        <f>SUM(D150:O150)</f>
        <v>0</v>
      </c>
    </row>
    <row r="151" spans="2:16">
      <c r="C151" s="30" t="s">
        <v>39</v>
      </c>
      <c r="D151" s="31">
        <v>0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9">
        <f>SUM(D151:O151)</f>
        <v>0</v>
      </c>
    </row>
    <row r="152" spans="2:16">
      <c r="C152" s="30" t="s">
        <v>170</v>
      </c>
      <c r="D152" s="31">
        <v>0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9">
        <f>SUM(D152:O152)</f>
        <v>0</v>
      </c>
    </row>
    <row r="153" spans="2:16">
      <c r="P153" s="11">
        <f>P151-P150-P152</f>
        <v>0</v>
      </c>
    </row>
    <row r="155" spans="2:16">
      <c r="B155" s="1" t="s">
        <v>194</v>
      </c>
      <c r="C155" s="24" t="s">
        <v>173</v>
      </c>
      <c r="D155" s="5">
        <v>188</v>
      </c>
    </row>
    <row r="156" spans="2:16">
      <c r="C156" s="24" t="s">
        <v>176</v>
      </c>
      <c r="D156" s="5" t="s">
        <v>34</v>
      </c>
    </row>
    <row r="157" spans="2:16">
      <c r="C157" s="26" t="s">
        <v>156</v>
      </c>
      <c r="D157" s="27" t="s">
        <v>157</v>
      </c>
      <c r="E157" s="27" t="s">
        <v>158</v>
      </c>
      <c r="F157" s="27" t="s">
        <v>159</v>
      </c>
      <c r="G157" s="27" t="s">
        <v>160</v>
      </c>
      <c r="H157" s="27" t="s">
        <v>161</v>
      </c>
      <c r="I157" s="27" t="s">
        <v>162</v>
      </c>
      <c r="J157" s="27" t="s">
        <v>163</v>
      </c>
      <c r="K157" s="27" t="s">
        <v>164</v>
      </c>
      <c r="L157" s="27" t="s">
        <v>165</v>
      </c>
      <c r="M157" s="27" t="s">
        <v>166</v>
      </c>
      <c r="N157" s="27" t="s">
        <v>167</v>
      </c>
      <c r="O157" s="27" t="s">
        <v>168</v>
      </c>
      <c r="P157" s="27" t="s">
        <v>169</v>
      </c>
    </row>
    <row r="158" spans="2:16">
      <c r="C158" s="30" t="s">
        <v>33</v>
      </c>
      <c r="D158" s="31">
        <v>0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9">
        <f>SUM(D158:O158)</f>
        <v>0</v>
      </c>
    </row>
    <row r="159" spans="2:16">
      <c r="C159" s="30" t="s">
        <v>39</v>
      </c>
      <c r="D159" s="31">
        <v>0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9">
        <f>SUM(D159:O159)</f>
        <v>0</v>
      </c>
    </row>
    <row r="160" spans="2:16">
      <c r="C160" s="30" t="s">
        <v>170</v>
      </c>
      <c r="D160" s="31">
        <v>0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9">
        <f>SUM(D160:O160)</f>
        <v>0</v>
      </c>
    </row>
    <row r="161" spans="2:16">
      <c r="P161" s="11">
        <f>P159-P158-P160</f>
        <v>0</v>
      </c>
    </row>
    <row r="163" spans="2:16">
      <c r="B163" s="1" t="s">
        <v>195</v>
      </c>
      <c r="C163" s="24" t="s">
        <v>173</v>
      </c>
      <c r="D163" s="5">
        <v>178</v>
      </c>
    </row>
    <row r="164" spans="2:16">
      <c r="C164" s="24" t="s">
        <v>176</v>
      </c>
      <c r="D164" s="5" t="s">
        <v>34</v>
      </c>
    </row>
    <row r="165" spans="2:16">
      <c r="C165" s="26" t="s">
        <v>156</v>
      </c>
      <c r="D165" s="27" t="s">
        <v>157</v>
      </c>
      <c r="E165" s="27" t="s">
        <v>158</v>
      </c>
      <c r="F165" s="27" t="s">
        <v>159</v>
      </c>
      <c r="G165" s="27" t="s">
        <v>160</v>
      </c>
      <c r="H165" s="27" t="s">
        <v>161</v>
      </c>
      <c r="I165" s="27" t="s">
        <v>162</v>
      </c>
      <c r="J165" s="27" t="s">
        <v>163</v>
      </c>
      <c r="K165" s="27" t="s">
        <v>164</v>
      </c>
      <c r="L165" s="27" t="s">
        <v>165</v>
      </c>
      <c r="M165" s="27" t="s">
        <v>166</v>
      </c>
      <c r="N165" s="27" t="s">
        <v>167</v>
      </c>
      <c r="O165" s="27" t="s">
        <v>168</v>
      </c>
      <c r="P165" s="27" t="s">
        <v>169</v>
      </c>
    </row>
    <row r="166" spans="2:16">
      <c r="C166" s="30" t="s">
        <v>33</v>
      </c>
      <c r="D166" s="31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9">
        <f>SUM(D166:O166)</f>
        <v>0</v>
      </c>
    </row>
    <row r="167" spans="2:16">
      <c r="C167" s="30" t="s">
        <v>39</v>
      </c>
      <c r="D167" s="31">
        <v>0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9">
        <f>SUM(D167:O167)</f>
        <v>0</v>
      </c>
    </row>
    <row r="168" spans="2:16">
      <c r="C168" s="30" t="s">
        <v>170</v>
      </c>
      <c r="D168" s="31">
        <v>0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9">
        <f>SUM(D168:O168)</f>
        <v>0</v>
      </c>
    </row>
    <row r="169" spans="2:16">
      <c r="P169" s="11">
        <f>P167-P166-P168</f>
        <v>0</v>
      </c>
    </row>
    <row r="171" spans="2:16">
      <c r="B171" s="1" t="s">
        <v>196</v>
      </c>
      <c r="C171" s="24" t="s">
        <v>173</v>
      </c>
      <c r="D171" s="5">
        <v>148</v>
      </c>
    </row>
    <row r="172" spans="2:16">
      <c r="C172" s="24" t="s">
        <v>176</v>
      </c>
      <c r="D172" s="5" t="s">
        <v>34</v>
      </c>
    </row>
    <row r="173" spans="2:16">
      <c r="C173" s="26" t="s">
        <v>156</v>
      </c>
      <c r="D173" s="27" t="s">
        <v>157</v>
      </c>
      <c r="E173" s="27" t="s">
        <v>158</v>
      </c>
      <c r="F173" s="27" t="s">
        <v>159</v>
      </c>
      <c r="G173" s="27" t="s">
        <v>160</v>
      </c>
      <c r="H173" s="27" t="s">
        <v>161</v>
      </c>
      <c r="I173" s="27" t="s">
        <v>162</v>
      </c>
      <c r="J173" s="27" t="s">
        <v>163</v>
      </c>
      <c r="K173" s="27" t="s">
        <v>164</v>
      </c>
      <c r="L173" s="27" t="s">
        <v>165</v>
      </c>
      <c r="M173" s="27" t="s">
        <v>166</v>
      </c>
      <c r="N173" s="27" t="s">
        <v>167</v>
      </c>
      <c r="O173" s="27" t="s">
        <v>168</v>
      </c>
      <c r="P173" s="27" t="s">
        <v>169</v>
      </c>
    </row>
    <row r="174" spans="2:16">
      <c r="C174" s="30" t="s">
        <v>33</v>
      </c>
      <c r="D174" s="31">
        <v>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9">
        <f>SUM(D174:O174)</f>
        <v>0</v>
      </c>
    </row>
    <row r="175" spans="2:16">
      <c r="C175" s="30" t="s">
        <v>39</v>
      </c>
      <c r="D175" s="31">
        <v>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9">
        <f>SUM(D175:O175)</f>
        <v>0</v>
      </c>
    </row>
    <row r="176" spans="2:16">
      <c r="C176" s="30" t="s">
        <v>170</v>
      </c>
      <c r="D176" s="31">
        <v>0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9">
        <f>SUM(D176:O176)</f>
        <v>0</v>
      </c>
    </row>
    <row r="177" spans="2:16">
      <c r="P177" s="11">
        <f>P175-P174-P176</f>
        <v>0</v>
      </c>
    </row>
    <row r="179" spans="2:16">
      <c r="B179" s="1" t="s">
        <v>197</v>
      </c>
      <c r="C179" s="24" t="s">
        <v>173</v>
      </c>
      <c r="D179" s="5">
        <v>88</v>
      </c>
    </row>
    <row r="180" spans="2:16">
      <c r="C180" s="24" t="s">
        <v>176</v>
      </c>
      <c r="D180" s="5" t="s">
        <v>34</v>
      </c>
    </row>
    <row r="181" spans="2:16">
      <c r="C181" s="26" t="s">
        <v>156</v>
      </c>
      <c r="D181" s="27" t="s">
        <v>157</v>
      </c>
      <c r="E181" s="27" t="s">
        <v>158</v>
      </c>
      <c r="F181" s="27" t="s">
        <v>159</v>
      </c>
      <c r="G181" s="27" t="s">
        <v>160</v>
      </c>
      <c r="H181" s="27" t="s">
        <v>161</v>
      </c>
      <c r="I181" s="27" t="s">
        <v>162</v>
      </c>
      <c r="J181" s="27" t="s">
        <v>163</v>
      </c>
      <c r="K181" s="27" t="s">
        <v>164</v>
      </c>
      <c r="L181" s="27" t="s">
        <v>165</v>
      </c>
      <c r="M181" s="27" t="s">
        <v>166</v>
      </c>
      <c r="N181" s="27" t="s">
        <v>167</v>
      </c>
      <c r="O181" s="27" t="s">
        <v>168</v>
      </c>
      <c r="P181" s="27" t="s">
        <v>169</v>
      </c>
    </row>
    <row r="182" spans="2:16">
      <c r="C182" s="30" t="s">
        <v>33</v>
      </c>
      <c r="D182" s="31">
        <v>0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9">
        <f>SUM(D182:O182)</f>
        <v>0</v>
      </c>
    </row>
    <row r="183" spans="2:16">
      <c r="C183" s="30" t="s">
        <v>39</v>
      </c>
      <c r="D183" s="31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9">
        <f>SUM(D183:O183)</f>
        <v>0</v>
      </c>
    </row>
    <row r="184" spans="2:16">
      <c r="C184" s="30" t="s">
        <v>170</v>
      </c>
      <c r="D184" s="31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9">
        <f>SUM(D184:O184)</f>
        <v>0</v>
      </c>
    </row>
    <row r="185" spans="2:16">
      <c r="P185" s="11">
        <f>P183-P182-P184</f>
        <v>0</v>
      </c>
    </row>
    <row r="187" spans="2:16">
      <c r="B187" s="1" t="s">
        <v>198</v>
      </c>
      <c r="C187" s="24" t="s">
        <v>173</v>
      </c>
      <c r="D187" s="5">
        <v>44</v>
      </c>
    </row>
    <row r="188" spans="2:16">
      <c r="C188" s="24" t="s">
        <v>176</v>
      </c>
      <c r="D188" s="5" t="s">
        <v>34</v>
      </c>
    </row>
    <row r="189" spans="2:16">
      <c r="C189" s="26" t="s">
        <v>156</v>
      </c>
      <c r="D189" s="27" t="s">
        <v>157</v>
      </c>
      <c r="E189" s="27" t="s">
        <v>158</v>
      </c>
      <c r="F189" s="27" t="s">
        <v>159</v>
      </c>
      <c r="G189" s="27" t="s">
        <v>160</v>
      </c>
      <c r="H189" s="27" t="s">
        <v>161</v>
      </c>
      <c r="I189" s="27" t="s">
        <v>162</v>
      </c>
      <c r="J189" s="27" t="s">
        <v>163</v>
      </c>
      <c r="K189" s="27" t="s">
        <v>164</v>
      </c>
      <c r="L189" s="27" t="s">
        <v>165</v>
      </c>
      <c r="M189" s="27" t="s">
        <v>166</v>
      </c>
      <c r="N189" s="27" t="s">
        <v>167</v>
      </c>
      <c r="O189" s="27" t="s">
        <v>168</v>
      </c>
      <c r="P189" s="27" t="s">
        <v>169</v>
      </c>
    </row>
    <row r="190" spans="2:16">
      <c r="C190" s="30" t="s">
        <v>33</v>
      </c>
      <c r="D190" s="31">
        <v>0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9">
        <f>SUM(D190:O190)</f>
        <v>0</v>
      </c>
    </row>
    <row r="191" spans="2:16">
      <c r="C191" s="30" t="s">
        <v>39</v>
      </c>
      <c r="D191" s="31">
        <v>0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9">
        <f>SUM(D191:O191)</f>
        <v>0</v>
      </c>
    </row>
    <row r="192" spans="2:16">
      <c r="C192" s="30" t="s">
        <v>170</v>
      </c>
      <c r="D192" s="31">
        <v>0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9">
        <f>SUM(D192:O192)</f>
        <v>0</v>
      </c>
    </row>
    <row r="193" spans="2:16">
      <c r="P193" s="11">
        <f>P191-P190-P192</f>
        <v>0</v>
      </c>
    </row>
    <row r="195" spans="2:16">
      <c r="B195" s="1" t="s">
        <v>199</v>
      </c>
      <c r="C195" s="24" t="s">
        <v>173</v>
      </c>
      <c r="D195" s="5">
        <v>29</v>
      </c>
    </row>
    <row r="196" spans="2:16">
      <c r="C196" s="24" t="s">
        <v>176</v>
      </c>
      <c r="D196" s="5" t="s">
        <v>34</v>
      </c>
    </row>
    <row r="197" spans="2:16">
      <c r="C197" s="26" t="s">
        <v>156</v>
      </c>
      <c r="D197" s="27" t="s">
        <v>157</v>
      </c>
      <c r="E197" s="27" t="s">
        <v>158</v>
      </c>
      <c r="F197" s="27" t="s">
        <v>159</v>
      </c>
      <c r="G197" s="27" t="s">
        <v>160</v>
      </c>
      <c r="H197" s="27" t="s">
        <v>161</v>
      </c>
      <c r="I197" s="27" t="s">
        <v>162</v>
      </c>
      <c r="J197" s="27" t="s">
        <v>163</v>
      </c>
      <c r="K197" s="27" t="s">
        <v>164</v>
      </c>
      <c r="L197" s="27" t="s">
        <v>165</v>
      </c>
      <c r="M197" s="27" t="s">
        <v>166</v>
      </c>
      <c r="N197" s="27" t="s">
        <v>167</v>
      </c>
      <c r="O197" s="27" t="s">
        <v>168</v>
      </c>
      <c r="P197" s="27" t="s">
        <v>169</v>
      </c>
    </row>
    <row r="198" spans="2:16">
      <c r="C198" s="30" t="s">
        <v>33</v>
      </c>
      <c r="D198" s="31">
        <v>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9">
        <f>SUM(D198:O198)</f>
        <v>0</v>
      </c>
    </row>
    <row r="199" spans="2:16">
      <c r="C199" s="30" t="s">
        <v>39</v>
      </c>
      <c r="D199" s="31">
        <v>0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9">
        <f>SUM(D199:O199)</f>
        <v>0</v>
      </c>
    </row>
    <row r="200" spans="2:16">
      <c r="C200" s="30" t="s">
        <v>170</v>
      </c>
      <c r="D200" s="31">
        <v>0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9">
        <f>SUM(D200:O200)</f>
        <v>0</v>
      </c>
    </row>
    <row r="201" spans="2:16">
      <c r="P201" s="11">
        <f>P199-P198-P200</f>
        <v>0</v>
      </c>
    </row>
    <row r="203" spans="2:16">
      <c r="B203" s="1" t="s">
        <v>200</v>
      </c>
      <c r="C203" s="24" t="s">
        <v>173</v>
      </c>
      <c r="D203" s="5">
        <v>23</v>
      </c>
    </row>
    <row r="204" spans="2:16">
      <c r="C204" s="24" t="s">
        <v>176</v>
      </c>
      <c r="D204" s="5" t="s">
        <v>34</v>
      </c>
    </row>
    <row r="205" spans="2:16">
      <c r="C205" s="26" t="s">
        <v>156</v>
      </c>
      <c r="D205" s="27" t="s">
        <v>157</v>
      </c>
      <c r="E205" s="27" t="s">
        <v>158</v>
      </c>
      <c r="F205" s="27" t="s">
        <v>159</v>
      </c>
      <c r="G205" s="27" t="s">
        <v>160</v>
      </c>
      <c r="H205" s="27" t="s">
        <v>161</v>
      </c>
      <c r="I205" s="27" t="s">
        <v>162</v>
      </c>
      <c r="J205" s="27" t="s">
        <v>163</v>
      </c>
      <c r="K205" s="27" t="s">
        <v>164</v>
      </c>
      <c r="L205" s="27" t="s">
        <v>165</v>
      </c>
      <c r="M205" s="27" t="s">
        <v>166</v>
      </c>
      <c r="N205" s="27" t="s">
        <v>167</v>
      </c>
      <c r="O205" s="27" t="s">
        <v>168</v>
      </c>
      <c r="P205" s="27" t="s">
        <v>169</v>
      </c>
    </row>
    <row r="206" spans="2:16">
      <c r="C206" s="30" t="s">
        <v>33</v>
      </c>
      <c r="D206" s="31">
        <v>0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9">
        <f>SUM(D206:O206)</f>
        <v>0</v>
      </c>
    </row>
    <row r="207" spans="2:16">
      <c r="C207" s="30" t="s">
        <v>39</v>
      </c>
      <c r="D207" s="31">
        <v>0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9">
        <f>SUM(D207:O207)</f>
        <v>0</v>
      </c>
    </row>
    <row r="208" spans="2:16">
      <c r="C208" s="30" t="s">
        <v>170</v>
      </c>
      <c r="D208" s="31">
        <v>0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9">
        <f>SUM(D208:O208)</f>
        <v>0</v>
      </c>
    </row>
    <row r="209" spans="2:16">
      <c r="P209" s="11">
        <f>P207-P206-P208</f>
        <v>0</v>
      </c>
    </row>
    <row r="211" spans="2:16">
      <c r="B211" s="1" t="s">
        <v>201</v>
      </c>
      <c r="C211" s="24" t="s">
        <v>173</v>
      </c>
      <c r="D211" s="5">
        <v>16</v>
      </c>
    </row>
    <row r="212" spans="2:16">
      <c r="C212" s="24" t="s">
        <v>176</v>
      </c>
      <c r="D212" s="5" t="s">
        <v>34</v>
      </c>
    </row>
    <row r="213" spans="2:16">
      <c r="C213" s="26" t="s">
        <v>156</v>
      </c>
      <c r="D213" s="27" t="s">
        <v>157</v>
      </c>
      <c r="E213" s="27" t="s">
        <v>158</v>
      </c>
      <c r="F213" s="27" t="s">
        <v>159</v>
      </c>
      <c r="G213" s="27" t="s">
        <v>160</v>
      </c>
      <c r="H213" s="27" t="s">
        <v>161</v>
      </c>
      <c r="I213" s="27" t="s">
        <v>162</v>
      </c>
      <c r="J213" s="27" t="s">
        <v>163</v>
      </c>
      <c r="K213" s="27" t="s">
        <v>164</v>
      </c>
      <c r="L213" s="27" t="s">
        <v>165</v>
      </c>
      <c r="M213" s="27" t="s">
        <v>166</v>
      </c>
      <c r="N213" s="27" t="s">
        <v>167</v>
      </c>
      <c r="O213" s="27" t="s">
        <v>168</v>
      </c>
      <c r="P213" s="27" t="s">
        <v>169</v>
      </c>
    </row>
    <row r="214" spans="2:16">
      <c r="C214" s="30" t="s">
        <v>33</v>
      </c>
      <c r="D214" s="31">
        <v>0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9">
        <f>SUM(D214:O214)</f>
        <v>0</v>
      </c>
    </row>
    <row r="215" spans="2:16">
      <c r="C215" s="30" t="s">
        <v>39</v>
      </c>
      <c r="D215" s="31">
        <v>0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9">
        <f>SUM(D215:O215)</f>
        <v>0</v>
      </c>
    </row>
    <row r="216" spans="2:16">
      <c r="C216" s="30" t="s">
        <v>170</v>
      </c>
      <c r="D216" s="31">
        <v>0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9">
        <f>SUM(D216:O216)</f>
        <v>0</v>
      </c>
    </row>
    <row r="217" spans="2:16">
      <c r="P217" s="11">
        <f>P215-P214-P216</f>
        <v>0</v>
      </c>
    </row>
    <row r="219" spans="2:16">
      <c r="B219" s="1" t="s">
        <v>202</v>
      </c>
      <c r="C219" s="24" t="s">
        <v>173</v>
      </c>
      <c r="D219" s="5">
        <v>12</v>
      </c>
    </row>
    <row r="220" spans="2:16">
      <c r="C220" s="24" t="s">
        <v>176</v>
      </c>
      <c r="D220" s="5" t="s">
        <v>34</v>
      </c>
    </row>
    <row r="221" spans="2:16">
      <c r="C221" s="26" t="s">
        <v>156</v>
      </c>
      <c r="D221" s="27" t="s">
        <v>157</v>
      </c>
      <c r="E221" s="27" t="s">
        <v>158</v>
      </c>
      <c r="F221" s="27" t="s">
        <v>159</v>
      </c>
      <c r="G221" s="27" t="s">
        <v>160</v>
      </c>
      <c r="H221" s="27" t="s">
        <v>161</v>
      </c>
      <c r="I221" s="27" t="s">
        <v>162</v>
      </c>
      <c r="J221" s="27" t="s">
        <v>163</v>
      </c>
      <c r="K221" s="27" t="s">
        <v>164</v>
      </c>
      <c r="L221" s="27" t="s">
        <v>165</v>
      </c>
      <c r="M221" s="27" t="s">
        <v>166</v>
      </c>
      <c r="N221" s="27" t="s">
        <v>167</v>
      </c>
      <c r="O221" s="27" t="s">
        <v>168</v>
      </c>
      <c r="P221" s="27" t="s">
        <v>169</v>
      </c>
    </row>
    <row r="222" spans="2:16">
      <c r="C222" s="30" t="s">
        <v>33</v>
      </c>
      <c r="D222" s="31">
        <v>0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9">
        <f>SUM(D222:O222)</f>
        <v>0</v>
      </c>
    </row>
    <row r="223" spans="2:16">
      <c r="C223" s="30" t="s">
        <v>39</v>
      </c>
      <c r="D223" s="31">
        <v>0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9">
        <f>SUM(D223:O223)</f>
        <v>0</v>
      </c>
    </row>
    <row r="224" spans="2:16">
      <c r="C224" s="30" t="s">
        <v>170</v>
      </c>
      <c r="D224" s="31">
        <v>0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9">
        <f>SUM(D224:O224)</f>
        <v>0</v>
      </c>
    </row>
    <row r="225" spans="2:16">
      <c r="P225" s="11">
        <f>P223-P222-P224</f>
        <v>0</v>
      </c>
    </row>
    <row r="227" spans="2:16">
      <c r="B227" s="1" t="s">
        <v>203</v>
      </c>
      <c r="C227" s="24" t="s">
        <v>173</v>
      </c>
      <c r="D227" s="5">
        <v>8</v>
      </c>
    </row>
    <row r="228" spans="2:16">
      <c r="C228" s="24" t="s">
        <v>176</v>
      </c>
      <c r="D228" s="5" t="s">
        <v>34</v>
      </c>
    </row>
    <row r="229" spans="2:16">
      <c r="C229" s="26" t="s">
        <v>156</v>
      </c>
      <c r="D229" s="27" t="s">
        <v>157</v>
      </c>
      <c r="E229" s="27" t="s">
        <v>158</v>
      </c>
      <c r="F229" s="27" t="s">
        <v>159</v>
      </c>
      <c r="G229" s="27" t="s">
        <v>160</v>
      </c>
      <c r="H229" s="27" t="s">
        <v>161</v>
      </c>
      <c r="I229" s="27" t="s">
        <v>162</v>
      </c>
      <c r="J229" s="27" t="s">
        <v>163</v>
      </c>
      <c r="K229" s="27" t="s">
        <v>164</v>
      </c>
      <c r="L229" s="27" t="s">
        <v>165</v>
      </c>
      <c r="M229" s="27" t="s">
        <v>166</v>
      </c>
      <c r="N229" s="27" t="s">
        <v>167</v>
      </c>
      <c r="O229" s="27" t="s">
        <v>168</v>
      </c>
      <c r="P229" s="27" t="s">
        <v>169</v>
      </c>
    </row>
    <row r="230" spans="2:16">
      <c r="C230" s="30" t="s">
        <v>33</v>
      </c>
      <c r="D230" s="31">
        <v>0</v>
      </c>
      <c r="E230" s="28">
        <v>0</v>
      </c>
      <c r="F230" s="28">
        <v>0</v>
      </c>
      <c r="G230" s="28">
        <v>0</v>
      </c>
      <c r="H230" s="28">
        <v>0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9">
        <f>SUM(D230:O230)</f>
        <v>0</v>
      </c>
    </row>
    <row r="231" spans="2:16">
      <c r="C231" s="30" t="s">
        <v>39</v>
      </c>
      <c r="D231" s="31">
        <v>0</v>
      </c>
      <c r="E231" s="28">
        <v>0</v>
      </c>
      <c r="F231" s="28">
        <v>0</v>
      </c>
      <c r="G231" s="28">
        <v>0</v>
      </c>
      <c r="H231" s="28">
        <v>0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9">
        <f>SUM(D231:O231)</f>
        <v>0</v>
      </c>
    </row>
    <row r="232" spans="2:16">
      <c r="C232" s="30" t="s">
        <v>170</v>
      </c>
      <c r="D232" s="31">
        <v>0</v>
      </c>
      <c r="E232" s="28">
        <v>0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9">
        <f>SUM(D232:O232)</f>
        <v>0</v>
      </c>
    </row>
    <row r="233" spans="2:16">
      <c r="P233" s="11">
        <f>P231-P230-P232</f>
        <v>0</v>
      </c>
    </row>
    <row r="235" spans="2:16">
      <c r="B235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2638-C62C-419A-BFB9-A675E29CAB31}">
  <dimension ref="B2:H19"/>
  <sheetViews>
    <sheetView zoomScale="160" zoomScaleNormal="160" workbookViewId="0">
      <selection activeCell="E16" sqref="E16"/>
    </sheetView>
  </sheetViews>
  <sheetFormatPr baseColWidth="10" defaultColWidth="15.54296875" defaultRowHeight="14.5"/>
  <cols>
    <col min="1" max="1" width="15.54296875" style="74"/>
    <col min="2" max="2" width="11.1796875" style="74" bestFit="1" customWidth="1"/>
    <col min="3" max="3" width="14.54296875" style="121" bestFit="1" customWidth="1"/>
    <col min="4" max="4" width="20.81640625" style="75" bestFit="1" customWidth="1"/>
    <col min="5" max="5" width="9.1796875" style="121" bestFit="1" customWidth="1"/>
    <col min="6" max="6" width="4.7265625" style="122" bestFit="1" customWidth="1"/>
    <col min="7" max="7" width="14.7265625" style="124" bestFit="1" customWidth="1"/>
    <col min="8" max="8" width="14.453125" style="74" bestFit="1" customWidth="1"/>
    <col min="9" max="9" width="14.7265625" style="74" bestFit="1" customWidth="1"/>
    <col min="10" max="10" width="14" style="74" bestFit="1" customWidth="1"/>
    <col min="11" max="11" width="13.453125" style="74" bestFit="1" customWidth="1"/>
    <col min="12" max="16384" width="15.54296875" style="74"/>
  </cols>
  <sheetData>
    <row r="2" spans="2:8" s="73" customFormat="1">
      <c r="B2" s="61" t="s">
        <v>262</v>
      </c>
      <c r="C2" s="71" t="s">
        <v>260</v>
      </c>
      <c r="D2" s="61" t="s">
        <v>19</v>
      </c>
      <c r="E2" s="71" t="s">
        <v>1</v>
      </c>
      <c r="F2" s="72" t="s">
        <v>900</v>
      </c>
      <c r="G2" s="123" t="s">
        <v>21</v>
      </c>
      <c r="H2" s="123" t="s">
        <v>901</v>
      </c>
    </row>
    <row r="3" spans="2:8">
      <c r="B3" s="207" t="s">
        <v>898</v>
      </c>
      <c r="C3" s="208">
        <v>13171020</v>
      </c>
      <c r="D3" s="208" t="s">
        <v>124</v>
      </c>
      <c r="E3" s="208">
        <v>6</v>
      </c>
      <c r="F3" s="210">
        <v>0.08</v>
      </c>
      <c r="G3" s="209">
        <v>66007.679999999993</v>
      </c>
      <c r="H3" s="209">
        <f>G3*E3</f>
        <v>396046.07999999996</v>
      </c>
    </row>
    <row r="4" spans="2:8">
      <c r="B4" s="207" t="s">
        <v>898</v>
      </c>
      <c r="C4" s="208">
        <v>13171021</v>
      </c>
      <c r="D4" s="208" t="s">
        <v>74</v>
      </c>
      <c r="E4" s="208">
        <v>4</v>
      </c>
      <c r="F4" s="210">
        <v>0.09</v>
      </c>
      <c r="G4" s="209">
        <v>88544.639999999999</v>
      </c>
      <c r="H4" s="209">
        <f t="shared" ref="H4:H7" si="0">G4*E4</f>
        <v>354178.56</v>
      </c>
    </row>
    <row r="5" spans="2:8">
      <c r="B5" s="207" t="s">
        <v>898</v>
      </c>
      <c r="C5" s="208">
        <v>13171022</v>
      </c>
      <c r="D5" s="208" t="s">
        <v>80</v>
      </c>
      <c r="E5" s="121">
        <v>4</v>
      </c>
      <c r="F5" s="210">
        <v>0.1</v>
      </c>
      <c r="G5" s="209">
        <v>154207.67999999999</v>
      </c>
      <c r="H5" s="209">
        <f t="shared" si="0"/>
        <v>616830.71999999997</v>
      </c>
    </row>
    <row r="6" spans="2:8">
      <c r="B6" s="207" t="s">
        <v>898</v>
      </c>
      <c r="C6" s="208">
        <v>19502041</v>
      </c>
      <c r="D6" s="208" t="s">
        <v>899</v>
      </c>
      <c r="E6" s="208">
        <v>4</v>
      </c>
      <c r="F6" s="210">
        <v>0.08</v>
      </c>
      <c r="G6" s="209">
        <v>104123.52</v>
      </c>
      <c r="H6" s="209">
        <f t="shared" si="0"/>
        <v>416494.08000000002</v>
      </c>
    </row>
    <row r="7" spans="2:8">
      <c r="B7" s="207" t="s">
        <v>898</v>
      </c>
      <c r="C7" s="139" t="s">
        <v>486</v>
      </c>
      <c r="D7" s="171" t="s">
        <v>469</v>
      </c>
      <c r="E7" s="208">
        <v>2</v>
      </c>
      <c r="F7" s="210">
        <v>0.09</v>
      </c>
      <c r="G7" s="209">
        <v>142731</v>
      </c>
      <c r="H7" s="209">
        <f t="shared" si="0"/>
        <v>285462</v>
      </c>
    </row>
    <row r="8" spans="2:8" ht="16.5">
      <c r="C8" s="73"/>
      <c r="D8" s="74"/>
      <c r="E8" s="206"/>
      <c r="F8" s="74"/>
      <c r="G8" s="211" t="s">
        <v>169</v>
      </c>
      <c r="H8" s="211">
        <f>SUM(H3:H7)</f>
        <v>2069011.44</v>
      </c>
    </row>
    <row r="9" spans="2:8">
      <c r="C9" s="73"/>
      <c r="D9" s="74"/>
      <c r="E9" s="73"/>
      <c r="F9" s="74"/>
      <c r="G9" s="74"/>
      <c r="H9" s="122"/>
    </row>
    <row r="10" spans="2:8">
      <c r="C10" s="73"/>
      <c r="D10" s="74"/>
      <c r="E10" s="74"/>
      <c r="F10" s="74"/>
      <c r="G10" s="74"/>
    </row>
    <row r="11" spans="2:8">
      <c r="C11" s="73"/>
      <c r="D11" s="74"/>
      <c r="E11" s="74"/>
      <c r="F11" s="74"/>
      <c r="G11" s="74"/>
    </row>
    <row r="12" spans="2:8">
      <c r="B12" s="75"/>
      <c r="C12" s="75"/>
      <c r="E12" s="74"/>
      <c r="F12" s="74"/>
      <c r="G12" s="74"/>
    </row>
    <row r="13" spans="2:8">
      <c r="B13" s="75"/>
      <c r="C13" s="75"/>
    </row>
    <row r="14" spans="2:8" ht="15" customHeight="1">
      <c r="B14" s="75"/>
      <c r="C14" s="75"/>
    </row>
    <row r="15" spans="2:8">
      <c r="B15" s="75"/>
      <c r="C15" s="75"/>
      <c r="E15" s="74"/>
      <c r="F15" s="74"/>
      <c r="G15" s="74"/>
    </row>
    <row r="16" spans="2:8">
      <c r="B16" s="75"/>
      <c r="C16" s="75"/>
      <c r="E16" s="74"/>
      <c r="F16" s="74"/>
      <c r="G16" s="74"/>
    </row>
    <row r="17" spans="2:7">
      <c r="B17" s="75"/>
      <c r="C17" s="75"/>
      <c r="E17" s="74"/>
      <c r="F17" s="74"/>
      <c r="G17" s="74"/>
    </row>
    <row r="18" spans="2:7">
      <c r="B18" s="75"/>
      <c r="C18" s="75"/>
      <c r="E18" s="74"/>
      <c r="F18" s="74"/>
      <c r="G18" s="74"/>
    </row>
    <row r="19" spans="2:7" ht="16.5">
      <c r="C19" s="206"/>
      <c r="D19" s="74"/>
      <c r="E19" s="74"/>
      <c r="F19" s="74"/>
      <c r="G19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216-1ADF-495F-BC02-7CE629F792C1}">
  <dimension ref="A1:AJ145"/>
  <sheetViews>
    <sheetView topLeftCell="A5" zoomScale="65" zoomScaleNormal="70" workbookViewId="0">
      <selection activeCell="A38" sqref="A38"/>
    </sheetView>
  </sheetViews>
  <sheetFormatPr baseColWidth="10" defaultColWidth="11.453125" defaultRowHeight="14.5"/>
  <cols>
    <col min="1" max="1" width="11.54296875" style="1" bestFit="1" customWidth="1"/>
    <col min="2" max="2" width="58" style="1" bestFit="1" customWidth="1"/>
    <col min="3" max="3" width="12" style="5" bestFit="1" customWidth="1"/>
    <col min="4" max="4" width="18.26953125" style="58" bestFit="1" customWidth="1"/>
    <col min="5" max="5" width="22.453125" style="58" bestFit="1" customWidth="1"/>
    <col min="6" max="6" width="29.26953125" style="58" bestFit="1" customWidth="1"/>
    <col min="7" max="7" width="11.453125" style="1"/>
    <col min="8" max="8" width="12.54296875" style="5" customWidth="1"/>
    <col min="9" max="9" width="16.7265625" style="5" bestFit="1" customWidth="1"/>
    <col min="10" max="10" width="18.54296875" style="5" bestFit="1" customWidth="1"/>
    <col min="11" max="11" width="89.7265625" style="1" bestFit="1" customWidth="1"/>
    <col min="12" max="12" width="16" style="1" bestFit="1" customWidth="1"/>
    <col min="13" max="13" width="53.81640625" style="1" bestFit="1" customWidth="1"/>
    <col min="14" max="14" width="16" style="1" bestFit="1" customWidth="1"/>
    <col min="15" max="15" width="15.26953125" style="1" bestFit="1" customWidth="1"/>
    <col min="16" max="16" width="28.1796875" style="1" bestFit="1" customWidth="1"/>
    <col min="17" max="17" width="24.54296875" style="1" bestFit="1" customWidth="1"/>
    <col min="18" max="18" width="24.453125" style="1" bestFit="1" customWidth="1"/>
    <col min="19" max="19" width="33.453125" style="1" bestFit="1" customWidth="1"/>
    <col min="20" max="20" width="37.7265625" style="1" customWidth="1"/>
    <col min="21" max="21" width="16.81640625" style="1" bestFit="1" customWidth="1"/>
    <col min="22" max="22" width="58" style="1" bestFit="1" customWidth="1"/>
    <col min="23" max="23" width="41.453125" style="1" bestFit="1" customWidth="1"/>
    <col min="24" max="24" width="31.7265625" style="1" bestFit="1" customWidth="1"/>
    <col min="25" max="25" width="31.1796875" style="1" bestFit="1" customWidth="1"/>
    <col min="26" max="26" width="34.54296875" style="1" bestFit="1" customWidth="1"/>
    <col min="27" max="27" width="37.453125" style="1" bestFit="1" customWidth="1"/>
    <col min="28" max="29" width="27.26953125" style="1" bestFit="1" customWidth="1"/>
    <col min="30" max="34" width="11.453125" style="1"/>
    <col min="35" max="35" width="13.26953125" style="1" bestFit="1" customWidth="1"/>
    <col min="36" max="36" width="58" style="1" bestFit="1" customWidth="1"/>
    <col min="37" max="16384" width="11.453125" style="1"/>
  </cols>
  <sheetData>
    <row r="1" spans="1:36">
      <c r="A1" s="2" t="s">
        <v>15</v>
      </c>
      <c r="B1" s="2" t="s">
        <v>19</v>
      </c>
      <c r="C1" s="2" t="s">
        <v>1</v>
      </c>
      <c r="D1" s="3" t="s">
        <v>445</v>
      </c>
      <c r="E1" s="3" t="s">
        <v>29</v>
      </c>
      <c r="F1" s="3" t="s">
        <v>446</v>
      </c>
      <c r="H1" s="125" t="s">
        <v>218</v>
      </c>
      <c r="I1" s="125" t="s">
        <v>237</v>
      </c>
      <c r="J1" s="125" t="s">
        <v>238</v>
      </c>
      <c r="K1" s="125" t="s">
        <v>333</v>
      </c>
      <c r="L1" s="125" t="s">
        <v>334</v>
      </c>
      <c r="M1" s="125" t="s">
        <v>335</v>
      </c>
      <c r="N1" s="125" t="s">
        <v>336</v>
      </c>
      <c r="O1" s="125" t="s">
        <v>337</v>
      </c>
      <c r="P1" s="125" t="s">
        <v>338</v>
      </c>
      <c r="Q1" s="125" t="s">
        <v>223</v>
      </c>
      <c r="R1" s="125" t="s">
        <v>339</v>
      </c>
      <c r="S1" s="125" t="s">
        <v>340</v>
      </c>
      <c r="T1" s="125" t="s">
        <v>341</v>
      </c>
      <c r="U1" s="125" t="s">
        <v>632</v>
      </c>
      <c r="V1" s="125" t="s">
        <v>869</v>
      </c>
      <c r="W1" s="125" t="s">
        <v>924</v>
      </c>
      <c r="X1" s="125" t="s">
        <v>342</v>
      </c>
      <c r="Y1" s="125" t="s">
        <v>925</v>
      </c>
      <c r="Z1" s="125" t="s">
        <v>926</v>
      </c>
      <c r="AA1" s="125" t="s">
        <v>927</v>
      </c>
      <c r="AB1" s="125" t="s">
        <v>343</v>
      </c>
      <c r="AC1" s="125" t="s">
        <v>239</v>
      </c>
      <c r="AD1" s="125" t="s">
        <v>344</v>
      </c>
      <c r="AE1" s="125" t="s">
        <v>632</v>
      </c>
      <c r="AF1" s="125" t="s">
        <v>632</v>
      </c>
      <c r="AI1" s="125" t="s">
        <v>632</v>
      </c>
      <c r="AJ1" s="125" t="s">
        <v>869</v>
      </c>
    </row>
    <row r="2" spans="1:36">
      <c r="A2" s="187" t="s">
        <v>141</v>
      </c>
      <c r="B2" s="187" t="s">
        <v>142</v>
      </c>
      <c r="C2" s="23">
        <f>COUNTIF(U:U,A2)</f>
        <v>1</v>
      </c>
      <c r="D2" s="21">
        <v>266178.19536000001</v>
      </c>
      <c r="E2" s="196">
        <f t="shared" ref="E2:E37" si="0">D2*C2</f>
        <v>266178.19536000001</v>
      </c>
      <c r="F2" s="197">
        <f>AVERAGEIF(U:U,A2,T:T)</f>
        <v>0.25008320414438928</v>
      </c>
      <c r="H2" s="126">
        <v>2025</v>
      </c>
      <c r="I2" s="126">
        <v>9</v>
      </c>
      <c r="J2" t="s">
        <v>242</v>
      </c>
      <c r="K2" t="s">
        <v>363</v>
      </c>
      <c r="L2" t="s">
        <v>349</v>
      </c>
      <c r="M2" t="s">
        <v>276</v>
      </c>
      <c r="N2"/>
      <c r="O2"/>
      <c r="P2" t="s">
        <v>354</v>
      </c>
      <c r="Q2" s="127">
        <v>345.05942625</v>
      </c>
      <c r="R2" s="127">
        <v>-240.99951146699999</v>
      </c>
      <c r="S2">
        <v>104.05991478300001</v>
      </c>
      <c r="T2" s="223">
        <v>0.30157099579597418</v>
      </c>
      <c r="U2" t="s">
        <v>932</v>
      </c>
      <c r="V2" t="s">
        <v>89</v>
      </c>
      <c r="W2" t="s">
        <v>347</v>
      </c>
      <c r="X2" t="s">
        <v>348</v>
      </c>
      <c r="Y2" t="s">
        <v>929</v>
      </c>
      <c r="Z2" s="126">
        <v>417038</v>
      </c>
      <c r="AA2" s="128">
        <v>45929</v>
      </c>
      <c r="AB2" t="s">
        <v>363</v>
      </c>
      <c r="AC2" t="s">
        <v>930</v>
      </c>
      <c r="AD2" t="s">
        <v>328</v>
      </c>
      <c r="AE2" t="s">
        <v>141</v>
      </c>
      <c r="AF2" t="s">
        <v>141</v>
      </c>
      <c r="AI2" t="s">
        <v>141</v>
      </c>
      <c r="AJ2" t="s">
        <v>142</v>
      </c>
    </row>
    <row r="3" spans="1:36">
      <c r="A3" s="187" t="s">
        <v>932</v>
      </c>
      <c r="B3" s="187" t="s">
        <v>89</v>
      </c>
      <c r="C3" s="23">
        <f t="shared" ref="C3:C39" si="1">COUNTIF(U:U,A3)</f>
        <v>1</v>
      </c>
      <c r="D3" s="21">
        <v>345059.42625000002</v>
      </c>
      <c r="E3" s="196">
        <f t="shared" si="0"/>
        <v>345059.42625000002</v>
      </c>
      <c r="F3" s="197">
        <f t="shared" ref="F3:F39" si="2">AVERAGEIF(U:U,A3,T:T)</f>
        <v>0.30157099579597418</v>
      </c>
      <c r="H3" s="126">
        <v>2026</v>
      </c>
      <c r="I3" s="126">
        <v>2</v>
      </c>
      <c r="J3" t="s">
        <v>566</v>
      </c>
      <c r="K3" t="s">
        <v>567</v>
      </c>
      <c r="L3" t="s">
        <v>496</v>
      </c>
      <c r="M3" t="s">
        <v>276</v>
      </c>
      <c r="N3"/>
      <c r="O3" t="s">
        <v>541</v>
      </c>
      <c r="P3" t="s">
        <v>346</v>
      </c>
      <c r="Q3" s="127">
        <v>25.586496</v>
      </c>
      <c r="R3" s="127">
        <v>-19.504932876999998</v>
      </c>
      <c r="S3">
        <v>6.0815631230000022</v>
      </c>
      <c r="T3" s="223">
        <v>0.23768643908880693</v>
      </c>
      <c r="U3" t="s">
        <v>147</v>
      </c>
      <c r="V3" t="s">
        <v>222</v>
      </c>
      <c r="W3" t="s">
        <v>347</v>
      </c>
      <c r="X3" t="s">
        <v>348</v>
      </c>
      <c r="Y3" t="s">
        <v>568</v>
      </c>
      <c r="Z3" s="126">
        <v>485855</v>
      </c>
      <c r="AA3" s="128">
        <v>46079</v>
      </c>
      <c r="AB3" t="s">
        <v>567</v>
      </c>
      <c r="AC3" t="s">
        <v>569</v>
      </c>
      <c r="AD3" t="s">
        <v>931</v>
      </c>
      <c r="AE3" t="s">
        <v>932</v>
      </c>
      <c r="AF3" t="s">
        <v>932</v>
      </c>
      <c r="AI3" t="s">
        <v>932</v>
      </c>
      <c r="AJ3" t="s">
        <v>89</v>
      </c>
    </row>
    <row r="4" spans="1:36">
      <c r="A4" s="187" t="s">
        <v>600</v>
      </c>
      <c r="B4" s="187" t="s">
        <v>109</v>
      </c>
      <c r="C4" s="23">
        <f t="shared" si="1"/>
        <v>2</v>
      </c>
      <c r="D4" s="21">
        <v>183545.42432400002</v>
      </c>
      <c r="E4" s="196">
        <f t="shared" si="0"/>
        <v>367090.84864800004</v>
      </c>
      <c r="F4" s="197">
        <f t="shared" si="2"/>
        <v>0.13728171275560225</v>
      </c>
      <c r="H4" s="126">
        <v>2026</v>
      </c>
      <c r="I4" s="126">
        <v>4</v>
      </c>
      <c r="J4" t="s">
        <v>659</v>
      </c>
      <c r="K4" t="s">
        <v>660</v>
      </c>
      <c r="L4" t="s">
        <v>496</v>
      </c>
      <c r="M4" t="s">
        <v>276</v>
      </c>
      <c r="N4"/>
      <c r="O4"/>
      <c r="P4" t="s">
        <v>346</v>
      </c>
      <c r="Q4" s="127">
        <v>25.77466356</v>
      </c>
      <c r="R4" s="127">
        <v>-18.582323584999997</v>
      </c>
      <c r="S4">
        <v>7.192339975000003</v>
      </c>
      <c r="T4" s="223">
        <v>0.27904690038949254</v>
      </c>
      <c r="U4" t="s">
        <v>147</v>
      </c>
      <c r="V4" t="s">
        <v>222</v>
      </c>
      <c r="W4" t="s">
        <v>347</v>
      </c>
      <c r="X4" t="s">
        <v>348</v>
      </c>
      <c r="Y4" t="s">
        <v>1057</v>
      </c>
      <c r="Z4" s="126">
        <v>508539</v>
      </c>
      <c r="AA4" s="128">
        <v>46128</v>
      </c>
      <c r="AB4" t="s">
        <v>660</v>
      </c>
      <c r="AC4" t="s">
        <v>661</v>
      </c>
      <c r="AD4" t="s">
        <v>935</v>
      </c>
      <c r="AE4" t="s">
        <v>600</v>
      </c>
      <c r="AF4" t="s">
        <v>600</v>
      </c>
      <c r="AI4" t="s">
        <v>600</v>
      </c>
      <c r="AJ4" t="s">
        <v>109</v>
      </c>
    </row>
    <row r="5" spans="1:36">
      <c r="A5" s="187" t="s">
        <v>58</v>
      </c>
      <c r="B5" s="187" t="s">
        <v>59</v>
      </c>
      <c r="C5" s="23">
        <f t="shared" si="1"/>
        <v>11</v>
      </c>
      <c r="D5" s="21">
        <v>165626.1864222</v>
      </c>
      <c r="E5" s="196">
        <f t="shared" si="0"/>
        <v>1821888.0506442001</v>
      </c>
      <c r="F5" s="197">
        <f t="shared" si="2"/>
        <v>0.25234891231967188</v>
      </c>
      <c r="H5" s="126">
        <v>2026</v>
      </c>
      <c r="I5" s="126">
        <v>4</v>
      </c>
      <c r="J5" t="s">
        <v>638</v>
      </c>
      <c r="K5" t="s">
        <v>639</v>
      </c>
      <c r="L5" t="s">
        <v>496</v>
      </c>
      <c r="M5" t="s">
        <v>276</v>
      </c>
      <c r="N5"/>
      <c r="O5"/>
      <c r="P5" t="s">
        <v>346</v>
      </c>
      <c r="Q5" s="127">
        <v>25.537145776000003</v>
      </c>
      <c r="R5" s="127">
        <v>-18.571613585999998</v>
      </c>
      <c r="S5">
        <v>6.9655321900000047</v>
      </c>
      <c r="T5" s="223">
        <v>0.27276079523915564</v>
      </c>
      <c r="U5" t="s">
        <v>147</v>
      </c>
      <c r="V5" t="s">
        <v>222</v>
      </c>
      <c r="W5" t="s">
        <v>347</v>
      </c>
      <c r="X5" t="s">
        <v>348</v>
      </c>
      <c r="Y5" t="s">
        <v>1057</v>
      </c>
      <c r="Z5" s="126">
        <v>504510</v>
      </c>
      <c r="AA5" s="128">
        <v>46125</v>
      </c>
      <c r="AB5" t="s">
        <v>639</v>
      </c>
      <c r="AC5" t="s">
        <v>640</v>
      </c>
      <c r="AD5" t="s">
        <v>938</v>
      </c>
      <c r="AE5" t="s">
        <v>58</v>
      </c>
      <c r="AF5" t="s">
        <v>58</v>
      </c>
      <c r="AI5" t="s">
        <v>58</v>
      </c>
      <c r="AJ5" t="s">
        <v>59</v>
      </c>
    </row>
    <row r="6" spans="1:36">
      <c r="A6" s="187" t="s">
        <v>71</v>
      </c>
      <c r="B6" s="187" t="s">
        <v>72</v>
      </c>
      <c r="C6" s="23">
        <f t="shared" si="1"/>
        <v>12</v>
      </c>
      <c r="D6" s="21">
        <v>148036.70126</v>
      </c>
      <c r="E6" s="196">
        <f t="shared" si="0"/>
        <v>1776440.41512</v>
      </c>
      <c r="F6" s="197">
        <f t="shared" si="2"/>
        <v>0.26565906436885861</v>
      </c>
      <c r="H6" s="126">
        <v>2025</v>
      </c>
      <c r="I6" s="126">
        <v>10</v>
      </c>
      <c r="J6" t="s">
        <v>266</v>
      </c>
      <c r="K6" t="s">
        <v>442</v>
      </c>
      <c r="L6" t="s">
        <v>345</v>
      </c>
      <c r="M6" t="s">
        <v>276</v>
      </c>
      <c r="N6"/>
      <c r="O6"/>
      <c r="P6" t="s">
        <v>346</v>
      </c>
      <c r="Q6" s="127">
        <v>25.498986499999997</v>
      </c>
      <c r="R6" s="127">
        <v>-18.758438586</v>
      </c>
      <c r="S6">
        <v>6.7405479139999969</v>
      </c>
      <c r="T6" s="223">
        <v>0.26434571876023377</v>
      </c>
      <c r="U6" t="s">
        <v>147</v>
      </c>
      <c r="V6" t="s">
        <v>222</v>
      </c>
      <c r="W6" t="s">
        <v>347</v>
      </c>
      <c r="X6" t="s">
        <v>348</v>
      </c>
      <c r="Y6" t="s">
        <v>1057</v>
      </c>
      <c r="Z6" s="126">
        <v>433953</v>
      </c>
      <c r="AA6" s="128">
        <v>45958</v>
      </c>
      <c r="AB6" t="s">
        <v>442</v>
      </c>
      <c r="AC6" t="s">
        <v>1058</v>
      </c>
      <c r="AD6" t="s">
        <v>938</v>
      </c>
      <c r="AE6" t="s">
        <v>58</v>
      </c>
      <c r="AF6" t="s">
        <v>58</v>
      </c>
      <c r="AI6" t="s">
        <v>71</v>
      </c>
      <c r="AJ6" t="s">
        <v>72</v>
      </c>
    </row>
    <row r="7" spans="1:36">
      <c r="A7" s="187" t="s">
        <v>947</v>
      </c>
      <c r="B7" s="187" t="s">
        <v>214</v>
      </c>
      <c r="C7" s="23">
        <f t="shared" si="1"/>
        <v>1</v>
      </c>
      <c r="D7" s="21">
        <v>259969.54193300003</v>
      </c>
      <c r="E7" s="196">
        <f t="shared" si="0"/>
        <v>259969.54193300003</v>
      </c>
      <c r="F7" s="197">
        <f t="shared" si="2"/>
        <v>0.23863631730746609</v>
      </c>
      <c r="H7" s="126">
        <v>2025</v>
      </c>
      <c r="I7" s="126">
        <v>12</v>
      </c>
      <c r="J7" t="s">
        <v>440</v>
      </c>
      <c r="K7" t="s">
        <v>441</v>
      </c>
      <c r="L7" t="s">
        <v>345</v>
      </c>
      <c r="M7" t="s">
        <v>276</v>
      </c>
      <c r="N7"/>
      <c r="O7"/>
      <c r="P7" t="s">
        <v>346</v>
      </c>
      <c r="Q7" s="127">
        <v>26.239504199999999</v>
      </c>
      <c r="R7" s="127">
        <v>-19.117288607999999</v>
      </c>
      <c r="S7">
        <v>7.1222155919999999</v>
      </c>
      <c r="T7" s="223">
        <v>0.27143102772498273</v>
      </c>
      <c r="U7" t="s">
        <v>147</v>
      </c>
      <c r="V7" t="s">
        <v>222</v>
      </c>
      <c r="W7" t="s">
        <v>347</v>
      </c>
      <c r="X7" t="s">
        <v>348</v>
      </c>
      <c r="Y7" t="s">
        <v>1057</v>
      </c>
      <c r="Z7" s="126">
        <v>461065</v>
      </c>
      <c r="AA7" s="128">
        <v>46014</v>
      </c>
      <c r="AB7" t="s">
        <v>441</v>
      </c>
      <c r="AC7" t="s">
        <v>1083</v>
      </c>
      <c r="AD7" t="s">
        <v>938</v>
      </c>
      <c r="AE7" t="s">
        <v>58</v>
      </c>
      <c r="AF7" t="s">
        <v>58</v>
      </c>
      <c r="AI7" t="s">
        <v>947</v>
      </c>
      <c r="AJ7" t="s">
        <v>214</v>
      </c>
    </row>
    <row r="8" spans="1:36">
      <c r="A8" s="187" t="s">
        <v>48</v>
      </c>
      <c r="B8" s="187" t="s">
        <v>45</v>
      </c>
      <c r="C8" s="23">
        <f t="shared" si="1"/>
        <v>9</v>
      </c>
      <c r="D8" s="21">
        <v>231940.83752755553</v>
      </c>
      <c r="E8" s="196">
        <f t="shared" si="0"/>
        <v>2087467.5377479997</v>
      </c>
      <c r="F8" s="197">
        <f t="shared" si="2"/>
        <v>0.21586989891466532</v>
      </c>
      <c r="H8" s="126">
        <v>2026</v>
      </c>
      <c r="I8" s="126">
        <v>1</v>
      </c>
      <c r="J8" t="s">
        <v>561</v>
      </c>
      <c r="K8" t="s">
        <v>562</v>
      </c>
      <c r="L8" t="s">
        <v>496</v>
      </c>
      <c r="M8" t="s">
        <v>276</v>
      </c>
      <c r="N8"/>
      <c r="O8"/>
      <c r="P8" t="s">
        <v>346</v>
      </c>
      <c r="Q8" s="127">
        <v>39.031677770000002</v>
      </c>
      <c r="R8" s="127">
        <v>-27.766350360000001</v>
      </c>
      <c r="S8">
        <v>11.265327410000001</v>
      </c>
      <c r="T8" s="223">
        <v>0.28862011713620478</v>
      </c>
      <c r="U8" t="s">
        <v>49</v>
      </c>
      <c r="V8" t="s">
        <v>47</v>
      </c>
      <c r="W8" t="s">
        <v>347</v>
      </c>
      <c r="X8" t="s">
        <v>348</v>
      </c>
      <c r="Y8" t="s">
        <v>563</v>
      </c>
      <c r="Z8" s="126">
        <v>476177</v>
      </c>
      <c r="AA8" s="128">
        <v>46049</v>
      </c>
      <c r="AB8" t="s">
        <v>562</v>
      </c>
      <c r="AC8" t="s">
        <v>564</v>
      </c>
      <c r="AD8" t="s">
        <v>938</v>
      </c>
      <c r="AE8" t="s">
        <v>58</v>
      </c>
      <c r="AF8" t="s">
        <v>58</v>
      </c>
      <c r="AI8" t="s">
        <v>48</v>
      </c>
      <c r="AJ8" t="s">
        <v>45</v>
      </c>
    </row>
    <row r="9" spans="1:36">
      <c r="A9" s="187" t="s">
        <v>597</v>
      </c>
      <c r="B9" s="187" t="s">
        <v>81</v>
      </c>
      <c r="C9" s="23">
        <f t="shared" si="1"/>
        <v>12</v>
      </c>
      <c r="D9" s="21">
        <v>133753.00543458335</v>
      </c>
      <c r="E9" s="196">
        <f t="shared" si="0"/>
        <v>1605036.0652150002</v>
      </c>
      <c r="F9" s="197">
        <f t="shared" si="2"/>
        <v>0.33065486191244275</v>
      </c>
      <c r="H9" s="126">
        <v>2025</v>
      </c>
      <c r="I9" s="126">
        <v>7</v>
      </c>
      <c r="J9" t="s">
        <v>243</v>
      </c>
      <c r="K9" t="s">
        <v>384</v>
      </c>
      <c r="L9" t="s">
        <v>345</v>
      </c>
      <c r="M9" t="s">
        <v>276</v>
      </c>
      <c r="N9"/>
      <c r="O9"/>
      <c r="P9" t="s">
        <v>346</v>
      </c>
      <c r="Q9" s="127">
        <v>37.182277999999997</v>
      </c>
      <c r="R9" s="127">
        <v>-26.192336802000003</v>
      </c>
      <c r="S9">
        <v>10.989941197999993</v>
      </c>
      <c r="T9" s="223">
        <v>0.29556933542371971</v>
      </c>
      <c r="U9" t="s">
        <v>49</v>
      </c>
      <c r="V9" t="s">
        <v>47</v>
      </c>
      <c r="W9" t="s">
        <v>347</v>
      </c>
      <c r="X9" t="s">
        <v>348</v>
      </c>
      <c r="Y9" t="s">
        <v>967</v>
      </c>
      <c r="Z9" s="126">
        <v>386707</v>
      </c>
      <c r="AA9" s="128">
        <v>45863</v>
      </c>
      <c r="AB9" t="s">
        <v>384</v>
      </c>
      <c r="AC9" t="s">
        <v>968</v>
      </c>
      <c r="AD9" t="s">
        <v>938</v>
      </c>
      <c r="AE9" t="s">
        <v>71</v>
      </c>
      <c r="AF9" t="s">
        <v>71</v>
      </c>
      <c r="AI9" t="s">
        <v>597</v>
      </c>
      <c r="AJ9" t="s">
        <v>81</v>
      </c>
    </row>
    <row r="10" spans="1:36">
      <c r="A10" s="187" t="s">
        <v>618</v>
      </c>
      <c r="B10" s="187" t="s">
        <v>75</v>
      </c>
      <c r="C10" s="23">
        <f t="shared" si="1"/>
        <v>9</v>
      </c>
      <c r="D10" s="21">
        <v>170285.83612744443</v>
      </c>
      <c r="E10" s="196">
        <f t="shared" si="0"/>
        <v>1532572.5251469999</v>
      </c>
      <c r="F10" s="197">
        <f t="shared" si="2"/>
        <v>0.25448369474074906</v>
      </c>
      <c r="H10" s="126">
        <v>2025</v>
      </c>
      <c r="I10" s="126">
        <v>10</v>
      </c>
      <c r="J10" t="s">
        <v>244</v>
      </c>
      <c r="K10" t="s">
        <v>385</v>
      </c>
      <c r="L10" t="s">
        <v>345</v>
      </c>
      <c r="M10" t="s">
        <v>276</v>
      </c>
      <c r="N10"/>
      <c r="O10"/>
      <c r="P10" t="s">
        <v>346</v>
      </c>
      <c r="Q10" s="127">
        <v>37.135395210000006</v>
      </c>
      <c r="R10" s="127">
        <v>-27.635217251999997</v>
      </c>
      <c r="S10">
        <v>9.500177958000009</v>
      </c>
      <c r="T10" s="223">
        <v>0.25582541680993753</v>
      </c>
      <c r="U10" t="s">
        <v>49</v>
      </c>
      <c r="V10" t="s">
        <v>47</v>
      </c>
      <c r="W10" t="s">
        <v>383</v>
      </c>
      <c r="X10" t="s">
        <v>348</v>
      </c>
      <c r="Y10" t="s">
        <v>1051</v>
      </c>
      <c r="Z10" s="126">
        <v>430992</v>
      </c>
      <c r="AA10" s="128">
        <v>45951</v>
      </c>
      <c r="AB10" t="s">
        <v>385</v>
      </c>
      <c r="AC10" t="s">
        <v>1052</v>
      </c>
      <c r="AD10" t="s">
        <v>938</v>
      </c>
      <c r="AE10" t="s">
        <v>71</v>
      </c>
      <c r="AF10" t="s">
        <v>71</v>
      </c>
      <c r="AI10" t="s">
        <v>618</v>
      </c>
      <c r="AJ10" t="s">
        <v>75</v>
      </c>
    </row>
    <row r="11" spans="1:36">
      <c r="A11" s="187" t="s">
        <v>64</v>
      </c>
      <c r="B11" s="187" t="s">
        <v>65</v>
      </c>
      <c r="C11" s="23">
        <f t="shared" si="1"/>
        <v>1</v>
      </c>
      <c r="D11" s="21">
        <v>191180.50140000001</v>
      </c>
      <c r="E11" s="196">
        <f t="shared" si="0"/>
        <v>191180.50140000001</v>
      </c>
      <c r="F11" s="197">
        <f t="shared" si="2"/>
        <v>0.2570338622409325</v>
      </c>
      <c r="H11" s="126">
        <v>2025</v>
      </c>
      <c r="I11" s="126">
        <v>11</v>
      </c>
      <c r="J11" t="s">
        <v>310</v>
      </c>
      <c r="K11" t="s">
        <v>382</v>
      </c>
      <c r="L11" t="s">
        <v>345</v>
      </c>
      <c r="M11" t="s">
        <v>276</v>
      </c>
      <c r="N11"/>
      <c r="O11"/>
      <c r="P11" t="s">
        <v>346</v>
      </c>
      <c r="Q11" s="127">
        <v>37.500353219999994</v>
      </c>
      <c r="R11" s="127">
        <v>-26.185420831999998</v>
      </c>
      <c r="S11">
        <v>11.314932387999995</v>
      </c>
      <c r="T11" s="223">
        <v>0.30172868830380573</v>
      </c>
      <c r="U11" t="s">
        <v>49</v>
      </c>
      <c r="V11" t="s">
        <v>47</v>
      </c>
      <c r="W11" t="s">
        <v>383</v>
      </c>
      <c r="X11" t="s">
        <v>348</v>
      </c>
      <c r="Y11" t="s">
        <v>1051</v>
      </c>
      <c r="Z11" s="126">
        <v>447902</v>
      </c>
      <c r="AA11" s="128">
        <v>45988</v>
      </c>
      <c r="AB11" t="s">
        <v>382</v>
      </c>
      <c r="AC11" t="s">
        <v>1065</v>
      </c>
      <c r="AD11" t="s">
        <v>938</v>
      </c>
      <c r="AE11" t="s">
        <v>71</v>
      </c>
      <c r="AF11" t="s">
        <v>71</v>
      </c>
      <c r="AI11" t="s">
        <v>64</v>
      </c>
      <c r="AJ11" t="s">
        <v>65</v>
      </c>
    </row>
    <row r="12" spans="1:36">
      <c r="A12" s="187" t="s">
        <v>110</v>
      </c>
      <c r="B12" s="187" t="s">
        <v>111</v>
      </c>
      <c r="C12" s="23">
        <f t="shared" si="1"/>
        <v>7</v>
      </c>
      <c r="D12" s="21">
        <v>100149.49590771428</v>
      </c>
      <c r="E12" s="196">
        <f t="shared" si="0"/>
        <v>701046.47135400004</v>
      </c>
      <c r="F12" s="197">
        <f t="shared" si="2"/>
        <v>0.27776570395137551</v>
      </c>
      <c r="H12" s="126">
        <v>2025</v>
      </c>
      <c r="I12" s="126">
        <v>12</v>
      </c>
      <c r="J12" t="s">
        <v>386</v>
      </c>
      <c r="K12" t="s">
        <v>322</v>
      </c>
      <c r="L12" t="s">
        <v>345</v>
      </c>
      <c r="M12" t="s">
        <v>276</v>
      </c>
      <c r="N12"/>
      <c r="O12"/>
      <c r="P12" t="s">
        <v>346</v>
      </c>
      <c r="Q12" s="127">
        <v>36.015164640000002</v>
      </c>
      <c r="R12" s="127">
        <v>-27.015020832999998</v>
      </c>
      <c r="S12">
        <v>9.0001438070000042</v>
      </c>
      <c r="T12" s="223">
        <v>0.24989872729900156</v>
      </c>
      <c r="U12" t="s">
        <v>49</v>
      </c>
      <c r="V12" t="s">
        <v>47</v>
      </c>
      <c r="W12" t="s">
        <v>347</v>
      </c>
      <c r="X12" t="s">
        <v>348</v>
      </c>
      <c r="Y12" t="s">
        <v>1080</v>
      </c>
      <c r="Z12" s="126">
        <v>463219</v>
      </c>
      <c r="AA12" s="128">
        <v>46020</v>
      </c>
      <c r="AB12" t="s">
        <v>322</v>
      </c>
      <c r="AC12" t="s">
        <v>1081</v>
      </c>
      <c r="AD12" t="s">
        <v>931</v>
      </c>
      <c r="AE12" t="s">
        <v>947</v>
      </c>
      <c r="AF12" t="s">
        <v>947</v>
      </c>
      <c r="AI12" t="s">
        <v>110</v>
      </c>
      <c r="AJ12" t="s">
        <v>111</v>
      </c>
    </row>
    <row r="13" spans="1:36">
      <c r="A13" s="187" t="s">
        <v>49</v>
      </c>
      <c r="B13" s="187" t="s">
        <v>47</v>
      </c>
      <c r="C13" s="23">
        <f t="shared" si="1"/>
        <v>5</v>
      </c>
      <c r="D13" s="21">
        <v>37372.973767999996</v>
      </c>
      <c r="E13" s="196">
        <f t="shared" si="0"/>
        <v>186864.86883999998</v>
      </c>
      <c r="F13" s="197">
        <f t="shared" si="2"/>
        <v>0.27832845699453385</v>
      </c>
      <c r="H13" s="126">
        <v>2026</v>
      </c>
      <c r="I13" s="126">
        <v>3</v>
      </c>
      <c r="J13" t="s">
        <v>525</v>
      </c>
      <c r="K13" t="s">
        <v>427</v>
      </c>
      <c r="L13" t="s">
        <v>496</v>
      </c>
      <c r="M13" t="s">
        <v>276</v>
      </c>
      <c r="N13"/>
      <c r="O13" t="s">
        <v>511</v>
      </c>
      <c r="P13" t="s">
        <v>350</v>
      </c>
      <c r="Q13" s="127">
        <v>142.061149056</v>
      </c>
      <c r="R13" s="127">
        <v>-108.56820050500001</v>
      </c>
      <c r="S13">
        <v>33.492948550999998</v>
      </c>
      <c r="T13" s="223">
        <v>0.23576430835285722</v>
      </c>
      <c r="U13" t="s">
        <v>60</v>
      </c>
      <c r="V13" t="s">
        <v>61</v>
      </c>
      <c r="W13" t="s">
        <v>347</v>
      </c>
      <c r="X13" t="s">
        <v>348</v>
      </c>
      <c r="Y13" t="s">
        <v>690</v>
      </c>
      <c r="Z13" s="126">
        <v>504186</v>
      </c>
      <c r="AA13" s="128">
        <v>46122</v>
      </c>
      <c r="AB13" t="s">
        <v>427</v>
      </c>
      <c r="AC13" t="s">
        <v>526</v>
      </c>
      <c r="AD13" t="s">
        <v>376</v>
      </c>
      <c r="AE13" t="s">
        <v>48</v>
      </c>
      <c r="AF13" t="s">
        <v>48</v>
      </c>
      <c r="AI13" t="s">
        <v>49</v>
      </c>
      <c r="AJ13" t="s">
        <v>47</v>
      </c>
    </row>
    <row r="14" spans="1:36">
      <c r="A14" s="187" t="s">
        <v>599</v>
      </c>
      <c r="B14" s="187" t="s">
        <v>63</v>
      </c>
      <c r="C14" s="23">
        <f t="shared" si="1"/>
        <v>7</v>
      </c>
      <c r="D14" s="21">
        <v>194022.48957800001</v>
      </c>
      <c r="E14" s="196">
        <f t="shared" si="0"/>
        <v>1358157.427046</v>
      </c>
      <c r="F14" s="197">
        <f t="shared" si="2"/>
        <v>9.3299564811493471E-2</v>
      </c>
      <c r="H14" s="126">
        <v>2026</v>
      </c>
      <c r="I14" s="126">
        <v>5</v>
      </c>
      <c r="J14" t="s">
        <v>891</v>
      </c>
      <c r="K14" t="s">
        <v>206</v>
      </c>
      <c r="L14" t="s">
        <v>496</v>
      </c>
      <c r="M14" t="s">
        <v>276</v>
      </c>
      <c r="N14"/>
      <c r="O14"/>
      <c r="P14" t="s">
        <v>358</v>
      </c>
      <c r="Q14" s="127">
        <v>176.814752763</v>
      </c>
      <c r="R14" s="127">
        <v>-245.24963990700002</v>
      </c>
      <c r="S14">
        <v>-68.434887144000015</v>
      </c>
      <c r="T14" s="223">
        <v>-0.38704285742338013</v>
      </c>
      <c r="U14" t="s">
        <v>60</v>
      </c>
      <c r="V14" t="s">
        <v>61</v>
      </c>
      <c r="W14" t="s">
        <v>347</v>
      </c>
      <c r="X14" t="s">
        <v>348</v>
      </c>
      <c r="Y14" t="s">
        <v>1099</v>
      </c>
      <c r="Z14" s="126">
        <v>529941</v>
      </c>
      <c r="AA14" s="128">
        <v>46178</v>
      </c>
      <c r="AB14" t="s">
        <v>206</v>
      </c>
      <c r="AC14" t="s">
        <v>892</v>
      </c>
      <c r="AD14" t="s">
        <v>328</v>
      </c>
      <c r="AE14" t="s">
        <v>58</v>
      </c>
      <c r="AF14" t="s">
        <v>58</v>
      </c>
      <c r="AI14" t="s">
        <v>599</v>
      </c>
      <c r="AJ14" t="s">
        <v>63</v>
      </c>
    </row>
    <row r="15" spans="1:36">
      <c r="A15" s="187" t="s">
        <v>114</v>
      </c>
      <c r="B15" s="187" t="s">
        <v>113</v>
      </c>
      <c r="C15" s="23">
        <f t="shared" si="1"/>
        <v>1</v>
      </c>
      <c r="D15" s="21">
        <v>43944.302689999997</v>
      </c>
      <c r="E15" s="196">
        <f t="shared" si="0"/>
        <v>43944.302689999997</v>
      </c>
      <c r="F15" s="197">
        <f t="shared" si="2"/>
        <v>0.20076080428982662</v>
      </c>
      <c r="H15" s="126">
        <v>2026</v>
      </c>
      <c r="I15" s="126">
        <v>5</v>
      </c>
      <c r="J15" t="s">
        <v>893</v>
      </c>
      <c r="K15" t="s">
        <v>206</v>
      </c>
      <c r="L15" t="s">
        <v>496</v>
      </c>
      <c r="M15" t="s">
        <v>276</v>
      </c>
      <c r="N15"/>
      <c r="O15"/>
      <c r="P15" t="s">
        <v>358</v>
      </c>
      <c r="Q15" s="127">
        <v>176.814752763</v>
      </c>
      <c r="R15" s="127">
        <v>-15.163273877999998</v>
      </c>
      <c r="S15">
        <v>161.65147888500002</v>
      </c>
      <c r="T15" s="223">
        <v>0.91424203217745847</v>
      </c>
      <c r="U15" t="s">
        <v>60</v>
      </c>
      <c r="V15" t="s">
        <v>61</v>
      </c>
      <c r="W15" t="s">
        <v>347</v>
      </c>
      <c r="X15" t="s">
        <v>348</v>
      </c>
      <c r="Y15" t="s">
        <v>1099</v>
      </c>
      <c r="Z15" s="126">
        <v>529924</v>
      </c>
      <c r="AA15" s="128">
        <v>46178</v>
      </c>
      <c r="AB15" t="s">
        <v>206</v>
      </c>
      <c r="AC15" t="s">
        <v>894</v>
      </c>
      <c r="AD15" t="s">
        <v>329</v>
      </c>
      <c r="AE15" t="s">
        <v>597</v>
      </c>
      <c r="AF15" t="s">
        <v>597</v>
      </c>
      <c r="AI15" t="s">
        <v>114</v>
      </c>
      <c r="AJ15" t="s">
        <v>113</v>
      </c>
    </row>
    <row r="16" spans="1:36">
      <c r="A16" s="187" t="s">
        <v>106</v>
      </c>
      <c r="B16" s="187" t="s">
        <v>103</v>
      </c>
      <c r="C16" s="23">
        <f t="shared" si="1"/>
        <v>1</v>
      </c>
      <c r="D16" s="21">
        <v>53504.384802</v>
      </c>
      <c r="E16" s="196">
        <f t="shared" si="0"/>
        <v>53504.384802</v>
      </c>
      <c r="F16" s="197">
        <f t="shared" si="2"/>
        <v>0.16841541827546017</v>
      </c>
      <c r="H16" s="126">
        <v>2025</v>
      </c>
      <c r="I16" s="126">
        <v>10</v>
      </c>
      <c r="J16" t="s">
        <v>233</v>
      </c>
      <c r="K16" t="s">
        <v>207</v>
      </c>
      <c r="L16" t="s">
        <v>349</v>
      </c>
      <c r="M16" t="s">
        <v>276</v>
      </c>
      <c r="N16"/>
      <c r="O16"/>
      <c r="P16" t="s">
        <v>350</v>
      </c>
      <c r="Q16" s="127">
        <v>170.020396527</v>
      </c>
      <c r="R16" s="127">
        <v>-121.93443746600001</v>
      </c>
      <c r="S16">
        <v>48.085959060999997</v>
      </c>
      <c r="T16" s="223">
        <v>0.28282464953176212</v>
      </c>
      <c r="U16" t="s">
        <v>60</v>
      </c>
      <c r="V16" t="s">
        <v>61</v>
      </c>
      <c r="W16" t="s">
        <v>378</v>
      </c>
      <c r="X16" t="s">
        <v>348</v>
      </c>
      <c r="Y16" t="s">
        <v>1037</v>
      </c>
      <c r="Z16" s="126">
        <v>435487</v>
      </c>
      <c r="AA16" s="128">
        <v>45960</v>
      </c>
      <c r="AB16" t="s">
        <v>207</v>
      </c>
      <c r="AC16" t="s">
        <v>1038</v>
      </c>
      <c r="AD16" t="s">
        <v>329</v>
      </c>
      <c r="AE16" t="s">
        <v>597</v>
      </c>
      <c r="AF16" t="s">
        <v>597</v>
      </c>
      <c r="AI16" t="s">
        <v>106</v>
      </c>
      <c r="AJ16" t="s">
        <v>103</v>
      </c>
    </row>
    <row r="17" spans="1:36">
      <c r="A17" s="187" t="s">
        <v>304</v>
      </c>
      <c r="B17" s="187" t="s">
        <v>305</v>
      </c>
      <c r="C17" s="23">
        <f t="shared" si="1"/>
        <v>4</v>
      </c>
      <c r="D17" s="21">
        <v>309614.94619749999</v>
      </c>
      <c r="E17" s="196">
        <f t="shared" si="0"/>
        <v>1238459.7847899999</v>
      </c>
      <c r="F17" s="197">
        <f t="shared" si="2"/>
        <v>0.14202944770247083</v>
      </c>
      <c r="H17" s="126">
        <v>2025</v>
      </c>
      <c r="I17" s="126">
        <v>11</v>
      </c>
      <c r="J17" t="s">
        <v>307</v>
      </c>
      <c r="K17" t="s">
        <v>380</v>
      </c>
      <c r="L17" t="s">
        <v>349</v>
      </c>
      <c r="M17" t="s">
        <v>276</v>
      </c>
      <c r="N17"/>
      <c r="O17"/>
      <c r="P17" t="s">
        <v>350</v>
      </c>
      <c r="Q17" s="127">
        <v>164.54633799999999</v>
      </c>
      <c r="R17" s="127">
        <v>-130.11365527800001</v>
      </c>
      <c r="S17">
        <v>34.432682721999981</v>
      </c>
      <c r="T17" s="223">
        <v>0.20925827423761922</v>
      </c>
      <c r="U17" t="s">
        <v>60</v>
      </c>
      <c r="V17" t="s">
        <v>61</v>
      </c>
      <c r="W17" t="s">
        <v>347</v>
      </c>
      <c r="X17" t="s">
        <v>348</v>
      </c>
      <c r="Y17" t="s">
        <v>936</v>
      </c>
      <c r="Z17" s="126">
        <v>446921</v>
      </c>
      <c r="AA17" s="128">
        <v>45987</v>
      </c>
      <c r="AB17" t="s">
        <v>380</v>
      </c>
      <c r="AC17" t="s">
        <v>1007</v>
      </c>
      <c r="AD17" t="s">
        <v>328</v>
      </c>
      <c r="AE17" t="s">
        <v>618</v>
      </c>
      <c r="AF17" t="s">
        <v>618</v>
      </c>
      <c r="AI17" t="s">
        <v>304</v>
      </c>
      <c r="AJ17" t="s">
        <v>305</v>
      </c>
    </row>
    <row r="18" spans="1:36">
      <c r="A18" s="187" t="s">
        <v>656</v>
      </c>
      <c r="B18" s="187" t="s">
        <v>66</v>
      </c>
      <c r="C18" s="23">
        <f t="shared" si="1"/>
        <v>3</v>
      </c>
      <c r="D18" s="21">
        <v>189094.54159033331</v>
      </c>
      <c r="E18" s="196">
        <f t="shared" si="0"/>
        <v>567283.62477099989</v>
      </c>
      <c r="F18" s="197">
        <f t="shared" si="2"/>
        <v>0.19410196693443896</v>
      </c>
      <c r="H18" s="126">
        <v>2025</v>
      </c>
      <c r="I18" s="126">
        <v>12</v>
      </c>
      <c r="J18" t="s">
        <v>379</v>
      </c>
      <c r="K18" t="s">
        <v>325</v>
      </c>
      <c r="L18" t="s">
        <v>349</v>
      </c>
      <c r="M18" t="s">
        <v>276</v>
      </c>
      <c r="N18"/>
      <c r="O18"/>
      <c r="P18" t="s">
        <v>350</v>
      </c>
      <c r="Q18" s="127">
        <v>179.56753703300001</v>
      </c>
      <c r="R18" s="127">
        <v>-118.149616778</v>
      </c>
      <c r="S18">
        <v>61.417920255000013</v>
      </c>
      <c r="T18" s="223">
        <v>0.34203242562553465</v>
      </c>
      <c r="U18" t="s">
        <v>60</v>
      </c>
      <c r="V18" t="s">
        <v>61</v>
      </c>
      <c r="W18" t="s">
        <v>347</v>
      </c>
      <c r="X18" t="s">
        <v>348</v>
      </c>
      <c r="Y18" t="s">
        <v>1037</v>
      </c>
      <c r="Z18" s="126">
        <v>464746</v>
      </c>
      <c r="AA18" s="128">
        <v>46021</v>
      </c>
      <c r="AB18" t="s">
        <v>325</v>
      </c>
      <c r="AC18" t="s">
        <v>1060</v>
      </c>
      <c r="AD18" t="s">
        <v>328</v>
      </c>
      <c r="AE18" t="s">
        <v>64</v>
      </c>
      <c r="AF18" t="s">
        <v>64</v>
      </c>
      <c r="AI18" t="s">
        <v>656</v>
      </c>
      <c r="AJ18" t="s">
        <v>66</v>
      </c>
    </row>
    <row r="19" spans="1:36">
      <c r="A19" s="187" t="s">
        <v>98</v>
      </c>
      <c r="B19" s="187" t="s">
        <v>99</v>
      </c>
      <c r="C19" s="23">
        <f t="shared" si="1"/>
        <v>4</v>
      </c>
      <c r="D19" s="21">
        <v>111290.71890574999</v>
      </c>
      <c r="E19" s="196">
        <f t="shared" si="0"/>
        <v>445162.87562299997</v>
      </c>
      <c r="F19" s="197">
        <f t="shared" si="2"/>
        <v>0.23659896895632732</v>
      </c>
      <c r="H19" s="126">
        <v>2026</v>
      </c>
      <c r="I19" s="126">
        <v>3</v>
      </c>
      <c r="J19" t="s">
        <v>514</v>
      </c>
      <c r="K19" t="s">
        <v>325</v>
      </c>
      <c r="L19" t="s">
        <v>410</v>
      </c>
      <c r="M19" t="s">
        <v>276</v>
      </c>
      <c r="N19"/>
      <c r="O19" t="s">
        <v>511</v>
      </c>
      <c r="P19" t="s">
        <v>413</v>
      </c>
      <c r="Q19" s="127">
        <v>184.27064583000001</v>
      </c>
      <c r="R19" s="127">
        <v>-152.925304033</v>
      </c>
      <c r="S19">
        <v>31.345341797000003</v>
      </c>
      <c r="T19" s="223">
        <v>0.17010491093582988</v>
      </c>
      <c r="U19" t="s">
        <v>657</v>
      </c>
      <c r="V19" t="s">
        <v>65</v>
      </c>
      <c r="W19" t="s">
        <v>347</v>
      </c>
      <c r="X19" t="s">
        <v>348</v>
      </c>
      <c r="Y19" t="s">
        <v>515</v>
      </c>
      <c r="Z19" s="126">
        <v>502243</v>
      </c>
      <c r="AA19" s="128">
        <v>46120</v>
      </c>
      <c r="AB19" t="s">
        <v>325</v>
      </c>
      <c r="AC19" t="s">
        <v>516</v>
      </c>
      <c r="AD19" t="s">
        <v>958</v>
      </c>
      <c r="AE19" t="s">
        <v>110</v>
      </c>
      <c r="AF19" t="s">
        <v>110</v>
      </c>
      <c r="AI19" t="s">
        <v>98</v>
      </c>
      <c r="AJ19" t="s">
        <v>99</v>
      </c>
    </row>
    <row r="20" spans="1:36">
      <c r="A20" s="187" t="s">
        <v>60</v>
      </c>
      <c r="B20" s="187" t="s">
        <v>61</v>
      </c>
      <c r="C20" s="23">
        <f t="shared" si="1"/>
        <v>6</v>
      </c>
      <c r="D20" s="21">
        <v>168304.15435699999</v>
      </c>
      <c r="E20" s="196">
        <f t="shared" si="0"/>
        <v>1009824.9261419999</v>
      </c>
      <c r="F20" s="197">
        <f t="shared" si="2"/>
        <v>0.26617980541697528</v>
      </c>
      <c r="H20" s="126">
        <v>2025</v>
      </c>
      <c r="I20" s="126">
        <v>12</v>
      </c>
      <c r="J20" t="s">
        <v>356</v>
      </c>
      <c r="K20" t="s">
        <v>225</v>
      </c>
      <c r="L20" t="s">
        <v>357</v>
      </c>
      <c r="M20" t="s">
        <v>276</v>
      </c>
      <c r="N20"/>
      <c r="O20"/>
      <c r="P20" t="s">
        <v>358</v>
      </c>
      <c r="Q20" s="127">
        <v>291.256259978</v>
      </c>
      <c r="R20" s="127">
        <v>-240.59842236399999</v>
      </c>
      <c r="S20">
        <v>50.657837614000016</v>
      </c>
      <c r="T20" s="223">
        <v>0.17392875132650007</v>
      </c>
      <c r="U20" t="s">
        <v>84</v>
      </c>
      <c r="V20" t="s">
        <v>85</v>
      </c>
      <c r="W20" t="s">
        <v>347</v>
      </c>
      <c r="X20" t="s">
        <v>348</v>
      </c>
      <c r="Y20" t="s">
        <v>1032</v>
      </c>
      <c r="Z20" s="126">
        <v>460505</v>
      </c>
      <c r="AA20" s="128">
        <v>46013</v>
      </c>
      <c r="AB20" t="s">
        <v>981</v>
      </c>
      <c r="AC20" t="s">
        <v>1033</v>
      </c>
      <c r="AD20" t="s">
        <v>962</v>
      </c>
      <c r="AE20" t="s">
        <v>71</v>
      </c>
      <c r="AF20" t="s">
        <v>71</v>
      </c>
      <c r="AI20" t="s">
        <v>60</v>
      </c>
      <c r="AJ20" t="s">
        <v>61</v>
      </c>
    </row>
    <row r="21" spans="1:36">
      <c r="A21" s="187" t="s">
        <v>133</v>
      </c>
      <c r="B21" s="187" t="s">
        <v>134</v>
      </c>
      <c r="C21" s="23">
        <f t="shared" si="1"/>
        <v>1</v>
      </c>
      <c r="D21" s="21">
        <v>65629.410036000001</v>
      </c>
      <c r="E21" s="196">
        <f t="shared" si="0"/>
        <v>65629.410036000001</v>
      </c>
      <c r="F21" s="197">
        <f t="shared" si="2"/>
        <v>0.16464443939192491</v>
      </c>
      <c r="H21" s="126">
        <v>2026</v>
      </c>
      <c r="I21" s="126">
        <v>1</v>
      </c>
      <c r="J21" t="s">
        <v>551</v>
      </c>
      <c r="K21" t="s">
        <v>552</v>
      </c>
      <c r="L21" t="s">
        <v>496</v>
      </c>
      <c r="M21" t="s">
        <v>276</v>
      </c>
      <c r="N21"/>
      <c r="O21"/>
      <c r="P21" t="s">
        <v>346</v>
      </c>
      <c r="Q21" s="127">
        <v>72.468824999999995</v>
      </c>
      <c r="R21" s="127">
        <v>-60.417548744000001</v>
      </c>
      <c r="S21">
        <v>12.051276255999994</v>
      </c>
      <c r="T21" s="223">
        <v>0.1662960073659259</v>
      </c>
      <c r="U21" t="s">
        <v>78</v>
      </c>
      <c r="V21" t="s">
        <v>77</v>
      </c>
      <c r="W21" t="s">
        <v>347</v>
      </c>
      <c r="X21" t="s">
        <v>348</v>
      </c>
      <c r="Y21" t="s">
        <v>553</v>
      </c>
      <c r="Z21" s="126">
        <v>478109</v>
      </c>
      <c r="AA21" s="128">
        <v>46052</v>
      </c>
      <c r="AB21" t="s">
        <v>552</v>
      </c>
      <c r="AC21" t="s">
        <v>554</v>
      </c>
      <c r="AD21" t="s">
        <v>966</v>
      </c>
      <c r="AE21" t="s">
        <v>597</v>
      </c>
      <c r="AF21" t="s">
        <v>597</v>
      </c>
      <c r="AI21" t="s">
        <v>133</v>
      </c>
      <c r="AJ21" t="s">
        <v>134</v>
      </c>
    </row>
    <row r="22" spans="1:36">
      <c r="A22" s="187" t="s">
        <v>57</v>
      </c>
      <c r="B22" s="187" t="s">
        <v>51</v>
      </c>
      <c r="C22" s="23">
        <f t="shared" si="1"/>
        <v>9</v>
      </c>
      <c r="D22" s="21">
        <v>89855.865097333313</v>
      </c>
      <c r="E22" s="196">
        <f t="shared" si="0"/>
        <v>808702.78587599983</v>
      </c>
      <c r="F22" s="197">
        <f t="shared" si="2"/>
        <v>0.20109066644554666</v>
      </c>
      <c r="H22" s="126">
        <v>2026</v>
      </c>
      <c r="I22" s="126">
        <v>2</v>
      </c>
      <c r="J22" t="s">
        <v>546</v>
      </c>
      <c r="K22" t="s">
        <v>547</v>
      </c>
      <c r="L22" t="s">
        <v>496</v>
      </c>
      <c r="M22" t="s">
        <v>276</v>
      </c>
      <c r="N22"/>
      <c r="O22"/>
      <c r="P22" t="s">
        <v>346</v>
      </c>
      <c r="Q22" s="127">
        <v>72.946096850000004</v>
      </c>
      <c r="R22" s="127">
        <v>-59.836218991999999</v>
      </c>
      <c r="S22">
        <v>13.109877858000004</v>
      </c>
      <c r="T22" s="223">
        <v>0.17972007309668692</v>
      </c>
      <c r="U22" t="s">
        <v>78</v>
      </c>
      <c r="V22" t="s">
        <v>77</v>
      </c>
      <c r="W22" t="s">
        <v>347</v>
      </c>
      <c r="X22" t="s">
        <v>348</v>
      </c>
      <c r="Y22" t="s">
        <v>548</v>
      </c>
      <c r="Z22" s="126">
        <v>486303</v>
      </c>
      <c r="AA22" s="128">
        <v>46079</v>
      </c>
      <c r="AB22" t="s">
        <v>547</v>
      </c>
      <c r="AC22" t="s">
        <v>549</v>
      </c>
      <c r="AD22" t="s">
        <v>969</v>
      </c>
      <c r="AE22" t="s">
        <v>49</v>
      </c>
      <c r="AF22" t="s">
        <v>49</v>
      </c>
      <c r="AI22" t="s">
        <v>57</v>
      </c>
      <c r="AJ22" t="s">
        <v>51</v>
      </c>
    </row>
    <row r="23" spans="1:36">
      <c r="A23" s="187" t="s">
        <v>84</v>
      </c>
      <c r="B23" s="187" t="s">
        <v>85</v>
      </c>
      <c r="C23" s="23">
        <f t="shared" si="1"/>
        <v>1</v>
      </c>
      <c r="D23" s="21">
        <v>291256.25997800002</v>
      </c>
      <c r="E23" s="196">
        <f t="shared" si="0"/>
        <v>291256.25997800002</v>
      </c>
      <c r="F23" s="197">
        <f t="shared" si="2"/>
        <v>0.17392875132650007</v>
      </c>
      <c r="H23" s="126">
        <v>2026</v>
      </c>
      <c r="I23" s="126">
        <v>3</v>
      </c>
      <c r="J23" t="s">
        <v>537</v>
      </c>
      <c r="K23" t="s">
        <v>325</v>
      </c>
      <c r="L23" t="s">
        <v>410</v>
      </c>
      <c r="M23" t="s">
        <v>276</v>
      </c>
      <c r="N23"/>
      <c r="O23" t="s">
        <v>511</v>
      </c>
      <c r="P23" t="s">
        <v>413</v>
      </c>
      <c r="Q23" s="127">
        <v>87.277857072000003</v>
      </c>
      <c r="R23" s="127">
        <v>-65.72437819400001</v>
      </c>
      <c r="S23">
        <v>21.553478877999993</v>
      </c>
      <c r="T23" s="223">
        <v>0.24695242987255539</v>
      </c>
      <c r="U23" t="s">
        <v>120</v>
      </c>
      <c r="V23" t="s">
        <v>119</v>
      </c>
      <c r="W23" t="s">
        <v>347</v>
      </c>
      <c r="X23" t="s">
        <v>348</v>
      </c>
      <c r="Y23" t="s">
        <v>403</v>
      </c>
      <c r="Z23" s="126">
        <v>500442</v>
      </c>
      <c r="AA23" s="128">
        <v>46112</v>
      </c>
      <c r="AB23" t="s">
        <v>325</v>
      </c>
      <c r="AC23" t="s">
        <v>538</v>
      </c>
      <c r="AD23" t="s">
        <v>376</v>
      </c>
      <c r="AE23" t="s">
        <v>48</v>
      </c>
      <c r="AF23" t="s">
        <v>48</v>
      </c>
      <c r="AI23" t="s">
        <v>84</v>
      </c>
      <c r="AJ23" t="s">
        <v>85</v>
      </c>
    </row>
    <row r="24" spans="1:36">
      <c r="A24" s="187" t="s">
        <v>38</v>
      </c>
      <c r="B24" s="187" t="s">
        <v>40</v>
      </c>
      <c r="C24" s="23">
        <f t="shared" si="1"/>
        <v>1</v>
      </c>
      <c r="D24" s="21">
        <v>378014.06129799999</v>
      </c>
      <c r="E24" s="196">
        <f t="shared" si="0"/>
        <v>378014.06129799999</v>
      </c>
      <c r="F24" s="197">
        <f t="shared" si="2"/>
        <v>0.21285273303516056</v>
      </c>
      <c r="H24" s="126">
        <v>2026</v>
      </c>
      <c r="I24" s="126">
        <v>5</v>
      </c>
      <c r="J24" t="s">
        <v>678</v>
      </c>
      <c r="K24" t="s">
        <v>679</v>
      </c>
      <c r="L24" t="s">
        <v>496</v>
      </c>
      <c r="M24" t="s">
        <v>276</v>
      </c>
      <c r="N24"/>
      <c r="O24"/>
      <c r="P24" t="s">
        <v>354</v>
      </c>
      <c r="Q24" s="127">
        <v>92.631368249999994</v>
      </c>
      <c r="R24" s="127">
        <v>-70.225519511000002</v>
      </c>
      <c r="S24">
        <v>22.405848738999993</v>
      </c>
      <c r="T24" s="223">
        <v>0.24188187179238815</v>
      </c>
      <c r="U24" t="s">
        <v>57</v>
      </c>
      <c r="V24" t="s">
        <v>51</v>
      </c>
      <c r="W24" t="s">
        <v>347</v>
      </c>
      <c r="X24" t="s">
        <v>348</v>
      </c>
      <c r="Y24" t="s">
        <v>1013</v>
      </c>
      <c r="Z24" s="126">
        <v>520725</v>
      </c>
      <c r="AA24" s="128">
        <v>46156</v>
      </c>
      <c r="AB24" t="s">
        <v>679</v>
      </c>
      <c r="AC24" t="s">
        <v>680</v>
      </c>
      <c r="AD24" t="s">
        <v>376</v>
      </c>
      <c r="AE24" t="s">
        <v>599</v>
      </c>
      <c r="AF24" t="s">
        <v>599</v>
      </c>
      <c r="AI24" t="s">
        <v>38</v>
      </c>
      <c r="AJ24" t="s">
        <v>40</v>
      </c>
    </row>
    <row r="25" spans="1:36">
      <c r="A25" s="187" t="s">
        <v>1050</v>
      </c>
      <c r="B25" s="187" t="s">
        <v>444</v>
      </c>
      <c r="C25" s="23">
        <f t="shared" si="1"/>
        <v>1</v>
      </c>
      <c r="D25" s="21">
        <v>72256.158244000006</v>
      </c>
      <c r="E25" s="196">
        <f t="shared" si="0"/>
        <v>72256.158244000006</v>
      </c>
      <c r="F25" s="197">
        <f t="shared" si="2"/>
        <v>0.20010266344599939</v>
      </c>
      <c r="H25" s="126">
        <v>2026</v>
      </c>
      <c r="I25" s="126">
        <v>5</v>
      </c>
      <c r="J25" t="s">
        <v>895</v>
      </c>
      <c r="K25" t="s">
        <v>1100</v>
      </c>
      <c r="L25" t="s">
        <v>496</v>
      </c>
      <c r="M25" t="s">
        <v>276</v>
      </c>
      <c r="N25"/>
      <c r="O25"/>
      <c r="P25" t="s">
        <v>346</v>
      </c>
      <c r="Q25" s="127">
        <v>73.944916889999988</v>
      </c>
      <c r="R25" s="127">
        <v>-55.857129835999999</v>
      </c>
      <c r="S25">
        <v>18.087787053999989</v>
      </c>
      <c r="T25" s="223">
        <v>0.24461163545436493</v>
      </c>
      <c r="U25" t="s">
        <v>57</v>
      </c>
      <c r="V25" t="s">
        <v>51</v>
      </c>
      <c r="W25" t="s">
        <v>347</v>
      </c>
      <c r="X25" t="s">
        <v>348</v>
      </c>
      <c r="Y25" t="s">
        <v>1101</v>
      </c>
      <c r="Z25" s="126">
        <v>529956</v>
      </c>
      <c r="AA25" s="128">
        <v>46178</v>
      </c>
      <c r="AB25" t="s">
        <v>1100</v>
      </c>
      <c r="AC25" t="s">
        <v>896</v>
      </c>
      <c r="AD25" t="s">
        <v>976</v>
      </c>
      <c r="AE25" t="s">
        <v>114</v>
      </c>
      <c r="AF25" t="s">
        <v>114</v>
      </c>
      <c r="AI25" t="s">
        <v>1050</v>
      </c>
      <c r="AJ25" t="s">
        <v>444</v>
      </c>
    </row>
    <row r="26" spans="1:36">
      <c r="A26" s="187" t="s">
        <v>147</v>
      </c>
      <c r="B26" s="187" t="s">
        <v>222</v>
      </c>
      <c r="C26" s="23">
        <f t="shared" si="1"/>
        <v>5</v>
      </c>
      <c r="D26" s="21">
        <v>25727.359207200003</v>
      </c>
      <c r="E26" s="196">
        <f t="shared" si="0"/>
        <v>128636.79603600001</v>
      </c>
      <c r="F26" s="197">
        <f t="shared" si="2"/>
        <v>0.26505417624053434</v>
      </c>
      <c r="H26" s="126">
        <v>2025</v>
      </c>
      <c r="I26" s="126">
        <v>11</v>
      </c>
      <c r="J26" t="s">
        <v>293</v>
      </c>
      <c r="K26" t="s">
        <v>388</v>
      </c>
      <c r="L26" t="s">
        <v>349</v>
      </c>
      <c r="M26" t="s">
        <v>276</v>
      </c>
      <c r="N26"/>
      <c r="O26"/>
      <c r="P26" t="s">
        <v>365</v>
      </c>
      <c r="Q26" s="127">
        <v>91.732357248</v>
      </c>
      <c r="R26" s="127">
        <v>-74.575502107999995</v>
      </c>
      <c r="S26">
        <v>17.156855140000005</v>
      </c>
      <c r="T26" s="223">
        <v>0.18703166096142229</v>
      </c>
      <c r="U26" t="s">
        <v>57</v>
      </c>
      <c r="V26" t="s">
        <v>51</v>
      </c>
      <c r="W26" t="s">
        <v>347</v>
      </c>
      <c r="X26" t="s">
        <v>348</v>
      </c>
      <c r="Y26" t="s">
        <v>1013</v>
      </c>
      <c r="Z26" s="126">
        <v>446105</v>
      </c>
      <c r="AA26" s="128">
        <v>45985</v>
      </c>
      <c r="AB26" t="s">
        <v>388</v>
      </c>
      <c r="AC26" t="s">
        <v>1014</v>
      </c>
      <c r="AD26" t="s">
        <v>979</v>
      </c>
      <c r="AE26" t="s">
        <v>106</v>
      </c>
      <c r="AF26" t="s">
        <v>106</v>
      </c>
      <c r="AI26" t="s">
        <v>147</v>
      </c>
      <c r="AJ26" t="s">
        <v>222</v>
      </c>
    </row>
    <row r="27" spans="1:36">
      <c r="A27" s="187" t="s">
        <v>622</v>
      </c>
      <c r="B27" s="187" t="s">
        <v>286</v>
      </c>
      <c r="C27" s="23">
        <f t="shared" si="1"/>
        <v>2</v>
      </c>
      <c r="D27" s="21">
        <v>337867.93898099998</v>
      </c>
      <c r="E27" s="196">
        <f t="shared" si="0"/>
        <v>675735.87796199997</v>
      </c>
      <c r="F27" s="197">
        <f t="shared" si="2"/>
        <v>0.15732089349705686</v>
      </c>
      <c r="H27" s="126">
        <v>2025</v>
      </c>
      <c r="I27" s="126">
        <v>11</v>
      </c>
      <c r="J27" t="s">
        <v>295</v>
      </c>
      <c r="K27" t="s">
        <v>388</v>
      </c>
      <c r="L27" t="s">
        <v>349</v>
      </c>
      <c r="M27" t="s">
        <v>276</v>
      </c>
      <c r="N27"/>
      <c r="O27"/>
      <c r="P27" t="s">
        <v>365</v>
      </c>
      <c r="Q27" s="127">
        <v>91.732357248</v>
      </c>
      <c r="R27" s="127">
        <v>-72.726749815000005</v>
      </c>
      <c r="S27">
        <v>19.005607432999994</v>
      </c>
      <c r="T27" s="223">
        <v>0.2071854251125152</v>
      </c>
      <c r="U27" t="s">
        <v>57</v>
      </c>
      <c r="V27" t="s">
        <v>51</v>
      </c>
      <c r="W27" t="s">
        <v>347</v>
      </c>
      <c r="X27" t="s">
        <v>348</v>
      </c>
      <c r="Y27" t="s">
        <v>1013</v>
      </c>
      <c r="Z27" s="126">
        <v>448717</v>
      </c>
      <c r="AA27" s="128">
        <v>45989</v>
      </c>
      <c r="AB27" t="s">
        <v>388</v>
      </c>
      <c r="AC27" t="s">
        <v>1015</v>
      </c>
      <c r="AD27" t="s">
        <v>360</v>
      </c>
      <c r="AE27" t="s">
        <v>304</v>
      </c>
      <c r="AF27" t="s">
        <v>304</v>
      </c>
      <c r="AI27" t="s">
        <v>622</v>
      </c>
      <c r="AJ27" t="s">
        <v>286</v>
      </c>
    </row>
    <row r="28" spans="1:36">
      <c r="A28" s="187" t="s">
        <v>657</v>
      </c>
      <c r="B28" s="187" t="s">
        <v>65</v>
      </c>
      <c r="C28" s="23">
        <f t="shared" si="1"/>
        <v>1</v>
      </c>
      <c r="D28" s="21">
        <v>184270.64582999999</v>
      </c>
      <c r="E28" s="196">
        <f t="shared" si="0"/>
        <v>184270.64582999999</v>
      </c>
      <c r="F28" s="197">
        <f t="shared" si="2"/>
        <v>0.17010491093582988</v>
      </c>
      <c r="H28" s="126">
        <v>2025</v>
      </c>
      <c r="I28" s="126">
        <v>11</v>
      </c>
      <c r="J28" t="s">
        <v>288</v>
      </c>
      <c r="K28" t="s">
        <v>388</v>
      </c>
      <c r="L28" t="s">
        <v>349</v>
      </c>
      <c r="M28" t="s">
        <v>276</v>
      </c>
      <c r="N28"/>
      <c r="O28"/>
      <c r="P28" t="s">
        <v>365</v>
      </c>
      <c r="Q28" s="127">
        <v>91.732357248</v>
      </c>
      <c r="R28" s="127">
        <v>-72.819033195000003</v>
      </c>
      <c r="S28">
        <v>18.913324052999997</v>
      </c>
      <c r="T28" s="223">
        <v>0.20617941825987859</v>
      </c>
      <c r="U28" t="s">
        <v>57</v>
      </c>
      <c r="V28" t="s">
        <v>51</v>
      </c>
      <c r="W28" t="s">
        <v>347</v>
      </c>
      <c r="X28" t="s">
        <v>348</v>
      </c>
      <c r="Y28" t="s">
        <v>1013</v>
      </c>
      <c r="Z28" s="126">
        <v>447719</v>
      </c>
      <c r="AA28" s="128">
        <v>45988</v>
      </c>
      <c r="AB28" t="s">
        <v>388</v>
      </c>
      <c r="AC28" t="s">
        <v>1016</v>
      </c>
      <c r="AD28" t="s">
        <v>985</v>
      </c>
      <c r="AE28" t="s">
        <v>618</v>
      </c>
      <c r="AF28" t="s">
        <v>618</v>
      </c>
      <c r="AI28" t="s">
        <v>657</v>
      </c>
      <c r="AJ28" t="s">
        <v>65</v>
      </c>
    </row>
    <row r="29" spans="1:36">
      <c r="A29" s="187" t="s">
        <v>94</v>
      </c>
      <c r="B29" s="187" t="s">
        <v>95</v>
      </c>
      <c r="C29" s="23">
        <f t="shared" si="1"/>
        <v>1</v>
      </c>
      <c r="D29" s="21">
        <v>141626.23124299999</v>
      </c>
      <c r="E29" s="196">
        <f t="shared" si="0"/>
        <v>141626.23124299999</v>
      </c>
      <c r="F29" s="197">
        <f t="shared" si="2"/>
        <v>0.3284969681582165</v>
      </c>
      <c r="H29" s="126">
        <v>2025</v>
      </c>
      <c r="I29" s="126">
        <v>11</v>
      </c>
      <c r="J29" t="s">
        <v>292</v>
      </c>
      <c r="K29" t="s">
        <v>388</v>
      </c>
      <c r="L29" t="s">
        <v>349</v>
      </c>
      <c r="M29" t="s">
        <v>276</v>
      </c>
      <c r="N29"/>
      <c r="O29"/>
      <c r="P29" t="s">
        <v>365</v>
      </c>
      <c r="Q29" s="127">
        <v>91.732357248</v>
      </c>
      <c r="R29" s="127">
        <v>-75.360313487000013</v>
      </c>
      <c r="S29">
        <v>16.372043760999986</v>
      </c>
      <c r="T29" s="223">
        <v>0.17847621332500904</v>
      </c>
      <c r="U29" t="s">
        <v>57</v>
      </c>
      <c r="V29" t="s">
        <v>51</v>
      </c>
      <c r="W29" t="s">
        <v>347</v>
      </c>
      <c r="X29" t="s">
        <v>348</v>
      </c>
      <c r="Y29" t="s">
        <v>1013</v>
      </c>
      <c r="Z29" s="126">
        <v>445538</v>
      </c>
      <c r="AA29" s="128">
        <v>45982</v>
      </c>
      <c r="AB29" t="s">
        <v>388</v>
      </c>
      <c r="AC29" t="s">
        <v>1017</v>
      </c>
      <c r="AD29" t="s">
        <v>988</v>
      </c>
      <c r="AE29" t="s">
        <v>58</v>
      </c>
      <c r="AF29" t="s">
        <v>58</v>
      </c>
      <c r="AI29" t="s">
        <v>94</v>
      </c>
      <c r="AJ29" t="s">
        <v>95</v>
      </c>
    </row>
    <row r="30" spans="1:36">
      <c r="A30" s="187" t="s">
        <v>583</v>
      </c>
      <c r="B30" s="187" t="s">
        <v>449</v>
      </c>
      <c r="C30" s="23">
        <f t="shared" si="1"/>
        <v>13</v>
      </c>
      <c r="D30" s="21">
        <v>111962.89677784612</v>
      </c>
      <c r="E30" s="196">
        <f t="shared" si="0"/>
        <v>1455517.6581119995</v>
      </c>
      <c r="F30" s="197">
        <f t="shared" si="2"/>
        <v>-6.8320272606053629E-3</v>
      </c>
      <c r="H30" s="126">
        <v>2025</v>
      </c>
      <c r="I30" s="126">
        <v>11</v>
      </c>
      <c r="J30" t="s">
        <v>291</v>
      </c>
      <c r="K30" t="s">
        <v>388</v>
      </c>
      <c r="L30" t="s">
        <v>349</v>
      </c>
      <c r="M30" t="s">
        <v>276</v>
      </c>
      <c r="N30"/>
      <c r="O30"/>
      <c r="P30" t="s">
        <v>365</v>
      </c>
      <c r="Q30" s="127">
        <v>91.732357248</v>
      </c>
      <c r="R30" s="127">
        <v>-75.121570496000004</v>
      </c>
      <c r="S30">
        <v>16.610786751999996</v>
      </c>
      <c r="T30" s="223">
        <v>0.18107881722795424</v>
      </c>
      <c r="U30" t="s">
        <v>57</v>
      </c>
      <c r="V30" t="s">
        <v>51</v>
      </c>
      <c r="W30" t="s">
        <v>347</v>
      </c>
      <c r="X30" t="s">
        <v>348</v>
      </c>
      <c r="Y30" t="s">
        <v>1013</v>
      </c>
      <c r="Z30" s="126">
        <v>441152</v>
      </c>
      <c r="AA30" s="128">
        <v>45978</v>
      </c>
      <c r="AB30" t="s">
        <v>388</v>
      </c>
      <c r="AC30" t="s">
        <v>1018</v>
      </c>
      <c r="AD30" t="s">
        <v>988</v>
      </c>
      <c r="AE30" t="s">
        <v>58</v>
      </c>
      <c r="AF30" t="s">
        <v>58</v>
      </c>
      <c r="AI30" t="s">
        <v>583</v>
      </c>
      <c r="AJ30" t="s">
        <v>449</v>
      </c>
    </row>
    <row r="31" spans="1:36">
      <c r="A31" s="187" t="s">
        <v>584</v>
      </c>
      <c r="B31" s="187" t="s">
        <v>450</v>
      </c>
      <c r="C31" s="23">
        <f t="shared" si="1"/>
        <v>3</v>
      </c>
      <c r="D31" s="21">
        <v>142118.08326399999</v>
      </c>
      <c r="E31" s="196">
        <f t="shared" si="0"/>
        <v>426354.24979199993</v>
      </c>
      <c r="F31" s="197">
        <f t="shared" si="2"/>
        <v>-1.5329346183266278E-2</v>
      </c>
      <c r="H31" s="126">
        <v>2025</v>
      </c>
      <c r="I31" s="126">
        <v>11</v>
      </c>
      <c r="J31" t="s">
        <v>297</v>
      </c>
      <c r="K31" t="s">
        <v>388</v>
      </c>
      <c r="L31" t="s">
        <v>349</v>
      </c>
      <c r="M31" t="s">
        <v>276</v>
      </c>
      <c r="N31"/>
      <c r="O31"/>
      <c r="P31" t="s">
        <v>365</v>
      </c>
      <c r="Q31" s="127">
        <v>91.732357248</v>
      </c>
      <c r="R31" s="127">
        <v>-74.850121131999998</v>
      </c>
      <c r="S31">
        <v>16.882236116000001</v>
      </c>
      <c r="T31" s="223">
        <v>0.18403796242103085</v>
      </c>
      <c r="U31" t="s">
        <v>57</v>
      </c>
      <c r="V31" t="s">
        <v>51</v>
      </c>
      <c r="W31" t="s">
        <v>347</v>
      </c>
      <c r="X31" t="s">
        <v>348</v>
      </c>
      <c r="Y31" t="s">
        <v>1013</v>
      </c>
      <c r="Z31" s="126">
        <v>447190</v>
      </c>
      <c r="AA31" s="128">
        <v>45987</v>
      </c>
      <c r="AB31" t="s">
        <v>388</v>
      </c>
      <c r="AC31" t="s">
        <v>1019</v>
      </c>
      <c r="AD31" t="s">
        <v>988</v>
      </c>
      <c r="AE31" t="s">
        <v>58</v>
      </c>
      <c r="AF31" t="s">
        <v>58</v>
      </c>
      <c r="AI31" t="s">
        <v>584</v>
      </c>
      <c r="AJ31" t="s">
        <v>450</v>
      </c>
    </row>
    <row r="32" spans="1:36">
      <c r="A32" s="14" t="s">
        <v>104</v>
      </c>
      <c r="B32" s="187" t="s">
        <v>105</v>
      </c>
      <c r="C32" s="23">
        <f t="shared" si="1"/>
        <v>1</v>
      </c>
      <c r="D32" s="21">
        <f>Q145*1000</f>
        <v>53393.20594</v>
      </c>
      <c r="E32" s="196">
        <f t="shared" si="0"/>
        <v>53393.20594</v>
      </c>
      <c r="F32" s="197">
        <f t="shared" si="2"/>
        <v>0.18185622078792898</v>
      </c>
      <c r="H32" s="126">
        <v>2025</v>
      </c>
      <c r="I32" s="126">
        <v>11</v>
      </c>
      <c r="J32" t="s">
        <v>294</v>
      </c>
      <c r="K32" t="s">
        <v>388</v>
      </c>
      <c r="L32" t="s">
        <v>349</v>
      </c>
      <c r="M32" t="s">
        <v>276</v>
      </c>
      <c r="N32"/>
      <c r="O32"/>
      <c r="P32" t="s">
        <v>365</v>
      </c>
      <c r="Q32" s="127">
        <v>91.732357248</v>
      </c>
      <c r="R32" s="127">
        <v>-75.281719026000005</v>
      </c>
      <c r="S32">
        <v>16.450638221999995</v>
      </c>
      <c r="T32" s="223">
        <v>0.17933299345535636</v>
      </c>
      <c r="U32" t="s">
        <v>57</v>
      </c>
      <c r="V32" t="s">
        <v>51</v>
      </c>
      <c r="W32" t="s">
        <v>347</v>
      </c>
      <c r="X32" t="s">
        <v>348</v>
      </c>
      <c r="Y32" t="s">
        <v>1013</v>
      </c>
      <c r="Z32" s="126">
        <v>444594</v>
      </c>
      <c r="AA32" s="128">
        <v>45980</v>
      </c>
      <c r="AB32" t="s">
        <v>388</v>
      </c>
      <c r="AC32" t="s">
        <v>1020</v>
      </c>
      <c r="AD32" t="s">
        <v>329</v>
      </c>
      <c r="AE32" t="s">
        <v>599</v>
      </c>
      <c r="AF32" t="s">
        <v>599</v>
      </c>
      <c r="AI32" s="14" t="s">
        <v>104</v>
      </c>
      <c r="AJ32" t="s">
        <v>105</v>
      </c>
    </row>
    <row r="33" spans="1:36">
      <c r="A33" s="187" t="s">
        <v>78</v>
      </c>
      <c r="B33" s="187" t="s">
        <v>77</v>
      </c>
      <c r="C33" s="23">
        <f t="shared" si="1"/>
        <v>2</v>
      </c>
      <c r="D33" s="21">
        <v>72707.460924999992</v>
      </c>
      <c r="E33" s="196">
        <f t="shared" si="0"/>
        <v>145414.92184999998</v>
      </c>
      <c r="F33" s="197">
        <f t="shared" si="2"/>
        <v>0.17300804023130639</v>
      </c>
      <c r="H33" s="126">
        <v>2025</v>
      </c>
      <c r="I33" s="126">
        <v>12</v>
      </c>
      <c r="J33" t="s">
        <v>377</v>
      </c>
      <c r="K33" t="s">
        <v>323</v>
      </c>
      <c r="L33" t="s">
        <v>349</v>
      </c>
      <c r="M33" t="s">
        <v>276</v>
      </c>
      <c r="N33"/>
      <c r="O33"/>
      <c r="P33" t="s">
        <v>350</v>
      </c>
      <c r="Q33" s="127">
        <v>378.014061298</v>
      </c>
      <c r="R33" s="127">
        <v>-297.55273522499999</v>
      </c>
      <c r="S33">
        <v>80.461326073000009</v>
      </c>
      <c r="T33" s="223">
        <v>0.21285273303516056</v>
      </c>
      <c r="U33" t="s">
        <v>38</v>
      </c>
      <c r="V33" t="s">
        <v>40</v>
      </c>
      <c r="W33" t="s">
        <v>347</v>
      </c>
      <c r="X33" t="s">
        <v>348</v>
      </c>
      <c r="Y33" t="s">
        <v>1039</v>
      </c>
      <c r="Z33" s="126">
        <v>464828</v>
      </c>
      <c r="AA33" s="128">
        <v>46021</v>
      </c>
      <c r="AB33" t="s">
        <v>323</v>
      </c>
      <c r="AC33" t="s">
        <v>1040</v>
      </c>
      <c r="AD33" t="s">
        <v>328</v>
      </c>
      <c r="AE33" t="s">
        <v>618</v>
      </c>
      <c r="AF33" t="s">
        <v>618</v>
      </c>
      <c r="AI33" t="s">
        <v>78</v>
      </c>
      <c r="AJ33" t="s">
        <v>77</v>
      </c>
    </row>
    <row r="34" spans="1:36">
      <c r="A34" s="187" t="s">
        <v>889</v>
      </c>
      <c r="B34" s="187" t="s">
        <v>150</v>
      </c>
      <c r="C34" s="23">
        <f t="shared" si="1"/>
        <v>1</v>
      </c>
      <c r="D34" s="21">
        <v>54843.88</v>
      </c>
      <c r="E34" s="196">
        <f t="shared" si="0"/>
        <v>54843.88</v>
      </c>
      <c r="F34" s="197">
        <f t="shared" si="2"/>
        <v>3.9361899449856561E-2</v>
      </c>
      <c r="H34" s="126">
        <v>2025</v>
      </c>
      <c r="I34" s="126">
        <v>12</v>
      </c>
      <c r="J34" t="s">
        <v>387</v>
      </c>
      <c r="K34" t="s">
        <v>388</v>
      </c>
      <c r="L34" t="s">
        <v>349</v>
      </c>
      <c r="M34" t="s">
        <v>276</v>
      </c>
      <c r="N34"/>
      <c r="O34"/>
      <c r="P34" t="s">
        <v>365</v>
      </c>
      <c r="Q34" s="127">
        <v>65.629410035999996</v>
      </c>
      <c r="R34" s="127">
        <v>-54.823892613000005</v>
      </c>
      <c r="S34">
        <v>10.805517422999991</v>
      </c>
      <c r="T34" s="223">
        <v>0.16464443939192491</v>
      </c>
      <c r="U34" t="s">
        <v>133</v>
      </c>
      <c r="V34" t="s">
        <v>134</v>
      </c>
      <c r="W34" t="s">
        <v>355</v>
      </c>
      <c r="X34" t="s">
        <v>348</v>
      </c>
      <c r="Y34" t="s">
        <v>1010</v>
      </c>
      <c r="Z34" s="126">
        <v>467531</v>
      </c>
      <c r="AA34" s="128">
        <v>46028</v>
      </c>
      <c r="AB34" t="s">
        <v>388</v>
      </c>
      <c r="AC34" t="s">
        <v>1011</v>
      </c>
      <c r="AD34" t="s">
        <v>997</v>
      </c>
      <c r="AE34" t="s">
        <v>656</v>
      </c>
      <c r="AF34" t="s">
        <v>656</v>
      </c>
      <c r="AI34" t="s">
        <v>889</v>
      </c>
      <c r="AJ34" t="s">
        <v>150</v>
      </c>
    </row>
    <row r="35" spans="1:36">
      <c r="A35" s="187" t="s">
        <v>120</v>
      </c>
      <c r="B35" s="187" t="s">
        <v>119</v>
      </c>
      <c r="C35" s="23">
        <f t="shared" si="1"/>
        <v>1</v>
      </c>
      <c r="D35" s="21">
        <v>87277.857071999999</v>
      </c>
      <c r="E35" s="196">
        <f t="shared" si="0"/>
        <v>87277.857071999999</v>
      </c>
      <c r="F35" s="197">
        <f t="shared" si="2"/>
        <v>0.24695242987255539</v>
      </c>
      <c r="H35" s="126">
        <v>2026</v>
      </c>
      <c r="I35" s="126">
        <v>1</v>
      </c>
      <c r="J35" t="s">
        <v>504</v>
      </c>
      <c r="K35" t="s">
        <v>207</v>
      </c>
      <c r="L35" t="s">
        <v>496</v>
      </c>
      <c r="M35" t="s">
        <v>276</v>
      </c>
      <c r="N35"/>
      <c r="O35" t="s">
        <v>497</v>
      </c>
      <c r="P35" t="s">
        <v>358</v>
      </c>
      <c r="Q35" s="127">
        <v>257.14699113000006</v>
      </c>
      <c r="R35" s="127">
        <v>-175.01746229900002</v>
      </c>
      <c r="S35">
        <v>82.129528831000044</v>
      </c>
      <c r="T35" s="223">
        <v>0.31938747745051255</v>
      </c>
      <c r="U35" t="s">
        <v>48</v>
      </c>
      <c r="V35" t="s">
        <v>45</v>
      </c>
      <c r="W35" t="s">
        <v>1036</v>
      </c>
      <c r="X35" t="s">
        <v>348</v>
      </c>
      <c r="Y35" t="s">
        <v>505</v>
      </c>
      <c r="Z35" s="126">
        <v>481470</v>
      </c>
      <c r="AA35" s="128">
        <v>46076</v>
      </c>
      <c r="AB35" t="s">
        <v>408</v>
      </c>
      <c r="AC35" t="s">
        <v>506</v>
      </c>
      <c r="AD35" t="s">
        <v>328</v>
      </c>
      <c r="AE35" t="s">
        <v>98</v>
      </c>
      <c r="AF35" t="s">
        <v>98</v>
      </c>
      <c r="AI35" t="s">
        <v>120</v>
      </c>
      <c r="AJ35" t="s">
        <v>119</v>
      </c>
    </row>
    <row r="36" spans="1:36">
      <c r="A36" s="187" t="s">
        <v>658</v>
      </c>
      <c r="B36" s="187" t="s">
        <v>105</v>
      </c>
      <c r="C36" s="23">
        <f t="shared" si="1"/>
        <v>1</v>
      </c>
      <c r="D36" s="21">
        <v>55288.111230000002</v>
      </c>
      <c r="E36" s="196">
        <f t="shared" si="0"/>
        <v>55288.111230000002</v>
      </c>
      <c r="F36" s="197">
        <f t="shared" si="2"/>
        <v>0.19975132035271012</v>
      </c>
      <c r="H36" s="126">
        <v>2026</v>
      </c>
      <c r="I36" s="126">
        <v>4</v>
      </c>
      <c r="J36" t="s">
        <v>682</v>
      </c>
      <c r="K36" t="s">
        <v>683</v>
      </c>
      <c r="L36" t="s">
        <v>496</v>
      </c>
      <c r="M36" t="s">
        <v>276</v>
      </c>
      <c r="N36"/>
      <c r="O36" t="s">
        <v>511</v>
      </c>
      <c r="P36" t="s">
        <v>350</v>
      </c>
      <c r="Q36" s="127">
        <v>204.61181970600001</v>
      </c>
      <c r="R36" s="127">
        <v>-186.290282937</v>
      </c>
      <c r="S36">
        <v>18.321536769000005</v>
      </c>
      <c r="T36" s="223">
        <v>8.9542905171976953E-2</v>
      </c>
      <c r="U36" t="s">
        <v>48</v>
      </c>
      <c r="V36" t="s">
        <v>45</v>
      </c>
      <c r="W36" t="s">
        <v>347</v>
      </c>
      <c r="X36" t="s">
        <v>348</v>
      </c>
      <c r="Y36" t="s">
        <v>684</v>
      </c>
      <c r="Z36" s="126">
        <v>517357</v>
      </c>
      <c r="AA36" s="128">
        <v>46147</v>
      </c>
      <c r="AB36" t="s">
        <v>683</v>
      </c>
      <c r="AC36" t="s">
        <v>685</v>
      </c>
      <c r="AD36" t="s">
        <v>328</v>
      </c>
      <c r="AE36" t="s">
        <v>98</v>
      </c>
      <c r="AF36" t="s">
        <v>98</v>
      </c>
      <c r="AI36" t="s">
        <v>658</v>
      </c>
      <c r="AJ36" t="s">
        <v>105</v>
      </c>
    </row>
    <row r="37" spans="1:36">
      <c r="A37" s="187" t="s">
        <v>585</v>
      </c>
      <c r="B37" s="187" t="s">
        <v>582</v>
      </c>
      <c r="C37" s="23">
        <f t="shared" si="1"/>
        <v>1</v>
      </c>
      <c r="D37" s="21">
        <v>107285.321</v>
      </c>
      <c r="E37" s="196">
        <f t="shared" si="0"/>
        <v>107285.321</v>
      </c>
      <c r="F37" s="197">
        <f t="shared" si="2"/>
        <v>0.23405325956940551</v>
      </c>
      <c r="H37" s="126">
        <v>2026</v>
      </c>
      <c r="I37" s="126">
        <v>4</v>
      </c>
      <c r="J37" t="s">
        <v>687</v>
      </c>
      <c r="K37" t="s">
        <v>683</v>
      </c>
      <c r="L37" t="s">
        <v>496</v>
      </c>
      <c r="M37" t="s">
        <v>276</v>
      </c>
      <c r="N37"/>
      <c r="O37" t="s">
        <v>511</v>
      </c>
      <c r="P37" t="s">
        <v>350</v>
      </c>
      <c r="Q37" s="127">
        <v>204.61181970600001</v>
      </c>
      <c r="R37" s="127">
        <v>-179.67153877199999</v>
      </c>
      <c r="S37">
        <v>24.940280934000015</v>
      </c>
      <c r="T37" s="223">
        <v>0.12189071467052043</v>
      </c>
      <c r="U37" t="s">
        <v>48</v>
      </c>
      <c r="V37" t="s">
        <v>45</v>
      </c>
      <c r="W37" t="s">
        <v>347</v>
      </c>
      <c r="X37" t="s">
        <v>348</v>
      </c>
      <c r="Y37" t="s">
        <v>688</v>
      </c>
      <c r="Z37" s="126">
        <v>517358</v>
      </c>
      <c r="AA37" s="128">
        <v>46147</v>
      </c>
      <c r="AB37" t="s">
        <v>683</v>
      </c>
      <c r="AC37" t="s">
        <v>689</v>
      </c>
      <c r="AD37" t="s">
        <v>328</v>
      </c>
      <c r="AE37" t="s">
        <v>597</v>
      </c>
      <c r="AF37" t="s">
        <v>597</v>
      </c>
      <c r="AI37" t="s">
        <v>585</v>
      </c>
      <c r="AJ37" t="s">
        <v>582</v>
      </c>
    </row>
    <row r="38" spans="1:36">
      <c r="A38" s="56">
        <v>70901021</v>
      </c>
      <c r="B38" s="187" t="s">
        <v>81</v>
      </c>
      <c r="C38" s="23">
        <f t="shared" si="1"/>
        <v>2</v>
      </c>
      <c r="D38" s="21">
        <v>140000</v>
      </c>
      <c r="E38" s="196">
        <f t="shared" ref="E38:E39" si="3">D38*C38</f>
        <v>280000</v>
      </c>
      <c r="F38" s="197">
        <f t="shared" si="2"/>
        <v>0.30669002851717969</v>
      </c>
      <c r="H38" s="126">
        <v>2026</v>
      </c>
      <c r="I38" s="126">
        <v>4</v>
      </c>
      <c r="J38" t="s">
        <v>644</v>
      </c>
      <c r="K38" t="s">
        <v>645</v>
      </c>
      <c r="L38" t="s">
        <v>496</v>
      </c>
      <c r="M38" t="s">
        <v>276</v>
      </c>
      <c r="N38"/>
      <c r="O38" t="s">
        <v>511</v>
      </c>
      <c r="P38" t="s">
        <v>629</v>
      </c>
      <c r="Q38" s="127">
        <v>229.49299565999999</v>
      </c>
      <c r="R38" s="127">
        <v>-182.42652546100001</v>
      </c>
      <c r="S38">
        <v>47.06647019899998</v>
      </c>
      <c r="T38" s="223">
        <v>0.20508891813295346</v>
      </c>
      <c r="U38" t="s">
        <v>48</v>
      </c>
      <c r="V38" t="s">
        <v>45</v>
      </c>
      <c r="W38" t="s">
        <v>347</v>
      </c>
      <c r="X38" t="s">
        <v>348</v>
      </c>
      <c r="Y38" t="s">
        <v>646</v>
      </c>
      <c r="Z38" s="126">
        <v>515552</v>
      </c>
      <c r="AA38" s="128">
        <v>46141</v>
      </c>
      <c r="AB38" t="s">
        <v>645</v>
      </c>
      <c r="AC38" t="s">
        <v>647</v>
      </c>
      <c r="AD38" t="s">
        <v>328</v>
      </c>
      <c r="AE38" t="s">
        <v>597</v>
      </c>
      <c r="AF38" t="s">
        <v>597</v>
      </c>
      <c r="AI38" s="56">
        <v>70901021</v>
      </c>
      <c r="AJ38" t="s">
        <v>81</v>
      </c>
    </row>
    <row r="39" spans="1:36">
      <c r="A39" s="4" t="s">
        <v>58</v>
      </c>
      <c r="B39" s="187" t="s">
        <v>59</v>
      </c>
      <c r="C39" s="23">
        <f t="shared" si="1"/>
        <v>11</v>
      </c>
      <c r="D39" s="21">
        <v>168000</v>
      </c>
      <c r="E39" s="196">
        <f t="shared" si="3"/>
        <v>1848000</v>
      </c>
      <c r="F39" s="197">
        <f t="shared" si="2"/>
        <v>0.25234891231967188</v>
      </c>
      <c r="H39" s="126">
        <v>2026</v>
      </c>
      <c r="I39" s="126">
        <v>5</v>
      </c>
      <c r="J39" t="s">
        <v>884</v>
      </c>
      <c r="K39" t="s">
        <v>683</v>
      </c>
      <c r="L39" t="s">
        <v>496</v>
      </c>
      <c r="M39" t="s">
        <v>276</v>
      </c>
      <c r="N39"/>
      <c r="O39" t="s">
        <v>511</v>
      </c>
      <c r="P39" t="s">
        <v>350</v>
      </c>
      <c r="Q39" s="127">
        <v>204.61181970600001</v>
      </c>
      <c r="R39" s="127">
        <v>-186.03063205199999</v>
      </c>
      <c r="S39">
        <v>18.581187654000018</v>
      </c>
      <c r="T39" s="223">
        <v>9.081189777158874E-2</v>
      </c>
      <c r="U39" t="s">
        <v>48</v>
      </c>
      <c r="V39" t="s">
        <v>45</v>
      </c>
      <c r="W39" t="s">
        <v>1036</v>
      </c>
      <c r="X39" t="s">
        <v>348</v>
      </c>
      <c r="Y39" t="s">
        <v>1085</v>
      </c>
      <c r="Z39" s="126">
        <v>530815</v>
      </c>
      <c r="AA39" s="128">
        <v>46181</v>
      </c>
      <c r="AB39" t="s">
        <v>683</v>
      </c>
      <c r="AC39" t="s">
        <v>885</v>
      </c>
      <c r="AD39" t="s">
        <v>328</v>
      </c>
      <c r="AE39" t="s">
        <v>48</v>
      </c>
      <c r="AF39" t="s">
        <v>48</v>
      </c>
      <c r="AI39" s="4" t="s">
        <v>58</v>
      </c>
      <c r="AJ39" t="s">
        <v>59</v>
      </c>
    </row>
    <row r="40" spans="1:36" ht="16">
      <c r="A40" s="139" t="s">
        <v>38</v>
      </c>
      <c r="C40" s="7">
        <f>SUM(C2:C39)</f>
        <v>155</v>
      </c>
      <c r="E40" s="45">
        <f>SUM(E2:E39)</f>
        <v>23116635.205022197</v>
      </c>
      <c r="F40" s="198">
        <f>AVERAGE(F2:F39)</f>
        <v>0.20648841057808329</v>
      </c>
      <c r="H40" s="126">
        <v>2026</v>
      </c>
      <c r="I40" s="126">
        <v>5</v>
      </c>
      <c r="J40" t="s">
        <v>620</v>
      </c>
      <c r="K40" t="s">
        <v>372</v>
      </c>
      <c r="L40" t="s">
        <v>496</v>
      </c>
      <c r="M40" t="s">
        <v>276</v>
      </c>
      <c r="N40"/>
      <c r="O40" t="s">
        <v>511</v>
      </c>
      <c r="P40" t="s">
        <v>350</v>
      </c>
      <c r="Q40" s="127">
        <v>248.38496742200002</v>
      </c>
      <c r="R40" s="127">
        <v>-185.28869739700002</v>
      </c>
      <c r="S40">
        <v>63.096270024999995</v>
      </c>
      <c r="T40" s="223">
        <v>0.25402612195045188</v>
      </c>
      <c r="U40" t="s">
        <v>48</v>
      </c>
      <c r="V40" t="s">
        <v>45</v>
      </c>
      <c r="W40" t="s">
        <v>355</v>
      </c>
      <c r="X40" t="s">
        <v>348</v>
      </c>
      <c r="Y40" t="s">
        <v>664</v>
      </c>
      <c r="Z40" s="126">
        <v>527710</v>
      </c>
      <c r="AA40" s="128">
        <v>46171</v>
      </c>
      <c r="AB40" t="s">
        <v>375</v>
      </c>
      <c r="AC40" t="s">
        <v>887</v>
      </c>
      <c r="AD40" t="s">
        <v>381</v>
      </c>
      <c r="AE40" t="s">
        <v>58</v>
      </c>
      <c r="AF40" t="s">
        <v>58</v>
      </c>
      <c r="AI40"/>
      <c r="AJ40"/>
    </row>
    <row r="41" spans="1:36">
      <c r="A41" s="152" t="s">
        <v>48</v>
      </c>
      <c r="H41" s="126">
        <v>2025</v>
      </c>
      <c r="I41" s="126">
        <v>7</v>
      </c>
      <c r="J41" t="s">
        <v>257</v>
      </c>
      <c r="K41" t="s">
        <v>372</v>
      </c>
      <c r="L41" t="s">
        <v>357</v>
      </c>
      <c r="M41" t="s">
        <v>352</v>
      </c>
      <c r="N41" t="s">
        <v>373</v>
      </c>
      <c r="O41"/>
      <c r="P41" t="s">
        <v>374</v>
      </c>
      <c r="Q41" s="127">
        <v>249.00298800000002</v>
      </c>
      <c r="R41" s="127">
        <v>-175.69609558600001</v>
      </c>
      <c r="S41">
        <v>73.306892414000004</v>
      </c>
      <c r="T41" s="223">
        <v>0.29440165759777953</v>
      </c>
      <c r="U41" t="s">
        <v>48</v>
      </c>
      <c r="V41" t="s">
        <v>45</v>
      </c>
      <c r="W41" t="s">
        <v>347</v>
      </c>
      <c r="X41" t="s">
        <v>348</v>
      </c>
      <c r="Y41" t="s">
        <v>948</v>
      </c>
      <c r="Z41" s="126">
        <v>384488</v>
      </c>
      <c r="AA41" s="128">
        <v>45859</v>
      </c>
      <c r="AB41" t="s">
        <v>375</v>
      </c>
      <c r="AC41" t="s">
        <v>949</v>
      </c>
      <c r="AD41" t="s">
        <v>381</v>
      </c>
      <c r="AE41" t="s">
        <v>60</v>
      </c>
      <c r="AF41" t="s">
        <v>60</v>
      </c>
      <c r="AI41"/>
      <c r="AJ41"/>
    </row>
    <row r="42" spans="1:36">
      <c r="A42" s="140" t="s">
        <v>141</v>
      </c>
      <c r="H42" s="126">
        <v>2025</v>
      </c>
      <c r="I42" s="126">
        <v>11</v>
      </c>
      <c r="J42" t="s">
        <v>301</v>
      </c>
      <c r="K42" t="s">
        <v>372</v>
      </c>
      <c r="L42" t="s">
        <v>349</v>
      </c>
      <c r="M42" t="s">
        <v>276</v>
      </c>
      <c r="N42"/>
      <c r="O42"/>
      <c r="P42" t="s">
        <v>350</v>
      </c>
      <c r="Q42" s="127">
        <v>248.90139600000001</v>
      </c>
      <c r="R42" s="127">
        <v>-175.51764811300001</v>
      </c>
      <c r="S42">
        <v>73.383747886999998</v>
      </c>
      <c r="T42" s="223">
        <v>0.29483059985328486</v>
      </c>
      <c r="U42" t="s">
        <v>48</v>
      </c>
      <c r="V42" t="s">
        <v>45</v>
      </c>
      <c r="W42" t="s">
        <v>347</v>
      </c>
      <c r="X42" t="s">
        <v>348</v>
      </c>
      <c r="Y42" t="s">
        <v>970</v>
      </c>
      <c r="Z42" s="126">
        <v>445418</v>
      </c>
      <c r="AA42" s="128">
        <v>45982</v>
      </c>
      <c r="AB42" t="s">
        <v>375</v>
      </c>
      <c r="AC42" t="s">
        <v>971</v>
      </c>
      <c r="AD42" t="s">
        <v>360</v>
      </c>
      <c r="AE42" t="s">
        <v>600</v>
      </c>
      <c r="AF42" t="s">
        <v>600</v>
      </c>
      <c r="AI42"/>
      <c r="AJ42"/>
    </row>
    <row r="43" spans="1:36">
      <c r="A43" s="152" t="s">
        <v>58</v>
      </c>
      <c r="H43" s="126">
        <v>2025</v>
      </c>
      <c r="I43" s="126">
        <v>12</v>
      </c>
      <c r="J43" t="s">
        <v>439</v>
      </c>
      <c r="K43" t="s">
        <v>325</v>
      </c>
      <c r="L43" t="s">
        <v>349</v>
      </c>
      <c r="M43" t="s">
        <v>276</v>
      </c>
      <c r="N43"/>
      <c r="O43"/>
      <c r="P43" t="s">
        <v>350</v>
      </c>
      <c r="Q43" s="127">
        <v>240.70274041799999</v>
      </c>
      <c r="R43" s="127">
        <v>-175.027287108</v>
      </c>
      <c r="S43">
        <v>65.675453309999995</v>
      </c>
      <c r="T43" s="223">
        <v>0.27284879763291936</v>
      </c>
      <c r="U43" t="s">
        <v>48</v>
      </c>
      <c r="V43" t="s">
        <v>45</v>
      </c>
      <c r="W43" t="s">
        <v>355</v>
      </c>
      <c r="X43" t="s">
        <v>348</v>
      </c>
      <c r="Y43" t="s">
        <v>1004</v>
      </c>
      <c r="Z43" s="126">
        <v>467747</v>
      </c>
      <c r="AA43" s="128">
        <v>46029</v>
      </c>
      <c r="AB43" t="s">
        <v>325</v>
      </c>
      <c r="AC43" t="s">
        <v>1005</v>
      </c>
      <c r="AD43" t="s">
        <v>1012</v>
      </c>
      <c r="AE43" t="s">
        <v>133</v>
      </c>
      <c r="AF43" t="s">
        <v>133</v>
      </c>
      <c r="AI43"/>
      <c r="AJ43"/>
    </row>
    <row r="44" spans="1:36">
      <c r="A44" s="139" t="s">
        <v>60</v>
      </c>
      <c r="H44" s="126">
        <v>2025</v>
      </c>
      <c r="I44" s="126">
        <v>6</v>
      </c>
      <c r="J44" t="s">
        <v>241</v>
      </c>
      <c r="K44" t="s">
        <v>363</v>
      </c>
      <c r="L44" t="s">
        <v>349</v>
      </c>
      <c r="M44" t="s">
        <v>352</v>
      </c>
      <c r="N44" t="s">
        <v>353</v>
      </c>
      <c r="O44"/>
      <c r="P44" t="s">
        <v>354</v>
      </c>
      <c r="Q44" s="127">
        <v>259.96954193300002</v>
      </c>
      <c r="R44" s="127">
        <v>-197.93136783400001</v>
      </c>
      <c r="S44">
        <v>62.038174099000003</v>
      </c>
      <c r="T44" s="223">
        <v>0.23863631730746609</v>
      </c>
      <c r="U44" t="s">
        <v>947</v>
      </c>
      <c r="V44" t="s">
        <v>214</v>
      </c>
      <c r="W44" t="s">
        <v>347</v>
      </c>
      <c r="X44" t="s">
        <v>348</v>
      </c>
      <c r="Y44" t="s">
        <v>929</v>
      </c>
      <c r="Z44" s="126">
        <v>376174</v>
      </c>
      <c r="AA44" s="128">
        <v>45838</v>
      </c>
      <c r="AB44" t="s">
        <v>363</v>
      </c>
      <c r="AC44" t="s">
        <v>946</v>
      </c>
      <c r="AD44" t="s">
        <v>1012</v>
      </c>
      <c r="AE44" t="s">
        <v>57</v>
      </c>
      <c r="AF44" t="s">
        <v>57</v>
      </c>
      <c r="AI44"/>
      <c r="AJ44"/>
    </row>
    <row r="45" spans="1:36">
      <c r="A45" s="140" t="s">
        <v>64</v>
      </c>
      <c r="H45" s="126">
        <v>2026</v>
      </c>
      <c r="I45" s="126">
        <v>3</v>
      </c>
      <c r="J45" t="s">
        <v>507</v>
      </c>
      <c r="K45" t="s">
        <v>359</v>
      </c>
      <c r="L45" t="s">
        <v>496</v>
      </c>
      <c r="M45" t="s">
        <v>276</v>
      </c>
      <c r="N45"/>
      <c r="O45"/>
      <c r="P45" t="s">
        <v>358</v>
      </c>
      <c r="Q45" s="127">
        <v>198.70417269999999</v>
      </c>
      <c r="R45" s="127">
        <v>-165.10125768199998</v>
      </c>
      <c r="S45">
        <v>33.602915018000004</v>
      </c>
      <c r="T45" s="223">
        <v>0.16911026357122899</v>
      </c>
      <c r="U45" t="s">
        <v>599</v>
      </c>
      <c r="V45" t="s">
        <v>63</v>
      </c>
      <c r="W45" t="s">
        <v>347</v>
      </c>
      <c r="X45" t="s">
        <v>348</v>
      </c>
      <c r="Y45" t="s">
        <v>368</v>
      </c>
      <c r="Z45" s="126">
        <v>493153</v>
      </c>
      <c r="AA45" s="128">
        <v>46098</v>
      </c>
      <c r="AB45" t="s">
        <v>508</v>
      </c>
      <c r="AC45" t="s">
        <v>509</v>
      </c>
      <c r="AD45" t="s">
        <v>1012</v>
      </c>
      <c r="AE45" t="s">
        <v>57</v>
      </c>
      <c r="AF45" t="s">
        <v>57</v>
      </c>
      <c r="AI45"/>
      <c r="AJ45"/>
    </row>
    <row r="46" spans="1:36">
      <c r="A46" s="140" t="s">
        <v>71</v>
      </c>
      <c r="H46" s="126">
        <v>2026</v>
      </c>
      <c r="I46" s="126">
        <v>5</v>
      </c>
      <c r="J46" t="s">
        <v>619</v>
      </c>
      <c r="K46" t="s">
        <v>372</v>
      </c>
      <c r="L46" t="s">
        <v>496</v>
      </c>
      <c r="M46" t="s">
        <v>276</v>
      </c>
      <c r="N46"/>
      <c r="O46" t="s">
        <v>511</v>
      </c>
      <c r="P46" t="s">
        <v>350</v>
      </c>
      <c r="Q46" s="127">
        <v>223.03365529899997</v>
      </c>
      <c r="R46" s="127">
        <v>-174.46045294799998</v>
      </c>
      <c r="S46">
        <v>48.573202350999992</v>
      </c>
      <c r="T46" s="223">
        <v>0.21778418277673173</v>
      </c>
      <c r="U46" t="s">
        <v>599</v>
      </c>
      <c r="V46" t="s">
        <v>63</v>
      </c>
      <c r="W46" t="s">
        <v>347</v>
      </c>
      <c r="X46" t="s">
        <v>348</v>
      </c>
      <c r="Y46" t="s">
        <v>663</v>
      </c>
      <c r="Z46" s="126">
        <v>526506</v>
      </c>
      <c r="AA46" s="128">
        <v>46170</v>
      </c>
      <c r="AB46" t="s">
        <v>375</v>
      </c>
      <c r="AC46" t="s">
        <v>886</v>
      </c>
      <c r="AD46" t="s">
        <v>1012</v>
      </c>
      <c r="AE46" t="s">
        <v>57</v>
      </c>
      <c r="AF46" t="s">
        <v>57</v>
      </c>
      <c r="AI46"/>
      <c r="AJ46"/>
    </row>
    <row r="47" spans="1:36">
      <c r="A47" s="140" t="s">
        <v>304</v>
      </c>
      <c r="H47" s="126">
        <v>2025</v>
      </c>
      <c r="I47" s="126">
        <v>9</v>
      </c>
      <c r="J47" t="s">
        <v>255</v>
      </c>
      <c r="K47" t="s">
        <v>372</v>
      </c>
      <c r="L47" t="s">
        <v>349</v>
      </c>
      <c r="M47" t="s">
        <v>276</v>
      </c>
      <c r="N47"/>
      <c r="O47"/>
      <c r="P47" t="s">
        <v>350</v>
      </c>
      <c r="Q47" s="127">
        <v>220.93140160000002</v>
      </c>
      <c r="R47" s="127">
        <v>-148.547073748</v>
      </c>
      <c r="S47">
        <v>72.384327852000013</v>
      </c>
      <c r="T47" s="223">
        <v>0.32763259241460407</v>
      </c>
      <c r="U47" t="s">
        <v>599</v>
      </c>
      <c r="V47" t="s">
        <v>63</v>
      </c>
      <c r="W47" t="s">
        <v>347</v>
      </c>
      <c r="X47" t="s">
        <v>348</v>
      </c>
      <c r="Y47" t="s">
        <v>972</v>
      </c>
      <c r="Z47" s="126">
        <v>421302</v>
      </c>
      <c r="AA47" s="128">
        <v>45930</v>
      </c>
      <c r="AB47" t="s">
        <v>375</v>
      </c>
      <c r="AC47" t="s">
        <v>973</v>
      </c>
      <c r="AD47" t="s">
        <v>1012</v>
      </c>
      <c r="AE47" t="s">
        <v>57</v>
      </c>
      <c r="AF47" t="s">
        <v>57</v>
      </c>
      <c r="AI47"/>
      <c r="AJ47"/>
    </row>
    <row r="48" spans="1:36">
      <c r="A48" s="158" t="s">
        <v>78</v>
      </c>
      <c r="H48" s="126">
        <v>2025</v>
      </c>
      <c r="I48" s="126">
        <v>11</v>
      </c>
      <c r="J48" t="s">
        <v>300</v>
      </c>
      <c r="K48" t="s">
        <v>207</v>
      </c>
      <c r="L48" t="s">
        <v>349</v>
      </c>
      <c r="M48" t="s">
        <v>276</v>
      </c>
      <c r="N48"/>
      <c r="O48"/>
      <c r="P48" t="s">
        <v>350</v>
      </c>
      <c r="Q48" s="127">
        <v>193.76580398999999</v>
      </c>
      <c r="R48" s="127">
        <v>-148.41183897600001</v>
      </c>
      <c r="S48">
        <v>45.353965013999982</v>
      </c>
      <c r="T48" s="223">
        <v>0.23406588820151486</v>
      </c>
      <c r="U48" t="s">
        <v>599</v>
      </c>
      <c r="V48" t="s">
        <v>63</v>
      </c>
      <c r="W48" t="s">
        <v>355</v>
      </c>
      <c r="X48" t="s">
        <v>348</v>
      </c>
      <c r="Y48" t="s">
        <v>991</v>
      </c>
      <c r="Z48" s="126">
        <v>450129</v>
      </c>
      <c r="AA48" s="128">
        <v>45993</v>
      </c>
      <c r="AB48" t="s">
        <v>207</v>
      </c>
      <c r="AC48" t="s">
        <v>992</v>
      </c>
      <c r="AD48" t="s">
        <v>1012</v>
      </c>
      <c r="AE48" t="s">
        <v>57</v>
      </c>
      <c r="AF48" t="s">
        <v>57</v>
      </c>
      <c r="AI48"/>
      <c r="AJ48"/>
    </row>
    <row r="49" spans="1:36">
      <c r="A49" s="158" t="s">
        <v>94</v>
      </c>
      <c r="H49" s="126">
        <v>2025</v>
      </c>
      <c r="I49" s="126">
        <v>11</v>
      </c>
      <c r="J49" t="s">
        <v>287</v>
      </c>
      <c r="K49" t="s">
        <v>437</v>
      </c>
      <c r="L49" t="s">
        <v>349</v>
      </c>
      <c r="M49" t="s">
        <v>352</v>
      </c>
      <c r="N49" t="s">
        <v>364</v>
      </c>
      <c r="O49"/>
      <c r="P49" t="s">
        <v>422</v>
      </c>
      <c r="Q49" s="127">
        <v>119.07484182</v>
      </c>
      <c r="R49" s="127">
        <v>-196.49063248299998</v>
      </c>
      <c r="S49">
        <v>-77.415790662999981</v>
      </c>
      <c r="T49" s="223">
        <v>-0.65014397230966636</v>
      </c>
      <c r="U49" t="s">
        <v>599</v>
      </c>
      <c r="V49" t="s">
        <v>63</v>
      </c>
      <c r="W49" t="s">
        <v>347</v>
      </c>
      <c r="X49" t="s">
        <v>348</v>
      </c>
      <c r="Y49" t="s">
        <v>1029</v>
      </c>
      <c r="Z49" s="126">
        <v>448740</v>
      </c>
      <c r="AA49" s="128">
        <v>45989</v>
      </c>
      <c r="AB49" t="s">
        <v>437</v>
      </c>
      <c r="AC49" t="s">
        <v>1035</v>
      </c>
      <c r="AD49" t="s">
        <v>1012</v>
      </c>
      <c r="AE49" t="s">
        <v>57</v>
      </c>
      <c r="AF49" t="s">
        <v>57</v>
      </c>
      <c r="AI49"/>
      <c r="AJ49"/>
    </row>
    <row r="50" spans="1:36">
      <c r="A50" s="152" t="s">
        <v>98</v>
      </c>
      <c r="H50" s="126">
        <v>2025</v>
      </c>
      <c r="I50" s="126">
        <v>12</v>
      </c>
      <c r="J50" t="s">
        <v>435</v>
      </c>
      <c r="K50" t="s">
        <v>359</v>
      </c>
      <c r="L50" t="s">
        <v>357</v>
      </c>
      <c r="M50" t="s">
        <v>276</v>
      </c>
      <c r="N50"/>
      <c r="O50"/>
      <c r="P50" t="s">
        <v>358</v>
      </c>
      <c r="Q50" s="127">
        <v>198.72271339700001</v>
      </c>
      <c r="R50" s="127">
        <v>-167.22189097499998</v>
      </c>
      <c r="S50">
        <v>31.500822422000027</v>
      </c>
      <c r="T50" s="223">
        <v>0.15851646690768051</v>
      </c>
      <c r="U50" t="s">
        <v>599</v>
      </c>
      <c r="V50" t="s">
        <v>63</v>
      </c>
      <c r="W50" t="s">
        <v>347</v>
      </c>
      <c r="X50" t="s">
        <v>348</v>
      </c>
      <c r="Y50" t="s">
        <v>1029</v>
      </c>
      <c r="Z50" s="126">
        <v>457352</v>
      </c>
      <c r="AA50" s="128">
        <v>46007</v>
      </c>
      <c r="AB50" t="s">
        <v>359</v>
      </c>
      <c r="AC50" t="s">
        <v>1030</v>
      </c>
      <c r="AD50" t="s">
        <v>1012</v>
      </c>
      <c r="AE50" t="s">
        <v>57</v>
      </c>
      <c r="AF50" t="s">
        <v>57</v>
      </c>
      <c r="AI50"/>
      <c r="AJ50"/>
    </row>
    <row r="51" spans="1:36">
      <c r="A51" s="140" t="s">
        <v>104</v>
      </c>
      <c r="H51" s="126">
        <v>2025</v>
      </c>
      <c r="I51" s="126">
        <v>12</v>
      </c>
      <c r="J51" t="s">
        <v>434</v>
      </c>
      <c r="K51" t="s">
        <v>207</v>
      </c>
      <c r="L51" t="s">
        <v>349</v>
      </c>
      <c r="M51" t="s">
        <v>276</v>
      </c>
      <c r="N51"/>
      <c r="O51"/>
      <c r="P51" t="s">
        <v>350</v>
      </c>
      <c r="Q51" s="127">
        <v>203.92483824000001</v>
      </c>
      <c r="R51" s="127">
        <v>-163.92874727899999</v>
      </c>
      <c r="S51">
        <v>39.996090961000021</v>
      </c>
      <c r="T51" s="223">
        <v>0.19613153211836046</v>
      </c>
      <c r="U51" t="s">
        <v>599</v>
      </c>
      <c r="V51" t="s">
        <v>63</v>
      </c>
      <c r="W51" t="s">
        <v>347</v>
      </c>
      <c r="X51" t="s">
        <v>348</v>
      </c>
      <c r="Y51" t="s">
        <v>1029</v>
      </c>
      <c r="Z51" s="126">
        <v>458454</v>
      </c>
      <c r="AA51" s="128">
        <v>46008</v>
      </c>
      <c r="AB51" t="s">
        <v>207</v>
      </c>
      <c r="AC51" t="s">
        <v>1031</v>
      </c>
      <c r="AD51" t="s">
        <v>1012</v>
      </c>
      <c r="AE51" t="s">
        <v>110</v>
      </c>
      <c r="AF51" t="s">
        <v>110</v>
      </c>
      <c r="AI51"/>
      <c r="AJ51"/>
    </row>
    <row r="52" spans="1:36">
      <c r="A52" s="158" t="s">
        <v>106</v>
      </c>
      <c r="H52" s="126">
        <v>2025</v>
      </c>
      <c r="I52" s="126">
        <v>8</v>
      </c>
      <c r="J52" t="s">
        <v>256</v>
      </c>
      <c r="K52" t="s">
        <v>325</v>
      </c>
      <c r="L52" t="s">
        <v>349</v>
      </c>
      <c r="M52" t="s">
        <v>410</v>
      </c>
      <c r="N52"/>
      <c r="O52"/>
      <c r="P52" t="s">
        <v>413</v>
      </c>
      <c r="Q52" s="127">
        <v>266.17819536000002</v>
      </c>
      <c r="R52" s="127">
        <v>-199.611499391</v>
      </c>
      <c r="S52">
        <v>66.566695969000023</v>
      </c>
      <c r="T52" s="223">
        <v>0.25008320414438928</v>
      </c>
      <c r="U52" t="s">
        <v>141</v>
      </c>
      <c r="V52" t="s">
        <v>142</v>
      </c>
      <c r="W52" t="s">
        <v>347</v>
      </c>
      <c r="X52" t="s">
        <v>348</v>
      </c>
      <c r="Y52" t="s">
        <v>403</v>
      </c>
      <c r="Z52" s="126">
        <v>401476</v>
      </c>
      <c r="AA52" s="128">
        <v>45896</v>
      </c>
      <c r="AB52" t="s">
        <v>325</v>
      </c>
      <c r="AC52" t="s">
        <v>928</v>
      </c>
      <c r="AD52" t="s">
        <v>1012</v>
      </c>
      <c r="AE52" t="s">
        <v>110</v>
      </c>
      <c r="AF52" t="s">
        <v>110</v>
      </c>
      <c r="AI52"/>
      <c r="AJ52"/>
    </row>
    <row r="53" spans="1:36">
      <c r="A53" s="140" t="s">
        <v>110</v>
      </c>
      <c r="H53" s="126">
        <v>2026</v>
      </c>
      <c r="I53" s="126">
        <v>6</v>
      </c>
      <c r="J53" t="s">
        <v>623</v>
      </c>
      <c r="K53" t="s">
        <v>624</v>
      </c>
      <c r="L53" t="s">
        <v>496</v>
      </c>
      <c r="M53" t="s">
        <v>276</v>
      </c>
      <c r="N53"/>
      <c r="O53"/>
      <c r="P53" t="s">
        <v>346</v>
      </c>
      <c r="Q53" s="127">
        <v>107.285321</v>
      </c>
      <c r="R53" s="127">
        <v>-82.174841916000005</v>
      </c>
      <c r="S53">
        <v>25.110479083999991</v>
      </c>
      <c r="T53" s="223">
        <v>0.23405325956940551</v>
      </c>
      <c r="U53" t="s">
        <v>585</v>
      </c>
      <c r="V53" t="s">
        <v>582</v>
      </c>
      <c r="W53" t="s">
        <v>347</v>
      </c>
      <c r="X53" t="s">
        <v>348</v>
      </c>
      <c r="Y53" t="s">
        <v>1103</v>
      </c>
      <c r="Z53" s="126">
        <v>533974</v>
      </c>
      <c r="AA53" s="128">
        <v>46185</v>
      </c>
      <c r="AB53" t="s">
        <v>1104</v>
      </c>
      <c r="AC53" t="s">
        <v>897</v>
      </c>
      <c r="AD53" t="s">
        <v>1012</v>
      </c>
      <c r="AE53" t="s">
        <v>110</v>
      </c>
      <c r="AF53" t="s">
        <v>110</v>
      </c>
      <c r="AI53"/>
      <c r="AJ53"/>
    </row>
    <row r="54" spans="1:36">
      <c r="A54" s="158" t="s">
        <v>114</v>
      </c>
      <c r="H54" s="126">
        <v>2025</v>
      </c>
      <c r="I54" s="126">
        <v>7</v>
      </c>
      <c r="J54" t="s">
        <v>252</v>
      </c>
      <c r="K54" t="s">
        <v>325</v>
      </c>
      <c r="L54" t="s">
        <v>357</v>
      </c>
      <c r="M54" t="s">
        <v>410</v>
      </c>
      <c r="N54"/>
      <c r="O54"/>
      <c r="P54" t="s">
        <v>413</v>
      </c>
      <c r="Q54" s="127">
        <v>178.72652440900001</v>
      </c>
      <c r="R54" s="127">
        <v>-120.723806727</v>
      </c>
      <c r="S54">
        <v>58.002717682000011</v>
      </c>
      <c r="T54" s="223">
        <v>0.32453334989755561</v>
      </c>
      <c r="U54" t="s">
        <v>58</v>
      </c>
      <c r="V54" t="s">
        <v>59</v>
      </c>
      <c r="W54" t="s">
        <v>347</v>
      </c>
      <c r="X54" t="s">
        <v>348</v>
      </c>
      <c r="Y54" t="s">
        <v>403</v>
      </c>
      <c r="Z54" s="126">
        <v>386528</v>
      </c>
      <c r="AA54" s="128">
        <v>45863</v>
      </c>
      <c r="AB54" t="s">
        <v>325</v>
      </c>
      <c r="AC54" t="s">
        <v>950</v>
      </c>
      <c r="AD54" t="s">
        <v>1027</v>
      </c>
      <c r="AE54" t="s">
        <v>110</v>
      </c>
      <c r="AF54" t="s">
        <v>110</v>
      </c>
      <c r="AI54"/>
      <c r="AJ54"/>
    </row>
    <row r="55" spans="1:36">
      <c r="A55" s="140" t="s">
        <v>84</v>
      </c>
      <c r="H55" s="126">
        <v>2025</v>
      </c>
      <c r="I55" s="126">
        <v>10</v>
      </c>
      <c r="J55" t="s">
        <v>254</v>
      </c>
      <c r="K55" t="s">
        <v>331</v>
      </c>
      <c r="L55" t="s">
        <v>349</v>
      </c>
      <c r="M55" t="s">
        <v>276</v>
      </c>
      <c r="N55"/>
      <c r="O55"/>
      <c r="P55" t="s">
        <v>365</v>
      </c>
      <c r="Q55" s="127">
        <v>163.44328511999998</v>
      </c>
      <c r="R55" s="127">
        <v>-126.80830617399999</v>
      </c>
      <c r="S55">
        <v>36.63497894599999</v>
      </c>
      <c r="T55" s="223">
        <v>0.22414490090004374</v>
      </c>
      <c r="U55" t="s">
        <v>58</v>
      </c>
      <c r="V55" t="s">
        <v>59</v>
      </c>
      <c r="W55" t="s">
        <v>367</v>
      </c>
      <c r="X55" t="s">
        <v>348</v>
      </c>
      <c r="Y55" t="s">
        <v>986</v>
      </c>
      <c r="Z55" s="126">
        <v>429574</v>
      </c>
      <c r="AA55" s="128">
        <v>45946</v>
      </c>
      <c r="AB55" t="s">
        <v>331</v>
      </c>
      <c r="AC55" t="s">
        <v>987</v>
      </c>
      <c r="AD55" t="s">
        <v>328</v>
      </c>
      <c r="AE55" t="s">
        <v>618</v>
      </c>
      <c r="AF55" t="s">
        <v>618</v>
      </c>
      <c r="AI55"/>
      <c r="AJ55"/>
    </row>
    <row r="56" spans="1:36">
      <c r="A56" s="139" t="s">
        <v>120</v>
      </c>
      <c r="H56" s="126">
        <v>2025</v>
      </c>
      <c r="I56" s="126">
        <v>10</v>
      </c>
      <c r="J56" t="s">
        <v>264</v>
      </c>
      <c r="K56" t="s">
        <v>331</v>
      </c>
      <c r="L56" t="s">
        <v>349</v>
      </c>
      <c r="M56" t="s">
        <v>276</v>
      </c>
      <c r="N56"/>
      <c r="O56"/>
      <c r="P56" t="s">
        <v>365</v>
      </c>
      <c r="Q56" s="127">
        <v>163.48102092000002</v>
      </c>
      <c r="R56" s="127">
        <v>-125.69529518099999</v>
      </c>
      <c r="S56">
        <v>37.785725739000029</v>
      </c>
      <c r="T56" s="223">
        <v>0.23113218602598889</v>
      </c>
      <c r="U56" t="s">
        <v>58</v>
      </c>
      <c r="V56" t="s">
        <v>59</v>
      </c>
      <c r="W56" t="s">
        <v>367</v>
      </c>
      <c r="X56" t="s">
        <v>348</v>
      </c>
      <c r="Y56" t="s">
        <v>986</v>
      </c>
      <c r="Z56" s="126">
        <v>432288</v>
      </c>
      <c r="AA56" s="128">
        <v>45953</v>
      </c>
      <c r="AB56" t="s">
        <v>331</v>
      </c>
      <c r="AC56" t="s">
        <v>989</v>
      </c>
      <c r="AD56" t="s">
        <v>360</v>
      </c>
      <c r="AE56" t="s">
        <v>599</v>
      </c>
      <c r="AF56" t="s">
        <v>599</v>
      </c>
      <c r="AI56"/>
      <c r="AJ56"/>
    </row>
    <row r="57" spans="1:36">
      <c r="A57" s="152" t="s">
        <v>57</v>
      </c>
      <c r="H57" s="126">
        <v>2025</v>
      </c>
      <c r="I57" s="126">
        <v>10</v>
      </c>
      <c r="J57" t="s">
        <v>253</v>
      </c>
      <c r="K57" t="s">
        <v>331</v>
      </c>
      <c r="L57" t="s">
        <v>349</v>
      </c>
      <c r="M57" t="s">
        <v>276</v>
      </c>
      <c r="N57"/>
      <c r="O57"/>
      <c r="P57" t="s">
        <v>365</v>
      </c>
      <c r="Q57" s="127">
        <v>163.55244752999999</v>
      </c>
      <c r="R57" s="127">
        <v>-126.52498014299999</v>
      </c>
      <c r="S57">
        <v>37.027467387000002</v>
      </c>
      <c r="T57" s="223">
        <v>0.22639506743063659</v>
      </c>
      <c r="U57" t="s">
        <v>58</v>
      </c>
      <c r="V57" t="s">
        <v>59</v>
      </c>
      <c r="W57" t="s">
        <v>367</v>
      </c>
      <c r="X57" t="s">
        <v>348</v>
      </c>
      <c r="Y57" t="s">
        <v>986</v>
      </c>
      <c r="Z57" s="126">
        <v>431670</v>
      </c>
      <c r="AA57" s="128">
        <v>45952</v>
      </c>
      <c r="AB57" t="s">
        <v>331</v>
      </c>
      <c r="AC57" t="s">
        <v>990</v>
      </c>
      <c r="AD57" t="s">
        <v>329</v>
      </c>
      <c r="AE57" t="s">
        <v>599</v>
      </c>
      <c r="AF57" t="s">
        <v>599</v>
      </c>
      <c r="AI57"/>
      <c r="AJ57"/>
    </row>
    <row r="58" spans="1:36">
      <c r="A58" s="139" t="s">
        <v>133</v>
      </c>
      <c r="H58" s="126">
        <v>2025</v>
      </c>
      <c r="I58" s="126">
        <v>10</v>
      </c>
      <c r="J58" t="s">
        <v>433</v>
      </c>
      <c r="K58" t="s">
        <v>224</v>
      </c>
      <c r="L58" t="s">
        <v>349</v>
      </c>
      <c r="M58" t="s">
        <v>276</v>
      </c>
      <c r="N58"/>
      <c r="O58"/>
      <c r="P58" t="s">
        <v>350</v>
      </c>
      <c r="Q58" s="127">
        <v>165.152691</v>
      </c>
      <c r="R58" s="127">
        <v>-124.562173836</v>
      </c>
      <c r="S58">
        <v>40.590517164000005</v>
      </c>
      <c r="T58" s="223">
        <v>0.24577569350050738</v>
      </c>
      <c r="U58" t="s">
        <v>58</v>
      </c>
      <c r="V58" t="s">
        <v>59</v>
      </c>
      <c r="W58" t="s">
        <v>347</v>
      </c>
      <c r="X58" t="s">
        <v>348</v>
      </c>
      <c r="Y58" t="s">
        <v>1046</v>
      </c>
      <c r="Z58" s="126">
        <v>432080</v>
      </c>
      <c r="AA58" s="128">
        <v>46000</v>
      </c>
      <c r="AB58" t="s">
        <v>224</v>
      </c>
      <c r="AC58"/>
      <c r="AD58" t="s">
        <v>1034</v>
      </c>
      <c r="AE58" t="s">
        <v>84</v>
      </c>
      <c r="AF58" t="s">
        <v>84</v>
      </c>
      <c r="AI58"/>
      <c r="AJ58"/>
    </row>
    <row r="59" spans="1:36">
      <c r="A59" s="152" t="s">
        <v>49</v>
      </c>
      <c r="H59" s="126">
        <v>2025</v>
      </c>
      <c r="I59" s="126">
        <v>11</v>
      </c>
      <c r="J59" t="s">
        <v>309</v>
      </c>
      <c r="K59" t="s">
        <v>206</v>
      </c>
      <c r="L59" t="s">
        <v>357</v>
      </c>
      <c r="M59" t="s">
        <v>276</v>
      </c>
      <c r="N59"/>
      <c r="O59"/>
      <c r="P59" t="s">
        <v>358</v>
      </c>
      <c r="Q59" s="127">
        <v>156.9395663</v>
      </c>
      <c r="R59" s="127">
        <v>-116.73806297599999</v>
      </c>
      <c r="S59">
        <v>40.201503324000001</v>
      </c>
      <c r="T59" s="223">
        <v>0.25615913355560233</v>
      </c>
      <c r="U59" t="s">
        <v>58</v>
      </c>
      <c r="V59" t="s">
        <v>59</v>
      </c>
      <c r="W59" t="s">
        <v>367</v>
      </c>
      <c r="X59" t="s">
        <v>348</v>
      </c>
      <c r="Y59" t="s">
        <v>936</v>
      </c>
      <c r="Z59" s="126">
        <v>447704</v>
      </c>
      <c r="AA59" s="128">
        <v>45988</v>
      </c>
      <c r="AB59" t="s">
        <v>206</v>
      </c>
      <c r="AC59" t="s">
        <v>937</v>
      </c>
      <c r="AD59" t="s">
        <v>438</v>
      </c>
      <c r="AE59" t="s">
        <v>599</v>
      </c>
      <c r="AF59" t="s">
        <v>599</v>
      </c>
      <c r="AI59"/>
      <c r="AJ59"/>
    </row>
    <row r="60" spans="1:36">
      <c r="A60" s="140" t="s">
        <v>147</v>
      </c>
      <c r="H60" s="126">
        <v>2025</v>
      </c>
      <c r="I60" s="126">
        <v>11</v>
      </c>
      <c r="J60" t="s">
        <v>306</v>
      </c>
      <c r="K60" t="s">
        <v>380</v>
      </c>
      <c r="L60" t="s">
        <v>349</v>
      </c>
      <c r="M60" t="s">
        <v>276</v>
      </c>
      <c r="N60"/>
      <c r="O60"/>
      <c r="P60" t="s">
        <v>350</v>
      </c>
      <c r="Q60" s="127">
        <v>165.95061168000001</v>
      </c>
      <c r="R60" s="127">
        <v>-129.39672524599999</v>
      </c>
      <c r="S60">
        <v>36.55388643400002</v>
      </c>
      <c r="T60" s="223">
        <v>0.2202696697767304</v>
      </c>
      <c r="U60" t="s">
        <v>58</v>
      </c>
      <c r="V60" t="s">
        <v>59</v>
      </c>
      <c r="W60" t="s">
        <v>347</v>
      </c>
      <c r="X60" t="s">
        <v>348</v>
      </c>
      <c r="Y60" t="s">
        <v>936</v>
      </c>
      <c r="Z60" s="126">
        <v>446500</v>
      </c>
      <c r="AA60" s="128">
        <v>45986</v>
      </c>
      <c r="AB60" t="s">
        <v>380</v>
      </c>
      <c r="AC60" t="s">
        <v>1006</v>
      </c>
      <c r="AD60" t="s">
        <v>329</v>
      </c>
      <c r="AE60" t="s">
        <v>48</v>
      </c>
      <c r="AF60" t="s">
        <v>48</v>
      </c>
      <c r="AI60"/>
      <c r="AJ60"/>
    </row>
    <row r="61" spans="1:36">
      <c r="H61" s="126">
        <v>2025</v>
      </c>
      <c r="I61" s="126">
        <v>12</v>
      </c>
      <c r="J61" t="s">
        <v>430</v>
      </c>
      <c r="K61" t="s">
        <v>206</v>
      </c>
      <c r="L61" t="s">
        <v>349</v>
      </c>
      <c r="M61" t="s">
        <v>276</v>
      </c>
      <c r="N61"/>
      <c r="O61"/>
      <c r="P61" t="s">
        <v>358</v>
      </c>
      <c r="Q61" s="127">
        <v>166.33857242099998</v>
      </c>
      <c r="R61" s="127">
        <v>-122.620125199</v>
      </c>
      <c r="S61">
        <v>43.71844722199998</v>
      </c>
      <c r="T61" s="223">
        <v>0.2628280776111831</v>
      </c>
      <c r="U61" t="s">
        <v>58</v>
      </c>
      <c r="V61" t="s">
        <v>59</v>
      </c>
      <c r="W61" t="s">
        <v>347</v>
      </c>
      <c r="X61" t="s">
        <v>348</v>
      </c>
      <c r="Y61" t="s">
        <v>939</v>
      </c>
      <c r="Z61" s="126">
        <v>460284</v>
      </c>
      <c r="AA61" s="128">
        <v>46013</v>
      </c>
      <c r="AB61" t="s">
        <v>206</v>
      </c>
      <c r="AC61" t="s">
        <v>940</v>
      </c>
      <c r="AD61" t="s">
        <v>329</v>
      </c>
      <c r="AE61" t="s">
        <v>60</v>
      </c>
      <c r="AF61" t="s">
        <v>60</v>
      </c>
      <c r="AI61"/>
      <c r="AJ61"/>
    </row>
    <row r="62" spans="1:36">
      <c r="H62" s="126">
        <v>2025</v>
      </c>
      <c r="I62" s="126">
        <v>12</v>
      </c>
      <c r="J62" t="s">
        <v>431</v>
      </c>
      <c r="K62" t="s">
        <v>206</v>
      </c>
      <c r="L62" t="s">
        <v>349</v>
      </c>
      <c r="M62" t="s">
        <v>276</v>
      </c>
      <c r="N62"/>
      <c r="O62"/>
      <c r="P62" t="s">
        <v>358</v>
      </c>
      <c r="Q62" s="127">
        <v>166.33857242099998</v>
      </c>
      <c r="R62" s="127">
        <v>-122.93826231599999</v>
      </c>
      <c r="S62">
        <v>43.400310104999988</v>
      </c>
      <c r="T62" s="223">
        <v>0.26091548985496021</v>
      </c>
      <c r="U62" t="s">
        <v>58</v>
      </c>
      <c r="V62" t="s">
        <v>59</v>
      </c>
      <c r="W62" t="s">
        <v>347</v>
      </c>
      <c r="X62" t="s">
        <v>348</v>
      </c>
      <c r="Y62" t="s">
        <v>939</v>
      </c>
      <c r="Z62" s="126">
        <v>460312</v>
      </c>
      <c r="AA62" s="128">
        <v>46013</v>
      </c>
      <c r="AB62" t="s">
        <v>206</v>
      </c>
      <c r="AC62" t="s">
        <v>941</v>
      </c>
      <c r="AD62" t="s">
        <v>1041</v>
      </c>
      <c r="AE62" t="s">
        <v>38</v>
      </c>
      <c r="AF62" t="s">
        <v>38</v>
      </c>
      <c r="AI62"/>
      <c r="AJ62"/>
    </row>
    <row r="63" spans="1:36">
      <c r="H63" s="126">
        <v>2025</v>
      </c>
      <c r="I63" s="126">
        <v>12</v>
      </c>
      <c r="J63" t="s">
        <v>432</v>
      </c>
      <c r="K63" t="s">
        <v>206</v>
      </c>
      <c r="L63" t="s">
        <v>349</v>
      </c>
      <c r="M63" t="s">
        <v>276</v>
      </c>
      <c r="N63"/>
      <c r="O63"/>
      <c r="P63" t="s">
        <v>358</v>
      </c>
      <c r="Q63" s="127">
        <v>166.33857242099998</v>
      </c>
      <c r="R63" s="127">
        <v>-122.144331716</v>
      </c>
      <c r="S63">
        <v>44.194240704999984</v>
      </c>
      <c r="T63" s="223">
        <v>0.26568846937765672</v>
      </c>
      <c r="U63" t="s">
        <v>58</v>
      </c>
      <c r="V63" t="s">
        <v>59</v>
      </c>
      <c r="W63" t="s">
        <v>347</v>
      </c>
      <c r="X63" t="s">
        <v>348</v>
      </c>
      <c r="Y63" t="s">
        <v>939</v>
      </c>
      <c r="Z63" s="126">
        <v>460377</v>
      </c>
      <c r="AA63" s="128">
        <v>46013</v>
      </c>
      <c r="AB63" t="s">
        <v>206</v>
      </c>
      <c r="AC63" t="s">
        <v>942</v>
      </c>
      <c r="AD63" t="s">
        <v>328</v>
      </c>
      <c r="AE63" t="s">
        <v>71</v>
      </c>
      <c r="AF63" t="s">
        <v>71</v>
      </c>
      <c r="AI63"/>
      <c r="AJ63"/>
    </row>
    <row r="64" spans="1:36">
      <c r="H64" s="126">
        <v>2026</v>
      </c>
      <c r="I64" s="126">
        <v>2</v>
      </c>
      <c r="J64" t="s">
        <v>510</v>
      </c>
      <c r="K64" t="s">
        <v>325</v>
      </c>
      <c r="L64" t="s">
        <v>410</v>
      </c>
      <c r="M64" t="s">
        <v>276</v>
      </c>
      <c r="N64"/>
      <c r="O64" t="s">
        <v>511</v>
      </c>
      <c r="P64" t="s">
        <v>350</v>
      </c>
      <c r="Q64" s="127">
        <v>189.67353007299999</v>
      </c>
      <c r="R64" s="127">
        <v>-145.09672070899998</v>
      </c>
      <c r="S64">
        <v>44.576809364000013</v>
      </c>
      <c r="T64" s="223">
        <v>0.23501860985475229</v>
      </c>
      <c r="U64" t="s">
        <v>656</v>
      </c>
      <c r="V64" t="s">
        <v>66</v>
      </c>
      <c r="W64" t="s">
        <v>347</v>
      </c>
      <c r="X64" t="s">
        <v>348</v>
      </c>
      <c r="Y64" t="s">
        <v>512</v>
      </c>
      <c r="Z64" s="126">
        <v>488427</v>
      </c>
      <c r="AA64" s="128">
        <v>46090</v>
      </c>
      <c r="AB64" t="s">
        <v>655</v>
      </c>
      <c r="AC64" t="s">
        <v>513</v>
      </c>
      <c r="AD64" t="s">
        <v>328</v>
      </c>
      <c r="AE64" t="s">
        <v>71</v>
      </c>
      <c r="AF64" t="s">
        <v>71</v>
      </c>
      <c r="AI64"/>
      <c r="AJ64"/>
    </row>
    <row r="65" spans="8:36">
      <c r="H65" s="126">
        <v>2025</v>
      </c>
      <c r="I65" s="126">
        <v>11</v>
      </c>
      <c r="J65" t="s">
        <v>299</v>
      </c>
      <c r="K65" t="s">
        <v>424</v>
      </c>
      <c r="L65" t="s">
        <v>357</v>
      </c>
      <c r="M65" t="s">
        <v>276</v>
      </c>
      <c r="N65"/>
      <c r="O65"/>
      <c r="P65" t="s">
        <v>358</v>
      </c>
      <c r="Q65" s="127">
        <v>188.08667569500003</v>
      </c>
      <c r="R65" s="127">
        <v>-142.845686723</v>
      </c>
      <c r="S65">
        <v>45.240988972000025</v>
      </c>
      <c r="T65" s="223">
        <v>0.24053266295887157</v>
      </c>
      <c r="U65" t="s">
        <v>656</v>
      </c>
      <c r="V65" t="s">
        <v>66</v>
      </c>
      <c r="W65" t="s">
        <v>367</v>
      </c>
      <c r="X65" t="s">
        <v>348</v>
      </c>
      <c r="Y65" t="s">
        <v>994</v>
      </c>
      <c r="Z65" s="126">
        <v>445794</v>
      </c>
      <c r="AA65" s="128">
        <v>45985</v>
      </c>
      <c r="AB65" t="s">
        <v>995</v>
      </c>
      <c r="AC65" t="s">
        <v>996</v>
      </c>
      <c r="AD65" t="s">
        <v>329</v>
      </c>
      <c r="AE65" t="s">
        <v>618</v>
      </c>
      <c r="AF65" t="s">
        <v>618</v>
      </c>
      <c r="AI65"/>
      <c r="AJ65"/>
    </row>
    <row r="66" spans="8:36">
      <c r="H66" s="126">
        <v>2025</v>
      </c>
      <c r="I66" s="126">
        <v>12</v>
      </c>
      <c r="J66" t="s">
        <v>423</v>
      </c>
      <c r="K66" t="s">
        <v>325</v>
      </c>
      <c r="L66" t="s">
        <v>349</v>
      </c>
      <c r="M66" t="s">
        <v>276</v>
      </c>
      <c r="N66"/>
      <c r="O66"/>
      <c r="P66" t="s">
        <v>350</v>
      </c>
      <c r="Q66" s="127">
        <v>189.52341900299999</v>
      </c>
      <c r="R66" s="127">
        <v>-169.290916912</v>
      </c>
      <c r="S66">
        <v>20.232502090999986</v>
      </c>
      <c r="T66" s="223">
        <v>0.10675462798969305</v>
      </c>
      <c r="U66" t="s">
        <v>656</v>
      </c>
      <c r="V66" t="s">
        <v>66</v>
      </c>
      <c r="W66" t="s">
        <v>378</v>
      </c>
      <c r="X66" t="s">
        <v>348</v>
      </c>
      <c r="Y66" t="s">
        <v>994</v>
      </c>
      <c r="Z66" s="126">
        <v>465718</v>
      </c>
      <c r="AA66" s="128">
        <v>46022</v>
      </c>
      <c r="AB66" t="s">
        <v>325</v>
      </c>
      <c r="AC66" t="s">
        <v>1054</v>
      </c>
      <c r="AD66" t="s">
        <v>1047</v>
      </c>
      <c r="AE66" t="s">
        <v>58</v>
      </c>
      <c r="AF66" t="s">
        <v>58</v>
      </c>
      <c r="AI66"/>
      <c r="AJ66"/>
    </row>
    <row r="67" spans="8:36">
      <c r="H67" s="126">
        <v>2025</v>
      </c>
      <c r="I67" s="126">
        <v>7</v>
      </c>
      <c r="J67" t="s">
        <v>245</v>
      </c>
      <c r="K67" t="s">
        <v>389</v>
      </c>
      <c r="L67" t="s">
        <v>345</v>
      </c>
      <c r="M67" t="s">
        <v>276</v>
      </c>
      <c r="N67"/>
      <c r="O67"/>
      <c r="P67" t="s">
        <v>346</v>
      </c>
      <c r="Q67" s="127">
        <v>43.944302689999994</v>
      </c>
      <c r="R67" s="127">
        <v>-35.122009138000003</v>
      </c>
      <c r="S67">
        <v>8.8222935519999908</v>
      </c>
      <c r="T67" s="223">
        <v>0.20076080428982662</v>
      </c>
      <c r="U67" t="s">
        <v>114</v>
      </c>
      <c r="V67" t="s">
        <v>113</v>
      </c>
      <c r="W67" t="s">
        <v>347</v>
      </c>
      <c r="X67" t="s">
        <v>348</v>
      </c>
      <c r="Y67" t="s">
        <v>974</v>
      </c>
      <c r="Z67" s="126">
        <v>388818</v>
      </c>
      <c r="AA67" s="128">
        <v>45868</v>
      </c>
      <c r="AB67" t="s">
        <v>389</v>
      </c>
      <c r="AC67" t="s">
        <v>975</v>
      </c>
      <c r="AD67" t="s">
        <v>1012</v>
      </c>
      <c r="AE67" t="s">
        <v>1050</v>
      </c>
      <c r="AF67" t="s">
        <v>1050</v>
      </c>
      <c r="AI67"/>
      <c r="AJ67"/>
    </row>
    <row r="68" spans="8:36">
      <c r="H68" s="126">
        <v>2026</v>
      </c>
      <c r="I68" s="126">
        <v>2</v>
      </c>
      <c r="J68" t="s">
        <v>556</v>
      </c>
      <c r="K68" t="s">
        <v>557</v>
      </c>
      <c r="L68" t="s">
        <v>496</v>
      </c>
      <c r="M68" t="s">
        <v>276</v>
      </c>
      <c r="N68"/>
      <c r="O68"/>
      <c r="P68" t="s">
        <v>346</v>
      </c>
      <c r="Q68" s="127">
        <v>55.288111230000005</v>
      </c>
      <c r="R68" s="127">
        <v>-44.244238012000004</v>
      </c>
      <c r="S68">
        <v>11.043873218000002</v>
      </c>
      <c r="T68" s="223">
        <v>0.19975132035271012</v>
      </c>
      <c r="U68" t="s">
        <v>658</v>
      </c>
      <c r="V68" t="s">
        <v>105</v>
      </c>
      <c r="W68" t="s">
        <v>347</v>
      </c>
      <c r="X68" t="s">
        <v>348</v>
      </c>
      <c r="Y68" t="s">
        <v>558</v>
      </c>
      <c r="Z68" s="126">
        <v>486333</v>
      </c>
      <c r="AA68" s="128">
        <v>46079</v>
      </c>
      <c r="AB68" t="s">
        <v>557</v>
      </c>
      <c r="AC68" t="s">
        <v>559</v>
      </c>
      <c r="AD68" t="s">
        <v>1053</v>
      </c>
      <c r="AE68" t="s">
        <v>49</v>
      </c>
      <c r="AF68" t="s">
        <v>49</v>
      </c>
      <c r="AI68"/>
      <c r="AJ68"/>
    </row>
    <row r="69" spans="8:36">
      <c r="H69" s="126">
        <v>2025</v>
      </c>
      <c r="I69" s="126">
        <v>8</v>
      </c>
      <c r="J69" t="s">
        <v>246</v>
      </c>
      <c r="K69" t="s">
        <v>390</v>
      </c>
      <c r="L69" t="s">
        <v>345</v>
      </c>
      <c r="M69" t="s">
        <v>276</v>
      </c>
      <c r="N69"/>
      <c r="O69"/>
      <c r="P69" t="s">
        <v>346</v>
      </c>
      <c r="Q69" s="127">
        <v>53.504384801999997</v>
      </c>
      <c r="R69" s="127">
        <v>-44.493421455999993</v>
      </c>
      <c r="S69">
        <v>9.010963346000004</v>
      </c>
      <c r="T69" s="223">
        <v>0.16841541827546017</v>
      </c>
      <c r="U69" t="s">
        <v>106</v>
      </c>
      <c r="V69" t="s">
        <v>103</v>
      </c>
      <c r="W69" t="s">
        <v>347</v>
      </c>
      <c r="X69" t="s">
        <v>348</v>
      </c>
      <c r="Y69" t="s">
        <v>977</v>
      </c>
      <c r="Z69" s="126">
        <v>390679</v>
      </c>
      <c r="AA69" s="128">
        <v>45873</v>
      </c>
      <c r="AB69" t="s">
        <v>390</v>
      </c>
      <c r="AC69" t="s">
        <v>978</v>
      </c>
      <c r="AD69" t="s">
        <v>328</v>
      </c>
      <c r="AE69" t="s">
        <v>656</v>
      </c>
      <c r="AF69" t="s">
        <v>656</v>
      </c>
      <c r="AI69"/>
      <c r="AJ69"/>
    </row>
    <row r="70" spans="8:36">
      <c r="H70" s="126">
        <v>2025</v>
      </c>
      <c r="I70" s="126">
        <v>12</v>
      </c>
      <c r="J70" t="s">
        <v>369</v>
      </c>
      <c r="K70" t="s">
        <v>285</v>
      </c>
      <c r="L70" t="s">
        <v>357</v>
      </c>
      <c r="M70" t="s">
        <v>352</v>
      </c>
      <c r="N70" t="s">
        <v>364</v>
      </c>
      <c r="O70"/>
      <c r="P70" t="s">
        <v>365</v>
      </c>
      <c r="Q70" s="127">
        <v>337.86793898100001</v>
      </c>
      <c r="R70" s="127">
        <v>-284.32958523600001</v>
      </c>
      <c r="S70">
        <v>53.538353744999995</v>
      </c>
      <c r="T70" s="223">
        <v>0.15845940844955614</v>
      </c>
      <c r="U70" t="s">
        <v>622</v>
      </c>
      <c r="V70" t="s">
        <v>286</v>
      </c>
      <c r="W70" t="s">
        <v>347</v>
      </c>
      <c r="X70" t="s">
        <v>348</v>
      </c>
      <c r="Y70" t="s">
        <v>1061</v>
      </c>
      <c r="Z70" s="126">
        <v>453893</v>
      </c>
      <c r="AA70" s="128">
        <v>46003</v>
      </c>
      <c r="AB70" t="s">
        <v>285</v>
      </c>
      <c r="AC70" t="s">
        <v>1062</v>
      </c>
      <c r="AD70" t="s">
        <v>328</v>
      </c>
      <c r="AE70" t="s">
        <v>656</v>
      </c>
      <c r="AF70" t="s">
        <v>656</v>
      </c>
      <c r="AI70"/>
      <c r="AJ70"/>
    </row>
    <row r="71" spans="8:36">
      <c r="H71" s="126">
        <v>2025</v>
      </c>
      <c r="I71" s="126">
        <v>12</v>
      </c>
      <c r="J71" t="s">
        <v>371</v>
      </c>
      <c r="K71" t="s">
        <v>285</v>
      </c>
      <c r="L71" t="s">
        <v>357</v>
      </c>
      <c r="M71" t="s">
        <v>352</v>
      </c>
      <c r="N71" t="s">
        <v>364</v>
      </c>
      <c r="O71"/>
      <c r="P71" t="s">
        <v>365</v>
      </c>
      <c r="Q71" s="127">
        <v>337.86793898100001</v>
      </c>
      <c r="R71" s="127">
        <v>-285.09892063699999</v>
      </c>
      <c r="S71">
        <v>52.769018344000017</v>
      </c>
      <c r="T71" s="223">
        <v>0.15618237854455755</v>
      </c>
      <c r="U71" t="s">
        <v>622</v>
      </c>
      <c r="V71" t="s">
        <v>286</v>
      </c>
      <c r="W71" t="s">
        <v>347</v>
      </c>
      <c r="X71" t="s">
        <v>348</v>
      </c>
      <c r="Y71" t="s">
        <v>1061</v>
      </c>
      <c r="Z71" s="126">
        <v>453895</v>
      </c>
      <c r="AA71" s="128">
        <v>46003</v>
      </c>
      <c r="AB71" t="s">
        <v>285</v>
      </c>
      <c r="AC71" t="s">
        <v>1063</v>
      </c>
      <c r="AD71" t="s">
        <v>1056</v>
      </c>
      <c r="AE71" t="s">
        <v>110</v>
      </c>
      <c r="AF71" t="s">
        <v>110</v>
      </c>
      <c r="AI71"/>
      <c r="AJ71"/>
    </row>
    <row r="72" spans="8:36">
      <c r="H72" s="126">
        <v>2026</v>
      </c>
      <c r="I72" s="126">
        <v>1</v>
      </c>
      <c r="J72" t="s">
        <v>495</v>
      </c>
      <c r="K72" t="s">
        <v>468</v>
      </c>
      <c r="L72" t="s">
        <v>496</v>
      </c>
      <c r="M72" t="s">
        <v>276</v>
      </c>
      <c r="N72"/>
      <c r="O72" t="s">
        <v>497</v>
      </c>
      <c r="P72" t="s">
        <v>358</v>
      </c>
      <c r="Q72" s="127">
        <v>319.91270328500002</v>
      </c>
      <c r="R72" s="127">
        <v>-291.84380840699998</v>
      </c>
      <c r="S72">
        <v>28.068894878000037</v>
      </c>
      <c r="T72" s="223">
        <v>8.7739231952269042E-2</v>
      </c>
      <c r="U72" t="s">
        <v>304</v>
      </c>
      <c r="V72" t="s">
        <v>305</v>
      </c>
      <c r="W72" t="s">
        <v>1036</v>
      </c>
      <c r="X72" t="s">
        <v>348</v>
      </c>
      <c r="Y72" t="s">
        <v>498</v>
      </c>
      <c r="Z72" s="126">
        <v>481468</v>
      </c>
      <c r="AA72" s="128">
        <v>46076</v>
      </c>
      <c r="AB72" t="s">
        <v>468</v>
      </c>
      <c r="AC72" t="s">
        <v>499</v>
      </c>
      <c r="AD72" t="s">
        <v>1059</v>
      </c>
      <c r="AE72" t="s">
        <v>147</v>
      </c>
      <c r="AF72" t="s">
        <v>147</v>
      </c>
      <c r="AI72"/>
      <c r="AJ72"/>
    </row>
    <row r="73" spans="8:36">
      <c r="H73" s="126">
        <v>2026</v>
      </c>
      <c r="I73" s="126">
        <v>1</v>
      </c>
      <c r="J73" t="s">
        <v>501</v>
      </c>
      <c r="K73" t="s">
        <v>468</v>
      </c>
      <c r="L73" t="s">
        <v>496</v>
      </c>
      <c r="M73" t="s">
        <v>276</v>
      </c>
      <c r="N73"/>
      <c r="O73" t="s">
        <v>497</v>
      </c>
      <c r="P73" t="s">
        <v>358</v>
      </c>
      <c r="Q73" s="127">
        <v>319.91270328500002</v>
      </c>
      <c r="R73" s="127">
        <v>-283.49566178199996</v>
      </c>
      <c r="S73">
        <v>36.417041503000064</v>
      </c>
      <c r="T73" s="223">
        <v>0.11383430895070548</v>
      </c>
      <c r="U73" t="s">
        <v>304</v>
      </c>
      <c r="V73" t="s">
        <v>305</v>
      </c>
      <c r="W73" t="s">
        <v>1036</v>
      </c>
      <c r="X73" t="s">
        <v>348</v>
      </c>
      <c r="Y73" t="s">
        <v>502</v>
      </c>
      <c r="Z73" s="126">
        <v>481469</v>
      </c>
      <c r="AA73" s="128">
        <v>46076</v>
      </c>
      <c r="AB73" t="s">
        <v>468</v>
      </c>
      <c r="AC73" t="s">
        <v>503</v>
      </c>
      <c r="AD73" t="s">
        <v>328</v>
      </c>
      <c r="AE73" t="s">
        <v>60</v>
      </c>
      <c r="AF73" t="s">
        <v>60</v>
      </c>
      <c r="AI73"/>
      <c r="AJ73"/>
    </row>
    <row r="74" spans="8:36">
      <c r="H74" s="126">
        <v>2025</v>
      </c>
      <c r="I74" s="126">
        <v>11</v>
      </c>
      <c r="J74" t="s">
        <v>298</v>
      </c>
      <c r="K74" t="s">
        <v>359</v>
      </c>
      <c r="L74" t="s">
        <v>357</v>
      </c>
      <c r="M74" t="s">
        <v>276</v>
      </c>
      <c r="N74"/>
      <c r="O74"/>
      <c r="P74" t="s">
        <v>358</v>
      </c>
      <c r="Q74" s="127">
        <v>276.66209928000001</v>
      </c>
      <c r="R74" s="127">
        <v>-220.65111244100001</v>
      </c>
      <c r="S74">
        <v>56.010986838999997</v>
      </c>
      <c r="T74" s="223">
        <v>0.2024526922363632</v>
      </c>
      <c r="U74" t="s">
        <v>304</v>
      </c>
      <c r="V74" t="s">
        <v>305</v>
      </c>
      <c r="W74" t="s">
        <v>367</v>
      </c>
      <c r="X74" t="s">
        <v>348</v>
      </c>
      <c r="Y74" t="s">
        <v>980</v>
      </c>
      <c r="Z74" s="126">
        <v>449009</v>
      </c>
      <c r="AA74" s="128">
        <v>45992</v>
      </c>
      <c r="AB74" t="s">
        <v>981</v>
      </c>
      <c r="AC74" t="s">
        <v>982</v>
      </c>
      <c r="AD74" t="s">
        <v>360</v>
      </c>
      <c r="AE74" t="s">
        <v>599</v>
      </c>
      <c r="AF74" t="s">
        <v>599</v>
      </c>
      <c r="AI74"/>
      <c r="AJ74"/>
    </row>
    <row r="75" spans="8:36">
      <c r="H75" s="126">
        <v>2025</v>
      </c>
      <c r="I75" s="126">
        <v>12</v>
      </c>
      <c r="J75" t="s">
        <v>366</v>
      </c>
      <c r="K75" t="s">
        <v>331</v>
      </c>
      <c r="L75" t="s">
        <v>357</v>
      </c>
      <c r="M75" t="s">
        <v>352</v>
      </c>
      <c r="N75" t="s">
        <v>364</v>
      </c>
      <c r="O75"/>
      <c r="P75" t="s">
        <v>365</v>
      </c>
      <c r="Q75" s="127">
        <v>321.97227893999997</v>
      </c>
      <c r="R75" s="127">
        <v>-269.13934616199998</v>
      </c>
      <c r="S75">
        <v>52.832932777999986</v>
      </c>
      <c r="T75" s="223">
        <v>0.16409155767054556</v>
      </c>
      <c r="U75" t="s">
        <v>304</v>
      </c>
      <c r="V75" t="s">
        <v>305</v>
      </c>
      <c r="W75" t="s">
        <v>347</v>
      </c>
      <c r="X75" t="s">
        <v>348</v>
      </c>
      <c r="Y75" t="s">
        <v>1086</v>
      </c>
      <c r="Z75" s="126">
        <v>462798</v>
      </c>
      <c r="AA75" s="128">
        <v>46017</v>
      </c>
      <c r="AB75" t="s">
        <v>285</v>
      </c>
      <c r="AC75" t="s">
        <v>1087</v>
      </c>
      <c r="AD75" t="s">
        <v>370</v>
      </c>
      <c r="AE75" t="s">
        <v>622</v>
      </c>
      <c r="AF75" t="s">
        <v>622</v>
      </c>
      <c r="AI75"/>
      <c r="AJ75"/>
    </row>
    <row r="76" spans="8:36">
      <c r="H76" s="126">
        <v>2026</v>
      </c>
      <c r="I76" s="126">
        <v>3</v>
      </c>
      <c r="J76" t="s">
        <v>533</v>
      </c>
      <c r="K76" t="s">
        <v>325</v>
      </c>
      <c r="L76" t="s">
        <v>496</v>
      </c>
      <c r="M76" t="s">
        <v>276</v>
      </c>
      <c r="N76"/>
      <c r="O76" t="s">
        <v>511</v>
      </c>
      <c r="P76" t="s">
        <v>350</v>
      </c>
      <c r="Q76" s="127">
        <v>127.94624286</v>
      </c>
      <c r="R76" s="127">
        <v>-96.773789454999999</v>
      </c>
      <c r="S76">
        <v>31.172453404999999</v>
      </c>
      <c r="T76" s="223">
        <v>0.24363711437083146</v>
      </c>
      <c r="U76" t="s">
        <v>597</v>
      </c>
      <c r="V76" t="s">
        <v>81</v>
      </c>
      <c r="W76" t="s">
        <v>347</v>
      </c>
      <c r="X76" t="s">
        <v>348</v>
      </c>
      <c r="Y76" t="s">
        <v>403</v>
      </c>
      <c r="Z76" s="126">
        <v>499281</v>
      </c>
      <c r="AA76" s="128">
        <v>46111</v>
      </c>
      <c r="AB76" t="s">
        <v>325</v>
      </c>
      <c r="AC76" t="s">
        <v>534</v>
      </c>
      <c r="AD76" t="s">
        <v>370</v>
      </c>
      <c r="AE76" t="s">
        <v>622</v>
      </c>
      <c r="AF76" t="s">
        <v>622</v>
      </c>
      <c r="AI76"/>
      <c r="AJ76"/>
    </row>
    <row r="77" spans="8:36">
      <c r="H77" s="126">
        <v>2026</v>
      </c>
      <c r="I77" s="126">
        <v>3</v>
      </c>
      <c r="J77" t="s">
        <v>535</v>
      </c>
      <c r="K77" t="s">
        <v>325</v>
      </c>
      <c r="L77" t="s">
        <v>496</v>
      </c>
      <c r="M77" t="s">
        <v>276</v>
      </c>
      <c r="N77"/>
      <c r="O77" t="s">
        <v>511</v>
      </c>
      <c r="P77" t="s">
        <v>350</v>
      </c>
      <c r="Q77" s="127">
        <v>127.94624286</v>
      </c>
      <c r="R77" s="127">
        <v>-97.286086478000001</v>
      </c>
      <c r="S77">
        <v>30.660156381999997</v>
      </c>
      <c r="T77" s="223">
        <v>0.23963311228723327</v>
      </c>
      <c r="U77" t="s">
        <v>597</v>
      </c>
      <c r="V77" t="s">
        <v>81</v>
      </c>
      <c r="W77" t="s">
        <v>347</v>
      </c>
      <c r="X77" t="s">
        <v>348</v>
      </c>
      <c r="Y77" t="s">
        <v>403</v>
      </c>
      <c r="Z77" s="126">
        <v>499293</v>
      </c>
      <c r="AA77" s="128">
        <v>46111</v>
      </c>
      <c r="AB77" t="s">
        <v>325</v>
      </c>
      <c r="AC77" t="s">
        <v>536</v>
      </c>
      <c r="AD77" t="s">
        <v>328</v>
      </c>
      <c r="AE77" t="s">
        <v>98</v>
      </c>
      <c r="AF77" t="s">
        <v>98</v>
      </c>
      <c r="AI77"/>
      <c r="AJ77"/>
    </row>
    <row r="78" spans="8:36">
      <c r="H78" s="126">
        <v>2026</v>
      </c>
      <c r="I78" s="126">
        <v>4</v>
      </c>
      <c r="J78" t="s">
        <v>649</v>
      </c>
      <c r="K78" t="s">
        <v>325</v>
      </c>
      <c r="L78" t="s">
        <v>496</v>
      </c>
      <c r="M78" t="s">
        <v>276</v>
      </c>
      <c r="N78"/>
      <c r="O78" t="s">
        <v>511</v>
      </c>
      <c r="P78" t="s">
        <v>350</v>
      </c>
      <c r="Q78" s="127">
        <v>127.95273717399999</v>
      </c>
      <c r="R78" s="127">
        <v>-97.232087371000006</v>
      </c>
      <c r="S78">
        <v>30.720649802999986</v>
      </c>
      <c r="T78" s="223">
        <v>0.24009372899325851</v>
      </c>
      <c r="U78" t="s">
        <v>597</v>
      </c>
      <c r="V78" t="s">
        <v>81</v>
      </c>
      <c r="W78" t="s">
        <v>650</v>
      </c>
      <c r="X78" t="s">
        <v>348</v>
      </c>
      <c r="Y78" t="s">
        <v>403</v>
      </c>
      <c r="Z78" s="126">
        <v>514073</v>
      </c>
      <c r="AA78" s="128">
        <v>46140</v>
      </c>
      <c r="AB78" t="s">
        <v>325</v>
      </c>
      <c r="AC78" t="s">
        <v>651</v>
      </c>
      <c r="AD78" t="s">
        <v>328</v>
      </c>
      <c r="AE78" t="s">
        <v>657</v>
      </c>
      <c r="AF78" t="s">
        <v>657</v>
      </c>
      <c r="AI78"/>
      <c r="AJ78"/>
    </row>
    <row r="79" spans="8:36">
      <c r="H79" s="126">
        <v>2026</v>
      </c>
      <c r="I79" s="126">
        <v>4</v>
      </c>
      <c r="J79" t="s">
        <v>652</v>
      </c>
      <c r="K79" t="s">
        <v>325</v>
      </c>
      <c r="L79" t="s">
        <v>410</v>
      </c>
      <c r="M79" t="s">
        <v>276</v>
      </c>
      <c r="N79"/>
      <c r="O79" t="s">
        <v>511</v>
      </c>
      <c r="P79" t="s">
        <v>413</v>
      </c>
      <c r="Q79" s="127">
        <v>136.30801203499999</v>
      </c>
      <c r="R79" s="127">
        <v>-103.13082926600001</v>
      </c>
      <c r="S79">
        <v>33.177182768999984</v>
      </c>
      <c r="T79" s="223">
        <v>0.24339862546363772</v>
      </c>
      <c r="U79" t="s">
        <v>597</v>
      </c>
      <c r="V79" t="s">
        <v>81</v>
      </c>
      <c r="W79" t="s">
        <v>347</v>
      </c>
      <c r="X79" t="s">
        <v>348</v>
      </c>
      <c r="Y79" t="s">
        <v>653</v>
      </c>
      <c r="Z79" s="126">
        <v>518840</v>
      </c>
      <c r="AA79" s="128">
        <v>46152</v>
      </c>
      <c r="AB79" t="s">
        <v>325</v>
      </c>
      <c r="AC79" t="s">
        <v>654</v>
      </c>
      <c r="AD79" t="s">
        <v>1066</v>
      </c>
      <c r="AE79" t="s">
        <v>49</v>
      </c>
      <c r="AF79" t="s">
        <v>49</v>
      </c>
      <c r="AI79"/>
      <c r="AJ79"/>
    </row>
    <row r="80" spans="8:36">
      <c r="H80" s="126">
        <v>2026</v>
      </c>
      <c r="I80" s="126">
        <v>4</v>
      </c>
      <c r="J80" t="s">
        <v>642</v>
      </c>
      <c r="K80" t="s">
        <v>359</v>
      </c>
      <c r="L80" t="s">
        <v>496</v>
      </c>
      <c r="M80" t="s">
        <v>276</v>
      </c>
      <c r="N80"/>
      <c r="O80" t="s">
        <v>511</v>
      </c>
      <c r="P80" t="s">
        <v>350</v>
      </c>
      <c r="Q80" s="127">
        <v>138.00715392000001</v>
      </c>
      <c r="R80" s="127">
        <v>-94.896559491000005</v>
      </c>
      <c r="S80">
        <v>43.110594429000002</v>
      </c>
      <c r="T80" s="223">
        <v>0.31237941805531583</v>
      </c>
      <c r="U80" t="s">
        <v>597</v>
      </c>
      <c r="V80" t="s">
        <v>81</v>
      </c>
      <c r="W80" t="s">
        <v>347</v>
      </c>
      <c r="X80" t="s">
        <v>348</v>
      </c>
      <c r="Y80" t="s">
        <v>368</v>
      </c>
      <c r="Z80" s="126">
        <v>516077</v>
      </c>
      <c r="AA80" s="128">
        <v>46142</v>
      </c>
      <c r="AB80" t="s">
        <v>380</v>
      </c>
      <c r="AC80" t="s">
        <v>643</v>
      </c>
      <c r="AD80" t="s">
        <v>1069</v>
      </c>
      <c r="AE80" t="s">
        <v>94</v>
      </c>
      <c r="AF80" t="s">
        <v>94</v>
      </c>
      <c r="AI80"/>
      <c r="AJ80"/>
    </row>
    <row r="81" spans="2:36">
      <c r="H81" s="126">
        <v>2025</v>
      </c>
      <c r="I81" s="126">
        <v>6</v>
      </c>
      <c r="J81" t="s">
        <v>249</v>
      </c>
      <c r="K81" t="s">
        <v>207</v>
      </c>
      <c r="L81" t="s">
        <v>349</v>
      </c>
      <c r="M81" t="s">
        <v>276</v>
      </c>
      <c r="N81"/>
      <c r="O81"/>
      <c r="P81" t="s">
        <v>350</v>
      </c>
      <c r="Q81" s="127">
        <v>132.04039992</v>
      </c>
      <c r="R81" s="127">
        <v>-99.446144086000004</v>
      </c>
      <c r="S81">
        <v>32.594255833999995</v>
      </c>
      <c r="T81" s="223">
        <v>0.24685062945695443</v>
      </c>
      <c r="U81" t="s">
        <v>597</v>
      </c>
      <c r="V81" t="s">
        <v>81</v>
      </c>
      <c r="W81" t="s">
        <v>351</v>
      </c>
      <c r="X81" t="s">
        <v>348</v>
      </c>
      <c r="Y81" t="s">
        <v>951</v>
      </c>
      <c r="Z81" s="126">
        <v>376030</v>
      </c>
      <c r="AA81" s="128">
        <v>45838</v>
      </c>
      <c r="AB81" t="s">
        <v>207</v>
      </c>
      <c r="AC81" t="s">
        <v>952</v>
      </c>
      <c r="AD81" t="s">
        <v>1069</v>
      </c>
      <c r="AE81" t="s">
        <v>597</v>
      </c>
      <c r="AF81" t="s">
        <v>597</v>
      </c>
      <c r="AI81"/>
      <c r="AJ81"/>
    </row>
    <row r="82" spans="2:36">
      <c r="H82" s="126">
        <v>2025</v>
      </c>
      <c r="I82" s="126">
        <v>6</v>
      </c>
      <c r="J82" t="s">
        <v>248</v>
      </c>
      <c r="K82" t="s">
        <v>207</v>
      </c>
      <c r="L82" t="s">
        <v>357</v>
      </c>
      <c r="M82" t="s">
        <v>276</v>
      </c>
      <c r="N82"/>
      <c r="O82"/>
      <c r="P82" t="s">
        <v>358</v>
      </c>
      <c r="Q82" s="127">
        <v>133.99054454999998</v>
      </c>
      <c r="R82" s="127">
        <v>0</v>
      </c>
      <c r="S82">
        <v>133.99054454999998</v>
      </c>
      <c r="T82" s="223">
        <v>1</v>
      </c>
      <c r="U82" t="s">
        <v>597</v>
      </c>
      <c r="V82" t="s">
        <v>81</v>
      </c>
      <c r="W82" t="s">
        <v>347</v>
      </c>
      <c r="X82" t="s">
        <v>348</v>
      </c>
      <c r="Y82" t="s">
        <v>953</v>
      </c>
      <c r="Z82" s="126">
        <v>375243</v>
      </c>
      <c r="AA82" s="128">
        <v>45838</v>
      </c>
      <c r="AB82" t="s">
        <v>408</v>
      </c>
      <c r="AC82" t="s">
        <v>954</v>
      </c>
      <c r="AD82" t="s">
        <v>381</v>
      </c>
      <c r="AE82" t="s">
        <v>71</v>
      </c>
      <c r="AF82" t="s">
        <v>71</v>
      </c>
      <c r="AI82"/>
      <c r="AJ82"/>
    </row>
    <row r="83" spans="2:36">
      <c r="H83" s="126">
        <v>2025</v>
      </c>
      <c r="I83" s="126">
        <v>9</v>
      </c>
      <c r="J83" t="s">
        <v>250</v>
      </c>
      <c r="K83" t="s">
        <v>405</v>
      </c>
      <c r="L83" t="s">
        <v>349</v>
      </c>
      <c r="M83" t="s">
        <v>276</v>
      </c>
      <c r="N83"/>
      <c r="O83"/>
      <c r="P83" t="s">
        <v>350</v>
      </c>
      <c r="Q83" s="127">
        <v>136.91981509700003</v>
      </c>
      <c r="R83" s="127">
        <v>-96.437226074999998</v>
      </c>
      <c r="S83">
        <v>40.482589022000028</v>
      </c>
      <c r="T83" s="223">
        <v>0.29566640148703371</v>
      </c>
      <c r="U83" t="s">
        <v>597</v>
      </c>
      <c r="V83" t="s">
        <v>81</v>
      </c>
      <c r="W83" t="s">
        <v>347</v>
      </c>
      <c r="X83" t="s">
        <v>348</v>
      </c>
      <c r="Y83" t="s">
        <v>963</v>
      </c>
      <c r="Z83" s="126">
        <v>420346</v>
      </c>
      <c r="AA83" s="128">
        <v>45929</v>
      </c>
      <c r="AB83" t="s">
        <v>964</v>
      </c>
      <c r="AC83" t="s">
        <v>965</v>
      </c>
      <c r="AD83" t="s">
        <v>381</v>
      </c>
      <c r="AE83" t="s">
        <v>71</v>
      </c>
      <c r="AF83" t="s">
        <v>71</v>
      </c>
      <c r="AI83"/>
      <c r="AJ83"/>
    </row>
    <row r="84" spans="2:36">
      <c r="B84" s="58"/>
      <c r="H84" s="126">
        <v>2025</v>
      </c>
      <c r="I84" s="126">
        <v>10</v>
      </c>
      <c r="J84" t="s">
        <v>265</v>
      </c>
      <c r="K84" t="s">
        <v>325</v>
      </c>
      <c r="L84" t="s">
        <v>349</v>
      </c>
      <c r="M84" t="s">
        <v>276</v>
      </c>
      <c r="N84"/>
      <c r="O84"/>
      <c r="P84" t="s">
        <v>350</v>
      </c>
      <c r="Q84" s="127">
        <v>127.96971787300001</v>
      </c>
      <c r="R84" s="127">
        <v>-91.999927140999986</v>
      </c>
      <c r="S84">
        <v>35.969790732000021</v>
      </c>
      <c r="T84" s="223">
        <v>0.28108048786742845</v>
      </c>
      <c r="U84" t="s">
        <v>597</v>
      </c>
      <c r="V84" t="s">
        <v>81</v>
      </c>
      <c r="W84" t="s">
        <v>347</v>
      </c>
      <c r="X84" t="s">
        <v>348</v>
      </c>
      <c r="Y84" t="s">
        <v>1001</v>
      </c>
      <c r="Z84" s="126">
        <v>435676</v>
      </c>
      <c r="AA84" s="128">
        <v>45960</v>
      </c>
      <c r="AB84" t="s">
        <v>325</v>
      </c>
      <c r="AC84" t="s">
        <v>1002</v>
      </c>
      <c r="AD84" t="s">
        <v>381</v>
      </c>
      <c r="AE84" t="s">
        <v>71</v>
      </c>
      <c r="AF84" t="s">
        <v>71</v>
      </c>
      <c r="AI84"/>
      <c r="AJ84"/>
    </row>
    <row r="85" spans="2:36">
      <c r="B85" s="58"/>
      <c r="H85" s="126">
        <v>2025</v>
      </c>
      <c r="I85" s="126">
        <v>10</v>
      </c>
      <c r="J85" t="s">
        <v>234</v>
      </c>
      <c r="K85" t="s">
        <v>325</v>
      </c>
      <c r="L85" t="s">
        <v>349</v>
      </c>
      <c r="M85" t="s">
        <v>276</v>
      </c>
      <c r="N85"/>
      <c r="O85"/>
      <c r="P85" t="s">
        <v>350</v>
      </c>
      <c r="Q85" s="127">
        <v>127.96971787300001</v>
      </c>
      <c r="R85" s="127">
        <v>-91.838984807999992</v>
      </c>
      <c r="S85">
        <v>36.130733065000015</v>
      </c>
      <c r="T85" s="223">
        <v>0.2823381473799681</v>
      </c>
      <c r="U85" t="s">
        <v>597</v>
      </c>
      <c r="V85" t="s">
        <v>81</v>
      </c>
      <c r="W85" t="s">
        <v>347</v>
      </c>
      <c r="X85" t="s">
        <v>348</v>
      </c>
      <c r="Y85" t="s">
        <v>1001</v>
      </c>
      <c r="Z85" s="126">
        <v>435732</v>
      </c>
      <c r="AA85" s="128">
        <v>45960</v>
      </c>
      <c r="AB85" t="s">
        <v>325</v>
      </c>
      <c r="AC85" t="s">
        <v>1003</v>
      </c>
      <c r="AD85" t="s">
        <v>381</v>
      </c>
      <c r="AE85" t="s">
        <v>71</v>
      </c>
      <c r="AF85" t="s">
        <v>71</v>
      </c>
      <c r="AI85"/>
      <c r="AJ85"/>
    </row>
    <row r="86" spans="2:36">
      <c r="H86" s="126">
        <v>2025</v>
      </c>
      <c r="I86" s="126">
        <v>12</v>
      </c>
      <c r="J86" t="s">
        <v>404</v>
      </c>
      <c r="K86" t="s">
        <v>402</v>
      </c>
      <c r="L86" t="s">
        <v>349</v>
      </c>
      <c r="M86" t="s">
        <v>352</v>
      </c>
      <c r="N86" t="s">
        <v>353</v>
      </c>
      <c r="O86"/>
      <c r="P86" t="s">
        <v>354</v>
      </c>
      <c r="Q86" s="127">
        <v>151.38016176600001</v>
      </c>
      <c r="R86" s="127">
        <v>-93.624879195000005</v>
      </c>
      <c r="S86">
        <v>57.755282571000009</v>
      </c>
      <c r="T86" s="223">
        <v>0.38152477773327259</v>
      </c>
      <c r="U86" t="s">
        <v>597</v>
      </c>
      <c r="V86" t="s">
        <v>81</v>
      </c>
      <c r="W86" t="s">
        <v>347</v>
      </c>
      <c r="X86" t="s">
        <v>348</v>
      </c>
      <c r="Y86" t="s">
        <v>1001</v>
      </c>
      <c r="Z86" s="126">
        <v>465835</v>
      </c>
      <c r="AA86" s="128">
        <v>46022</v>
      </c>
      <c r="AB86" t="s">
        <v>1067</v>
      </c>
      <c r="AC86" t="s">
        <v>1070</v>
      </c>
      <c r="AD86" t="s">
        <v>1074</v>
      </c>
      <c r="AE86" t="s">
        <v>98</v>
      </c>
      <c r="AF86" t="s">
        <v>98</v>
      </c>
      <c r="AI86"/>
      <c r="AJ86"/>
    </row>
    <row r="87" spans="2:36">
      <c r="H87" s="126">
        <v>2025</v>
      </c>
      <c r="I87" s="126">
        <v>12</v>
      </c>
      <c r="J87" t="s">
        <v>406</v>
      </c>
      <c r="K87" t="s">
        <v>407</v>
      </c>
      <c r="L87" t="s">
        <v>349</v>
      </c>
      <c r="M87" t="s">
        <v>276</v>
      </c>
      <c r="N87"/>
      <c r="O87"/>
      <c r="P87" t="s">
        <v>350</v>
      </c>
      <c r="Q87" s="127">
        <v>136.60531928699999</v>
      </c>
      <c r="R87" s="127">
        <v>-109.11269282900001</v>
      </c>
      <c r="S87">
        <v>27.492626457999975</v>
      </c>
      <c r="T87" s="223">
        <v>0.20125589985437928</v>
      </c>
      <c r="U87" t="s">
        <v>597</v>
      </c>
      <c r="V87" t="s">
        <v>81</v>
      </c>
      <c r="W87" t="s">
        <v>347</v>
      </c>
      <c r="X87" t="s">
        <v>348</v>
      </c>
      <c r="Y87" t="s">
        <v>1001</v>
      </c>
      <c r="Z87" s="126">
        <v>465999</v>
      </c>
      <c r="AA87" s="128">
        <v>46022</v>
      </c>
      <c r="AB87" t="s">
        <v>407</v>
      </c>
      <c r="AC87" t="s">
        <v>1078</v>
      </c>
      <c r="AD87" t="s">
        <v>500</v>
      </c>
      <c r="AE87" t="s">
        <v>304</v>
      </c>
      <c r="AF87" t="s">
        <v>304</v>
      </c>
      <c r="AI87"/>
      <c r="AJ87"/>
    </row>
    <row r="88" spans="2:36">
      <c r="H88" s="126">
        <v>2025</v>
      </c>
      <c r="I88" s="126">
        <v>8</v>
      </c>
      <c r="J88" t="s">
        <v>240</v>
      </c>
      <c r="K88" t="s">
        <v>361</v>
      </c>
      <c r="L88" t="s">
        <v>349</v>
      </c>
      <c r="M88" t="s">
        <v>362</v>
      </c>
      <c r="N88"/>
      <c r="O88"/>
      <c r="P88" t="s">
        <v>350</v>
      </c>
      <c r="Q88" s="127">
        <v>172.10084044800001</v>
      </c>
      <c r="R88" s="127">
        <v>-156.17291243600002</v>
      </c>
      <c r="S88">
        <v>15.927928011999995</v>
      </c>
      <c r="T88" s="223">
        <v>9.2549972275194042E-2</v>
      </c>
      <c r="U88" t="s">
        <v>600</v>
      </c>
      <c r="V88" t="s">
        <v>109</v>
      </c>
      <c r="W88" t="s">
        <v>351</v>
      </c>
      <c r="X88" t="s">
        <v>348</v>
      </c>
      <c r="Y88" t="s">
        <v>933</v>
      </c>
      <c r="Z88" s="126">
        <v>392421</v>
      </c>
      <c r="AA88" s="128">
        <v>45876</v>
      </c>
      <c r="AB88" t="s">
        <v>361</v>
      </c>
      <c r="AC88" t="s">
        <v>934</v>
      </c>
      <c r="AD88" t="s">
        <v>500</v>
      </c>
      <c r="AE88" t="s">
        <v>304</v>
      </c>
      <c r="AF88" t="s">
        <v>304</v>
      </c>
      <c r="AI88"/>
      <c r="AJ88"/>
    </row>
    <row r="89" spans="2:36">
      <c r="H89" s="126">
        <v>2025</v>
      </c>
      <c r="I89" s="126">
        <v>10</v>
      </c>
      <c r="J89" t="s">
        <v>263</v>
      </c>
      <c r="K89" t="s">
        <v>359</v>
      </c>
      <c r="L89" t="s">
        <v>349</v>
      </c>
      <c r="M89" t="s">
        <v>276</v>
      </c>
      <c r="N89"/>
      <c r="O89"/>
      <c r="P89" t="s">
        <v>350</v>
      </c>
      <c r="Q89" s="127">
        <v>194.99000820000001</v>
      </c>
      <c r="R89" s="127">
        <v>-159.49920346100001</v>
      </c>
      <c r="S89">
        <v>35.490804738999998</v>
      </c>
      <c r="T89" s="223">
        <v>0.18201345323601045</v>
      </c>
      <c r="U89" t="s">
        <v>600</v>
      </c>
      <c r="V89" t="s">
        <v>109</v>
      </c>
      <c r="W89" t="s">
        <v>355</v>
      </c>
      <c r="X89" t="s">
        <v>348</v>
      </c>
      <c r="Y89" t="s">
        <v>1008</v>
      </c>
      <c r="Z89" s="126">
        <v>437396</v>
      </c>
      <c r="AA89" s="128">
        <v>45967</v>
      </c>
      <c r="AB89" t="s">
        <v>359</v>
      </c>
      <c r="AC89" t="s">
        <v>1009</v>
      </c>
      <c r="AD89" t="s">
        <v>545</v>
      </c>
      <c r="AE89" t="s">
        <v>110</v>
      </c>
      <c r="AF89" t="s">
        <v>110</v>
      </c>
      <c r="AI89"/>
      <c r="AJ89"/>
    </row>
    <row r="90" spans="2:36">
      <c r="H90" s="126">
        <v>2025</v>
      </c>
      <c r="I90" s="126">
        <v>12</v>
      </c>
      <c r="J90" t="s">
        <v>401</v>
      </c>
      <c r="K90" t="s">
        <v>402</v>
      </c>
      <c r="L90" t="s">
        <v>349</v>
      </c>
      <c r="M90" t="s">
        <v>352</v>
      </c>
      <c r="N90" t="s">
        <v>353</v>
      </c>
      <c r="O90"/>
      <c r="P90" t="s">
        <v>354</v>
      </c>
      <c r="Q90" s="127">
        <v>141.62623124299998</v>
      </c>
      <c r="R90" s="127">
        <v>-95.102443668000006</v>
      </c>
      <c r="S90">
        <v>46.523787574999972</v>
      </c>
      <c r="T90" s="223">
        <v>0.3284969681582165</v>
      </c>
      <c r="U90" t="s">
        <v>94</v>
      </c>
      <c r="V90" t="s">
        <v>95</v>
      </c>
      <c r="W90" t="s">
        <v>347</v>
      </c>
      <c r="X90" t="s">
        <v>348</v>
      </c>
      <c r="Y90" t="s">
        <v>986</v>
      </c>
      <c r="Z90" s="126">
        <v>465775</v>
      </c>
      <c r="AA90" s="128">
        <v>46022</v>
      </c>
      <c r="AB90" t="s">
        <v>1067</v>
      </c>
      <c r="AC90" t="s">
        <v>1068</v>
      </c>
      <c r="AD90" t="s">
        <v>671</v>
      </c>
      <c r="AE90" t="s">
        <v>583</v>
      </c>
      <c r="AF90" t="s">
        <v>583</v>
      </c>
      <c r="AI90"/>
      <c r="AJ90"/>
    </row>
    <row r="91" spans="2:36">
      <c r="H91" s="126">
        <v>2025</v>
      </c>
      <c r="I91" s="126">
        <v>12</v>
      </c>
      <c r="J91" t="s">
        <v>398</v>
      </c>
      <c r="K91" t="s">
        <v>325</v>
      </c>
      <c r="L91" t="s">
        <v>349</v>
      </c>
      <c r="M91" t="s">
        <v>276</v>
      </c>
      <c r="N91"/>
      <c r="O91"/>
      <c r="P91" t="s">
        <v>350</v>
      </c>
      <c r="Q91" s="127">
        <v>110.656045386</v>
      </c>
      <c r="R91" s="127">
        <v>-85.833298274000001</v>
      </c>
      <c r="S91">
        <v>24.822747112000002</v>
      </c>
      <c r="T91" s="223">
        <v>0.22432346127508124</v>
      </c>
      <c r="U91" t="s">
        <v>98</v>
      </c>
      <c r="V91" t="s">
        <v>99</v>
      </c>
      <c r="W91" t="s">
        <v>347</v>
      </c>
      <c r="X91" t="s">
        <v>348</v>
      </c>
      <c r="Y91" t="s">
        <v>998</v>
      </c>
      <c r="Z91" s="126">
        <v>457942</v>
      </c>
      <c r="AA91" s="128">
        <v>46007</v>
      </c>
      <c r="AB91" t="s">
        <v>325</v>
      </c>
      <c r="AC91" t="s">
        <v>999</v>
      </c>
      <c r="AD91" t="s">
        <v>671</v>
      </c>
      <c r="AE91" t="s">
        <v>583</v>
      </c>
      <c r="AF91" t="s">
        <v>583</v>
      </c>
      <c r="AI91"/>
      <c r="AJ91"/>
    </row>
    <row r="92" spans="2:36">
      <c r="H92" s="126">
        <v>2025</v>
      </c>
      <c r="I92" s="126">
        <v>12</v>
      </c>
      <c r="J92" t="s">
        <v>399</v>
      </c>
      <c r="K92" t="s">
        <v>325</v>
      </c>
      <c r="L92" t="s">
        <v>349</v>
      </c>
      <c r="M92" t="s">
        <v>276</v>
      </c>
      <c r="N92"/>
      <c r="O92"/>
      <c r="P92" t="s">
        <v>350</v>
      </c>
      <c r="Q92" s="127">
        <v>110.656045386</v>
      </c>
      <c r="R92" s="127">
        <v>-85.833298274000001</v>
      </c>
      <c r="S92">
        <v>24.822747112000002</v>
      </c>
      <c r="T92" s="223">
        <v>0.22432346127508124</v>
      </c>
      <c r="U92" t="s">
        <v>98</v>
      </c>
      <c r="V92" t="s">
        <v>99</v>
      </c>
      <c r="W92" t="s">
        <v>347</v>
      </c>
      <c r="X92" t="s">
        <v>348</v>
      </c>
      <c r="Y92" t="s">
        <v>998</v>
      </c>
      <c r="Z92" s="126">
        <v>457934</v>
      </c>
      <c r="AA92" s="128">
        <v>46007</v>
      </c>
      <c r="AB92" t="s">
        <v>325</v>
      </c>
      <c r="AC92" t="s">
        <v>1000</v>
      </c>
      <c r="AD92" t="s">
        <v>671</v>
      </c>
      <c r="AE92" t="s">
        <v>583</v>
      </c>
      <c r="AF92" t="s">
        <v>583</v>
      </c>
      <c r="AI92"/>
      <c r="AJ92"/>
    </row>
    <row r="93" spans="2:36">
      <c r="H93" s="126">
        <v>2025</v>
      </c>
      <c r="I93" s="126">
        <v>12</v>
      </c>
      <c r="J93" t="s">
        <v>400</v>
      </c>
      <c r="K93" t="s">
        <v>325</v>
      </c>
      <c r="L93" t="s">
        <v>349</v>
      </c>
      <c r="M93" t="s">
        <v>276</v>
      </c>
      <c r="N93"/>
      <c r="O93"/>
      <c r="P93" t="s">
        <v>350</v>
      </c>
      <c r="Q93" s="127">
        <v>110.653784851</v>
      </c>
      <c r="R93" s="127">
        <v>-85.303945188</v>
      </c>
      <c r="S93">
        <v>25.349839662999997</v>
      </c>
      <c r="T93" s="223">
        <v>0.22909148292699277</v>
      </c>
      <c r="U93" t="s">
        <v>98</v>
      </c>
      <c r="V93" t="s">
        <v>99</v>
      </c>
      <c r="W93" t="s">
        <v>347</v>
      </c>
      <c r="X93" t="s">
        <v>348</v>
      </c>
      <c r="Y93" t="s">
        <v>998</v>
      </c>
      <c r="Z93" s="126">
        <v>464771</v>
      </c>
      <c r="AA93" s="128">
        <v>46021</v>
      </c>
      <c r="AB93" t="s">
        <v>325</v>
      </c>
      <c r="AC93" t="s">
        <v>1064</v>
      </c>
      <c r="AD93" t="s">
        <v>671</v>
      </c>
      <c r="AE93" t="s">
        <v>583</v>
      </c>
      <c r="AF93" t="s">
        <v>583</v>
      </c>
      <c r="AI93"/>
      <c r="AJ93"/>
    </row>
    <row r="94" spans="2:36">
      <c r="H94" s="126">
        <v>2025</v>
      </c>
      <c r="I94" s="126">
        <v>12</v>
      </c>
      <c r="J94" t="s">
        <v>397</v>
      </c>
      <c r="K94" t="s">
        <v>280</v>
      </c>
      <c r="L94" t="s">
        <v>349</v>
      </c>
      <c r="M94" t="s">
        <v>276</v>
      </c>
      <c r="N94"/>
      <c r="O94"/>
      <c r="P94" t="s">
        <v>350</v>
      </c>
      <c r="Q94" s="127">
        <v>113.197</v>
      </c>
      <c r="R94" s="127">
        <v>-82.785780329000005</v>
      </c>
      <c r="S94">
        <v>30.411219670999998</v>
      </c>
      <c r="T94" s="223">
        <v>0.26865747034815407</v>
      </c>
      <c r="U94" t="s">
        <v>98</v>
      </c>
      <c r="V94" t="s">
        <v>99</v>
      </c>
      <c r="W94" t="s">
        <v>347</v>
      </c>
      <c r="X94" t="s">
        <v>348</v>
      </c>
      <c r="Y94" t="s">
        <v>998</v>
      </c>
      <c r="Z94" s="126">
        <v>460147</v>
      </c>
      <c r="AA94" s="128">
        <v>46013</v>
      </c>
      <c r="AB94" t="s">
        <v>280</v>
      </c>
      <c r="AC94" t="s">
        <v>1073</v>
      </c>
      <c r="AD94" t="s">
        <v>671</v>
      </c>
      <c r="AE94" t="s">
        <v>583</v>
      </c>
      <c r="AF94" t="s">
        <v>583</v>
      </c>
      <c r="AI94"/>
      <c r="AJ94"/>
    </row>
    <row r="95" spans="2:36">
      <c r="H95" s="126">
        <v>2026</v>
      </c>
      <c r="I95" s="126">
        <v>1</v>
      </c>
      <c r="J95" t="s">
        <v>539</v>
      </c>
      <c r="K95" t="s">
        <v>540</v>
      </c>
      <c r="L95" t="s">
        <v>496</v>
      </c>
      <c r="M95" t="s">
        <v>276</v>
      </c>
      <c r="N95"/>
      <c r="O95" t="s">
        <v>541</v>
      </c>
      <c r="P95" t="s">
        <v>346</v>
      </c>
      <c r="Q95" s="127">
        <v>85.988420099999985</v>
      </c>
      <c r="R95" s="127">
        <v>-70.36629880000001</v>
      </c>
      <c r="S95">
        <v>15.622121299999975</v>
      </c>
      <c r="T95" s="223">
        <v>0.18167703606872035</v>
      </c>
      <c r="U95" t="s">
        <v>110</v>
      </c>
      <c r="V95" t="s">
        <v>111</v>
      </c>
      <c r="W95" t="s">
        <v>347</v>
      </c>
      <c r="X95" t="s">
        <v>348</v>
      </c>
      <c r="Y95" t="s">
        <v>542</v>
      </c>
      <c r="Z95" s="126">
        <v>480238</v>
      </c>
      <c r="AA95" s="128">
        <v>46069</v>
      </c>
      <c r="AB95" t="s">
        <v>543</v>
      </c>
      <c r="AC95" t="s">
        <v>544</v>
      </c>
      <c r="AD95" t="s">
        <v>671</v>
      </c>
      <c r="AE95" t="s">
        <v>583</v>
      </c>
      <c r="AF95" t="s">
        <v>583</v>
      </c>
      <c r="AI95"/>
      <c r="AJ95"/>
    </row>
    <row r="96" spans="2:36">
      <c r="H96" s="126">
        <v>2025</v>
      </c>
      <c r="I96" s="126">
        <v>7</v>
      </c>
      <c r="J96" t="s">
        <v>247</v>
      </c>
      <c r="K96" t="s">
        <v>394</v>
      </c>
      <c r="L96" t="s">
        <v>349</v>
      </c>
      <c r="M96" t="s">
        <v>276</v>
      </c>
      <c r="N96"/>
      <c r="O96"/>
      <c r="P96" t="s">
        <v>350</v>
      </c>
      <c r="Q96" s="127">
        <v>108.01139184</v>
      </c>
      <c r="R96" s="127">
        <v>-66.468154931000001</v>
      </c>
      <c r="S96">
        <v>41.543236909000001</v>
      </c>
      <c r="T96" s="223">
        <v>0.38461903139382786</v>
      </c>
      <c r="U96" t="s">
        <v>110</v>
      </c>
      <c r="V96" t="s">
        <v>111</v>
      </c>
      <c r="W96" t="s">
        <v>351</v>
      </c>
      <c r="X96" t="s">
        <v>348</v>
      </c>
      <c r="Y96" t="s">
        <v>956</v>
      </c>
      <c r="Z96" s="126">
        <v>382998</v>
      </c>
      <c r="AA96" s="128">
        <v>45853</v>
      </c>
      <c r="AB96" t="s">
        <v>394</v>
      </c>
      <c r="AC96" t="s">
        <v>957</v>
      </c>
      <c r="AD96" t="s">
        <v>671</v>
      </c>
      <c r="AE96" t="s">
        <v>583</v>
      </c>
      <c r="AF96" t="s">
        <v>583</v>
      </c>
      <c r="AI96"/>
      <c r="AJ96"/>
    </row>
    <row r="97" spans="8:36">
      <c r="H97" s="126">
        <v>2025</v>
      </c>
      <c r="I97" s="126">
        <v>10</v>
      </c>
      <c r="J97" t="s">
        <v>235</v>
      </c>
      <c r="K97" t="s">
        <v>393</v>
      </c>
      <c r="L97" t="s">
        <v>345</v>
      </c>
      <c r="M97" t="s">
        <v>276</v>
      </c>
      <c r="N97"/>
      <c r="O97"/>
      <c r="P97" t="s">
        <v>346</v>
      </c>
      <c r="Q97" s="127">
        <v>87.01154489999999</v>
      </c>
      <c r="R97" s="127">
        <v>-66.025725310999988</v>
      </c>
      <c r="S97">
        <v>20.985819589000002</v>
      </c>
      <c r="T97" s="223">
        <v>0.24118431195674592</v>
      </c>
      <c r="U97" t="s">
        <v>110</v>
      </c>
      <c r="V97" t="s">
        <v>111</v>
      </c>
      <c r="W97" t="s">
        <v>355</v>
      </c>
      <c r="X97" t="s">
        <v>348</v>
      </c>
      <c r="Y97" t="s">
        <v>1024</v>
      </c>
      <c r="Z97" s="126">
        <v>436776</v>
      </c>
      <c r="AA97" s="128">
        <v>45988</v>
      </c>
      <c r="AB97" t="s">
        <v>1025</v>
      </c>
      <c r="AC97" t="s">
        <v>1026</v>
      </c>
      <c r="AD97" t="s">
        <v>671</v>
      </c>
      <c r="AE97" t="s">
        <v>583</v>
      </c>
      <c r="AF97" t="s">
        <v>583</v>
      </c>
      <c r="AI97"/>
      <c r="AJ97"/>
    </row>
    <row r="98" spans="8:36">
      <c r="H98" s="126">
        <v>2025</v>
      </c>
      <c r="I98" s="126">
        <v>11</v>
      </c>
      <c r="J98" t="s">
        <v>289</v>
      </c>
      <c r="K98" t="s">
        <v>388</v>
      </c>
      <c r="L98" t="s">
        <v>349</v>
      </c>
      <c r="M98" t="s">
        <v>276</v>
      </c>
      <c r="N98"/>
      <c r="O98"/>
      <c r="P98" t="s">
        <v>365</v>
      </c>
      <c r="Q98" s="127">
        <v>105.33989363799999</v>
      </c>
      <c r="R98" s="127">
        <v>-77.818598940000001</v>
      </c>
      <c r="S98">
        <v>27.521294697999991</v>
      </c>
      <c r="T98" s="223">
        <v>0.26126184247514794</v>
      </c>
      <c r="U98" t="s">
        <v>110</v>
      </c>
      <c r="V98" t="s">
        <v>111</v>
      </c>
      <c r="W98" t="s">
        <v>347</v>
      </c>
      <c r="X98" t="s">
        <v>348</v>
      </c>
      <c r="Y98" t="s">
        <v>956</v>
      </c>
      <c r="Z98" s="126">
        <v>440897</v>
      </c>
      <c r="AA98" s="128">
        <v>45978</v>
      </c>
      <c r="AB98" t="s">
        <v>388</v>
      </c>
      <c r="AC98" t="s">
        <v>1021</v>
      </c>
      <c r="AD98" t="s">
        <v>671</v>
      </c>
      <c r="AE98" t="s">
        <v>583</v>
      </c>
      <c r="AF98" t="s">
        <v>583</v>
      </c>
      <c r="AI98"/>
      <c r="AJ98"/>
    </row>
    <row r="99" spans="8:36">
      <c r="H99" s="126">
        <v>2025</v>
      </c>
      <c r="I99" s="126">
        <v>11</v>
      </c>
      <c r="J99" t="s">
        <v>296</v>
      </c>
      <c r="K99" t="s">
        <v>388</v>
      </c>
      <c r="L99" t="s">
        <v>349</v>
      </c>
      <c r="M99" t="s">
        <v>276</v>
      </c>
      <c r="N99"/>
      <c r="O99"/>
      <c r="P99" t="s">
        <v>365</v>
      </c>
      <c r="Q99" s="127">
        <v>105.33989363799999</v>
      </c>
      <c r="R99" s="127">
        <v>-78.034774533000004</v>
      </c>
      <c r="S99">
        <v>27.305119104999989</v>
      </c>
      <c r="T99" s="223">
        <v>0.25920967035370179</v>
      </c>
      <c r="U99" t="s">
        <v>110</v>
      </c>
      <c r="V99" t="s">
        <v>111</v>
      </c>
      <c r="W99" t="s">
        <v>347</v>
      </c>
      <c r="X99" t="s">
        <v>348</v>
      </c>
      <c r="Y99" t="s">
        <v>956</v>
      </c>
      <c r="Z99" s="126">
        <v>440172</v>
      </c>
      <c r="AA99" s="128">
        <v>45974</v>
      </c>
      <c r="AB99" t="s">
        <v>388</v>
      </c>
      <c r="AC99" t="s">
        <v>1022</v>
      </c>
      <c r="AD99" t="s">
        <v>671</v>
      </c>
      <c r="AE99" t="s">
        <v>583</v>
      </c>
      <c r="AF99" t="s">
        <v>583</v>
      </c>
      <c r="AI99"/>
      <c r="AJ99"/>
    </row>
    <row r="100" spans="8:36">
      <c r="H100" s="126">
        <v>2025</v>
      </c>
      <c r="I100" s="126">
        <v>11</v>
      </c>
      <c r="J100" t="s">
        <v>290</v>
      </c>
      <c r="K100" t="s">
        <v>388</v>
      </c>
      <c r="L100" t="s">
        <v>349</v>
      </c>
      <c r="M100" t="s">
        <v>276</v>
      </c>
      <c r="N100"/>
      <c r="O100"/>
      <c r="P100" t="s">
        <v>365</v>
      </c>
      <c r="Q100" s="127">
        <v>105.33989363799999</v>
      </c>
      <c r="R100" s="127">
        <v>-77.757368858999996</v>
      </c>
      <c r="S100">
        <v>27.582524778999996</v>
      </c>
      <c r="T100" s="223">
        <v>0.26184310451069187</v>
      </c>
      <c r="U100" t="s">
        <v>110</v>
      </c>
      <c r="V100" t="s">
        <v>111</v>
      </c>
      <c r="W100" t="s">
        <v>347</v>
      </c>
      <c r="X100" t="s">
        <v>348</v>
      </c>
      <c r="Y100" t="s">
        <v>956</v>
      </c>
      <c r="Z100" s="126">
        <v>440947</v>
      </c>
      <c r="AA100" s="128">
        <v>45978</v>
      </c>
      <c r="AB100" t="s">
        <v>388</v>
      </c>
      <c r="AC100" t="s">
        <v>1023</v>
      </c>
      <c r="AD100" t="s">
        <v>671</v>
      </c>
      <c r="AE100" t="s">
        <v>583</v>
      </c>
      <c r="AF100" t="s">
        <v>583</v>
      </c>
      <c r="AI100"/>
      <c r="AJ100"/>
    </row>
    <row r="101" spans="8:36">
      <c r="H101" s="126">
        <v>2025</v>
      </c>
      <c r="I101" s="126">
        <v>12</v>
      </c>
      <c r="J101" t="s">
        <v>395</v>
      </c>
      <c r="K101" t="s">
        <v>396</v>
      </c>
      <c r="L101" t="s">
        <v>349</v>
      </c>
      <c r="M101" t="s">
        <v>276</v>
      </c>
      <c r="N101"/>
      <c r="O101"/>
      <c r="P101" t="s">
        <v>350</v>
      </c>
      <c r="Q101" s="127">
        <v>104.01543360000001</v>
      </c>
      <c r="R101" s="127">
        <v>-67.135208573</v>
      </c>
      <c r="S101">
        <v>36.880225027000009</v>
      </c>
      <c r="T101" s="223">
        <v>0.35456493090079283</v>
      </c>
      <c r="U101" t="s">
        <v>110</v>
      </c>
      <c r="V101" t="s">
        <v>111</v>
      </c>
      <c r="W101" t="s">
        <v>347</v>
      </c>
      <c r="X101" t="s">
        <v>348</v>
      </c>
      <c r="Y101" t="s">
        <v>956</v>
      </c>
      <c r="Z101" s="126">
        <v>461577</v>
      </c>
      <c r="AA101" s="128">
        <v>46014</v>
      </c>
      <c r="AB101" t="s">
        <v>380</v>
      </c>
      <c r="AC101" t="s">
        <v>1055</v>
      </c>
      <c r="AD101" t="s">
        <v>671</v>
      </c>
      <c r="AE101" t="s">
        <v>583</v>
      </c>
      <c r="AF101" t="s">
        <v>583</v>
      </c>
      <c r="AI101"/>
      <c r="AJ101"/>
    </row>
    <row r="102" spans="8:36">
      <c r="H102" s="126">
        <v>2026</v>
      </c>
      <c r="I102" s="126">
        <v>1</v>
      </c>
      <c r="J102" t="s">
        <v>527</v>
      </c>
      <c r="K102" t="s">
        <v>380</v>
      </c>
      <c r="L102" t="s">
        <v>496</v>
      </c>
      <c r="M102" t="s">
        <v>276</v>
      </c>
      <c r="N102"/>
      <c r="O102" t="s">
        <v>511</v>
      </c>
      <c r="P102" t="s">
        <v>350</v>
      </c>
      <c r="Q102" s="127">
        <v>136.94178596</v>
      </c>
      <c r="R102" s="127">
        <v>-107.635653711</v>
      </c>
      <c r="S102">
        <v>29.306132249000001</v>
      </c>
      <c r="T102" s="223">
        <v>0.21400430879118351</v>
      </c>
      <c r="U102" t="s">
        <v>71</v>
      </c>
      <c r="V102" t="s">
        <v>72</v>
      </c>
      <c r="W102" t="s">
        <v>347</v>
      </c>
      <c r="X102" t="s">
        <v>348</v>
      </c>
      <c r="Y102" t="s">
        <v>528</v>
      </c>
      <c r="Z102" s="126">
        <v>475750</v>
      </c>
      <c r="AA102" s="128">
        <v>46051</v>
      </c>
      <c r="AB102" t="s">
        <v>380</v>
      </c>
      <c r="AC102" t="s">
        <v>529</v>
      </c>
      <c r="AD102" t="s">
        <v>671</v>
      </c>
      <c r="AE102" t="s">
        <v>583</v>
      </c>
      <c r="AF102" t="s">
        <v>583</v>
      </c>
      <c r="AI102"/>
      <c r="AJ102"/>
    </row>
    <row r="103" spans="8:36">
      <c r="H103" s="126">
        <v>2026</v>
      </c>
      <c r="I103" s="126">
        <v>1</v>
      </c>
      <c r="J103" t="s">
        <v>530</v>
      </c>
      <c r="K103" t="s">
        <v>380</v>
      </c>
      <c r="L103" t="s">
        <v>496</v>
      </c>
      <c r="M103" t="s">
        <v>276</v>
      </c>
      <c r="N103"/>
      <c r="O103" t="s">
        <v>511</v>
      </c>
      <c r="P103" t="s">
        <v>350</v>
      </c>
      <c r="Q103" s="127">
        <v>136.94178596</v>
      </c>
      <c r="R103" s="127">
        <v>-107.264872149</v>
      </c>
      <c r="S103">
        <v>29.676913811000006</v>
      </c>
      <c r="T103" s="223">
        <v>0.21671189405743899</v>
      </c>
      <c r="U103" t="s">
        <v>71</v>
      </c>
      <c r="V103" t="s">
        <v>72</v>
      </c>
      <c r="W103" t="s">
        <v>347</v>
      </c>
      <c r="X103" t="s">
        <v>348</v>
      </c>
      <c r="Y103" t="s">
        <v>528</v>
      </c>
      <c r="Z103" s="126">
        <v>475751</v>
      </c>
      <c r="AA103" s="128">
        <v>46051</v>
      </c>
      <c r="AB103" t="s">
        <v>531</v>
      </c>
      <c r="AC103" t="s">
        <v>532</v>
      </c>
      <c r="AD103" t="s">
        <v>671</v>
      </c>
      <c r="AE103" t="s">
        <v>584</v>
      </c>
      <c r="AF103" t="s">
        <v>584</v>
      </c>
      <c r="AI103"/>
      <c r="AJ103"/>
    </row>
    <row r="104" spans="8:36">
      <c r="H104" s="126">
        <v>2026</v>
      </c>
      <c r="I104" s="126">
        <v>4</v>
      </c>
      <c r="J104" t="s">
        <v>633</v>
      </c>
      <c r="K104" t="s">
        <v>634</v>
      </c>
      <c r="L104" t="s">
        <v>496</v>
      </c>
      <c r="M104" t="s">
        <v>276</v>
      </c>
      <c r="N104"/>
      <c r="O104"/>
      <c r="P104" t="s">
        <v>350</v>
      </c>
      <c r="Q104" s="127">
        <v>166.395968154</v>
      </c>
      <c r="R104" s="127">
        <v>-119.53557306799999</v>
      </c>
      <c r="S104">
        <v>46.860395086000011</v>
      </c>
      <c r="T104" s="223">
        <v>0.28161977484112216</v>
      </c>
      <c r="U104" t="s">
        <v>71</v>
      </c>
      <c r="V104" t="s">
        <v>72</v>
      </c>
      <c r="W104" t="s">
        <v>347</v>
      </c>
      <c r="X104" t="s">
        <v>348</v>
      </c>
      <c r="Y104" t="s">
        <v>635</v>
      </c>
      <c r="Z104" s="126">
        <v>514649</v>
      </c>
      <c r="AA104" s="128">
        <v>46140</v>
      </c>
      <c r="AB104" t="s">
        <v>634</v>
      </c>
      <c r="AC104" t="s">
        <v>636</v>
      </c>
      <c r="AD104" t="s">
        <v>671</v>
      </c>
      <c r="AE104" t="s">
        <v>584</v>
      </c>
      <c r="AF104" t="s">
        <v>584</v>
      </c>
      <c r="AI104"/>
      <c r="AJ104"/>
    </row>
    <row r="105" spans="8:36">
      <c r="H105" s="126">
        <v>2026</v>
      </c>
      <c r="I105" s="126">
        <v>6</v>
      </c>
      <c r="J105" t="s">
        <v>621</v>
      </c>
      <c r="K105" t="s">
        <v>380</v>
      </c>
      <c r="L105" t="s">
        <v>496</v>
      </c>
      <c r="M105" t="s">
        <v>276</v>
      </c>
      <c r="N105"/>
      <c r="O105" t="s">
        <v>511</v>
      </c>
      <c r="P105" t="s">
        <v>350</v>
      </c>
      <c r="Q105" s="127">
        <v>154.921575972</v>
      </c>
      <c r="R105" s="127">
        <v>-107.608569762</v>
      </c>
      <c r="S105">
        <v>47.313006209999998</v>
      </c>
      <c r="T105" s="223">
        <v>0.30539972184733771</v>
      </c>
      <c r="U105" t="s">
        <v>71</v>
      </c>
      <c r="V105" t="s">
        <v>72</v>
      </c>
      <c r="W105" t="s">
        <v>347</v>
      </c>
      <c r="X105" t="s">
        <v>348</v>
      </c>
      <c r="Y105" t="s">
        <v>1098</v>
      </c>
      <c r="Z105" s="126">
        <v>542498</v>
      </c>
      <c r="AA105" s="128">
        <v>46203</v>
      </c>
      <c r="AB105" t="s">
        <v>380</v>
      </c>
      <c r="AC105" t="s">
        <v>890</v>
      </c>
      <c r="AD105" t="s">
        <v>671</v>
      </c>
      <c r="AE105" t="s">
        <v>584</v>
      </c>
      <c r="AF105" t="s">
        <v>584</v>
      </c>
      <c r="AI105"/>
      <c r="AJ105"/>
    </row>
    <row r="106" spans="8:36">
      <c r="H106" s="126">
        <v>2025</v>
      </c>
      <c r="I106" s="126">
        <v>7</v>
      </c>
      <c r="J106" t="s">
        <v>251</v>
      </c>
      <c r="K106" t="s">
        <v>330</v>
      </c>
      <c r="L106" t="s">
        <v>349</v>
      </c>
      <c r="M106" t="s">
        <v>276</v>
      </c>
      <c r="N106"/>
      <c r="O106"/>
      <c r="P106" t="s">
        <v>350</v>
      </c>
      <c r="Q106" s="127">
        <v>153.65249567999999</v>
      </c>
      <c r="R106" s="127">
        <v>-105.275881539</v>
      </c>
      <c r="S106">
        <v>48.37661414099999</v>
      </c>
      <c r="T106" s="223">
        <v>0.31484431103384208</v>
      </c>
      <c r="U106" t="s">
        <v>71</v>
      </c>
      <c r="V106" t="s">
        <v>72</v>
      </c>
      <c r="W106" t="s">
        <v>351</v>
      </c>
      <c r="X106" t="s">
        <v>348</v>
      </c>
      <c r="Y106" t="s">
        <v>959</v>
      </c>
      <c r="Z106" s="126">
        <v>386482</v>
      </c>
      <c r="AA106" s="128">
        <v>45862</v>
      </c>
      <c r="AB106" t="s">
        <v>960</v>
      </c>
      <c r="AC106" t="s">
        <v>961</v>
      </c>
      <c r="AD106" t="s">
        <v>438</v>
      </c>
      <c r="AE106" t="s">
        <v>618</v>
      </c>
      <c r="AF106" t="s">
        <v>618</v>
      </c>
      <c r="AI106"/>
      <c r="AJ106"/>
    </row>
    <row r="107" spans="8:36">
      <c r="H107" s="126">
        <v>2025</v>
      </c>
      <c r="I107" s="126">
        <v>12</v>
      </c>
      <c r="J107" t="s">
        <v>415</v>
      </c>
      <c r="K107" t="s">
        <v>206</v>
      </c>
      <c r="L107" t="s">
        <v>349</v>
      </c>
      <c r="M107" t="s">
        <v>276</v>
      </c>
      <c r="N107"/>
      <c r="O107"/>
      <c r="P107" t="s">
        <v>358</v>
      </c>
      <c r="Q107" s="127">
        <v>152.01949952999999</v>
      </c>
      <c r="R107" s="127">
        <v>-106.746473669</v>
      </c>
      <c r="S107">
        <v>45.273025860999994</v>
      </c>
      <c r="T107" s="223">
        <v>0.29781064929809004</v>
      </c>
      <c r="U107" t="s">
        <v>71</v>
      </c>
      <c r="V107" t="s">
        <v>72</v>
      </c>
      <c r="W107" t="s">
        <v>347</v>
      </c>
      <c r="X107" t="s">
        <v>348</v>
      </c>
      <c r="Y107" t="s">
        <v>939</v>
      </c>
      <c r="Z107" s="126">
        <v>458571</v>
      </c>
      <c r="AA107" s="128">
        <v>46008</v>
      </c>
      <c r="AB107" t="s">
        <v>206</v>
      </c>
      <c r="AC107" t="s">
        <v>943</v>
      </c>
      <c r="AD107" t="s">
        <v>438</v>
      </c>
      <c r="AE107" t="s">
        <v>618</v>
      </c>
      <c r="AF107" t="s">
        <v>618</v>
      </c>
      <c r="AI107"/>
      <c r="AJ107"/>
    </row>
    <row r="108" spans="8:36">
      <c r="H108" s="126">
        <v>2025</v>
      </c>
      <c r="I108" s="126">
        <v>12</v>
      </c>
      <c r="J108" t="s">
        <v>416</v>
      </c>
      <c r="K108" t="s">
        <v>206</v>
      </c>
      <c r="L108" t="s">
        <v>349</v>
      </c>
      <c r="M108" t="s">
        <v>276</v>
      </c>
      <c r="N108"/>
      <c r="O108"/>
      <c r="P108" t="s">
        <v>358</v>
      </c>
      <c r="Q108" s="127">
        <v>152.01949952999999</v>
      </c>
      <c r="R108" s="127">
        <v>-108.29054739</v>
      </c>
      <c r="S108">
        <v>43.72895213999999</v>
      </c>
      <c r="T108" s="223">
        <v>0.28765357256928992</v>
      </c>
      <c r="U108" t="s">
        <v>71</v>
      </c>
      <c r="V108" t="s">
        <v>72</v>
      </c>
      <c r="W108" t="s">
        <v>347</v>
      </c>
      <c r="X108" t="s">
        <v>348</v>
      </c>
      <c r="Y108" t="s">
        <v>939</v>
      </c>
      <c r="Z108" s="126">
        <v>458575</v>
      </c>
      <c r="AA108" s="128">
        <v>46008</v>
      </c>
      <c r="AB108" t="s">
        <v>206</v>
      </c>
      <c r="AC108" t="s">
        <v>944</v>
      </c>
      <c r="AD108" t="s">
        <v>438</v>
      </c>
      <c r="AE108" t="s">
        <v>618</v>
      </c>
      <c r="AF108" t="s">
        <v>618</v>
      </c>
      <c r="AI108"/>
      <c r="AJ108"/>
    </row>
    <row r="109" spans="8:36">
      <c r="H109" s="126">
        <v>2025</v>
      </c>
      <c r="I109" s="126">
        <v>12</v>
      </c>
      <c r="J109" t="s">
        <v>418</v>
      </c>
      <c r="K109" t="s">
        <v>206</v>
      </c>
      <c r="L109" t="s">
        <v>349</v>
      </c>
      <c r="M109" t="s">
        <v>276</v>
      </c>
      <c r="N109"/>
      <c r="O109"/>
      <c r="P109" t="s">
        <v>358</v>
      </c>
      <c r="Q109" s="127">
        <v>149.83119725999998</v>
      </c>
      <c r="R109" s="127">
        <v>-108.14394632</v>
      </c>
      <c r="S109">
        <v>41.687250939999984</v>
      </c>
      <c r="T109" s="223">
        <v>0.27822811071622605</v>
      </c>
      <c r="U109" t="s">
        <v>71</v>
      </c>
      <c r="V109" t="s">
        <v>72</v>
      </c>
      <c r="W109" t="s">
        <v>347</v>
      </c>
      <c r="X109" t="s">
        <v>348</v>
      </c>
      <c r="Y109" t="s">
        <v>939</v>
      </c>
      <c r="Z109" s="126">
        <v>459351</v>
      </c>
      <c r="AA109" s="128">
        <v>46009</v>
      </c>
      <c r="AB109" t="s">
        <v>206</v>
      </c>
      <c r="AC109" t="s">
        <v>945</v>
      </c>
      <c r="AD109" t="s">
        <v>1079</v>
      </c>
      <c r="AE109" t="s">
        <v>597</v>
      </c>
      <c r="AF109" t="s">
        <v>597</v>
      </c>
      <c r="AI109"/>
      <c r="AJ109"/>
    </row>
    <row r="110" spans="8:36">
      <c r="H110" s="126">
        <v>2025</v>
      </c>
      <c r="I110" s="126">
        <v>12</v>
      </c>
      <c r="J110" t="s">
        <v>417</v>
      </c>
      <c r="K110" t="s">
        <v>325</v>
      </c>
      <c r="L110" t="s">
        <v>349</v>
      </c>
      <c r="M110" t="s">
        <v>276</v>
      </c>
      <c r="N110"/>
      <c r="O110"/>
      <c r="P110" t="s">
        <v>350</v>
      </c>
      <c r="Q110" s="127">
        <v>149.89511523200002</v>
      </c>
      <c r="R110" s="127">
        <v>-101.598700646</v>
      </c>
      <c r="S110">
        <v>48.296414586000026</v>
      </c>
      <c r="T110" s="223">
        <v>0.3222013906940816</v>
      </c>
      <c r="U110" t="s">
        <v>71</v>
      </c>
      <c r="V110" t="s">
        <v>72</v>
      </c>
      <c r="W110" t="s">
        <v>347</v>
      </c>
      <c r="X110" t="s">
        <v>348</v>
      </c>
      <c r="Y110" t="s">
        <v>959</v>
      </c>
      <c r="Z110" s="126">
        <v>463963</v>
      </c>
      <c r="AA110" s="128">
        <v>46020</v>
      </c>
      <c r="AB110" t="s">
        <v>325</v>
      </c>
      <c r="AC110" t="s">
        <v>1042</v>
      </c>
      <c r="AD110" t="s">
        <v>1082</v>
      </c>
      <c r="AE110" t="s">
        <v>49</v>
      </c>
      <c r="AF110" t="s">
        <v>49</v>
      </c>
      <c r="AI110"/>
      <c r="AJ110"/>
    </row>
    <row r="111" spans="8:36">
      <c r="H111" s="126">
        <v>2025</v>
      </c>
      <c r="I111" s="126">
        <v>12</v>
      </c>
      <c r="J111" t="s">
        <v>419</v>
      </c>
      <c r="K111" t="s">
        <v>325</v>
      </c>
      <c r="L111" t="s">
        <v>349</v>
      </c>
      <c r="M111" t="s">
        <v>276</v>
      </c>
      <c r="N111"/>
      <c r="O111"/>
      <c r="P111" t="s">
        <v>350</v>
      </c>
      <c r="Q111" s="127">
        <v>149.802531042</v>
      </c>
      <c r="R111" s="127">
        <v>-106.299138148</v>
      </c>
      <c r="S111">
        <v>43.503392894000001</v>
      </c>
      <c r="T111" s="223">
        <v>0.29040492568048126</v>
      </c>
      <c r="U111" t="s">
        <v>71</v>
      </c>
      <c r="V111" t="s">
        <v>72</v>
      </c>
      <c r="W111" t="s">
        <v>347</v>
      </c>
      <c r="X111" t="s">
        <v>348</v>
      </c>
      <c r="Y111" t="s">
        <v>959</v>
      </c>
      <c r="Z111" s="126">
        <v>462274</v>
      </c>
      <c r="AA111" s="128">
        <v>46015</v>
      </c>
      <c r="AB111" t="s">
        <v>325</v>
      </c>
      <c r="AC111" t="s">
        <v>1043</v>
      </c>
      <c r="AD111" t="s">
        <v>1084</v>
      </c>
      <c r="AE111" t="s">
        <v>147</v>
      </c>
      <c r="AF111" t="s">
        <v>147</v>
      </c>
      <c r="AI111"/>
      <c r="AJ111"/>
    </row>
    <row r="112" spans="8:36">
      <c r="H112" s="126">
        <v>2025</v>
      </c>
      <c r="I112" s="126">
        <v>12</v>
      </c>
      <c r="J112" t="s">
        <v>420</v>
      </c>
      <c r="K112" t="s">
        <v>380</v>
      </c>
      <c r="L112" t="s">
        <v>349</v>
      </c>
      <c r="M112" t="s">
        <v>276</v>
      </c>
      <c r="N112"/>
      <c r="O112"/>
      <c r="P112" t="s">
        <v>350</v>
      </c>
      <c r="Q112" s="127">
        <v>137.0094804</v>
      </c>
      <c r="R112" s="127">
        <v>-111.501684759</v>
      </c>
      <c r="S112">
        <v>25.507795641000001</v>
      </c>
      <c r="T112" s="223">
        <v>0.18617540601226892</v>
      </c>
      <c r="U112" t="s">
        <v>71</v>
      </c>
      <c r="V112" t="s">
        <v>72</v>
      </c>
      <c r="W112" t="s">
        <v>347</v>
      </c>
      <c r="X112" t="s">
        <v>348</v>
      </c>
      <c r="Y112" t="s">
        <v>959</v>
      </c>
      <c r="Z112" s="126">
        <v>465204</v>
      </c>
      <c r="AA112" s="128">
        <v>46021</v>
      </c>
      <c r="AB112" t="s">
        <v>380</v>
      </c>
      <c r="AC112" t="s">
        <v>1071</v>
      </c>
      <c r="AD112" t="s">
        <v>686</v>
      </c>
      <c r="AE112" t="s">
        <v>48</v>
      </c>
      <c r="AF112" t="s">
        <v>48</v>
      </c>
      <c r="AI112"/>
      <c r="AJ112"/>
    </row>
    <row r="113" spans="8:36">
      <c r="H113" s="126">
        <v>2025</v>
      </c>
      <c r="I113" s="126">
        <v>12</v>
      </c>
      <c r="J113" t="s">
        <v>421</v>
      </c>
      <c r="K113" t="s">
        <v>380</v>
      </c>
      <c r="L113" t="s">
        <v>349</v>
      </c>
      <c r="M113" t="s">
        <v>276</v>
      </c>
      <c r="N113"/>
      <c r="O113"/>
      <c r="P113" t="s">
        <v>350</v>
      </c>
      <c r="Q113" s="127">
        <v>137.0094804</v>
      </c>
      <c r="R113" s="127">
        <v>-110.58655721699999</v>
      </c>
      <c r="S113">
        <v>26.422923183000009</v>
      </c>
      <c r="T113" s="223">
        <v>0.19285470688494055</v>
      </c>
      <c r="U113" t="s">
        <v>71</v>
      </c>
      <c r="V113" t="s">
        <v>72</v>
      </c>
      <c r="W113" t="s">
        <v>347</v>
      </c>
      <c r="X113" t="s">
        <v>348</v>
      </c>
      <c r="Y113" t="s">
        <v>959</v>
      </c>
      <c r="Z113" s="126">
        <v>465138</v>
      </c>
      <c r="AA113" s="128">
        <v>46021</v>
      </c>
      <c r="AB113" t="s">
        <v>380</v>
      </c>
      <c r="AC113" t="s">
        <v>1072</v>
      </c>
      <c r="AD113" t="s">
        <v>686</v>
      </c>
      <c r="AE113" t="s">
        <v>48</v>
      </c>
      <c r="AF113" t="s">
        <v>48</v>
      </c>
      <c r="AI113"/>
      <c r="AJ113"/>
    </row>
    <row r="114" spans="8:36">
      <c r="H114" s="126">
        <v>2026</v>
      </c>
      <c r="I114" s="126">
        <v>1</v>
      </c>
      <c r="J114" t="s">
        <v>518</v>
      </c>
      <c r="K114" t="s">
        <v>437</v>
      </c>
      <c r="L114" t="s">
        <v>496</v>
      </c>
      <c r="M114" t="s">
        <v>276</v>
      </c>
      <c r="N114"/>
      <c r="O114" t="s">
        <v>511</v>
      </c>
      <c r="P114" t="s">
        <v>422</v>
      </c>
      <c r="Q114" s="127">
        <v>155.182624584</v>
      </c>
      <c r="R114" s="127">
        <v>-118.503529961</v>
      </c>
      <c r="S114">
        <v>36.679094622999997</v>
      </c>
      <c r="T114" s="223">
        <v>0.23636083434808572</v>
      </c>
      <c r="U114" t="s">
        <v>618</v>
      </c>
      <c r="V114" t="s">
        <v>75</v>
      </c>
      <c r="W114" t="s">
        <v>347</v>
      </c>
      <c r="X114" t="s">
        <v>348</v>
      </c>
      <c r="Y114" t="s">
        <v>519</v>
      </c>
      <c r="Z114" s="126">
        <v>478399</v>
      </c>
      <c r="AA114" s="128">
        <v>46056</v>
      </c>
      <c r="AB114" t="s">
        <v>437</v>
      </c>
      <c r="AC114" t="s">
        <v>520</v>
      </c>
      <c r="AD114" t="s">
        <v>988</v>
      </c>
      <c r="AE114" t="s">
        <v>304</v>
      </c>
      <c r="AF114" t="s">
        <v>304</v>
      </c>
      <c r="AI114"/>
      <c r="AJ114"/>
    </row>
    <row r="115" spans="8:36">
      <c r="H115" s="126">
        <v>2026</v>
      </c>
      <c r="I115" s="126">
        <v>3</v>
      </c>
      <c r="J115" t="s">
        <v>517</v>
      </c>
      <c r="K115" t="s">
        <v>325</v>
      </c>
      <c r="L115" t="s">
        <v>410</v>
      </c>
      <c r="M115" t="s">
        <v>276</v>
      </c>
      <c r="N115"/>
      <c r="O115"/>
      <c r="P115" t="s">
        <v>413</v>
      </c>
      <c r="Q115" s="127">
        <v>160.04353425400001</v>
      </c>
      <c r="R115" s="127">
        <v>-117.100020918</v>
      </c>
      <c r="S115">
        <v>42.943513336000009</v>
      </c>
      <c r="T115" s="223">
        <v>0.26832395033120005</v>
      </c>
      <c r="U115" t="s">
        <v>618</v>
      </c>
      <c r="V115" t="s">
        <v>75</v>
      </c>
      <c r="W115" t="s">
        <v>347</v>
      </c>
      <c r="X115" t="s">
        <v>348</v>
      </c>
      <c r="Y115" t="s">
        <v>403</v>
      </c>
      <c r="Z115" s="126">
        <v>496301</v>
      </c>
      <c r="AA115" s="128">
        <v>46120</v>
      </c>
      <c r="AB115" t="s">
        <v>325</v>
      </c>
      <c r="AC115"/>
      <c r="AD115" t="s">
        <v>1090</v>
      </c>
      <c r="AE115"/>
      <c r="AF115"/>
      <c r="AI115"/>
      <c r="AJ115"/>
    </row>
    <row r="116" spans="8:36">
      <c r="H116" s="126">
        <v>2026</v>
      </c>
      <c r="I116" s="126">
        <v>3</v>
      </c>
      <c r="J116" t="s">
        <v>521</v>
      </c>
      <c r="K116" t="s">
        <v>437</v>
      </c>
      <c r="L116" t="s">
        <v>496</v>
      </c>
      <c r="M116" t="s">
        <v>276</v>
      </c>
      <c r="N116"/>
      <c r="O116"/>
      <c r="P116" t="s">
        <v>422</v>
      </c>
      <c r="Q116" s="127">
        <v>155.10199308399999</v>
      </c>
      <c r="R116" s="127">
        <v>-119.35350783</v>
      </c>
      <c r="S116">
        <v>35.748485253999988</v>
      </c>
      <c r="T116" s="223">
        <v>0.2304837258579866</v>
      </c>
      <c r="U116" t="s">
        <v>618</v>
      </c>
      <c r="V116" t="s">
        <v>75</v>
      </c>
      <c r="W116" t="s">
        <v>347</v>
      </c>
      <c r="X116" t="s">
        <v>348</v>
      </c>
      <c r="Y116" t="s">
        <v>519</v>
      </c>
      <c r="Z116" s="126">
        <v>500001</v>
      </c>
      <c r="AA116" s="128">
        <v>46112</v>
      </c>
      <c r="AB116" t="s">
        <v>437</v>
      </c>
      <c r="AC116" t="s">
        <v>522</v>
      </c>
      <c r="AD116" t="s">
        <v>686</v>
      </c>
      <c r="AE116" t="s">
        <v>48</v>
      </c>
      <c r="AF116" t="s">
        <v>48</v>
      </c>
      <c r="AI116"/>
      <c r="AJ116"/>
    </row>
    <row r="117" spans="8:36">
      <c r="H117" s="126">
        <v>2026</v>
      </c>
      <c r="I117" s="126">
        <v>3</v>
      </c>
      <c r="J117" t="s">
        <v>523</v>
      </c>
      <c r="K117" t="s">
        <v>437</v>
      </c>
      <c r="L117" t="s">
        <v>496</v>
      </c>
      <c r="M117" t="s">
        <v>276</v>
      </c>
      <c r="N117"/>
      <c r="O117"/>
      <c r="P117" t="s">
        <v>422</v>
      </c>
      <c r="Q117" s="127">
        <v>155.10199308399999</v>
      </c>
      <c r="R117" s="127">
        <v>-118.33425728500001</v>
      </c>
      <c r="S117">
        <v>36.767735798999979</v>
      </c>
      <c r="T117" s="223">
        <v>0.23705521165732116</v>
      </c>
      <c r="U117" t="s">
        <v>618</v>
      </c>
      <c r="V117" t="s">
        <v>75</v>
      </c>
      <c r="W117" t="s">
        <v>347</v>
      </c>
      <c r="X117" t="s">
        <v>348</v>
      </c>
      <c r="Y117" t="s">
        <v>1077</v>
      </c>
      <c r="Z117" s="126">
        <v>500004</v>
      </c>
      <c r="AA117" s="128">
        <v>46112</v>
      </c>
      <c r="AB117" t="s">
        <v>437</v>
      </c>
      <c r="AC117" t="s">
        <v>524</v>
      </c>
      <c r="AD117" t="s">
        <v>637</v>
      </c>
      <c r="AE117" t="s">
        <v>71</v>
      </c>
      <c r="AF117" t="s">
        <v>71</v>
      </c>
      <c r="AI117"/>
      <c r="AJ117"/>
    </row>
    <row r="118" spans="8:36">
      <c r="H118" s="126">
        <v>2026</v>
      </c>
      <c r="I118" s="126">
        <v>5</v>
      </c>
      <c r="J118" t="s">
        <v>667</v>
      </c>
      <c r="K118" t="s">
        <v>285</v>
      </c>
      <c r="L118" t="s">
        <v>496</v>
      </c>
      <c r="M118" t="s">
        <v>276</v>
      </c>
      <c r="N118"/>
      <c r="O118"/>
      <c r="P118" t="s">
        <v>365</v>
      </c>
      <c r="Q118" s="127">
        <v>162.50854464</v>
      </c>
      <c r="R118" s="127">
        <v>-119.961446361</v>
      </c>
      <c r="S118">
        <v>42.547098278999997</v>
      </c>
      <c r="T118" s="223">
        <v>0.26181453026518225</v>
      </c>
      <c r="U118" t="s">
        <v>618</v>
      </c>
      <c r="V118" t="s">
        <v>75</v>
      </c>
      <c r="W118" t="s">
        <v>347</v>
      </c>
      <c r="X118" t="s">
        <v>348</v>
      </c>
      <c r="Y118" t="s">
        <v>1077</v>
      </c>
      <c r="Z118" s="126">
        <v>525675</v>
      </c>
      <c r="AA118" s="128">
        <v>46169</v>
      </c>
      <c r="AB118" t="s">
        <v>285</v>
      </c>
      <c r="AC118" t="s">
        <v>668</v>
      </c>
      <c r="AD118" t="s">
        <v>565</v>
      </c>
      <c r="AE118" t="s">
        <v>49</v>
      </c>
      <c r="AF118" t="s">
        <v>49</v>
      </c>
      <c r="AI118"/>
      <c r="AJ118"/>
    </row>
    <row r="119" spans="8:36">
      <c r="H119" s="126">
        <v>2025</v>
      </c>
      <c r="I119" s="126">
        <v>10</v>
      </c>
      <c r="J119" t="s">
        <v>236</v>
      </c>
      <c r="K119" t="s">
        <v>412</v>
      </c>
      <c r="L119" t="s">
        <v>349</v>
      </c>
      <c r="M119" t="s">
        <v>276</v>
      </c>
      <c r="N119"/>
      <c r="O119"/>
      <c r="P119" t="s">
        <v>350</v>
      </c>
      <c r="Q119" s="127">
        <v>169.27559025599999</v>
      </c>
      <c r="R119" s="127">
        <v>-127.30511566999999</v>
      </c>
      <c r="S119">
        <v>41.970474585999995</v>
      </c>
      <c r="T119" s="223">
        <v>0.24794168209679215</v>
      </c>
      <c r="U119" t="s">
        <v>618</v>
      </c>
      <c r="V119" t="s">
        <v>75</v>
      </c>
      <c r="W119" t="s">
        <v>378</v>
      </c>
      <c r="X119" t="s">
        <v>348</v>
      </c>
      <c r="Y119" t="s">
        <v>980</v>
      </c>
      <c r="Z119" s="126">
        <v>435853</v>
      </c>
      <c r="AA119" s="128">
        <v>45960</v>
      </c>
      <c r="AB119" t="s">
        <v>983</v>
      </c>
      <c r="AC119" t="s">
        <v>984</v>
      </c>
      <c r="AD119" t="s">
        <v>328</v>
      </c>
      <c r="AE119" t="s">
        <v>597</v>
      </c>
      <c r="AF119" t="s">
        <v>597</v>
      </c>
      <c r="AI119"/>
      <c r="AJ119"/>
    </row>
    <row r="120" spans="8:36">
      <c r="H120" s="126">
        <v>2025</v>
      </c>
      <c r="I120" s="126">
        <v>11</v>
      </c>
      <c r="J120" t="s">
        <v>308</v>
      </c>
      <c r="K120" t="s">
        <v>325</v>
      </c>
      <c r="L120" t="s">
        <v>357</v>
      </c>
      <c r="M120" t="s">
        <v>410</v>
      </c>
      <c r="N120"/>
      <c r="O120"/>
      <c r="P120" t="s">
        <v>413</v>
      </c>
      <c r="Q120" s="127">
        <v>164.50511955599998</v>
      </c>
      <c r="R120" s="127">
        <v>-122.22021854800001</v>
      </c>
      <c r="S120">
        <v>42.284901007999977</v>
      </c>
      <c r="T120" s="223">
        <v>0.25704307028332679</v>
      </c>
      <c r="U120" t="s">
        <v>618</v>
      </c>
      <c r="V120" t="s">
        <v>75</v>
      </c>
      <c r="W120" t="s">
        <v>347</v>
      </c>
      <c r="X120" t="s">
        <v>348</v>
      </c>
      <c r="Y120" t="s">
        <v>403</v>
      </c>
      <c r="Z120" s="126">
        <v>447873</v>
      </c>
      <c r="AA120" s="128">
        <v>45988</v>
      </c>
      <c r="AB120" t="s">
        <v>325</v>
      </c>
      <c r="AC120" t="s">
        <v>993</v>
      </c>
      <c r="AD120" t="s">
        <v>328</v>
      </c>
      <c r="AE120" t="s">
        <v>597</v>
      </c>
      <c r="AF120" t="s">
        <v>597</v>
      </c>
      <c r="AI120"/>
      <c r="AJ120"/>
    </row>
    <row r="121" spans="8:36">
      <c r="H121" s="126">
        <v>2025</v>
      </c>
      <c r="I121" s="126">
        <v>12</v>
      </c>
      <c r="J121" t="s">
        <v>414</v>
      </c>
      <c r="K121" t="s">
        <v>325</v>
      </c>
      <c r="L121" t="s">
        <v>349</v>
      </c>
      <c r="M121" t="s">
        <v>410</v>
      </c>
      <c r="N121"/>
      <c r="O121"/>
      <c r="P121" t="s">
        <v>413</v>
      </c>
      <c r="Q121" s="127">
        <v>159.95853316699998</v>
      </c>
      <c r="R121" s="127">
        <v>-118.41142589499999</v>
      </c>
      <c r="S121">
        <v>41.547107271999991</v>
      </c>
      <c r="T121" s="223">
        <v>0.25973673582405238</v>
      </c>
      <c r="U121" t="s">
        <v>618</v>
      </c>
      <c r="V121" t="s">
        <v>75</v>
      </c>
      <c r="W121" t="s">
        <v>347</v>
      </c>
      <c r="X121" t="s">
        <v>348</v>
      </c>
      <c r="Y121" t="s">
        <v>986</v>
      </c>
      <c r="Z121" s="126">
        <v>462030</v>
      </c>
      <c r="AA121" s="128">
        <v>46015</v>
      </c>
      <c r="AB121" t="s">
        <v>325</v>
      </c>
      <c r="AC121" t="s">
        <v>1028</v>
      </c>
      <c r="AD121" t="s">
        <v>328</v>
      </c>
      <c r="AE121" t="s">
        <v>597</v>
      </c>
      <c r="AF121" t="s">
        <v>597</v>
      </c>
      <c r="AI121"/>
      <c r="AJ121"/>
    </row>
    <row r="122" spans="8:36">
      <c r="H122" s="126">
        <v>2025</v>
      </c>
      <c r="I122" s="126">
        <v>12</v>
      </c>
      <c r="J122" t="s">
        <v>411</v>
      </c>
      <c r="K122" t="s">
        <v>207</v>
      </c>
      <c r="L122" t="s">
        <v>357</v>
      </c>
      <c r="M122" t="s">
        <v>276</v>
      </c>
      <c r="N122"/>
      <c r="O122"/>
      <c r="P122" t="s">
        <v>358</v>
      </c>
      <c r="Q122" s="127">
        <v>250.89459252199998</v>
      </c>
      <c r="R122" s="127">
        <v>-177.73535714599998</v>
      </c>
      <c r="S122">
        <v>73.159235375999998</v>
      </c>
      <c r="T122" s="223">
        <v>0.29159351200279432</v>
      </c>
      <c r="U122" t="s">
        <v>618</v>
      </c>
      <c r="V122" t="s">
        <v>75</v>
      </c>
      <c r="W122" t="s">
        <v>347</v>
      </c>
      <c r="X122" t="s">
        <v>348</v>
      </c>
      <c r="Y122" t="s">
        <v>1044</v>
      </c>
      <c r="Z122" s="126">
        <v>464218</v>
      </c>
      <c r="AA122" s="128">
        <v>46020</v>
      </c>
      <c r="AB122" t="s">
        <v>408</v>
      </c>
      <c r="AC122" t="s">
        <v>1045</v>
      </c>
      <c r="AD122" t="s">
        <v>555</v>
      </c>
      <c r="AE122" t="s">
        <v>78</v>
      </c>
      <c r="AF122" t="s">
        <v>78</v>
      </c>
      <c r="AI122"/>
      <c r="AJ122"/>
    </row>
    <row r="123" spans="8:36">
      <c r="H123" s="126">
        <v>2026</v>
      </c>
      <c r="I123" s="126">
        <v>5</v>
      </c>
      <c r="J123" t="s">
        <v>617</v>
      </c>
      <c r="K123" t="s">
        <v>602</v>
      </c>
      <c r="L123" t="s">
        <v>496</v>
      </c>
      <c r="M123" t="s">
        <v>276</v>
      </c>
      <c r="N123"/>
      <c r="O123"/>
      <c r="P123" t="s">
        <v>422</v>
      </c>
      <c r="Q123" s="127">
        <v>145.23015808</v>
      </c>
      <c r="R123" s="127">
        <v>-148.38473339000001</v>
      </c>
      <c r="S123">
        <v>-3.1545753100000127</v>
      </c>
      <c r="T123" s="223">
        <v>-2.1721213773397641E-2</v>
      </c>
      <c r="U123" t="s">
        <v>584</v>
      </c>
      <c r="V123" t="s">
        <v>450</v>
      </c>
      <c r="W123" t="s">
        <v>347</v>
      </c>
      <c r="X123" t="s">
        <v>348</v>
      </c>
      <c r="Y123" t="s">
        <v>368</v>
      </c>
      <c r="Z123" s="126">
        <v>527558</v>
      </c>
      <c r="AA123" s="128">
        <v>46171</v>
      </c>
      <c r="AB123" t="s">
        <v>669</v>
      </c>
      <c r="AC123" t="s">
        <v>677</v>
      </c>
      <c r="AD123" t="s">
        <v>376</v>
      </c>
      <c r="AE123" t="s">
        <v>599</v>
      </c>
      <c r="AF123" t="s">
        <v>599</v>
      </c>
      <c r="AI123"/>
      <c r="AJ123"/>
    </row>
    <row r="124" spans="8:36">
      <c r="H124" s="126">
        <v>2026</v>
      </c>
      <c r="I124" s="126">
        <v>6</v>
      </c>
      <c r="J124" t="s">
        <v>615</v>
      </c>
      <c r="K124" t="s">
        <v>602</v>
      </c>
      <c r="L124" t="s">
        <v>496</v>
      </c>
      <c r="M124" t="s">
        <v>276</v>
      </c>
      <c r="N124"/>
      <c r="O124"/>
      <c r="P124" t="s">
        <v>422</v>
      </c>
      <c r="Q124" s="127">
        <v>140.562045856</v>
      </c>
      <c r="R124" s="127">
        <v>-141.98138475100001</v>
      </c>
      <c r="S124">
        <v>-1.4193388950000099</v>
      </c>
      <c r="T124" s="223">
        <v>-1.0097597017434307E-2</v>
      </c>
      <c r="U124" t="s">
        <v>584</v>
      </c>
      <c r="V124" t="s">
        <v>450</v>
      </c>
      <c r="W124" t="s">
        <v>347</v>
      </c>
      <c r="X124" t="s">
        <v>348</v>
      </c>
      <c r="Y124" t="s">
        <v>1075</v>
      </c>
      <c r="Z124" s="126">
        <v>542515</v>
      </c>
      <c r="AA124" s="128">
        <v>46203</v>
      </c>
      <c r="AB124" t="s">
        <v>602</v>
      </c>
      <c r="AC124" t="s">
        <v>882</v>
      </c>
      <c r="AD124" t="s">
        <v>376</v>
      </c>
      <c r="AE124" t="s">
        <v>48</v>
      </c>
      <c r="AF124" t="s">
        <v>48</v>
      </c>
      <c r="AI124"/>
      <c r="AJ124"/>
    </row>
    <row r="125" spans="8:36">
      <c r="H125" s="126">
        <v>2026</v>
      </c>
      <c r="I125" s="126">
        <v>6</v>
      </c>
      <c r="J125" t="s">
        <v>616</v>
      </c>
      <c r="K125" t="s">
        <v>602</v>
      </c>
      <c r="L125" t="s">
        <v>496</v>
      </c>
      <c r="M125" t="s">
        <v>276</v>
      </c>
      <c r="N125"/>
      <c r="O125"/>
      <c r="P125" t="s">
        <v>422</v>
      </c>
      <c r="Q125" s="127">
        <v>140.562045856</v>
      </c>
      <c r="R125" s="127">
        <v>-142.55370149800001</v>
      </c>
      <c r="S125">
        <v>-1.991655642000012</v>
      </c>
      <c r="T125" s="223">
        <v>-1.4169227758966889E-2</v>
      </c>
      <c r="U125" t="s">
        <v>584</v>
      </c>
      <c r="V125" t="s">
        <v>450</v>
      </c>
      <c r="W125" t="s">
        <v>347</v>
      </c>
      <c r="X125" t="s">
        <v>348</v>
      </c>
      <c r="Y125" t="s">
        <v>1075</v>
      </c>
      <c r="Z125" s="126">
        <v>542510</v>
      </c>
      <c r="AA125" s="128">
        <v>46203</v>
      </c>
      <c r="AB125" t="s">
        <v>602</v>
      </c>
      <c r="AC125" t="s">
        <v>883</v>
      </c>
      <c r="AD125" t="s">
        <v>570</v>
      </c>
      <c r="AE125" t="s">
        <v>147</v>
      </c>
      <c r="AF125" t="s">
        <v>147</v>
      </c>
      <c r="AI125"/>
      <c r="AJ125"/>
    </row>
    <row r="126" spans="8:36">
      <c r="H126" s="126">
        <v>2026</v>
      </c>
      <c r="I126" s="126">
        <v>5</v>
      </c>
      <c r="J126" t="s">
        <v>605</v>
      </c>
      <c r="K126" t="s">
        <v>602</v>
      </c>
      <c r="L126" t="s">
        <v>496</v>
      </c>
      <c r="M126" t="s">
        <v>276</v>
      </c>
      <c r="N126"/>
      <c r="O126"/>
      <c r="P126" t="s">
        <v>422</v>
      </c>
      <c r="Q126" s="127">
        <v>113.86363967999999</v>
      </c>
      <c r="R126" s="127">
        <v>-109.524514086</v>
      </c>
      <c r="S126">
        <v>4.3391255939999951</v>
      </c>
      <c r="T126" s="223">
        <v>3.8108087939175174E-2</v>
      </c>
      <c r="U126" t="s">
        <v>583</v>
      </c>
      <c r="V126" t="s">
        <v>449</v>
      </c>
      <c r="W126" t="s">
        <v>347</v>
      </c>
      <c r="X126" t="s">
        <v>348</v>
      </c>
      <c r="Y126" t="s">
        <v>368</v>
      </c>
      <c r="Z126" s="126">
        <v>527433</v>
      </c>
      <c r="AA126" s="128">
        <v>46171</v>
      </c>
      <c r="AB126" t="s">
        <v>669</v>
      </c>
      <c r="AC126" t="s">
        <v>670</v>
      </c>
      <c r="AD126" t="s">
        <v>1097</v>
      </c>
      <c r="AE126" t="s">
        <v>889</v>
      </c>
      <c r="AF126" t="s">
        <v>889</v>
      </c>
      <c r="AI126"/>
      <c r="AJ126"/>
    </row>
    <row r="127" spans="8:36">
      <c r="H127" s="126">
        <v>2026</v>
      </c>
      <c r="I127" s="126">
        <v>5</v>
      </c>
      <c r="J127" t="s">
        <v>606</v>
      </c>
      <c r="K127" t="s">
        <v>602</v>
      </c>
      <c r="L127" t="s">
        <v>496</v>
      </c>
      <c r="M127" t="s">
        <v>276</v>
      </c>
      <c r="N127"/>
      <c r="O127"/>
      <c r="P127" t="s">
        <v>422</v>
      </c>
      <c r="Q127" s="127">
        <v>112.687459584</v>
      </c>
      <c r="R127" s="127">
        <v>-112.852988983</v>
      </c>
      <c r="S127">
        <v>-0.16552939900000752</v>
      </c>
      <c r="T127" s="223">
        <v>-1.4689247553461603E-3</v>
      </c>
      <c r="U127" t="s">
        <v>583</v>
      </c>
      <c r="V127" t="s">
        <v>449</v>
      </c>
      <c r="W127" t="s">
        <v>347</v>
      </c>
      <c r="X127" t="s">
        <v>348</v>
      </c>
      <c r="Y127" t="s">
        <v>1076</v>
      </c>
      <c r="Z127" s="126">
        <v>529925</v>
      </c>
      <c r="AA127" s="128">
        <v>46178</v>
      </c>
      <c r="AB127" t="s">
        <v>602</v>
      </c>
      <c r="AC127" t="s">
        <v>877</v>
      </c>
      <c r="AD127" t="s">
        <v>328</v>
      </c>
      <c r="AE127" t="s">
        <v>120</v>
      </c>
      <c r="AF127" t="s">
        <v>120</v>
      </c>
      <c r="AI127"/>
      <c r="AJ127"/>
    </row>
    <row r="128" spans="8:36">
      <c r="H128" s="126">
        <v>2026</v>
      </c>
      <c r="I128" s="126">
        <v>5</v>
      </c>
      <c r="J128" t="s">
        <v>607</v>
      </c>
      <c r="K128" t="s">
        <v>602</v>
      </c>
      <c r="L128" t="s">
        <v>496</v>
      </c>
      <c r="M128" t="s">
        <v>276</v>
      </c>
      <c r="N128"/>
      <c r="O128"/>
      <c r="P128" t="s">
        <v>422</v>
      </c>
      <c r="Q128" s="127">
        <v>113.86363967999999</v>
      </c>
      <c r="R128" s="127">
        <v>-115.490588288</v>
      </c>
      <c r="S128">
        <v>-1.6269486080000064</v>
      </c>
      <c r="T128" s="223">
        <v>-1.4288570193016392E-2</v>
      </c>
      <c r="U128" t="s">
        <v>583</v>
      </c>
      <c r="V128" t="s">
        <v>449</v>
      </c>
      <c r="W128" t="s">
        <v>347</v>
      </c>
      <c r="X128" t="s">
        <v>348</v>
      </c>
      <c r="Y128" t="s">
        <v>368</v>
      </c>
      <c r="Z128" s="126">
        <v>527134</v>
      </c>
      <c r="AA128" s="128">
        <v>46171</v>
      </c>
      <c r="AB128" t="s">
        <v>602</v>
      </c>
      <c r="AC128" t="s">
        <v>672</v>
      </c>
      <c r="AD128" t="s">
        <v>550</v>
      </c>
      <c r="AE128" t="s">
        <v>78</v>
      </c>
      <c r="AF128" t="s">
        <v>78</v>
      </c>
      <c r="AI128"/>
      <c r="AJ128"/>
    </row>
    <row r="129" spans="8:36">
      <c r="H129" s="126">
        <v>2026</v>
      </c>
      <c r="I129" s="126">
        <v>5</v>
      </c>
      <c r="J129" t="s">
        <v>608</v>
      </c>
      <c r="K129" t="s">
        <v>602</v>
      </c>
      <c r="L129" t="s">
        <v>496</v>
      </c>
      <c r="M129" t="s">
        <v>276</v>
      </c>
      <c r="N129"/>
      <c r="O129"/>
      <c r="P129" t="s">
        <v>422</v>
      </c>
      <c r="Q129" s="127">
        <v>112.687459584</v>
      </c>
      <c r="R129" s="127">
        <v>-109.180256275</v>
      </c>
      <c r="S129">
        <v>3.5072033089999906</v>
      </c>
      <c r="T129" s="223">
        <v>3.1123279572964686E-2</v>
      </c>
      <c r="U129" t="s">
        <v>583</v>
      </c>
      <c r="V129" t="s">
        <v>449</v>
      </c>
      <c r="W129" t="s">
        <v>347</v>
      </c>
      <c r="X129" t="s">
        <v>348</v>
      </c>
      <c r="Y129" t="s">
        <v>1076</v>
      </c>
      <c r="Z129" s="126">
        <v>529926</v>
      </c>
      <c r="AA129" s="128">
        <v>46178</v>
      </c>
      <c r="AB129" t="s">
        <v>602</v>
      </c>
      <c r="AC129" t="s">
        <v>878</v>
      </c>
      <c r="AD129" t="s">
        <v>328</v>
      </c>
      <c r="AE129" t="s">
        <v>597</v>
      </c>
      <c r="AF129" t="s">
        <v>597</v>
      </c>
      <c r="AI129"/>
      <c r="AJ129"/>
    </row>
    <row r="130" spans="8:36">
      <c r="H130" s="126">
        <v>2026</v>
      </c>
      <c r="I130" s="126">
        <v>5</v>
      </c>
      <c r="J130" t="s">
        <v>611</v>
      </c>
      <c r="K130" t="s">
        <v>602</v>
      </c>
      <c r="L130" t="s">
        <v>496</v>
      </c>
      <c r="M130" t="s">
        <v>276</v>
      </c>
      <c r="N130"/>
      <c r="O130"/>
      <c r="P130" t="s">
        <v>422</v>
      </c>
      <c r="Q130" s="127">
        <v>113.86363967999999</v>
      </c>
      <c r="R130" s="127">
        <v>-115.13181068999999</v>
      </c>
      <c r="S130">
        <v>-1.2681710100000032</v>
      </c>
      <c r="T130" s="223">
        <v>-1.1137629304350754E-2</v>
      </c>
      <c r="U130" t="s">
        <v>583</v>
      </c>
      <c r="V130" t="s">
        <v>449</v>
      </c>
      <c r="W130" t="s">
        <v>347</v>
      </c>
      <c r="X130" t="s">
        <v>348</v>
      </c>
      <c r="Y130" t="s">
        <v>368</v>
      </c>
      <c r="Z130" s="126">
        <v>527329</v>
      </c>
      <c r="AA130" s="128">
        <v>46171</v>
      </c>
      <c r="AB130" t="s">
        <v>602</v>
      </c>
      <c r="AC130" t="s">
        <v>673</v>
      </c>
      <c r="AD130" t="s">
        <v>560</v>
      </c>
      <c r="AE130" t="s">
        <v>658</v>
      </c>
      <c r="AF130" t="s">
        <v>658</v>
      </c>
      <c r="AI130"/>
      <c r="AJ130"/>
    </row>
    <row r="131" spans="8:36">
      <c r="H131" s="126">
        <v>2026</v>
      </c>
      <c r="I131" s="126">
        <v>5</v>
      </c>
      <c r="J131" t="s">
        <v>613</v>
      </c>
      <c r="K131" t="s">
        <v>602</v>
      </c>
      <c r="L131" t="s">
        <v>496</v>
      </c>
      <c r="M131" t="s">
        <v>276</v>
      </c>
      <c r="N131"/>
      <c r="O131"/>
      <c r="P131" t="s">
        <v>422</v>
      </c>
      <c r="Q131" s="127">
        <v>113.86363967999999</v>
      </c>
      <c r="R131" s="127">
        <v>-109.549905428</v>
      </c>
      <c r="S131">
        <v>4.3137342519999891</v>
      </c>
      <c r="T131" s="223">
        <v>3.7885090131698038E-2</v>
      </c>
      <c r="U131" t="s">
        <v>583</v>
      </c>
      <c r="V131" t="s">
        <v>449</v>
      </c>
      <c r="W131" t="s">
        <v>347</v>
      </c>
      <c r="X131" t="s">
        <v>348</v>
      </c>
      <c r="Y131" t="s">
        <v>368</v>
      </c>
      <c r="Z131" s="126">
        <v>527455</v>
      </c>
      <c r="AA131" s="128">
        <v>46171</v>
      </c>
      <c r="AB131" t="s">
        <v>669</v>
      </c>
      <c r="AC131" t="s">
        <v>674</v>
      </c>
      <c r="AD131" t="s">
        <v>648</v>
      </c>
      <c r="AE131" t="s">
        <v>48</v>
      </c>
      <c r="AF131" t="s">
        <v>48</v>
      </c>
      <c r="AI131"/>
      <c r="AJ131"/>
    </row>
    <row r="132" spans="8:36">
      <c r="H132" s="126">
        <v>2026</v>
      </c>
      <c r="I132" s="126">
        <v>5</v>
      </c>
      <c r="J132" t="s">
        <v>614</v>
      </c>
      <c r="K132" t="s">
        <v>602</v>
      </c>
      <c r="L132" t="s">
        <v>496</v>
      </c>
      <c r="M132" t="s">
        <v>276</v>
      </c>
      <c r="N132"/>
      <c r="O132"/>
      <c r="P132" t="s">
        <v>422</v>
      </c>
      <c r="Q132" s="127">
        <v>113.80518911999999</v>
      </c>
      <c r="R132" s="127">
        <v>-108.868277992</v>
      </c>
      <c r="S132">
        <v>4.9369111279999913</v>
      </c>
      <c r="T132" s="223">
        <v>4.3380369262374735E-2</v>
      </c>
      <c r="U132" t="s">
        <v>583</v>
      </c>
      <c r="V132" t="s">
        <v>449</v>
      </c>
      <c r="W132" t="s">
        <v>347</v>
      </c>
      <c r="X132" t="s">
        <v>348</v>
      </c>
      <c r="Y132" t="s">
        <v>675</v>
      </c>
      <c r="Z132" s="126">
        <v>529928</v>
      </c>
      <c r="AA132" s="128">
        <v>46178</v>
      </c>
      <c r="AB132" t="s">
        <v>602</v>
      </c>
      <c r="AC132" t="s">
        <v>676</v>
      </c>
      <c r="AD132" t="s">
        <v>429</v>
      </c>
      <c r="AE132" t="s">
        <v>60</v>
      </c>
      <c r="AF132" t="s">
        <v>60</v>
      </c>
      <c r="AI132"/>
      <c r="AJ132"/>
    </row>
    <row r="133" spans="8:36">
      <c r="H133" s="126">
        <v>2026</v>
      </c>
      <c r="I133" s="126">
        <v>6</v>
      </c>
      <c r="J133" t="s">
        <v>601</v>
      </c>
      <c r="K133" t="s">
        <v>602</v>
      </c>
      <c r="L133" t="s">
        <v>496</v>
      </c>
      <c r="M133" t="s">
        <v>276</v>
      </c>
      <c r="N133"/>
      <c r="O133"/>
      <c r="P133" t="s">
        <v>422</v>
      </c>
      <c r="Q133" s="127">
        <v>110.147165184</v>
      </c>
      <c r="R133" s="127">
        <v>-109.318285434</v>
      </c>
      <c r="S133">
        <v>0.82887974999999869</v>
      </c>
      <c r="T133" s="223">
        <v>7.5252027468465611E-3</v>
      </c>
      <c r="U133" t="s">
        <v>583</v>
      </c>
      <c r="V133" t="s">
        <v>449</v>
      </c>
      <c r="W133" t="s">
        <v>347</v>
      </c>
      <c r="X133" t="s">
        <v>348</v>
      </c>
      <c r="Y133" t="s">
        <v>1075</v>
      </c>
      <c r="Z133" s="126">
        <v>542485</v>
      </c>
      <c r="AA133" s="128">
        <v>46203</v>
      </c>
      <c r="AB133" t="s">
        <v>602</v>
      </c>
      <c r="AC133" t="s">
        <v>874</v>
      </c>
      <c r="AD133" t="s">
        <v>360</v>
      </c>
      <c r="AE133" t="s">
        <v>597</v>
      </c>
      <c r="AF133" t="s">
        <v>597</v>
      </c>
      <c r="AI133"/>
      <c r="AJ133"/>
    </row>
    <row r="134" spans="8:36">
      <c r="H134" s="126">
        <v>2026</v>
      </c>
      <c r="I134" s="126">
        <v>6</v>
      </c>
      <c r="J134" t="s">
        <v>603</v>
      </c>
      <c r="K134" t="s">
        <v>602</v>
      </c>
      <c r="L134" t="s">
        <v>496</v>
      </c>
      <c r="M134" t="s">
        <v>276</v>
      </c>
      <c r="N134"/>
      <c r="O134"/>
      <c r="P134" t="s">
        <v>422</v>
      </c>
      <c r="Q134" s="127">
        <v>110.147165184</v>
      </c>
      <c r="R134" s="127">
        <v>-114.09532084600001</v>
      </c>
      <c r="S134">
        <v>-3.9481556620000049</v>
      </c>
      <c r="T134" s="223">
        <v>-3.5844369261838385E-2</v>
      </c>
      <c r="U134" t="s">
        <v>583</v>
      </c>
      <c r="V134" t="s">
        <v>449</v>
      </c>
      <c r="W134" t="s">
        <v>347</v>
      </c>
      <c r="X134" t="s">
        <v>348</v>
      </c>
      <c r="Y134" t="s">
        <v>1075</v>
      </c>
      <c r="Z134" s="126">
        <v>542509</v>
      </c>
      <c r="AA134" s="128">
        <v>46203</v>
      </c>
      <c r="AB134" t="s">
        <v>602</v>
      </c>
      <c r="AC134" t="s">
        <v>875</v>
      </c>
      <c r="AD134" t="s">
        <v>381</v>
      </c>
      <c r="AE134" t="s">
        <v>71</v>
      </c>
      <c r="AF134" t="s">
        <v>71</v>
      </c>
      <c r="AI134"/>
      <c r="AJ134"/>
    </row>
    <row r="135" spans="8:36">
      <c r="H135" s="126">
        <v>2026</v>
      </c>
      <c r="I135" s="126">
        <v>6</v>
      </c>
      <c r="J135" t="s">
        <v>604</v>
      </c>
      <c r="K135" t="s">
        <v>602</v>
      </c>
      <c r="L135" t="s">
        <v>496</v>
      </c>
      <c r="M135" t="s">
        <v>276</v>
      </c>
      <c r="N135"/>
      <c r="O135"/>
      <c r="P135" t="s">
        <v>422</v>
      </c>
      <c r="Q135" s="127">
        <v>110.147165184</v>
      </c>
      <c r="R135" s="127">
        <v>-115.669797891</v>
      </c>
      <c r="S135">
        <v>-5.5226327069999996</v>
      </c>
      <c r="T135" s="223">
        <v>-5.0138673090446617E-2</v>
      </c>
      <c r="U135" t="s">
        <v>583</v>
      </c>
      <c r="V135" t="s">
        <v>449</v>
      </c>
      <c r="W135" t="s">
        <v>347</v>
      </c>
      <c r="X135" t="s">
        <v>348</v>
      </c>
      <c r="Y135" t="s">
        <v>1075</v>
      </c>
      <c r="Z135" s="126">
        <v>542511</v>
      </c>
      <c r="AA135" s="128">
        <v>46203</v>
      </c>
      <c r="AB135" t="s">
        <v>602</v>
      </c>
      <c r="AC135" t="s">
        <v>876</v>
      </c>
      <c r="AD135" t="s">
        <v>938</v>
      </c>
      <c r="AE135" t="s">
        <v>60</v>
      </c>
      <c r="AF135" t="s">
        <v>60</v>
      </c>
      <c r="AI135"/>
      <c r="AJ135"/>
    </row>
    <row r="136" spans="8:36">
      <c r="H136" s="126">
        <v>2026</v>
      </c>
      <c r="I136" s="126">
        <v>6</v>
      </c>
      <c r="J136" t="s">
        <v>609</v>
      </c>
      <c r="K136" t="s">
        <v>602</v>
      </c>
      <c r="L136" t="s">
        <v>496</v>
      </c>
      <c r="M136" t="s">
        <v>276</v>
      </c>
      <c r="N136"/>
      <c r="O136"/>
      <c r="P136" t="s">
        <v>422</v>
      </c>
      <c r="Q136" s="127">
        <v>110.147165184</v>
      </c>
      <c r="R136" s="127">
        <v>-113.939100888</v>
      </c>
      <c r="S136">
        <v>-3.7919357039999966</v>
      </c>
      <c r="T136" s="223">
        <v>-3.4426085298387817E-2</v>
      </c>
      <c r="U136" t="s">
        <v>583</v>
      </c>
      <c r="V136" t="s">
        <v>449</v>
      </c>
      <c r="W136" t="s">
        <v>347</v>
      </c>
      <c r="X136" t="s">
        <v>348</v>
      </c>
      <c r="Y136" t="s">
        <v>1075</v>
      </c>
      <c r="Z136" s="126">
        <v>542514</v>
      </c>
      <c r="AA136" s="128">
        <v>46203</v>
      </c>
      <c r="AB136" t="s">
        <v>602</v>
      </c>
      <c r="AC136" t="s">
        <v>879</v>
      </c>
      <c r="AD136" t="s">
        <v>938</v>
      </c>
      <c r="AE136" t="s">
        <v>60</v>
      </c>
      <c r="AF136" t="s">
        <v>60</v>
      </c>
      <c r="AI136"/>
      <c r="AJ136"/>
    </row>
    <row r="137" spans="8:36">
      <c r="H137" s="126">
        <v>2026</v>
      </c>
      <c r="I137" s="126">
        <v>6</v>
      </c>
      <c r="J137" t="s">
        <v>610</v>
      </c>
      <c r="K137" t="s">
        <v>602</v>
      </c>
      <c r="L137" t="s">
        <v>496</v>
      </c>
      <c r="M137" t="s">
        <v>276</v>
      </c>
      <c r="N137"/>
      <c r="O137"/>
      <c r="P137" t="s">
        <v>422</v>
      </c>
      <c r="Q137" s="127">
        <v>110.147165184</v>
      </c>
      <c r="R137" s="127">
        <v>-115.24664810100001</v>
      </c>
      <c r="S137">
        <v>-5.0994829170000031</v>
      </c>
      <c r="T137" s="223">
        <v>-4.6296996463607173E-2</v>
      </c>
      <c r="U137" t="s">
        <v>583</v>
      </c>
      <c r="V137" t="s">
        <v>449</v>
      </c>
      <c r="W137" t="s">
        <v>347</v>
      </c>
      <c r="X137" t="s">
        <v>348</v>
      </c>
      <c r="Y137" t="s">
        <v>1075</v>
      </c>
      <c r="Z137" s="126">
        <v>542512</v>
      </c>
      <c r="AA137" s="128">
        <v>46203</v>
      </c>
      <c r="AB137" t="s">
        <v>602</v>
      </c>
      <c r="AC137" t="s">
        <v>880</v>
      </c>
      <c r="AD137" t="s">
        <v>662</v>
      </c>
      <c r="AE137" t="s">
        <v>147</v>
      </c>
      <c r="AF137" t="s">
        <v>147</v>
      </c>
      <c r="AI137"/>
      <c r="AJ137"/>
    </row>
    <row r="138" spans="8:36">
      <c r="H138" s="126">
        <v>2026</v>
      </c>
      <c r="I138" s="126">
        <v>6</v>
      </c>
      <c r="J138" t="s">
        <v>612</v>
      </c>
      <c r="K138" t="s">
        <v>602</v>
      </c>
      <c r="L138" t="s">
        <v>496</v>
      </c>
      <c r="M138" t="s">
        <v>276</v>
      </c>
      <c r="N138"/>
      <c r="O138"/>
      <c r="P138" t="s">
        <v>422</v>
      </c>
      <c r="Q138" s="127">
        <v>110.147165184</v>
      </c>
      <c r="R138" s="127">
        <v>-116.01108476100001</v>
      </c>
      <c r="S138">
        <v>-5.8639195770000043</v>
      </c>
      <c r="T138" s="223">
        <v>-5.3237135673935607E-2</v>
      </c>
      <c r="U138" t="s">
        <v>583</v>
      </c>
      <c r="V138" t="s">
        <v>449</v>
      </c>
      <c r="W138" t="s">
        <v>347</v>
      </c>
      <c r="X138" t="s">
        <v>348</v>
      </c>
      <c r="Y138" t="s">
        <v>1075</v>
      </c>
      <c r="Z138" s="126">
        <v>542513</v>
      </c>
      <c r="AA138" s="128">
        <v>46203</v>
      </c>
      <c r="AB138" t="s">
        <v>602</v>
      </c>
      <c r="AC138" t="s">
        <v>881</v>
      </c>
      <c r="AD138" t="s">
        <v>641</v>
      </c>
      <c r="AE138" t="s">
        <v>147</v>
      </c>
      <c r="AF138" t="s">
        <v>147</v>
      </c>
      <c r="AI138"/>
      <c r="AJ138"/>
    </row>
    <row r="139" spans="8:36">
      <c r="H139" s="126">
        <v>2025</v>
      </c>
      <c r="I139" s="126">
        <v>12</v>
      </c>
      <c r="J139" t="s">
        <v>443</v>
      </c>
      <c r="K139" t="s">
        <v>388</v>
      </c>
      <c r="L139" t="s">
        <v>349</v>
      </c>
      <c r="M139" t="s">
        <v>276</v>
      </c>
      <c r="N139"/>
      <c r="O139"/>
      <c r="P139" t="s">
        <v>365</v>
      </c>
      <c r="Q139" s="127">
        <v>72.256158244000005</v>
      </c>
      <c r="R139" s="127">
        <v>-57.797508528999998</v>
      </c>
      <c r="S139">
        <v>14.458649715000007</v>
      </c>
      <c r="T139" s="223">
        <v>0.20010266344599939</v>
      </c>
      <c r="U139" t="s">
        <v>1050</v>
      </c>
      <c r="V139" t="s">
        <v>444</v>
      </c>
      <c r="W139" t="s">
        <v>355</v>
      </c>
      <c r="X139" t="s">
        <v>348</v>
      </c>
      <c r="Y139" t="s">
        <v>1048</v>
      </c>
      <c r="Z139" s="126">
        <v>467533</v>
      </c>
      <c r="AA139" s="128">
        <v>46028</v>
      </c>
      <c r="AB139" t="s">
        <v>388</v>
      </c>
      <c r="AC139" t="s">
        <v>1049</v>
      </c>
      <c r="AD139" t="s">
        <v>681</v>
      </c>
      <c r="AE139" t="s">
        <v>57</v>
      </c>
      <c r="AF139" t="s">
        <v>57</v>
      </c>
      <c r="AI139"/>
      <c r="AJ139"/>
    </row>
    <row r="140" spans="8:36">
      <c r="H140" s="126">
        <v>2026</v>
      </c>
      <c r="I140" s="126">
        <v>3</v>
      </c>
      <c r="J140" t="s">
        <v>888</v>
      </c>
      <c r="K140" t="s">
        <v>1091</v>
      </c>
      <c r="L140" t="s">
        <v>1092</v>
      </c>
      <c r="M140" t="s">
        <v>1093</v>
      </c>
      <c r="N140"/>
      <c r="O140"/>
      <c r="P140" t="s">
        <v>1094</v>
      </c>
      <c r="Q140" s="127">
        <v>54.843879999999999</v>
      </c>
      <c r="R140" s="127">
        <v>-52.68512071</v>
      </c>
      <c r="S140">
        <v>2.158759289999999</v>
      </c>
      <c r="T140" s="223">
        <v>3.9361899449856561E-2</v>
      </c>
      <c r="U140" t="s">
        <v>889</v>
      </c>
      <c r="V140" t="s">
        <v>150</v>
      </c>
      <c r="W140" t="s">
        <v>378</v>
      </c>
      <c r="X140" t="s">
        <v>348</v>
      </c>
      <c r="Y140" t="s">
        <v>1095</v>
      </c>
      <c r="Z140" s="126">
        <v>496957</v>
      </c>
      <c r="AA140" s="128">
        <v>46105</v>
      </c>
      <c r="AB140" t="s">
        <v>1096</v>
      </c>
      <c r="AC140"/>
      <c r="AD140" t="s">
        <v>370</v>
      </c>
      <c r="AE140" t="s">
        <v>618</v>
      </c>
      <c r="AF140" t="s">
        <v>618</v>
      </c>
      <c r="AI140"/>
      <c r="AJ140"/>
    </row>
    <row r="141" spans="8:36">
      <c r="H141" s="126">
        <v>2025</v>
      </c>
      <c r="I141" s="126">
        <v>12</v>
      </c>
      <c r="J141" t="s">
        <v>425</v>
      </c>
      <c r="K141" t="s">
        <v>325</v>
      </c>
      <c r="L141" t="s">
        <v>349</v>
      </c>
      <c r="M141" t="s">
        <v>410</v>
      </c>
      <c r="N141"/>
      <c r="O141"/>
      <c r="P141" t="s">
        <v>413</v>
      </c>
      <c r="Q141" s="127">
        <v>191.1805014</v>
      </c>
      <c r="R141" s="127">
        <v>-142.04063873999999</v>
      </c>
      <c r="S141">
        <v>49.139862660000006</v>
      </c>
      <c r="T141" s="223">
        <v>0.2570338622409325</v>
      </c>
      <c r="U141" t="s">
        <v>64</v>
      </c>
      <c r="V141" t="s">
        <v>65</v>
      </c>
      <c r="W141" t="s">
        <v>347</v>
      </c>
      <c r="X141" t="s">
        <v>348</v>
      </c>
      <c r="Y141" t="s">
        <v>403</v>
      </c>
      <c r="Z141" s="126">
        <v>461093</v>
      </c>
      <c r="AA141" s="128">
        <v>46014</v>
      </c>
      <c r="AB141" t="s">
        <v>325</v>
      </c>
      <c r="AC141" t="s">
        <v>955</v>
      </c>
      <c r="AD141" t="s">
        <v>1102</v>
      </c>
      <c r="AE141" t="s">
        <v>57</v>
      </c>
      <c r="AF141" t="s">
        <v>57</v>
      </c>
      <c r="AI141"/>
      <c r="AJ141"/>
    </row>
    <row r="142" spans="8:36">
      <c r="H142" s="126">
        <v>2026</v>
      </c>
      <c r="I142" s="126">
        <v>6</v>
      </c>
      <c r="J142" t="s">
        <v>628</v>
      </c>
      <c r="K142" t="s">
        <v>409</v>
      </c>
      <c r="L142" t="s">
        <v>496</v>
      </c>
      <c r="M142" t="s">
        <v>276</v>
      </c>
      <c r="N142"/>
      <c r="O142"/>
      <c r="P142" t="s">
        <v>629</v>
      </c>
      <c r="Q142" s="127">
        <v>140.81192112000002</v>
      </c>
      <c r="R142" s="127">
        <v>-97.507829068999996</v>
      </c>
      <c r="S142">
        <v>43.304092051000026</v>
      </c>
      <c r="T142" s="223">
        <v>0.30753143417520912</v>
      </c>
      <c r="U142" s="56">
        <v>70901021</v>
      </c>
      <c r="V142" t="s">
        <v>81</v>
      </c>
      <c r="W142" t="s">
        <v>347</v>
      </c>
      <c r="X142" t="s">
        <v>348</v>
      </c>
      <c r="Y142" t="s">
        <v>1001</v>
      </c>
      <c r="Z142" s="126">
        <v>539112</v>
      </c>
      <c r="AA142" s="128">
        <v>46196</v>
      </c>
      <c r="AB142" t="s">
        <v>409</v>
      </c>
      <c r="AC142" t="s">
        <v>1106</v>
      </c>
      <c r="AD142" t="s">
        <v>1105</v>
      </c>
      <c r="AE142" t="s">
        <v>585</v>
      </c>
      <c r="AF142" t="s">
        <v>585</v>
      </c>
      <c r="AI142"/>
      <c r="AJ142"/>
    </row>
    <row r="143" spans="8:36">
      <c r="H143" s="126">
        <v>2026</v>
      </c>
      <c r="I143" s="126">
        <v>6</v>
      </c>
      <c r="J143" t="s">
        <v>630</v>
      </c>
      <c r="K143" t="s">
        <v>409</v>
      </c>
      <c r="L143" t="s">
        <v>496</v>
      </c>
      <c r="M143" t="s">
        <v>276</v>
      </c>
      <c r="N143"/>
      <c r="O143"/>
      <c r="P143" t="s">
        <v>629</v>
      </c>
      <c r="Q143" s="127">
        <v>139.28135675999999</v>
      </c>
      <c r="R143" s="127">
        <v>-96.682345604999995</v>
      </c>
      <c r="S143">
        <v>42.599011154999999</v>
      </c>
      <c r="T143" s="223">
        <v>0.30584862285915027</v>
      </c>
      <c r="U143" s="56">
        <v>70901021</v>
      </c>
      <c r="V143" t="s">
        <v>81</v>
      </c>
      <c r="W143" t="s">
        <v>347</v>
      </c>
      <c r="X143" t="s">
        <v>348</v>
      </c>
      <c r="Y143" t="s">
        <v>1001</v>
      </c>
      <c r="Z143" s="126">
        <v>539622</v>
      </c>
      <c r="AA143" s="128">
        <v>46197</v>
      </c>
      <c r="AB143" t="s">
        <v>409</v>
      </c>
      <c r="AC143" t="s">
        <v>1108</v>
      </c>
      <c r="AD143" t="s">
        <v>1107</v>
      </c>
      <c r="AE143"/>
      <c r="AF143"/>
      <c r="AI143"/>
      <c r="AJ143"/>
    </row>
    <row r="144" spans="8:36">
      <c r="H144" s="126">
        <v>2026</v>
      </c>
      <c r="I144" s="126">
        <v>6</v>
      </c>
      <c r="J144" t="s">
        <v>631</v>
      </c>
      <c r="K144" t="s">
        <v>325</v>
      </c>
      <c r="L144" t="s">
        <v>496</v>
      </c>
      <c r="M144" t="s">
        <v>276</v>
      </c>
      <c r="N144"/>
      <c r="O144"/>
      <c r="P144" t="s">
        <v>346</v>
      </c>
      <c r="Q144" s="127">
        <v>168.274126131</v>
      </c>
      <c r="R144" s="127">
        <v>-124.860075092</v>
      </c>
      <c r="S144">
        <v>43.414051039</v>
      </c>
      <c r="T144" s="223">
        <v>0.25799599758552616</v>
      </c>
      <c r="U144" s="4" t="s">
        <v>58</v>
      </c>
      <c r="V144" t="s">
        <v>59</v>
      </c>
      <c r="W144" t="s">
        <v>347</v>
      </c>
      <c r="X144" t="s">
        <v>348</v>
      </c>
      <c r="Y144" t="s">
        <v>936</v>
      </c>
      <c r="Z144" s="126">
        <v>541810</v>
      </c>
      <c r="AA144" s="128">
        <v>46203</v>
      </c>
      <c r="AB144" t="s">
        <v>325</v>
      </c>
      <c r="AC144" t="s">
        <v>1109</v>
      </c>
      <c r="AD144" t="s">
        <v>1107</v>
      </c>
      <c r="AE144"/>
      <c r="AF144"/>
      <c r="AI144"/>
      <c r="AJ144"/>
    </row>
    <row r="145" spans="8:36">
      <c r="H145" s="126">
        <v>2025</v>
      </c>
      <c r="I145" s="126">
        <v>12</v>
      </c>
      <c r="J145" t="s">
        <v>391</v>
      </c>
      <c r="K145" t="s">
        <v>392</v>
      </c>
      <c r="L145" t="s">
        <v>345</v>
      </c>
      <c r="M145" t="s">
        <v>276</v>
      </c>
      <c r="N145"/>
      <c r="O145"/>
      <c r="P145" t="s">
        <v>346</v>
      </c>
      <c r="Q145" s="127">
        <v>53.393205940000001</v>
      </c>
      <c r="R145" s="127">
        <v>-43.683319292</v>
      </c>
      <c r="S145">
        <v>9.7098866480000012</v>
      </c>
      <c r="T145" s="223">
        <v>0.18185622078792898</v>
      </c>
      <c r="U145" s="14" t="s">
        <v>104</v>
      </c>
      <c r="V145" t="s">
        <v>105</v>
      </c>
      <c r="W145" t="s">
        <v>347</v>
      </c>
      <c r="X145" t="s">
        <v>348</v>
      </c>
      <c r="Y145" t="s">
        <v>1088</v>
      </c>
      <c r="Z145" s="126">
        <v>464360</v>
      </c>
      <c r="AA145" s="128">
        <v>46021</v>
      </c>
      <c r="AB145" t="s">
        <v>392</v>
      </c>
      <c r="AC145" t="s">
        <v>1089</v>
      </c>
      <c r="AD145" t="s">
        <v>328</v>
      </c>
      <c r="AE145"/>
      <c r="AF145"/>
      <c r="AI145"/>
      <c r="AJ145"/>
    </row>
  </sheetData>
  <autoFilter ref="H1:AC145" xr:uid="{4E27D216-1ADF-495F-BC02-7CE629F792C1}">
    <sortState xmlns:xlrd2="http://schemas.microsoft.com/office/spreadsheetml/2017/richdata2" ref="H2:AC145">
      <sortCondition descending="1" ref="U1:U145"/>
    </sortState>
  </autoFilter>
  <conditionalFormatting sqref="A1:A1048576">
    <cfRule type="duplicateValues" dxfId="14" priority="1"/>
  </conditionalFormatting>
  <conditionalFormatting sqref="B1 B86:B1048576">
    <cfRule type="duplicateValues" dxfId="13" priority="50"/>
  </conditionalFormatting>
  <conditionalFormatting sqref="J1:J145"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3DAC-7BC2-4C39-89EF-AF637433F313}">
  <dimension ref="A1:T61"/>
  <sheetViews>
    <sheetView topLeftCell="B1" zoomScale="85" zoomScaleNormal="85" workbookViewId="0">
      <selection activeCell="P2" sqref="P2"/>
    </sheetView>
  </sheetViews>
  <sheetFormatPr baseColWidth="10" defaultColWidth="11.453125" defaultRowHeight="14.5"/>
  <cols>
    <col min="1" max="1" width="10.54296875" style="1" bestFit="1" customWidth="1"/>
    <col min="2" max="2" width="52.7265625" style="1" bestFit="1" customWidth="1"/>
    <col min="3" max="3" width="11.81640625" style="1" bestFit="1" customWidth="1"/>
    <col min="4" max="4" width="20.7265625" style="1" bestFit="1" customWidth="1"/>
    <col min="5" max="5" width="19.453125" style="1" bestFit="1" customWidth="1"/>
    <col min="6" max="6" width="11.453125" style="1"/>
    <col min="7" max="7" width="8.453125" style="1" bestFit="1" customWidth="1"/>
    <col min="8" max="8" width="11.453125" style="1" customWidth="1"/>
    <col min="9" max="9" width="13" style="1" bestFit="1" customWidth="1"/>
    <col min="10" max="10" width="23.7265625" style="1" bestFit="1" customWidth="1"/>
    <col min="11" max="11" width="56.54296875" style="1" bestFit="1" customWidth="1"/>
    <col min="12" max="12" width="23.7265625" style="1" bestFit="1" customWidth="1"/>
    <col min="13" max="13" width="31.7265625" style="1" bestFit="1" customWidth="1"/>
    <col min="14" max="14" width="24.1796875" style="1" bestFit="1" customWidth="1"/>
    <col min="15" max="15" width="18" style="1" bestFit="1" customWidth="1"/>
    <col min="16" max="16" width="17.81640625" style="1" bestFit="1" customWidth="1"/>
    <col min="17" max="17" width="25.1796875" style="1" bestFit="1" customWidth="1"/>
    <col min="18" max="16384" width="11.453125" style="1"/>
  </cols>
  <sheetData>
    <row r="1" spans="1:17">
      <c r="A1" s="2" t="s">
        <v>451</v>
      </c>
      <c r="B1" s="2" t="s">
        <v>19</v>
      </c>
      <c r="C1" s="2" t="s">
        <v>1</v>
      </c>
      <c r="D1" s="3" t="s">
        <v>471</v>
      </c>
      <c r="E1" s="3" t="s">
        <v>210</v>
      </c>
      <c r="G1" s="125" t="s">
        <v>218</v>
      </c>
      <c r="H1" s="125" t="s">
        <v>237</v>
      </c>
      <c r="I1" s="125" t="s">
        <v>238</v>
      </c>
      <c r="J1" s="125" t="s">
        <v>868</v>
      </c>
      <c r="K1" s="125" t="s">
        <v>869</v>
      </c>
      <c r="L1" s="125" t="s">
        <v>223</v>
      </c>
      <c r="M1" s="125" t="s">
        <v>870</v>
      </c>
      <c r="N1" s="125" t="s">
        <v>871</v>
      </c>
      <c r="O1" s="125" t="s">
        <v>872</v>
      </c>
      <c r="P1" s="125" t="s">
        <v>239</v>
      </c>
      <c r="Q1" s="125" t="s">
        <v>873</v>
      </c>
    </row>
    <row r="2" spans="1:17">
      <c r="A2" s="187" t="s">
        <v>618</v>
      </c>
      <c r="B2" s="187" t="s">
        <v>75</v>
      </c>
      <c r="C2" s="77">
        <f>COUNTIF(J:J,A2)</f>
        <v>5</v>
      </c>
      <c r="D2" s="87">
        <f>AVERAGEIF(J:J,A2,L:L)</f>
        <v>157587.7379292</v>
      </c>
      <c r="E2" s="87">
        <f t="shared" ref="E2:E11" si="0">D2*C2</f>
        <v>787938.68964600004</v>
      </c>
      <c r="G2" s="126">
        <v>2026</v>
      </c>
      <c r="H2" s="126">
        <v>1</v>
      </c>
      <c r="I2" t="s">
        <v>665</v>
      </c>
      <c r="J2" t="s">
        <v>145</v>
      </c>
      <c r="K2" t="s">
        <v>148</v>
      </c>
      <c r="L2" s="129">
        <v>-29370.639480000002</v>
      </c>
      <c r="M2" s="126">
        <v>-1</v>
      </c>
      <c r="N2" s="126">
        <v>0</v>
      </c>
      <c r="O2" s="202">
        <v>0</v>
      </c>
      <c r="P2" t="s">
        <v>666</v>
      </c>
      <c r="Q2" s="128">
        <v>45351</v>
      </c>
    </row>
    <row r="3" spans="1:17">
      <c r="A3" s="187" t="s">
        <v>48</v>
      </c>
      <c r="B3" s="187" t="s">
        <v>45</v>
      </c>
      <c r="C3" s="77">
        <f t="shared" ref="C3:C21" si="1">COUNTIF(J:J,A3)</f>
        <v>6</v>
      </c>
      <c r="D3" s="87">
        <f t="shared" ref="D3:D21" si="2">AVERAGEIF(J:J,A3,L:L)</f>
        <v>224810.06888833331</v>
      </c>
      <c r="E3" s="87">
        <f t="shared" si="0"/>
        <v>1348860.4133299999</v>
      </c>
      <c r="G3" s="126">
        <v>2026</v>
      </c>
      <c r="H3" s="126">
        <v>1</v>
      </c>
      <c r="I3" t="s">
        <v>504</v>
      </c>
      <c r="J3" t="s">
        <v>48</v>
      </c>
      <c r="K3" t="s">
        <v>45</v>
      </c>
      <c r="L3" s="129">
        <v>257146.99113000007</v>
      </c>
      <c r="M3" s="126">
        <v>1</v>
      </c>
      <c r="N3" s="126">
        <v>1</v>
      </c>
      <c r="O3" s="202">
        <v>1</v>
      </c>
      <c r="P3" t="s">
        <v>506</v>
      </c>
      <c r="Q3" s="128">
        <v>46081</v>
      </c>
    </row>
    <row r="4" spans="1:17">
      <c r="A4" s="187" t="s">
        <v>657</v>
      </c>
      <c r="B4" s="187" t="s">
        <v>65</v>
      </c>
      <c r="C4" s="77">
        <f t="shared" si="1"/>
        <v>2</v>
      </c>
      <c r="D4" s="87">
        <f t="shared" si="2"/>
        <v>56540.438851999999</v>
      </c>
      <c r="E4" s="87">
        <f t="shared" si="0"/>
        <v>113080.877704</v>
      </c>
      <c r="G4" s="126">
        <v>2026</v>
      </c>
      <c r="H4" s="126">
        <v>1</v>
      </c>
      <c r="I4" t="s">
        <v>527</v>
      </c>
      <c r="J4" t="s">
        <v>71</v>
      </c>
      <c r="K4" t="s">
        <v>72</v>
      </c>
      <c r="L4" s="129">
        <v>136941.78596000001</v>
      </c>
      <c r="M4" s="126">
        <v>1</v>
      </c>
      <c r="N4" s="126">
        <v>0</v>
      </c>
      <c r="O4" s="202">
        <v>0</v>
      </c>
      <c r="P4" t="s">
        <v>529</v>
      </c>
      <c r="Q4" s="128">
        <v>46022</v>
      </c>
    </row>
    <row r="5" spans="1:17">
      <c r="A5" s="187" t="s">
        <v>656</v>
      </c>
      <c r="B5" s="187" t="s">
        <v>66</v>
      </c>
      <c r="C5" s="77">
        <f t="shared" si="1"/>
        <v>1</v>
      </c>
      <c r="D5" s="87">
        <f t="shared" si="2"/>
        <v>189673.530073</v>
      </c>
      <c r="E5" s="87">
        <f t="shared" si="0"/>
        <v>189673.530073</v>
      </c>
      <c r="G5" s="126">
        <v>2026</v>
      </c>
      <c r="H5" s="126">
        <v>1</v>
      </c>
      <c r="I5" t="s">
        <v>530</v>
      </c>
      <c r="J5" t="s">
        <v>71</v>
      </c>
      <c r="K5" t="s">
        <v>72</v>
      </c>
      <c r="L5" s="129">
        <v>136941.78596000001</v>
      </c>
      <c r="M5" s="126">
        <v>1</v>
      </c>
      <c r="N5" s="126">
        <v>0</v>
      </c>
      <c r="O5" s="202">
        <v>0</v>
      </c>
      <c r="P5" t="s">
        <v>532</v>
      </c>
      <c r="Q5" s="128">
        <v>46022</v>
      </c>
    </row>
    <row r="6" spans="1:17">
      <c r="A6" s="187" t="s">
        <v>599</v>
      </c>
      <c r="B6" s="187" t="s">
        <v>63</v>
      </c>
      <c r="C6" s="77">
        <f t="shared" si="1"/>
        <v>2</v>
      </c>
      <c r="D6" s="87">
        <f t="shared" si="2"/>
        <v>210868.91399949999</v>
      </c>
      <c r="E6" s="87">
        <f t="shared" si="0"/>
        <v>421737.82799899997</v>
      </c>
      <c r="G6" s="126">
        <v>2026</v>
      </c>
      <c r="H6" s="126">
        <v>1</v>
      </c>
      <c r="I6" t="s">
        <v>495</v>
      </c>
      <c r="J6" t="s">
        <v>304</v>
      </c>
      <c r="K6" t="s">
        <v>305</v>
      </c>
      <c r="L6" s="129">
        <v>319912.703285</v>
      </c>
      <c r="M6" s="126">
        <v>1</v>
      </c>
      <c r="N6" s="126">
        <v>0</v>
      </c>
      <c r="O6" s="202">
        <v>0</v>
      </c>
      <c r="P6" t="s">
        <v>499</v>
      </c>
      <c r="Q6" s="128">
        <v>46022</v>
      </c>
    </row>
    <row r="7" spans="1:17">
      <c r="A7" s="187" t="s">
        <v>71</v>
      </c>
      <c r="B7" s="187" t="s">
        <v>72</v>
      </c>
      <c r="C7" s="77">
        <f t="shared" si="1"/>
        <v>4</v>
      </c>
      <c r="D7" s="87">
        <f t="shared" si="2"/>
        <v>148800.27901150001</v>
      </c>
      <c r="E7" s="87">
        <f t="shared" si="0"/>
        <v>595201.11604600004</v>
      </c>
      <c r="G7" s="126">
        <v>2026</v>
      </c>
      <c r="H7" s="126">
        <v>1</v>
      </c>
      <c r="I7" t="s">
        <v>501</v>
      </c>
      <c r="J7" t="s">
        <v>304</v>
      </c>
      <c r="K7" t="s">
        <v>305</v>
      </c>
      <c r="L7" s="129">
        <v>319912.703285</v>
      </c>
      <c r="M7" s="126">
        <v>1</v>
      </c>
      <c r="N7" s="126">
        <v>0</v>
      </c>
      <c r="O7" s="202">
        <v>0</v>
      </c>
      <c r="P7" t="s">
        <v>503</v>
      </c>
      <c r="Q7" s="128">
        <v>46022</v>
      </c>
    </row>
    <row r="8" spans="1:17">
      <c r="A8" s="187" t="s">
        <v>304</v>
      </c>
      <c r="B8" s="187" t="s">
        <v>305</v>
      </c>
      <c r="C8" s="77">
        <f t="shared" si="1"/>
        <v>2</v>
      </c>
      <c r="D8" s="87">
        <f t="shared" si="2"/>
        <v>319912.703285</v>
      </c>
      <c r="E8" s="87">
        <f t="shared" si="0"/>
        <v>639825.40656999999</v>
      </c>
      <c r="G8" s="126">
        <v>2026</v>
      </c>
      <c r="H8" s="126">
        <v>1</v>
      </c>
      <c r="I8" t="s">
        <v>539</v>
      </c>
      <c r="J8" t="s">
        <v>110</v>
      </c>
      <c r="K8" t="s">
        <v>111</v>
      </c>
      <c r="L8" s="129">
        <v>85988.420099999988</v>
      </c>
      <c r="M8" s="126">
        <v>1</v>
      </c>
      <c r="N8" s="126">
        <v>0</v>
      </c>
      <c r="O8" s="202">
        <v>0</v>
      </c>
      <c r="P8" t="s">
        <v>544</v>
      </c>
      <c r="Q8" s="128">
        <v>45991</v>
      </c>
    </row>
    <row r="9" spans="1:17">
      <c r="A9" s="187" t="s">
        <v>110</v>
      </c>
      <c r="B9" s="187" t="s">
        <v>111</v>
      </c>
      <c r="C9" s="77">
        <f t="shared" si="1"/>
        <v>1</v>
      </c>
      <c r="D9" s="87">
        <f t="shared" si="2"/>
        <v>85988.420099999988</v>
      </c>
      <c r="E9" s="87">
        <f t="shared" si="0"/>
        <v>85988.420099999988</v>
      </c>
      <c r="G9" s="126">
        <v>2026</v>
      </c>
      <c r="H9" s="126">
        <v>1</v>
      </c>
      <c r="I9" t="s">
        <v>518</v>
      </c>
      <c r="J9" t="s">
        <v>618</v>
      </c>
      <c r="K9" t="s">
        <v>75</v>
      </c>
      <c r="L9" s="129">
        <v>155182.624584</v>
      </c>
      <c r="M9" s="126">
        <v>1</v>
      </c>
      <c r="N9" s="126">
        <v>1</v>
      </c>
      <c r="O9" s="202">
        <v>1</v>
      </c>
      <c r="P9" t="s">
        <v>520</v>
      </c>
      <c r="Q9" s="128">
        <v>46081</v>
      </c>
    </row>
    <row r="10" spans="1:17">
      <c r="A10" s="187" t="s">
        <v>583</v>
      </c>
      <c r="B10" s="187" t="s">
        <v>449</v>
      </c>
      <c r="C10" s="77">
        <f t="shared" si="1"/>
        <v>13</v>
      </c>
      <c r="D10" s="87">
        <f t="shared" si="2"/>
        <v>111962.89677784617</v>
      </c>
      <c r="E10" s="87">
        <f t="shared" si="0"/>
        <v>1455517.6581120002</v>
      </c>
      <c r="G10" s="126">
        <v>2026</v>
      </c>
      <c r="H10" s="126">
        <v>1</v>
      </c>
      <c r="I10" t="s">
        <v>561</v>
      </c>
      <c r="J10" t="s">
        <v>49</v>
      </c>
      <c r="K10" t="s">
        <v>47</v>
      </c>
      <c r="L10" s="129">
        <v>39031.677770000002</v>
      </c>
      <c r="M10" s="126">
        <v>1</v>
      </c>
      <c r="N10" s="126">
        <v>1</v>
      </c>
      <c r="O10" s="202">
        <v>1</v>
      </c>
      <c r="P10" t="s">
        <v>564</v>
      </c>
      <c r="Q10" s="128">
        <v>46053</v>
      </c>
    </row>
    <row r="11" spans="1:17">
      <c r="A11" s="187" t="s">
        <v>584</v>
      </c>
      <c r="B11" s="187" t="s">
        <v>450</v>
      </c>
      <c r="C11" s="77">
        <f t="shared" si="1"/>
        <v>3</v>
      </c>
      <c r="D11" s="87">
        <f t="shared" si="2"/>
        <v>142118.08326400002</v>
      </c>
      <c r="E11" s="87">
        <f t="shared" si="0"/>
        <v>426354.24979200005</v>
      </c>
      <c r="G11" s="126">
        <v>2026</v>
      </c>
      <c r="H11" s="126">
        <v>1</v>
      </c>
      <c r="I11" t="s">
        <v>551</v>
      </c>
      <c r="J11" t="s">
        <v>78</v>
      </c>
      <c r="K11" t="s">
        <v>77</v>
      </c>
      <c r="L11" s="129">
        <v>72468.824999999997</v>
      </c>
      <c r="M11" s="126">
        <v>1</v>
      </c>
      <c r="N11" s="126">
        <v>1</v>
      </c>
      <c r="O11" s="202">
        <v>1</v>
      </c>
      <c r="P11" t="s">
        <v>554</v>
      </c>
      <c r="Q11" s="128">
        <v>46053</v>
      </c>
    </row>
    <row r="12" spans="1:17">
      <c r="A12" s="187" t="s">
        <v>49</v>
      </c>
      <c r="B12" s="187" t="s">
        <v>47</v>
      </c>
      <c r="C12" s="77">
        <f t="shared" si="1"/>
        <v>1</v>
      </c>
      <c r="D12" s="87">
        <f t="shared" si="2"/>
        <v>39031.677770000002</v>
      </c>
      <c r="E12" s="87">
        <f t="shared" ref="E12:E21" si="3">D12*C12</f>
        <v>39031.677770000002</v>
      </c>
      <c r="G12" s="126">
        <v>2026</v>
      </c>
      <c r="H12" s="126">
        <v>2</v>
      </c>
      <c r="I12" t="s">
        <v>510</v>
      </c>
      <c r="J12" t="s">
        <v>656</v>
      </c>
      <c r="K12" t="s">
        <v>66</v>
      </c>
      <c r="L12" s="129">
        <v>189673.530073</v>
      </c>
      <c r="M12" s="126">
        <v>1</v>
      </c>
      <c r="N12" s="126">
        <v>0</v>
      </c>
      <c r="O12" s="202">
        <v>0</v>
      </c>
      <c r="P12" t="s">
        <v>513</v>
      </c>
      <c r="Q12" s="128">
        <v>46022</v>
      </c>
    </row>
    <row r="13" spans="1:17">
      <c r="A13" s="187" t="s">
        <v>597</v>
      </c>
      <c r="B13" s="187" t="s">
        <v>81</v>
      </c>
      <c r="C13" s="77">
        <f t="shared" si="1"/>
        <v>5</v>
      </c>
      <c r="D13" s="87">
        <f t="shared" si="2"/>
        <v>131632.0777698</v>
      </c>
      <c r="E13" s="87">
        <f t="shared" si="3"/>
        <v>658160.38884899998</v>
      </c>
      <c r="G13" s="126">
        <v>2026</v>
      </c>
      <c r="H13" s="126">
        <v>2</v>
      </c>
      <c r="I13" t="s">
        <v>566</v>
      </c>
      <c r="J13" t="s">
        <v>147</v>
      </c>
      <c r="K13" t="s">
        <v>222</v>
      </c>
      <c r="L13" s="129">
        <v>25586.495999999999</v>
      </c>
      <c r="M13" s="126">
        <v>1</v>
      </c>
      <c r="N13" s="126">
        <v>1</v>
      </c>
      <c r="O13" s="202">
        <v>1</v>
      </c>
      <c r="P13" t="s">
        <v>569</v>
      </c>
      <c r="Q13" s="128">
        <v>46081</v>
      </c>
    </row>
    <row r="14" spans="1:17">
      <c r="A14" s="187" t="s">
        <v>78</v>
      </c>
      <c r="B14" s="187" t="s">
        <v>77</v>
      </c>
      <c r="C14" s="77">
        <f t="shared" si="1"/>
        <v>2</v>
      </c>
      <c r="D14" s="87">
        <f t="shared" si="2"/>
        <v>72707.460924999992</v>
      </c>
      <c r="E14" s="87">
        <f t="shared" si="3"/>
        <v>145414.92184999998</v>
      </c>
      <c r="G14" s="126">
        <v>2026</v>
      </c>
      <c r="H14" s="126">
        <v>2</v>
      </c>
      <c r="I14" t="s">
        <v>546</v>
      </c>
      <c r="J14" t="s">
        <v>78</v>
      </c>
      <c r="K14" t="s">
        <v>77</v>
      </c>
      <c r="L14" s="129">
        <v>72946.096850000002</v>
      </c>
      <c r="M14" s="126">
        <v>1</v>
      </c>
      <c r="N14" s="126">
        <v>1</v>
      </c>
      <c r="O14" s="202">
        <v>1</v>
      </c>
      <c r="P14" t="s">
        <v>549</v>
      </c>
      <c r="Q14" s="128">
        <v>46081</v>
      </c>
    </row>
    <row r="15" spans="1:17">
      <c r="A15" s="187" t="s">
        <v>147</v>
      </c>
      <c r="B15" s="187" t="s">
        <v>222</v>
      </c>
      <c r="C15" s="77">
        <f t="shared" si="1"/>
        <v>3</v>
      </c>
      <c r="D15" s="87">
        <f t="shared" si="2"/>
        <v>25632.768445333335</v>
      </c>
      <c r="E15" s="87">
        <f t="shared" si="3"/>
        <v>76898.305336000005</v>
      </c>
      <c r="G15" s="126">
        <v>2026</v>
      </c>
      <c r="H15" s="126">
        <v>2</v>
      </c>
      <c r="I15" t="s">
        <v>556</v>
      </c>
      <c r="J15" t="s">
        <v>658</v>
      </c>
      <c r="K15" t="s">
        <v>105</v>
      </c>
      <c r="L15" s="129">
        <v>55288.111230000002</v>
      </c>
      <c r="M15" s="126">
        <v>1</v>
      </c>
      <c r="N15" s="126">
        <v>1</v>
      </c>
      <c r="O15" s="202">
        <v>1</v>
      </c>
      <c r="P15" t="s">
        <v>559</v>
      </c>
      <c r="Q15" s="128">
        <v>46081</v>
      </c>
    </row>
    <row r="16" spans="1:17">
      <c r="A16" s="187" t="s">
        <v>889</v>
      </c>
      <c r="B16" s="187" t="s">
        <v>150</v>
      </c>
      <c r="C16" s="77">
        <f t="shared" si="1"/>
        <v>1</v>
      </c>
      <c r="D16" s="87">
        <f t="shared" si="2"/>
        <v>54843.88</v>
      </c>
      <c r="E16" s="87">
        <f t="shared" si="3"/>
        <v>54843.88</v>
      </c>
      <c r="G16" s="126">
        <v>2026</v>
      </c>
      <c r="H16" s="126">
        <v>3</v>
      </c>
      <c r="I16" t="s">
        <v>517</v>
      </c>
      <c r="J16" t="s">
        <v>618</v>
      </c>
      <c r="K16" t="s">
        <v>75</v>
      </c>
      <c r="L16" s="129">
        <v>160043.534254</v>
      </c>
      <c r="M16" s="126">
        <v>1</v>
      </c>
      <c r="N16" s="126">
        <v>0</v>
      </c>
      <c r="O16" s="202">
        <v>0</v>
      </c>
      <c r="P16"/>
      <c r="Q16" s="128">
        <v>45869</v>
      </c>
    </row>
    <row r="17" spans="1:20">
      <c r="A17" s="187" t="s">
        <v>120</v>
      </c>
      <c r="B17" s="187" t="s">
        <v>119</v>
      </c>
      <c r="C17" s="77">
        <f t="shared" si="1"/>
        <v>1</v>
      </c>
      <c r="D17" s="87">
        <f t="shared" si="2"/>
        <v>87277.857071999999</v>
      </c>
      <c r="E17" s="87">
        <f t="shared" si="3"/>
        <v>87277.857071999999</v>
      </c>
      <c r="G17" s="126">
        <v>2026</v>
      </c>
      <c r="H17" s="126">
        <v>3</v>
      </c>
      <c r="I17" t="s">
        <v>426</v>
      </c>
      <c r="J17" t="s">
        <v>657</v>
      </c>
      <c r="K17" t="s">
        <v>65</v>
      </c>
      <c r="L17" s="129">
        <v>-89832.768125999995</v>
      </c>
      <c r="M17" s="126">
        <v>-1</v>
      </c>
      <c r="N17" s="126">
        <v>0</v>
      </c>
      <c r="O17" s="202">
        <v>0</v>
      </c>
      <c r="P17" t="s">
        <v>428</v>
      </c>
      <c r="Q17" s="128">
        <v>45961</v>
      </c>
    </row>
    <row r="18" spans="1:20">
      <c r="A18" s="187" t="s">
        <v>658</v>
      </c>
      <c r="B18" s="187" t="s">
        <v>105</v>
      </c>
      <c r="C18" s="77">
        <f t="shared" si="1"/>
        <v>1</v>
      </c>
      <c r="D18" s="87">
        <f t="shared" si="2"/>
        <v>55288.111230000002</v>
      </c>
      <c r="E18" s="87">
        <f t="shared" si="3"/>
        <v>55288.111230000002</v>
      </c>
      <c r="G18" s="126">
        <v>2026</v>
      </c>
      <c r="H18" s="126">
        <v>3</v>
      </c>
      <c r="I18" t="s">
        <v>507</v>
      </c>
      <c r="J18" t="s">
        <v>599</v>
      </c>
      <c r="K18" t="s">
        <v>63</v>
      </c>
      <c r="L18" s="129">
        <v>198704.1727</v>
      </c>
      <c r="M18" s="126">
        <v>1</v>
      </c>
      <c r="N18" s="126">
        <v>0</v>
      </c>
      <c r="O18" s="202">
        <v>0</v>
      </c>
      <c r="P18" t="s">
        <v>509</v>
      </c>
      <c r="Q18" s="128">
        <v>46022</v>
      </c>
    </row>
    <row r="19" spans="1:20">
      <c r="A19" s="187" t="s">
        <v>60</v>
      </c>
      <c r="B19" s="187" t="s">
        <v>61</v>
      </c>
      <c r="C19" s="77">
        <f t="shared" si="1"/>
        <v>3</v>
      </c>
      <c r="D19" s="87">
        <f t="shared" si="2"/>
        <v>167462.21819399999</v>
      </c>
      <c r="E19" s="87">
        <f t="shared" si="3"/>
        <v>502386.65458199999</v>
      </c>
      <c r="G19" s="126">
        <v>2026</v>
      </c>
      <c r="H19" s="126">
        <v>3</v>
      </c>
      <c r="I19" t="s">
        <v>514</v>
      </c>
      <c r="J19" t="s">
        <v>657</v>
      </c>
      <c r="K19" t="s">
        <v>65</v>
      </c>
      <c r="L19" s="129">
        <v>202913.64582999999</v>
      </c>
      <c r="M19" s="126">
        <v>1</v>
      </c>
      <c r="N19" s="126">
        <v>0</v>
      </c>
      <c r="O19" s="202">
        <v>0</v>
      </c>
      <c r="P19" t="s">
        <v>516</v>
      </c>
      <c r="Q19" s="128">
        <v>46022</v>
      </c>
    </row>
    <row r="20" spans="1:20">
      <c r="A20" s="187" t="s">
        <v>57</v>
      </c>
      <c r="B20" s="187" t="s">
        <v>51</v>
      </c>
      <c r="C20" s="77">
        <f t="shared" si="1"/>
        <v>2</v>
      </c>
      <c r="D20" s="87">
        <f t="shared" si="2"/>
        <v>83288.142569999996</v>
      </c>
      <c r="E20" s="87">
        <f t="shared" si="3"/>
        <v>166576.28513999999</v>
      </c>
      <c r="G20" s="126">
        <v>2026</v>
      </c>
      <c r="H20" s="126">
        <v>3</v>
      </c>
      <c r="I20" t="s">
        <v>521</v>
      </c>
      <c r="J20" t="s">
        <v>618</v>
      </c>
      <c r="K20" t="s">
        <v>75</v>
      </c>
      <c r="L20" s="129">
        <v>155101.99308399999</v>
      </c>
      <c r="M20" s="126">
        <v>1</v>
      </c>
      <c r="N20" s="126">
        <v>0</v>
      </c>
      <c r="O20" s="202">
        <v>0</v>
      </c>
      <c r="P20" t="s">
        <v>522</v>
      </c>
      <c r="Q20" s="128">
        <v>46081</v>
      </c>
    </row>
    <row r="21" spans="1:20">
      <c r="A21" s="187" t="s">
        <v>585</v>
      </c>
      <c r="B21" s="187" t="s">
        <v>582</v>
      </c>
      <c r="C21" s="77">
        <f t="shared" si="1"/>
        <v>1</v>
      </c>
      <c r="D21" s="87">
        <f t="shared" si="2"/>
        <v>107285.321</v>
      </c>
      <c r="E21" s="87">
        <f t="shared" si="3"/>
        <v>107285.321</v>
      </c>
      <c r="G21" s="126">
        <v>2026</v>
      </c>
      <c r="H21" s="126">
        <v>3</v>
      </c>
      <c r="I21" t="s">
        <v>523</v>
      </c>
      <c r="J21" t="s">
        <v>618</v>
      </c>
      <c r="K21" t="s">
        <v>75</v>
      </c>
      <c r="L21" s="129">
        <v>155101.99308399999</v>
      </c>
      <c r="M21" s="126">
        <v>1</v>
      </c>
      <c r="N21" s="126">
        <v>0</v>
      </c>
      <c r="O21" s="202">
        <v>0</v>
      </c>
      <c r="P21" t="s">
        <v>524</v>
      </c>
      <c r="Q21" s="128">
        <v>46081</v>
      </c>
    </row>
    <row r="22" spans="1:20" ht="16">
      <c r="C22" s="70">
        <f>SUM(C2:C19)</f>
        <v>56</v>
      </c>
      <c r="E22" s="6">
        <f>SUM(E2:E19)</f>
        <v>7683479.9860610012</v>
      </c>
      <c r="G22" s="126">
        <v>2026</v>
      </c>
      <c r="H22" s="126">
        <v>3</v>
      </c>
      <c r="I22" t="s">
        <v>533</v>
      </c>
      <c r="J22" t="s">
        <v>597</v>
      </c>
      <c r="K22" t="s">
        <v>81</v>
      </c>
      <c r="L22" s="129">
        <v>127946.24286</v>
      </c>
      <c r="M22" s="126">
        <v>1</v>
      </c>
      <c r="N22" s="126">
        <v>0</v>
      </c>
      <c r="O22" s="202">
        <v>0</v>
      </c>
      <c r="P22" t="s">
        <v>534</v>
      </c>
      <c r="Q22" s="128">
        <v>46081</v>
      </c>
      <c r="S22"/>
      <c r="T22"/>
    </row>
    <row r="23" spans="1:20">
      <c r="A23" s="152" t="s">
        <v>48</v>
      </c>
      <c r="G23" s="126">
        <v>2026</v>
      </c>
      <c r="H23" s="126">
        <v>3</v>
      </c>
      <c r="I23" t="s">
        <v>535</v>
      </c>
      <c r="J23" t="s">
        <v>597</v>
      </c>
      <c r="K23" t="s">
        <v>81</v>
      </c>
      <c r="L23" s="129">
        <v>127946.24286</v>
      </c>
      <c r="M23" s="126">
        <v>1</v>
      </c>
      <c r="N23" s="126">
        <v>0</v>
      </c>
      <c r="O23" s="202">
        <v>0</v>
      </c>
      <c r="P23" t="s">
        <v>536</v>
      </c>
      <c r="Q23" s="128">
        <v>46081</v>
      </c>
      <c r="S23"/>
      <c r="T23"/>
    </row>
    <row r="24" spans="1:20">
      <c r="A24" s="139" t="s">
        <v>60</v>
      </c>
      <c r="G24" s="126">
        <v>2026</v>
      </c>
      <c r="H24" s="126">
        <v>3</v>
      </c>
      <c r="I24" t="s">
        <v>888</v>
      </c>
      <c r="J24" t="s">
        <v>889</v>
      </c>
      <c r="K24" t="s">
        <v>150</v>
      </c>
      <c r="L24" s="129">
        <v>54843.88</v>
      </c>
      <c r="M24" s="126">
        <v>1</v>
      </c>
      <c r="N24" s="126">
        <v>0</v>
      </c>
      <c r="O24" s="202">
        <v>0</v>
      </c>
      <c r="P24"/>
      <c r="Q24" s="128">
        <v>46081</v>
      </c>
      <c r="S24"/>
      <c r="T24"/>
    </row>
    <row r="25" spans="1:20">
      <c r="A25" s="140" t="s">
        <v>71</v>
      </c>
      <c r="G25" s="126">
        <v>2026</v>
      </c>
      <c r="H25" s="126">
        <v>3</v>
      </c>
      <c r="I25" t="s">
        <v>537</v>
      </c>
      <c r="J25" t="s">
        <v>120</v>
      </c>
      <c r="K25" t="s">
        <v>119</v>
      </c>
      <c r="L25" s="129">
        <v>87277.857071999999</v>
      </c>
      <c r="M25" s="126">
        <v>1</v>
      </c>
      <c r="N25" s="126">
        <v>1</v>
      </c>
      <c r="O25" s="202">
        <v>1</v>
      </c>
      <c r="P25" t="s">
        <v>538</v>
      </c>
      <c r="Q25" s="128">
        <v>46112</v>
      </c>
      <c r="S25"/>
      <c r="T25"/>
    </row>
    <row r="26" spans="1:20">
      <c r="A26" s="140" t="s">
        <v>304</v>
      </c>
      <c r="G26" s="126">
        <v>2026</v>
      </c>
      <c r="H26" s="126">
        <v>3</v>
      </c>
      <c r="I26" t="s">
        <v>525</v>
      </c>
      <c r="J26" t="s">
        <v>60</v>
      </c>
      <c r="K26" t="s">
        <v>61</v>
      </c>
      <c r="L26" s="129">
        <v>148757.14905599999</v>
      </c>
      <c r="M26" s="126">
        <v>1</v>
      </c>
      <c r="N26" s="126">
        <v>1</v>
      </c>
      <c r="O26" s="202">
        <v>1</v>
      </c>
      <c r="P26" t="s">
        <v>526</v>
      </c>
      <c r="Q26" s="128">
        <v>46112</v>
      </c>
      <c r="S26"/>
      <c r="T26"/>
    </row>
    <row r="27" spans="1:20">
      <c r="A27" s="158" t="s">
        <v>78</v>
      </c>
      <c r="G27" s="126">
        <v>2026</v>
      </c>
      <c r="H27" s="126">
        <v>4</v>
      </c>
      <c r="I27" t="s">
        <v>682</v>
      </c>
      <c r="J27" t="s">
        <v>48</v>
      </c>
      <c r="K27" t="s">
        <v>45</v>
      </c>
      <c r="L27" s="129">
        <v>204611.81970600001</v>
      </c>
      <c r="M27" s="126">
        <v>1</v>
      </c>
      <c r="N27" s="126">
        <v>0</v>
      </c>
      <c r="O27" s="202">
        <v>0</v>
      </c>
      <c r="P27" t="s">
        <v>685</v>
      </c>
      <c r="Q27" s="128">
        <v>46053</v>
      </c>
      <c r="S27"/>
      <c r="T27"/>
    </row>
    <row r="28" spans="1:20">
      <c r="A28" s="140" t="s">
        <v>110</v>
      </c>
      <c r="G28" s="126">
        <v>2026</v>
      </c>
      <c r="H28" s="126">
        <v>4</v>
      </c>
      <c r="I28" t="s">
        <v>687</v>
      </c>
      <c r="J28" t="s">
        <v>48</v>
      </c>
      <c r="K28" t="s">
        <v>45</v>
      </c>
      <c r="L28" s="129">
        <v>204611.81970600001</v>
      </c>
      <c r="M28" s="126">
        <v>1</v>
      </c>
      <c r="N28" s="126">
        <v>0</v>
      </c>
      <c r="O28" s="202">
        <v>0</v>
      </c>
      <c r="P28" t="s">
        <v>689</v>
      </c>
      <c r="Q28" s="128">
        <v>46081</v>
      </c>
      <c r="S28"/>
      <c r="T28"/>
    </row>
    <row r="29" spans="1:20">
      <c r="A29" s="139" t="s">
        <v>120</v>
      </c>
      <c r="G29" s="126">
        <v>2026</v>
      </c>
      <c r="H29" s="126">
        <v>4</v>
      </c>
      <c r="I29" t="s">
        <v>633</v>
      </c>
      <c r="J29" t="s">
        <v>71</v>
      </c>
      <c r="K29" t="s">
        <v>72</v>
      </c>
      <c r="L29" s="129">
        <v>166395.968154</v>
      </c>
      <c r="M29" s="126">
        <v>1</v>
      </c>
      <c r="N29" s="126">
        <v>0</v>
      </c>
      <c r="O29" s="202">
        <v>0</v>
      </c>
      <c r="P29" t="s">
        <v>636</v>
      </c>
      <c r="Q29" s="128">
        <v>46081</v>
      </c>
      <c r="S29"/>
      <c r="T29"/>
    </row>
    <row r="30" spans="1:20">
      <c r="A30" s="152" t="s">
        <v>57</v>
      </c>
      <c r="G30" s="126">
        <v>2026</v>
      </c>
      <c r="H30" s="126">
        <v>4</v>
      </c>
      <c r="I30" t="s">
        <v>649</v>
      </c>
      <c r="J30" t="s">
        <v>597</v>
      </c>
      <c r="K30" t="s">
        <v>81</v>
      </c>
      <c r="L30" s="129">
        <v>127952.73717399999</v>
      </c>
      <c r="M30" s="126">
        <v>1</v>
      </c>
      <c r="N30" s="126">
        <v>0</v>
      </c>
      <c r="O30" s="202">
        <v>0</v>
      </c>
      <c r="P30" t="s">
        <v>651</v>
      </c>
      <c r="Q30" s="128">
        <v>46081</v>
      </c>
      <c r="S30"/>
      <c r="T30"/>
    </row>
    <row r="31" spans="1:20">
      <c r="A31" s="152" t="s">
        <v>49</v>
      </c>
      <c r="G31" s="126">
        <v>2026</v>
      </c>
      <c r="H31" s="126">
        <v>4</v>
      </c>
      <c r="I31" t="s">
        <v>652</v>
      </c>
      <c r="J31" t="s">
        <v>597</v>
      </c>
      <c r="K31" t="s">
        <v>81</v>
      </c>
      <c r="L31" s="129">
        <v>136308.01203499999</v>
      </c>
      <c r="M31" s="126">
        <v>1</v>
      </c>
      <c r="N31" s="126">
        <v>0</v>
      </c>
      <c r="O31" s="202">
        <v>0</v>
      </c>
      <c r="P31" t="s">
        <v>654</v>
      </c>
      <c r="Q31" s="128">
        <v>46112</v>
      </c>
      <c r="S31"/>
      <c r="T31"/>
    </row>
    <row r="32" spans="1:20">
      <c r="A32" s="140" t="s">
        <v>147</v>
      </c>
      <c r="G32" s="126">
        <v>2026</v>
      </c>
      <c r="H32" s="126">
        <v>4</v>
      </c>
      <c r="I32" t="s">
        <v>644</v>
      </c>
      <c r="J32" t="s">
        <v>48</v>
      </c>
      <c r="K32" t="s">
        <v>45</v>
      </c>
      <c r="L32" s="129">
        <v>229492.99565999999</v>
      </c>
      <c r="M32" s="126">
        <v>1</v>
      </c>
      <c r="N32" s="126">
        <v>0</v>
      </c>
      <c r="O32" s="202">
        <v>0</v>
      </c>
      <c r="P32" t="s">
        <v>647</v>
      </c>
      <c r="Q32" s="128">
        <v>46112</v>
      </c>
      <c r="S32"/>
      <c r="T32"/>
    </row>
    <row r="33" spans="7:20">
      <c r="G33" s="126">
        <v>2026</v>
      </c>
      <c r="H33" s="126">
        <v>4</v>
      </c>
      <c r="I33" t="s">
        <v>642</v>
      </c>
      <c r="J33" t="s">
        <v>597</v>
      </c>
      <c r="K33" t="s">
        <v>81</v>
      </c>
      <c r="L33" s="129">
        <v>138007.15392000001</v>
      </c>
      <c r="M33" s="126">
        <v>1</v>
      </c>
      <c r="N33" s="126">
        <v>1</v>
      </c>
      <c r="O33" s="202">
        <v>1</v>
      </c>
      <c r="P33" t="s">
        <v>643</v>
      </c>
      <c r="Q33" s="128">
        <v>46142</v>
      </c>
      <c r="S33"/>
      <c r="T33"/>
    </row>
    <row r="34" spans="7:20">
      <c r="G34" s="126">
        <v>2026</v>
      </c>
      <c r="H34" s="126">
        <v>4</v>
      </c>
      <c r="I34" t="s">
        <v>659</v>
      </c>
      <c r="J34" t="s">
        <v>147</v>
      </c>
      <c r="K34" t="s">
        <v>222</v>
      </c>
      <c r="L34" s="129">
        <v>25774.663560000001</v>
      </c>
      <c r="M34" s="126">
        <v>1</v>
      </c>
      <c r="N34" s="126">
        <v>1</v>
      </c>
      <c r="O34" s="202">
        <v>1</v>
      </c>
      <c r="P34" t="s">
        <v>661</v>
      </c>
      <c r="Q34" s="128">
        <v>46142</v>
      </c>
      <c r="S34"/>
      <c r="T34"/>
    </row>
    <row r="35" spans="7:20">
      <c r="G35" s="126">
        <v>2026</v>
      </c>
      <c r="H35" s="126">
        <v>4</v>
      </c>
      <c r="I35" t="s">
        <v>638</v>
      </c>
      <c r="J35" t="s">
        <v>147</v>
      </c>
      <c r="K35" t="s">
        <v>222</v>
      </c>
      <c r="L35" s="129">
        <v>25537.145776000001</v>
      </c>
      <c r="M35" s="126">
        <v>1</v>
      </c>
      <c r="N35" s="126">
        <v>1</v>
      </c>
      <c r="O35" s="202">
        <v>1</v>
      </c>
      <c r="P35" t="s">
        <v>640</v>
      </c>
      <c r="Q35" s="128">
        <v>46142</v>
      </c>
      <c r="S35"/>
      <c r="T35"/>
    </row>
    <row r="36" spans="7:20">
      <c r="G36" s="126">
        <v>2026</v>
      </c>
      <c r="H36" s="126">
        <v>5</v>
      </c>
      <c r="I36" t="s">
        <v>605</v>
      </c>
      <c r="J36" t="s">
        <v>583</v>
      </c>
      <c r="K36" t="s">
        <v>449</v>
      </c>
      <c r="L36" s="129">
        <v>113863.63967999999</v>
      </c>
      <c r="M36" s="126">
        <v>1</v>
      </c>
      <c r="N36" s="126">
        <v>0</v>
      </c>
      <c r="O36" s="202">
        <v>0</v>
      </c>
      <c r="P36" t="s">
        <v>670</v>
      </c>
      <c r="Q36" s="128">
        <v>46142</v>
      </c>
      <c r="S36"/>
      <c r="T36"/>
    </row>
    <row r="37" spans="7:20">
      <c r="G37" s="126">
        <v>2026</v>
      </c>
      <c r="H37" s="126">
        <v>5</v>
      </c>
      <c r="I37" t="s">
        <v>606</v>
      </c>
      <c r="J37" t="s">
        <v>583</v>
      </c>
      <c r="K37" t="s">
        <v>449</v>
      </c>
      <c r="L37" s="129">
        <v>112687.459584</v>
      </c>
      <c r="M37" s="126">
        <v>1</v>
      </c>
      <c r="N37" s="126">
        <v>0</v>
      </c>
      <c r="O37" s="202">
        <v>0</v>
      </c>
      <c r="P37" t="s">
        <v>877</v>
      </c>
      <c r="Q37" s="128">
        <v>46142</v>
      </c>
      <c r="S37"/>
      <c r="T37"/>
    </row>
    <row r="38" spans="7:20">
      <c r="G38" s="126">
        <v>2026</v>
      </c>
      <c r="H38" s="126">
        <v>5</v>
      </c>
      <c r="I38" t="s">
        <v>607</v>
      </c>
      <c r="J38" t="s">
        <v>583</v>
      </c>
      <c r="K38" t="s">
        <v>449</v>
      </c>
      <c r="L38" s="129">
        <v>113863.63967999999</v>
      </c>
      <c r="M38" s="126">
        <v>1</v>
      </c>
      <c r="N38" s="126">
        <v>0</v>
      </c>
      <c r="O38" s="202">
        <v>0</v>
      </c>
      <c r="P38" t="s">
        <v>672</v>
      </c>
      <c r="Q38" s="128">
        <v>46142</v>
      </c>
      <c r="S38"/>
      <c r="T38"/>
    </row>
    <row r="39" spans="7:20">
      <c r="G39" s="126">
        <v>2026</v>
      </c>
      <c r="H39" s="126">
        <v>5</v>
      </c>
      <c r="I39" t="s">
        <v>608</v>
      </c>
      <c r="J39" t="s">
        <v>583</v>
      </c>
      <c r="K39" t="s">
        <v>449</v>
      </c>
      <c r="L39" s="129">
        <v>112687.459584</v>
      </c>
      <c r="M39" s="126">
        <v>1</v>
      </c>
      <c r="N39" s="126">
        <v>0</v>
      </c>
      <c r="O39" s="202">
        <v>0</v>
      </c>
      <c r="P39" t="s">
        <v>878</v>
      </c>
      <c r="Q39" s="128">
        <v>46142</v>
      </c>
      <c r="S39"/>
      <c r="T39"/>
    </row>
    <row r="40" spans="7:20">
      <c r="G40" s="126">
        <v>2026</v>
      </c>
      <c r="H40" s="126">
        <v>5</v>
      </c>
      <c r="I40" t="s">
        <v>611</v>
      </c>
      <c r="J40" t="s">
        <v>583</v>
      </c>
      <c r="K40" t="s">
        <v>449</v>
      </c>
      <c r="L40" s="129">
        <v>113863.63967999999</v>
      </c>
      <c r="M40" s="126">
        <v>1</v>
      </c>
      <c r="N40" s="126">
        <v>1</v>
      </c>
      <c r="O40" s="202">
        <v>1</v>
      </c>
      <c r="P40" t="s">
        <v>673</v>
      </c>
      <c r="Q40" s="128">
        <v>46173</v>
      </c>
      <c r="S40"/>
      <c r="T40"/>
    </row>
    <row r="41" spans="7:20">
      <c r="G41" s="126">
        <v>2026</v>
      </c>
      <c r="H41" s="126">
        <v>5</v>
      </c>
      <c r="I41" t="s">
        <v>613</v>
      </c>
      <c r="J41" t="s">
        <v>583</v>
      </c>
      <c r="K41" t="s">
        <v>449</v>
      </c>
      <c r="L41" s="129">
        <v>113863.63967999999</v>
      </c>
      <c r="M41" s="126">
        <v>1</v>
      </c>
      <c r="N41" s="126">
        <v>1</v>
      </c>
      <c r="O41" s="202">
        <v>1</v>
      </c>
      <c r="P41" t="s">
        <v>674</v>
      </c>
      <c r="Q41" s="128">
        <v>46173</v>
      </c>
      <c r="S41"/>
      <c r="T41"/>
    </row>
    <row r="42" spans="7:20">
      <c r="G42" s="126">
        <v>2026</v>
      </c>
      <c r="H42" s="126">
        <v>5</v>
      </c>
      <c r="I42" t="s">
        <v>614</v>
      </c>
      <c r="J42" t="s">
        <v>583</v>
      </c>
      <c r="K42" t="s">
        <v>449</v>
      </c>
      <c r="L42" s="129">
        <v>113805.18912</v>
      </c>
      <c r="M42" s="126">
        <v>1</v>
      </c>
      <c r="N42" s="126">
        <v>1</v>
      </c>
      <c r="O42" s="202">
        <v>1</v>
      </c>
      <c r="P42" t="s">
        <v>676</v>
      </c>
      <c r="Q42" s="128">
        <v>46173</v>
      </c>
      <c r="S42"/>
      <c r="T42"/>
    </row>
    <row r="43" spans="7:20">
      <c r="G43" s="126">
        <v>2026</v>
      </c>
      <c r="H43" s="126">
        <v>5</v>
      </c>
      <c r="I43" t="s">
        <v>617</v>
      </c>
      <c r="J43" t="s">
        <v>584</v>
      </c>
      <c r="K43" t="s">
        <v>450</v>
      </c>
      <c r="L43" s="129">
        <v>145230.15807999999</v>
      </c>
      <c r="M43" s="126">
        <v>1</v>
      </c>
      <c r="N43" s="126">
        <v>1</v>
      </c>
      <c r="O43" s="202">
        <v>1</v>
      </c>
      <c r="P43" t="s">
        <v>677</v>
      </c>
      <c r="Q43" s="128">
        <v>46173</v>
      </c>
      <c r="S43"/>
      <c r="T43"/>
    </row>
    <row r="44" spans="7:20">
      <c r="G44" s="126">
        <v>2026</v>
      </c>
      <c r="H44" s="126">
        <v>5</v>
      </c>
      <c r="I44" t="s">
        <v>884</v>
      </c>
      <c r="J44" t="s">
        <v>48</v>
      </c>
      <c r="K44" t="s">
        <v>45</v>
      </c>
      <c r="L44" s="129">
        <v>204611.81970600001</v>
      </c>
      <c r="M44" s="126">
        <v>1</v>
      </c>
      <c r="N44" s="126">
        <v>0</v>
      </c>
      <c r="O44" s="202">
        <v>0</v>
      </c>
      <c r="P44" t="s">
        <v>885</v>
      </c>
      <c r="Q44" s="128">
        <v>46053</v>
      </c>
      <c r="S44"/>
      <c r="T44"/>
    </row>
    <row r="45" spans="7:20">
      <c r="G45" s="126">
        <v>2026</v>
      </c>
      <c r="H45" s="126">
        <v>5</v>
      </c>
      <c r="I45" t="s">
        <v>619</v>
      </c>
      <c r="J45" t="s">
        <v>599</v>
      </c>
      <c r="K45" t="s">
        <v>63</v>
      </c>
      <c r="L45" s="129">
        <v>223033.65529899998</v>
      </c>
      <c r="M45" s="126">
        <v>1</v>
      </c>
      <c r="N45" s="126">
        <v>0</v>
      </c>
      <c r="O45" s="202">
        <v>0</v>
      </c>
      <c r="P45" t="s">
        <v>886</v>
      </c>
      <c r="Q45" s="128">
        <v>46112</v>
      </c>
      <c r="S45"/>
      <c r="T45"/>
    </row>
    <row r="46" spans="7:20">
      <c r="G46" s="126">
        <v>2026</v>
      </c>
      <c r="H46" s="126">
        <v>5</v>
      </c>
      <c r="I46" t="s">
        <v>620</v>
      </c>
      <c r="J46" t="s">
        <v>48</v>
      </c>
      <c r="K46" t="s">
        <v>45</v>
      </c>
      <c r="L46" s="129">
        <v>248384.96742200002</v>
      </c>
      <c r="M46" s="126">
        <v>1</v>
      </c>
      <c r="N46" s="126">
        <v>0</v>
      </c>
      <c r="O46" s="202">
        <v>0</v>
      </c>
      <c r="P46" t="s">
        <v>887</v>
      </c>
      <c r="Q46" s="128">
        <v>46112</v>
      </c>
      <c r="S46"/>
      <c r="T46"/>
    </row>
    <row r="47" spans="7:20">
      <c r="G47" s="126">
        <v>2026</v>
      </c>
      <c r="H47" s="126">
        <v>5</v>
      </c>
      <c r="I47" t="s">
        <v>891</v>
      </c>
      <c r="J47" t="s">
        <v>60</v>
      </c>
      <c r="K47" t="s">
        <v>61</v>
      </c>
      <c r="L47" s="129">
        <v>176814.752763</v>
      </c>
      <c r="M47" s="126">
        <v>1</v>
      </c>
      <c r="N47" s="126">
        <v>0</v>
      </c>
      <c r="O47" s="202">
        <v>0</v>
      </c>
      <c r="P47" t="s">
        <v>892</v>
      </c>
      <c r="Q47" s="128">
        <v>46112</v>
      </c>
      <c r="S47"/>
      <c r="T47"/>
    </row>
    <row r="48" spans="7:20">
      <c r="G48" s="126">
        <v>2026</v>
      </c>
      <c r="H48" s="126">
        <v>5</v>
      </c>
      <c r="I48" t="s">
        <v>893</v>
      </c>
      <c r="J48" t="s">
        <v>60</v>
      </c>
      <c r="K48" t="s">
        <v>61</v>
      </c>
      <c r="L48" s="129">
        <v>176814.752763</v>
      </c>
      <c r="M48" s="126">
        <v>1</v>
      </c>
      <c r="N48" s="126">
        <v>0</v>
      </c>
      <c r="O48" s="202">
        <v>0</v>
      </c>
      <c r="P48" t="s">
        <v>894</v>
      </c>
      <c r="Q48" s="128">
        <v>46112</v>
      </c>
      <c r="S48"/>
      <c r="T48"/>
    </row>
    <row r="49" spans="7:20">
      <c r="G49" s="126">
        <v>2026</v>
      </c>
      <c r="H49" s="126">
        <v>5</v>
      </c>
      <c r="I49" t="s">
        <v>678</v>
      </c>
      <c r="J49" t="s">
        <v>57</v>
      </c>
      <c r="K49" t="s">
        <v>51</v>
      </c>
      <c r="L49" s="129">
        <v>92631.36825</v>
      </c>
      <c r="M49" s="126">
        <v>1</v>
      </c>
      <c r="N49" s="126">
        <v>1</v>
      </c>
      <c r="O49" s="202">
        <v>1</v>
      </c>
      <c r="P49" t="s">
        <v>680</v>
      </c>
      <c r="Q49" s="128">
        <v>46173</v>
      </c>
      <c r="S49"/>
      <c r="T49"/>
    </row>
    <row r="50" spans="7:20">
      <c r="G50" s="126">
        <v>2026</v>
      </c>
      <c r="H50" s="126">
        <v>5</v>
      </c>
      <c r="I50" t="s">
        <v>667</v>
      </c>
      <c r="J50" t="s">
        <v>618</v>
      </c>
      <c r="K50" t="s">
        <v>75</v>
      </c>
      <c r="L50" s="129">
        <v>162508.54464000001</v>
      </c>
      <c r="M50" s="126">
        <v>1</v>
      </c>
      <c r="N50" s="126">
        <v>1</v>
      </c>
      <c r="O50" s="202">
        <v>1</v>
      </c>
      <c r="P50" t="s">
        <v>668</v>
      </c>
      <c r="Q50" s="128">
        <v>46173</v>
      </c>
      <c r="S50"/>
      <c r="T50"/>
    </row>
    <row r="51" spans="7:20">
      <c r="G51" s="126">
        <v>2026</v>
      </c>
      <c r="H51" s="126">
        <v>5</v>
      </c>
      <c r="I51" t="s">
        <v>895</v>
      </c>
      <c r="J51" t="s">
        <v>57</v>
      </c>
      <c r="K51" t="s">
        <v>51</v>
      </c>
      <c r="L51" s="129">
        <v>73944.916889999993</v>
      </c>
      <c r="M51" s="126">
        <v>1</v>
      </c>
      <c r="N51" s="126">
        <v>0</v>
      </c>
      <c r="O51" s="202">
        <v>0</v>
      </c>
      <c r="P51" t="s">
        <v>896</v>
      </c>
      <c r="Q51" s="128">
        <v>46142</v>
      </c>
      <c r="S51"/>
      <c r="T51"/>
    </row>
    <row r="52" spans="7:20">
      <c r="G52" s="126">
        <v>2026</v>
      </c>
      <c r="H52" s="126">
        <v>6</v>
      </c>
      <c r="I52" t="s">
        <v>601</v>
      </c>
      <c r="J52" t="s">
        <v>583</v>
      </c>
      <c r="K52" t="s">
        <v>449</v>
      </c>
      <c r="L52" s="129">
        <v>110147.165184</v>
      </c>
      <c r="M52" s="126">
        <v>1</v>
      </c>
      <c r="N52" s="126">
        <v>0</v>
      </c>
      <c r="O52" s="202">
        <v>0</v>
      </c>
      <c r="P52" t="s">
        <v>874</v>
      </c>
      <c r="Q52" s="128">
        <v>46112</v>
      </c>
      <c r="S52"/>
      <c r="T52"/>
    </row>
    <row r="53" spans="7:20">
      <c r="G53" s="126">
        <v>2026</v>
      </c>
      <c r="H53" s="126">
        <v>6</v>
      </c>
      <c r="I53" t="s">
        <v>603</v>
      </c>
      <c r="J53" t="s">
        <v>583</v>
      </c>
      <c r="K53" t="s">
        <v>449</v>
      </c>
      <c r="L53" s="129">
        <v>110147.165184</v>
      </c>
      <c r="M53" s="126">
        <v>1</v>
      </c>
      <c r="N53" s="126">
        <v>0</v>
      </c>
      <c r="O53" s="202">
        <v>0</v>
      </c>
      <c r="P53" t="s">
        <v>875</v>
      </c>
      <c r="Q53" s="128">
        <v>46142</v>
      </c>
      <c r="S53"/>
      <c r="T53"/>
    </row>
    <row r="54" spans="7:20">
      <c r="G54" s="126">
        <v>2026</v>
      </c>
      <c r="H54" s="126">
        <v>6</v>
      </c>
      <c r="I54" t="s">
        <v>604</v>
      </c>
      <c r="J54" t="s">
        <v>583</v>
      </c>
      <c r="K54" t="s">
        <v>449</v>
      </c>
      <c r="L54" s="129">
        <v>110147.165184</v>
      </c>
      <c r="M54" s="126">
        <v>1</v>
      </c>
      <c r="N54" s="126">
        <v>0</v>
      </c>
      <c r="O54" s="202">
        <v>0</v>
      </c>
      <c r="P54" t="s">
        <v>876</v>
      </c>
      <c r="Q54" s="128">
        <v>46142</v>
      </c>
      <c r="S54"/>
      <c r="T54"/>
    </row>
    <row r="55" spans="7:20">
      <c r="G55" s="126">
        <v>2026</v>
      </c>
      <c r="H55" s="126">
        <v>6</v>
      </c>
      <c r="I55" t="s">
        <v>609</v>
      </c>
      <c r="J55" t="s">
        <v>583</v>
      </c>
      <c r="K55" t="s">
        <v>449</v>
      </c>
      <c r="L55" s="129">
        <v>110147.165184</v>
      </c>
      <c r="M55" s="126">
        <v>1</v>
      </c>
      <c r="N55" s="126">
        <v>0</v>
      </c>
      <c r="O55" s="202">
        <v>0</v>
      </c>
      <c r="P55" t="s">
        <v>879</v>
      </c>
      <c r="Q55" s="128">
        <v>46173</v>
      </c>
      <c r="S55"/>
      <c r="T55"/>
    </row>
    <row r="56" spans="7:20">
      <c r="G56" s="126">
        <v>2026</v>
      </c>
      <c r="H56" s="126">
        <v>6</v>
      </c>
      <c r="I56" t="s">
        <v>610</v>
      </c>
      <c r="J56" t="s">
        <v>583</v>
      </c>
      <c r="K56" t="s">
        <v>449</v>
      </c>
      <c r="L56" s="129">
        <v>110147.165184</v>
      </c>
      <c r="M56" s="126">
        <v>1</v>
      </c>
      <c r="N56" s="126">
        <v>0</v>
      </c>
      <c r="O56" s="202">
        <v>0</v>
      </c>
      <c r="P56" t="s">
        <v>880</v>
      </c>
      <c r="Q56" s="128">
        <v>46173</v>
      </c>
      <c r="S56"/>
      <c r="T56"/>
    </row>
    <row r="57" spans="7:20">
      <c r="G57" s="126">
        <v>2026</v>
      </c>
      <c r="H57" s="126">
        <v>6</v>
      </c>
      <c r="I57" t="s">
        <v>612</v>
      </c>
      <c r="J57" t="s">
        <v>583</v>
      </c>
      <c r="K57" t="s">
        <v>449</v>
      </c>
      <c r="L57" s="129">
        <v>110147.165184</v>
      </c>
      <c r="M57" s="126">
        <v>1</v>
      </c>
      <c r="N57" s="126">
        <v>0</v>
      </c>
      <c r="O57" s="202">
        <v>0</v>
      </c>
      <c r="P57" t="s">
        <v>881</v>
      </c>
      <c r="Q57" s="128">
        <v>46173</v>
      </c>
      <c r="S57"/>
      <c r="T57"/>
    </row>
    <row r="58" spans="7:20">
      <c r="G58" s="126">
        <v>2026</v>
      </c>
      <c r="H58" s="126">
        <v>6</v>
      </c>
      <c r="I58" t="s">
        <v>615</v>
      </c>
      <c r="J58" t="s">
        <v>584</v>
      </c>
      <c r="K58" t="s">
        <v>450</v>
      </c>
      <c r="L58" s="129">
        <v>140562.04585600001</v>
      </c>
      <c r="M58" s="126">
        <v>1</v>
      </c>
      <c r="N58" s="126">
        <v>0</v>
      </c>
      <c r="O58" s="202">
        <v>0</v>
      </c>
      <c r="P58" t="s">
        <v>882</v>
      </c>
      <c r="Q58" s="128">
        <v>46142</v>
      </c>
      <c r="S58"/>
      <c r="T58"/>
    </row>
    <row r="59" spans="7:20">
      <c r="G59" s="126">
        <v>2026</v>
      </c>
      <c r="H59" s="126">
        <v>6</v>
      </c>
      <c r="I59" t="s">
        <v>616</v>
      </c>
      <c r="J59" t="s">
        <v>584</v>
      </c>
      <c r="K59" t="s">
        <v>450</v>
      </c>
      <c r="L59" s="129">
        <v>140562.04585600001</v>
      </c>
      <c r="M59" s="126">
        <v>1</v>
      </c>
      <c r="N59" s="126">
        <v>0</v>
      </c>
      <c r="O59" s="202">
        <v>0</v>
      </c>
      <c r="P59" t="s">
        <v>883</v>
      </c>
      <c r="Q59" s="128">
        <v>46142</v>
      </c>
      <c r="S59"/>
      <c r="T59"/>
    </row>
    <row r="60" spans="7:20">
      <c r="G60" s="126">
        <v>2026</v>
      </c>
      <c r="H60" s="126">
        <v>6</v>
      </c>
      <c r="I60" t="s">
        <v>621</v>
      </c>
      <c r="J60" t="s">
        <v>71</v>
      </c>
      <c r="K60" t="s">
        <v>72</v>
      </c>
      <c r="L60" s="129">
        <v>154921.57597199999</v>
      </c>
      <c r="M60" s="126">
        <v>1</v>
      </c>
      <c r="N60" s="126">
        <v>0</v>
      </c>
      <c r="O60" s="202">
        <v>0</v>
      </c>
      <c r="P60" t="s">
        <v>890</v>
      </c>
      <c r="Q60" s="128">
        <v>46142</v>
      </c>
      <c r="S60"/>
      <c r="T60"/>
    </row>
    <row r="61" spans="7:20">
      <c r="G61" s="126">
        <v>2026</v>
      </c>
      <c r="H61" s="126">
        <v>6</v>
      </c>
      <c r="I61" t="s">
        <v>623</v>
      </c>
      <c r="J61" t="s">
        <v>585</v>
      </c>
      <c r="K61" t="s">
        <v>582</v>
      </c>
      <c r="L61" s="129">
        <v>107285.321</v>
      </c>
      <c r="M61" s="126">
        <v>1</v>
      </c>
      <c r="N61" s="126">
        <v>0</v>
      </c>
      <c r="O61" s="202">
        <v>0</v>
      </c>
      <c r="P61" t="s">
        <v>897</v>
      </c>
      <c r="Q61" s="128">
        <v>46173</v>
      </c>
    </row>
  </sheetData>
  <autoFilter ref="G1:Q61" xr:uid="{87F63DAC-7BC2-4C39-89EF-AF637433F313}">
    <sortState xmlns:xlrd2="http://schemas.microsoft.com/office/spreadsheetml/2017/richdata2" ref="G2:Q61">
      <sortCondition ref="H1:H61"/>
    </sortState>
  </autoFilter>
  <conditionalFormatting sqref="A1:A1048576">
    <cfRule type="duplicateValues" dxfId="11" priority="1"/>
  </conditionalFormatting>
  <conditionalFormatting sqref="I1:I61"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5560-4986-488A-8408-F5AB52D94802}">
  <dimension ref="A1:AF50"/>
  <sheetViews>
    <sheetView zoomScale="70" zoomScaleNormal="70" workbookViewId="0">
      <selection activeCell="D2" sqref="D2"/>
    </sheetView>
  </sheetViews>
  <sheetFormatPr baseColWidth="10" defaultColWidth="132.453125" defaultRowHeight="14.5"/>
  <cols>
    <col min="1" max="1" width="10.7265625" style="1" bestFit="1" customWidth="1"/>
    <col min="2" max="2" width="62.453125" style="1" bestFit="1" customWidth="1"/>
    <col min="3" max="3" width="12" style="1" bestFit="1" customWidth="1"/>
    <col min="4" max="4" width="30.1796875" style="69" bestFit="1" customWidth="1"/>
    <col min="5" max="5" width="20.26953125" style="69" bestFit="1" customWidth="1"/>
    <col min="6" max="6" width="9" style="1" customWidth="1"/>
    <col min="7" max="7" width="11.7265625" style="1" bestFit="1" customWidth="1"/>
    <col min="8" max="8" width="25.81640625" style="1" bestFit="1" customWidth="1"/>
    <col min="9" max="9" width="16.453125" style="1" bestFit="1" customWidth="1"/>
    <col min="10" max="10" width="8.54296875" style="1" bestFit="1" customWidth="1"/>
    <col min="11" max="11" width="76" style="1" bestFit="1" customWidth="1"/>
    <col min="12" max="12" width="9.1796875" style="1" bestFit="1" customWidth="1"/>
    <col min="13" max="13" width="82.54296875" style="1" bestFit="1" customWidth="1"/>
    <col min="14" max="14" width="6.453125" style="1" bestFit="1" customWidth="1"/>
    <col min="15" max="15" width="30.54296875" style="1" bestFit="1" customWidth="1"/>
    <col min="16" max="16" width="19.7265625" style="1" bestFit="1" customWidth="1"/>
    <col min="17" max="17" width="18.54296875" style="1" bestFit="1" customWidth="1"/>
    <col min="18" max="18" width="16.26953125" style="1" bestFit="1" customWidth="1"/>
    <col min="19" max="19" width="10.1796875" style="1" bestFit="1" customWidth="1"/>
    <col min="20" max="20" width="12.54296875" style="1" bestFit="1" customWidth="1"/>
    <col min="21" max="21" width="16" style="1" bestFit="1" customWidth="1"/>
    <col min="22" max="22" width="20" style="1" bestFit="1" customWidth="1"/>
    <col min="23" max="23" width="5.26953125" style="1" bestFit="1" customWidth="1"/>
    <col min="24" max="25" width="9.1796875" style="1" bestFit="1" customWidth="1"/>
    <col min="26" max="26" width="6.7265625" style="1" bestFit="1" customWidth="1"/>
    <col min="27" max="27" width="20.7265625" style="1" bestFit="1" customWidth="1"/>
    <col min="28" max="28" width="11.453125" style="1" bestFit="1" customWidth="1"/>
    <col min="29" max="29" width="16.81640625" style="1" bestFit="1" customWidth="1"/>
    <col min="30" max="30" width="9.1796875" style="1" bestFit="1" customWidth="1"/>
    <col min="31" max="31" width="82.54296875" style="1" bestFit="1" customWidth="1"/>
    <col min="32" max="32" width="12.54296875" style="1" bestFit="1" customWidth="1"/>
    <col min="33" max="16384" width="132.453125" style="1"/>
  </cols>
  <sheetData>
    <row r="1" spans="1:32">
      <c r="A1" s="50" t="s">
        <v>15</v>
      </c>
      <c r="B1" s="50" t="s">
        <v>19</v>
      </c>
      <c r="C1" s="50" t="s">
        <v>1</v>
      </c>
      <c r="D1" s="51" t="s">
        <v>457</v>
      </c>
      <c r="E1" s="51" t="s">
        <v>169</v>
      </c>
      <c r="G1" s="212" t="s">
        <v>902</v>
      </c>
      <c r="H1" s="212" t="s">
        <v>903</v>
      </c>
      <c r="I1" s="212" t="s">
        <v>904</v>
      </c>
      <c r="J1" s="212" t="s">
        <v>905</v>
      </c>
      <c r="K1" s="212" t="s">
        <v>587</v>
      </c>
      <c r="L1" s="212" t="s">
        <v>15</v>
      </c>
      <c r="M1" s="213" t="s">
        <v>906</v>
      </c>
      <c r="N1" s="213" t="s">
        <v>910</v>
      </c>
      <c r="O1" s="212" t="s">
        <v>911</v>
      </c>
      <c r="P1" s="212" t="s">
        <v>912</v>
      </c>
      <c r="Q1" s="213" t="s">
        <v>913</v>
      </c>
      <c r="R1" s="220" t="s">
        <v>914</v>
      </c>
      <c r="S1" s="125" t="s">
        <v>588</v>
      </c>
      <c r="T1" s="125" t="s">
        <v>589</v>
      </c>
      <c r="U1" s="125" t="s">
        <v>590</v>
      </c>
      <c r="V1" s="125" t="s">
        <v>591</v>
      </c>
      <c r="W1" s="125" t="s">
        <v>218</v>
      </c>
      <c r="X1" s="125" t="s">
        <v>592</v>
      </c>
      <c r="Y1" s="125" t="s">
        <v>11</v>
      </c>
      <c r="Z1" s="125" t="s">
        <v>593</v>
      </c>
      <c r="AA1" s="125" t="s">
        <v>594</v>
      </c>
      <c r="AB1" s="125" t="s">
        <v>595</v>
      </c>
      <c r="AC1" s="125" t="s">
        <v>596</v>
      </c>
      <c r="AD1" s="212" t="s">
        <v>15</v>
      </c>
      <c r="AE1" s="213" t="s">
        <v>906</v>
      </c>
      <c r="AF1" s="125" t="s">
        <v>589</v>
      </c>
    </row>
    <row r="2" spans="1:32">
      <c r="A2" s="222">
        <v>13171051</v>
      </c>
      <c r="B2" s="218" t="s">
        <v>40</v>
      </c>
      <c r="C2" s="4">
        <f>COUNTIF(M:M,B2)</f>
        <v>2</v>
      </c>
      <c r="D2" s="188">
        <f t="shared" ref="D2:D16" si="0">AVERAGEIF(M:M,B2,O:O)</f>
        <v>295030</v>
      </c>
      <c r="E2" s="21">
        <f>D2*C2</f>
        <v>590060</v>
      </c>
      <c r="G2" s="214" t="s">
        <v>907</v>
      </c>
      <c r="H2" s="215" t="s">
        <v>908</v>
      </c>
      <c r="I2" s="216" t="s">
        <v>496</v>
      </c>
      <c r="J2" s="217">
        <v>2604641</v>
      </c>
      <c r="K2" s="218" t="s">
        <v>625</v>
      </c>
      <c r="L2" s="222">
        <v>13171051</v>
      </c>
      <c r="M2" s="218" t="s">
        <v>40</v>
      </c>
      <c r="N2" s="218" t="s">
        <v>915</v>
      </c>
      <c r="O2" s="218">
        <v>295030</v>
      </c>
      <c r="P2" s="218" t="s">
        <v>598</v>
      </c>
      <c r="Q2" s="221">
        <v>295030</v>
      </c>
      <c r="R2" s="221">
        <v>295030</v>
      </c>
      <c r="S2"/>
      <c r="T2"/>
      <c r="U2" s="129"/>
      <c r="V2" s="128"/>
      <c r="W2" s="126"/>
      <c r="X2"/>
      <c r="Y2"/>
      <c r="Z2"/>
      <c r="AA2" s="126"/>
      <c r="AB2"/>
      <c r="AC2"/>
    </row>
    <row r="3" spans="1:32">
      <c r="A3" s="222"/>
      <c r="B3" s="218" t="s">
        <v>286</v>
      </c>
      <c r="C3" s="4">
        <f t="shared" ref="C3:C16" si="1">COUNTIF(M:M,B3)</f>
        <v>1</v>
      </c>
      <c r="D3" s="188">
        <f t="shared" si="0"/>
        <v>382998</v>
      </c>
      <c r="E3" s="21">
        <f t="shared" ref="E3:E12" si="2">D3*C3</f>
        <v>382998</v>
      </c>
      <c r="G3" s="219" t="s">
        <v>907</v>
      </c>
      <c r="H3" s="215" t="s">
        <v>908</v>
      </c>
      <c r="I3" s="216" t="s">
        <v>496</v>
      </c>
      <c r="J3" s="217">
        <v>2604646</v>
      </c>
      <c r="K3" s="218" t="s">
        <v>909</v>
      </c>
      <c r="L3" s="222">
        <v>13171051</v>
      </c>
      <c r="M3" s="218" t="s">
        <v>40</v>
      </c>
      <c r="N3" s="218" t="s">
        <v>915</v>
      </c>
      <c r="O3" s="218">
        <v>295030</v>
      </c>
      <c r="P3" s="218" t="s">
        <v>598</v>
      </c>
      <c r="Q3" s="221">
        <v>295030</v>
      </c>
      <c r="R3" s="221">
        <v>295030</v>
      </c>
      <c r="S3"/>
      <c r="T3"/>
      <c r="U3" s="129"/>
      <c r="V3" s="128"/>
      <c r="W3" s="126"/>
      <c r="X3"/>
      <c r="Y3"/>
      <c r="Z3"/>
      <c r="AA3" s="126"/>
      <c r="AB3"/>
      <c r="AC3"/>
    </row>
    <row r="4" spans="1:32">
      <c r="A4" s="222"/>
      <c r="B4" s="218" t="s">
        <v>627</v>
      </c>
      <c r="C4" s="4">
        <f t="shared" si="1"/>
        <v>1</v>
      </c>
      <c r="D4" s="188">
        <f t="shared" si="0"/>
        <v>626373</v>
      </c>
      <c r="E4" s="21">
        <f t="shared" si="2"/>
        <v>626373</v>
      </c>
      <c r="G4" s="214" t="s">
        <v>907</v>
      </c>
      <c r="H4" s="215" t="s">
        <v>916</v>
      </c>
      <c r="I4" s="216" t="s">
        <v>496</v>
      </c>
      <c r="J4" s="217">
        <v>2604407</v>
      </c>
      <c r="K4" s="218" t="s">
        <v>468</v>
      </c>
      <c r="L4" s="222">
        <v>0</v>
      </c>
      <c r="M4" s="218" t="s">
        <v>286</v>
      </c>
      <c r="N4" s="218" t="s">
        <v>915</v>
      </c>
      <c r="O4" s="218">
        <v>382998</v>
      </c>
      <c r="P4" s="218" t="s">
        <v>598</v>
      </c>
      <c r="Q4" s="221">
        <v>382998</v>
      </c>
      <c r="R4" s="221">
        <v>382998</v>
      </c>
      <c r="S4"/>
      <c r="T4"/>
      <c r="U4" s="129"/>
      <c r="V4" s="128"/>
      <c r="W4" s="126"/>
      <c r="X4"/>
      <c r="Y4"/>
      <c r="Z4"/>
      <c r="AA4" s="126"/>
      <c r="AB4"/>
      <c r="AC4"/>
    </row>
    <row r="5" spans="1:32">
      <c r="A5" s="222" t="s">
        <v>118</v>
      </c>
      <c r="B5" s="218" t="s">
        <v>119</v>
      </c>
      <c r="C5" s="4">
        <f t="shared" si="1"/>
        <v>3</v>
      </c>
      <c r="D5" s="188">
        <f t="shared" si="0"/>
        <v>91882</v>
      </c>
      <c r="E5" s="21">
        <f t="shared" si="2"/>
        <v>275646</v>
      </c>
      <c r="G5" s="214" t="s">
        <v>917</v>
      </c>
      <c r="H5" s="215" t="s">
        <v>918</v>
      </c>
      <c r="I5" s="216" t="s">
        <v>496</v>
      </c>
      <c r="J5" s="217">
        <v>2605175</v>
      </c>
      <c r="K5" s="218" t="s">
        <v>626</v>
      </c>
      <c r="L5" s="222" t="e">
        <v>#N/A</v>
      </c>
      <c r="M5" s="218" t="s">
        <v>627</v>
      </c>
      <c r="N5" s="218" t="s">
        <v>915</v>
      </c>
      <c r="O5" s="218">
        <v>626373</v>
      </c>
      <c r="P5" s="218" t="s">
        <v>598</v>
      </c>
      <c r="Q5" s="221">
        <v>626373</v>
      </c>
      <c r="R5" s="221">
        <v>626373</v>
      </c>
      <c r="S5"/>
      <c r="T5"/>
      <c r="U5" s="129"/>
      <c r="V5" s="128"/>
      <c r="W5" s="126"/>
      <c r="X5"/>
      <c r="Y5"/>
      <c r="Z5"/>
      <c r="AA5" s="126"/>
      <c r="AB5"/>
      <c r="AC5"/>
    </row>
    <row r="6" spans="1:32">
      <c r="A6" s="222" t="s">
        <v>94</v>
      </c>
      <c r="B6" s="218" t="s">
        <v>95</v>
      </c>
      <c r="C6" s="4">
        <f t="shared" si="1"/>
        <v>2</v>
      </c>
      <c r="D6" s="188">
        <f t="shared" si="0"/>
        <v>125579.5</v>
      </c>
      <c r="E6" s="21">
        <f t="shared" si="2"/>
        <v>251159</v>
      </c>
      <c r="G6" s="214" t="s">
        <v>907</v>
      </c>
      <c r="H6" s="215" t="s">
        <v>919</v>
      </c>
      <c r="I6" s="216" t="s">
        <v>496</v>
      </c>
      <c r="J6" s="217">
        <v>2606593</v>
      </c>
      <c r="K6" s="218" t="s">
        <v>920</v>
      </c>
      <c r="L6" s="222" t="s">
        <v>118</v>
      </c>
      <c r="M6" s="218" t="s">
        <v>119</v>
      </c>
      <c r="N6" s="218" t="s">
        <v>915</v>
      </c>
      <c r="O6" s="218">
        <v>91882</v>
      </c>
      <c r="P6" s="218" t="s">
        <v>598</v>
      </c>
      <c r="Q6" s="221">
        <v>91882</v>
      </c>
      <c r="R6" s="221">
        <v>91882</v>
      </c>
      <c r="S6"/>
      <c r="T6"/>
      <c r="U6" s="129"/>
      <c r="V6" s="128"/>
      <c r="W6" s="126"/>
      <c r="X6"/>
      <c r="Y6"/>
      <c r="Z6"/>
      <c r="AA6" s="126"/>
      <c r="AB6"/>
      <c r="AC6"/>
    </row>
    <row r="7" spans="1:32">
      <c r="A7" s="222">
        <v>13171020</v>
      </c>
      <c r="B7" s="218" t="s">
        <v>81</v>
      </c>
      <c r="C7" s="4">
        <f t="shared" si="1"/>
        <v>3</v>
      </c>
      <c r="D7" s="188">
        <f t="shared" si="0"/>
        <v>131679.33333333334</v>
      </c>
      <c r="E7" s="21">
        <f t="shared" si="2"/>
        <v>395038</v>
      </c>
      <c r="G7" s="214" t="s">
        <v>907</v>
      </c>
      <c r="H7" s="215" t="s">
        <v>919</v>
      </c>
      <c r="I7" s="216" t="s">
        <v>496</v>
      </c>
      <c r="J7" s="217">
        <v>2606595</v>
      </c>
      <c r="K7" s="218" t="s">
        <v>920</v>
      </c>
      <c r="L7" s="222" t="s">
        <v>118</v>
      </c>
      <c r="M7" s="218" t="s">
        <v>119</v>
      </c>
      <c r="N7" s="218" t="s">
        <v>915</v>
      </c>
      <c r="O7" s="218">
        <v>91882</v>
      </c>
      <c r="P7" s="218" t="s">
        <v>598</v>
      </c>
      <c r="Q7" s="221">
        <v>91882</v>
      </c>
      <c r="R7" s="221">
        <v>91882</v>
      </c>
      <c r="S7"/>
      <c r="T7"/>
      <c r="U7" s="129"/>
      <c r="V7" s="128"/>
      <c r="W7" s="126"/>
      <c r="X7"/>
      <c r="Y7"/>
      <c r="Z7"/>
      <c r="AA7" s="126"/>
      <c r="AB7"/>
      <c r="AC7"/>
    </row>
    <row r="8" spans="1:32">
      <c r="A8" s="222">
        <v>70100205</v>
      </c>
      <c r="B8" s="218" t="s">
        <v>66</v>
      </c>
      <c r="C8" s="4">
        <f t="shared" si="1"/>
        <v>2</v>
      </c>
      <c r="D8" s="188">
        <f t="shared" si="0"/>
        <v>169832</v>
      </c>
      <c r="E8" s="21">
        <f t="shared" si="2"/>
        <v>339664</v>
      </c>
      <c r="G8" s="214" t="s">
        <v>907</v>
      </c>
      <c r="H8" s="215" t="s">
        <v>919</v>
      </c>
      <c r="I8" s="216" t="s">
        <v>496</v>
      </c>
      <c r="J8" s="217">
        <v>2606596</v>
      </c>
      <c r="K8" s="218" t="s">
        <v>920</v>
      </c>
      <c r="L8" s="222" t="s">
        <v>118</v>
      </c>
      <c r="M8" s="218" t="s">
        <v>119</v>
      </c>
      <c r="N8" s="218" t="s">
        <v>915</v>
      </c>
      <c r="O8" s="218">
        <v>91882</v>
      </c>
      <c r="P8" s="218" t="s">
        <v>598</v>
      </c>
      <c r="Q8" s="221">
        <v>91882</v>
      </c>
      <c r="R8" s="221">
        <v>91882</v>
      </c>
      <c r="S8"/>
      <c r="T8"/>
      <c r="U8" s="129"/>
      <c r="V8" s="128"/>
      <c r="W8" s="126"/>
      <c r="X8"/>
      <c r="Y8"/>
      <c r="Z8"/>
      <c r="AA8" s="126"/>
      <c r="AB8"/>
      <c r="AC8"/>
    </row>
    <row r="9" spans="1:32">
      <c r="A9" s="222">
        <v>70100165</v>
      </c>
      <c r="B9" s="218" t="s">
        <v>72</v>
      </c>
      <c r="C9" s="4">
        <f t="shared" si="1"/>
        <v>2</v>
      </c>
      <c r="D9" s="188">
        <f t="shared" si="0"/>
        <v>159500</v>
      </c>
      <c r="E9" s="21">
        <f t="shared" si="2"/>
        <v>319000</v>
      </c>
      <c r="G9" s="214" t="s">
        <v>907</v>
      </c>
      <c r="H9" s="215" t="s">
        <v>919</v>
      </c>
      <c r="I9" s="216" t="s">
        <v>496</v>
      </c>
      <c r="J9" s="217">
        <v>2606598</v>
      </c>
      <c r="K9" s="218" t="s">
        <v>920</v>
      </c>
      <c r="L9" s="222" t="s">
        <v>94</v>
      </c>
      <c r="M9" s="218" t="s">
        <v>95</v>
      </c>
      <c r="N9" s="218" t="s">
        <v>915</v>
      </c>
      <c r="O9" s="218">
        <v>123429</v>
      </c>
      <c r="P9" s="218" t="s">
        <v>598</v>
      </c>
      <c r="Q9" s="221">
        <v>123429</v>
      </c>
      <c r="R9" s="221">
        <v>123429</v>
      </c>
      <c r="S9"/>
      <c r="T9"/>
      <c r="U9" s="129"/>
      <c r="V9" s="128"/>
      <c r="W9" s="126"/>
      <c r="X9"/>
      <c r="Y9"/>
      <c r="Z9"/>
      <c r="AA9" s="126"/>
      <c r="AB9"/>
      <c r="AC9"/>
    </row>
    <row r="10" spans="1:32">
      <c r="A10" s="222" t="s">
        <v>110</v>
      </c>
      <c r="B10" s="218" t="s">
        <v>111</v>
      </c>
      <c r="C10" s="4">
        <f t="shared" si="1"/>
        <v>10</v>
      </c>
      <c r="D10" s="188">
        <f t="shared" si="0"/>
        <v>87840</v>
      </c>
      <c r="E10" s="21">
        <f t="shared" si="2"/>
        <v>878400</v>
      </c>
      <c r="G10" s="214" t="s">
        <v>907</v>
      </c>
      <c r="H10" s="215" t="s">
        <v>919</v>
      </c>
      <c r="I10" s="216" t="s">
        <v>496</v>
      </c>
      <c r="J10" s="217">
        <v>2606599</v>
      </c>
      <c r="K10" s="218" t="s">
        <v>920</v>
      </c>
      <c r="L10" s="222">
        <v>13171020</v>
      </c>
      <c r="M10" s="218" t="s">
        <v>81</v>
      </c>
      <c r="N10" s="218" t="s">
        <v>915</v>
      </c>
      <c r="O10" s="218">
        <v>115400</v>
      </c>
      <c r="P10" s="218" t="s">
        <v>598</v>
      </c>
      <c r="Q10" s="221">
        <v>115400</v>
      </c>
      <c r="R10" s="221">
        <v>115400</v>
      </c>
      <c r="S10"/>
      <c r="T10"/>
      <c r="U10" s="129"/>
      <c r="V10" s="128"/>
      <c r="W10" s="126"/>
      <c r="X10"/>
      <c r="Y10"/>
      <c r="Z10"/>
      <c r="AA10" s="126"/>
      <c r="AB10"/>
      <c r="AC10"/>
    </row>
    <row r="11" spans="1:32">
      <c r="A11" s="222" t="s">
        <v>60</v>
      </c>
      <c r="B11" s="218" t="s">
        <v>61</v>
      </c>
      <c r="C11" s="4">
        <f t="shared" si="1"/>
        <v>8</v>
      </c>
      <c r="D11" s="188">
        <f t="shared" si="0"/>
        <v>152640</v>
      </c>
      <c r="E11" s="21">
        <f t="shared" si="2"/>
        <v>1221120</v>
      </c>
      <c r="G11" s="214" t="s">
        <v>907</v>
      </c>
      <c r="H11" s="215" t="s">
        <v>919</v>
      </c>
      <c r="I11" s="216" t="s">
        <v>496</v>
      </c>
      <c r="J11" s="217">
        <v>2606606</v>
      </c>
      <c r="K11" s="218" t="s">
        <v>920</v>
      </c>
      <c r="L11" s="222">
        <v>70100205</v>
      </c>
      <c r="M11" s="218" t="s">
        <v>66</v>
      </c>
      <c r="N11" s="218" t="s">
        <v>915</v>
      </c>
      <c r="O11" s="218">
        <v>169832</v>
      </c>
      <c r="P11" s="218" t="s">
        <v>598</v>
      </c>
      <c r="Q11" s="221">
        <v>169832</v>
      </c>
      <c r="R11" s="221">
        <v>169832</v>
      </c>
      <c r="S11"/>
      <c r="T11"/>
      <c r="U11" s="129"/>
      <c r="V11" s="128"/>
      <c r="W11" s="126"/>
      <c r="X11"/>
      <c r="Y11"/>
      <c r="Z11"/>
      <c r="AA11" s="126"/>
      <c r="AB11"/>
      <c r="AC11"/>
    </row>
    <row r="12" spans="1:32">
      <c r="A12" s="222">
        <v>70100212</v>
      </c>
      <c r="B12" s="218" t="s">
        <v>63</v>
      </c>
      <c r="C12" s="4">
        <f t="shared" si="1"/>
        <v>1</v>
      </c>
      <c r="D12" s="188">
        <f t="shared" si="0"/>
        <v>222950</v>
      </c>
      <c r="E12" s="21">
        <f t="shared" si="2"/>
        <v>222950</v>
      </c>
      <c r="G12" s="214" t="s">
        <v>907</v>
      </c>
      <c r="H12" s="215" t="s">
        <v>919</v>
      </c>
      <c r="I12" s="216" t="s">
        <v>496</v>
      </c>
      <c r="J12" s="217">
        <v>2606608</v>
      </c>
      <c r="K12" s="218" t="s">
        <v>920</v>
      </c>
      <c r="L12" s="222">
        <v>70100205</v>
      </c>
      <c r="M12" s="218" t="s">
        <v>66</v>
      </c>
      <c r="N12" s="218" t="s">
        <v>915</v>
      </c>
      <c r="O12" s="218">
        <v>169832</v>
      </c>
      <c r="P12" s="218" t="s">
        <v>598</v>
      </c>
      <c r="Q12" s="221">
        <v>169832</v>
      </c>
      <c r="R12" s="221">
        <v>169832</v>
      </c>
      <c r="S12"/>
      <c r="T12"/>
      <c r="U12" s="129"/>
      <c r="V12" s="128"/>
      <c r="W12" s="126"/>
      <c r="X12"/>
      <c r="Y12"/>
      <c r="Z12"/>
      <c r="AA12" s="126"/>
      <c r="AB12"/>
      <c r="AC12"/>
    </row>
    <row r="13" spans="1:32">
      <c r="A13" s="222">
        <v>13171012</v>
      </c>
      <c r="B13" s="218" t="s">
        <v>45</v>
      </c>
      <c r="C13" s="4">
        <f t="shared" si="1"/>
        <v>1</v>
      </c>
      <c r="D13" s="188">
        <f t="shared" si="0"/>
        <v>246404</v>
      </c>
      <c r="E13" s="21">
        <f t="shared" ref="E13:E16" si="3">D13*C13</f>
        <v>246404</v>
      </c>
      <c r="G13" s="214" t="s">
        <v>907</v>
      </c>
      <c r="H13" s="215" t="s">
        <v>919</v>
      </c>
      <c r="I13" s="216" t="s">
        <v>496</v>
      </c>
      <c r="J13" s="217">
        <v>2605228</v>
      </c>
      <c r="K13" s="218" t="s">
        <v>921</v>
      </c>
      <c r="L13" s="222">
        <v>70100165</v>
      </c>
      <c r="M13" s="218" t="s">
        <v>72</v>
      </c>
      <c r="N13" s="218" t="s">
        <v>915</v>
      </c>
      <c r="O13" s="218">
        <v>159500</v>
      </c>
      <c r="P13" s="218" t="s">
        <v>598</v>
      </c>
      <c r="Q13" s="221">
        <v>159500</v>
      </c>
      <c r="R13" s="221">
        <v>159500</v>
      </c>
      <c r="S13"/>
      <c r="T13"/>
      <c r="U13" s="129"/>
      <c r="V13" s="128"/>
      <c r="W13" s="126"/>
      <c r="X13"/>
      <c r="Y13"/>
      <c r="Z13"/>
      <c r="AA13" s="126"/>
      <c r="AB13"/>
      <c r="AC13"/>
    </row>
    <row r="14" spans="1:32">
      <c r="A14" s="222">
        <v>70100160</v>
      </c>
      <c r="B14" s="218" t="s">
        <v>450</v>
      </c>
      <c r="C14" s="4">
        <f t="shared" si="1"/>
        <v>7</v>
      </c>
      <c r="D14" s="188">
        <f t="shared" si="0"/>
        <v>149080</v>
      </c>
      <c r="E14" s="21">
        <f t="shared" si="3"/>
        <v>1043560</v>
      </c>
      <c r="G14" s="214" t="s">
        <v>907</v>
      </c>
      <c r="H14" s="215" t="s">
        <v>919</v>
      </c>
      <c r="I14" s="216" t="s">
        <v>496</v>
      </c>
      <c r="J14" s="217">
        <v>2605229</v>
      </c>
      <c r="K14" s="218" t="s">
        <v>921</v>
      </c>
      <c r="L14" s="222">
        <v>70100165</v>
      </c>
      <c r="M14" s="218" t="s">
        <v>72</v>
      </c>
      <c r="N14" s="218" t="s">
        <v>915</v>
      </c>
      <c r="O14" s="218">
        <v>159500</v>
      </c>
      <c r="P14" s="218" t="s">
        <v>598</v>
      </c>
      <c r="Q14" s="221">
        <v>159500</v>
      </c>
      <c r="R14" s="221">
        <v>159500</v>
      </c>
      <c r="S14"/>
      <c r="T14"/>
      <c r="U14" s="129"/>
      <c r="V14" s="128"/>
      <c r="W14" s="126"/>
      <c r="X14"/>
      <c r="Y14"/>
      <c r="Z14"/>
      <c r="AA14" s="126"/>
      <c r="AB14"/>
      <c r="AC14"/>
    </row>
    <row r="15" spans="1:32">
      <c r="A15" s="222">
        <v>70100159</v>
      </c>
      <c r="B15" s="218" t="s">
        <v>449</v>
      </c>
      <c r="C15" s="4">
        <f t="shared" si="1"/>
        <v>5</v>
      </c>
      <c r="D15" s="188">
        <f t="shared" si="0"/>
        <v>116822</v>
      </c>
      <c r="E15" s="21">
        <f t="shared" si="3"/>
        <v>584110</v>
      </c>
      <c r="G15" s="214" t="s">
        <v>907</v>
      </c>
      <c r="H15" s="215" t="s">
        <v>919</v>
      </c>
      <c r="I15" s="216" t="s">
        <v>496</v>
      </c>
      <c r="J15" s="217">
        <v>2605211</v>
      </c>
      <c r="K15" s="218" t="s">
        <v>922</v>
      </c>
      <c r="L15" s="222">
        <v>13171020</v>
      </c>
      <c r="M15" s="218" t="s">
        <v>81</v>
      </c>
      <c r="N15" s="218" t="s">
        <v>915</v>
      </c>
      <c r="O15" s="218">
        <v>139819</v>
      </c>
      <c r="P15" s="218" t="s">
        <v>598</v>
      </c>
      <c r="Q15" s="221">
        <v>139819</v>
      </c>
      <c r="R15" s="221">
        <v>139819</v>
      </c>
      <c r="S15"/>
      <c r="T15"/>
      <c r="U15" s="129"/>
      <c r="V15" s="128"/>
      <c r="W15" s="126"/>
      <c r="X15"/>
      <c r="Y15"/>
      <c r="Z15"/>
      <c r="AA15" s="126"/>
      <c r="AB15"/>
      <c r="AC15"/>
    </row>
    <row r="16" spans="1:32">
      <c r="A16" s="222">
        <v>70100164</v>
      </c>
      <c r="B16" s="218" t="s">
        <v>75</v>
      </c>
      <c r="C16" s="4">
        <f t="shared" si="1"/>
        <v>1</v>
      </c>
      <c r="D16" s="188">
        <f t="shared" si="0"/>
        <v>155168</v>
      </c>
      <c r="E16" s="21">
        <f t="shared" si="3"/>
        <v>155168</v>
      </c>
      <c r="G16" s="214" t="s">
        <v>907</v>
      </c>
      <c r="H16" s="215" t="s">
        <v>919</v>
      </c>
      <c r="I16" s="216" t="s">
        <v>496</v>
      </c>
      <c r="J16" s="217">
        <v>2605212</v>
      </c>
      <c r="K16" s="218" t="s">
        <v>922</v>
      </c>
      <c r="L16" s="222">
        <v>13171020</v>
      </c>
      <c r="M16" s="218" t="s">
        <v>81</v>
      </c>
      <c r="N16" s="218" t="s">
        <v>915</v>
      </c>
      <c r="O16" s="218">
        <v>139819</v>
      </c>
      <c r="P16" s="218" t="s">
        <v>598</v>
      </c>
      <c r="Q16" s="221">
        <v>139819</v>
      </c>
      <c r="R16" s="221">
        <v>139819</v>
      </c>
      <c r="S16"/>
      <c r="T16"/>
      <c r="U16" s="129"/>
      <c r="V16" s="128"/>
      <c r="W16" s="126"/>
      <c r="X16"/>
      <c r="Y16"/>
      <c r="Z16"/>
      <c r="AA16" s="126"/>
      <c r="AB16"/>
      <c r="AC16"/>
    </row>
    <row r="17" spans="1:32">
      <c r="C17" s="7">
        <f>SUM(C2:C16)</f>
        <v>49</v>
      </c>
      <c r="E17" s="186">
        <f>SUM(E2:E16)</f>
        <v>7531650</v>
      </c>
      <c r="G17" s="214" t="s">
        <v>907</v>
      </c>
      <c r="H17" s="215" t="s">
        <v>919</v>
      </c>
      <c r="I17" s="216" t="s">
        <v>496</v>
      </c>
      <c r="J17" s="217">
        <v>2605043</v>
      </c>
      <c r="K17" s="218" t="s">
        <v>436</v>
      </c>
      <c r="L17" s="222" t="s">
        <v>110</v>
      </c>
      <c r="M17" s="218" t="s">
        <v>111</v>
      </c>
      <c r="N17" s="218" t="s">
        <v>915</v>
      </c>
      <c r="O17" s="218">
        <v>87840</v>
      </c>
      <c r="P17" s="218" t="s">
        <v>598</v>
      </c>
      <c r="Q17" s="221">
        <v>87840</v>
      </c>
      <c r="R17" s="221">
        <v>87840</v>
      </c>
      <c r="S17"/>
      <c r="T17"/>
      <c r="U17" s="129"/>
      <c r="V17" s="128"/>
      <c r="W17" s="126"/>
      <c r="X17"/>
      <c r="Y17"/>
      <c r="Z17"/>
      <c r="AA17" s="126"/>
      <c r="AB17"/>
      <c r="AC17"/>
      <c r="AD17"/>
      <c r="AE17"/>
    </row>
    <row r="18" spans="1:32">
      <c r="A18" s="69"/>
      <c r="B18" s="69"/>
      <c r="C18" s="69"/>
      <c r="G18" s="214" t="s">
        <v>907</v>
      </c>
      <c r="H18" s="215" t="s">
        <v>919</v>
      </c>
      <c r="I18" s="216" t="s">
        <v>496</v>
      </c>
      <c r="J18" s="217">
        <v>2605044</v>
      </c>
      <c r="K18" s="218" t="s">
        <v>436</v>
      </c>
      <c r="L18" s="222" t="s">
        <v>110</v>
      </c>
      <c r="M18" s="218" t="s">
        <v>111</v>
      </c>
      <c r="N18" s="218" t="s">
        <v>915</v>
      </c>
      <c r="O18" s="218">
        <v>87840</v>
      </c>
      <c r="P18" s="218" t="s">
        <v>598</v>
      </c>
      <c r="Q18" s="221">
        <v>87840</v>
      </c>
      <c r="R18" s="221">
        <v>87840</v>
      </c>
      <c r="S18"/>
      <c r="T18"/>
      <c r="U18" s="129"/>
      <c r="V18" s="128"/>
      <c r="W18" s="126"/>
      <c r="X18"/>
      <c r="Y18"/>
      <c r="Z18"/>
      <c r="AA18" s="126"/>
      <c r="AB18"/>
      <c r="AC18"/>
      <c r="AD18"/>
      <c r="AE18"/>
    </row>
    <row r="19" spans="1:32">
      <c r="G19" s="214" t="s">
        <v>907</v>
      </c>
      <c r="H19" s="215" t="s">
        <v>919</v>
      </c>
      <c r="I19" s="216" t="s">
        <v>496</v>
      </c>
      <c r="J19" s="217">
        <v>2605045</v>
      </c>
      <c r="K19" s="218" t="s">
        <v>436</v>
      </c>
      <c r="L19" s="222" t="s">
        <v>110</v>
      </c>
      <c r="M19" s="218" t="s">
        <v>111</v>
      </c>
      <c r="N19" s="218" t="s">
        <v>915</v>
      </c>
      <c r="O19" s="218">
        <v>87840</v>
      </c>
      <c r="P19" s="218" t="s">
        <v>598</v>
      </c>
      <c r="Q19" s="221">
        <v>87840</v>
      </c>
      <c r="R19" s="221">
        <v>87840</v>
      </c>
      <c r="S19"/>
      <c r="T19"/>
      <c r="U19" s="129"/>
      <c r="V19" s="128"/>
      <c r="W19" s="126"/>
      <c r="X19"/>
      <c r="Y19"/>
      <c r="Z19"/>
      <c r="AA19" s="126"/>
      <c r="AB19"/>
      <c r="AC19"/>
      <c r="AD19"/>
      <c r="AE19"/>
    </row>
    <row r="20" spans="1:32">
      <c r="G20" s="214" t="s">
        <v>907</v>
      </c>
      <c r="H20" s="215" t="s">
        <v>919</v>
      </c>
      <c r="I20" s="216" t="s">
        <v>496</v>
      </c>
      <c r="J20" s="217">
        <v>2605046</v>
      </c>
      <c r="K20" s="218" t="s">
        <v>436</v>
      </c>
      <c r="L20" s="222" t="s">
        <v>110</v>
      </c>
      <c r="M20" s="218" t="s">
        <v>111</v>
      </c>
      <c r="N20" s="218" t="s">
        <v>915</v>
      </c>
      <c r="O20" s="218">
        <v>87840</v>
      </c>
      <c r="P20" s="218" t="s">
        <v>598</v>
      </c>
      <c r="Q20" s="221">
        <v>87840</v>
      </c>
      <c r="R20" s="221">
        <v>87840</v>
      </c>
      <c r="S20"/>
      <c r="T20"/>
      <c r="U20" s="129"/>
      <c r="V20" s="128"/>
      <c r="W20" s="126"/>
      <c r="X20"/>
      <c r="Y20"/>
      <c r="Z20"/>
      <c r="AA20" s="126"/>
      <c r="AB20"/>
      <c r="AC20"/>
      <c r="AD20"/>
      <c r="AE20"/>
      <c r="AF20"/>
    </row>
    <row r="21" spans="1:32">
      <c r="G21" s="214" t="s">
        <v>907</v>
      </c>
      <c r="H21" s="215" t="s">
        <v>919</v>
      </c>
      <c r="I21" s="216" t="s">
        <v>496</v>
      </c>
      <c r="J21" s="217">
        <v>2605047</v>
      </c>
      <c r="K21" s="218" t="s">
        <v>436</v>
      </c>
      <c r="L21" s="222" t="s">
        <v>110</v>
      </c>
      <c r="M21" s="218" t="s">
        <v>111</v>
      </c>
      <c r="N21" s="218" t="s">
        <v>915</v>
      </c>
      <c r="O21" s="218">
        <v>87840</v>
      </c>
      <c r="P21" s="218" t="s">
        <v>598</v>
      </c>
      <c r="Q21" s="221">
        <v>87840</v>
      </c>
      <c r="R21" s="221">
        <v>87840</v>
      </c>
      <c r="S21"/>
      <c r="T21"/>
      <c r="U21" s="129"/>
      <c r="V21" s="128"/>
      <c r="W21" s="126"/>
      <c r="X21"/>
      <c r="Y21"/>
      <c r="Z21"/>
      <c r="AA21" s="126"/>
      <c r="AB21"/>
      <c r="AC21"/>
      <c r="AD21"/>
      <c r="AE21"/>
      <c r="AF21"/>
    </row>
    <row r="22" spans="1:32">
      <c r="G22" s="214" t="s">
        <v>907</v>
      </c>
      <c r="H22" s="215" t="s">
        <v>919</v>
      </c>
      <c r="I22" s="216" t="s">
        <v>496</v>
      </c>
      <c r="J22" s="217">
        <v>2605048</v>
      </c>
      <c r="K22" s="218" t="s">
        <v>436</v>
      </c>
      <c r="L22" s="222" t="s">
        <v>110</v>
      </c>
      <c r="M22" s="218" t="s">
        <v>111</v>
      </c>
      <c r="N22" s="218" t="s">
        <v>915</v>
      </c>
      <c r="O22" s="218">
        <v>87840</v>
      </c>
      <c r="P22" s="218" t="s">
        <v>598</v>
      </c>
      <c r="Q22" s="221">
        <v>87840</v>
      </c>
      <c r="R22" s="221">
        <v>87840</v>
      </c>
      <c r="S22"/>
      <c r="T22"/>
      <c r="U22" s="129"/>
      <c r="V22" s="128"/>
      <c r="W22" s="126"/>
      <c r="X22"/>
      <c r="Y22"/>
      <c r="Z22"/>
      <c r="AA22" s="126"/>
      <c r="AB22"/>
      <c r="AC22"/>
      <c r="AD22"/>
      <c r="AE22"/>
      <c r="AF22"/>
    </row>
    <row r="23" spans="1:32">
      <c r="G23" s="214" t="s">
        <v>907</v>
      </c>
      <c r="H23" s="215" t="s">
        <v>919</v>
      </c>
      <c r="I23" s="216" t="s">
        <v>496</v>
      </c>
      <c r="J23" s="217">
        <v>2605049</v>
      </c>
      <c r="K23" s="218" t="s">
        <v>436</v>
      </c>
      <c r="L23" s="222" t="s">
        <v>110</v>
      </c>
      <c r="M23" s="218" t="s">
        <v>111</v>
      </c>
      <c r="N23" s="218" t="s">
        <v>915</v>
      </c>
      <c r="O23" s="218">
        <v>87840</v>
      </c>
      <c r="P23" s="218" t="s">
        <v>598</v>
      </c>
      <c r="Q23" s="221">
        <v>87840</v>
      </c>
      <c r="R23" s="221">
        <v>87840</v>
      </c>
      <c r="S23"/>
      <c r="T23"/>
      <c r="U23" s="129"/>
      <c r="V23" s="128"/>
      <c r="W23" s="126"/>
      <c r="X23"/>
      <c r="Y23"/>
      <c r="Z23"/>
      <c r="AA23" s="126"/>
      <c r="AB23"/>
      <c r="AC23"/>
      <c r="AD23"/>
      <c r="AE23"/>
      <c r="AF23"/>
    </row>
    <row r="24" spans="1:32">
      <c r="G24" s="214" t="s">
        <v>907</v>
      </c>
      <c r="H24" s="215" t="s">
        <v>919</v>
      </c>
      <c r="I24" s="216" t="s">
        <v>496</v>
      </c>
      <c r="J24" s="217">
        <v>2605050</v>
      </c>
      <c r="K24" s="218" t="s">
        <v>436</v>
      </c>
      <c r="L24" s="222" t="s">
        <v>110</v>
      </c>
      <c r="M24" s="218" t="s">
        <v>111</v>
      </c>
      <c r="N24" s="218" t="s">
        <v>915</v>
      </c>
      <c r="O24" s="218">
        <v>87840</v>
      </c>
      <c r="P24" s="218" t="s">
        <v>598</v>
      </c>
      <c r="Q24" s="221">
        <v>87840</v>
      </c>
      <c r="R24" s="221">
        <v>87840</v>
      </c>
      <c r="S24"/>
      <c r="T24"/>
      <c r="U24" s="129"/>
      <c r="V24" s="128"/>
      <c r="W24" s="126"/>
      <c r="X24"/>
      <c r="Y24"/>
      <c r="Z24"/>
      <c r="AA24" s="126"/>
      <c r="AB24"/>
      <c r="AC24"/>
      <c r="AD24"/>
      <c r="AE24"/>
      <c r="AF24"/>
    </row>
    <row r="25" spans="1:32">
      <c r="G25" s="214" t="s">
        <v>907</v>
      </c>
      <c r="H25" s="215" t="s">
        <v>919</v>
      </c>
      <c r="I25" s="216" t="s">
        <v>496</v>
      </c>
      <c r="J25" s="217">
        <v>2605051</v>
      </c>
      <c r="K25" s="218" t="s">
        <v>436</v>
      </c>
      <c r="L25" s="222" t="s">
        <v>110</v>
      </c>
      <c r="M25" s="218" t="s">
        <v>111</v>
      </c>
      <c r="N25" s="218" t="s">
        <v>915</v>
      </c>
      <c r="O25" s="218">
        <v>87840</v>
      </c>
      <c r="P25" s="218" t="s">
        <v>598</v>
      </c>
      <c r="Q25" s="221">
        <v>87840</v>
      </c>
      <c r="R25" s="221">
        <v>87840</v>
      </c>
      <c r="S25"/>
      <c r="T25"/>
      <c r="U25" s="129"/>
      <c r="V25" s="128"/>
      <c r="W25" s="126"/>
      <c r="X25"/>
      <c r="Y25"/>
      <c r="Z25"/>
      <c r="AA25" s="126"/>
      <c r="AB25"/>
      <c r="AC25"/>
      <c r="AD25"/>
      <c r="AE25"/>
      <c r="AF25"/>
    </row>
    <row r="26" spans="1:32">
      <c r="G26" s="214" t="s">
        <v>907</v>
      </c>
      <c r="H26" s="215" t="s">
        <v>919</v>
      </c>
      <c r="I26" s="216" t="s">
        <v>496</v>
      </c>
      <c r="J26" s="217">
        <v>2605052</v>
      </c>
      <c r="K26" s="218" t="s">
        <v>436</v>
      </c>
      <c r="L26" s="222" t="s">
        <v>110</v>
      </c>
      <c r="M26" s="218" t="s">
        <v>111</v>
      </c>
      <c r="N26" s="218" t="s">
        <v>915</v>
      </c>
      <c r="O26" s="218">
        <v>87840</v>
      </c>
      <c r="P26" s="218" t="s">
        <v>598</v>
      </c>
      <c r="Q26" s="221">
        <v>87840</v>
      </c>
      <c r="R26" s="221">
        <v>87840</v>
      </c>
      <c r="S26"/>
      <c r="T26"/>
      <c r="U26" s="129"/>
      <c r="V26" s="128"/>
      <c r="W26" s="126"/>
      <c r="X26"/>
      <c r="Y26"/>
      <c r="Z26"/>
      <c r="AA26" s="126"/>
      <c r="AB26"/>
      <c r="AC26"/>
      <c r="AD26"/>
      <c r="AE26"/>
      <c r="AF26"/>
    </row>
    <row r="27" spans="1:32">
      <c r="G27" s="214" t="s">
        <v>907</v>
      </c>
      <c r="H27" s="215" t="s">
        <v>919</v>
      </c>
      <c r="I27" s="216" t="s">
        <v>496</v>
      </c>
      <c r="J27" s="217">
        <v>2605053</v>
      </c>
      <c r="K27" s="218" t="s">
        <v>436</v>
      </c>
      <c r="L27" s="222" t="s">
        <v>60</v>
      </c>
      <c r="M27" s="218" t="s">
        <v>61</v>
      </c>
      <c r="N27" s="218" t="s">
        <v>915</v>
      </c>
      <c r="O27" s="218">
        <v>152640</v>
      </c>
      <c r="P27" s="218" t="s">
        <v>598</v>
      </c>
      <c r="Q27" s="221">
        <v>152640</v>
      </c>
      <c r="R27" s="221">
        <v>152640</v>
      </c>
      <c r="S27"/>
      <c r="T27"/>
      <c r="U27" s="129"/>
      <c r="V27" s="128"/>
      <c r="W27" s="126"/>
      <c r="X27"/>
      <c r="Y27"/>
      <c r="Z27"/>
      <c r="AA27" s="126"/>
      <c r="AB27"/>
      <c r="AC27"/>
      <c r="AD27"/>
      <c r="AE27"/>
      <c r="AF27"/>
    </row>
    <row r="28" spans="1:32">
      <c r="G28" s="214" t="s">
        <v>907</v>
      </c>
      <c r="H28" s="215" t="s">
        <v>919</v>
      </c>
      <c r="I28" s="216" t="s">
        <v>496</v>
      </c>
      <c r="J28" s="217">
        <v>2605054</v>
      </c>
      <c r="K28" s="218" t="s">
        <v>436</v>
      </c>
      <c r="L28" s="222" t="s">
        <v>60</v>
      </c>
      <c r="M28" s="218" t="s">
        <v>61</v>
      </c>
      <c r="N28" s="218" t="s">
        <v>915</v>
      </c>
      <c r="O28" s="218">
        <v>152640</v>
      </c>
      <c r="P28" s="218" t="s">
        <v>598</v>
      </c>
      <c r="Q28" s="221">
        <v>152640</v>
      </c>
      <c r="R28" s="221">
        <v>152640</v>
      </c>
      <c r="S28"/>
      <c r="T28"/>
      <c r="U28" s="129"/>
      <c r="V28" s="128"/>
      <c r="W28" s="126"/>
      <c r="X28"/>
      <c r="Y28"/>
      <c r="Z28"/>
      <c r="AA28" s="126"/>
      <c r="AB28"/>
      <c r="AC28"/>
      <c r="AD28"/>
      <c r="AE28"/>
      <c r="AF28"/>
    </row>
    <row r="29" spans="1:32">
      <c r="G29" s="214" t="s">
        <v>907</v>
      </c>
      <c r="H29" s="215" t="s">
        <v>919</v>
      </c>
      <c r="I29" s="216" t="s">
        <v>496</v>
      </c>
      <c r="J29" s="217">
        <v>2605055</v>
      </c>
      <c r="K29" s="218" t="s">
        <v>436</v>
      </c>
      <c r="L29" s="222" t="s">
        <v>60</v>
      </c>
      <c r="M29" s="218" t="s">
        <v>61</v>
      </c>
      <c r="N29" s="218" t="s">
        <v>915</v>
      </c>
      <c r="O29" s="218">
        <v>152640</v>
      </c>
      <c r="P29" s="218" t="s">
        <v>598</v>
      </c>
      <c r="Q29" s="221">
        <v>152640</v>
      </c>
      <c r="R29" s="221">
        <v>152640</v>
      </c>
      <c r="S29"/>
      <c r="T29"/>
      <c r="U29" s="129"/>
      <c r="V29" s="128"/>
      <c r="W29" s="126"/>
      <c r="X29"/>
      <c r="Y29"/>
      <c r="Z29"/>
      <c r="AA29" s="126"/>
      <c r="AB29"/>
      <c r="AC29"/>
      <c r="AD29"/>
      <c r="AE29"/>
      <c r="AF29"/>
    </row>
    <row r="30" spans="1:32">
      <c r="G30" s="214" t="s">
        <v>907</v>
      </c>
      <c r="H30" s="215" t="s">
        <v>919</v>
      </c>
      <c r="I30" s="216" t="s">
        <v>496</v>
      </c>
      <c r="J30" s="217">
        <v>2605056</v>
      </c>
      <c r="K30" s="218" t="s">
        <v>436</v>
      </c>
      <c r="L30" s="222" t="s">
        <v>60</v>
      </c>
      <c r="M30" s="218" t="s">
        <v>61</v>
      </c>
      <c r="N30" s="218" t="s">
        <v>915</v>
      </c>
      <c r="O30" s="218">
        <v>152640</v>
      </c>
      <c r="P30" s="218" t="s">
        <v>598</v>
      </c>
      <c r="Q30" s="221">
        <v>152640</v>
      </c>
      <c r="R30" s="221">
        <v>152640</v>
      </c>
      <c r="S30"/>
      <c r="T30"/>
      <c r="U30" s="129"/>
      <c r="V30" s="128"/>
      <c r="W30" s="126"/>
      <c r="X30"/>
      <c r="Y30"/>
      <c r="Z30"/>
      <c r="AA30" s="126"/>
      <c r="AB30"/>
      <c r="AC30"/>
      <c r="AD30"/>
      <c r="AE30"/>
      <c r="AF30"/>
    </row>
    <row r="31" spans="1:32" ht="16">
      <c r="E31" s="6">
        <f>SUM(E2:E10)</f>
        <v>4058338</v>
      </c>
      <c r="G31" s="214" t="s">
        <v>917</v>
      </c>
      <c r="H31" s="215" t="s">
        <v>919</v>
      </c>
      <c r="I31" s="216" t="s">
        <v>496</v>
      </c>
      <c r="J31" s="217">
        <v>2605057</v>
      </c>
      <c r="K31" s="218" t="s">
        <v>436</v>
      </c>
      <c r="L31" s="222" t="s">
        <v>60</v>
      </c>
      <c r="M31" s="218" t="s">
        <v>61</v>
      </c>
      <c r="N31" s="218" t="s">
        <v>915</v>
      </c>
      <c r="O31" s="218">
        <v>152640</v>
      </c>
      <c r="P31" s="218" t="s">
        <v>598</v>
      </c>
      <c r="Q31" s="221">
        <v>152640</v>
      </c>
      <c r="R31" s="221">
        <v>152640</v>
      </c>
      <c r="S31"/>
      <c r="T31"/>
      <c r="U31" s="129"/>
      <c r="V31" s="128"/>
      <c r="W31" s="126"/>
      <c r="X31"/>
      <c r="Y31"/>
      <c r="Z31"/>
      <c r="AA31" s="126"/>
      <c r="AB31"/>
      <c r="AC31"/>
      <c r="AD31"/>
      <c r="AE31"/>
      <c r="AF31"/>
    </row>
    <row r="32" spans="1:32">
      <c r="G32" s="214" t="s">
        <v>917</v>
      </c>
      <c r="H32" s="215" t="s">
        <v>919</v>
      </c>
      <c r="I32" s="216" t="s">
        <v>496</v>
      </c>
      <c r="J32" s="217">
        <v>2605058</v>
      </c>
      <c r="K32" s="218" t="s">
        <v>436</v>
      </c>
      <c r="L32" s="222" t="s">
        <v>60</v>
      </c>
      <c r="M32" s="218" t="s">
        <v>61</v>
      </c>
      <c r="N32" s="218" t="s">
        <v>915</v>
      </c>
      <c r="O32" s="218">
        <v>152640</v>
      </c>
      <c r="P32" s="218" t="s">
        <v>598</v>
      </c>
      <c r="Q32" s="221">
        <v>152640</v>
      </c>
      <c r="R32" s="221">
        <v>152640</v>
      </c>
      <c r="S32"/>
      <c r="T32"/>
      <c r="U32" s="129"/>
      <c r="V32" s="128"/>
      <c r="W32" s="126"/>
      <c r="X32"/>
      <c r="Y32"/>
      <c r="Z32"/>
      <c r="AA32" s="126"/>
      <c r="AB32"/>
      <c r="AC32"/>
      <c r="AD32"/>
      <c r="AE32"/>
      <c r="AF32"/>
    </row>
    <row r="33" spans="7:32">
      <c r="G33" s="214" t="s">
        <v>917</v>
      </c>
      <c r="H33" s="215" t="s">
        <v>919</v>
      </c>
      <c r="I33" s="216" t="s">
        <v>496</v>
      </c>
      <c r="J33" s="217">
        <v>2605059</v>
      </c>
      <c r="K33" s="218" t="s">
        <v>436</v>
      </c>
      <c r="L33" s="222" t="s">
        <v>60</v>
      </c>
      <c r="M33" s="218" t="s">
        <v>61</v>
      </c>
      <c r="N33" s="218" t="s">
        <v>915</v>
      </c>
      <c r="O33" s="218">
        <v>152640</v>
      </c>
      <c r="P33" s="218" t="s">
        <v>598</v>
      </c>
      <c r="Q33" s="221">
        <v>152640</v>
      </c>
      <c r="R33" s="221">
        <v>152640</v>
      </c>
      <c r="S33"/>
      <c r="T33"/>
      <c r="U33" s="129"/>
      <c r="V33" s="128"/>
      <c r="W33" s="126"/>
      <c r="X33"/>
      <c r="Y33"/>
      <c r="Z33"/>
      <c r="AA33" s="126"/>
      <c r="AB33"/>
      <c r="AC33"/>
      <c r="AD33"/>
      <c r="AE33"/>
      <c r="AF33"/>
    </row>
    <row r="34" spans="7:32">
      <c r="G34" s="214" t="s">
        <v>917</v>
      </c>
      <c r="H34" s="215" t="s">
        <v>919</v>
      </c>
      <c r="I34" s="216" t="s">
        <v>496</v>
      </c>
      <c r="J34" s="217">
        <v>2605060</v>
      </c>
      <c r="K34" s="218" t="s">
        <v>436</v>
      </c>
      <c r="L34" s="222" t="s">
        <v>60</v>
      </c>
      <c r="M34" s="218" t="s">
        <v>61</v>
      </c>
      <c r="N34" s="218" t="s">
        <v>915</v>
      </c>
      <c r="O34" s="218">
        <v>152640</v>
      </c>
      <c r="P34" s="218" t="s">
        <v>598</v>
      </c>
      <c r="Q34" s="221">
        <v>152640</v>
      </c>
      <c r="R34" s="221">
        <v>152640</v>
      </c>
      <c r="S34"/>
      <c r="T34"/>
      <c r="U34" s="129"/>
      <c r="V34" s="128"/>
      <c r="W34" s="126"/>
      <c r="X34"/>
      <c r="Y34"/>
      <c r="Z34"/>
      <c r="AA34" s="126"/>
      <c r="AB34"/>
      <c r="AC34"/>
      <c r="AD34"/>
      <c r="AE34"/>
      <c r="AF34"/>
    </row>
    <row r="35" spans="7:32">
      <c r="G35" s="214" t="s">
        <v>907</v>
      </c>
      <c r="H35" s="215" t="s">
        <v>919</v>
      </c>
      <c r="I35" s="216" t="s">
        <v>496</v>
      </c>
      <c r="J35" s="217">
        <v>2607094</v>
      </c>
      <c r="K35" s="218" t="s">
        <v>375</v>
      </c>
      <c r="L35" s="222">
        <v>70100212</v>
      </c>
      <c r="M35" s="218" t="s">
        <v>63</v>
      </c>
      <c r="N35" s="218" t="s">
        <v>915</v>
      </c>
      <c r="O35" s="218">
        <v>222950</v>
      </c>
      <c r="P35" s="218" t="s">
        <v>598</v>
      </c>
      <c r="Q35" s="221">
        <v>222950</v>
      </c>
      <c r="R35" s="221">
        <v>222950</v>
      </c>
      <c r="S35"/>
      <c r="T35"/>
      <c r="U35" s="129"/>
      <c r="V35" s="128"/>
      <c r="W35" s="126"/>
      <c r="X35"/>
      <c r="Y35"/>
      <c r="Z35"/>
      <c r="AA35" s="126"/>
      <c r="AB35"/>
      <c r="AC35"/>
      <c r="AD35"/>
      <c r="AE35"/>
      <c r="AF35"/>
    </row>
    <row r="36" spans="7:32">
      <c r="G36" s="214" t="s">
        <v>907</v>
      </c>
      <c r="H36" s="215" t="s">
        <v>919</v>
      </c>
      <c r="I36" s="216" t="s">
        <v>496</v>
      </c>
      <c r="J36" s="217">
        <v>2607095</v>
      </c>
      <c r="K36" s="218" t="s">
        <v>375</v>
      </c>
      <c r="L36" s="222">
        <v>13171012</v>
      </c>
      <c r="M36" s="218" t="s">
        <v>45</v>
      </c>
      <c r="N36" s="218" t="s">
        <v>915</v>
      </c>
      <c r="O36" s="218">
        <v>246404</v>
      </c>
      <c r="P36" s="218" t="s">
        <v>598</v>
      </c>
      <c r="Q36" s="221">
        <v>246404</v>
      </c>
      <c r="R36" s="221">
        <v>246404</v>
      </c>
      <c r="S36"/>
      <c r="T36"/>
      <c r="U36" s="129"/>
      <c r="V36" s="128"/>
      <c r="W36" s="126"/>
      <c r="X36"/>
      <c r="Y36"/>
      <c r="Z36"/>
      <c r="AA36" s="126"/>
      <c r="AB36"/>
      <c r="AC36"/>
      <c r="AD36"/>
      <c r="AE36"/>
      <c r="AF36"/>
    </row>
    <row r="37" spans="7:32">
      <c r="G37" s="214" t="s">
        <v>907</v>
      </c>
      <c r="H37" s="215" t="s">
        <v>923</v>
      </c>
      <c r="I37" s="216" t="s">
        <v>496</v>
      </c>
      <c r="J37" s="217">
        <v>2511440</v>
      </c>
      <c r="K37" s="218" t="s">
        <v>602</v>
      </c>
      <c r="L37" s="222">
        <v>70100160</v>
      </c>
      <c r="M37" s="218" t="s">
        <v>450</v>
      </c>
      <c r="N37" s="218" t="s">
        <v>915</v>
      </c>
      <c r="O37" s="218">
        <v>149080</v>
      </c>
      <c r="P37" s="218" t="s">
        <v>598</v>
      </c>
      <c r="Q37" s="221">
        <v>149080</v>
      </c>
      <c r="R37" s="221">
        <v>149080</v>
      </c>
      <c r="S37"/>
      <c r="T37"/>
      <c r="U37" s="129"/>
      <c r="V37" s="128"/>
      <c r="W37" s="126"/>
      <c r="X37"/>
      <c r="Y37"/>
      <c r="Z37"/>
      <c r="AA37" s="126"/>
      <c r="AB37"/>
      <c r="AC37"/>
      <c r="AD37"/>
      <c r="AE37"/>
      <c r="AF37"/>
    </row>
    <row r="38" spans="7:32">
      <c r="G38" s="214" t="s">
        <v>907</v>
      </c>
      <c r="H38" s="215" t="s">
        <v>923</v>
      </c>
      <c r="I38" s="216" t="s">
        <v>496</v>
      </c>
      <c r="J38" s="217">
        <v>2511441</v>
      </c>
      <c r="K38" s="218" t="s">
        <v>602</v>
      </c>
      <c r="L38" s="222">
        <v>70100160</v>
      </c>
      <c r="M38" s="218" t="s">
        <v>450</v>
      </c>
      <c r="N38" s="218" t="s">
        <v>915</v>
      </c>
      <c r="O38" s="218">
        <v>149080</v>
      </c>
      <c r="P38" s="218" t="s">
        <v>598</v>
      </c>
      <c r="Q38" s="221">
        <v>149080</v>
      </c>
      <c r="R38" s="221">
        <v>149080</v>
      </c>
      <c r="S38"/>
      <c r="T38"/>
      <c r="U38" s="129"/>
      <c r="V38" s="128"/>
      <c r="W38" s="126"/>
      <c r="X38"/>
      <c r="Y38"/>
      <c r="Z38"/>
      <c r="AA38" s="126"/>
      <c r="AB38"/>
      <c r="AC38"/>
      <c r="AD38"/>
      <c r="AE38"/>
      <c r="AF38"/>
    </row>
    <row r="39" spans="7:32">
      <c r="G39" s="214" t="s">
        <v>907</v>
      </c>
      <c r="H39" s="215" t="s">
        <v>923</v>
      </c>
      <c r="I39" s="216" t="s">
        <v>496</v>
      </c>
      <c r="J39" s="217">
        <v>2511442</v>
      </c>
      <c r="K39" s="218" t="s">
        <v>602</v>
      </c>
      <c r="L39" s="222">
        <v>70100160</v>
      </c>
      <c r="M39" s="218" t="s">
        <v>450</v>
      </c>
      <c r="N39" s="218" t="s">
        <v>915</v>
      </c>
      <c r="O39" s="218">
        <v>149080</v>
      </c>
      <c r="P39" s="218" t="s">
        <v>598</v>
      </c>
      <c r="Q39" s="221">
        <v>149080</v>
      </c>
      <c r="R39" s="221">
        <v>149080</v>
      </c>
      <c r="S39"/>
      <c r="T39"/>
      <c r="U39" s="129"/>
      <c r="V39" s="128"/>
      <c r="W39" s="126"/>
      <c r="X39"/>
      <c r="Y39"/>
      <c r="Z39"/>
      <c r="AA39" s="126"/>
      <c r="AB39"/>
      <c r="AC39"/>
      <c r="AD39"/>
      <c r="AE39"/>
      <c r="AF39"/>
    </row>
    <row r="40" spans="7:32">
      <c r="G40" s="214" t="s">
        <v>907</v>
      </c>
      <c r="H40" s="215" t="s">
        <v>923</v>
      </c>
      <c r="I40" s="216" t="s">
        <v>496</v>
      </c>
      <c r="J40" s="217">
        <v>2511443</v>
      </c>
      <c r="K40" s="218" t="s">
        <v>602</v>
      </c>
      <c r="L40" s="222">
        <v>70100160</v>
      </c>
      <c r="M40" s="218" t="s">
        <v>450</v>
      </c>
      <c r="N40" s="218" t="s">
        <v>915</v>
      </c>
      <c r="O40" s="218">
        <v>149080</v>
      </c>
      <c r="P40" s="218" t="s">
        <v>598</v>
      </c>
      <c r="Q40" s="221">
        <v>149080</v>
      </c>
      <c r="R40" s="221">
        <v>149080</v>
      </c>
      <c r="S40"/>
      <c r="T40"/>
      <c r="U40" s="129"/>
      <c r="V40" s="128"/>
      <c r="W40" s="126"/>
      <c r="X40"/>
      <c r="Y40"/>
      <c r="Z40"/>
      <c r="AA40" s="126"/>
      <c r="AB40"/>
      <c r="AC40"/>
      <c r="AD40"/>
      <c r="AE40"/>
      <c r="AF40"/>
    </row>
    <row r="41" spans="7:32">
      <c r="G41" s="214" t="s">
        <v>907</v>
      </c>
      <c r="H41" s="215" t="s">
        <v>923</v>
      </c>
      <c r="I41" s="216" t="s">
        <v>496</v>
      </c>
      <c r="J41" s="217">
        <v>2511445</v>
      </c>
      <c r="K41" s="218" t="s">
        <v>602</v>
      </c>
      <c r="L41" s="222">
        <v>70100160</v>
      </c>
      <c r="M41" s="218" t="s">
        <v>450</v>
      </c>
      <c r="N41" s="218" t="s">
        <v>915</v>
      </c>
      <c r="O41" s="218">
        <v>149080</v>
      </c>
      <c r="P41" s="218" t="s">
        <v>598</v>
      </c>
      <c r="Q41" s="221">
        <v>149080</v>
      </c>
      <c r="R41" s="221">
        <v>149080</v>
      </c>
      <c r="S41"/>
      <c r="T41"/>
      <c r="U41" s="129"/>
      <c r="V41" s="128"/>
      <c r="W41" s="126"/>
      <c r="X41"/>
      <c r="Y41"/>
      <c r="Z41"/>
      <c r="AA41" s="126"/>
      <c r="AB41"/>
      <c r="AC41"/>
      <c r="AD41"/>
      <c r="AE41"/>
      <c r="AF41"/>
    </row>
    <row r="42" spans="7:32">
      <c r="G42" s="214" t="s">
        <v>907</v>
      </c>
      <c r="H42" s="215" t="s">
        <v>923</v>
      </c>
      <c r="I42" s="216" t="s">
        <v>496</v>
      </c>
      <c r="J42" s="217">
        <v>2511446</v>
      </c>
      <c r="K42" s="218" t="s">
        <v>602</v>
      </c>
      <c r="L42" s="222">
        <v>70100160</v>
      </c>
      <c r="M42" s="218" t="s">
        <v>450</v>
      </c>
      <c r="N42" s="218" t="s">
        <v>915</v>
      </c>
      <c r="O42" s="218">
        <v>149080</v>
      </c>
      <c r="P42" s="218" t="s">
        <v>598</v>
      </c>
      <c r="Q42" s="221">
        <v>149080</v>
      </c>
      <c r="R42" s="221">
        <v>149080</v>
      </c>
      <c r="S42"/>
      <c r="T42"/>
      <c r="U42" s="129"/>
      <c r="V42" s="128"/>
      <c r="W42" s="126"/>
      <c r="X42"/>
      <c r="Y42"/>
      <c r="Z42"/>
      <c r="AA42" s="126"/>
      <c r="AB42"/>
      <c r="AC42"/>
      <c r="AD42"/>
      <c r="AE42"/>
      <c r="AF42"/>
    </row>
    <row r="43" spans="7:32">
      <c r="G43" s="214" t="s">
        <v>907</v>
      </c>
      <c r="H43" s="215" t="s">
        <v>923</v>
      </c>
      <c r="I43" s="216" t="s">
        <v>496</v>
      </c>
      <c r="J43" s="217">
        <v>2511447</v>
      </c>
      <c r="K43" s="218" t="s">
        <v>602</v>
      </c>
      <c r="L43" s="222">
        <v>70100160</v>
      </c>
      <c r="M43" s="218" t="s">
        <v>450</v>
      </c>
      <c r="N43" s="218" t="s">
        <v>915</v>
      </c>
      <c r="O43" s="218">
        <v>149080</v>
      </c>
      <c r="P43" s="218" t="s">
        <v>598</v>
      </c>
      <c r="Q43" s="221">
        <v>149080</v>
      </c>
      <c r="R43" s="221">
        <v>149080</v>
      </c>
      <c r="S43"/>
      <c r="T43"/>
      <c r="U43" s="129"/>
      <c r="V43" s="128"/>
      <c r="W43" s="126"/>
      <c r="X43"/>
      <c r="Y43"/>
      <c r="Z43"/>
      <c r="AA43" s="126"/>
      <c r="AB43"/>
      <c r="AC43"/>
      <c r="AD43"/>
      <c r="AE43"/>
      <c r="AF43"/>
    </row>
    <row r="44" spans="7:32">
      <c r="G44" s="214" t="s">
        <v>907</v>
      </c>
      <c r="H44" s="215" t="s">
        <v>923</v>
      </c>
      <c r="I44" s="216" t="s">
        <v>496</v>
      </c>
      <c r="J44" s="217">
        <v>2511431</v>
      </c>
      <c r="K44" s="218" t="s">
        <v>602</v>
      </c>
      <c r="L44" s="222">
        <v>70100159</v>
      </c>
      <c r="M44" s="218" t="s">
        <v>449</v>
      </c>
      <c r="N44" s="218" t="s">
        <v>915</v>
      </c>
      <c r="O44" s="218">
        <v>116822</v>
      </c>
      <c r="P44" s="218" t="s">
        <v>598</v>
      </c>
      <c r="Q44" s="221">
        <v>116822</v>
      </c>
      <c r="R44" s="221">
        <v>116822</v>
      </c>
      <c r="S44"/>
      <c r="T44"/>
      <c r="U44" s="129"/>
      <c r="V44" s="128"/>
      <c r="W44" s="126"/>
      <c r="X44"/>
      <c r="Y44"/>
      <c r="Z44"/>
      <c r="AA44" s="126"/>
      <c r="AB44"/>
      <c r="AC44"/>
      <c r="AD44"/>
      <c r="AE44"/>
      <c r="AF44"/>
    </row>
    <row r="45" spans="7:32">
      <c r="G45" s="214" t="s">
        <v>907</v>
      </c>
      <c r="H45" s="215" t="s">
        <v>923</v>
      </c>
      <c r="I45" s="216" t="s">
        <v>496</v>
      </c>
      <c r="J45" s="217">
        <v>2511435</v>
      </c>
      <c r="K45" s="218" t="s">
        <v>602</v>
      </c>
      <c r="L45" s="222">
        <v>70100159</v>
      </c>
      <c r="M45" s="218" t="s">
        <v>449</v>
      </c>
      <c r="N45" s="218" t="s">
        <v>915</v>
      </c>
      <c r="O45" s="218">
        <v>116822</v>
      </c>
      <c r="P45" s="218" t="s">
        <v>598</v>
      </c>
      <c r="Q45" s="221">
        <v>116822</v>
      </c>
      <c r="R45" s="221">
        <v>116822</v>
      </c>
      <c r="S45"/>
      <c r="T45"/>
      <c r="U45" s="129"/>
      <c r="V45" s="128"/>
      <c r="W45" s="126"/>
      <c r="X45"/>
      <c r="Y45"/>
      <c r="Z45"/>
      <c r="AA45" s="126"/>
      <c r="AB45"/>
      <c r="AC45"/>
      <c r="AD45"/>
      <c r="AE45"/>
      <c r="AF45"/>
    </row>
    <row r="46" spans="7:32">
      <c r="G46" s="214" t="s">
        <v>907</v>
      </c>
      <c r="H46" s="215" t="s">
        <v>923</v>
      </c>
      <c r="I46" s="216" t="s">
        <v>496</v>
      </c>
      <c r="J46" s="217">
        <v>2511421</v>
      </c>
      <c r="K46" s="218" t="s">
        <v>602</v>
      </c>
      <c r="L46" s="222">
        <v>70100159</v>
      </c>
      <c r="M46" s="218" t="s">
        <v>449</v>
      </c>
      <c r="N46" s="218" t="s">
        <v>915</v>
      </c>
      <c r="O46" s="218">
        <v>116822</v>
      </c>
      <c r="P46" s="218" t="s">
        <v>598</v>
      </c>
      <c r="Q46" s="221">
        <v>116822</v>
      </c>
      <c r="R46" s="221">
        <v>116822</v>
      </c>
      <c r="S46"/>
      <c r="T46"/>
      <c r="U46" s="129"/>
      <c r="V46" s="128"/>
      <c r="W46" s="126"/>
      <c r="X46"/>
      <c r="Y46"/>
      <c r="Z46"/>
      <c r="AA46" s="126"/>
      <c r="AB46"/>
      <c r="AC46"/>
      <c r="AD46"/>
      <c r="AE46"/>
      <c r="AF46"/>
    </row>
    <row r="47" spans="7:32">
      <c r="G47" s="214" t="s">
        <v>907</v>
      </c>
      <c r="H47" s="215" t="s">
        <v>923</v>
      </c>
      <c r="I47" s="216" t="s">
        <v>496</v>
      </c>
      <c r="J47" s="217">
        <v>2511423</v>
      </c>
      <c r="K47" s="218" t="s">
        <v>602</v>
      </c>
      <c r="L47" s="222">
        <v>70100159</v>
      </c>
      <c r="M47" s="218" t="s">
        <v>449</v>
      </c>
      <c r="N47" s="218" t="s">
        <v>915</v>
      </c>
      <c r="O47" s="218">
        <v>116822</v>
      </c>
      <c r="P47" s="218" t="s">
        <v>598</v>
      </c>
      <c r="Q47" s="221">
        <v>116822</v>
      </c>
      <c r="R47" s="221">
        <v>116822</v>
      </c>
      <c r="S47"/>
      <c r="T47"/>
      <c r="U47" s="129"/>
      <c r="V47" s="128"/>
      <c r="W47" s="126"/>
      <c r="X47"/>
      <c r="Y47"/>
      <c r="Z47"/>
      <c r="AA47" s="126"/>
      <c r="AB47"/>
      <c r="AC47"/>
      <c r="AD47"/>
      <c r="AE47"/>
      <c r="AF47"/>
    </row>
    <row r="48" spans="7:32">
      <c r="G48" s="214" t="s">
        <v>907</v>
      </c>
      <c r="H48" s="215" t="s">
        <v>923</v>
      </c>
      <c r="I48" s="216" t="s">
        <v>496</v>
      </c>
      <c r="J48" s="217">
        <v>2511426</v>
      </c>
      <c r="K48" s="218" t="s">
        <v>602</v>
      </c>
      <c r="L48" s="222">
        <v>70100159</v>
      </c>
      <c r="M48" s="218" t="s">
        <v>449</v>
      </c>
      <c r="N48" s="218" t="s">
        <v>915</v>
      </c>
      <c r="O48" s="218">
        <v>116822</v>
      </c>
      <c r="P48" s="218" t="s">
        <v>598</v>
      </c>
      <c r="Q48" s="221">
        <v>116822</v>
      </c>
      <c r="R48" s="221">
        <v>116822</v>
      </c>
      <c r="S48"/>
      <c r="T48"/>
      <c r="U48" s="129"/>
      <c r="V48" s="128"/>
      <c r="W48" s="126"/>
      <c r="X48"/>
      <c r="Y48"/>
      <c r="Z48"/>
      <c r="AA48" s="126"/>
      <c r="AB48"/>
      <c r="AC48"/>
      <c r="AD48"/>
      <c r="AE48"/>
      <c r="AF48"/>
    </row>
    <row r="49" spans="7:31">
      <c r="G49" s="214" t="s">
        <v>907</v>
      </c>
      <c r="H49" s="215" t="s">
        <v>923</v>
      </c>
      <c r="I49" s="216" t="s">
        <v>496</v>
      </c>
      <c r="J49" s="217">
        <v>2511460</v>
      </c>
      <c r="K49" s="218" t="s">
        <v>437</v>
      </c>
      <c r="L49" s="222" t="s">
        <v>94</v>
      </c>
      <c r="M49" s="218" t="s">
        <v>95</v>
      </c>
      <c r="N49" s="218" t="s">
        <v>915</v>
      </c>
      <c r="O49" s="218">
        <v>127730</v>
      </c>
      <c r="P49" s="218" t="s">
        <v>598</v>
      </c>
      <c r="Q49" s="221">
        <v>127730</v>
      </c>
      <c r="R49" s="221">
        <v>127730</v>
      </c>
      <c r="AD49"/>
      <c r="AE49"/>
    </row>
    <row r="50" spans="7:31">
      <c r="G50" s="214" t="s">
        <v>907</v>
      </c>
      <c r="H50" s="215" t="s">
        <v>923</v>
      </c>
      <c r="I50" s="216" t="s">
        <v>496</v>
      </c>
      <c r="J50" s="217">
        <v>2511464</v>
      </c>
      <c r="K50" s="218" t="s">
        <v>437</v>
      </c>
      <c r="L50" s="222">
        <v>70100164</v>
      </c>
      <c r="M50" s="218" t="s">
        <v>75</v>
      </c>
      <c r="N50" s="218" t="s">
        <v>915</v>
      </c>
      <c r="O50" s="218">
        <v>155168</v>
      </c>
      <c r="P50" s="218" t="s">
        <v>598</v>
      </c>
      <c r="Q50" s="221">
        <v>155168</v>
      </c>
      <c r="R50" s="221">
        <v>155168</v>
      </c>
      <c r="AD50"/>
      <c r="AE50"/>
    </row>
  </sheetData>
  <conditionalFormatting sqref="A2:B16">
    <cfRule type="cellIs" dxfId="9" priority="1" operator="equal">
      <formula>"NO"</formula>
    </cfRule>
  </conditionalFormatting>
  <conditionalFormatting sqref="J2:J3">
    <cfRule type="duplicateValues" dxfId="8" priority="8"/>
  </conditionalFormatting>
  <conditionalFormatting sqref="J4">
    <cfRule type="duplicateValues" dxfId="7" priority="5"/>
  </conditionalFormatting>
  <conditionalFormatting sqref="J5">
    <cfRule type="duplicateValues" dxfId="6" priority="19"/>
  </conditionalFormatting>
  <conditionalFormatting sqref="J6:J50">
    <cfRule type="duplicateValues" dxfId="5" priority="44"/>
  </conditionalFormatting>
  <conditionalFormatting sqref="N1:P50 K2:M50">
    <cfRule type="cellIs" dxfId="4" priority="9" operator="equal">
      <formula>"NO"</formula>
    </cfRule>
  </conditionalFormatting>
  <conditionalFormatting sqref="R2:R50">
    <cfRule type="cellIs" dxfId="3" priority="6" operator="equal">
      <formula>"FACTURADO"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3AF6-1573-440B-BDA0-B623988B61EB}">
  <dimension ref="A1:U52"/>
  <sheetViews>
    <sheetView tabSelected="1" topLeftCell="I1" zoomScale="80" zoomScaleNormal="80" workbookViewId="0">
      <selection activeCell="P4" sqref="P4"/>
    </sheetView>
  </sheetViews>
  <sheetFormatPr baseColWidth="10" defaultColWidth="11.453125" defaultRowHeight="14.5"/>
  <cols>
    <col min="1" max="1" width="10" style="47" bestFit="1" customWidth="1"/>
    <col min="2" max="2" width="46" style="46" bestFit="1" customWidth="1"/>
    <col min="3" max="3" width="12" style="46" bestFit="1" customWidth="1"/>
    <col min="4" max="5" width="14.7265625" style="46" bestFit="1" customWidth="1"/>
    <col min="6" max="7" width="11.453125" style="46"/>
    <col min="8" max="8" width="9.81640625" style="46" bestFit="1" customWidth="1"/>
    <col min="9" max="9" width="12.7265625" style="46" bestFit="1" customWidth="1"/>
    <col min="10" max="10" width="46" style="46" bestFit="1" customWidth="1"/>
    <col min="11" max="12" width="22.26953125" style="170" bestFit="1" customWidth="1"/>
    <col min="13" max="13" width="22.26953125" style="47" customWidth="1"/>
    <col min="14" max="14" width="18.1796875" style="47" bestFit="1" customWidth="1"/>
    <col min="15" max="15" width="13" style="46" bestFit="1" customWidth="1"/>
    <col min="16" max="16" width="14.54296875" style="46" bestFit="1" customWidth="1"/>
    <col min="17" max="19" width="11.453125" style="46"/>
    <col min="20" max="20" width="12.7265625" style="46" bestFit="1" customWidth="1"/>
    <col min="21" max="21" width="46" style="46" bestFit="1" customWidth="1"/>
    <col min="22" max="16384" width="11.453125" style="46"/>
  </cols>
  <sheetData>
    <row r="1" spans="1:21">
      <c r="A1" s="2" t="s">
        <v>208</v>
      </c>
      <c r="B1" s="2" t="s">
        <v>209</v>
      </c>
      <c r="C1" s="2" t="s">
        <v>1</v>
      </c>
      <c r="D1" s="3" t="s">
        <v>21</v>
      </c>
      <c r="E1" s="3" t="s">
        <v>261</v>
      </c>
      <c r="H1" s="125" t="s">
        <v>693</v>
      </c>
      <c r="I1" s="125" t="s">
        <v>208</v>
      </c>
      <c r="J1" s="125" t="s">
        <v>209</v>
      </c>
      <c r="K1" s="125" t="s">
        <v>571</v>
      </c>
      <c r="L1" s="224" t="s">
        <v>572</v>
      </c>
      <c r="M1" s="180" t="s">
        <v>1110</v>
      </c>
      <c r="N1" s="180" t="s">
        <v>573</v>
      </c>
      <c r="O1" s="125" t="s">
        <v>1</v>
      </c>
      <c r="P1" s="125" t="s">
        <v>574</v>
      </c>
      <c r="Q1" s="125" t="s">
        <v>210</v>
      </c>
      <c r="R1" s="125" t="s">
        <v>575</v>
      </c>
      <c r="T1" s="125" t="s">
        <v>208</v>
      </c>
      <c r="U1" s="125" t="s">
        <v>209</v>
      </c>
    </row>
    <row r="2" spans="1:21">
      <c r="A2" s="187" t="s">
        <v>36</v>
      </c>
      <c r="B2" s="187" t="s">
        <v>35</v>
      </c>
      <c r="C2" s="23">
        <f>COUNTIF(I:I,A2)</f>
        <v>1</v>
      </c>
      <c r="D2" s="21">
        <f>AVERAGEIF(I:I,A2,P:P)</f>
        <v>252902.118349</v>
      </c>
      <c r="E2" s="21">
        <f>D2*C2</f>
        <v>252902.118349</v>
      </c>
      <c r="H2" s="57" t="s">
        <v>692</v>
      </c>
      <c r="I2" s="57" t="s">
        <v>125</v>
      </c>
      <c r="J2" s="57" t="s">
        <v>126</v>
      </c>
      <c r="K2" s="57" t="s">
        <v>696</v>
      </c>
      <c r="L2" s="226">
        <v>46119</v>
      </c>
      <c r="M2" s="227">
        <f>365*N2</f>
        <v>94</v>
      </c>
      <c r="N2" s="228">
        <v>0.25753424657534246</v>
      </c>
      <c r="O2" s="229">
        <v>1</v>
      </c>
      <c r="P2" s="230">
        <v>157628.60979700001</v>
      </c>
      <c r="Q2" s="229">
        <v>157628.60979700001</v>
      </c>
      <c r="R2" s="57" t="s">
        <v>697</v>
      </c>
    </row>
    <row r="3" spans="1:21">
      <c r="A3" s="187" t="s">
        <v>84</v>
      </c>
      <c r="B3" s="187" t="s">
        <v>85</v>
      </c>
      <c r="C3" s="23">
        <f t="shared" ref="C3:C24" si="0">COUNTIF(I:I,A3)</f>
        <v>1</v>
      </c>
      <c r="D3" s="21">
        <f t="shared" ref="D3:D24" si="1">AVERAGEIF(I:I,A3,P:P)</f>
        <v>240598.422364</v>
      </c>
      <c r="E3" s="21">
        <f>D3*C3</f>
        <v>240598.422364</v>
      </c>
      <c r="H3" s="57" t="s">
        <v>692</v>
      </c>
      <c r="I3" s="57" t="s">
        <v>84</v>
      </c>
      <c r="J3" s="57" t="s">
        <v>85</v>
      </c>
      <c r="K3" s="57" t="s">
        <v>694</v>
      </c>
      <c r="L3" s="226">
        <v>45756</v>
      </c>
      <c r="M3" s="227">
        <f>365*N3</f>
        <v>457</v>
      </c>
      <c r="N3" s="228">
        <v>1.252054794520548</v>
      </c>
      <c r="O3" s="229">
        <v>1</v>
      </c>
      <c r="P3" s="230">
        <v>240598.422364</v>
      </c>
      <c r="Q3" s="229">
        <v>240598.422364</v>
      </c>
      <c r="R3" s="57" t="s">
        <v>695</v>
      </c>
    </row>
    <row r="4" spans="1:21">
      <c r="A4" s="187" t="s">
        <v>318</v>
      </c>
      <c r="B4" s="187" t="s">
        <v>317</v>
      </c>
      <c r="C4" s="23">
        <f t="shared" si="0"/>
        <v>4</v>
      </c>
      <c r="D4" s="21">
        <f t="shared" si="1"/>
        <v>175584.788749</v>
      </c>
      <c r="E4" s="21">
        <f t="shared" ref="E4:E18" si="2">D4*C4</f>
        <v>702339.154996</v>
      </c>
      <c r="H4" s="57" t="s">
        <v>692</v>
      </c>
      <c r="I4" s="57" t="s">
        <v>318</v>
      </c>
      <c r="J4" s="57" t="s">
        <v>317</v>
      </c>
      <c r="K4" s="57" t="s">
        <v>819</v>
      </c>
      <c r="L4" s="226">
        <v>46181</v>
      </c>
      <c r="M4" s="227">
        <f>365*N4</f>
        <v>32</v>
      </c>
      <c r="N4" s="228">
        <v>8.7671232876712329E-2</v>
      </c>
      <c r="O4" s="229">
        <v>1</v>
      </c>
      <c r="P4" s="230">
        <v>175584.788749</v>
      </c>
      <c r="Q4" s="229">
        <v>175584.788749</v>
      </c>
      <c r="R4" s="57" t="s">
        <v>697</v>
      </c>
    </row>
    <row r="5" spans="1:21">
      <c r="A5" s="187" t="s">
        <v>125</v>
      </c>
      <c r="B5" s="187" t="s">
        <v>126</v>
      </c>
      <c r="C5" s="23">
        <f t="shared" si="0"/>
        <v>1</v>
      </c>
      <c r="D5" s="21">
        <f t="shared" si="1"/>
        <v>157628.60979700001</v>
      </c>
      <c r="E5" s="21">
        <f t="shared" si="2"/>
        <v>157628.60979700001</v>
      </c>
      <c r="H5" s="57" t="s">
        <v>692</v>
      </c>
      <c r="I5" s="57" t="s">
        <v>318</v>
      </c>
      <c r="J5" s="57" t="s">
        <v>317</v>
      </c>
      <c r="K5" s="57" t="s">
        <v>820</v>
      </c>
      <c r="L5" s="226">
        <v>46181</v>
      </c>
      <c r="M5" s="227">
        <f>365*N5</f>
        <v>32</v>
      </c>
      <c r="N5" s="228">
        <v>8.7671232876712329E-2</v>
      </c>
      <c r="O5" s="229">
        <v>1</v>
      </c>
      <c r="P5" s="230">
        <v>175584.788749</v>
      </c>
      <c r="Q5" s="229">
        <v>175584.788749</v>
      </c>
      <c r="R5" s="57" t="s">
        <v>697</v>
      </c>
    </row>
    <row r="6" spans="1:21">
      <c r="A6" s="187" t="s">
        <v>44</v>
      </c>
      <c r="B6" s="187" t="s">
        <v>45</v>
      </c>
      <c r="C6" s="23">
        <f t="shared" si="0"/>
        <v>1</v>
      </c>
      <c r="D6" s="21">
        <f t="shared" si="1"/>
        <v>153744.766928</v>
      </c>
      <c r="E6" s="21">
        <f t="shared" si="2"/>
        <v>153744.766928</v>
      </c>
      <c r="H6" s="57" t="s">
        <v>692</v>
      </c>
      <c r="I6" s="57" t="s">
        <v>318</v>
      </c>
      <c r="J6" s="57" t="s">
        <v>317</v>
      </c>
      <c r="K6" s="57" t="s">
        <v>821</v>
      </c>
      <c r="L6" s="226">
        <v>46181</v>
      </c>
      <c r="M6" s="227">
        <f>365*N6</f>
        <v>32</v>
      </c>
      <c r="N6" s="228">
        <v>8.7671232876712329E-2</v>
      </c>
      <c r="O6" s="229">
        <v>1</v>
      </c>
      <c r="P6" s="230">
        <v>175584.788749</v>
      </c>
      <c r="Q6" s="229">
        <v>175584.788749</v>
      </c>
      <c r="R6" s="57" t="s">
        <v>697</v>
      </c>
    </row>
    <row r="7" spans="1:21">
      <c r="A7" s="187" t="s">
        <v>62</v>
      </c>
      <c r="B7" s="187" t="s">
        <v>63</v>
      </c>
      <c r="C7" s="23">
        <f t="shared" si="0"/>
        <v>2</v>
      </c>
      <c r="D7" s="21">
        <f t="shared" si="1"/>
        <v>149553.31233700001</v>
      </c>
      <c r="E7" s="21">
        <f t="shared" si="2"/>
        <v>299106.62467400002</v>
      </c>
      <c r="H7" s="57" t="s">
        <v>692</v>
      </c>
      <c r="I7" s="57" t="s">
        <v>318</v>
      </c>
      <c r="J7" s="57" t="s">
        <v>317</v>
      </c>
      <c r="K7" s="57" t="s">
        <v>822</v>
      </c>
      <c r="L7" s="226">
        <v>46181</v>
      </c>
      <c r="M7" s="227">
        <f>365*N7</f>
        <v>32</v>
      </c>
      <c r="N7" s="228">
        <v>8.7671232876712329E-2</v>
      </c>
      <c r="O7" s="229">
        <v>1</v>
      </c>
      <c r="P7" s="230">
        <v>175584.788749</v>
      </c>
      <c r="Q7" s="229">
        <v>175584.788749</v>
      </c>
      <c r="R7" s="57" t="s">
        <v>697</v>
      </c>
    </row>
    <row r="8" spans="1:21">
      <c r="A8" s="187" t="s">
        <v>64</v>
      </c>
      <c r="B8" s="187" t="s">
        <v>65</v>
      </c>
      <c r="C8" s="23">
        <f t="shared" si="0"/>
        <v>1</v>
      </c>
      <c r="D8" s="21">
        <f t="shared" si="1"/>
        <v>145127.506199</v>
      </c>
      <c r="E8" s="21">
        <f t="shared" si="2"/>
        <v>145127.506199</v>
      </c>
      <c r="H8" s="57" t="s">
        <v>692</v>
      </c>
      <c r="I8" s="57" t="s">
        <v>36</v>
      </c>
      <c r="J8" s="57" t="s">
        <v>35</v>
      </c>
      <c r="K8" s="57" t="s">
        <v>818</v>
      </c>
      <c r="L8" s="226">
        <v>46181</v>
      </c>
      <c r="M8" s="227">
        <f>365*N8</f>
        <v>32</v>
      </c>
      <c r="N8" s="228">
        <v>8.7671232876712329E-2</v>
      </c>
      <c r="O8" s="229">
        <v>1</v>
      </c>
      <c r="P8" s="230">
        <v>252902.118349</v>
      </c>
      <c r="Q8" s="229">
        <v>252902.118349</v>
      </c>
      <c r="R8" s="57" t="s">
        <v>697</v>
      </c>
    </row>
    <row r="9" spans="1:21">
      <c r="A9" s="187" t="s">
        <v>314</v>
      </c>
      <c r="B9" s="187" t="s">
        <v>313</v>
      </c>
      <c r="C9" s="23">
        <f t="shared" si="0"/>
        <v>2</v>
      </c>
      <c r="D9" s="21">
        <f t="shared" si="1"/>
        <v>141079.09205800001</v>
      </c>
      <c r="E9" s="21">
        <f t="shared" si="2"/>
        <v>282158.18411600002</v>
      </c>
      <c r="H9" s="57" t="s">
        <v>692</v>
      </c>
      <c r="I9" s="57" t="s">
        <v>115</v>
      </c>
      <c r="J9" s="57" t="s">
        <v>116</v>
      </c>
      <c r="K9" s="57" t="s">
        <v>714</v>
      </c>
      <c r="L9" s="226">
        <v>44963</v>
      </c>
      <c r="M9" s="227">
        <f>365*N9</f>
        <v>1250</v>
      </c>
      <c r="N9" s="228">
        <v>3.4246575342465753</v>
      </c>
      <c r="O9" s="229">
        <v>1</v>
      </c>
      <c r="P9" s="230">
        <v>53205.641177999998</v>
      </c>
      <c r="Q9" s="229">
        <v>53205.641177999998</v>
      </c>
      <c r="R9" s="57" t="s">
        <v>697</v>
      </c>
    </row>
    <row r="10" spans="1:21">
      <c r="A10" s="187" t="s">
        <v>70</v>
      </c>
      <c r="B10" s="187" t="s">
        <v>69</v>
      </c>
      <c r="C10" s="23">
        <f t="shared" si="0"/>
        <v>3</v>
      </c>
      <c r="D10" s="21">
        <f t="shared" si="1"/>
        <v>125996</v>
      </c>
      <c r="E10" s="21">
        <f t="shared" si="2"/>
        <v>377988</v>
      </c>
      <c r="H10" s="57" t="s">
        <v>692</v>
      </c>
      <c r="I10" s="57" t="s">
        <v>145</v>
      </c>
      <c r="J10" s="57" t="s">
        <v>146</v>
      </c>
      <c r="K10" s="57" t="s">
        <v>721</v>
      </c>
      <c r="L10" s="226">
        <v>45342</v>
      </c>
      <c r="M10" s="227">
        <f>365*N10</f>
        <v>871</v>
      </c>
      <c r="N10" s="228">
        <v>2.3863013698630136</v>
      </c>
      <c r="O10" s="229">
        <v>1</v>
      </c>
      <c r="P10" s="230">
        <v>18637.461391000001</v>
      </c>
      <c r="Q10" s="229">
        <v>18637.461391000001</v>
      </c>
      <c r="R10" s="57" t="s">
        <v>697</v>
      </c>
    </row>
    <row r="11" spans="1:21">
      <c r="A11" s="187" t="s">
        <v>228</v>
      </c>
      <c r="B11" s="187" t="s">
        <v>319</v>
      </c>
      <c r="C11" s="23">
        <f t="shared" si="0"/>
        <v>1</v>
      </c>
      <c r="D11" s="21">
        <f t="shared" si="1"/>
        <v>122572.44178199999</v>
      </c>
      <c r="E11" s="21">
        <f t="shared" si="2"/>
        <v>122572.44178199999</v>
      </c>
      <c r="H11" s="57" t="s">
        <v>692</v>
      </c>
      <c r="I11" s="57" t="s">
        <v>102</v>
      </c>
      <c r="J11" s="57" t="s">
        <v>103</v>
      </c>
      <c r="K11" s="57" t="s">
        <v>718</v>
      </c>
      <c r="L11" s="226">
        <v>45621</v>
      </c>
      <c r="M11" s="227">
        <f>365*N11</f>
        <v>592</v>
      </c>
      <c r="N11" s="228">
        <v>1.6219178082191781</v>
      </c>
      <c r="O11" s="229">
        <v>1</v>
      </c>
      <c r="P11" s="230">
        <v>43938.201865000003</v>
      </c>
      <c r="Q11" s="229">
        <v>43938.201865000003</v>
      </c>
      <c r="R11" s="57" t="s">
        <v>697</v>
      </c>
    </row>
    <row r="12" spans="1:21">
      <c r="A12" s="187" t="s">
        <v>312</v>
      </c>
      <c r="B12" s="187" t="s">
        <v>311</v>
      </c>
      <c r="C12" s="23">
        <f t="shared" si="0"/>
        <v>2</v>
      </c>
      <c r="D12" s="21">
        <f t="shared" si="1"/>
        <v>118916.291692</v>
      </c>
      <c r="E12" s="21">
        <f t="shared" si="2"/>
        <v>237832.583384</v>
      </c>
      <c r="H12" s="57" t="s">
        <v>692</v>
      </c>
      <c r="I12" s="57" t="s">
        <v>104</v>
      </c>
      <c r="J12" s="57" t="s">
        <v>105</v>
      </c>
      <c r="K12" s="57" t="s">
        <v>715</v>
      </c>
      <c r="L12" s="226">
        <v>45244</v>
      </c>
      <c r="M12" s="227">
        <f>365*N12</f>
        <v>969</v>
      </c>
      <c r="N12" s="228">
        <v>2.6547945205479451</v>
      </c>
      <c r="O12" s="229">
        <v>1</v>
      </c>
      <c r="P12" s="230">
        <v>44356.263299999999</v>
      </c>
      <c r="Q12" s="229">
        <v>44356.263299999999</v>
      </c>
      <c r="R12" s="57" t="s">
        <v>695</v>
      </c>
    </row>
    <row r="13" spans="1:21">
      <c r="A13" s="187" t="s">
        <v>73</v>
      </c>
      <c r="B13" s="187" t="s">
        <v>74</v>
      </c>
      <c r="C13" s="23">
        <f t="shared" si="0"/>
        <v>2</v>
      </c>
      <c r="D13" s="21">
        <f t="shared" si="1"/>
        <v>104802.543697</v>
      </c>
      <c r="E13" s="21">
        <f t="shared" si="2"/>
        <v>209605.087394</v>
      </c>
      <c r="H13" s="57" t="s">
        <v>692</v>
      </c>
      <c r="I13" s="57" t="s">
        <v>104</v>
      </c>
      <c r="J13" s="57" t="s">
        <v>105</v>
      </c>
      <c r="K13" s="57" t="s">
        <v>716</v>
      </c>
      <c r="L13" s="226">
        <v>45342</v>
      </c>
      <c r="M13" s="227">
        <f>365*N13</f>
        <v>871</v>
      </c>
      <c r="N13" s="228">
        <v>2.3863013698630136</v>
      </c>
      <c r="O13" s="229">
        <v>1</v>
      </c>
      <c r="P13" s="230">
        <v>44356.263299999999</v>
      </c>
      <c r="Q13" s="229">
        <v>44356.263299999999</v>
      </c>
      <c r="R13" s="57" t="s">
        <v>697</v>
      </c>
    </row>
    <row r="14" spans="1:21">
      <c r="A14" s="187" t="s">
        <v>55</v>
      </c>
      <c r="B14" s="187" t="s">
        <v>56</v>
      </c>
      <c r="C14" s="23">
        <f t="shared" si="0"/>
        <v>1</v>
      </c>
      <c r="D14" s="21">
        <f t="shared" si="1"/>
        <v>103767.054857</v>
      </c>
      <c r="E14" s="21">
        <f t="shared" si="2"/>
        <v>103767.054857</v>
      </c>
      <c r="H14" s="57" t="s">
        <v>692</v>
      </c>
      <c r="I14" s="57" t="s">
        <v>104</v>
      </c>
      <c r="J14" s="57" t="s">
        <v>105</v>
      </c>
      <c r="K14" s="57" t="s">
        <v>717</v>
      </c>
      <c r="L14" s="226">
        <v>45391</v>
      </c>
      <c r="M14" s="227">
        <f>365*N14</f>
        <v>822</v>
      </c>
      <c r="N14" s="228">
        <v>2.2520547945205478</v>
      </c>
      <c r="O14" s="229">
        <v>1</v>
      </c>
      <c r="P14" s="230">
        <v>44356.263299999999</v>
      </c>
      <c r="Q14" s="229">
        <v>44356.263299999999</v>
      </c>
      <c r="R14" s="57" t="s">
        <v>697</v>
      </c>
    </row>
    <row r="15" spans="1:21">
      <c r="A15" s="187" t="s">
        <v>226</v>
      </c>
      <c r="B15" s="187" t="s">
        <v>227</v>
      </c>
      <c r="C15" s="23">
        <f t="shared" si="0"/>
        <v>12</v>
      </c>
      <c r="D15" s="21">
        <f t="shared" si="1"/>
        <v>90705.499003999998</v>
      </c>
      <c r="E15" s="21">
        <f t="shared" si="2"/>
        <v>1088465.988048</v>
      </c>
      <c r="H15" s="57" t="s">
        <v>692</v>
      </c>
      <c r="I15" s="57" t="s">
        <v>64</v>
      </c>
      <c r="J15" s="57" t="s">
        <v>65</v>
      </c>
      <c r="K15" s="57" t="s">
        <v>701</v>
      </c>
      <c r="L15" s="226">
        <v>45225</v>
      </c>
      <c r="M15" s="227">
        <f>365*N15</f>
        <v>988</v>
      </c>
      <c r="N15" s="228">
        <v>2.7068493150684931</v>
      </c>
      <c r="O15" s="229">
        <v>1</v>
      </c>
      <c r="P15" s="230">
        <v>145127.506199</v>
      </c>
      <c r="Q15" s="229">
        <v>145127.506199</v>
      </c>
      <c r="R15" s="57" t="s">
        <v>697</v>
      </c>
    </row>
    <row r="16" spans="1:21">
      <c r="A16" s="187" t="s">
        <v>79</v>
      </c>
      <c r="B16" s="187" t="s">
        <v>80</v>
      </c>
      <c r="C16" s="23">
        <f t="shared" si="0"/>
        <v>2</v>
      </c>
      <c r="D16" s="21">
        <f t="shared" si="1"/>
        <v>89871.634586</v>
      </c>
      <c r="E16" s="21">
        <f t="shared" si="2"/>
        <v>179743.269172</v>
      </c>
      <c r="H16" s="57" t="s">
        <v>692</v>
      </c>
      <c r="I16" s="57" t="s">
        <v>62</v>
      </c>
      <c r="J16" s="57" t="s">
        <v>63</v>
      </c>
      <c r="K16" s="57" t="s">
        <v>699</v>
      </c>
      <c r="L16" s="226">
        <v>46101</v>
      </c>
      <c r="M16" s="227">
        <f>365*N16</f>
        <v>112</v>
      </c>
      <c r="N16" s="228">
        <v>0.30684931506849317</v>
      </c>
      <c r="O16" s="229">
        <v>1</v>
      </c>
      <c r="P16" s="230">
        <v>149553.31233700001</v>
      </c>
      <c r="Q16" s="229">
        <v>149553.31233700001</v>
      </c>
      <c r="R16" s="57" t="s">
        <v>697</v>
      </c>
    </row>
    <row r="17" spans="1:21">
      <c r="A17" s="187" t="s">
        <v>92</v>
      </c>
      <c r="B17" s="187" t="s">
        <v>93</v>
      </c>
      <c r="C17" s="23">
        <f t="shared" si="0"/>
        <v>1</v>
      </c>
      <c r="D17" s="21">
        <f t="shared" si="1"/>
        <v>87547.824827000004</v>
      </c>
      <c r="E17" s="21">
        <f t="shared" si="2"/>
        <v>87547.824827000004</v>
      </c>
      <c r="H17" s="57" t="s">
        <v>692</v>
      </c>
      <c r="I17" s="57" t="s">
        <v>62</v>
      </c>
      <c r="J17" s="57" t="s">
        <v>63</v>
      </c>
      <c r="K17" s="57" t="s">
        <v>700</v>
      </c>
      <c r="L17" s="226">
        <v>46101</v>
      </c>
      <c r="M17" s="227">
        <f>365*N17</f>
        <v>112</v>
      </c>
      <c r="N17" s="228">
        <v>0.30684931506849317</v>
      </c>
      <c r="O17" s="229">
        <v>1</v>
      </c>
      <c r="P17" s="230">
        <v>149553.31233700001</v>
      </c>
      <c r="Q17" s="229">
        <v>149553.31233700001</v>
      </c>
      <c r="R17" s="57" t="s">
        <v>697</v>
      </c>
    </row>
    <row r="18" spans="1:21">
      <c r="A18" s="187" t="s">
        <v>455</v>
      </c>
      <c r="B18" s="187" t="s">
        <v>454</v>
      </c>
      <c r="C18" s="23">
        <f t="shared" si="0"/>
        <v>3</v>
      </c>
      <c r="D18" s="21">
        <f t="shared" si="1"/>
        <v>64770.205044000002</v>
      </c>
      <c r="E18" s="21">
        <f t="shared" si="2"/>
        <v>194310.61513200001</v>
      </c>
      <c r="H18" s="57" t="s">
        <v>692</v>
      </c>
      <c r="I18" s="57" t="s">
        <v>44</v>
      </c>
      <c r="J18" s="57" t="s">
        <v>45</v>
      </c>
      <c r="K18" s="57" t="s">
        <v>698</v>
      </c>
      <c r="L18" s="226">
        <v>46097</v>
      </c>
      <c r="M18" s="227">
        <f>365*N18</f>
        <v>116.00000000000001</v>
      </c>
      <c r="N18" s="228">
        <v>0.31780821917808222</v>
      </c>
      <c r="O18" s="229">
        <v>1</v>
      </c>
      <c r="P18" s="230">
        <v>153744.766928</v>
      </c>
      <c r="Q18" s="229">
        <v>153744.766928</v>
      </c>
      <c r="R18" s="57" t="s">
        <v>697</v>
      </c>
    </row>
    <row r="19" spans="1:21">
      <c r="A19" s="187" t="s">
        <v>453</v>
      </c>
      <c r="B19" s="187" t="s">
        <v>447</v>
      </c>
      <c r="C19" s="23">
        <f t="shared" si="0"/>
        <v>1</v>
      </c>
      <c r="D19" s="21">
        <f t="shared" si="1"/>
        <v>55192.327102000003</v>
      </c>
      <c r="E19" s="21">
        <f t="shared" ref="E19:E24" si="3">D19*C19</f>
        <v>55192.327102000003</v>
      </c>
      <c r="H19" s="57" t="s">
        <v>692</v>
      </c>
      <c r="I19" s="57" t="s">
        <v>151</v>
      </c>
      <c r="J19" s="57" t="s">
        <v>152</v>
      </c>
      <c r="K19" s="57" t="s">
        <v>719</v>
      </c>
      <c r="L19" s="226">
        <v>46028</v>
      </c>
      <c r="M19" s="227">
        <f>365*N19</f>
        <v>185</v>
      </c>
      <c r="N19" s="228">
        <v>0.50684931506849318</v>
      </c>
      <c r="O19" s="229">
        <v>1</v>
      </c>
      <c r="P19" s="230">
        <v>22699.039026999999</v>
      </c>
      <c r="Q19" s="229">
        <v>22699.039026999999</v>
      </c>
      <c r="R19" s="57" t="s">
        <v>697</v>
      </c>
    </row>
    <row r="20" spans="1:21">
      <c r="A20" s="187" t="s">
        <v>115</v>
      </c>
      <c r="B20" s="187" t="s">
        <v>116</v>
      </c>
      <c r="C20" s="23">
        <f t="shared" si="0"/>
        <v>1</v>
      </c>
      <c r="D20" s="21">
        <f t="shared" si="1"/>
        <v>53205.641177999998</v>
      </c>
      <c r="E20" s="21">
        <f t="shared" si="3"/>
        <v>53205.641177999998</v>
      </c>
      <c r="H20" s="57" t="s">
        <v>692</v>
      </c>
      <c r="I20" s="57" t="s">
        <v>151</v>
      </c>
      <c r="J20" s="57" t="s">
        <v>152</v>
      </c>
      <c r="K20" s="57" t="s">
        <v>720</v>
      </c>
      <c r="L20" s="226">
        <v>46028</v>
      </c>
      <c r="M20" s="227">
        <f>365*N20</f>
        <v>185</v>
      </c>
      <c r="N20" s="228">
        <v>0.50684931506849318</v>
      </c>
      <c r="O20" s="229">
        <v>1</v>
      </c>
      <c r="P20" s="230">
        <v>22699.039026999999</v>
      </c>
      <c r="Q20" s="229">
        <v>22699.039026999999</v>
      </c>
      <c r="R20" s="57" t="s">
        <v>697</v>
      </c>
    </row>
    <row r="21" spans="1:21">
      <c r="A21" s="187" t="s">
        <v>104</v>
      </c>
      <c r="B21" s="187" t="s">
        <v>105</v>
      </c>
      <c r="C21" s="23">
        <f t="shared" si="0"/>
        <v>3</v>
      </c>
      <c r="D21" s="21">
        <f t="shared" si="1"/>
        <v>44356.263299999999</v>
      </c>
      <c r="E21" s="21">
        <f t="shared" si="3"/>
        <v>133068.7899</v>
      </c>
      <c r="H21" s="57" t="s">
        <v>692</v>
      </c>
      <c r="I21" s="57" t="s">
        <v>226</v>
      </c>
      <c r="J21" s="57" t="s">
        <v>227</v>
      </c>
      <c r="K21" s="57" t="s">
        <v>707</v>
      </c>
      <c r="L21" s="226">
        <v>46126</v>
      </c>
      <c r="M21" s="227">
        <f>365*N21</f>
        <v>87</v>
      </c>
      <c r="N21" s="228">
        <v>0.23835616438356164</v>
      </c>
      <c r="O21" s="229">
        <v>1</v>
      </c>
      <c r="P21" s="230">
        <v>90705.499003999998</v>
      </c>
      <c r="Q21" s="229">
        <v>90705.499003999998</v>
      </c>
      <c r="R21" s="57" t="s">
        <v>695</v>
      </c>
    </row>
    <row r="22" spans="1:21">
      <c r="A22" s="187" t="s">
        <v>102</v>
      </c>
      <c r="B22" s="187" t="s">
        <v>103</v>
      </c>
      <c r="C22" s="23">
        <f t="shared" si="0"/>
        <v>1</v>
      </c>
      <c r="D22" s="21">
        <f t="shared" si="1"/>
        <v>43938.201865000003</v>
      </c>
      <c r="E22" s="21">
        <f t="shared" si="3"/>
        <v>43938.201865000003</v>
      </c>
      <c r="H22" s="57" t="s">
        <v>692</v>
      </c>
      <c r="I22" s="57" t="s">
        <v>226</v>
      </c>
      <c r="J22" s="57" t="s">
        <v>227</v>
      </c>
      <c r="K22" s="57" t="s">
        <v>708</v>
      </c>
      <c r="L22" s="226">
        <v>46126</v>
      </c>
      <c r="M22" s="227">
        <f>365*N22</f>
        <v>87</v>
      </c>
      <c r="N22" s="228">
        <v>0.23835616438356164</v>
      </c>
      <c r="O22" s="229">
        <v>1</v>
      </c>
      <c r="P22" s="230">
        <v>90705.499003999998</v>
      </c>
      <c r="Q22" s="229">
        <v>90705.499003999998</v>
      </c>
      <c r="R22" s="57" t="s">
        <v>697</v>
      </c>
    </row>
    <row r="23" spans="1:21">
      <c r="A23" s="187" t="s">
        <v>151</v>
      </c>
      <c r="B23" s="187" t="s">
        <v>152</v>
      </c>
      <c r="C23" s="23">
        <f t="shared" si="0"/>
        <v>2</v>
      </c>
      <c r="D23" s="21">
        <f t="shared" si="1"/>
        <v>22699.039026999999</v>
      </c>
      <c r="E23" s="21">
        <f t="shared" si="3"/>
        <v>45398.078053999998</v>
      </c>
      <c r="H23" s="57" t="s">
        <v>692</v>
      </c>
      <c r="I23" s="57" t="s">
        <v>226</v>
      </c>
      <c r="J23" s="57" t="s">
        <v>227</v>
      </c>
      <c r="K23" s="57" t="s">
        <v>709</v>
      </c>
      <c r="L23" s="226">
        <v>46126</v>
      </c>
      <c r="M23" s="227">
        <f>365*N23</f>
        <v>87</v>
      </c>
      <c r="N23" s="228">
        <v>0.23835616438356164</v>
      </c>
      <c r="O23" s="229">
        <v>1</v>
      </c>
      <c r="P23" s="230">
        <v>90705.499003999998</v>
      </c>
      <c r="Q23" s="229">
        <v>90705.499003999998</v>
      </c>
      <c r="R23" s="57" t="s">
        <v>695</v>
      </c>
    </row>
    <row r="24" spans="1:21">
      <c r="A24" s="187" t="s">
        <v>145</v>
      </c>
      <c r="B24" s="187" t="s">
        <v>146</v>
      </c>
      <c r="C24" s="23">
        <f t="shared" si="0"/>
        <v>1</v>
      </c>
      <c r="D24" s="21">
        <f t="shared" si="1"/>
        <v>18637.461391000001</v>
      </c>
      <c r="E24" s="21">
        <f t="shared" si="3"/>
        <v>18637.461391000001</v>
      </c>
      <c r="H24" s="57" t="s">
        <v>692</v>
      </c>
      <c r="I24" s="57" t="s">
        <v>226</v>
      </c>
      <c r="J24" s="57" t="s">
        <v>227</v>
      </c>
      <c r="K24" s="57" t="s">
        <v>710</v>
      </c>
      <c r="L24" s="226">
        <v>46126</v>
      </c>
      <c r="M24" s="227">
        <f>365*N24</f>
        <v>87</v>
      </c>
      <c r="N24" s="228">
        <v>0.23835616438356164</v>
      </c>
      <c r="O24" s="229">
        <v>1</v>
      </c>
      <c r="P24" s="230">
        <v>90705.499003999998</v>
      </c>
      <c r="Q24" s="229">
        <v>90705.499003999998</v>
      </c>
      <c r="R24" s="57" t="s">
        <v>697</v>
      </c>
    </row>
    <row r="25" spans="1:21" ht="16">
      <c r="A25" s="46"/>
      <c r="C25" s="53">
        <f>SUM(C2:C24)</f>
        <v>49</v>
      </c>
      <c r="E25" s="52">
        <f>SUM(E2:E23)</f>
        <v>5166241.2901179986</v>
      </c>
      <c r="H25" s="57" t="s">
        <v>692</v>
      </c>
      <c r="I25" s="57" t="s">
        <v>226</v>
      </c>
      <c r="J25" s="57" t="s">
        <v>227</v>
      </c>
      <c r="K25" s="57" t="s">
        <v>711</v>
      </c>
      <c r="L25" s="226">
        <v>46150</v>
      </c>
      <c r="M25" s="227">
        <f>365*N25</f>
        <v>63.000000000000007</v>
      </c>
      <c r="N25" s="228">
        <v>0.17260273972602741</v>
      </c>
      <c r="O25" s="229">
        <v>1</v>
      </c>
      <c r="P25" s="230">
        <v>90705.499003999998</v>
      </c>
      <c r="Q25" s="229">
        <v>90705.499003999998</v>
      </c>
      <c r="R25" s="57" t="s">
        <v>697</v>
      </c>
      <c r="T25"/>
      <c r="U25"/>
    </row>
    <row r="26" spans="1:21">
      <c r="A26" s="46"/>
      <c r="H26" s="57" t="s">
        <v>692</v>
      </c>
      <c r="I26" s="57" t="s">
        <v>226</v>
      </c>
      <c r="J26" s="57" t="s">
        <v>227</v>
      </c>
      <c r="K26" s="57" t="s">
        <v>712</v>
      </c>
      <c r="L26" s="226">
        <v>46150</v>
      </c>
      <c r="M26" s="227">
        <f>365*N26</f>
        <v>63.000000000000007</v>
      </c>
      <c r="N26" s="228">
        <v>0.17260273972602741</v>
      </c>
      <c r="O26" s="229">
        <v>1</v>
      </c>
      <c r="P26" s="230">
        <v>90705.499003999998</v>
      </c>
      <c r="Q26" s="229">
        <v>90705.499003999998</v>
      </c>
      <c r="R26" s="57" t="s">
        <v>697</v>
      </c>
      <c r="T26"/>
      <c r="U26"/>
    </row>
    <row r="27" spans="1:21">
      <c r="H27" t="s">
        <v>692</v>
      </c>
      <c r="I27" t="s">
        <v>226</v>
      </c>
      <c r="J27" t="s">
        <v>227</v>
      </c>
      <c r="K27" t="s">
        <v>829</v>
      </c>
      <c r="L27" s="169">
        <v>46181</v>
      </c>
      <c r="M27" s="185">
        <f>365*N27</f>
        <v>32</v>
      </c>
      <c r="N27" s="184">
        <v>8.7671232876712329E-2</v>
      </c>
      <c r="O27" s="127">
        <v>1</v>
      </c>
      <c r="P27" s="129">
        <v>90705.499003999998</v>
      </c>
      <c r="Q27" s="127">
        <v>90705.499003999998</v>
      </c>
      <c r="R27" s="57" t="s">
        <v>697</v>
      </c>
      <c r="T27"/>
      <c r="U27"/>
    </row>
    <row r="28" spans="1:21">
      <c r="H28" t="s">
        <v>692</v>
      </c>
      <c r="I28" t="s">
        <v>226</v>
      </c>
      <c r="J28" t="s">
        <v>227</v>
      </c>
      <c r="K28" t="s">
        <v>830</v>
      </c>
      <c r="L28" s="169">
        <v>46181</v>
      </c>
      <c r="M28" s="185">
        <f>365*N28</f>
        <v>32</v>
      </c>
      <c r="N28" s="184">
        <v>8.7671232876712329E-2</v>
      </c>
      <c r="O28" s="127">
        <v>1</v>
      </c>
      <c r="P28" s="129">
        <v>90705.499003999998</v>
      </c>
      <c r="Q28" s="127">
        <v>90705.499003999998</v>
      </c>
      <c r="R28" s="57" t="s">
        <v>697</v>
      </c>
      <c r="T28"/>
      <c r="U28"/>
    </row>
    <row r="29" spans="1:21">
      <c r="A29" s="164" t="s">
        <v>15</v>
      </c>
      <c r="B29" s="163" t="s">
        <v>19</v>
      </c>
      <c r="H29" t="s">
        <v>692</v>
      </c>
      <c r="I29" t="s">
        <v>226</v>
      </c>
      <c r="J29" t="s">
        <v>227</v>
      </c>
      <c r="K29" t="s">
        <v>831</v>
      </c>
      <c r="L29" s="169">
        <v>46181</v>
      </c>
      <c r="M29" s="185">
        <f>365*N29</f>
        <v>32</v>
      </c>
      <c r="N29" s="184">
        <v>8.7671232876712329E-2</v>
      </c>
      <c r="O29" s="127">
        <v>1</v>
      </c>
      <c r="P29" s="129">
        <v>90705.499003999998</v>
      </c>
      <c r="Q29" s="127">
        <v>90705.499003999998</v>
      </c>
      <c r="R29" s="57" t="s">
        <v>697</v>
      </c>
      <c r="T29"/>
      <c r="U29"/>
    </row>
    <row r="30" spans="1:21">
      <c r="A30" s="139" t="s">
        <v>318</v>
      </c>
      <c r="B30" s="107" t="s">
        <v>317</v>
      </c>
      <c r="H30" t="s">
        <v>692</v>
      </c>
      <c r="I30" t="s">
        <v>226</v>
      </c>
      <c r="J30" t="s">
        <v>227</v>
      </c>
      <c r="K30" t="s">
        <v>832</v>
      </c>
      <c r="L30" s="169">
        <v>46181</v>
      </c>
      <c r="M30" s="185">
        <f>365*N30</f>
        <v>32</v>
      </c>
      <c r="N30" s="184">
        <v>8.7671232876712329E-2</v>
      </c>
      <c r="O30" s="127">
        <v>1</v>
      </c>
      <c r="P30" s="129">
        <v>90705.499003999998</v>
      </c>
      <c r="Q30" s="127">
        <v>90705.499003999998</v>
      </c>
      <c r="R30" s="57" t="s">
        <v>697</v>
      </c>
      <c r="T30"/>
      <c r="U30"/>
    </row>
    <row r="31" spans="1:21">
      <c r="A31" s="140" t="s">
        <v>44</v>
      </c>
      <c r="B31" s="107" t="s">
        <v>45</v>
      </c>
      <c r="H31" t="s">
        <v>692</v>
      </c>
      <c r="I31" t="s">
        <v>226</v>
      </c>
      <c r="J31" t="s">
        <v>227</v>
      </c>
      <c r="K31" t="s">
        <v>833</v>
      </c>
      <c r="L31" s="169">
        <v>46181</v>
      </c>
      <c r="M31" s="185">
        <f>365*N31</f>
        <v>32</v>
      </c>
      <c r="N31" s="184">
        <v>8.7671232876712329E-2</v>
      </c>
      <c r="O31" s="127">
        <v>1</v>
      </c>
      <c r="P31" s="129">
        <v>90705.499003999998</v>
      </c>
      <c r="Q31" s="127">
        <v>90705.499003999998</v>
      </c>
      <c r="R31" s="57" t="s">
        <v>697</v>
      </c>
      <c r="T31"/>
      <c r="U31"/>
    </row>
    <row r="32" spans="1:21">
      <c r="A32" s="140" t="s">
        <v>62</v>
      </c>
      <c r="B32" s="107" t="s">
        <v>63</v>
      </c>
      <c r="H32" t="s">
        <v>692</v>
      </c>
      <c r="I32" t="s">
        <v>226</v>
      </c>
      <c r="J32" t="s">
        <v>227</v>
      </c>
      <c r="K32" t="s">
        <v>834</v>
      </c>
      <c r="L32" s="169">
        <v>46181</v>
      </c>
      <c r="M32" s="185">
        <f>365*N32</f>
        <v>32</v>
      </c>
      <c r="N32" s="184">
        <v>8.7671232876712329E-2</v>
      </c>
      <c r="O32" s="127">
        <v>1</v>
      </c>
      <c r="P32" s="129">
        <v>90705.499003999998</v>
      </c>
      <c r="Q32" s="127">
        <v>90705.499003999998</v>
      </c>
      <c r="R32" s="57" t="s">
        <v>697</v>
      </c>
      <c r="T32"/>
      <c r="U32"/>
    </row>
    <row r="33" spans="1:21">
      <c r="A33" s="139" t="s">
        <v>314</v>
      </c>
      <c r="B33" s="107" t="s">
        <v>313</v>
      </c>
      <c r="H33" s="57" t="s">
        <v>692</v>
      </c>
      <c r="I33" s="57" t="s">
        <v>312</v>
      </c>
      <c r="J33" s="57" t="s">
        <v>311</v>
      </c>
      <c r="K33" s="57" t="s">
        <v>826</v>
      </c>
      <c r="L33" s="226">
        <v>46181</v>
      </c>
      <c r="M33" s="227">
        <f>365*N33</f>
        <v>32</v>
      </c>
      <c r="N33" s="228">
        <v>8.7671232876712329E-2</v>
      </c>
      <c r="O33" s="229">
        <v>1</v>
      </c>
      <c r="P33" s="230">
        <v>118916.291692</v>
      </c>
      <c r="Q33" s="229">
        <v>118916.291692</v>
      </c>
      <c r="R33" s="57" t="s">
        <v>697</v>
      </c>
      <c r="T33"/>
      <c r="U33"/>
    </row>
    <row r="34" spans="1:21">
      <c r="A34" s="140" t="s">
        <v>55</v>
      </c>
      <c r="B34" s="107" t="s">
        <v>56</v>
      </c>
      <c r="H34" s="57" t="s">
        <v>692</v>
      </c>
      <c r="I34" s="57" t="s">
        <v>312</v>
      </c>
      <c r="J34" s="57" t="s">
        <v>311</v>
      </c>
      <c r="K34" s="57" t="s">
        <v>827</v>
      </c>
      <c r="L34" s="226">
        <v>46181</v>
      </c>
      <c r="M34" s="227">
        <f>365*N34</f>
        <v>32</v>
      </c>
      <c r="N34" s="228">
        <v>8.7671232876712329E-2</v>
      </c>
      <c r="O34" s="229">
        <v>1</v>
      </c>
      <c r="P34" s="230">
        <v>118916.291692</v>
      </c>
      <c r="Q34" s="229">
        <v>118916.291692</v>
      </c>
      <c r="R34" s="57" t="s">
        <v>697</v>
      </c>
      <c r="T34"/>
      <c r="U34"/>
    </row>
    <row r="35" spans="1:21">
      <c r="A35" s="139" t="s">
        <v>228</v>
      </c>
      <c r="B35" s="107" t="s">
        <v>229</v>
      </c>
      <c r="H35" s="57" t="s">
        <v>692</v>
      </c>
      <c r="I35" s="57" t="s">
        <v>228</v>
      </c>
      <c r="J35" s="57" t="s">
        <v>319</v>
      </c>
      <c r="K35" s="57" t="s">
        <v>825</v>
      </c>
      <c r="L35" s="226">
        <v>46181</v>
      </c>
      <c r="M35" s="227">
        <f>365*N35</f>
        <v>32</v>
      </c>
      <c r="N35" s="228">
        <v>8.7671232876712329E-2</v>
      </c>
      <c r="O35" s="229">
        <v>1</v>
      </c>
      <c r="P35" s="230">
        <v>122572.44178199999</v>
      </c>
      <c r="Q35" s="229">
        <v>122572.44178199999</v>
      </c>
      <c r="R35" s="57" t="s">
        <v>697</v>
      </c>
      <c r="T35"/>
      <c r="U35"/>
    </row>
    <row r="36" spans="1:21">
      <c r="A36" s="140" t="s">
        <v>64</v>
      </c>
      <c r="B36" s="107" t="s">
        <v>65</v>
      </c>
      <c r="H36" s="57" t="s">
        <v>692</v>
      </c>
      <c r="I36" s="57" t="s">
        <v>314</v>
      </c>
      <c r="J36" s="57" t="s">
        <v>313</v>
      </c>
      <c r="K36" s="57" t="s">
        <v>823</v>
      </c>
      <c r="L36" s="226">
        <v>46181</v>
      </c>
      <c r="M36" s="227">
        <f>365*N36</f>
        <v>32</v>
      </c>
      <c r="N36" s="228">
        <v>8.7671232876712329E-2</v>
      </c>
      <c r="O36" s="229">
        <v>1</v>
      </c>
      <c r="P36" s="230">
        <v>141079.09205800001</v>
      </c>
      <c r="Q36" s="229">
        <v>141079.09205800001</v>
      </c>
      <c r="R36" s="57" t="s">
        <v>697</v>
      </c>
      <c r="T36"/>
      <c r="U36"/>
    </row>
    <row r="37" spans="1:21">
      <c r="A37" s="140" t="s">
        <v>312</v>
      </c>
      <c r="B37" s="107" t="s">
        <v>311</v>
      </c>
      <c r="H37" s="57" t="s">
        <v>692</v>
      </c>
      <c r="I37" s="57" t="s">
        <v>314</v>
      </c>
      <c r="J37" s="57" t="s">
        <v>313</v>
      </c>
      <c r="K37" s="57" t="s">
        <v>824</v>
      </c>
      <c r="L37" s="226">
        <v>46181</v>
      </c>
      <c r="M37" s="227">
        <f>365*N37</f>
        <v>32</v>
      </c>
      <c r="N37" s="228">
        <v>8.7671232876712329E-2</v>
      </c>
      <c r="O37" s="229">
        <v>1</v>
      </c>
      <c r="P37" s="230">
        <v>141079.09205800001</v>
      </c>
      <c r="Q37" s="229">
        <v>141079.09205800001</v>
      </c>
      <c r="R37" s="57" t="s">
        <v>697</v>
      </c>
      <c r="T37"/>
      <c r="U37"/>
    </row>
    <row r="38" spans="1:21">
      <c r="A38" s="140" t="s">
        <v>79</v>
      </c>
      <c r="B38" s="107" t="s">
        <v>80</v>
      </c>
      <c r="H38" t="s">
        <v>692</v>
      </c>
      <c r="I38" t="s">
        <v>453</v>
      </c>
      <c r="J38" t="s">
        <v>447</v>
      </c>
      <c r="K38" t="s">
        <v>840</v>
      </c>
      <c r="L38" s="169">
        <v>46181</v>
      </c>
      <c r="M38" s="185">
        <f>365*N38</f>
        <v>32</v>
      </c>
      <c r="N38" s="184">
        <v>8.7671232876712329E-2</v>
      </c>
      <c r="O38" s="127">
        <v>1</v>
      </c>
      <c r="P38" s="129">
        <v>55192.327102000003</v>
      </c>
      <c r="Q38" s="127">
        <v>55192.327102000003</v>
      </c>
      <c r="R38" s="57" t="s">
        <v>695</v>
      </c>
      <c r="T38"/>
      <c r="U38"/>
    </row>
    <row r="39" spans="1:21">
      <c r="A39" s="140" t="s">
        <v>73</v>
      </c>
      <c r="B39" s="107" t="s">
        <v>74</v>
      </c>
      <c r="H39" t="s">
        <v>692</v>
      </c>
      <c r="I39" t="s">
        <v>455</v>
      </c>
      <c r="J39" t="s">
        <v>454</v>
      </c>
      <c r="K39" t="s">
        <v>837</v>
      </c>
      <c r="L39" s="169">
        <v>46181</v>
      </c>
      <c r="M39" s="185">
        <f>365*N39</f>
        <v>32</v>
      </c>
      <c r="N39" s="184">
        <v>8.7671232876712329E-2</v>
      </c>
      <c r="O39" s="127">
        <v>1</v>
      </c>
      <c r="P39" s="129">
        <v>64770.205044000002</v>
      </c>
      <c r="Q39" s="127">
        <v>64770.205044000002</v>
      </c>
      <c r="R39" t="s">
        <v>697</v>
      </c>
      <c r="T39"/>
      <c r="U39"/>
    </row>
    <row r="40" spans="1:21">
      <c r="A40" s="139" t="s">
        <v>226</v>
      </c>
      <c r="B40" s="107" t="s">
        <v>227</v>
      </c>
      <c r="H40" t="s">
        <v>692</v>
      </c>
      <c r="I40" t="s">
        <v>455</v>
      </c>
      <c r="J40" t="s">
        <v>454</v>
      </c>
      <c r="K40" t="s">
        <v>838</v>
      </c>
      <c r="L40" s="169">
        <v>46181</v>
      </c>
      <c r="M40" s="185">
        <f>365*N40</f>
        <v>32</v>
      </c>
      <c r="N40" s="184">
        <v>8.7671232876712329E-2</v>
      </c>
      <c r="O40" s="127">
        <v>1</v>
      </c>
      <c r="P40" s="129">
        <v>64770.205044000002</v>
      </c>
      <c r="Q40" s="127">
        <v>64770.205044000002</v>
      </c>
      <c r="R40" t="s">
        <v>697</v>
      </c>
      <c r="T40"/>
      <c r="U40"/>
    </row>
    <row r="41" spans="1:21">
      <c r="A41" s="140" t="s">
        <v>92</v>
      </c>
      <c r="B41" s="107" t="s">
        <v>93</v>
      </c>
      <c r="H41" t="s">
        <v>692</v>
      </c>
      <c r="I41" t="s">
        <v>455</v>
      </c>
      <c r="J41" t="s">
        <v>454</v>
      </c>
      <c r="K41" t="s">
        <v>839</v>
      </c>
      <c r="L41" s="169">
        <v>46181</v>
      </c>
      <c r="M41" s="185">
        <f>365*N41</f>
        <v>32</v>
      </c>
      <c r="N41" s="184">
        <v>8.7671232876712329E-2</v>
      </c>
      <c r="O41" s="127">
        <v>1</v>
      </c>
      <c r="P41" s="129">
        <v>64770.205044000002</v>
      </c>
      <c r="Q41" s="127">
        <v>64770.205044000002</v>
      </c>
      <c r="R41" t="s">
        <v>697</v>
      </c>
      <c r="T41"/>
      <c r="U41"/>
    </row>
    <row r="42" spans="1:21">
      <c r="A42" s="140" t="s">
        <v>104</v>
      </c>
      <c r="B42" s="107" t="s">
        <v>105</v>
      </c>
      <c r="H42" s="57" t="s">
        <v>692</v>
      </c>
      <c r="I42" s="57" t="s">
        <v>92</v>
      </c>
      <c r="J42" s="57" t="s">
        <v>93</v>
      </c>
      <c r="K42" s="57" t="s">
        <v>713</v>
      </c>
      <c r="L42" s="226">
        <v>45736</v>
      </c>
      <c r="M42" s="227">
        <f>365*N42</f>
        <v>477</v>
      </c>
      <c r="N42" s="228">
        <v>1.3068493150684932</v>
      </c>
      <c r="O42" s="229">
        <v>1</v>
      </c>
      <c r="P42" s="230">
        <v>87547.824827000004</v>
      </c>
      <c r="Q42" s="229">
        <v>87547.824827000004</v>
      </c>
      <c r="R42" t="s">
        <v>697</v>
      </c>
      <c r="T42"/>
      <c r="U42"/>
    </row>
    <row r="43" spans="1:21">
      <c r="A43" s="140" t="s">
        <v>102</v>
      </c>
      <c r="B43" s="107" t="s">
        <v>103</v>
      </c>
      <c r="H43" s="57" t="s">
        <v>692</v>
      </c>
      <c r="I43" s="57" t="s">
        <v>73</v>
      </c>
      <c r="J43" s="57" t="s">
        <v>74</v>
      </c>
      <c r="K43" s="57" t="s">
        <v>705</v>
      </c>
      <c r="L43" s="226">
        <v>45719</v>
      </c>
      <c r="M43" s="227">
        <f>365*N43</f>
        <v>494</v>
      </c>
      <c r="N43" s="228">
        <v>1.3534246575342466</v>
      </c>
      <c r="O43" s="229">
        <v>1</v>
      </c>
      <c r="P43" s="230">
        <v>104802.543697</v>
      </c>
      <c r="Q43" s="229">
        <v>104802.543697</v>
      </c>
      <c r="R43" t="s">
        <v>695</v>
      </c>
      <c r="T43"/>
      <c r="U43"/>
    </row>
    <row r="44" spans="1:21">
      <c r="A44" s="140" t="s">
        <v>115</v>
      </c>
      <c r="B44" s="107" t="s">
        <v>116</v>
      </c>
      <c r="H44" s="57" t="s">
        <v>692</v>
      </c>
      <c r="I44" s="57" t="s">
        <v>73</v>
      </c>
      <c r="J44" s="57" t="s">
        <v>74</v>
      </c>
      <c r="K44" s="57" t="s">
        <v>706</v>
      </c>
      <c r="L44" s="226">
        <v>46150</v>
      </c>
      <c r="M44" s="227">
        <f>365*N44</f>
        <v>63.000000000000007</v>
      </c>
      <c r="N44" s="228">
        <v>0.17260273972602741</v>
      </c>
      <c r="O44" s="229">
        <v>1</v>
      </c>
      <c r="P44" s="230">
        <v>104802.543697</v>
      </c>
      <c r="Q44" s="229">
        <v>104802.543697</v>
      </c>
      <c r="R44" t="s">
        <v>695</v>
      </c>
      <c r="T44"/>
      <c r="U44"/>
    </row>
    <row r="45" spans="1:21">
      <c r="A45" s="140" t="s">
        <v>84</v>
      </c>
      <c r="B45" s="107" t="s">
        <v>85</v>
      </c>
      <c r="H45" t="s">
        <v>692</v>
      </c>
      <c r="I45" t="s">
        <v>79</v>
      </c>
      <c r="J45" t="s">
        <v>80</v>
      </c>
      <c r="K45" t="s">
        <v>835</v>
      </c>
      <c r="L45" s="169">
        <v>46181</v>
      </c>
      <c r="M45" s="185">
        <f>365*N45</f>
        <v>32</v>
      </c>
      <c r="N45" s="184">
        <v>8.7671232876712329E-2</v>
      </c>
      <c r="O45" s="127">
        <v>1</v>
      </c>
      <c r="P45" s="129">
        <v>89871.634586</v>
      </c>
      <c r="Q45" s="127">
        <v>89871.634586</v>
      </c>
      <c r="R45" t="s">
        <v>695</v>
      </c>
      <c r="T45"/>
      <c r="U45"/>
    </row>
    <row r="46" spans="1:21">
      <c r="A46" s="152" t="s">
        <v>125</v>
      </c>
      <c r="B46" s="107" t="s">
        <v>126</v>
      </c>
      <c r="H46" t="s">
        <v>692</v>
      </c>
      <c r="I46" t="s">
        <v>79</v>
      </c>
      <c r="J46" t="s">
        <v>80</v>
      </c>
      <c r="K46" t="s">
        <v>836</v>
      </c>
      <c r="L46" s="169">
        <v>46181</v>
      </c>
      <c r="M46" s="185">
        <f>365*N46</f>
        <v>32</v>
      </c>
      <c r="N46" s="184">
        <v>8.7671232876712329E-2</v>
      </c>
      <c r="O46" s="127">
        <v>1</v>
      </c>
      <c r="P46" s="129">
        <v>89871.634586</v>
      </c>
      <c r="Q46" s="127">
        <v>89871.634586</v>
      </c>
      <c r="R46" t="s">
        <v>695</v>
      </c>
      <c r="T46"/>
      <c r="U46"/>
    </row>
    <row r="47" spans="1:21">
      <c r="A47" s="158" t="s">
        <v>145</v>
      </c>
      <c r="B47" s="107" t="s">
        <v>146</v>
      </c>
      <c r="H47" s="57" t="s">
        <v>692</v>
      </c>
      <c r="I47" s="57" t="s">
        <v>70</v>
      </c>
      <c r="J47" s="57" t="s">
        <v>69</v>
      </c>
      <c r="K47" s="57" t="s">
        <v>702</v>
      </c>
      <c r="L47" s="226">
        <v>46034</v>
      </c>
      <c r="M47" s="227">
        <f>365*N47</f>
        <v>179</v>
      </c>
      <c r="N47" s="228">
        <v>0.49041095890410957</v>
      </c>
      <c r="O47" s="229">
        <v>1</v>
      </c>
      <c r="P47" s="230">
        <v>125996</v>
      </c>
      <c r="Q47" s="229">
        <v>125996</v>
      </c>
      <c r="R47" t="s">
        <v>695</v>
      </c>
      <c r="T47"/>
      <c r="U47"/>
    </row>
    <row r="48" spans="1:21">
      <c r="A48" s="140" t="s">
        <v>151</v>
      </c>
      <c r="B48" s="156" t="s">
        <v>152</v>
      </c>
      <c r="H48" s="57" t="s">
        <v>692</v>
      </c>
      <c r="I48" s="57" t="s">
        <v>70</v>
      </c>
      <c r="J48" s="57" t="s">
        <v>69</v>
      </c>
      <c r="K48" s="57" t="s">
        <v>703</v>
      </c>
      <c r="L48" s="226">
        <v>46083</v>
      </c>
      <c r="M48" s="227">
        <f>365*N48</f>
        <v>130</v>
      </c>
      <c r="N48" s="228">
        <v>0.35616438356164382</v>
      </c>
      <c r="O48" s="229">
        <v>1</v>
      </c>
      <c r="P48" s="230">
        <v>125996</v>
      </c>
      <c r="Q48" s="229">
        <v>125996</v>
      </c>
      <c r="R48" t="s">
        <v>697</v>
      </c>
      <c r="T48"/>
      <c r="U48"/>
    </row>
    <row r="49" spans="8:21">
      <c r="H49" s="57" t="s">
        <v>692</v>
      </c>
      <c r="I49" s="57" t="s">
        <v>70</v>
      </c>
      <c r="J49" s="57" t="s">
        <v>69</v>
      </c>
      <c r="K49" s="57" t="s">
        <v>704</v>
      </c>
      <c r="L49" s="226">
        <v>46097</v>
      </c>
      <c r="M49" s="227">
        <f>365*N49</f>
        <v>116.00000000000001</v>
      </c>
      <c r="N49" s="228">
        <v>0.31780821917808222</v>
      </c>
      <c r="O49" s="229">
        <v>1</v>
      </c>
      <c r="P49" s="230">
        <v>125996</v>
      </c>
      <c r="Q49" s="229">
        <v>125996</v>
      </c>
      <c r="R49" t="s">
        <v>697</v>
      </c>
      <c r="T49"/>
      <c r="U49"/>
    </row>
    <row r="50" spans="8:21">
      <c r="H50" s="57" t="s">
        <v>692</v>
      </c>
      <c r="I50" s="57" t="s">
        <v>55</v>
      </c>
      <c r="J50" s="57" t="s">
        <v>56</v>
      </c>
      <c r="K50" s="57" t="s">
        <v>828</v>
      </c>
      <c r="L50" s="226">
        <v>45656</v>
      </c>
      <c r="M50" s="227">
        <f>365*N50</f>
        <v>557</v>
      </c>
      <c r="N50" s="228">
        <v>1.526027397260274</v>
      </c>
      <c r="O50" s="229">
        <v>1</v>
      </c>
      <c r="P50" s="230">
        <v>103767.054857</v>
      </c>
      <c r="Q50" s="229">
        <v>103767.054857</v>
      </c>
      <c r="R50" t="s">
        <v>695</v>
      </c>
      <c r="T50"/>
      <c r="U50"/>
    </row>
    <row r="51" spans="8:21">
      <c r="P51" s="225">
        <f>SUM(P2:P50)</f>
        <v>5184878.7515089968</v>
      </c>
    </row>
    <row r="52" spans="8:21">
      <c r="P52" s="225"/>
    </row>
  </sheetData>
  <autoFilter ref="H1:Q50" xr:uid="{EF173AF6-1573-440B-BDA0-B623988B61EB}">
    <sortState xmlns:xlrd2="http://schemas.microsoft.com/office/spreadsheetml/2017/richdata2" ref="H2:Q51">
      <sortCondition ref="J1:J50"/>
    </sortState>
  </autoFilter>
  <conditionalFormatting sqref="A1:A1048576">
    <cfRule type="duplicateValues" dxfId="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D3F1-11FE-4A81-AD7D-701617B31CFD}">
  <dimension ref="A1:AI85"/>
  <sheetViews>
    <sheetView topLeftCell="I1" zoomScale="70" zoomScaleNormal="70" zoomScaleSheetLayoutView="124" workbookViewId="0">
      <selection activeCell="D3" sqref="D3"/>
    </sheetView>
  </sheetViews>
  <sheetFormatPr baseColWidth="10" defaultColWidth="11.453125" defaultRowHeight="14.5"/>
  <cols>
    <col min="1" max="1" width="11" style="46" bestFit="1" customWidth="1"/>
    <col min="2" max="2" width="46.26953125" style="46" bestFit="1" customWidth="1"/>
    <col min="3" max="3" width="20.453125" style="46" customWidth="1"/>
    <col min="4" max="4" width="29.7265625" style="46" bestFit="1" customWidth="1"/>
    <col min="5" max="5" width="33.453125" style="46" customWidth="1"/>
    <col min="6" max="6" width="22.7265625" style="46" customWidth="1"/>
    <col min="7" max="7" width="11.453125" style="46"/>
    <col min="8" max="8" width="13.453125" style="47" bestFit="1" customWidth="1"/>
    <col min="9" max="9" width="58.81640625" style="47" bestFit="1" customWidth="1"/>
    <col min="10" max="10" width="13.453125" style="47" bestFit="1" customWidth="1"/>
    <col min="11" max="11" width="23.54296875" style="46" bestFit="1" customWidth="1"/>
    <col min="12" max="12" width="19.81640625" style="47" bestFit="1" customWidth="1"/>
    <col min="13" max="13" width="16.26953125" style="47" bestFit="1" customWidth="1"/>
    <col min="14" max="14" width="18.1796875" style="47" bestFit="1" customWidth="1"/>
    <col min="15" max="15" width="19.453125" style="47" bestFit="1" customWidth="1"/>
    <col min="16" max="16" width="15.81640625" style="193" bestFit="1" customWidth="1"/>
    <col min="17" max="17" width="14.7265625" style="47" bestFit="1" customWidth="1"/>
    <col min="18" max="18" width="15.1796875" style="46" bestFit="1" customWidth="1"/>
    <col min="19" max="19" width="23.54296875" style="46" bestFit="1" customWidth="1"/>
    <col min="20" max="20" width="28.1796875" style="46" bestFit="1" customWidth="1"/>
    <col min="21" max="21" width="13.7265625" style="46" bestFit="1" customWidth="1"/>
    <col min="22" max="22" width="11.81640625" style="46" bestFit="1" customWidth="1"/>
    <col min="23" max="23" width="27.453125" style="46" bestFit="1" customWidth="1"/>
    <col min="24" max="24" width="14.1796875" style="46" bestFit="1" customWidth="1"/>
    <col min="25" max="25" width="18.81640625" style="46" bestFit="1" customWidth="1"/>
    <col min="26" max="26" width="17.54296875" style="46" bestFit="1" customWidth="1"/>
    <col min="27" max="27" width="16" style="46" bestFit="1" customWidth="1"/>
    <col min="28" max="28" width="12.54296875" style="46" bestFit="1" customWidth="1"/>
    <col min="29" max="29" width="13.453125" style="46" bestFit="1" customWidth="1"/>
    <col min="30" max="30" width="11.81640625" style="46" bestFit="1" customWidth="1"/>
    <col min="31" max="31" width="24" style="46" bestFit="1" customWidth="1"/>
    <col min="32" max="32" width="19.453125" style="46" bestFit="1" customWidth="1"/>
    <col min="33" max="33" width="11.453125" style="46"/>
    <col min="34" max="34" width="13.453125" style="46" bestFit="1" customWidth="1"/>
    <col min="35" max="35" width="58.81640625" style="47" bestFit="1" customWidth="1"/>
    <col min="36" max="16384" width="11.453125" style="46"/>
  </cols>
  <sheetData>
    <row r="1" spans="1:32">
      <c r="C1" s="131" t="s">
        <v>470</v>
      </c>
      <c r="D1" s="131"/>
      <c r="H1" s="125" t="s">
        <v>208</v>
      </c>
      <c r="I1" s="125" t="s">
        <v>215</v>
      </c>
      <c r="J1" s="125" t="s">
        <v>208</v>
      </c>
      <c r="K1" s="125" t="s">
        <v>216</v>
      </c>
      <c r="L1" s="125" t="s">
        <v>217</v>
      </c>
      <c r="M1" s="125" t="s">
        <v>218</v>
      </c>
      <c r="N1" s="125" t="s">
        <v>219</v>
      </c>
      <c r="O1" s="125" t="s">
        <v>220</v>
      </c>
      <c r="P1" s="125" t="s">
        <v>221</v>
      </c>
      <c r="Q1" s="125" t="s">
        <v>230</v>
      </c>
      <c r="R1" s="125" t="s">
        <v>231</v>
      </c>
      <c r="S1" s="125" t="s">
        <v>232</v>
      </c>
      <c r="T1" s="125" t="s">
        <v>267</v>
      </c>
      <c r="U1" s="125" t="s">
        <v>268</v>
      </c>
      <c r="V1" s="125" t="s">
        <v>841</v>
      </c>
      <c r="W1" s="125" t="s">
        <v>269</v>
      </c>
      <c r="X1" s="125" t="s">
        <v>270</v>
      </c>
      <c r="Y1" s="125" t="s">
        <v>271</v>
      </c>
      <c r="Z1" s="125" t="s">
        <v>272</v>
      </c>
      <c r="AA1" s="125" t="s">
        <v>273</v>
      </c>
      <c r="AB1" s="125" t="s">
        <v>274</v>
      </c>
      <c r="AC1" s="125" t="s">
        <v>274</v>
      </c>
      <c r="AD1" s="125" t="s">
        <v>11</v>
      </c>
      <c r="AE1" s="125" t="s">
        <v>275</v>
      </c>
      <c r="AF1" s="125" t="s">
        <v>452</v>
      </c>
    </row>
    <row r="2" spans="1:32">
      <c r="A2" s="50" t="s">
        <v>15</v>
      </c>
      <c r="B2" s="50" t="s">
        <v>19</v>
      </c>
      <c r="C2" s="51" t="s">
        <v>727</v>
      </c>
      <c r="D2" s="51" t="s">
        <v>723</v>
      </c>
      <c r="E2" s="51" t="s">
        <v>457</v>
      </c>
      <c r="F2" s="51" t="s">
        <v>169</v>
      </c>
      <c r="H2" t="s">
        <v>732</v>
      </c>
      <c r="I2" t="s">
        <v>733</v>
      </c>
      <c r="J2" t="s">
        <v>732</v>
      </c>
      <c r="K2" t="s">
        <v>655</v>
      </c>
      <c r="L2">
        <v>9</v>
      </c>
      <c r="M2" s="126">
        <v>2026</v>
      </c>
      <c r="N2" s="127">
        <v>235700.39700700002</v>
      </c>
      <c r="O2" s="127">
        <v>1</v>
      </c>
      <c r="P2" s="129">
        <v>235700.39700699999</v>
      </c>
      <c r="Q2" t="s">
        <v>734</v>
      </c>
      <c r="R2" t="s">
        <v>723</v>
      </c>
      <c r="S2" t="s">
        <v>692</v>
      </c>
      <c r="T2" s="128">
        <v>46147</v>
      </c>
      <c r="U2" t="s">
        <v>735</v>
      </c>
      <c r="V2">
        <v>1</v>
      </c>
      <c r="W2" s="128">
        <v>46147</v>
      </c>
      <c r="X2" s="128">
        <v>46283</v>
      </c>
      <c r="Y2" t="s">
        <v>725</v>
      </c>
      <c r="Z2" s="126">
        <v>1</v>
      </c>
      <c r="AA2" t="s">
        <v>726</v>
      </c>
      <c r="AB2">
        <v>1.1693169999999999</v>
      </c>
      <c r="AC2"/>
      <c r="AD2"/>
      <c r="AE2"/>
      <c r="AF2"/>
    </row>
    <row r="3" spans="1:32">
      <c r="A3" s="187" t="s">
        <v>732</v>
      </c>
      <c r="B3" s="187" t="s">
        <v>733</v>
      </c>
      <c r="C3" s="192">
        <f>SUMIFS(O:O,H:H,A3,R:R,$C$2)</f>
        <v>0</v>
      </c>
      <c r="D3" s="192">
        <f>SUMIFS(O:O,H:H,A3,R:R,$D$2)</f>
        <v>1</v>
      </c>
      <c r="E3" s="54">
        <f>AVERAGEIF(H:H,A3,N:N)</f>
        <v>235700.39700700002</v>
      </c>
      <c r="F3" s="54">
        <f>(E3*C3)+(E3*D3)</f>
        <v>235700.39700700002</v>
      </c>
      <c r="H3" t="s">
        <v>36</v>
      </c>
      <c r="I3" t="s">
        <v>35</v>
      </c>
      <c r="J3" t="s">
        <v>36</v>
      </c>
      <c r="K3" t="s">
        <v>655</v>
      </c>
      <c r="L3">
        <v>7</v>
      </c>
      <c r="M3" s="126">
        <v>2026</v>
      </c>
      <c r="N3" s="127">
        <v>217868.336488</v>
      </c>
      <c r="O3" s="127">
        <v>2</v>
      </c>
      <c r="P3" s="129">
        <v>435736.672976</v>
      </c>
      <c r="Q3" t="s">
        <v>737</v>
      </c>
      <c r="R3" t="s">
        <v>723</v>
      </c>
      <c r="S3" t="s">
        <v>692</v>
      </c>
      <c r="T3" s="128">
        <v>46108</v>
      </c>
      <c r="U3" t="s">
        <v>738</v>
      </c>
      <c r="V3">
        <v>1</v>
      </c>
      <c r="W3" s="128">
        <v>46108</v>
      </c>
      <c r="X3" s="128">
        <v>46227</v>
      </c>
      <c r="Y3" t="s">
        <v>725</v>
      </c>
      <c r="Z3" s="126">
        <v>2</v>
      </c>
      <c r="AA3" t="s">
        <v>726</v>
      </c>
      <c r="AB3">
        <v>2.3062659999999999</v>
      </c>
      <c r="AC3"/>
      <c r="AD3"/>
      <c r="AE3"/>
      <c r="AF3"/>
    </row>
    <row r="4" spans="1:32">
      <c r="A4" s="187" t="s">
        <v>36</v>
      </c>
      <c r="B4" s="187" t="s">
        <v>35</v>
      </c>
      <c r="C4" s="192">
        <f t="shared" ref="C4:C23" si="0">SUMIFS(O:O,H:H,A4,R:R,$C$2)</f>
        <v>0</v>
      </c>
      <c r="D4" s="192">
        <f t="shared" ref="D4:D23" si="1">SUMIFS(O:O,H:H,A4,R:R,$D$2)</f>
        <v>2</v>
      </c>
      <c r="E4" s="54">
        <f t="shared" ref="E4:E23" si="2">AVERAGEIF(H:H,A4,N:N)</f>
        <v>217868.336488</v>
      </c>
      <c r="F4" s="54">
        <f t="shared" ref="F4:F23" si="3">(E4*C4)+(E4*D4)</f>
        <v>435736.672976</v>
      </c>
      <c r="H4" t="s">
        <v>318</v>
      </c>
      <c r="I4" t="s">
        <v>317</v>
      </c>
      <c r="J4" t="s">
        <v>318</v>
      </c>
      <c r="K4" t="s">
        <v>655</v>
      </c>
      <c r="L4">
        <v>7</v>
      </c>
      <c r="M4" s="126">
        <v>2026</v>
      </c>
      <c r="N4" s="127">
        <v>171125.65264400002</v>
      </c>
      <c r="O4" s="127">
        <v>1</v>
      </c>
      <c r="P4" s="129">
        <v>171125.65264399999</v>
      </c>
      <c r="Q4" t="s">
        <v>842</v>
      </c>
      <c r="R4" t="s">
        <v>727</v>
      </c>
      <c r="S4" t="s">
        <v>692</v>
      </c>
      <c r="T4" s="128">
        <v>46209</v>
      </c>
      <c r="U4" t="s">
        <v>728</v>
      </c>
      <c r="V4">
        <v>1</v>
      </c>
      <c r="W4" s="128">
        <v>45986</v>
      </c>
      <c r="X4" s="128">
        <v>46213</v>
      </c>
      <c r="Y4" t="s">
        <v>725</v>
      </c>
      <c r="Z4" s="126">
        <v>0</v>
      </c>
      <c r="AA4" t="s">
        <v>726</v>
      </c>
      <c r="AB4">
        <v>1.1377900000000001</v>
      </c>
      <c r="AC4"/>
      <c r="AD4"/>
      <c r="AE4"/>
      <c r="AF4"/>
    </row>
    <row r="5" spans="1:32">
      <c r="A5" s="187" t="s">
        <v>318</v>
      </c>
      <c r="B5" s="187" t="s">
        <v>317</v>
      </c>
      <c r="C5" s="192">
        <f t="shared" si="0"/>
        <v>1</v>
      </c>
      <c r="D5" s="192">
        <f t="shared" si="1"/>
        <v>2</v>
      </c>
      <c r="E5" s="54">
        <f t="shared" si="2"/>
        <v>169750.197506</v>
      </c>
      <c r="F5" s="54">
        <f t="shared" si="3"/>
        <v>509250.59251799999</v>
      </c>
      <c r="H5" t="s">
        <v>318</v>
      </c>
      <c r="I5" t="s">
        <v>317</v>
      </c>
      <c r="J5" t="s">
        <v>318</v>
      </c>
      <c r="K5" t="s">
        <v>655</v>
      </c>
      <c r="L5">
        <v>7</v>
      </c>
      <c r="M5" s="126">
        <v>2026</v>
      </c>
      <c r="N5" s="127">
        <v>168374.74236800001</v>
      </c>
      <c r="O5" s="127">
        <v>2</v>
      </c>
      <c r="P5" s="129">
        <v>336749.48473600001</v>
      </c>
      <c r="Q5" t="s">
        <v>729</v>
      </c>
      <c r="R5" t="s">
        <v>723</v>
      </c>
      <c r="S5" t="s">
        <v>692</v>
      </c>
      <c r="T5" s="128">
        <v>45986</v>
      </c>
      <c r="U5" t="s">
        <v>728</v>
      </c>
      <c r="V5">
        <v>1</v>
      </c>
      <c r="W5" s="128">
        <v>45986</v>
      </c>
      <c r="X5" s="128">
        <v>46213</v>
      </c>
      <c r="Y5" t="s">
        <v>725</v>
      </c>
      <c r="Z5" s="126">
        <v>0</v>
      </c>
      <c r="AA5" t="s">
        <v>726</v>
      </c>
      <c r="AB5">
        <v>2.303096</v>
      </c>
      <c r="AC5"/>
      <c r="AD5"/>
      <c r="AE5"/>
      <c r="AF5"/>
    </row>
    <row r="6" spans="1:32">
      <c r="A6" s="187" t="s">
        <v>44</v>
      </c>
      <c r="B6" s="187" t="s">
        <v>45</v>
      </c>
      <c r="C6" s="192">
        <f t="shared" si="0"/>
        <v>4</v>
      </c>
      <c r="D6" s="192">
        <f t="shared" si="1"/>
        <v>2</v>
      </c>
      <c r="E6" s="54">
        <f t="shared" si="2"/>
        <v>154661.29497680001</v>
      </c>
      <c r="F6" s="54">
        <f t="shared" si="3"/>
        <v>927967.76986080012</v>
      </c>
      <c r="H6" t="s">
        <v>44</v>
      </c>
      <c r="I6" t="s">
        <v>45</v>
      </c>
      <c r="J6" t="s">
        <v>44</v>
      </c>
      <c r="K6" t="s">
        <v>655</v>
      </c>
      <c r="L6">
        <v>7</v>
      </c>
      <c r="M6" s="126">
        <v>2026</v>
      </c>
      <c r="N6" s="127">
        <v>155874.28084300002</v>
      </c>
      <c r="O6" s="127">
        <v>1</v>
      </c>
      <c r="P6" s="129">
        <v>155874.28084299999</v>
      </c>
      <c r="Q6" t="s">
        <v>843</v>
      </c>
      <c r="R6" t="s">
        <v>727</v>
      </c>
      <c r="S6" t="s">
        <v>692</v>
      </c>
      <c r="T6" s="128">
        <v>46197</v>
      </c>
      <c r="U6" t="s">
        <v>754</v>
      </c>
      <c r="V6">
        <v>1</v>
      </c>
      <c r="W6" s="128">
        <v>46017</v>
      </c>
      <c r="X6" s="128">
        <v>46181</v>
      </c>
      <c r="Y6" t="s">
        <v>736</v>
      </c>
      <c r="Z6" s="126">
        <v>0</v>
      </c>
      <c r="AA6" t="s">
        <v>726</v>
      </c>
      <c r="AB6">
        <v>1.166453</v>
      </c>
      <c r="AC6"/>
      <c r="AD6"/>
      <c r="AE6"/>
      <c r="AF6"/>
    </row>
    <row r="7" spans="1:32">
      <c r="A7" s="187" t="s">
        <v>486</v>
      </c>
      <c r="B7" s="187" t="s">
        <v>487</v>
      </c>
      <c r="C7" s="192">
        <f t="shared" si="0"/>
        <v>0</v>
      </c>
      <c r="D7" s="192">
        <f t="shared" si="1"/>
        <v>1</v>
      </c>
      <c r="E7" s="54">
        <f t="shared" si="2"/>
        <v>152102.48444999999</v>
      </c>
      <c r="F7" s="54">
        <f t="shared" si="3"/>
        <v>152102.48444999999</v>
      </c>
      <c r="H7" t="s">
        <v>44</v>
      </c>
      <c r="I7" t="s">
        <v>45</v>
      </c>
      <c r="J7" t="s">
        <v>44</v>
      </c>
      <c r="K7" t="s">
        <v>655</v>
      </c>
      <c r="L7">
        <v>7</v>
      </c>
      <c r="M7" s="126">
        <v>2026</v>
      </c>
      <c r="N7" s="127">
        <v>155874.28084300002</v>
      </c>
      <c r="O7" s="127">
        <v>1</v>
      </c>
      <c r="P7" s="129">
        <v>155874.28084299999</v>
      </c>
      <c r="Q7" t="s">
        <v>844</v>
      </c>
      <c r="R7" t="s">
        <v>727</v>
      </c>
      <c r="S7" t="s">
        <v>692</v>
      </c>
      <c r="T7" s="128">
        <v>46197</v>
      </c>
      <c r="U7" t="s">
        <v>754</v>
      </c>
      <c r="V7">
        <v>1</v>
      </c>
      <c r="W7" s="128">
        <v>46017</v>
      </c>
      <c r="X7" s="128">
        <v>46181</v>
      </c>
      <c r="Y7" t="s">
        <v>736</v>
      </c>
      <c r="Z7" s="126">
        <v>0</v>
      </c>
      <c r="AA7" t="s">
        <v>726</v>
      </c>
      <c r="AB7">
        <v>1.166453</v>
      </c>
      <c r="AC7"/>
      <c r="AD7"/>
      <c r="AE7"/>
      <c r="AF7"/>
    </row>
    <row r="8" spans="1:32">
      <c r="A8" s="187" t="s">
        <v>62</v>
      </c>
      <c r="B8" s="187" t="s">
        <v>63</v>
      </c>
      <c r="C8" s="192">
        <f t="shared" si="0"/>
        <v>5</v>
      </c>
      <c r="D8" s="192">
        <f t="shared" si="1"/>
        <v>0</v>
      </c>
      <c r="E8" s="54">
        <f t="shared" si="2"/>
        <v>144216.56783719998</v>
      </c>
      <c r="F8" s="54">
        <f t="shared" si="3"/>
        <v>721082.83918599994</v>
      </c>
      <c r="H8" t="s">
        <v>44</v>
      </c>
      <c r="I8" t="s">
        <v>45</v>
      </c>
      <c r="J8" t="s">
        <v>44</v>
      </c>
      <c r="K8" t="s">
        <v>655</v>
      </c>
      <c r="L8">
        <v>7</v>
      </c>
      <c r="M8" s="126">
        <v>2026</v>
      </c>
      <c r="N8" s="127">
        <v>155874.28084300002</v>
      </c>
      <c r="O8" s="127">
        <v>1</v>
      </c>
      <c r="P8" s="129">
        <v>155874.28084299999</v>
      </c>
      <c r="Q8" t="s">
        <v>845</v>
      </c>
      <c r="R8" t="s">
        <v>727</v>
      </c>
      <c r="S8" t="s">
        <v>692</v>
      </c>
      <c r="T8" s="128">
        <v>46197</v>
      </c>
      <c r="U8" t="s">
        <v>754</v>
      </c>
      <c r="V8">
        <v>1</v>
      </c>
      <c r="W8" s="128">
        <v>46017</v>
      </c>
      <c r="X8" s="128">
        <v>46181</v>
      </c>
      <c r="Y8" t="s">
        <v>736</v>
      </c>
      <c r="Z8" s="126">
        <v>0</v>
      </c>
      <c r="AA8" t="s">
        <v>726</v>
      </c>
      <c r="AB8">
        <v>1.166453</v>
      </c>
      <c r="AC8"/>
      <c r="AD8"/>
      <c r="AE8"/>
      <c r="AF8"/>
    </row>
    <row r="9" spans="1:32">
      <c r="A9" s="187" t="s">
        <v>70</v>
      </c>
      <c r="B9" s="187" t="s">
        <v>69</v>
      </c>
      <c r="C9" s="192">
        <f t="shared" si="0"/>
        <v>4</v>
      </c>
      <c r="D9" s="192">
        <f t="shared" si="1"/>
        <v>0</v>
      </c>
      <c r="E9" s="54">
        <f t="shared" si="2"/>
        <v>120219.74874775001</v>
      </c>
      <c r="F9" s="54">
        <f t="shared" si="3"/>
        <v>480878.99499100004</v>
      </c>
      <c r="H9" t="s">
        <v>44</v>
      </c>
      <c r="I9" t="s">
        <v>45</v>
      </c>
      <c r="J9" t="s">
        <v>44</v>
      </c>
      <c r="K9" t="s">
        <v>655</v>
      </c>
      <c r="L9">
        <v>7</v>
      </c>
      <c r="M9" s="126">
        <v>2026</v>
      </c>
      <c r="N9" s="127">
        <v>155402.83067499998</v>
      </c>
      <c r="O9" s="127">
        <v>1</v>
      </c>
      <c r="P9" s="129">
        <v>155402.830675</v>
      </c>
      <c r="Q9" t="s">
        <v>753</v>
      </c>
      <c r="R9" t="s">
        <v>727</v>
      </c>
      <c r="S9" t="s">
        <v>692</v>
      </c>
      <c r="T9" s="128">
        <v>46170</v>
      </c>
      <c r="U9" t="s">
        <v>754</v>
      </c>
      <c r="V9">
        <v>1</v>
      </c>
      <c r="W9" s="128">
        <v>46017</v>
      </c>
      <c r="X9" s="128">
        <v>46181</v>
      </c>
      <c r="Y9" t="s">
        <v>736</v>
      </c>
      <c r="Z9" s="126">
        <v>0</v>
      </c>
      <c r="AA9" t="s">
        <v>726</v>
      </c>
      <c r="AB9">
        <v>1.162925</v>
      </c>
      <c r="AC9"/>
      <c r="AD9"/>
      <c r="AE9"/>
      <c r="AF9"/>
    </row>
    <row r="10" spans="1:32">
      <c r="A10" s="187" t="s">
        <v>121</v>
      </c>
      <c r="B10" s="187" t="s">
        <v>122</v>
      </c>
      <c r="C10" s="192">
        <f t="shared" si="0"/>
        <v>7</v>
      </c>
      <c r="D10" s="192">
        <f t="shared" si="1"/>
        <v>14</v>
      </c>
      <c r="E10" s="54">
        <f t="shared" si="2"/>
        <v>104534.46534455553</v>
      </c>
      <c r="F10" s="54">
        <f t="shared" si="3"/>
        <v>2195223.7722356659</v>
      </c>
      <c r="H10" t="s">
        <v>486</v>
      </c>
      <c r="I10" t="s">
        <v>487</v>
      </c>
      <c r="J10" t="s">
        <v>486</v>
      </c>
      <c r="K10" t="s">
        <v>655</v>
      </c>
      <c r="L10">
        <v>7</v>
      </c>
      <c r="M10" s="126">
        <v>2026</v>
      </c>
      <c r="N10" s="127">
        <v>152102.48444999999</v>
      </c>
      <c r="O10" s="127">
        <v>1</v>
      </c>
      <c r="P10" s="129">
        <v>152102.48444999999</v>
      </c>
      <c r="Q10" t="s">
        <v>730</v>
      </c>
      <c r="R10" t="s">
        <v>723</v>
      </c>
      <c r="S10" t="s">
        <v>692</v>
      </c>
      <c r="T10" s="128">
        <v>46078</v>
      </c>
      <c r="U10" t="s">
        <v>731</v>
      </c>
      <c r="V10">
        <v>1</v>
      </c>
      <c r="W10" s="128">
        <v>46078</v>
      </c>
      <c r="X10" s="128">
        <v>46206</v>
      </c>
      <c r="Y10" t="s">
        <v>725</v>
      </c>
      <c r="Z10" s="126">
        <v>0</v>
      </c>
      <c r="AA10" t="s">
        <v>726</v>
      </c>
      <c r="AB10">
        <v>1.17855</v>
      </c>
      <c r="AC10"/>
      <c r="AD10"/>
      <c r="AE10"/>
      <c r="AF10"/>
    </row>
    <row r="11" spans="1:32">
      <c r="A11" s="187" t="s">
        <v>73</v>
      </c>
      <c r="B11" s="187" t="s">
        <v>74</v>
      </c>
      <c r="C11" s="192">
        <f t="shared" si="0"/>
        <v>6</v>
      </c>
      <c r="D11" s="192">
        <f t="shared" si="1"/>
        <v>0</v>
      </c>
      <c r="E11" s="54">
        <f t="shared" si="2"/>
        <v>100697.50521166668</v>
      </c>
      <c r="F11" s="54">
        <f t="shared" si="3"/>
        <v>604185.03127000004</v>
      </c>
      <c r="H11" t="s">
        <v>44</v>
      </c>
      <c r="I11" t="s">
        <v>45</v>
      </c>
      <c r="J11" t="s">
        <v>44</v>
      </c>
      <c r="K11" t="s">
        <v>655</v>
      </c>
      <c r="L11">
        <v>7</v>
      </c>
      <c r="M11" s="126">
        <v>2026</v>
      </c>
      <c r="N11" s="127">
        <v>150280.80168</v>
      </c>
      <c r="O11" s="127">
        <v>2</v>
      </c>
      <c r="P11" s="129">
        <v>300561.60336000001</v>
      </c>
      <c r="Q11" t="s">
        <v>755</v>
      </c>
      <c r="R11" t="s">
        <v>723</v>
      </c>
      <c r="S11" t="s">
        <v>692</v>
      </c>
      <c r="T11" s="128">
        <v>46017</v>
      </c>
      <c r="U11" t="s">
        <v>754</v>
      </c>
      <c r="V11">
        <v>1</v>
      </c>
      <c r="W11" s="128">
        <v>46017</v>
      </c>
      <c r="X11" s="128">
        <v>46227</v>
      </c>
      <c r="Y11" t="s">
        <v>736</v>
      </c>
      <c r="Z11" s="126">
        <v>0</v>
      </c>
      <c r="AA11" t="s">
        <v>726</v>
      </c>
      <c r="AB11">
        <v>2.3557199999999998</v>
      </c>
      <c r="AC11"/>
      <c r="AD11"/>
      <c r="AE11"/>
      <c r="AF11"/>
    </row>
    <row r="12" spans="1:32">
      <c r="A12" s="187" t="s">
        <v>107</v>
      </c>
      <c r="B12" s="187" t="s">
        <v>108</v>
      </c>
      <c r="C12" s="192">
        <f t="shared" si="0"/>
        <v>0</v>
      </c>
      <c r="D12" s="192">
        <f t="shared" si="1"/>
        <v>2</v>
      </c>
      <c r="E12" s="54">
        <f t="shared" si="2"/>
        <v>90920.061243000004</v>
      </c>
      <c r="F12" s="54">
        <f t="shared" si="3"/>
        <v>181840.12248600001</v>
      </c>
      <c r="H12" t="s">
        <v>62</v>
      </c>
      <c r="I12" t="s">
        <v>63</v>
      </c>
      <c r="J12" t="s">
        <v>62</v>
      </c>
      <c r="K12" t="s">
        <v>655</v>
      </c>
      <c r="L12">
        <v>7</v>
      </c>
      <c r="M12" s="126">
        <v>2026</v>
      </c>
      <c r="N12" s="127">
        <v>147236.69637799999</v>
      </c>
      <c r="O12" s="127">
        <v>1</v>
      </c>
      <c r="P12" s="129">
        <v>147236.69637799999</v>
      </c>
      <c r="Q12" t="s">
        <v>846</v>
      </c>
      <c r="R12" t="s">
        <v>727</v>
      </c>
      <c r="S12" t="s">
        <v>692</v>
      </c>
      <c r="T12" s="128">
        <v>46197</v>
      </c>
      <c r="U12" t="s">
        <v>752</v>
      </c>
      <c r="V12">
        <v>1</v>
      </c>
      <c r="W12" s="128">
        <v>46020</v>
      </c>
      <c r="X12" s="128">
        <v>46178</v>
      </c>
      <c r="Y12" t="s">
        <v>725</v>
      </c>
      <c r="Z12" s="126">
        <v>1</v>
      </c>
      <c r="AA12" t="s">
        <v>726</v>
      </c>
      <c r="AB12">
        <v>1.166453</v>
      </c>
      <c r="AC12"/>
      <c r="AD12"/>
      <c r="AE12"/>
      <c r="AF12"/>
    </row>
    <row r="13" spans="1:32">
      <c r="A13" s="187" t="s">
        <v>79</v>
      </c>
      <c r="B13" s="187" t="s">
        <v>80</v>
      </c>
      <c r="C13" s="192">
        <f t="shared" si="0"/>
        <v>4</v>
      </c>
      <c r="D13" s="192">
        <f t="shared" si="1"/>
        <v>5</v>
      </c>
      <c r="E13" s="54">
        <f t="shared" si="2"/>
        <v>88927.062899666678</v>
      </c>
      <c r="F13" s="54">
        <f t="shared" si="3"/>
        <v>800343.56609700015</v>
      </c>
      <c r="H13" t="s">
        <v>62</v>
      </c>
      <c r="I13" t="s">
        <v>63</v>
      </c>
      <c r="J13" t="s">
        <v>62</v>
      </c>
      <c r="K13" t="s">
        <v>655</v>
      </c>
      <c r="L13">
        <v>7</v>
      </c>
      <c r="M13" s="126">
        <v>2026</v>
      </c>
      <c r="N13" s="127">
        <v>146550.608064</v>
      </c>
      <c r="O13" s="127">
        <v>1</v>
      </c>
      <c r="P13" s="129">
        <v>146550.608064</v>
      </c>
      <c r="Q13" t="s">
        <v>847</v>
      </c>
      <c r="R13" t="s">
        <v>727</v>
      </c>
      <c r="S13" t="s">
        <v>692</v>
      </c>
      <c r="T13" s="128">
        <v>46173</v>
      </c>
      <c r="U13" t="s">
        <v>752</v>
      </c>
      <c r="V13">
        <v>1</v>
      </c>
      <c r="W13" s="128">
        <v>46020</v>
      </c>
      <c r="X13" s="128">
        <v>46178</v>
      </c>
      <c r="Y13" t="s">
        <v>725</v>
      </c>
      <c r="Z13" s="126">
        <v>1</v>
      </c>
      <c r="AA13" t="s">
        <v>726</v>
      </c>
      <c r="AB13">
        <v>1.161036</v>
      </c>
      <c r="AC13"/>
      <c r="AD13"/>
      <c r="AE13"/>
      <c r="AF13"/>
    </row>
    <row r="14" spans="1:32">
      <c r="A14" s="187" t="s">
        <v>456</v>
      </c>
      <c r="B14" s="187" t="s">
        <v>448</v>
      </c>
      <c r="C14" s="192">
        <f t="shared" si="0"/>
        <v>3</v>
      </c>
      <c r="D14" s="192">
        <f t="shared" si="1"/>
        <v>0</v>
      </c>
      <c r="E14" s="54">
        <f t="shared" si="2"/>
        <v>78160.909579999992</v>
      </c>
      <c r="F14" s="54">
        <f t="shared" si="3"/>
        <v>234482.72873999999</v>
      </c>
      <c r="H14" t="s">
        <v>62</v>
      </c>
      <c r="I14" t="s">
        <v>63</v>
      </c>
      <c r="J14" t="s">
        <v>62</v>
      </c>
      <c r="K14" t="s">
        <v>655</v>
      </c>
      <c r="L14">
        <v>7</v>
      </c>
      <c r="M14" s="126">
        <v>2026</v>
      </c>
      <c r="N14" s="127">
        <v>142712.566528</v>
      </c>
      <c r="O14" s="127">
        <v>1</v>
      </c>
      <c r="P14" s="129">
        <v>142712.566528</v>
      </c>
      <c r="Q14" t="s">
        <v>848</v>
      </c>
      <c r="R14" t="s">
        <v>727</v>
      </c>
      <c r="S14" t="s">
        <v>692</v>
      </c>
      <c r="T14" s="128">
        <v>46197</v>
      </c>
      <c r="U14" t="s">
        <v>849</v>
      </c>
      <c r="V14">
        <v>1</v>
      </c>
      <c r="W14" s="128">
        <v>46181</v>
      </c>
      <c r="X14" s="128">
        <v>46181</v>
      </c>
      <c r="Y14" t="s">
        <v>736</v>
      </c>
      <c r="Z14" s="126">
        <v>1</v>
      </c>
      <c r="AA14" t="s">
        <v>726</v>
      </c>
      <c r="AB14">
        <v>1.177856</v>
      </c>
      <c r="AC14"/>
      <c r="AD14"/>
      <c r="AE14"/>
      <c r="AF14"/>
    </row>
    <row r="15" spans="1:32">
      <c r="A15" s="187" t="s">
        <v>123</v>
      </c>
      <c r="B15" s="187" t="s">
        <v>124</v>
      </c>
      <c r="C15" s="192">
        <f t="shared" si="0"/>
        <v>4</v>
      </c>
      <c r="D15" s="192">
        <f t="shared" si="1"/>
        <v>6</v>
      </c>
      <c r="E15" s="54">
        <f t="shared" si="2"/>
        <v>77156.150267166668</v>
      </c>
      <c r="F15" s="54">
        <f t="shared" si="3"/>
        <v>771561.50267166668</v>
      </c>
      <c r="H15" t="s">
        <v>62</v>
      </c>
      <c r="I15" t="s">
        <v>63</v>
      </c>
      <c r="J15" t="s">
        <v>62</v>
      </c>
      <c r="K15" t="s">
        <v>655</v>
      </c>
      <c r="L15">
        <v>7</v>
      </c>
      <c r="M15" s="126">
        <v>2026</v>
      </c>
      <c r="N15" s="127">
        <v>142407.14379999999</v>
      </c>
      <c r="O15" s="127">
        <v>1</v>
      </c>
      <c r="P15" s="129">
        <v>142407.14379999999</v>
      </c>
      <c r="Q15" t="s">
        <v>850</v>
      </c>
      <c r="R15" t="s">
        <v>727</v>
      </c>
      <c r="S15" t="s">
        <v>692</v>
      </c>
      <c r="T15" s="128">
        <v>46197</v>
      </c>
      <c r="U15" t="s">
        <v>849</v>
      </c>
      <c r="V15">
        <v>1</v>
      </c>
      <c r="W15" s="128">
        <v>46181</v>
      </c>
      <c r="X15" s="128">
        <v>46181</v>
      </c>
      <c r="Y15" t="s">
        <v>736</v>
      </c>
      <c r="Z15" s="126">
        <v>1</v>
      </c>
      <c r="AA15" t="s">
        <v>726</v>
      </c>
      <c r="AB15">
        <v>1.162925</v>
      </c>
      <c r="AC15"/>
      <c r="AD15"/>
      <c r="AE15"/>
      <c r="AF15"/>
    </row>
    <row r="16" spans="1:32">
      <c r="A16" s="187" t="s">
        <v>488</v>
      </c>
      <c r="B16" s="187" t="s">
        <v>489</v>
      </c>
      <c r="C16" s="192">
        <f t="shared" si="0"/>
        <v>0</v>
      </c>
      <c r="D16" s="192">
        <f t="shared" si="1"/>
        <v>1</v>
      </c>
      <c r="E16" s="54">
        <f t="shared" si="2"/>
        <v>72075.4038</v>
      </c>
      <c r="F16" s="54">
        <f t="shared" si="3"/>
        <v>72075.4038</v>
      </c>
      <c r="H16" t="s">
        <v>62</v>
      </c>
      <c r="I16" t="s">
        <v>63</v>
      </c>
      <c r="J16" t="s">
        <v>62</v>
      </c>
      <c r="K16" t="s">
        <v>655</v>
      </c>
      <c r="L16">
        <v>7</v>
      </c>
      <c r="M16" s="126">
        <v>2026</v>
      </c>
      <c r="N16" s="127">
        <v>142175.82441599999</v>
      </c>
      <c r="O16" s="127">
        <v>1</v>
      </c>
      <c r="P16" s="129">
        <v>142175.82441599999</v>
      </c>
      <c r="Q16" t="s">
        <v>851</v>
      </c>
      <c r="R16" t="s">
        <v>727</v>
      </c>
      <c r="S16" t="s">
        <v>692</v>
      </c>
      <c r="T16" s="128">
        <v>46197</v>
      </c>
      <c r="U16" t="s">
        <v>849</v>
      </c>
      <c r="V16">
        <v>1</v>
      </c>
      <c r="W16" s="128">
        <v>46181</v>
      </c>
      <c r="X16" s="128">
        <v>46181</v>
      </c>
      <c r="Y16" t="s">
        <v>736</v>
      </c>
      <c r="Z16" s="126">
        <v>1</v>
      </c>
      <c r="AA16" t="s">
        <v>726</v>
      </c>
      <c r="AB16">
        <v>1.161036</v>
      </c>
      <c r="AC16"/>
      <c r="AD16"/>
      <c r="AE16"/>
      <c r="AF16"/>
    </row>
    <row r="17" spans="1:35">
      <c r="A17" s="187" t="s">
        <v>96</v>
      </c>
      <c r="B17" s="187" t="s">
        <v>97</v>
      </c>
      <c r="C17" s="192">
        <f t="shared" si="0"/>
        <v>4</v>
      </c>
      <c r="D17" s="192">
        <f t="shared" si="1"/>
        <v>4</v>
      </c>
      <c r="E17" s="54">
        <f t="shared" si="2"/>
        <v>64620.804739285719</v>
      </c>
      <c r="F17" s="54">
        <f t="shared" si="3"/>
        <v>516966.43791428575</v>
      </c>
      <c r="H17" t="s">
        <v>70</v>
      </c>
      <c r="I17" t="s">
        <v>69</v>
      </c>
      <c r="J17" t="s">
        <v>70</v>
      </c>
      <c r="K17" t="s">
        <v>655</v>
      </c>
      <c r="L17">
        <v>7</v>
      </c>
      <c r="M17" s="126">
        <v>2026</v>
      </c>
      <c r="N17" s="127">
        <v>120750.268543</v>
      </c>
      <c r="O17" s="127">
        <v>1</v>
      </c>
      <c r="P17" s="129">
        <v>120750.268543</v>
      </c>
      <c r="Q17" t="s">
        <v>852</v>
      </c>
      <c r="R17" t="s">
        <v>727</v>
      </c>
      <c r="S17" t="s">
        <v>692</v>
      </c>
      <c r="T17" s="128">
        <v>46172</v>
      </c>
      <c r="U17" t="s">
        <v>801</v>
      </c>
      <c r="V17">
        <v>1</v>
      </c>
      <c r="W17" s="128">
        <v>46020</v>
      </c>
      <c r="X17" s="128">
        <v>46178</v>
      </c>
      <c r="Y17" t="s">
        <v>725</v>
      </c>
      <c r="Z17" s="126">
        <v>0</v>
      </c>
      <c r="AA17" t="s">
        <v>726</v>
      </c>
      <c r="AB17">
        <v>1.1648240000000001</v>
      </c>
      <c r="AC17"/>
      <c r="AD17"/>
      <c r="AE17"/>
      <c r="AF17"/>
    </row>
    <row r="18" spans="1:35">
      <c r="A18" s="187" t="s">
        <v>455</v>
      </c>
      <c r="B18" s="187" t="s">
        <v>454</v>
      </c>
      <c r="C18" s="192">
        <f t="shared" si="0"/>
        <v>0</v>
      </c>
      <c r="D18" s="192">
        <f t="shared" si="1"/>
        <v>15</v>
      </c>
      <c r="E18" s="54">
        <f t="shared" si="2"/>
        <v>58434.126916000001</v>
      </c>
      <c r="F18" s="54">
        <f t="shared" si="3"/>
        <v>876511.90373999998</v>
      </c>
      <c r="H18" t="s">
        <v>70</v>
      </c>
      <c r="I18" t="s">
        <v>69</v>
      </c>
      <c r="J18" t="s">
        <v>70</v>
      </c>
      <c r="K18" t="s">
        <v>655</v>
      </c>
      <c r="L18">
        <v>7</v>
      </c>
      <c r="M18" s="126">
        <v>2026</v>
      </c>
      <c r="N18" s="127">
        <v>120732.984404</v>
      </c>
      <c r="O18" s="127">
        <v>1</v>
      </c>
      <c r="P18" s="129">
        <v>120732.984404</v>
      </c>
      <c r="Q18" t="s">
        <v>802</v>
      </c>
      <c r="R18" t="s">
        <v>727</v>
      </c>
      <c r="S18" t="s">
        <v>692</v>
      </c>
      <c r="T18" s="128">
        <v>46161</v>
      </c>
      <c r="U18" t="s">
        <v>803</v>
      </c>
      <c r="V18">
        <v>1</v>
      </c>
      <c r="W18" s="128">
        <v>46017</v>
      </c>
      <c r="X18" s="128">
        <v>46161</v>
      </c>
      <c r="Y18" t="s">
        <v>736</v>
      </c>
      <c r="Z18" s="126">
        <v>0</v>
      </c>
      <c r="AA18" t="s">
        <v>726</v>
      </c>
      <c r="AB18">
        <v>1.177856</v>
      </c>
      <c r="AC18"/>
      <c r="AD18"/>
      <c r="AE18"/>
      <c r="AF18"/>
    </row>
    <row r="19" spans="1:35">
      <c r="A19" s="187" t="s">
        <v>453</v>
      </c>
      <c r="B19" s="187" t="s">
        <v>447</v>
      </c>
      <c r="C19" s="192">
        <f t="shared" si="0"/>
        <v>4</v>
      </c>
      <c r="D19" s="192">
        <f t="shared" si="1"/>
        <v>3</v>
      </c>
      <c r="E19" s="54">
        <f t="shared" si="2"/>
        <v>55685.311670000003</v>
      </c>
      <c r="F19" s="54">
        <f t="shared" si="3"/>
        <v>389797.18169</v>
      </c>
      <c r="H19" t="s">
        <v>70</v>
      </c>
      <c r="I19" t="s">
        <v>69</v>
      </c>
      <c r="J19" t="s">
        <v>70</v>
      </c>
      <c r="K19" t="s">
        <v>655</v>
      </c>
      <c r="L19">
        <v>7</v>
      </c>
      <c r="M19" s="126">
        <v>2026</v>
      </c>
      <c r="N19" s="127">
        <v>120307.599735</v>
      </c>
      <c r="O19" s="127">
        <v>1</v>
      </c>
      <c r="P19" s="129">
        <v>120307.599735</v>
      </c>
      <c r="Q19" t="s">
        <v>804</v>
      </c>
      <c r="R19" t="s">
        <v>727</v>
      </c>
      <c r="S19" t="s">
        <v>692</v>
      </c>
      <c r="T19" s="128">
        <v>46167</v>
      </c>
      <c r="U19" t="s">
        <v>803</v>
      </c>
      <c r="V19">
        <v>1</v>
      </c>
      <c r="W19" s="128">
        <v>46017</v>
      </c>
      <c r="X19" s="128">
        <v>46161</v>
      </c>
      <c r="Y19" t="s">
        <v>736</v>
      </c>
      <c r="Z19" s="126">
        <v>0</v>
      </c>
      <c r="AA19" t="s">
        <v>726</v>
      </c>
      <c r="AB19">
        <v>1.1737059999999999</v>
      </c>
      <c r="AC19"/>
      <c r="AD19"/>
      <c r="AE19"/>
      <c r="AF19"/>
    </row>
    <row r="20" spans="1:35">
      <c r="A20" s="187" t="s">
        <v>576</v>
      </c>
      <c r="B20" s="187" t="s">
        <v>91</v>
      </c>
      <c r="C20" s="192">
        <f t="shared" si="0"/>
        <v>0</v>
      </c>
      <c r="D20" s="192">
        <f t="shared" si="1"/>
        <v>1</v>
      </c>
      <c r="E20" s="54">
        <f t="shared" si="2"/>
        <v>56352.001184999994</v>
      </c>
      <c r="F20" s="54">
        <f t="shared" si="3"/>
        <v>56352.001184999994</v>
      </c>
      <c r="H20" t="s">
        <v>70</v>
      </c>
      <c r="I20" t="s">
        <v>69</v>
      </c>
      <c r="J20" t="s">
        <v>70</v>
      </c>
      <c r="K20" t="s">
        <v>655</v>
      </c>
      <c r="L20">
        <v>7</v>
      </c>
      <c r="M20" s="126">
        <v>2026</v>
      </c>
      <c r="N20" s="127">
        <v>119088.142309</v>
      </c>
      <c r="O20" s="127">
        <v>1</v>
      </c>
      <c r="P20" s="129">
        <v>119088.142309</v>
      </c>
      <c r="Q20" t="s">
        <v>853</v>
      </c>
      <c r="R20" t="s">
        <v>727</v>
      </c>
      <c r="S20" t="s">
        <v>692</v>
      </c>
      <c r="T20" s="128">
        <v>46172</v>
      </c>
      <c r="U20" t="s">
        <v>801</v>
      </c>
      <c r="V20">
        <v>1</v>
      </c>
      <c r="W20" s="128">
        <v>46020</v>
      </c>
      <c r="X20" s="128">
        <v>46178</v>
      </c>
      <c r="Y20" t="s">
        <v>725</v>
      </c>
      <c r="Z20" s="126">
        <v>0</v>
      </c>
      <c r="AA20" t="s">
        <v>726</v>
      </c>
      <c r="AB20">
        <v>1.162652</v>
      </c>
      <c r="AC20"/>
      <c r="AD20"/>
      <c r="AE20"/>
      <c r="AF20"/>
    </row>
    <row r="21" spans="1:35">
      <c r="A21" s="187" t="s">
        <v>76</v>
      </c>
      <c r="B21" s="187" t="s">
        <v>77</v>
      </c>
      <c r="C21" s="192">
        <f t="shared" si="0"/>
        <v>0</v>
      </c>
      <c r="D21" s="192">
        <f t="shared" si="1"/>
        <v>1</v>
      </c>
      <c r="E21" s="54">
        <f t="shared" si="2"/>
        <v>53818</v>
      </c>
      <c r="F21" s="54">
        <f t="shared" si="3"/>
        <v>53818</v>
      </c>
      <c r="H21" t="s">
        <v>121</v>
      </c>
      <c r="I21" t="s">
        <v>122</v>
      </c>
      <c r="J21" t="s">
        <v>121</v>
      </c>
      <c r="K21" t="s">
        <v>655</v>
      </c>
      <c r="L21">
        <v>7</v>
      </c>
      <c r="M21" s="126">
        <v>2026</v>
      </c>
      <c r="N21" s="127">
        <v>107251.996153</v>
      </c>
      <c r="O21" s="127">
        <v>1</v>
      </c>
      <c r="P21" s="129">
        <v>107251.996153</v>
      </c>
      <c r="Q21" t="s">
        <v>854</v>
      </c>
      <c r="R21" t="s">
        <v>727</v>
      </c>
      <c r="S21" t="s">
        <v>692</v>
      </c>
      <c r="T21" s="128">
        <v>46173</v>
      </c>
      <c r="U21" t="s">
        <v>805</v>
      </c>
      <c r="V21">
        <v>1</v>
      </c>
      <c r="W21" s="128">
        <v>46020</v>
      </c>
      <c r="X21" s="128">
        <v>46178</v>
      </c>
      <c r="Y21" t="s">
        <v>725</v>
      </c>
      <c r="Z21" s="126">
        <v>8</v>
      </c>
      <c r="AA21" t="s">
        <v>726</v>
      </c>
      <c r="AB21">
        <v>1.162652</v>
      </c>
      <c r="AC21"/>
      <c r="AD21"/>
      <c r="AE21"/>
      <c r="AF21"/>
    </row>
    <row r="22" spans="1:35">
      <c r="A22" s="187" t="s">
        <v>46</v>
      </c>
      <c r="B22" s="187" t="s">
        <v>47</v>
      </c>
      <c r="C22" s="192">
        <f t="shared" si="0"/>
        <v>2</v>
      </c>
      <c r="D22" s="192">
        <f t="shared" si="1"/>
        <v>2</v>
      </c>
      <c r="E22" s="54">
        <f t="shared" si="2"/>
        <v>26604.724527750004</v>
      </c>
      <c r="F22" s="54">
        <f t="shared" si="3"/>
        <v>106418.89811100002</v>
      </c>
      <c r="H22" t="s">
        <v>121</v>
      </c>
      <c r="I22" t="s">
        <v>122</v>
      </c>
      <c r="J22" t="s">
        <v>121</v>
      </c>
      <c r="K22" t="s">
        <v>655</v>
      </c>
      <c r="L22">
        <v>7</v>
      </c>
      <c r="M22" s="126">
        <v>2026</v>
      </c>
      <c r="N22" s="127">
        <v>107093.795931</v>
      </c>
      <c r="O22" s="127">
        <v>2</v>
      </c>
      <c r="P22" s="129">
        <v>214187.591862</v>
      </c>
      <c r="Q22" t="s">
        <v>806</v>
      </c>
      <c r="R22" t="s">
        <v>723</v>
      </c>
      <c r="S22" t="s">
        <v>692</v>
      </c>
      <c r="T22" s="128">
        <v>46142</v>
      </c>
      <c r="U22" t="s">
        <v>807</v>
      </c>
      <c r="V22">
        <v>1</v>
      </c>
      <c r="W22" s="128">
        <v>46142</v>
      </c>
      <c r="X22" s="128">
        <v>46234</v>
      </c>
      <c r="Y22" t="s">
        <v>725</v>
      </c>
      <c r="Z22" s="126">
        <v>8</v>
      </c>
      <c r="AA22" t="s">
        <v>726</v>
      </c>
      <c r="AB22">
        <v>1.167273</v>
      </c>
      <c r="AC22"/>
      <c r="AD22"/>
      <c r="AE22"/>
      <c r="AF22"/>
    </row>
    <row r="23" spans="1:35">
      <c r="A23" s="187" t="s">
        <v>143</v>
      </c>
      <c r="B23" s="187" t="s">
        <v>144</v>
      </c>
      <c r="C23" s="192">
        <f t="shared" si="0"/>
        <v>2</v>
      </c>
      <c r="D23" s="192">
        <f t="shared" si="1"/>
        <v>2</v>
      </c>
      <c r="E23" s="54">
        <f t="shared" si="2"/>
        <v>20854.827832333336</v>
      </c>
      <c r="F23" s="54">
        <f t="shared" si="3"/>
        <v>83419.311329333344</v>
      </c>
      <c r="H23" t="s">
        <v>121</v>
      </c>
      <c r="I23" t="s">
        <v>122</v>
      </c>
      <c r="J23" t="s">
        <v>121</v>
      </c>
      <c r="K23" t="s">
        <v>655</v>
      </c>
      <c r="L23">
        <v>7</v>
      </c>
      <c r="M23" s="126">
        <v>2026</v>
      </c>
      <c r="N23" s="127">
        <v>106830.28584899999</v>
      </c>
      <c r="O23" s="127">
        <v>1</v>
      </c>
      <c r="P23" s="129">
        <v>106830.28584900001</v>
      </c>
      <c r="Q23" t="s">
        <v>809</v>
      </c>
      <c r="R23" t="s">
        <v>727</v>
      </c>
      <c r="S23" t="s">
        <v>692</v>
      </c>
      <c r="T23" s="128">
        <v>46167</v>
      </c>
      <c r="U23" t="s">
        <v>810</v>
      </c>
      <c r="V23">
        <v>1</v>
      </c>
      <c r="W23" s="128">
        <v>46017</v>
      </c>
      <c r="X23" s="128">
        <v>46162</v>
      </c>
      <c r="Y23" t="s">
        <v>725</v>
      </c>
      <c r="Z23" s="126">
        <v>8</v>
      </c>
      <c r="AA23" t="s">
        <v>726</v>
      </c>
      <c r="AB23">
        <v>1.1737059999999999</v>
      </c>
      <c r="AC23"/>
      <c r="AD23"/>
      <c r="AE23"/>
      <c r="AF23"/>
      <c r="AH23"/>
      <c r="AI23"/>
    </row>
    <row r="24" spans="1:35" ht="16">
      <c r="C24" s="53">
        <f>SUM(C3:C23)</f>
        <v>50</v>
      </c>
      <c r="D24" s="53">
        <f>SUM(D3:D23)</f>
        <v>64</v>
      </c>
      <c r="F24" s="49">
        <f>SUM(F3:F23)</f>
        <v>10405715.612258753</v>
      </c>
      <c r="H24" t="s">
        <v>121</v>
      </c>
      <c r="I24" t="s">
        <v>122</v>
      </c>
      <c r="J24" t="s">
        <v>121</v>
      </c>
      <c r="K24" t="s">
        <v>655</v>
      </c>
      <c r="L24">
        <v>7</v>
      </c>
      <c r="M24" s="126">
        <v>2026</v>
      </c>
      <c r="N24" s="127">
        <v>106830.28584899999</v>
      </c>
      <c r="O24" s="127">
        <v>1</v>
      </c>
      <c r="P24" s="129">
        <v>106830.28584900001</v>
      </c>
      <c r="Q24" t="s">
        <v>811</v>
      </c>
      <c r="R24" t="s">
        <v>727</v>
      </c>
      <c r="S24" t="s">
        <v>692</v>
      </c>
      <c r="T24" s="128">
        <v>46167</v>
      </c>
      <c r="U24" t="s">
        <v>810</v>
      </c>
      <c r="V24">
        <v>1</v>
      </c>
      <c r="W24" s="128">
        <v>46017</v>
      </c>
      <c r="X24" s="128">
        <v>46162</v>
      </c>
      <c r="Y24" t="s">
        <v>725</v>
      </c>
      <c r="Z24" s="126">
        <v>8</v>
      </c>
      <c r="AA24" t="s">
        <v>726</v>
      </c>
      <c r="AB24">
        <v>1.1737059999999999</v>
      </c>
      <c r="AC24"/>
      <c r="AD24"/>
      <c r="AE24"/>
      <c r="AF24"/>
      <c r="AH24"/>
      <c r="AI24"/>
    </row>
    <row r="25" spans="1:35">
      <c r="H25" t="s">
        <v>121</v>
      </c>
      <c r="I25" t="s">
        <v>122</v>
      </c>
      <c r="J25" t="s">
        <v>121</v>
      </c>
      <c r="K25" t="s">
        <v>655</v>
      </c>
      <c r="L25">
        <v>7</v>
      </c>
      <c r="M25" s="126">
        <v>2026</v>
      </c>
      <c r="N25" s="127">
        <v>105824.15485899999</v>
      </c>
      <c r="O25" s="127">
        <v>1</v>
      </c>
      <c r="P25" s="129">
        <v>105824.154859</v>
      </c>
      <c r="Q25" t="s">
        <v>855</v>
      </c>
      <c r="R25" t="s">
        <v>727</v>
      </c>
      <c r="S25" t="s">
        <v>692</v>
      </c>
      <c r="T25" s="128">
        <v>46172</v>
      </c>
      <c r="U25" t="s">
        <v>805</v>
      </c>
      <c r="V25">
        <v>1</v>
      </c>
      <c r="W25" s="128">
        <v>46020</v>
      </c>
      <c r="X25" s="128">
        <v>46178</v>
      </c>
      <c r="Y25" t="s">
        <v>725</v>
      </c>
      <c r="Z25" s="126">
        <v>8</v>
      </c>
      <c r="AA25" t="s">
        <v>726</v>
      </c>
      <c r="AB25">
        <v>1.162652</v>
      </c>
      <c r="AC25"/>
      <c r="AD25"/>
      <c r="AE25"/>
      <c r="AF25"/>
      <c r="AH25"/>
      <c r="AI25"/>
    </row>
    <row r="26" spans="1:35">
      <c r="A26" s="140" t="s">
        <v>36</v>
      </c>
      <c r="H26" t="s">
        <v>121</v>
      </c>
      <c r="I26" t="s">
        <v>122</v>
      </c>
      <c r="J26" t="s">
        <v>121</v>
      </c>
      <c r="K26" t="s">
        <v>655</v>
      </c>
      <c r="L26">
        <v>7</v>
      </c>
      <c r="M26" s="126">
        <v>2026</v>
      </c>
      <c r="N26" s="127">
        <v>104754.45768000001</v>
      </c>
      <c r="O26" s="127">
        <v>1</v>
      </c>
      <c r="P26" s="129">
        <v>104754.45768000001</v>
      </c>
      <c r="Q26" t="s">
        <v>812</v>
      </c>
      <c r="R26" t="s">
        <v>727</v>
      </c>
      <c r="S26" t="s">
        <v>692</v>
      </c>
      <c r="T26" s="128">
        <v>46167</v>
      </c>
      <c r="U26" t="s">
        <v>808</v>
      </c>
      <c r="V26">
        <v>1</v>
      </c>
      <c r="W26" s="128">
        <v>46017</v>
      </c>
      <c r="X26" s="128">
        <v>46162</v>
      </c>
      <c r="Y26" t="s">
        <v>736</v>
      </c>
      <c r="Z26" s="126">
        <v>8</v>
      </c>
      <c r="AA26" t="s">
        <v>726</v>
      </c>
      <c r="AB26">
        <v>1.1737059999999999</v>
      </c>
      <c r="AC26"/>
      <c r="AD26"/>
      <c r="AE26"/>
      <c r="AF26"/>
      <c r="AH26"/>
      <c r="AI26"/>
    </row>
    <row r="27" spans="1:35">
      <c r="A27" s="139" t="s">
        <v>318</v>
      </c>
      <c r="H27" t="s">
        <v>121</v>
      </c>
      <c r="I27" t="s">
        <v>122</v>
      </c>
      <c r="J27" t="s">
        <v>121</v>
      </c>
      <c r="K27" t="s">
        <v>655</v>
      </c>
      <c r="L27">
        <v>7</v>
      </c>
      <c r="M27" s="126">
        <v>2026</v>
      </c>
      <c r="N27" s="127">
        <v>104753.342659</v>
      </c>
      <c r="O27" s="127">
        <v>1</v>
      </c>
      <c r="P27" s="129">
        <v>104753.342659</v>
      </c>
      <c r="Q27" t="s">
        <v>813</v>
      </c>
      <c r="R27" t="s">
        <v>727</v>
      </c>
      <c r="S27" t="s">
        <v>692</v>
      </c>
      <c r="T27" s="128">
        <v>46167</v>
      </c>
      <c r="U27" t="s">
        <v>808</v>
      </c>
      <c r="V27">
        <v>1</v>
      </c>
      <c r="W27" s="128">
        <v>46017</v>
      </c>
      <c r="X27" s="128">
        <v>46162</v>
      </c>
      <c r="Y27" t="s">
        <v>736</v>
      </c>
      <c r="Z27" s="126">
        <v>8</v>
      </c>
      <c r="AA27" t="s">
        <v>726</v>
      </c>
      <c r="AB27">
        <v>1.1737059999999999</v>
      </c>
      <c r="AC27"/>
      <c r="AD27"/>
      <c r="AE27"/>
      <c r="AF27"/>
      <c r="AH27"/>
      <c r="AI27"/>
    </row>
    <row r="28" spans="1:35">
      <c r="A28" s="140" t="s">
        <v>44</v>
      </c>
      <c r="H28" t="s">
        <v>121</v>
      </c>
      <c r="I28" t="s">
        <v>122</v>
      </c>
      <c r="J28" t="s">
        <v>121</v>
      </c>
      <c r="K28" t="s">
        <v>655</v>
      </c>
      <c r="L28">
        <v>7</v>
      </c>
      <c r="M28" s="126">
        <v>2026</v>
      </c>
      <c r="N28" s="127">
        <v>103767.876905</v>
      </c>
      <c r="O28" s="127">
        <v>1</v>
      </c>
      <c r="P28" s="129">
        <v>103767.876905</v>
      </c>
      <c r="Q28" t="s">
        <v>856</v>
      </c>
      <c r="R28" t="s">
        <v>727</v>
      </c>
      <c r="S28" t="s">
        <v>692</v>
      </c>
      <c r="T28" s="128">
        <v>46173</v>
      </c>
      <c r="U28" t="s">
        <v>808</v>
      </c>
      <c r="V28">
        <v>1</v>
      </c>
      <c r="W28" s="128">
        <v>46017</v>
      </c>
      <c r="X28" s="128">
        <v>46169</v>
      </c>
      <c r="Y28" t="s">
        <v>736</v>
      </c>
      <c r="Z28" s="126">
        <v>8</v>
      </c>
      <c r="AA28" t="s">
        <v>726</v>
      </c>
      <c r="AB28">
        <v>1.162652</v>
      </c>
      <c r="AC28"/>
      <c r="AD28"/>
      <c r="AE28"/>
      <c r="AF28"/>
      <c r="AH28"/>
      <c r="AI28"/>
    </row>
    <row r="29" spans="1:35">
      <c r="A29" s="139" t="s">
        <v>486</v>
      </c>
      <c r="H29" t="s">
        <v>73</v>
      </c>
      <c r="I29" t="s">
        <v>74</v>
      </c>
      <c r="J29" t="s">
        <v>73</v>
      </c>
      <c r="K29" t="s">
        <v>655</v>
      </c>
      <c r="L29">
        <v>7</v>
      </c>
      <c r="M29" s="126">
        <v>2026</v>
      </c>
      <c r="N29" s="127">
        <v>102295.332343</v>
      </c>
      <c r="O29" s="127">
        <v>1</v>
      </c>
      <c r="P29" s="129">
        <v>102295.332343</v>
      </c>
      <c r="Q29" t="s">
        <v>789</v>
      </c>
      <c r="R29" t="s">
        <v>727</v>
      </c>
      <c r="S29" t="s">
        <v>692</v>
      </c>
      <c r="T29" s="128">
        <v>46167</v>
      </c>
      <c r="U29" t="s">
        <v>790</v>
      </c>
      <c r="V29">
        <v>1</v>
      </c>
      <c r="W29" s="128">
        <v>46017</v>
      </c>
      <c r="X29" s="128">
        <v>46162</v>
      </c>
      <c r="Y29" t="s">
        <v>736</v>
      </c>
      <c r="Z29" s="126">
        <v>1</v>
      </c>
      <c r="AA29" t="s">
        <v>726</v>
      </c>
      <c r="AB29">
        <v>1.1737059999999999</v>
      </c>
      <c r="AC29"/>
      <c r="AD29"/>
      <c r="AE29"/>
      <c r="AF29"/>
      <c r="AH29"/>
      <c r="AI29"/>
    </row>
    <row r="30" spans="1:35">
      <c r="A30" s="140" t="s">
        <v>121</v>
      </c>
      <c r="H30" t="s">
        <v>73</v>
      </c>
      <c r="I30" t="s">
        <v>74</v>
      </c>
      <c r="J30" t="s">
        <v>73</v>
      </c>
      <c r="K30" t="s">
        <v>655</v>
      </c>
      <c r="L30">
        <v>7</v>
      </c>
      <c r="M30" s="126">
        <v>2026</v>
      </c>
      <c r="N30" s="127">
        <v>101434.626565</v>
      </c>
      <c r="O30" s="127">
        <v>1</v>
      </c>
      <c r="P30" s="129">
        <v>101434.626565</v>
      </c>
      <c r="Q30" t="s">
        <v>791</v>
      </c>
      <c r="R30" t="s">
        <v>727</v>
      </c>
      <c r="S30" t="s">
        <v>692</v>
      </c>
      <c r="T30" s="128">
        <v>46161</v>
      </c>
      <c r="U30" t="s">
        <v>792</v>
      </c>
      <c r="V30">
        <v>1</v>
      </c>
      <c r="W30" s="128">
        <v>46020</v>
      </c>
      <c r="X30" s="128">
        <v>46161</v>
      </c>
      <c r="Y30" t="s">
        <v>725</v>
      </c>
      <c r="Z30" s="126">
        <v>1</v>
      </c>
      <c r="AA30" t="s">
        <v>726</v>
      </c>
      <c r="AB30">
        <v>1.177856</v>
      </c>
      <c r="AC30"/>
      <c r="AD30"/>
      <c r="AE30"/>
      <c r="AF30"/>
      <c r="AH30"/>
      <c r="AI30"/>
    </row>
    <row r="31" spans="1:35">
      <c r="A31" s="140" t="s">
        <v>79</v>
      </c>
      <c r="H31" t="s">
        <v>73</v>
      </c>
      <c r="I31" t="s">
        <v>74</v>
      </c>
      <c r="J31" t="s">
        <v>73</v>
      </c>
      <c r="K31" t="s">
        <v>655</v>
      </c>
      <c r="L31">
        <v>7</v>
      </c>
      <c r="M31" s="126">
        <v>2026</v>
      </c>
      <c r="N31" s="127">
        <v>101077.23678200001</v>
      </c>
      <c r="O31" s="127">
        <v>1</v>
      </c>
      <c r="P31" s="129">
        <v>101077.23678200001</v>
      </c>
      <c r="Q31" t="s">
        <v>793</v>
      </c>
      <c r="R31" t="s">
        <v>727</v>
      </c>
      <c r="S31" t="s">
        <v>692</v>
      </c>
      <c r="T31" s="128">
        <v>46167</v>
      </c>
      <c r="U31" t="s">
        <v>792</v>
      </c>
      <c r="V31">
        <v>1</v>
      </c>
      <c r="W31" s="128">
        <v>46020</v>
      </c>
      <c r="X31" s="128">
        <v>46161</v>
      </c>
      <c r="Y31" t="s">
        <v>725</v>
      </c>
      <c r="Z31" s="126">
        <v>1</v>
      </c>
      <c r="AA31" t="s">
        <v>726</v>
      </c>
      <c r="AB31">
        <v>1.1737059999999999</v>
      </c>
      <c r="AC31"/>
      <c r="AD31"/>
      <c r="AE31"/>
      <c r="AF31"/>
      <c r="AH31"/>
      <c r="AI31"/>
    </row>
    <row r="32" spans="1:35">
      <c r="A32" s="140" t="s">
        <v>76</v>
      </c>
      <c r="H32" t="s">
        <v>73</v>
      </c>
      <c r="I32" t="s">
        <v>74</v>
      </c>
      <c r="J32" t="s">
        <v>73</v>
      </c>
      <c r="K32" t="s">
        <v>655</v>
      </c>
      <c r="L32">
        <v>7</v>
      </c>
      <c r="M32" s="126">
        <v>2026</v>
      </c>
      <c r="N32" s="127">
        <v>100406.68173</v>
      </c>
      <c r="O32" s="127">
        <v>1</v>
      </c>
      <c r="P32" s="129">
        <v>100406.68173</v>
      </c>
      <c r="Q32" t="s">
        <v>857</v>
      </c>
      <c r="R32" t="s">
        <v>727</v>
      </c>
      <c r="S32" t="s">
        <v>692</v>
      </c>
      <c r="T32" s="128">
        <v>46188</v>
      </c>
      <c r="U32" t="s">
        <v>794</v>
      </c>
      <c r="V32">
        <v>1</v>
      </c>
      <c r="W32" s="128">
        <v>46073</v>
      </c>
      <c r="X32" s="128">
        <v>46188</v>
      </c>
      <c r="Y32" t="s">
        <v>725</v>
      </c>
      <c r="Z32" s="126">
        <v>1</v>
      </c>
      <c r="AA32" t="s">
        <v>726</v>
      </c>
      <c r="AB32">
        <v>1.1617109999999999</v>
      </c>
      <c r="AC32"/>
      <c r="AD32"/>
      <c r="AE32"/>
      <c r="AF32"/>
      <c r="AH32"/>
      <c r="AI32"/>
    </row>
    <row r="33" spans="1:35">
      <c r="A33" s="140" t="s">
        <v>123</v>
      </c>
      <c r="H33" t="s">
        <v>73</v>
      </c>
      <c r="I33" t="s">
        <v>74</v>
      </c>
      <c r="J33" t="s">
        <v>73</v>
      </c>
      <c r="K33" t="s">
        <v>655</v>
      </c>
      <c r="L33">
        <v>7</v>
      </c>
      <c r="M33" s="126">
        <v>2026</v>
      </c>
      <c r="N33" s="127">
        <v>100406.68173</v>
      </c>
      <c r="O33" s="127">
        <v>1</v>
      </c>
      <c r="P33" s="129">
        <v>100406.68173</v>
      </c>
      <c r="Q33" t="s">
        <v>858</v>
      </c>
      <c r="R33" t="s">
        <v>727</v>
      </c>
      <c r="S33" t="s">
        <v>692</v>
      </c>
      <c r="T33" s="128">
        <v>46188</v>
      </c>
      <c r="U33" t="s">
        <v>794</v>
      </c>
      <c r="V33">
        <v>1</v>
      </c>
      <c r="W33" s="128">
        <v>46073</v>
      </c>
      <c r="X33" s="128">
        <v>46182</v>
      </c>
      <c r="Y33" t="s">
        <v>725</v>
      </c>
      <c r="Z33" s="126">
        <v>1</v>
      </c>
      <c r="AA33" t="s">
        <v>726</v>
      </c>
      <c r="AB33">
        <v>1.1617109999999999</v>
      </c>
      <c r="AC33"/>
      <c r="AD33"/>
      <c r="AE33"/>
      <c r="AF33"/>
      <c r="AH33"/>
      <c r="AI33"/>
    </row>
    <row r="34" spans="1:35">
      <c r="A34" s="140" t="s">
        <v>107</v>
      </c>
      <c r="H34" t="s">
        <v>73</v>
      </c>
      <c r="I34" t="s">
        <v>74</v>
      </c>
      <c r="J34" t="s">
        <v>73</v>
      </c>
      <c r="K34" t="s">
        <v>655</v>
      </c>
      <c r="L34">
        <v>7</v>
      </c>
      <c r="M34" s="126">
        <v>2026</v>
      </c>
      <c r="N34" s="127">
        <v>98564.472119999991</v>
      </c>
      <c r="O34" s="127">
        <v>1</v>
      </c>
      <c r="P34" s="129">
        <v>98564.472120000006</v>
      </c>
      <c r="Q34" t="s">
        <v>859</v>
      </c>
      <c r="R34" t="s">
        <v>727</v>
      </c>
      <c r="S34" t="s">
        <v>692</v>
      </c>
      <c r="T34" s="128">
        <v>46209</v>
      </c>
      <c r="U34" t="s">
        <v>794</v>
      </c>
      <c r="V34">
        <v>1</v>
      </c>
      <c r="W34" s="128">
        <v>46073</v>
      </c>
      <c r="X34" s="128">
        <v>46206</v>
      </c>
      <c r="Y34" t="s">
        <v>725</v>
      </c>
      <c r="Z34" s="126">
        <v>1</v>
      </c>
      <c r="AA34" t="s">
        <v>726</v>
      </c>
      <c r="AB34">
        <v>1.1377900000000001</v>
      </c>
      <c r="AC34"/>
      <c r="AD34"/>
      <c r="AE34"/>
      <c r="AF34"/>
      <c r="AH34"/>
      <c r="AI34"/>
    </row>
    <row r="35" spans="1:35">
      <c r="A35" s="140" t="s">
        <v>96</v>
      </c>
      <c r="H35" t="s">
        <v>121</v>
      </c>
      <c r="I35" t="s">
        <v>122</v>
      </c>
      <c r="J35" t="s">
        <v>121</v>
      </c>
      <c r="K35" t="s">
        <v>655</v>
      </c>
      <c r="L35">
        <v>9</v>
      </c>
      <c r="M35" s="126">
        <v>2026</v>
      </c>
      <c r="N35" s="127">
        <v>93703.992215999999</v>
      </c>
      <c r="O35" s="127">
        <v>12</v>
      </c>
      <c r="P35" s="129">
        <v>1124447.906592</v>
      </c>
      <c r="Q35" t="s">
        <v>814</v>
      </c>
      <c r="R35" t="s">
        <v>723</v>
      </c>
      <c r="S35" t="s">
        <v>692</v>
      </c>
      <c r="T35" s="128">
        <v>46155</v>
      </c>
      <c r="U35" t="s">
        <v>815</v>
      </c>
      <c r="V35">
        <v>1</v>
      </c>
      <c r="W35" s="128">
        <v>46155</v>
      </c>
      <c r="X35" s="128">
        <v>46283</v>
      </c>
      <c r="Y35" t="s">
        <v>736</v>
      </c>
      <c r="Z35" s="126">
        <v>8</v>
      </c>
      <c r="AA35" t="s">
        <v>726</v>
      </c>
      <c r="AB35">
        <v>1.1737059999999999</v>
      </c>
      <c r="AC35"/>
      <c r="AD35"/>
      <c r="AE35"/>
      <c r="AF35"/>
      <c r="AH35"/>
      <c r="AI35"/>
    </row>
    <row r="36" spans="1:35">
      <c r="A36" s="139" t="s">
        <v>488</v>
      </c>
      <c r="H36" t="s">
        <v>107</v>
      </c>
      <c r="I36" t="s">
        <v>108</v>
      </c>
      <c r="J36" t="s">
        <v>107</v>
      </c>
      <c r="K36" t="s">
        <v>655</v>
      </c>
      <c r="L36">
        <v>7</v>
      </c>
      <c r="M36" s="126">
        <v>2026</v>
      </c>
      <c r="N36" s="127">
        <v>90920.061243000004</v>
      </c>
      <c r="O36" s="127">
        <v>2</v>
      </c>
      <c r="P36" s="129">
        <v>181840.12248600001</v>
      </c>
      <c r="Q36" t="s">
        <v>750</v>
      </c>
      <c r="R36" t="s">
        <v>723</v>
      </c>
      <c r="S36" t="s">
        <v>692</v>
      </c>
      <c r="T36" s="128">
        <v>46142</v>
      </c>
      <c r="U36" t="s">
        <v>751</v>
      </c>
      <c r="V36">
        <v>1</v>
      </c>
      <c r="W36" s="128">
        <v>46142</v>
      </c>
      <c r="X36" s="128">
        <v>46234</v>
      </c>
      <c r="Y36" t="s">
        <v>725</v>
      </c>
      <c r="Z36" s="126">
        <v>0</v>
      </c>
      <c r="AA36" t="s">
        <v>726</v>
      </c>
      <c r="AB36">
        <v>1.167273</v>
      </c>
      <c r="AC36"/>
      <c r="AD36"/>
      <c r="AE36"/>
      <c r="AF36"/>
      <c r="AH36"/>
      <c r="AI36"/>
    </row>
    <row r="37" spans="1:35">
      <c r="A37" s="140" t="s">
        <v>46</v>
      </c>
      <c r="H37" t="s">
        <v>79</v>
      </c>
      <c r="I37" t="s">
        <v>80</v>
      </c>
      <c r="J37" t="s">
        <v>79</v>
      </c>
      <c r="K37" t="s">
        <v>655</v>
      </c>
      <c r="L37">
        <v>7</v>
      </c>
      <c r="M37" s="126">
        <v>2026</v>
      </c>
      <c r="N37" s="127">
        <v>90323.584740000006</v>
      </c>
      <c r="O37" s="127">
        <v>2</v>
      </c>
      <c r="P37" s="129">
        <v>180647.16948000001</v>
      </c>
      <c r="Q37" t="s">
        <v>795</v>
      </c>
      <c r="R37" t="s">
        <v>723</v>
      </c>
      <c r="S37" t="s">
        <v>692</v>
      </c>
      <c r="T37" s="128">
        <v>46142</v>
      </c>
      <c r="U37" t="s">
        <v>796</v>
      </c>
      <c r="V37">
        <v>1</v>
      </c>
      <c r="W37" s="128">
        <v>46142</v>
      </c>
      <c r="X37" s="128">
        <v>46234</v>
      </c>
      <c r="Y37" t="s">
        <v>725</v>
      </c>
      <c r="Z37" s="126">
        <v>0</v>
      </c>
      <c r="AA37" t="s">
        <v>726</v>
      </c>
      <c r="AB37">
        <v>1.167273</v>
      </c>
      <c r="AC37"/>
      <c r="AD37"/>
      <c r="AE37"/>
      <c r="AF37"/>
      <c r="AH37"/>
      <c r="AI37"/>
    </row>
    <row r="38" spans="1:35">
      <c r="A38" s="140" t="s">
        <v>143</v>
      </c>
      <c r="H38" t="s">
        <v>79</v>
      </c>
      <c r="I38" t="s">
        <v>80</v>
      </c>
      <c r="J38" t="s">
        <v>79</v>
      </c>
      <c r="K38" t="s">
        <v>655</v>
      </c>
      <c r="L38">
        <v>10</v>
      </c>
      <c r="M38" s="126">
        <v>2026</v>
      </c>
      <c r="N38" s="127">
        <v>90170.352681000004</v>
      </c>
      <c r="O38" s="127">
        <v>3</v>
      </c>
      <c r="P38" s="129">
        <v>270511.058043</v>
      </c>
      <c r="Q38" t="s">
        <v>860</v>
      </c>
      <c r="R38" t="s">
        <v>723</v>
      </c>
      <c r="S38" t="s">
        <v>692</v>
      </c>
      <c r="T38" s="128">
        <v>46190</v>
      </c>
      <c r="U38" t="s">
        <v>861</v>
      </c>
      <c r="V38">
        <v>1</v>
      </c>
      <c r="W38" s="128">
        <v>46190</v>
      </c>
      <c r="X38" s="128">
        <v>46304</v>
      </c>
      <c r="Y38" t="s">
        <v>725</v>
      </c>
      <c r="Z38" s="126">
        <v>0</v>
      </c>
      <c r="AA38" t="s">
        <v>726</v>
      </c>
      <c r="AB38">
        <v>1.1608970000000001</v>
      </c>
      <c r="AC38"/>
      <c r="AD38"/>
      <c r="AE38"/>
      <c r="AF38"/>
      <c r="AH38"/>
      <c r="AI38"/>
    </row>
    <row r="39" spans="1:35">
      <c r="H39" t="s">
        <v>79</v>
      </c>
      <c r="I39" t="s">
        <v>80</v>
      </c>
      <c r="J39" t="s">
        <v>79</v>
      </c>
      <c r="K39" t="s">
        <v>655</v>
      </c>
      <c r="L39">
        <v>7</v>
      </c>
      <c r="M39" s="126">
        <v>2026</v>
      </c>
      <c r="N39" s="127">
        <v>89311.179969000004</v>
      </c>
      <c r="O39" s="127">
        <v>1</v>
      </c>
      <c r="P39" s="129">
        <v>89311.179969000004</v>
      </c>
      <c r="Q39" t="s">
        <v>862</v>
      </c>
      <c r="R39" t="s">
        <v>727</v>
      </c>
      <c r="S39" t="s">
        <v>692</v>
      </c>
      <c r="T39" s="128">
        <v>46188</v>
      </c>
      <c r="U39" t="s">
        <v>800</v>
      </c>
      <c r="V39">
        <v>1</v>
      </c>
      <c r="W39" s="128">
        <v>46073</v>
      </c>
      <c r="X39" s="128">
        <v>46182</v>
      </c>
      <c r="Y39" t="s">
        <v>725</v>
      </c>
      <c r="Z39" s="126">
        <v>0</v>
      </c>
      <c r="AA39" t="s">
        <v>726</v>
      </c>
      <c r="AB39">
        <v>1.1617109999999999</v>
      </c>
      <c r="AC39"/>
      <c r="AD39"/>
      <c r="AE39"/>
      <c r="AF39"/>
      <c r="AH39"/>
      <c r="AI39"/>
    </row>
    <row r="40" spans="1:35">
      <c r="H40" t="s">
        <v>79</v>
      </c>
      <c r="I40" t="s">
        <v>80</v>
      </c>
      <c r="J40" t="s">
        <v>79</v>
      </c>
      <c r="K40" t="s">
        <v>655</v>
      </c>
      <c r="L40">
        <v>7</v>
      </c>
      <c r="M40" s="126">
        <v>2026</v>
      </c>
      <c r="N40" s="127">
        <v>88029.910088999997</v>
      </c>
      <c r="O40" s="127">
        <v>1</v>
      </c>
      <c r="P40" s="129">
        <v>88029.910088999997</v>
      </c>
      <c r="Q40" t="s">
        <v>797</v>
      </c>
      <c r="R40" t="s">
        <v>727</v>
      </c>
      <c r="S40" t="s">
        <v>692</v>
      </c>
      <c r="T40" s="128">
        <v>46167</v>
      </c>
      <c r="U40" t="s">
        <v>798</v>
      </c>
      <c r="V40">
        <v>1</v>
      </c>
      <c r="W40" s="128">
        <v>46017</v>
      </c>
      <c r="X40" s="128">
        <v>46162</v>
      </c>
      <c r="Y40" t="s">
        <v>725</v>
      </c>
      <c r="Z40" s="126">
        <v>0</v>
      </c>
      <c r="AA40" t="s">
        <v>726</v>
      </c>
      <c r="AB40">
        <v>1.1737059999999999</v>
      </c>
      <c r="AC40"/>
      <c r="AD40"/>
      <c r="AE40"/>
      <c r="AF40"/>
      <c r="AH40"/>
      <c r="AI40"/>
    </row>
    <row r="41" spans="1:35">
      <c r="H41" t="s">
        <v>79</v>
      </c>
      <c r="I41" t="s">
        <v>80</v>
      </c>
      <c r="J41" t="s">
        <v>79</v>
      </c>
      <c r="K41" t="s">
        <v>655</v>
      </c>
      <c r="L41">
        <v>7</v>
      </c>
      <c r="M41" s="126">
        <v>2026</v>
      </c>
      <c r="N41" s="127">
        <v>88029.910088999997</v>
      </c>
      <c r="O41" s="127">
        <v>1</v>
      </c>
      <c r="P41" s="129">
        <v>88029.910088999997</v>
      </c>
      <c r="Q41" t="s">
        <v>799</v>
      </c>
      <c r="R41" t="s">
        <v>727</v>
      </c>
      <c r="S41" t="s">
        <v>692</v>
      </c>
      <c r="T41" s="128">
        <v>46167</v>
      </c>
      <c r="U41" t="s">
        <v>798</v>
      </c>
      <c r="V41">
        <v>1</v>
      </c>
      <c r="W41" s="128">
        <v>46017</v>
      </c>
      <c r="X41" s="128">
        <v>46162</v>
      </c>
      <c r="Y41" t="s">
        <v>725</v>
      </c>
      <c r="Z41" s="126">
        <v>0</v>
      </c>
      <c r="AA41" t="s">
        <v>726</v>
      </c>
      <c r="AB41">
        <v>1.1737059999999999</v>
      </c>
      <c r="AC41"/>
      <c r="AD41"/>
      <c r="AE41"/>
      <c r="AF41"/>
      <c r="AH41"/>
      <c r="AI41"/>
    </row>
    <row r="42" spans="1:35">
      <c r="H42" t="s">
        <v>79</v>
      </c>
      <c r="I42" t="s">
        <v>80</v>
      </c>
      <c r="J42" t="s">
        <v>79</v>
      </c>
      <c r="K42" t="s">
        <v>655</v>
      </c>
      <c r="L42">
        <v>7</v>
      </c>
      <c r="M42" s="126">
        <v>2026</v>
      </c>
      <c r="N42" s="127">
        <v>87697.439830000003</v>
      </c>
      <c r="O42" s="127">
        <v>1</v>
      </c>
      <c r="P42" s="129">
        <v>87697.439830000003</v>
      </c>
      <c r="Q42" t="s">
        <v>863</v>
      </c>
      <c r="R42" t="s">
        <v>727</v>
      </c>
      <c r="S42" t="s">
        <v>692</v>
      </c>
      <c r="T42" s="128">
        <v>46209</v>
      </c>
      <c r="U42" t="s">
        <v>800</v>
      </c>
      <c r="V42">
        <v>1</v>
      </c>
      <c r="W42" s="128">
        <v>46073</v>
      </c>
      <c r="X42" s="128">
        <v>46206</v>
      </c>
      <c r="Y42" t="s">
        <v>725</v>
      </c>
      <c r="Z42" s="126">
        <v>0</v>
      </c>
      <c r="AA42" t="s">
        <v>726</v>
      </c>
      <c r="AB42">
        <v>1.1377900000000001</v>
      </c>
      <c r="AC42"/>
      <c r="AD42"/>
      <c r="AE42"/>
      <c r="AF42"/>
      <c r="AH42"/>
      <c r="AI42"/>
    </row>
    <row r="43" spans="1:35">
      <c r="H43" t="s">
        <v>456</v>
      </c>
      <c r="I43" t="s">
        <v>448</v>
      </c>
      <c r="J43" t="s">
        <v>456</v>
      </c>
      <c r="K43" t="s">
        <v>655</v>
      </c>
      <c r="L43">
        <v>7</v>
      </c>
      <c r="M43" s="126">
        <v>2026</v>
      </c>
      <c r="N43" s="127">
        <v>78936.47557000001</v>
      </c>
      <c r="O43" s="127">
        <v>1</v>
      </c>
      <c r="P43" s="129">
        <v>78936.475569999995</v>
      </c>
      <c r="Q43" t="s">
        <v>760</v>
      </c>
      <c r="R43" t="s">
        <v>727</v>
      </c>
      <c r="S43" t="s">
        <v>692</v>
      </c>
      <c r="T43" s="128">
        <v>46142</v>
      </c>
      <c r="U43" t="s">
        <v>761</v>
      </c>
      <c r="V43">
        <v>1</v>
      </c>
      <c r="W43" s="128">
        <v>46017</v>
      </c>
      <c r="X43" s="128">
        <v>46139</v>
      </c>
      <c r="Y43" t="s">
        <v>725</v>
      </c>
      <c r="Z43" s="126">
        <v>0</v>
      </c>
      <c r="AA43" t="s">
        <v>726</v>
      </c>
      <c r="AB43">
        <v>1.179937</v>
      </c>
      <c r="AC43"/>
      <c r="AD43"/>
      <c r="AE43"/>
      <c r="AF43"/>
      <c r="AH43"/>
      <c r="AI43"/>
    </row>
    <row r="44" spans="1:35">
      <c r="H44" t="s">
        <v>123</v>
      </c>
      <c r="I44" t="s">
        <v>124</v>
      </c>
      <c r="J44" t="s">
        <v>123</v>
      </c>
      <c r="K44" t="s">
        <v>655</v>
      </c>
      <c r="L44">
        <v>7</v>
      </c>
      <c r="M44" s="126">
        <v>2026</v>
      </c>
      <c r="N44" s="127">
        <v>78783.923861999996</v>
      </c>
      <c r="O44" s="127">
        <v>2</v>
      </c>
      <c r="P44" s="129">
        <v>157567.84772399999</v>
      </c>
      <c r="Q44" t="s">
        <v>780</v>
      </c>
      <c r="R44" t="s">
        <v>723</v>
      </c>
      <c r="S44" t="s">
        <v>692</v>
      </c>
      <c r="T44" s="128">
        <v>46142</v>
      </c>
      <c r="U44" t="s">
        <v>781</v>
      </c>
      <c r="V44">
        <v>1</v>
      </c>
      <c r="W44" s="128">
        <v>46142</v>
      </c>
      <c r="X44" s="128">
        <v>46234</v>
      </c>
      <c r="Y44" t="s">
        <v>725</v>
      </c>
      <c r="Z44" s="126">
        <v>2</v>
      </c>
      <c r="AA44" t="s">
        <v>726</v>
      </c>
      <c r="AB44">
        <v>1.167273</v>
      </c>
      <c r="AC44"/>
      <c r="AD44"/>
      <c r="AE44"/>
      <c r="AF44"/>
      <c r="AH44"/>
      <c r="AI44"/>
    </row>
    <row r="45" spans="1:35">
      <c r="H45" t="s">
        <v>456</v>
      </c>
      <c r="I45" t="s">
        <v>448</v>
      </c>
      <c r="J45" t="s">
        <v>456</v>
      </c>
      <c r="K45" t="s">
        <v>655</v>
      </c>
      <c r="L45">
        <v>7</v>
      </c>
      <c r="M45" s="126">
        <v>2026</v>
      </c>
      <c r="N45" s="127">
        <v>77773.126584999991</v>
      </c>
      <c r="O45" s="127">
        <v>1</v>
      </c>
      <c r="P45" s="129">
        <v>77773.126585000005</v>
      </c>
      <c r="Q45" t="s">
        <v>762</v>
      </c>
      <c r="R45" t="s">
        <v>727</v>
      </c>
      <c r="S45" t="s">
        <v>692</v>
      </c>
      <c r="T45" s="128">
        <v>46170</v>
      </c>
      <c r="U45" t="s">
        <v>763</v>
      </c>
      <c r="V45">
        <v>1</v>
      </c>
      <c r="W45" s="128">
        <v>46073</v>
      </c>
      <c r="X45" s="128">
        <v>46164</v>
      </c>
      <c r="Y45" t="s">
        <v>725</v>
      </c>
      <c r="Z45" s="126">
        <v>0</v>
      </c>
      <c r="AA45" t="s">
        <v>726</v>
      </c>
      <c r="AB45">
        <v>1.1676770000000001</v>
      </c>
      <c r="AC45"/>
      <c r="AD45"/>
      <c r="AE45"/>
      <c r="AF45"/>
      <c r="AH45"/>
      <c r="AI45"/>
    </row>
    <row r="46" spans="1:35">
      <c r="H46" t="s">
        <v>456</v>
      </c>
      <c r="I46" t="s">
        <v>448</v>
      </c>
      <c r="J46" t="s">
        <v>456</v>
      </c>
      <c r="K46" t="s">
        <v>655</v>
      </c>
      <c r="L46">
        <v>7</v>
      </c>
      <c r="M46" s="126">
        <v>2026</v>
      </c>
      <c r="N46" s="127">
        <v>77773.126584999991</v>
      </c>
      <c r="O46" s="127">
        <v>1</v>
      </c>
      <c r="P46" s="129">
        <v>77773.126585000005</v>
      </c>
      <c r="Q46" t="s">
        <v>764</v>
      </c>
      <c r="R46" t="s">
        <v>727</v>
      </c>
      <c r="S46" t="s">
        <v>692</v>
      </c>
      <c r="T46" s="128">
        <v>46170</v>
      </c>
      <c r="U46" t="s">
        <v>763</v>
      </c>
      <c r="V46">
        <v>1</v>
      </c>
      <c r="W46" s="128">
        <v>46073</v>
      </c>
      <c r="X46" s="128">
        <v>46164</v>
      </c>
      <c r="Y46" t="s">
        <v>725</v>
      </c>
      <c r="Z46" s="126">
        <v>0</v>
      </c>
      <c r="AA46" t="s">
        <v>726</v>
      </c>
      <c r="AB46">
        <v>1.1676770000000001</v>
      </c>
      <c r="AC46"/>
      <c r="AD46"/>
      <c r="AE46"/>
      <c r="AF46"/>
      <c r="AH46"/>
      <c r="AI46"/>
    </row>
    <row r="47" spans="1:35">
      <c r="H47" t="s">
        <v>123</v>
      </c>
      <c r="I47" t="s">
        <v>124</v>
      </c>
      <c r="J47" t="s">
        <v>123</v>
      </c>
      <c r="K47" t="s">
        <v>655</v>
      </c>
      <c r="L47">
        <v>7</v>
      </c>
      <c r="M47" s="126">
        <v>2026</v>
      </c>
      <c r="N47" s="127">
        <v>77694.229485000003</v>
      </c>
      <c r="O47" s="127">
        <v>4</v>
      </c>
      <c r="P47" s="129">
        <v>310776.91794000001</v>
      </c>
      <c r="Q47" t="s">
        <v>782</v>
      </c>
      <c r="R47" t="s">
        <v>723</v>
      </c>
      <c r="S47" t="s">
        <v>692</v>
      </c>
      <c r="T47" s="128">
        <v>46111</v>
      </c>
      <c r="U47" t="s">
        <v>783</v>
      </c>
      <c r="V47">
        <v>1</v>
      </c>
      <c r="W47" s="128">
        <v>46111</v>
      </c>
      <c r="X47" s="128">
        <v>46213</v>
      </c>
      <c r="Y47" t="s">
        <v>725</v>
      </c>
      <c r="Z47" s="126">
        <v>2</v>
      </c>
      <c r="AA47" t="s">
        <v>726</v>
      </c>
      <c r="AB47">
        <v>4.6045800000000003</v>
      </c>
      <c r="AC47"/>
      <c r="AD47"/>
      <c r="AE47"/>
      <c r="AF47"/>
      <c r="AH47"/>
      <c r="AI47"/>
    </row>
    <row r="48" spans="1:35">
      <c r="H48" t="s">
        <v>123</v>
      </c>
      <c r="I48" t="s">
        <v>124</v>
      </c>
      <c r="J48" t="s">
        <v>123</v>
      </c>
      <c r="K48" t="s">
        <v>655</v>
      </c>
      <c r="L48">
        <v>7</v>
      </c>
      <c r="M48" s="126">
        <v>2026</v>
      </c>
      <c r="N48" s="127">
        <v>76614.687063999998</v>
      </c>
      <c r="O48" s="127">
        <v>1</v>
      </c>
      <c r="P48" s="129">
        <v>76614.687063999998</v>
      </c>
      <c r="Q48" t="s">
        <v>784</v>
      </c>
      <c r="R48" t="s">
        <v>727</v>
      </c>
      <c r="S48" t="s">
        <v>692</v>
      </c>
      <c r="T48" s="128">
        <v>46153</v>
      </c>
      <c r="U48" t="s">
        <v>785</v>
      </c>
      <c r="V48">
        <v>1</v>
      </c>
      <c r="W48" s="128">
        <v>46017</v>
      </c>
      <c r="X48" s="128">
        <v>46153</v>
      </c>
      <c r="Y48" t="s">
        <v>736</v>
      </c>
      <c r="Z48" s="126">
        <v>2</v>
      </c>
      <c r="AA48" t="s">
        <v>726</v>
      </c>
      <c r="AB48">
        <v>1.167273</v>
      </c>
      <c r="AC48"/>
      <c r="AD48"/>
      <c r="AE48"/>
      <c r="AF48"/>
      <c r="AH48"/>
      <c r="AI48"/>
    </row>
    <row r="49" spans="8:35">
      <c r="H49" t="s">
        <v>123</v>
      </c>
      <c r="I49" t="s">
        <v>124</v>
      </c>
      <c r="J49" t="s">
        <v>123</v>
      </c>
      <c r="K49" t="s">
        <v>655</v>
      </c>
      <c r="L49">
        <v>7</v>
      </c>
      <c r="M49" s="126">
        <v>2026</v>
      </c>
      <c r="N49" s="127">
        <v>76614.687063999998</v>
      </c>
      <c r="O49" s="127">
        <v>1</v>
      </c>
      <c r="P49" s="129">
        <v>76614.687063999998</v>
      </c>
      <c r="Q49" t="s">
        <v>786</v>
      </c>
      <c r="R49" t="s">
        <v>727</v>
      </c>
      <c r="S49" t="s">
        <v>692</v>
      </c>
      <c r="T49" s="128">
        <v>46153</v>
      </c>
      <c r="U49" t="s">
        <v>785</v>
      </c>
      <c r="V49">
        <v>1</v>
      </c>
      <c r="W49" s="128">
        <v>46017</v>
      </c>
      <c r="X49" s="128">
        <v>46153</v>
      </c>
      <c r="Y49" t="s">
        <v>736</v>
      </c>
      <c r="Z49" s="126">
        <v>2</v>
      </c>
      <c r="AA49" t="s">
        <v>726</v>
      </c>
      <c r="AB49">
        <v>1.167273</v>
      </c>
      <c r="AC49"/>
      <c r="AD49"/>
      <c r="AE49"/>
      <c r="AF49"/>
      <c r="AH49"/>
      <c r="AI49"/>
    </row>
    <row r="50" spans="8:35">
      <c r="H50" t="s">
        <v>123</v>
      </c>
      <c r="I50" t="s">
        <v>124</v>
      </c>
      <c r="J50" t="s">
        <v>123</v>
      </c>
      <c r="K50" t="s">
        <v>655</v>
      </c>
      <c r="L50">
        <v>7</v>
      </c>
      <c r="M50" s="126">
        <v>2026</v>
      </c>
      <c r="N50" s="127">
        <v>76614.687063999998</v>
      </c>
      <c r="O50" s="127">
        <v>1</v>
      </c>
      <c r="P50" s="129">
        <v>76614.687063999998</v>
      </c>
      <c r="Q50" t="s">
        <v>787</v>
      </c>
      <c r="R50" t="s">
        <v>727</v>
      </c>
      <c r="S50" t="s">
        <v>692</v>
      </c>
      <c r="T50" s="128">
        <v>46153</v>
      </c>
      <c r="U50" t="s">
        <v>785</v>
      </c>
      <c r="V50">
        <v>1</v>
      </c>
      <c r="W50" s="128">
        <v>46017</v>
      </c>
      <c r="X50" s="128">
        <v>46153</v>
      </c>
      <c r="Y50" t="s">
        <v>736</v>
      </c>
      <c r="Z50" s="126">
        <v>2</v>
      </c>
      <c r="AA50" t="s">
        <v>726</v>
      </c>
      <c r="AB50">
        <v>1.167273</v>
      </c>
      <c r="AC50"/>
      <c r="AD50"/>
      <c r="AE50"/>
      <c r="AF50"/>
      <c r="AH50"/>
      <c r="AI50"/>
    </row>
    <row r="51" spans="8:35">
      <c r="H51" t="s">
        <v>123</v>
      </c>
      <c r="I51" t="s">
        <v>124</v>
      </c>
      <c r="J51" t="s">
        <v>123</v>
      </c>
      <c r="K51" t="s">
        <v>655</v>
      </c>
      <c r="L51">
        <v>7</v>
      </c>
      <c r="M51" s="126">
        <v>2026</v>
      </c>
      <c r="N51" s="127">
        <v>76614.687063999998</v>
      </c>
      <c r="O51" s="127">
        <v>1</v>
      </c>
      <c r="P51" s="129">
        <v>76614.687063999998</v>
      </c>
      <c r="Q51" t="s">
        <v>788</v>
      </c>
      <c r="R51" t="s">
        <v>727</v>
      </c>
      <c r="S51" t="s">
        <v>692</v>
      </c>
      <c r="T51" s="128">
        <v>46153</v>
      </c>
      <c r="U51" t="s">
        <v>785</v>
      </c>
      <c r="V51">
        <v>1</v>
      </c>
      <c r="W51" s="128">
        <v>46017</v>
      </c>
      <c r="X51" s="128">
        <v>46153</v>
      </c>
      <c r="Y51" t="s">
        <v>736</v>
      </c>
      <c r="Z51" s="126">
        <v>2</v>
      </c>
      <c r="AA51" t="s">
        <v>726</v>
      </c>
      <c r="AB51">
        <v>1.167273</v>
      </c>
      <c r="AC51"/>
      <c r="AD51"/>
      <c r="AE51"/>
      <c r="AF51"/>
      <c r="AH51"/>
      <c r="AI51"/>
    </row>
    <row r="52" spans="8:35">
      <c r="H52" t="s">
        <v>488</v>
      </c>
      <c r="I52" t="s">
        <v>489</v>
      </c>
      <c r="J52" t="s">
        <v>488</v>
      </c>
      <c r="K52" t="s">
        <v>655</v>
      </c>
      <c r="L52">
        <v>7</v>
      </c>
      <c r="M52" s="126">
        <v>2026</v>
      </c>
      <c r="N52" s="127">
        <v>72075.4038</v>
      </c>
      <c r="O52" s="127">
        <v>1</v>
      </c>
      <c r="P52" s="129">
        <v>72075.4038</v>
      </c>
      <c r="Q52" t="s">
        <v>722</v>
      </c>
      <c r="R52" t="s">
        <v>723</v>
      </c>
      <c r="S52" t="s">
        <v>692</v>
      </c>
      <c r="T52" s="128">
        <v>46078</v>
      </c>
      <c r="U52" t="s">
        <v>724</v>
      </c>
      <c r="V52">
        <v>1</v>
      </c>
      <c r="W52" s="128">
        <v>46078</v>
      </c>
      <c r="X52" s="128">
        <v>46199</v>
      </c>
      <c r="Y52" t="s">
        <v>725</v>
      </c>
      <c r="Z52" s="126">
        <v>0</v>
      </c>
      <c r="AA52" t="s">
        <v>726</v>
      </c>
      <c r="AB52">
        <v>1.17855</v>
      </c>
      <c r="AC52"/>
      <c r="AD52"/>
      <c r="AE52"/>
      <c r="AF52"/>
      <c r="AH52"/>
      <c r="AI52"/>
    </row>
    <row r="53" spans="8:35">
      <c r="H53" t="s">
        <v>96</v>
      </c>
      <c r="I53" t="s">
        <v>97</v>
      </c>
      <c r="J53" t="s">
        <v>96</v>
      </c>
      <c r="K53" t="s">
        <v>655</v>
      </c>
      <c r="L53">
        <v>7</v>
      </c>
      <c r="M53" s="126">
        <v>2026</v>
      </c>
      <c r="N53" s="127">
        <v>64721.239737999997</v>
      </c>
      <c r="O53" s="127">
        <v>1</v>
      </c>
      <c r="P53" s="129">
        <v>64721.239737999997</v>
      </c>
      <c r="Q53" t="s">
        <v>772</v>
      </c>
      <c r="R53" t="s">
        <v>723</v>
      </c>
      <c r="S53" t="s">
        <v>692</v>
      </c>
      <c r="T53" s="128">
        <v>46017</v>
      </c>
      <c r="U53" t="s">
        <v>773</v>
      </c>
      <c r="V53">
        <v>1</v>
      </c>
      <c r="W53" s="128">
        <v>46017</v>
      </c>
      <c r="X53" s="128">
        <v>46153</v>
      </c>
      <c r="Y53" t="s">
        <v>725</v>
      </c>
      <c r="Z53" s="126">
        <v>0</v>
      </c>
      <c r="AA53" t="s">
        <v>726</v>
      </c>
      <c r="AB53">
        <v>1.1778599999999999</v>
      </c>
      <c r="AC53"/>
      <c r="AD53"/>
      <c r="AE53"/>
      <c r="AF53"/>
      <c r="AH53"/>
      <c r="AI53"/>
    </row>
    <row r="54" spans="8:35">
      <c r="H54" t="s">
        <v>96</v>
      </c>
      <c r="I54" t="s">
        <v>97</v>
      </c>
      <c r="J54" t="s">
        <v>96</v>
      </c>
      <c r="K54" t="s">
        <v>655</v>
      </c>
      <c r="L54">
        <v>7</v>
      </c>
      <c r="M54" s="126">
        <v>2026</v>
      </c>
      <c r="N54" s="127">
        <v>64709.096001000005</v>
      </c>
      <c r="O54" s="127">
        <v>2</v>
      </c>
      <c r="P54" s="129">
        <v>129418.192002</v>
      </c>
      <c r="Q54" t="s">
        <v>772</v>
      </c>
      <c r="R54" t="s">
        <v>723</v>
      </c>
      <c r="S54" t="s">
        <v>692</v>
      </c>
      <c r="T54" s="128">
        <v>46017</v>
      </c>
      <c r="U54" t="s">
        <v>773</v>
      </c>
      <c r="V54">
        <v>1</v>
      </c>
      <c r="W54" s="128">
        <v>46017</v>
      </c>
      <c r="X54" s="128">
        <v>46153</v>
      </c>
      <c r="Y54" t="s">
        <v>725</v>
      </c>
      <c r="Z54" s="126">
        <v>0</v>
      </c>
      <c r="AA54" t="s">
        <v>726</v>
      </c>
      <c r="AB54">
        <v>2.3557199999999998</v>
      </c>
      <c r="AC54"/>
      <c r="AD54"/>
      <c r="AE54"/>
      <c r="AF54"/>
      <c r="AH54"/>
      <c r="AI54"/>
    </row>
    <row r="55" spans="8:35">
      <c r="H55" t="s">
        <v>96</v>
      </c>
      <c r="I55" t="s">
        <v>97</v>
      </c>
      <c r="J55" t="s">
        <v>96</v>
      </c>
      <c r="K55" t="s">
        <v>655</v>
      </c>
      <c r="L55">
        <v>7</v>
      </c>
      <c r="M55" s="126">
        <v>2026</v>
      </c>
      <c r="N55" s="127">
        <v>64648.609292000001</v>
      </c>
      <c r="O55" s="127">
        <v>1</v>
      </c>
      <c r="P55" s="129">
        <v>64648.609292000001</v>
      </c>
      <c r="Q55" t="s">
        <v>774</v>
      </c>
      <c r="R55" t="s">
        <v>723</v>
      </c>
      <c r="S55" t="s">
        <v>692</v>
      </c>
      <c r="T55" s="128">
        <v>46020</v>
      </c>
      <c r="U55" t="s">
        <v>775</v>
      </c>
      <c r="V55">
        <v>1</v>
      </c>
      <c r="W55" s="128">
        <v>46020</v>
      </c>
      <c r="X55" s="128">
        <v>46153</v>
      </c>
      <c r="Y55" t="s">
        <v>725</v>
      </c>
      <c r="Z55" s="126">
        <v>0</v>
      </c>
      <c r="AA55" t="s">
        <v>726</v>
      </c>
      <c r="AB55">
        <v>1.1767529999999999</v>
      </c>
      <c r="AC55"/>
      <c r="AD55"/>
      <c r="AE55"/>
      <c r="AF55"/>
      <c r="AH55"/>
      <c r="AI55"/>
    </row>
    <row r="56" spans="8:35">
      <c r="H56" t="s">
        <v>96</v>
      </c>
      <c r="I56" t="s">
        <v>97</v>
      </c>
      <c r="J56" t="s">
        <v>96</v>
      </c>
      <c r="K56" t="s">
        <v>655</v>
      </c>
      <c r="L56">
        <v>7</v>
      </c>
      <c r="M56" s="126">
        <v>2026</v>
      </c>
      <c r="N56" s="127">
        <v>64635.556534000003</v>
      </c>
      <c r="O56" s="127">
        <v>1</v>
      </c>
      <c r="P56" s="129">
        <v>64635.556534000003</v>
      </c>
      <c r="Q56" t="s">
        <v>776</v>
      </c>
      <c r="R56" t="s">
        <v>727</v>
      </c>
      <c r="S56" t="s">
        <v>692</v>
      </c>
      <c r="T56" s="128">
        <v>46142</v>
      </c>
      <c r="U56" t="s">
        <v>775</v>
      </c>
      <c r="V56">
        <v>1</v>
      </c>
      <c r="W56" s="128">
        <v>46020</v>
      </c>
      <c r="X56" s="128">
        <v>46153</v>
      </c>
      <c r="Y56" t="s">
        <v>725</v>
      </c>
      <c r="Z56" s="126">
        <v>0</v>
      </c>
      <c r="AA56" t="s">
        <v>726</v>
      </c>
      <c r="AB56">
        <v>1.179937</v>
      </c>
      <c r="AC56"/>
      <c r="AD56"/>
      <c r="AE56"/>
      <c r="AF56"/>
      <c r="AH56"/>
      <c r="AI56"/>
    </row>
    <row r="57" spans="8:35">
      <c r="H57" t="s">
        <v>96</v>
      </c>
      <c r="I57" t="s">
        <v>97</v>
      </c>
      <c r="J57" t="s">
        <v>96</v>
      </c>
      <c r="K57" t="s">
        <v>655</v>
      </c>
      <c r="L57">
        <v>7</v>
      </c>
      <c r="M57" s="126">
        <v>2026</v>
      </c>
      <c r="N57" s="127">
        <v>64635.556534000003</v>
      </c>
      <c r="O57" s="127">
        <v>1</v>
      </c>
      <c r="P57" s="129">
        <v>64635.556534000003</v>
      </c>
      <c r="Q57" t="s">
        <v>777</v>
      </c>
      <c r="R57" t="s">
        <v>727</v>
      </c>
      <c r="S57" t="s">
        <v>692</v>
      </c>
      <c r="T57" s="128">
        <v>46142</v>
      </c>
      <c r="U57" t="s">
        <v>775</v>
      </c>
      <c r="V57">
        <v>1</v>
      </c>
      <c r="W57" s="128">
        <v>46020</v>
      </c>
      <c r="X57" s="128">
        <v>46153</v>
      </c>
      <c r="Y57" t="s">
        <v>725</v>
      </c>
      <c r="Z57" s="126">
        <v>0</v>
      </c>
      <c r="AA57" t="s">
        <v>726</v>
      </c>
      <c r="AB57">
        <v>1.179937</v>
      </c>
      <c r="AC57"/>
      <c r="AD57"/>
      <c r="AE57"/>
      <c r="AF57"/>
      <c r="AH57"/>
      <c r="AI57"/>
    </row>
    <row r="58" spans="8:35">
      <c r="H58" t="s">
        <v>96</v>
      </c>
      <c r="I58" t="s">
        <v>97</v>
      </c>
      <c r="J58" t="s">
        <v>96</v>
      </c>
      <c r="K58" t="s">
        <v>655</v>
      </c>
      <c r="L58">
        <v>7</v>
      </c>
      <c r="M58" s="126">
        <v>2026</v>
      </c>
      <c r="N58" s="127">
        <v>64635.226152000003</v>
      </c>
      <c r="O58" s="127">
        <v>1</v>
      </c>
      <c r="P58" s="129">
        <v>64635.226152000003</v>
      </c>
      <c r="Q58" t="s">
        <v>778</v>
      </c>
      <c r="R58" t="s">
        <v>727</v>
      </c>
      <c r="S58" t="s">
        <v>692</v>
      </c>
      <c r="T58" s="128">
        <v>46142</v>
      </c>
      <c r="U58" t="s">
        <v>773</v>
      </c>
      <c r="V58">
        <v>1</v>
      </c>
      <c r="W58" s="128">
        <v>46017</v>
      </c>
      <c r="X58" s="128">
        <v>46153</v>
      </c>
      <c r="Y58" t="s">
        <v>725</v>
      </c>
      <c r="Z58" s="126">
        <v>0</v>
      </c>
      <c r="AA58" t="s">
        <v>726</v>
      </c>
      <c r="AB58">
        <v>1.179937</v>
      </c>
      <c r="AC58"/>
      <c r="AD58"/>
      <c r="AE58"/>
      <c r="AF58"/>
      <c r="AH58"/>
      <c r="AI58"/>
    </row>
    <row r="59" spans="8:35">
      <c r="H59" t="s">
        <v>96</v>
      </c>
      <c r="I59" t="s">
        <v>97</v>
      </c>
      <c r="J59" t="s">
        <v>96</v>
      </c>
      <c r="K59" t="s">
        <v>655</v>
      </c>
      <c r="L59">
        <v>7</v>
      </c>
      <c r="M59" s="126">
        <v>2026</v>
      </c>
      <c r="N59" s="127">
        <v>64360.348924000005</v>
      </c>
      <c r="O59" s="127">
        <v>1</v>
      </c>
      <c r="P59" s="129">
        <v>64360.348923999998</v>
      </c>
      <c r="Q59" t="s">
        <v>779</v>
      </c>
      <c r="R59" t="s">
        <v>727</v>
      </c>
      <c r="S59" t="s">
        <v>692</v>
      </c>
      <c r="T59" s="128">
        <v>46142</v>
      </c>
      <c r="U59" t="s">
        <v>775</v>
      </c>
      <c r="V59">
        <v>1</v>
      </c>
      <c r="W59" s="128">
        <v>46020</v>
      </c>
      <c r="X59" s="128">
        <v>46153</v>
      </c>
      <c r="Y59" t="s">
        <v>725</v>
      </c>
      <c r="Z59" s="126">
        <v>0</v>
      </c>
      <c r="AA59" t="s">
        <v>726</v>
      </c>
      <c r="AB59">
        <v>1.1715059999999999</v>
      </c>
      <c r="AC59"/>
      <c r="AD59"/>
      <c r="AE59"/>
      <c r="AF59"/>
      <c r="AH59"/>
      <c r="AI59"/>
    </row>
    <row r="60" spans="8:35">
      <c r="H60" t="s">
        <v>455</v>
      </c>
      <c r="I60" t="s">
        <v>454</v>
      </c>
      <c r="J60" t="s">
        <v>455</v>
      </c>
      <c r="K60" t="s">
        <v>655</v>
      </c>
      <c r="L60">
        <v>8</v>
      </c>
      <c r="M60" s="126">
        <v>2026</v>
      </c>
      <c r="N60" s="127">
        <v>58434.126916000001</v>
      </c>
      <c r="O60" s="127">
        <v>15</v>
      </c>
      <c r="P60" s="129">
        <v>876511.90373999998</v>
      </c>
      <c r="Q60" t="s">
        <v>770</v>
      </c>
      <c r="R60" t="s">
        <v>723</v>
      </c>
      <c r="S60" t="s">
        <v>692</v>
      </c>
      <c r="T60" s="128">
        <v>46155</v>
      </c>
      <c r="U60" t="s">
        <v>771</v>
      </c>
      <c r="V60">
        <v>1</v>
      </c>
      <c r="W60" s="128">
        <v>46155</v>
      </c>
      <c r="X60" s="128">
        <v>46255</v>
      </c>
      <c r="Y60" t="s">
        <v>736</v>
      </c>
      <c r="Z60" s="126">
        <v>0</v>
      </c>
      <c r="AA60" t="s">
        <v>726</v>
      </c>
      <c r="AB60">
        <v>1.1737059999999999</v>
      </c>
      <c r="AC60"/>
      <c r="AD60"/>
      <c r="AE60"/>
      <c r="AF60"/>
      <c r="AH60"/>
      <c r="AI60"/>
    </row>
    <row r="61" spans="8:35">
      <c r="H61" t="s">
        <v>453</v>
      </c>
      <c r="I61" t="s">
        <v>447</v>
      </c>
      <c r="J61" t="s">
        <v>453</v>
      </c>
      <c r="K61" t="s">
        <v>655</v>
      </c>
      <c r="L61">
        <v>9</v>
      </c>
      <c r="M61" s="126">
        <v>2026</v>
      </c>
      <c r="N61" s="127">
        <v>57494.584822000004</v>
      </c>
      <c r="O61" s="127">
        <v>3</v>
      </c>
      <c r="P61" s="129">
        <v>172483.75446600001</v>
      </c>
      <c r="Q61" t="s">
        <v>864</v>
      </c>
      <c r="R61" t="s">
        <v>723</v>
      </c>
      <c r="S61" t="s">
        <v>692</v>
      </c>
      <c r="T61" s="128">
        <v>46190</v>
      </c>
      <c r="U61" t="s">
        <v>865</v>
      </c>
      <c r="V61">
        <v>1</v>
      </c>
      <c r="W61" s="128">
        <v>46190</v>
      </c>
      <c r="X61" s="128">
        <v>46276</v>
      </c>
      <c r="Y61" t="s">
        <v>725</v>
      </c>
      <c r="Z61" s="126">
        <v>0</v>
      </c>
      <c r="AA61" t="s">
        <v>726</v>
      </c>
      <c r="AB61">
        <v>1.1608970000000001</v>
      </c>
      <c r="AC61"/>
      <c r="AD61"/>
      <c r="AE61"/>
      <c r="AF61"/>
      <c r="AH61"/>
      <c r="AI61"/>
    </row>
    <row r="62" spans="8:35">
      <c r="H62" t="s">
        <v>576</v>
      </c>
      <c r="I62" t="s">
        <v>91</v>
      </c>
      <c r="J62" t="s">
        <v>576</v>
      </c>
      <c r="K62" t="s">
        <v>655</v>
      </c>
      <c r="L62">
        <v>7</v>
      </c>
      <c r="M62" s="126">
        <v>2026</v>
      </c>
      <c r="N62" s="127">
        <v>56352.001184999994</v>
      </c>
      <c r="O62" s="127">
        <v>1</v>
      </c>
      <c r="P62" s="129">
        <v>56352.001185000001</v>
      </c>
      <c r="Q62" t="s">
        <v>748</v>
      </c>
      <c r="R62" t="s">
        <v>723</v>
      </c>
      <c r="S62" t="s">
        <v>692</v>
      </c>
      <c r="T62" s="128">
        <v>46111</v>
      </c>
      <c r="U62" t="s">
        <v>749</v>
      </c>
      <c r="V62">
        <v>1</v>
      </c>
      <c r="W62" s="128">
        <v>46111</v>
      </c>
      <c r="X62" s="128">
        <v>46206</v>
      </c>
      <c r="Y62" t="s">
        <v>725</v>
      </c>
      <c r="Z62" s="126">
        <v>0</v>
      </c>
      <c r="AA62" t="s">
        <v>726</v>
      </c>
      <c r="AB62">
        <v>1.1511450000000001</v>
      </c>
      <c r="AC62"/>
      <c r="AD62"/>
      <c r="AE62"/>
      <c r="AF62"/>
      <c r="AH62"/>
      <c r="AI62"/>
    </row>
    <row r="63" spans="8:35">
      <c r="H63" t="s">
        <v>453</v>
      </c>
      <c r="I63" t="s">
        <v>447</v>
      </c>
      <c r="J63" t="s">
        <v>453</v>
      </c>
      <c r="K63" t="s">
        <v>655</v>
      </c>
      <c r="L63">
        <v>7</v>
      </c>
      <c r="M63" s="126">
        <v>2026</v>
      </c>
      <c r="N63" s="127">
        <v>55232.993382000001</v>
      </c>
      <c r="O63" s="127">
        <v>1</v>
      </c>
      <c r="P63" s="129">
        <v>55232.993382000001</v>
      </c>
      <c r="Q63" t="s">
        <v>765</v>
      </c>
      <c r="R63" t="s">
        <v>727</v>
      </c>
      <c r="S63" t="s">
        <v>692</v>
      </c>
      <c r="T63" s="128">
        <v>46142</v>
      </c>
      <c r="U63" t="s">
        <v>766</v>
      </c>
      <c r="V63">
        <v>1</v>
      </c>
      <c r="W63" s="128">
        <v>46073</v>
      </c>
      <c r="X63" s="128">
        <v>46153</v>
      </c>
      <c r="Y63" t="s">
        <v>725</v>
      </c>
      <c r="Z63" s="126">
        <v>0</v>
      </c>
      <c r="AA63" t="s">
        <v>726</v>
      </c>
      <c r="AB63">
        <v>1.1715059999999999</v>
      </c>
      <c r="AC63"/>
      <c r="AD63"/>
      <c r="AE63"/>
      <c r="AF63"/>
      <c r="AH63"/>
      <c r="AI63"/>
    </row>
    <row r="64" spans="8:35">
      <c r="H64" t="s">
        <v>453</v>
      </c>
      <c r="I64" t="s">
        <v>447</v>
      </c>
      <c r="J64" t="s">
        <v>453</v>
      </c>
      <c r="K64" t="s">
        <v>655</v>
      </c>
      <c r="L64">
        <v>7</v>
      </c>
      <c r="M64" s="126">
        <v>2026</v>
      </c>
      <c r="N64" s="127">
        <v>55232.993382000001</v>
      </c>
      <c r="O64" s="127">
        <v>1</v>
      </c>
      <c r="P64" s="129">
        <v>55232.993382000001</v>
      </c>
      <c r="Q64" t="s">
        <v>767</v>
      </c>
      <c r="R64" t="s">
        <v>727</v>
      </c>
      <c r="S64" t="s">
        <v>692</v>
      </c>
      <c r="T64" s="128">
        <v>46142</v>
      </c>
      <c r="U64" t="s">
        <v>766</v>
      </c>
      <c r="V64">
        <v>1</v>
      </c>
      <c r="W64" s="128">
        <v>46073</v>
      </c>
      <c r="X64" s="128">
        <v>46153</v>
      </c>
      <c r="Y64" t="s">
        <v>725</v>
      </c>
      <c r="Z64" s="126">
        <v>0</v>
      </c>
      <c r="AA64" t="s">
        <v>726</v>
      </c>
      <c r="AB64">
        <v>1.1715059999999999</v>
      </c>
      <c r="AC64"/>
      <c r="AD64"/>
      <c r="AE64"/>
      <c r="AF64"/>
      <c r="AH64"/>
      <c r="AI64"/>
    </row>
    <row r="65" spans="8:35">
      <c r="H65" t="s">
        <v>453</v>
      </c>
      <c r="I65" t="s">
        <v>447</v>
      </c>
      <c r="J65" t="s">
        <v>453</v>
      </c>
      <c r="K65" t="s">
        <v>655</v>
      </c>
      <c r="L65">
        <v>7</v>
      </c>
      <c r="M65" s="126">
        <v>2026</v>
      </c>
      <c r="N65" s="127">
        <v>55232.993382000001</v>
      </c>
      <c r="O65" s="127">
        <v>1</v>
      </c>
      <c r="P65" s="129">
        <v>55232.993382000001</v>
      </c>
      <c r="Q65" t="s">
        <v>768</v>
      </c>
      <c r="R65" t="s">
        <v>727</v>
      </c>
      <c r="S65" t="s">
        <v>692</v>
      </c>
      <c r="T65" s="128">
        <v>46142</v>
      </c>
      <c r="U65" t="s">
        <v>766</v>
      </c>
      <c r="V65">
        <v>1</v>
      </c>
      <c r="W65" s="128">
        <v>46073</v>
      </c>
      <c r="X65" s="128">
        <v>46153</v>
      </c>
      <c r="Y65" t="s">
        <v>725</v>
      </c>
      <c r="Z65" s="126">
        <v>0</v>
      </c>
      <c r="AA65" t="s">
        <v>726</v>
      </c>
      <c r="AB65">
        <v>1.1715059999999999</v>
      </c>
      <c r="AC65"/>
      <c r="AD65"/>
      <c r="AE65"/>
      <c r="AF65"/>
      <c r="AH65"/>
      <c r="AI65"/>
    </row>
    <row r="66" spans="8:35">
      <c r="H66" t="s">
        <v>453</v>
      </c>
      <c r="I66" t="s">
        <v>447</v>
      </c>
      <c r="J66" t="s">
        <v>453</v>
      </c>
      <c r="K66" t="s">
        <v>655</v>
      </c>
      <c r="L66">
        <v>7</v>
      </c>
      <c r="M66" s="126">
        <v>2026</v>
      </c>
      <c r="N66" s="127">
        <v>55232.993382000001</v>
      </c>
      <c r="O66" s="127">
        <v>1</v>
      </c>
      <c r="P66" s="129">
        <v>55232.993382000001</v>
      </c>
      <c r="Q66" t="s">
        <v>769</v>
      </c>
      <c r="R66" t="s">
        <v>727</v>
      </c>
      <c r="S66" t="s">
        <v>692</v>
      </c>
      <c r="T66" s="128">
        <v>46142</v>
      </c>
      <c r="U66" t="s">
        <v>766</v>
      </c>
      <c r="V66">
        <v>1</v>
      </c>
      <c r="W66" s="128">
        <v>46073</v>
      </c>
      <c r="X66" s="128">
        <v>46153</v>
      </c>
      <c r="Y66" t="s">
        <v>725</v>
      </c>
      <c r="Z66" s="126">
        <v>0</v>
      </c>
      <c r="AA66" t="s">
        <v>726</v>
      </c>
      <c r="AB66">
        <v>1.1715059999999999</v>
      </c>
      <c r="AC66"/>
      <c r="AD66"/>
      <c r="AE66"/>
      <c r="AF66"/>
      <c r="AH66"/>
      <c r="AI66"/>
    </row>
    <row r="67" spans="8:35">
      <c r="H67" t="s">
        <v>76</v>
      </c>
      <c r="I67" t="s">
        <v>77</v>
      </c>
      <c r="J67" t="s">
        <v>76</v>
      </c>
      <c r="K67" t="s">
        <v>655</v>
      </c>
      <c r="L67">
        <v>7</v>
      </c>
      <c r="M67" s="126">
        <v>2026</v>
      </c>
      <c r="N67" s="127">
        <v>53818</v>
      </c>
      <c r="O67" s="127">
        <v>1</v>
      </c>
      <c r="P67" s="129">
        <v>53818</v>
      </c>
      <c r="Q67" t="s">
        <v>758</v>
      </c>
      <c r="R67" t="s">
        <v>723</v>
      </c>
      <c r="S67" t="s">
        <v>692</v>
      </c>
      <c r="T67" s="128">
        <v>46111</v>
      </c>
      <c r="U67" t="s">
        <v>759</v>
      </c>
      <c r="V67">
        <v>1</v>
      </c>
      <c r="W67" s="128">
        <v>46111</v>
      </c>
      <c r="X67" s="128">
        <v>46213</v>
      </c>
      <c r="Y67" t="s">
        <v>725</v>
      </c>
      <c r="Z67" s="126">
        <v>0</v>
      </c>
      <c r="AA67" t="s">
        <v>598</v>
      </c>
      <c r="AB67">
        <v>0</v>
      </c>
      <c r="AC67"/>
      <c r="AD67"/>
      <c r="AE67"/>
      <c r="AF67"/>
      <c r="AH67"/>
      <c r="AI67"/>
    </row>
    <row r="68" spans="8:35">
      <c r="H68" t="s">
        <v>46</v>
      </c>
      <c r="I68" t="s">
        <v>47</v>
      </c>
      <c r="J68" t="s">
        <v>46</v>
      </c>
      <c r="K68" t="s">
        <v>655</v>
      </c>
      <c r="L68">
        <v>7</v>
      </c>
      <c r="M68" s="126">
        <v>2026</v>
      </c>
      <c r="N68" s="127">
        <v>27168.340759000002</v>
      </c>
      <c r="O68" s="127">
        <v>1</v>
      </c>
      <c r="P68" s="129">
        <v>27168.340758999999</v>
      </c>
      <c r="Q68" t="s">
        <v>742</v>
      </c>
      <c r="R68" t="s">
        <v>727</v>
      </c>
      <c r="S68" t="s">
        <v>692</v>
      </c>
      <c r="T68" s="128">
        <v>46170</v>
      </c>
      <c r="U68" t="s">
        <v>743</v>
      </c>
      <c r="V68">
        <v>1</v>
      </c>
      <c r="W68" s="128">
        <v>46111</v>
      </c>
      <c r="X68" s="128">
        <v>46171</v>
      </c>
      <c r="Y68" t="s">
        <v>725</v>
      </c>
      <c r="Z68" s="126">
        <v>0</v>
      </c>
      <c r="AA68" t="s">
        <v>726</v>
      </c>
      <c r="AB68">
        <v>1.1676770000000001</v>
      </c>
      <c r="AC68"/>
      <c r="AD68"/>
      <c r="AE68"/>
      <c r="AF68"/>
      <c r="AH68"/>
      <c r="AI68"/>
    </row>
    <row r="69" spans="8:35">
      <c r="H69" t="s">
        <v>46</v>
      </c>
      <c r="I69" t="s">
        <v>47</v>
      </c>
      <c r="J69" t="s">
        <v>46</v>
      </c>
      <c r="K69" t="s">
        <v>655</v>
      </c>
      <c r="L69">
        <v>7</v>
      </c>
      <c r="M69" s="126">
        <v>2026</v>
      </c>
      <c r="N69" s="127">
        <v>27098.105286000002</v>
      </c>
      <c r="O69" s="127">
        <v>1</v>
      </c>
      <c r="P69" s="129">
        <v>27098.105286000002</v>
      </c>
      <c r="Q69" t="s">
        <v>744</v>
      </c>
      <c r="R69" t="s">
        <v>727</v>
      </c>
      <c r="S69" t="s">
        <v>692</v>
      </c>
      <c r="T69" s="128">
        <v>46142</v>
      </c>
      <c r="U69" t="s">
        <v>745</v>
      </c>
      <c r="V69">
        <v>1</v>
      </c>
      <c r="W69" s="128">
        <v>46073</v>
      </c>
      <c r="X69" s="128">
        <v>46153</v>
      </c>
      <c r="Y69" t="s">
        <v>725</v>
      </c>
      <c r="Z69" s="126">
        <v>0</v>
      </c>
      <c r="AA69" t="s">
        <v>726</v>
      </c>
      <c r="AB69">
        <v>1.1715059999999999</v>
      </c>
      <c r="AC69"/>
      <c r="AD69"/>
      <c r="AE69"/>
      <c r="AF69"/>
      <c r="AH69"/>
      <c r="AI69"/>
    </row>
    <row r="70" spans="8:35">
      <c r="H70" t="s">
        <v>46</v>
      </c>
      <c r="I70" t="s">
        <v>47</v>
      </c>
      <c r="J70" t="s">
        <v>46</v>
      </c>
      <c r="K70" t="s">
        <v>655</v>
      </c>
      <c r="L70">
        <v>7</v>
      </c>
      <c r="M70" s="126">
        <v>2026</v>
      </c>
      <c r="N70" s="127">
        <v>26359.897196000002</v>
      </c>
      <c r="O70" s="127">
        <v>1</v>
      </c>
      <c r="P70" s="129">
        <v>26359.897196000002</v>
      </c>
      <c r="Q70" t="s">
        <v>746</v>
      </c>
      <c r="R70" t="s">
        <v>723</v>
      </c>
      <c r="S70" t="s">
        <v>692</v>
      </c>
      <c r="T70" s="128">
        <v>46073</v>
      </c>
      <c r="U70" t="s">
        <v>745</v>
      </c>
      <c r="V70">
        <v>1</v>
      </c>
      <c r="W70" s="128">
        <v>46073</v>
      </c>
      <c r="X70" s="128">
        <v>46153</v>
      </c>
      <c r="Y70" t="s">
        <v>725</v>
      </c>
      <c r="Z70" s="126">
        <v>0</v>
      </c>
      <c r="AA70" t="s">
        <v>726</v>
      </c>
      <c r="AB70">
        <v>1.176466</v>
      </c>
      <c r="AC70"/>
      <c r="AD70"/>
      <c r="AE70"/>
      <c r="AF70"/>
      <c r="AH70"/>
      <c r="AI70"/>
    </row>
    <row r="71" spans="8:35">
      <c r="H71" t="s">
        <v>46</v>
      </c>
      <c r="I71" t="s">
        <v>47</v>
      </c>
      <c r="J71" t="s">
        <v>46</v>
      </c>
      <c r="K71" t="s">
        <v>655</v>
      </c>
      <c r="L71">
        <v>7</v>
      </c>
      <c r="M71" s="126">
        <v>2026</v>
      </c>
      <c r="N71" s="127">
        <v>25792.55487</v>
      </c>
      <c r="O71" s="127">
        <v>1</v>
      </c>
      <c r="P71" s="129">
        <v>25792.55487</v>
      </c>
      <c r="Q71" t="s">
        <v>747</v>
      </c>
      <c r="R71" t="s">
        <v>723</v>
      </c>
      <c r="S71" t="s">
        <v>692</v>
      </c>
      <c r="T71" s="128">
        <v>46111</v>
      </c>
      <c r="U71" t="s">
        <v>743</v>
      </c>
      <c r="V71">
        <v>1</v>
      </c>
      <c r="W71" s="128">
        <v>46111</v>
      </c>
      <c r="X71" s="128">
        <v>46199</v>
      </c>
      <c r="Y71" t="s">
        <v>725</v>
      </c>
      <c r="Z71" s="126">
        <v>0</v>
      </c>
      <c r="AA71" t="s">
        <v>726</v>
      </c>
      <c r="AB71">
        <v>1.1511450000000001</v>
      </c>
      <c r="AC71"/>
      <c r="AD71"/>
      <c r="AE71"/>
      <c r="AF71"/>
      <c r="AH71"/>
      <c r="AI71"/>
    </row>
    <row r="72" spans="8:35">
      <c r="H72" t="s">
        <v>143</v>
      </c>
      <c r="I72" t="s">
        <v>144</v>
      </c>
      <c r="J72" t="s">
        <v>143</v>
      </c>
      <c r="K72" t="s">
        <v>655</v>
      </c>
      <c r="L72">
        <v>7</v>
      </c>
      <c r="M72" s="126">
        <v>2026</v>
      </c>
      <c r="N72" s="127">
        <v>21215.523413000003</v>
      </c>
      <c r="O72" s="127">
        <v>1</v>
      </c>
      <c r="P72" s="129">
        <v>21215.523412999999</v>
      </c>
      <c r="Q72" t="s">
        <v>739</v>
      </c>
      <c r="R72" t="s">
        <v>727</v>
      </c>
      <c r="S72" t="s">
        <v>692</v>
      </c>
      <c r="T72" s="128">
        <v>46170</v>
      </c>
      <c r="U72" t="s">
        <v>740</v>
      </c>
      <c r="V72">
        <v>1</v>
      </c>
      <c r="W72" s="128">
        <v>46073</v>
      </c>
      <c r="X72" s="128">
        <v>46171</v>
      </c>
      <c r="Y72" t="s">
        <v>725</v>
      </c>
      <c r="Z72" s="126">
        <v>0</v>
      </c>
      <c r="AA72" t="s">
        <v>726</v>
      </c>
      <c r="AB72">
        <v>1.1676770000000001</v>
      </c>
      <c r="AC72"/>
      <c r="AD72"/>
      <c r="AE72"/>
      <c r="AF72"/>
      <c r="AH72"/>
      <c r="AI72"/>
    </row>
    <row r="73" spans="8:35">
      <c r="H73" t="s">
        <v>143</v>
      </c>
      <c r="I73" t="s">
        <v>144</v>
      </c>
      <c r="J73" t="s">
        <v>143</v>
      </c>
      <c r="K73" t="s">
        <v>655</v>
      </c>
      <c r="L73">
        <v>7</v>
      </c>
      <c r="M73" s="126">
        <v>2026</v>
      </c>
      <c r="N73" s="127">
        <v>21215.523413000003</v>
      </c>
      <c r="O73" s="127">
        <v>1</v>
      </c>
      <c r="P73" s="129">
        <v>21215.523412999999</v>
      </c>
      <c r="Q73" t="s">
        <v>741</v>
      </c>
      <c r="R73" t="s">
        <v>727</v>
      </c>
      <c r="S73" t="s">
        <v>692</v>
      </c>
      <c r="T73" s="128">
        <v>46170</v>
      </c>
      <c r="U73" t="s">
        <v>740</v>
      </c>
      <c r="V73">
        <v>1</v>
      </c>
      <c r="W73" s="128">
        <v>46073</v>
      </c>
      <c r="X73" s="128">
        <v>46171</v>
      </c>
      <c r="Y73" t="s">
        <v>725</v>
      </c>
      <c r="Z73" s="126">
        <v>0</v>
      </c>
      <c r="AA73" t="s">
        <v>726</v>
      </c>
      <c r="AB73">
        <v>1.1676770000000001</v>
      </c>
      <c r="AC73"/>
      <c r="AD73"/>
      <c r="AE73"/>
      <c r="AF73"/>
      <c r="AH73"/>
      <c r="AI73"/>
    </row>
    <row r="74" spans="8:35">
      <c r="H74" t="s">
        <v>149</v>
      </c>
      <c r="I74" t="s">
        <v>150</v>
      </c>
      <c r="J74" t="s">
        <v>149</v>
      </c>
      <c r="K74" t="s">
        <v>655</v>
      </c>
      <c r="L74">
        <v>7</v>
      </c>
      <c r="M74" s="126">
        <v>2026</v>
      </c>
      <c r="N74" s="127">
        <v>20565</v>
      </c>
      <c r="O74" s="127">
        <v>2</v>
      </c>
      <c r="P74" s="129">
        <v>41130</v>
      </c>
      <c r="Q74" t="s">
        <v>756</v>
      </c>
      <c r="R74" t="s">
        <v>723</v>
      </c>
      <c r="S74" t="s">
        <v>692</v>
      </c>
      <c r="T74" s="128">
        <v>46111</v>
      </c>
      <c r="U74" t="s">
        <v>757</v>
      </c>
      <c r="V74">
        <v>1</v>
      </c>
      <c r="W74" s="128">
        <v>46111</v>
      </c>
      <c r="X74" s="128">
        <v>46199</v>
      </c>
      <c r="Y74" t="s">
        <v>725</v>
      </c>
      <c r="Z74" s="126">
        <v>0</v>
      </c>
      <c r="AA74" t="s">
        <v>598</v>
      </c>
      <c r="AB74">
        <v>0</v>
      </c>
      <c r="AC74"/>
      <c r="AD74"/>
      <c r="AE74"/>
      <c r="AF74"/>
      <c r="AH74"/>
      <c r="AI74"/>
    </row>
    <row r="75" spans="8:35">
      <c r="H75" t="s">
        <v>143</v>
      </c>
      <c r="I75" t="s">
        <v>144</v>
      </c>
      <c r="J75" t="s">
        <v>143</v>
      </c>
      <c r="K75" t="s">
        <v>655</v>
      </c>
      <c r="L75">
        <v>8</v>
      </c>
      <c r="M75" s="126">
        <v>2026</v>
      </c>
      <c r="N75" s="127">
        <v>20133.436670999999</v>
      </c>
      <c r="O75" s="127">
        <v>2</v>
      </c>
      <c r="P75" s="129">
        <v>40266.873341999999</v>
      </c>
      <c r="Q75" t="s">
        <v>866</v>
      </c>
      <c r="R75" t="s">
        <v>723</v>
      </c>
      <c r="S75" t="s">
        <v>692</v>
      </c>
      <c r="T75" s="128">
        <v>46190</v>
      </c>
      <c r="U75" t="s">
        <v>867</v>
      </c>
      <c r="V75">
        <v>1</v>
      </c>
      <c r="W75" s="128">
        <v>46190</v>
      </c>
      <c r="X75" s="128">
        <v>46262</v>
      </c>
      <c r="Y75" t="s">
        <v>725</v>
      </c>
      <c r="Z75" s="126">
        <v>0</v>
      </c>
      <c r="AA75" t="s">
        <v>726</v>
      </c>
      <c r="AB75">
        <v>1.1608970000000001</v>
      </c>
      <c r="AC75"/>
      <c r="AD75"/>
      <c r="AE75"/>
      <c r="AF75"/>
      <c r="AH75"/>
      <c r="AI75"/>
    </row>
    <row r="76" spans="8:35">
      <c r="H76"/>
      <c r="I76"/>
      <c r="J76"/>
      <c r="K76"/>
      <c r="L76"/>
      <c r="M76"/>
      <c r="N76"/>
      <c r="O76"/>
      <c r="P76" s="126"/>
      <c r="Q76" s="194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H76"/>
      <c r="AI76"/>
    </row>
    <row r="77" spans="8:35">
      <c r="H77"/>
      <c r="I77"/>
      <c r="J77"/>
      <c r="K77"/>
      <c r="L77"/>
      <c r="M77"/>
      <c r="N77"/>
      <c r="O77"/>
      <c r="P77" s="126"/>
      <c r="Q77" s="194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H77"/>
      <c r="AI77"/>
    </row>
    <row r="78" spans="8:35">
      <c r="H78"/>
      <c r="I78"/>
      <c r="J78"/>
      <c r="K78"/>
      <c r="L78"/>
      <c r="M78"/>
      <c r="N78"/>
      <c r="O78"/>
      <c r="P78" s="126"/>
      <c r="Q78" s="194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H78"/>
      <c r="AI78"/>
    </row>
    <row r="79" spans="8:35">
      <c r="H79"/>
      <c r="I79"/>
      <c r="J79"/>
      <c r="K79"/>
      <c r="L79"/>
      <c r="M79"/>
      <c r="N79"/>
      <c r="O79"/>
      <c r="P79" s="126"/>
      <c r="Q79" s="194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H79"/>
      <c r="AI79"/>
    </row>
    <row r="80" spans="8:35">
      <c r="H80"/>
      <c r="I80"/>
      <c r="J80"/>
      <c r="K80"/>
      <c r="L80"/>
      <c r="M80"/>
      <c r="N80"/>
      <c r="O80"/>
      <c r="P80" s="126"/>
      <c r="Q80" s="194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H80"/>
      <c r="AI80"/>
    </row>
    <row r="81" spans="8:35">
      <c r="H81"/>
      <c r="I81"/>
      <c r="J81"/>
      <c r="K81"/>
      <c r="L81"/>
      <c r="M81"/>
      <c r="N81"/>
      <c r="O81"/>
      <c r="P81" s="126"/>
      <c r="Q81" s="194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H81"/>
      <c r="AI81"/>
    </row>
    <row r="82" spans="8:35">
      <c r="H82"/>
      <c r="I82"/>
      <c r="J82"/>
      <c r="K82"/>
      <c r="L82"/>
      <c r="M82"/>
      <c r="N82"/>
      <c r="O82"/>
      <c r="P82" s="126"/>
      <c r="Q82" s="194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H82"/>
      <c r="AI82"/>
    </row>
    <row r="83" spans="8:35">
      <c r="H83"/>
      <c r="I83"/>
      <c r="J83"/>
      <c r="K83"/>
      <c r="L83"/>
      <c r="M83"/>
      <c r="N83"/>
      <c r="O83"/>
      <c r="P83" s="126"/>
      <c r="Q83" s="194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H83"/>
      <c r="AI83"/>
    </row>
    <row r="84" spans="8:35">
      <c r="H84"/>
      <c r="I84"/>
      <c r="J84"/>
      <c r="K84"/>
      <c r="L84"/>
      <c r="M84"/>
      <c r="N84"/>
      <c r="O84"/>
      <c r="P84" s="126"/>
      <c r="Q84" s="19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H84"/>
      <c r="AI84"/>
    </row>
    <row r="85" spans="8:35">
      <c r="P85" s="195">
        <f>SUM(P2:P84)</f>
        <v>10334624.349052001</v>
      </c>
    </row>
  </sheetData>
  <autoFilter ref="H1:AF75" xr:uid="{6E0FD3F1-11FE-4A81-AD7D-701617B31CFD}">
    <sortState xmlns:xlrd2="http://schemas.microsoft.com/office/spreadsheetml/2017/richdata2" ref="H2:AF75">
      <sortCondition ref="K1"/>
    </sortState>
  </autoFilter>
  <conditionalFormatting sqref="A1:A25 A39:A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3145-4443-49F2-A90F-54F976CDAAC2}">
  <sheetPr>
    <tabColor theme="0"/>
  </sheetPr>
  <dimension ref="A1:V6"/>
  <sheetViews>
    <sheetView zoomScaleNormal="100" workbookViewId="0">
      <selection activeCell="A5" sqref="A5"/>
    </sheetView>
  </sheetViews>
  <sheetFormatPr baseColWidth="10" defaultColWidth="11.453125" defaultRowHeight="14.5"/>
  <cols>
    <col min="1" max="1" width="9" style="46" bestFit="1" customWidth="1"/>
    <col min="2" max="2" width="20.81640625" style="46" bestFit="1" customWidth="1"/>
    <col min="3" max="3" width="19.7265625" style="47" bestFit="1" customWidth="1"/>
    <col min="4" max="4" width="15" style="48" bestFit="1" customWidth="1"/>
    <col min="5" max="5" width="14.26953125" style="48" bestFit="1" customWidth="1"/>
    <col min="6" max="6" width="11.453125" style="47"/>
    <col min="7" max="7" width="11.453125" style="46"/>
    <col min="8" max="8" width="10" style="46" bestFit="1" customWidth="1"/>
    <col min="9" max="9" width="20.81640625" style="46" bestFit="1" customWidth="1"/>
    <col min="10" max="21" width="11.453125" style="46"/>
    <col min="22" max="22" width="11.453125" style="47"/>
    <col min="23" max="16384" width="11.453125" style="46"/>
  </cols>
  <sheetData>
    <row r="1" spans="1:12">
      <c r="A1" s="2" t="s">
        <v>451</v>
      </c>
      <c r="B1" s="2" t="s">
        <v>19</v>
      </c>
      <c r="C1" s="2" t="s">
        <v>326</v>
      </c>
      <c r="D1" s="3" t="s">
        <v>327</v>
      </c>
      <c r="E1" s="3" t="s">
        <v>210</v>
      </c>
      <c r="G1" s="125" t="s">
        <v>232</v>
      </c>
      <c r="H1" s="125" t="s">
        <v>691</v>
      </c>
      <c r="I1" s="125" t="s">
        <v>589</v>
      </c>
      <c r="J1" s="125" t="s">
        <v>326</v>
      </c>
      <c r="K1" s="125" t="s">
        <v>327</v>
      </c>
      <c r="L1" s="125" t="s">
        <v>210</v>
      </c>
    </row>
    <row r="2" spans="1:12">
      <c r="A2" s="187" t="s">
        <v>228</v>
      </c>
      <c r="B2" s="187" t="s">
        <v>319</v>
      </c>
      <c r="C2" s="205">
        <v>7</v>
      </c>
      <c r="D2" s="203">
        <v>122572.44178199999</v>
      </c>
      <c r="E2" s="204">
        <f>D2*C2</f>
        <v>858007.09247399995</v>
      </c>
      <c r="G2" t="s">
        <v>692</v>
      </c>
      <c r="H2" t="s">
        <v>228</v>
      </c>
      <c r="I2" t="s">
        <v>319</v>
      </c>
      <c r="J2" s="127">
        <v>7</v>
      </c>
      <c r="K2" s="127">
        <v>122572.44178199999</v>
      </c>
      <c r="L2" s="127">
        <v>858007.09247399995</v>
      </c>
    </row>
    <row r="3" spans="1:12">
      <c r="A3" s="187" t="s">
        <v>226</v>
      </c>
      <c r="B3" s="187" t="s">
        <v>227</v>
      </c>
      <c r="C3" s="205">
        <v>6</v>
      </c>
      <c r="D3" s="203">
        <v>90705.499003999998</v>
      </c>
      <c r="E3" s="204">
        <f t="shared" ref="E3:E5" si="0">D3*C3</f>
        <v>544232.99402400001</v>
      </c>
      <c r="G3" t="s">
        <v>692</v>
      </c>
      <c r="H3" t="s">
        <v>226</v>
      </c>
      <c r="I3" t="s">
        <v>227</v>
      </c>
      <c r="J3" s="127">
        <v>6</v>
      </c>
      <c r="K3" s="127">
        <v>90705.499003999998</v>
      </c>
      <c r="L3" s="127">
        <v>544232.99402400001</v>
      </c>
    </row>
    <row r="4" spans="1:12">
      <c r="A4" s="187" t="s">
        <v>79</v>
      </c>
      <c r="B4" s="187" t="s">
        <v>80</v>
      </c>
      <c r="C4" s="205">
        <v>3</v>
      </c>
      <c r="D4" s="203">
        <v>89871.634586</v>
      </c>
      <c r="E4" s="204">
        <f t="shared" si="0"/>
        <v>269614.903758</v>
      </c>
      <c r="G4" t="s">
        <v>692</v>
      </c>
      <c r="H4" t="s">
        <v>79</v>
      </c>
      <c r="I4" t="s">
        <v>80</v>
      </c>
      <c r="J4" s="127">
        <v>3</v>
      </c>
      <c r="K4" s="127">
        <v>89871.634586</v>
      </c>
      <c r="L4" s="127">
        <v>269614.903758</v>
      </c>
    </row>
    <row r="5" spans="1:12">
      <c r="A5" s="187" t="s">
        <v>121</v>
      </c>
      <c r="B5" s="187" t="s">
        <v>122</v>
      </c>
      <c r="C5" s="205">
        <v>1</v>
      </c>
      <c r="D5" s="203">
        <v>107955.493989</v>
      </c>
      <c r="E5" s="204">
        <f t="shared" si="0"/>
        <v>107955.493989</v>
      </c>
      <c r="G5" t="s">
        <v>692</v>
      </c>
      <c r="H5" t="s">
        <v>121</v>
      </c>
      <c r="I5" t="s">
        <v>122</v>
      </c>
      <c r="J5" s="127">
        <v>1</v>
      </c>
      <c r="K5" s="127">
        <v>107955.493989</v>
      </c>
      <c r="L5" s="127">
        <v>107955.493989</v>
      </c>
    </row>
    <row r="6" spans="1:12" ht="16">
      <c r="A6" s="1"/>
      <c r="B6" s="1"/>
      <c r="C6" s="189">
        <f>SUM(C2:C5)</f>
        <v>17</v>
      </c>
      <c r="D6" s="190"/>
      <c r="E6" s="191">
        <f>SUM(E2:E5)</f>
        <v>1779810.4842449999</v>
      </c>
      <c r="G6"/>
      <c r="H6"/>
      <c r="I6"/>
      <c r="J6" s="182"/>
      <c r="K6" s="181"/>
      <c r="L6" s="18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9D45-4CC9-4FC7-96FF-27CD5F8ADB9D}">
  <dimension ref="A1:K56"/>
  <sheetViews>
    <sheetView zoomScale="70" zoomScaleNormal="70" workbookViewId="0">
      <selection activeCell="I15" sqref="I15"/>
    </sheetView>
  </sheetViews>
  <sheetFormatPr baseColWidth="10" defaultColWidth="247.54296875" defaultRowHeight="14.5"/>
  <cols>
    <col min="1" max="1" width="19.453125" style="1" bestFit="1" customWidth="1"/>
    <col min="2" max="2" width="56.1796875" style="1" bestFit="1" customWidth="1"/>
    <col min="3" max="3" width="9.1796875" style="1" bestFit="1" customWidth="1"/>
    <col min="4" max="4" width="14.1796875" style="1" bestFit="1" customWidth="1"/>
    <col min="5" max="5" width="15.26953125" style="1" bestFit="1" customWidth="1"/>
    <col min="6" max="6" width="7.54296875" style="1" bestFit="1" customWidth="1"/>
    <col min="7" max="7" width="18.7265625" style="1" customWidth="1"/>
    <col min="8" max="8" width="19.453125" style="1" bestFit="1" customWidth="1"/>
    <col min="9" max="9" width="56.1796875" style="1" bestFit="1" customWidth="1"/>
    <col min="10" max="10" width="12" style="1" bestFit="1" customWidth="1"/>
    <col min="11" max="11" width="14.81640625" style="1" bestFit="1" customWidth="1"/>
    <col min="12" max="16384" width="247.54296875" style="1"/>
  </cols>
  <sheetData>
    <row r="1" spans="1:11">
      <c r="A1" s="82" t="s">
        <v>15</v>
      </c>
      <c r="B1" s="83" t="s">
        <v>472</v>
      </c>
      <c r="C1" s="83" t="s">
        <v>1</v>
      </c>
      <c r="D1" s="83" t="s">
        <v>445</v>
      </c>
      <c r="E1" s="83" t="s">
        <v>473</v>
      </c>
      <c r="F1" s="84" t="s">
        <v>464</v>
      </c>
      <c r="H1" s="82" t="s">
        <v>15</v>
      </c>
      <c r="I1" s="83" t="s">
        <v>472</v>
      </c>
      <c r="J1" s="83" t="s">
        <v>1</v>
      </c>
      <c r="K1" s="83"/>
    </row>
    <row r="2" spans="1:11">
      <c r="A2" s="85">
        <v>10705004</v>
      </c>
      <c r="B2" s="79" t="s">
        <v>444</v>
      </c>
      <c r="C2" s="80">
        <v>1</v>
      </c>
      <c r="D2" s="81">
        <v>150000</v>
      </c>
      <c r="E2" s="81">
        <f t="shared" ref="E2:E33" si="0">D2*C2</f>
        <v>150000</v>
      </c>
      <c r="F2" s="86">
        <v>0.15</v>
      </c>
      <c r="H2" s="85">
        <v>10705004</v>
      </c>
      <c r="I2" s="79" t="s">
        <v>444</v>
      </c>
      <c r="J2" s="4">
        <f>SUMIF(B:B,I2,C:C)</f>
        <v>1</v>
      </c>
      <c r="K2" s="87">
        <f>AVERAGEIF(A:A,H2,D:D)</f>
        <v>150000</v>
      </c>
    </row>
    <row r="3" spans="1:11">
      <c r="A3" s="85">
        <v>13171059</v>
      </c>
      <c r="B3" s="79" t="s">
        <v>105</v>
      </c>
      <c r="C3" s="80">
        <v>4</v>
      </c>
      <c r="D3" s="81">
        <v>53100</v>
      </c>
      <c r="E3" s="81">
        <f t="shared" si="0"/>
        <v>212400</v>
      </c>
      <c r="F3" s="86">
        <v>0.20999999999999994</v>
      </c>
      <c r="H3" s="85">
        <v>13171059</v>
      </c>
      <c r="I3" s="79" t="s">
        <v>105</v>
      </c>
      <c r="J3" s="4">
        <f t="shared" ref="J3:J31" si="1">SUMIF(B:B,I3,C:C)</f>
        <v>4</v>
      </c>
      <c r="K3" s="87">
        <f t="shared" ref="K3:K31" si="2">AVERAGEIF(A:A,H3,D:D)</f>
        <v>53100</v>
      </c>
    </row>
    <row r="4" spans="1:11">
      <c r="A4" s="85">
        <v>13171061</v>
      </c>
      <c r="B4" s="79" t="s">
        <v>152</v>
      </c>
      <c r="C4" s="80">
        <v>2</v>
      </c>
      <c r="D4" s="81">
        <v>41400</v>
      </c>
      <c r="E4" s="81">
        <f t="shared" si="0"/>
        <v>82800</v>
      </c>
      <c r="F4" s="86">
        <v>0.20999999999999991</v>
      </c>
      <c r="H4" s="85">
        <v>13171061</v>
      </c>
      <c r="I4" s="79" t="s">
        <v>152</v>
      </c>
      <c r="J4" s="4">
        <f t="shared" si="1"/>
        <v>2</v>
      </c>
      <c r="K4" s="87">
        <f t="shared" si="2"/>
        <v>41400</v>
      </c>
    </row>
    <row r="5" spans="1:11">
      <c r="A5" s="85">
        <v>13171062</v>
      </c>
      <c r="B5" s="79" t="s">
        <v>150</v>
      </c>
      <c r="C5" s="80">
        <v>2</v>
      </c>
      <c r="D5" s="81">
        <v>47700</v>
      </c>
      <c r="E5" s="81">
        <f t="shared" si="0"/>
        <v>95400</v>
      </c>
      <c r="F5" s="86">
        <v>0.20999999999999991</v>
      </c>
      <c r="H5" s="85">
        <v>13171062</v>
      </c>
      <c r="I5" s="79" t="s">
        <v>150</v>
      </c>
      <c r="J5" s="4">
        <f t="shared" si="1"/>
        <v>2</v>
      </c>
      <c r="K5" s="87">
        <f t="shared" si="2"/>
        <v>47700</v>
      </c>
    </row>
    <row r="6" spans="1:11">
      <c r="A6" s="85">
        <v>70100026</v>
      </c>
      <c r="B6" s="79" t="s">
        <v>474</v>
      </c>
      <c r="C6" s="80">
        <v>2</v>
      </c>
      <c r="D6" s="81">
        <v>370000</v>
      </c>
      <c r="E6" s="81">
        <f t="shared" si="0"/>
        <v>740000</v>
      </c>
      <c r="F6" s="86">
        <v>0.15</v>
      </c>
      <c r="H6" s="85">
        <v>70100026</v>
      </c>
      <c r="I6" s="79" t="s">
        <v>474</v>
      </c>
      <c r="J6" s="4">
        <f t="shared" si="1"/>
        <v>2</v>
      </c>
      <c r="K6" s="87">
        <f t="shared" si="2"/>
        <v>370000</v>
      </c>
    </row>
    <row r="7" spans="1:11">
      <c r="A7" s="85">
        <v>70100164</v>
      </c>
      <c r="B7" s="79" t="s">
        <v>75</v>
      </c>
      <c r="C7" s="80">
        <v>4</v>
      </c>
      <c r="D7" s="81">
        <v>156555</v>
      </c>
      <c r="E7" s="81">
        <f t="shared" si="0"/>
        <v>626220</v>
      </c>
      <c r="F7" s="86">
        <v>0.20999999999999996</v>
      </c>
      <c r="H7" s="85">
        <v>70100164</v>
      </c>
      <c r="I7" s="79" t="s">
        <v>75</v>
      </c>
      <c r="J7" s="4">
        <f t="shared" si="1"/>
        <v>14</v>
      </c>
      <c r="K7" s="87">
        <f t="shared" si="2"/>
        <v>160703.33333333334</v>
      </c>
    </row>
    <row r="8" spans="1:11">
      <c r="A8" s="85">
        <v>70100164</v>
      </c>
      <c r="B8" s="79" t="s">
        <v>75</v>
      </c>
      <c r="C8" s="80">
        <v>6</v>
      </c>
      <c r="D8" s="81">
        <v>156555.00000000003</v>
      </c>
      <c r="E8" s="81">
        <f t="shared" si="0"/>
        <v>939330.00000000023</v>
      </c>
      <c r="F8" s="86">
        <v>0.21000000000000002</v>
      </c>
      <c r="H8" s="85">
        <v>70100165</v>
      </c>
      <c r="I8" s="79" t="s">
        <v>72</v>
      </c>
      <c r="J8" s="4">
        <f t="shared" si="1"/>
        <v>12</v>
      </c>
      <c r="K8" s="87">
        <f t="shared" si="2"/>
        <v>146103.33333333334</v>
      </c>
    </row>
    <row r="9" spans="1:11">
      <c r="A9" s="85">
        <v>70100164</v>
      </c>
      <c r="B9" s="79" t="s">
        <v>75</v>
      </c>
      <c r="C9" s="80">
        <v>4</v>
      </c>
      <c r="D9" s="81">
        <v>169000</v>
      </c>
      <c r="E9" s="81">
        <f t="shared" si="0"/>
        <v>676000</v>
      </c>
      <c r="F9" s="86">
        <v>0.24000000000000002</v>
      </c>
      <c r="H9" s="85">
        <v>70100166</v>
      </c>
      <c r="I9" s="79" t="s">
        <v>111</v>
      </c>
      <c r="J9" s="4">
        <f t="shared" si="1"/>
        <v>12</v>
      </c>
      <c r="K9" s="87">
        <f t="shared" si="2"/>
        <v>102391.25</v>
      </c>
    </row>
    <row r="10" spans="1:11">
      <c r="A10" s="85">
        <v>70100165</v>
      </c>
      <c r="B10" s="79" t="s">
        <v>72</v>
      </c>
      <c r="C10" s="80">
        <v>4</v>
      </c>
      <c r="D10" s="81">
        <v>142155</v>
      </c>
      <c r="E10" s="81">
        <f t="shared" si="0"/>
        <v>568620</v>
      </c>
      <c r="F10" s="86">
        <v>0.20999999999999996</v>
      </c>
      <c r="H10" s="85">
        <v>70100167</v>
      </c>
      <c r="I10" s="79" t="s">
        <v>99</v>
      </c>
      <c r="J10" s="4">
        <f t="shared" si="1"/>
        <v>14</v>
      </c>
      <c r="K10" s="87">
        <f t="shared" si="2"/>
        <v>106970</v>
      </c>
    </row>
    <row r="11" spans="1:11">
      <c r="A11" s="85">
        <v>70100165</v>
      </c>
      <c r="B11" s="79" t="s">
        <v>72</v>
      </c>
      <c r="C11" s="80">
        <v>6</v>
      </c>
      <c r="D11" s="81">
        <v>142155</v>
      </c>
      <c r="E11" s="81">
        <f t="shared" si="0"/>
        <v>852930</v>
      </c>
      <c r="F11" s="86">
        <v>0.20999999999999994</v>
      </c>
      <c r="H11" s="85">
        <v>70100169</v>
      </c>
      <c r="I11" s="79" t="s">
        <v>95</v>
      </c>
      <c r="J11" s="4">
        <f t="shared" si="1"/>
        <v>5</v>
      </c>
      <c r="K11" s="87">
        <f t="shared" si="2"/>
        <v>122355</v>
      </c>
    </row>
    <row r="12" spans="1:11">
      <c r="A12" s="85">
        <v>70100165</v>
      </c>
      <c r="B12" s="79" t="s">
        <v>72</v>
      </c>
      <c r="C12" s="80">
        <v>2</v>
      </c>
      <c r="D12" s="81">
        <v>154000</v>
      </c>
      <c r="E12" s="81">
        <f t="shared" si="0"/>
        <v>308000</v>
      </c>
      <c r="F12" s="86">
        <v>0.25</v>
      </c>
      <c r="H12" s="85">
        <v>70100171</v>
      </c>
      <c r="I12" s="79" t="s">
        <v>81</v>
      </c>
      <c r="J12" s="4">
        <f t="shared" si="1"/>
        <v>22</v>
      </c>
      <c r="K12" s="87">
        <f t="shared" si="2"/>
        <v>94925.555555555577</v>
      </c>
    </row>
    <row r="13" spans="1:11">
      <c r="A13" s="85">
        <v>70100166</v>
      </c>
      <c r="B13" s="79" t="s">
        <v>111</v>
      </c>
      <c r="C13" s="80">
        <v>4</v>
      </c>
      <c r="D13" s="81">
        <v>99855</v>
      </c>
      <c r="E13" s="81">
        <f t="shared" si="0"/>
        <v>399420</v>
      </c>
      <c r="F13" s="86">
        <v>0.20999999999999996</v>
      </c>
      <c r="H13" s="85">
        <v>70100205</v>
      </c>
      <c r="I13" s="79" t="s">
        <v>465</v>
      </c>
      <c r="J13" s="4">
        <f t="shared" si="1"/>
        <v>1</v>
      </c>
      <c r="K13" s="87">
        <f t="shared" si="2"/>
        <v>186836.66666666666</v>
      </c>
    </row>
    <row r="14" spans="1:11">
      <c r="A14" s="85">
        <v>70100166</v>
      </c>
      <c r="B14" s="79" t="s">
        <v>111</v>
      </c>
      <c r="C14" s="80">
        <v>5</v>
      </c>
      <c r="D14" s="81">
        <v>99855</v>
      </c>
      <c r="E14" s="81">
        <f t="shared" si="0"/>
        <v>499275</v>
      </c>
      <c r="F14" s="86">
        <v>0.21000000000000002</v>
      </c>
      <c r="H14" s="85">
        <v>70100205</v>
      </c>
      <c r="I14" s="79" t="s">
        <v>66</v>
      </c>
      <c r="J14" s="4">
        <f t="shared" si="1"/>
        <v>7</v>
      </c>
      <c r="K14" s="87">
        <f t="shared" si="2"/>
        <v>186836.66666666666</v>
      </c>
    </row>
    <row r="15" spans="1:11">
      <c r="A15" s="85">
        <v>70100166</v>
      </c>
      <c r="B15" s="79" t="s">
        <v>111</v>
      </c>
      <c r="C15" s="80">
        <v>2</v>
      </c>
      <c r="D15" s="81">
        <v>99855</v>
      </c>
      <c r="E15" s="81">
        <f t="shared" si="0"/>
        <v>199710</v>
      </c>
      <c r="F15" s="86">
        <v>0.20999999999999996</v>
      </c>
      <c r="H15" s="85">
        <v>70100206</v>
      </c>
      <c r="I15" s="79" t="s">
        <v>59</v>
      </c>
      <c r="J15" s="4">
        <f t="shared" si="1"/>
        <v>12</v>
      </c>
      <c r="K15" s="87">
        <f t="shared" si="2"/>
        <v>165036.66666666666</v>
      </c>
    </row>
    <row r="16" spans="1:11">
      <c r="A16" s="85">
        <v>70100166</v>
      </c>
      <c r="B16" s="79" t="s">
        <v>111</v>
      </c>
      <c r="C16" s="80">
        <v>1</v>
      </c>
      <c r="D16" s="81">
        <v>110000</v>
      </c>
      <c r="E16" s="81">
        <f t="shared" si="0"/>
        <v>110000</v>
      </c>
      <c r="F16" s="86">
        <v>0.25899999999999995</v>
      </c>
      <c r="H16" s="85">
        <v>70100212</v>
      </c>
      <c r="I16" s="79" t="s">
        <v>466</v>
      </c>
      <c r="J16" s="4">
        <f t="shared" si="1"/>
        <v>3</v>
      </c>
      <c r="K16" s="87">
        <f t="shared" si="2"/>
        <v>146636.66666666666</v>
      </c>
    </row>
    <row r="17" spans="1:11">
      <c r="A17" s="85">
        <v>70100167</v>
      </c>
      <c r="B17" s="79" t="s">
        <v>99</v>
      </c>
      <c r="C17" s="80">
        <v>4</v>
      </c>
      <c r="D17" s="81">
        <v>103455</v>
      </c>
      <c r="E17" s="81">
        <f t="shared" si="0"/>
        <v>413820</v>
      </c>
      <c r="F17" s="86">
        <v>0.105</v>
      </c>
      <c r="H17" s="85">
        <v>70100212</v>
      </c>
      <c r="I17" s="79" t="s">
        <v>63</v>
      </c>
      <c r="J17" s="4">
        <f t="shared" si="1"/>
        <v>8</v>
      </c>
      <c r="K17" s="87">
        <f t="shared" si="2"/>
        <v>146636.66666666666</v>
      </c>
    </row>
    <row r="18" spans="1:11">
      <c r="A18" s="85">
        <v>70100167</v>
      </c>
      <c r="B18" s="79" t="s">
        <v>99</v>
      </c>
      <c r="C18" s="80">
        <v>9</v>
      </c>
      <c r="D18" s="81">
        <v>103454.99999999999</v>
      </c>
      <c r="E18" s="81">
        <f t="shared" si="0"/>
        <v>931094.99999999988</v>
      </c>
      <c r="F18" s="86">
        <v>0.20999999999999988</v>
      </c>
      <c r="H18" s="85">
        <v>70100221</v>
      </c>
      <c r="I18" s="79" t="s">
        <v>45</v>
      </c>
      <c r="J18" s="4">
        <f t="shared" si="1"/>
        <v>15</v>
      </c>
      <c r="K18" s="87">
        <f t="shared" si="2"/>
        <v>241036.66666666666</v>
      </c>
    </row>
    <row r="19" spans="1:11">
      <c r="A19" s="85">
        <v>70100167</v>
      </c>
      <c r="B19" s="79" t="s">
        <v>99</v>
      </c>
      <c r="C19" s="80">
        <v>1</v>
      </c>
      <c r="D19" s="81">
        <v>114000</v>
      </c>
      <c r="E19" s="81">
        <f t="shared" si="0"/>
        <v>114000</v>
      </c>
      <c r="F19" s="86">
        <v>0.22199999999999995</v>
      </c>
      <c r="H19" s="85">
        <v>70100222</v>
      </c>
      <c r="I19" s="79" t="s">
        <v>86</v>
      </c>
      <c r="J19" s="4">
        <f t="shared" si="1"/>
        <v>2</v>
      </c>
      <c r="K19" s="87">
        <f t="shared" si="2"/>
        <v>135855</v>
      </c>
    </row>
    <row r="20" spans="1:11">
      <c r="A20" s="85">
        <v>70100169</v>
      </c>
      <c r="B20" s="79" t="s">
        <v>95</v>
      </c>
      <c r="C20" s="80">
        <v>2</v>
      </c>
      <c r="D20" s="81">
        <v>122355</v>
      </c>
      <c r="E20" s="81">
        <f t="shared" si="0"/>
        <v>244710</v>
      </c>
      <c r="F20" s="86">
        <v>0.20999999999999994</v>
      </c>
      <c r="H20" s="85">
        <v>70100225</v>
      </c>
      <c r="I20" s="79" t="s">
        <v>134</v>
      </c>
      <c r="J20" s="4">
        <f t="shared" si="1"/>
        <v>2</v>
      </c>
      <c r="K20" s="87">
        <f t="shared" si="2"/>
        <v>46800</v>
      </c>
    </row>
    <row r="21" spans="1:11">
      <c r="A21" s="85">
        <v>70100169</v>
      </c>
      <c r="B21" s="79" t="s">
        <v>95</v>
      </c>
      <c r="C21" s="80">
        <v>3</v>
      </c>
      <c r="D21" s="81">
        <v>122355</v>
      </c>
      <c r="E21" s="81">
        <f t="shared" si="0"/>
        <v>367065</v>
      </c>
      <c r="F21" s="86">
        <v>0.20999999999999994</v>
      </c>
      <c r="H21" s="85">
        <v>70100247</v>
      </c>
      <c r="I21" s="79" t="s">
        <v>40</v>
      </c>
      <c r="J21" s="4">
        <f t="shared" si="1"/>
        <v>4</v>
      </c>
      <c r="K21" s="87">
        <f t="shared" si="2"/>
        <v>377955</v>
      </c>
    </row>
    <row r="22" spans="1:11">
      <c r="A22" s="85">
        <v>70100171</v>
      </c>
      <c r="B22" s="79" t="s">
        <v>81</v>
      </c>
      <c r="C22" s="80">
        <v>9</v>
      </c>
      <c r="D22" s="81">
        <v>120555.00000000003</v>
      </c>
      <c r="E22" s="81">
        <f t="shared" si="0"/>
        <v>1084995.0000000002</v>
      </c>
      <c r="F22" s="86">
        <v>0.21</v>
      </c>
      <c r="H22" s="85">
        <v>70100251</v>
      </c>
      <c r="I22" s="79" t="s">
        <v>119</v>
      </c>
      <c r="J22" s="4">
        <f t="shared" si="1"/>
        <v>7</v>
      </c>
      <c r="K22" s="87">
        <f t="shared" si="2"/>
        <v>86355</v>
      </c>
    </row>
    <row r="23" spans="1:11">
      <c r="A23" s="85">
        <v>70100171</v>
      </c>
      <c r="B23" s="79" t="s">
        <v>81</v>
      </c>
      <c r="C23" s="80">
        <v>10</v>
      </c>
      <c r="D23" s="81">
        <v>120555.00000000001</v>
      </c>
      <c r="E23" s="81">
        <f t="shared" si="0"/>
        <v>1205550.0000000002</v>
      </c>
      <c r="F23" s="86">
        <v>0.21000000000000002</v>
      </c>
      <c r="H23" s="85">
        <v>70100253</v>
      </c>
      <c r="I23" s="79" t="s">
        <v>77</v>
      </c>
      <c r="J23" s="4">
        <f t="shared" si="1"/>
        <v>2</v>
      </c>
      <c r="K23" s="87">
        <f t="shared" si="2"/>
        <v>68400</v>
      </c>
    </row>
    <row r="24" spans="1:11">
      <c r="A24" s="85">
        <v>70100171</v>
      </c>
      <c r="B24" s="79" t="s">
        <v>81</v>
      </c>
      <c r="C24" s="80">
        <v>3</v>
      </c>
      <c r="D24" s="81">
        <v>43666.666666666664</v>
      </c>
      <c r="E24" s="81">
        <f t="shared" si="0"/>
        <v>131000</v>
      </c>
      <c r="F24" s="86">
        <v>0.25</v>
      </c>
      <c r="H24" s="85">
        <v>70100275</v>
      </c>
      <c r="I24" s="79" t="s">
        <v>61</v>
      </c>
      <c r="J24" s="4">
        <f t="shared" si="1"/>
        <v>2</v>
      </c>
      <c r="K24" s="87">
        <f t="shared" si="2"/>
        <v>168027.5</v>
      </c>
    </row>
    <row r="25" spans="1:11">
      <c r="A25" s="85">
        <v>70100205</v>
      </c>
      <c r="B25" s="79" t="s">
        <v>465</v>
      </c>
      <c r="C25" s="80">
        <v>1</v>
      </c>
      <c r="D25" s="81">
        <v>181755</v>
      </c>
      <c r="E25" s="81">
        <f t="shared" si="0"/>
        <v>181755</v>
      </c>
      <c r="F25" s="86">
        <v>0.20999999999999991</v>
      </c>
      <c r="H25" s="85">
        <v>70100288</v>
      </c>
      <c r="I25" s="79" t="s">
        <v>146</v>
      </c>
      <c r="J25" s="4">
        <f t="shared" si="1"/>
        <v>7</v>
      </c>
      <c r="K25" s="87">
        <f t="shared" si="2"/>
        <v>23400.000000000004</v>
      </c>
    </row>
    <row r="26" spans="1:11">
      <c r="A26" s="85">
        <v>70100205</v>
      </c>
      <c r="B26" s="79" t="s">
        <v>66</v>
      </c>
      <c r="C26" s="80">
        <v>3</v>
      </c>
      <c r="D26" s="81">
        <v>181755</v>
      </c>
      <c r="E26" s="81">
        <f t="shared" si="0"/>
        <v>545265</v>
      </c>
      <c r="F26" s="86">
        <v>0.20999999999999991</v>
      </c>
      <c r="H26" s="85">
        <v>70100289</v>
      </c>
      <c r="I26" s="79" t="s">
        <v>47</v>
      </c>
      <c r="J26" s="4">
        <f t="shared" si="1"/>
        <v>6</v>
      </c>
      <c r="K26" s="87">
        <f t="shared" si="2"/>
        <v>33300.000000000007</v>
      </c>
    </row>
    <row r="27" spans="1:11">
      <c r="A27" s="85">
        <v>70100205</v>
      </c>
      <c r="B27" s="79" t="s">
        <v>66</v>
      </c>
      <c r="C27" s="80">
        <v>4</v>
      </c>
      <c r="D27" s="81">
        <v>197000</v>
      </c>
      <c r="E27" s="81">
        <f t="shared" si="0"/>
        <v>788000</v>
      </c>
      <c r="F27" s="86">
        <v>0.2007499999999999</v>
      </c>
      <c r="H27" s="85">
        <v>70502121</v>
      </c>
      <c r="I27" s="79" t="s">
        <v>116</v>
      </c>
      <c r="J27" s="4">
        <f t="shared" si="1"/>
        <v>4</v>
      </c>
      <c r="K27" s="87">
        <f t="shared" si="2"/>
        <v>61200</v>
      </c>
    </row>
    <row r="28" spans="1:11">
      <c r="A28" s="85">
        <v>70100206</v>
      </c>
      <c r="B28" s="79" t="s">
        <v>59</v>
      </c>
      <c r="C28" s="80">
        <v>9</v>
      </c>
      <c r="D28" s="81">
        <v>161055</v>
      </c>
      <c r="E28" s="81">
        <f t="shared" si="0"/>
        <v>1449495</v>
      </c>
      <c r="F28" s="86">
        <v>0.21000000000000008</v>
      </c>
      <c r="H28" s="89" t="s">
        <v>467</v>
      </c>
      <c r="I28" s="91" t="s">
        <v>475</v>
      </c>
      <c r="J28" s="4">
        <f t="shared" si="1"/>
        <v>3</v>
      </c>
      <c r="K28" s="87">
        <f t="shared" si="2"/>
        <v>214335</v>
      </c>
    </row>
    <row r="29" spans="1:11">
      <c r="A29" s="85">
        <v>70100206</v>
      </c>
      <c r="B29" s="79" t="s">
        <v>59</v>
      </c>
      <c r="C29" s="80">
        <v>2</v>
      </c>
      <c r="D29" s="81">
        <v>161055</v>
      </c>
      <c r="E29" s="81">
        <f t="shared" si="0"/>
        <v>322110</v>
      </c>
      <c r="F29" s="86">
        <v>0.21</v>
      </c>
      <c r="H29" s="89" t="s">
        <v>467</v>
      </c>
      <c r="I29" s="91" t="s">
        <v>476</v>
      </c>
      <c r="J29" s="4">
        <f t="shared" si="1"/>
        <v>6</v>
      </c>
      <c r="K29" s="87">
        <f t="shared" si="2"/>
        <v>214335</v>
      </c>
    </row>
    <row r="30" spans="1:11">
      <c r="A30" s="85">
        <v>70100206</v>
      </c>
      <c r="B30" s="79" t="s">
        <v>59</v>
      </c>
      <c r="C30" s="80">
        <v>1</v>
      </c>
      <c r="D30" s="81">
        <v>173000</v>
      </c>
      <c r="E30" s="81">
        <f t="shared" si="0"/>
        <v>173000</v>
      </c>
      <c r="F30" s="86">
        <v>0.19999999999999996</v>
      </c>
      <c r="H30" s="89" t="s">
        <v>467</v>
      </c>
      <c r="I30" s="91" t="s">
        <v>477</v>
      </c>
      <c r="J30" s="4">
        <f t="shared" si="1"/>
        <v>1</v>
      </c>
      <c r="K30" s="87">
        <f t="shared" si="2"/>
        <v>214335</v>
      </c>
    </row>
    <row r="31" spans="1:11">
      <c r="A31" s="85">
        <v>70100212</v>
      </c>
      <c r="B31" s="79" t="s">
        <v>466</v>
      </c>
      <c r="C31" s="80">
        <v>3</v>
      </c>
      <c r="D31" s="81">
        <v>199755</v>
      </c>
      <c r="E31" s="81">
        <f t="shared" si="0"/>
        <v>599265</v>
      </c>
      <c r="F31" s="86">
        <v>0.20999999999999996</v>
      </c>
      <c r="H31" s="89" t="s">
        <v>467</v>
      </c>
      <c r="I31" s="91" t="s">
        <v>478</v>
      </c>
      <c r="J31" s="4">
        <f t="shared" si="1"/>
        <v>1</v>
      </c>
      <c r="K31" s="87">
        <f t="shared" si="2"/>
        <v>214335</v>
      </c>
    </row>
    <row r="32" spans="1:11">
      <c r="A32" s="85">
        <v>70100212</v>
      </c>
      <c r="B32" s="79" t="s">
        <v>63</v>
      </c>
      <c r="C32" s="80">
        <v>3</v>
      </c>
      <c r="D32" s="81">
        <v>199755</v>
      </c>
      <c r="E32" s="81">
        <f t="shared" si="0"/>
        <v>599265</v>
      </c>
      <c r="F32" s="86">
        <v>0.20999999999999996</v>
      </c>
      <c r="J32" s="76">
        <f>SUM(J2:J31)</f>
        <v>183</v>
      </c>
      <c r="K32" s="76"/>
    </row>
    <row r="33" spans="1:6">
      <c r="A33" s="85">
        <v>70100212</v>
      </c>
      <c r="B33" s="79" t="s">
        <v>63</v>
      </c>
      <c r="C33" s="80">
        <v>5</v>
      </c>
      <c r="D33" s="81">
        <v>40400</v>
      </c>
      <c r="E33" s="81">
        <f t="shared" si="0"/>
        <v>202000</v>
      </c>
      <c r="F33" s="86">
        <v>0</v>
      </c>
    </row>
    <row r="34" spans="1:6">
      <c r="A34" s="85">
        <v>70100221</v>
      </c>
      <c r="B34" s="79" t="s">
        <v>45</v>
      </c>
      <c r="C34" s="80">
        <v>3</v>
      </c>
      <c r="D34" s="81">
        <v>237554.99999999997</v>
      </c>
      <c r="E34" s="81">
        <f t="shared" ref="E34:E55" si="3">D34*C34</f>
        <v>712664.99999999988</v>
      </c>
      <c r="F34" s="86">
        <v>0.20999999999999994</v>
      </c>
    </row>
    <row r="35" spans="1:6">
      <c r="A35" s="85">
        <v>70100221</v>
      </c>
      <c r="B35" s="79" t="s">
        <v>45</v>
      </c>
      <c r="C35" s="80">
        <v>6</v>
      </c>
      <c r="D35" s="81">
        <v>237555.00000000003</v>
      </c>
      <c r="E35" s="81">
        <f t="shared" si="3"/>
        <v>1425330.0000000002</v>
      </c>
      <c r="F35" s="86">
        <v>0.21000000000000005</v>
      </c>
    </row>
    <row r="36" spans="1:6">
      <c r="A36" s="85">
        <v>70100221</v>
      </c>
      <c r="B36" s="79" t="s">
        <v>45</v>
      </c>
      <c r="C36" s="80">
        <v>6</v>
      </c>
      <c r="D36" s="81">
        <v>248000</v>
      </c>
      <c r="E36" s="81">
        <f t="shared" si="3"/>
        <v>1488000</v>
      </c>
      <c r="F36" s="86">
        <v>0.19500000000000006</v>
      </c>
    </row>
    <row r="37" spans="1:6">
      <c r="A37" s="85">
        <v>70100222</v>
      </c>
      <c r="B37" s="79" t="s">
        <v>86</v>
      </c>
      <c r="C37" s="80">
        <v>2</v>
      </c>
      <c r="D37" s="81">
        <v>135855</v>
      </c>
      <c r="E37" s="81">
        <f t="shared" si="3"/>
        <v>271710</v>
      </c>
      <c r="F37" s="86">
        <v>0.20999999999999991</v>
      </c>
    </row>
    <row r="38" spans="1:6">
      <c r="A38" s="85">
        <v>70100225</v>
      </c>
      <c r="B38" s="79" t="s">
        <v>134</v>
      </c>
      <c r="C38" s="80">
        <v>2</v>
      </c>
      <c r="D38" s="81">
        <v>46800</v>
      </c>
      <c r="E38" s="81">
        <f t="shared" si="3"/>
        <v>93600</v>
      </c>
      <c r="F38" s="86">
        <v>0.20999999999999994</v>
      </c>
    </row>
    <row r="39" spans="1:6">
      <c r="A39" s="85">
        <v>70100247</v>
      </c>
      <c r="B39" s="79" t="s">
        <v>40</v>
      </c>
      <c r="C39" s="80">
        <v>1</v>
      </c>
      <c r="D39" s="81">
        <v>377955</v>
      </c>
      <c r="E39" s="81">
        <f t="shared" si="3"/>
        <v>377955</v>
      </c>
      <c r="F39" s="86">
        <v>0.20999999999999996</v>
      </c>
    </row>
    <row r="40" spans="1:6">
      <c r="A40" s="85">
        <v>70100247</v>
      </c>
      <c r="B40" s="79" t="s">
        <v>40</v>
      </c>
      <c r="C40" s="80">
        <v>2</v>
      </c>
      <c r="D40" s="81">
        <v>377955</v>
      </c>
      <c r="E40" s="81">
        <f t="shared" si="3"/>
        <v>755910</v>
      </c>
      <c r="F40" s="86">
        <v>0.20999999999999996</v>
      </c>
    </row>
    <row r="41" spans="1:6">
      <c r="A41" s="85">
        <v>70100247</v>
      </c>
      <c r="B41" s="79" t="s">
        <v>40</v>
      </c>
      <c r="C41" s="80">
        <v>1</v>
      </c>
      <c r="D41" s="81">
        <v>377955</v>
      </c>
      <c r="E41" s="81">
        <f t="shared" si="3"/>
        <v>377955</v>
      </c>
      <c r="F41" s="86">
        <v>0.20999999999999996</v>
      </c>
    </row>
    <row r="42" spans="1:6">
      <c r="A42" s="85">
        <v>70100251</v>
      </c>
      <c r="B42" s="79" t="s">
        <v>119</v>
      </c>
      <c r="C42" s="80">
        <v>1</v>
      </c>
      <c r="D42" s="81">
        <v>86355</v>
      </c>
      <c r="E42" s="81">
        <f t="shared" si="3"/>
        <v>86355</v>
      </c>
      <c r="F42" s="86">
        <v>0.21000000000000005</v>
      </c>
    </row>
    <row r="43" spans="1:6">
      <c r="A43" s="85">
        <v>70100251</v>
      </c>
      <c r="B43" s="79" t="s">
        <v>119</v>
      </c>
      <c r="C43" s="80">
        <v>3</v>
      </c>
      <c r="D43" s="81">
        <v>86355</v>
      </c>
      <c r="E43" s="81">
        <f t="shared" si="3"/>
        <v>259065</v>
      </c>
      <c r="F43" s="86">
        <v>0.21</v>
      </c>
    </row>
    <row r="44" spans="1:6">
      <c r="A44" s="85">
        <v>70100251</v>
      </c>
      <c r="B44" s="79" t="s">
        <v>119</v>
      </c>
      <c r="C44" s="80">
        <v>3</v>
      </c>
      <c r="D44" s="81">
        <v>86355</v>
      </c>
      <c r="E44" s="81">
        <f t="shared" si="3"/>
        <v>259065</v>
      </c>
      <c r="F44" s="86">
        <v>0.21</v>
      </c>
    </row>
    <row r="45" spans="1:6">
      <c r="A45" s="85">
        <v>70100253</v>
      </c>
      <c r="B45" s="79" t="s">
        <v>77</v>
      </c>
      <c r="C45" s="80">
        <v>2</v>
      </c>
      <c r="D45" s="81">
        <v>68400</v>
      </c>
      <c r="E45" s="81">
        <f t="shared" si="3"/>
        <v>136800</v>
      </c>
      <c r="F45" s="86">
        <v>0.20999999999999994</v>
      </c>
    </row>
    <row r="46" spans="1:6">
      <c r="A46" s="85">
        <v>70100275</v>
      </c>
      <c r="B46" s="79" t="s">
        <v>61</v>
      </c>
      <c r="C46" s="80">
        <v>1</v>
      </c>
      <c r="D46" s="81">
        <v>161055</v>
      </c>
      <c r="E46" s="81">
        <f t="shared" si="3"/>
        <v>161055</v>
      </c>
      <c r="F46" s="86">
        <v>0.21</v>
      </c>
    </row>
    <row r="47" spans="1:6">
      <c r="A47" s="85">
        <v>70100275</v>
      </c>
      <c r="B47" s="79" t="s">
        <v>61</v>
      </c>
      <c r="C47" s="80">
        <v>1</v>
      </c>
      <c r="D47" s="81">
        <v>175000</v>
      </c>
      <c r="E47" s="81">
        <f t="shared" si="3"/>
        <v>175000</v>
      </c>
      <c r="F47" s="86">
        <v>0.19500000000000001</v>
      </c>
    </row>
    <row r="48" spans="1:6">
      <c r="A48" s="85">
        <v>70100288</v>
      </c>
      <c r="B48" s="79" t="s">
        <v>146</v>
      </c>
      <c r="C48" s="80">
        <v>7</v>
      </c>
      <c r="D48" s="81">
        <v>23400.000000000004</v>
      </c>
      <c r="E48" s="81">
        <f t="shared" si="3"/>
        <v>163800.00000000003</v>
      </c>
      <c r="F48" s="86">
        <v>0.20999999999999996</v>
      </c>
    </row>
    <row r="49" spans="1:6">
      <c r="A49" s="85">
        <v>70100289</v>
      </c>
      <c r="B49" s="79" t="s">
        <v>47</v>
      </c>
      <c r="C49" s="80">
        <v>6</v>
      </c>
      <c r="D49" s="81">
        <v>33300.000000000007</v>
      </c>
      <c r="E49" s="81">
        <f t="shared" si="3"/>
        <v>199800.00000000006</v>
      </c>
      <c r="F49" s="86">
        <v>0.21000000000000013</v>
      </c>
    </row>
    <row r="50" spans="1:6">
      <c r="A50" s="85">
        <v>70502121</v>
      </c>
      <c r="B50" s="79" t="s">
        <v>116</v>
      </c>
      <c r="C50" s="80">
        <v>4</v>
      </c>
      <c r="D50" s="81">
        <v>61200</v>
      </c>
      <c r="E50" s="81">
        <f t="shared" si="3"/>
        <v>244800</v>
      </c>
      <c r="F50" s="86">
        <v>0.20999999999999994</v>
      </c>
    </row>
    <row r="51" spans="1:6">
      <c r="A51" s="89" t="s">
        <v>467</v>
      </c>
      <c r="B51" s="91" t="s">
        <v>475</v>
      </c>
      <c r="C51" s="92">
        <v>1</v>
      </c>
      <c r="D51" s="93">
        <v>99855</v>
      </c>
      <c r="E51" s="93">
        <f t="shared" si="3"/>
        <v>99855</v>
      </c>
      <c r="F51" s="94">
        <v>0.20999999999999996</v>
      </c>
    </row>
    <row r="52" spans="1:6">
      <c r="A52" s="89" t="s">
        <v>467</v>
      </c>
      <c r="B52" s="91" t="s">
        <v>476</v>
      </c>
      <c r="C52" s="92">
        <v>6</v>
      </c>
      <c r="D52" s="93">
        <v>197054.99999999997</v>
      </c>
      <c r="E52" s="93">
        <f t="shared" si="3"/>
        <v>1182329.9999999998</v>
      </c>
      <c r="F52" s="94">
        <v>0.20999999999999994</v>
      </c>
    </row>
    <row r="53" spans="1:6">
      <c r="A53" s="89" t="s">
        <v>467</v>
      </c>
      <c r="B53" s="91" t="s">
        <v>477</v>
      </c>
      <c r="C53" s="92">
        <v>1</v>
      </c>
      <c r="D53" s="93">
        <v>273555</v>
      </c>
      <c r="E53" s="93">
        <f t="shared" si="3"/>
        <v>273555</v>
      </c>
      <c r="F53" s="94">
        <v>0.21</v>
      </c>
    </row>
    <row r="54" spans="1:6">
      <c r="A54" s="89" t="s">
        <v>467</v>
      </c>
      <c r="B54" s="91" t="s">
        <v>478</v>
      </c>
      <c r="C54" s="92">
        <v>1</v>
      </c>
      <c r="D54" s="93">
        <v>401355</v>
      </c>
      <c r="E54" s="93">
        <f t="shared" si="3"/>
        <v>401355</v>
      </c>
      <c r="F54" s="94">
        <v>0.20999999999999991</v>
      </c>
    </row>
    <row r="55" spans="1:6" ht="15" thickBot="1">
      <c r="A55" s="90" t="s">
        <v>467</v>
      </c>
      <c r="B55" s="95" t="s">
        <v>475</v>
      </c>
      <c r="C55" s="96">
        <v>2</v>
      </c>
      <c r="D55" s="97">
        <v>99855</v>
      </c>
      <c r="E55" s="97">
        <f t="shared" si="3"/>
        <v>199710</v>
      </c>
      <c r="F55" s="98">
        <v>0.20999999999999996</v>
      </c>
    </row>
    <row r="56" spans="1:6" ht="16">
      <c r="C56" s="99">
        <f>SUM(C2:C55)</f>
        <v>183</v>
      </c>
      <c r="E56" s="6">
        <f>SUM(E2:E55)</f>
        <v>25158165</v>
      </c>
      <c r="F56" s="78">
        <f>AVERAGE(F2:F55)</f>
        <v>0.20419907407407406</v>
      </c>
    </row>
  </sheetData>
  <autoFilter ref="A1:F56" xr:uid="{A4579D45-4CC9-4FC7-96FF-27CD5F8ADB9D}">
    <sortState xmlns:xlrd2="http://schemas.microsoft.com/office/spreadsheetml/2017/richdata2" ref="A2:F56">
      <sortCondition ref="A1"/>
    </sortState>
  </autoFilter>
  <dataValidations count="1">
    <dataValidation type="textLength" allowBlank="1" showInputMessage="1" showErrorMessage="1" sqref="F2:F55 C2:C55" xr:uid="{6AD29F17-CDD5-41D8-B104-DC15A233070D}">
      <formula1>0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ED81-AAFC-4625-8CFA-49853B9163BD}">
  <dimension ref="A1:X32"/>
  <sheetViews>
    <sheetView topLeftCell="I4" zoomScale="90" zoomScaleNormal="90" workbookViewId="0">
      <selection activeCell="G18" sqref="G18"/>
    </sheetView>
  </sheetViews>
  <sheetFormatPr baseColWidth="10" defaultColWidth="11.453125" defaultRowHeight="14.5"/>
  <cols>
    <col min="1" max="1" width="11.453125" style="1"/>
    <col min="2" max="2" width="43.81640625" style="1" customWidth="1"/>
    <col min="3" max="3" width="11.453125" style="1"/>
    <col min="4" max="4" width="14.81640625" style="1" bestFit="1" customWidth="1"/>
    <col min="5" max="5" width="14.453125" style="1" bestFit="1" customWidth="1"/>
    <col min="6" max="6" width="11.453125" style="1"/>
    <col min="7" max="7" width="55.1796875" style="9" bestFit="1" customWidth="1"/>
    <col min="8" max="8" width="9.1796875" style="5" bestFit="1" customWidth="1"/>
    <col min="9" max="9" width="13.7265625" style="5" bestFit="1" customWidth="1"/>
    <col min="10" max="10" width="13.453125" style="5" bestFit="1" customWidth="1"/>
    <col min="11" max="11" width="14.1796875" style="5" bestFit="1" customWidth="1"/>
    <col min="12" max="12" width="11.453125" style="1"/>
    <col min="13" max="13" width="55.1796875" style="9" bestFit="1" customWidth="1"/>
    <col min="14" max="21" width="11.453125" style="1"/>
    <col min="22" max="22" width="11.453125" style="5"/>
    <col min="23" max="24" width="11.453125" style="118"/>
    <col min="25" max="16384" width="11.453125" style="1"/>
  </cols>
  <sheetData>
    <row r="1" spans="1:13">
      <c r="A1" s="2" t="s">
        <v>15</v>
      </c>
      <c r="B1" s="2" t="s">
        <v>19</v>
      </c>
      <c r="C1" s="2" t="s">
        <v>1</v>
      </c>
      <c r="D1" s="2" t="s">
        <v>471</v>
      </c>
      <c r="E1" s="3" t="s">
        <v>169</v>
      </c>
      <c r="G1" s="8" t="s">
        <v>482</v>
      </c>
      <c r="H1" s="8" t="s">
        <v>1</v>
      </c>
      <c r="I1" s="8" t="s">
        <v>483</v>
      </c>
      <c r="J1" s="8" t="s">
        <v>484</v>
      </c>
      <c r="K1" s="8" t="s">
        <v>485</v>
      </c>
      <c r="M1" s="8" t="s">
        <v>482</v>
      </c>
    </row>
    <row r="2" spans="1:13">
      <c r="A2" s="23"/>
      <c r="B2" s="25"/>
      <c r="C2" s="23"/>
      <c r="D2" s="119"/>
      <c r="E2" s="21">
        <f t="shared" ref="E2:E19" si="0">D2*C2</f>
        <v>0</v>
      </c>
      <c r="G2" s="12"/>
      <c r="H2" s="88"/>
      <c r="I2" s="130"/>
      <c r="J2" s="4"/>
      <c r="K2" s="4"/>
      <c r="M2" s="12" t="s">
        <v>577</v>
      </c>
    </row>
    <row r="3" spans="1:13">
      <c r="A3" s="23"/>
      <c r="B3" s="25"/>
      <c r="C3" s="23"/>
      <c r="D3" s="119"/>
      <c r="E3" s="21">
        <f t="shared" si="0"/>
        <v>0</v>
      </c>
      <c r="G3" s="12"/>
      <c r="H3" s="88"/>
      <c r="I3" s="130"/>
      <c r="J3" s="4"/>
      <c r="K3" s="4"/>
      <c r="M3" s="12" t="s">
        <v>51</v>
      </c>
    </row>
    <row r="4" spans="1:13">
      <c r="A4" s="23"/>
      <c r="B4" s="25"/>
      <c r="C4" s="23"/>
      <c r="D4" s="119"/>
      <c r="E4" s="21">
        <f t="shared" si="0"/>
        <v>0</v>
      </c>
      <c r="G4" s="12"/>
      <c r="H4" s="88"/>
      <c r="I4" s="130"/>
      <c r="J4" s="4"/>
      <c r="K4" s="4"/>
      <c r="M4" s="12" t="s">
        <v>85</v>
      </c>
    </row>
    <row r="5" spans="1:13">
      <c r="A5" s="23"/>
      <c r="B5" s="25"/>
      <c r="C5" s="23"/>
      <c r="D5" s="119"/>
      <c r="E5" s="21">
        <f t="shared" si="0"/>
        <v>0</v>
      </c>
      <c r="G5" s="12"/>
      <c r="H5" s="88"/>
      <c r="I5" s="130"/>
      <c r="J5" s="4"/>
      <c r="K5" s="4"/>
      <c r="M5" s="12" t="s">
        <v>75</v>
      </c>
    </row>
    <row r="6" spans="1:13">
      <c r="A6" s="23"/>
      <c r="B6" s="25"/>
      <c r="C6" s="23"/>
      <c r="D6" s="119"/>
      <c r="E6" s="21">
        <f t="shared" si="0"/>
        <v>0</v>
      </c>
      <c r="G6" s="12"/>
      <c r="H6" s="88"/>
      <c r="I6" s="130"/>
      <c r="J6" s="4"/>
      <c r="K6" s="4"/>
      <c r="M6" s="12" t="s">
        <v>578</v>
      </c>
    </row>
    <row r="7" spans="1:13">
      <c r="A7" s="23"/>
      <c r="B7" s="25"/>
      <c r="C7" s="23"/>
      <c r="D7" s="119"/>
      <c r="E7" s="21">
        <f t="shared" si="0"/>
        <v>0</v>
      </c>
      <c r="G7" s="12"/>
      <c r="H7" s="88"/>
      <c r="I7" s="130"/>
      <c r="J7" s="4"/>
      <c r="K7" s="4"/>
      <c r="M7" s="12" t="s">
        <v>61</v>
      </c>
    </row>
    <row r="8" spans="1:13">
      <c r="A8" s="23"/>
      <c r="B8" s="25"/>
      <c r="C8" s="23"/>
      <c r="D8" s="119"/>
      <c r="E8" s="21">
        <f t="shared" si="0"/>
        <v>0</v>
      </c>
      <c r="G8" s="12"/>
      <c r="H8" s="88"/>
      <c r="I8" s="130"/>
      <c r="J8" s="4"/>
      <c r="K8" s="4"/>
      <c r="M8" s="12" t="s">
        <v>124</v>
      </c>
    </row>
    <row r="9" spans="1:13">
      <c r="A9" s="23"/>
      <c r="B9" s="25"/>
      <c r="C9" s="23"/>
      <c r="D9" s="119"/>
      <c r="E9" s="21">
        <f t="shared" si="0"/>
        <v>0</v>
      </c>
      <c r="G9" s="12"/>
      <c r="H9" s="88"/>
      <c r="I9" s="130"/>
      <c r="J9" s="4"/>
      <c r="K9" s="4"/>
      <c r="M9" s="12" t="s">
        <v>119</v>
      </c>
    </row>
    <row r="10" spans="1:13">
      <c r="A10" s="23"/>
      <c r="B10" s="25"/>
      <c r="C10" s="23"/>
      <c r="D10" s="119"/>
      <c r="E10" s="21">
        <f t="shared" si="0"/>
        <v>0</v>
      </c>
      <c r="G10" s="12"/>
      <c r="H10" s="88"/>
      <c r="I10" s="130"/>
      <c r="J10" s="4"/>
      <c r="K10" s="4"/>
      <c r="M10" s="12" t="s">
        <v>579</v>
      </c>
    </row>
    <row r="11" spans="1:13">
      <c r="A11" s="23"/>
      <c r="B11" s="25"/>
      <c r="C11" s="23"/>
      <c r="D11" s="119"/>
      <c r="E11" s="21">
        <f t="shared" si="0"/>
        <v>0</v>
      </c>
      <c r="G11" s="12"/>
      <c r="H11" s="88"/>
      <c r="I11" s="130"/>
      <c r="J11" s="4"/>
      <c r="K11" s="4"/>
      <c r="M11" s="12" t="s">
        <v>492</v>
      </c>
    </row>
    <row r="12" spans="1:13">
      <c r="A12" s="23"/>
      <c r="B12" s="25"/>
      <c r="C12" s="23"/>
      <c r="D12" s="119"/>
      <c r="E12" s="21">
        <f t="shared" si="0"/>
        <v>0</v>
      </c>
      <c r="G12" s="12"/>
      <c r="H12" s="88"/>
      <c r="I12" s="130"/>
      <c r="J12" s="4"/>
      <c r="K12" s="4"/>
      <c r="M12" s="12" t="s">
        <v>81</v>
      </c>
    </row>
    <row r="13" spans="1:13">
      <c r="A13" s="23"/>
      <c r="B13" s="25"/>
      <c r="C13" s="23"/>
      <c r="D13" s="119"/>
      <c r="E13" s="21">
        <f t="shared" si="0"/>
        <v>0</v>
      </c>
      <c r="G13" s="12"/>
      <c r="H13" s="88"/>
      <c r="I13" s="130"/>
      <c r="J13" s="4"/>
      <c r="K13" s="4"/>
      <c r="M13" s="12" t="s">
        <v>63</v>
      </c>
    </row>
    <row r="14" spans="1:13">
      <c r="A14" s="23"/>
      <c r="B14" s="25"/>
      <c r="C14" s="23"/>
      <c r="D14" s="119"/>
      <c r="E14" s="21">
        <f t="shared" si="0"/>
        <v>0</v>
      </c>
      <c r="G14" s="12"/>
      <c r="H14" s="88"/>
      <c r="I14" s="130"/>
      <c r="J14" s="4"/>
      <c r="K14" s="4"/>
      <c r="M14" s="12" t="s">
        <v>278</v>
      </c>
    </row>
    <row r="15" spans="1:13">
      <c r="A15" s="23"/>
      <c r="B15" s="25"/>
      <c r="C15" s="23"/>
      <c r="D15" s="119"/>
      <c r="E15" s="21">
        <f t="shared" si="0"/>
        <v>0</v>
      </c>
      <c r="G15" s="12"/>
      <c r="H15" s="88"/>
      <c r="I15" s="130"/>
      <c r="J15" s="4"/>
      <c r="K15" s="4"/>
      <c r="M15" s="12" t="s">
        <v>72</v>
      </c>
    </row>
    <row r="16" spans="1:13">
      <c r="A16" s="23"/>
      <c r="B16" s="25"/>
      <c r="C16" s="23"/>
      <c r="D16" s="119"/>
      <c r="E16" s="21">
        <f t="shared" si="0"/>
        <v>0</v>
      </c>
      <c r="G16" s="12"/>
      <c r="H16" s="88"/>
      <c r="I16" s="130"/>
      <c r="J16" s="4"/>
      <c r="K16" s="4"/>
      <c r="M16" s="12" t="s">
        <v>111</v>
      </c>
    </row>
    <row r="17" spans="1:13">
      <c r="A17" s="23"/>
      <c r="B17" s="25"/>
      <c r="C17" s="23"/>
      <c r="D17" s="119"/>
      <c r="E17" s="21">
        <f t="shared" si="0"/>
        <v>0</v>
      </c>
      <c r="G17" s="12"/>
      <c r="H17" s="88"/>
      <c r="I17" s="130"/>
      <c r="J17" s="4"/>
      <c r="K17" s="4"/>
      <c r="M17" s="12" t="s">
        <v>99</v>
      </c>
    </row>
    <row r="18" spans="1:13">
      <c r="A18" s="23"/>
      <c r="B18" s="25"/>
      <c r="C18" s="23"/>
      <c r="D18" s="119"/>
      <c r="E18" s="21">
        <f t="shared" si="0"/>
        <v>0</v>
      </c>
      <c r="G18" s="12"/>
      <c r="H18" s="88"/>
      <c r="I18" s="130"/>
      <c r="J18" s="4"/>
      <c r="K18" s="4"/>
      <c r="M18" s="12" t="s">
        <v>493</v>
      </c>
    </row>
    <row r="19" spans="1:13">
      <c r="A19" s="23"/>
      <c r="B19" s="25"/>
      <c r="C19" s="23"/>
      <c r="D19" s="119"/>
      <c r="E19" s="21">
        <f t="shared" si="0"/>
        <v>0</v>
      </c>
      <c r="G19" s="12"/>
      <c r="H19" s="88"/>
      <c r="I19" s="130"/>
      <c r="J19" s="4"/>
      <c r="K19" s="4"/>
      <c r="M19" s="12" t="s">
        <v>47</v>
      </c>
    </row>
    <row r="20" spans="1:13" ht="16">
      <c r="C20" s="120">
        <f>SUM(C2:C19)</f>
        <v>0</v>
      </c>
      <c r="D20" s="120"/>
      <c r="E20" s="45">
        <f>SUM(E2:E19)</f>
        <v>0</v>
      </c>
      <c r="G20" s="12"/>
      <c r="H20" s="88"/>
      <c r="I20" s="130"/>
      <c r="J20" s="4"/>
      <c r="K20" s="4"/>
      <c r="M20" s="12" t="s">
        <v>105</v>
      </c>
    </row>
    <row r="21" spans="1:13">
      <c r="G21" s="12"/>
      <c r="H21" s="88"/>
      <c r="I21" s="130"/>
      <c r="J21" s="4"/>
      <c r="K21" s="4"/>
      <c r="M21" s="12" t="s">
        <v>491</v>
      </c>
    </row>
    <row r="22" spans="1:13">
      <c r="A22"/>
      <c r="B22"/>
      <c r="C22"/>
      <c r="D22"/>
      <c r="E22"/>
      <c r="G22" s="12"/>
      <c r="H22" s="88"/>
      <c r="I22" s="130"/>
      <c r="J22" s="4"/>
      <c r="K22" s="4"/>
      <c r="M22"/>
    </row>
    <row r="23" spans="1:13">
      <c r="G23" s="12"/>
      <c r="H23" s="88"/>
      <c r="I23" s="130"/>
      <c r="J23" s="4"/>
      <c r="K23" s="4"/>
      <c r="M23"/>
    </row>
    <row r="24" spans="1:13">
      <c r="G24" s="12"/>
      <c r="H24" s="88"/>
      <c r="I24" s="130"/>
      <c r="J24" s="4"/>
      <c r="K24" s="4"/>
      <c r="M24"/>
    </row>
    <row r="25" spans="1:13">
      <c r="G25" s="12"/>
      <c r="H25" s="88"/>
      <c r="I25" s="130"/>
      <c r="J25" s="4"/>
      <c r="K25" s="4"/>
      <c r="M25"/>
    </row>
    <row r="26" spans="1:13">
      <c r="G26" s="12"/>
      <c r="H26" s="88"/>
      <c r="I26" s="130"/>
      <c r="J26" s="4"/>
      <c r="K26" s="4"/>
      <c r="M26"/>
    </row>
    <row r="27" spans="1:13">
      <c r="G27" s="12"/>
      <c r="H27" s="88"/>
      <c r="I27" s="130"/>
      <c r="J27" s="4"/>
      <c r="K27" s="4"/>
      <c r="M27"/>
    </row>
    <row r="28" spans="1:13">
      <c r="G28" s="12"/>
      <c r="H28" s="88"/>
      <c r="I28" s="130"/>
      <c r="J28" s="4"/>
      <c r="K28" s="4"/>
      <c r="M28"/>
    </row>
    <row r="29" spans="1:13">
      <c r="G29" s="12"/>
      <c r="H29" s="88"/>
      <c r="I29" s="130"/>
      <c r="J29" s="4"/>
      <c r="K29" s="4"/>
      <c r="M29"/>
    </row>
    <row r="30" spans="1:13">
      <c r="G30" s="12"/>
      <c r="H30" s="88"/>
      <c r="I30" s="130"/>
      <c r="J30" s="4"/>
      <c r="K30" s="4"/>
      <c r="M30"/>
    </row>
    <row r="31" spans="1:13">
      <c r="G31" s="12"/>
      <c r="H31" s="88"/>
      <c r="I31" s="130"/>
      <c r="J31" s="4"/>
      <c r="K31" s="4"/>
      <c r="M31"/>
    </row>
    <row r="32" spans="1:13">
      <c r="G32" s="12"/>
      <c r="H32" s="88"/>
      <c r="I32" s="130"/>
      <c r="J32" s="4"/>
      <c r="K32" s="4"/>
      <c r="M32"/>
    </row>
  </sheetData>
  <autoFilter ref="A1:E20" xr:uid="{B971ED81-AAFC-4625-8CFA-49853B9163BD}">
    <sortState xmlns:xlrd2="http://schemas.microsoft.com/office/spreadsheetml/2017/richdata2" ref="A2:E20">
      <sortCondition ref="B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1402-306D-4EA5-AD36-7A6C79D53F44}">
  <dimension ref="D1:M1"/>
  <sheetViews>
    <sheetView zoomScale="70" zoomScaleNormal="70" workbookViewId="0">
      <selection activeCell="B7" sqref="B7"/>
    </sheetView>
  </sheetViews>
  <sheetFormatPr baseColWidth="10" defaultColWidth="11.453125" defaultRowHeight="14.5"/>
  <cols>
    <col min="1" max="3" width="11.453125" style="1"/>
    <col min="4" max="6" width="11.453125" style="5"/>
    <col min="7" max="9" width="11.453125" style="1"/>
    <col min="10" max="10" width="11.453125" style="5"/>
    <col min="11" max="13" width="11.453125" style="58"/>
    <col min="14" max="16384" width="11.45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Glosario códigos</vt:lpstr>
      <vt:lpstr>Flujo de caja</vt:lpstr>
      <vt:lpstr>Solicitud de compra</vt:lpstr>
      <vt:lpstr>Ventas (2025)</vt:lpstr>
      <vt:lpstr>Entregado (2026)</vt:lpstr>
      <vt:lpstr>Backlog</vt:lpstr>
      <vt:lpstr>Stock</vt:lpstr>
      <vt:lpstr>Tránsito</vt:lpstr>
      <vt:lpstr>En proceso</vt:lpstr>
      <vt:lpstr>Presupuesto (2026)</vt:lpstr>
      <vt:lpstr>NEC </vt:lpstr>
      <vt:lpstr>Inmovilizado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Gomez</dc:creator>
  <cp:keywords/>
  <dc:description/>
  <cp:lastModifiedBy>Ciro Cortes</cp:lastModifiedBy>
  <cp:revision/>
  <dcterms:created xsi:type="dcterms:W3CDTF">2025-07-30T21:12:51Z</dcterms:created>
  <dcterms:modified xsi:type="dcterms:W3CDTF">2026-07-28T17:16:16Z</dcterms:modified>
  <cp:category/>
  <cp:contentStatus/>
</cp:coreProperties>
</file>