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Vizmonte\2022\SPARTA_Y3\Papers\"/>
    </mc:Choice>
  </mc:AlternateContent>
  <xr:revisionPtr revIDLastSave="0" documentId="13_ncr:1_{AA9119EC-AF79-4902-AECB-1144B12679FF}" xr6:coauthVersionLast="47" xr6:coauthVersionMax="47" xr10:uidLastSave="{00000000-0000-0000-0000-000000000000}"/>
  <bookViews>
    <workbookView xWindow="-120" yWindow="-120" windowWidth="19200" windowHeight="11760" xr2:uid="{71074A19-0A8E-4A39-A280-0FF2D7A6D92C}"/>
  </bookViews>
  <sheets>
    <sheet name="Overall Rating" sheetId="1" r:id="rId1"/>
    <sheet name="Histogram" sheetId="4" r:id="rId2"/>
    <sheet name="Heatmap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G16" i="1"/>
  <c r="H16" i="1"/>
  <c r="I16" i="1"/>
  <c r="J16" i="1"/>
  <c r="K16" i="1"/>
  <c r="L16" i="1"/>
  <c r="M16" i="1"/>
  <c r="N16" i="1"/>
  <c r="O16" i="1"/>
  <c r="P16" i="1"/>
  <c r="G3" i="1"/>
  <c r="H3" i="1"/>
  <c r="I3" i="1"/>
  <c r="J3" i="1"/>
  <c r="K3" i="1"/>
  <c r="L3" i="1"/>
  <c r="M3" i="1"/>
  <c r="N3" i="1"/>
  <c r="O3" i="1"/>
  <c r="P3" i="1"/>
  <c r="G29" i="1"/>
  <c r="H29" i="1"/>
  <c r="I29" i="1"/>
  <c r="J29" i="1"/>
  <c r="K29" i="1"/>
  <c r="L29" i="1"/>
  <c r="M29" i="1"/>
  <c r="N29" i="1"/>
  <c r="O29" i="1"/>
  <c r="P29" i="1"/>
  <c r="G30" i="1"/>
  <c r="H30" i="1"/>
  <c r="I30" i="1"/>
  <c r="J30" i="1"/>
  <c r="K30" i="1"/>
  <c r="L30" i="1"/>
  <c r="M30" i="1"/>
  <c r="N30" i="1"/>
  <c r="O30" i="1"/>
  <c r="P30" i="1"/>
  <c r="G7" i="1"/>
  <c r="H7" i="1"/>
  <c r="I7" i="1"/>
  <c r="J7" i="1"/>
  <c r="K7" i="1"/>
  <c r="L7" i="1"/>
  <c r="M7" i="1"/>
  <c r="N7" i="1"/>
  <c r="O7" i="1"/>
  <c r="P7" i="1"/>
  <c r="G28" i="1"/>
  <c r="H28" i="1"/>
  <c r="I28" i="1"/>
  <c r="J28" i="1"/>
  <c r="K28" i="1"/>
  <c r="L28" i="1"/>
  <c r="M28" i="1"/>
  <c r="N28" i="1"/>
  <c r="O28" i="1"/>
  <c r="P28" i="1"/>
  <c r="G4" i="1"/>
  <c r="H4" i="1"/>
  <c r="I4" i="1"/>
  <c r="J4" i="1"/>
  <c r="K4" i="1"/>
  <c r="L4" i="1"/>
  <c r="M4" i="1"/>
  <c r="N4" i="1"/>
  <c r="O4" i="1"/>
  <c r="P4" i="1"/>
  <c r="G5" i="1"/>
  <c r="H5" i="1"/>
  <c r="I5" i="1"/>
  <c r="J5" i="1"/>
  <c r="K5" i="1"/>
  <c r="L5" i="1"/>
  <c r="M5" i="1"/>
  <c r="N5" i="1"/>
  <c r="O5" i="1"/>
  <c r="P5" i="1"/>
  <c r="G23" i="1"/>
  <c r="H23" i="1"/>
  <c r="I23" i="1"/>
  <c r="J23" i="1"/>
  <c r="K23" i="1"/>
  <c r="L23" i="1"/>
  <c r="M23" i="1"/>
  <c r="N23" i="1"/>
  <c r="O23" i="1"/>
  <c r="P23" i="1"/>
  <c r="G22" i="1"/>
  <c r="H22" i="1"/>
  <c r="I22" i="1"/>
  <c r="J22" i="1"/>
  <c r="K22" i="1"/>
  <c r="L22" i="1"/>
  <c r="M22" i="1"/>
  <c r="N22" i="1"/>
  <c r="O22" i="1"/>
  <c r="P22" i="1"/>
  <c r="G12" i="1"/>
  <c r="H12" i="1"/>
  <c r="I12" i="1"/>
  <c r="J12" i="1"/>
  <c r="K12" i="1"/>
  <c r="L12" i="1"/>
  <c r="M12" i="1"/>
  <c r="N12" i="1"/>
  <c r="O12" i="1"/>
  <c r="P12" i="1"/>
  <c r="G27" i="1"/>
  <c r="H27" i="1"/>
  <c r="I27" i="1"/>
  <c r="J27" i="1"/>
  <c r="K27" i="1"/>
  <c r="L27" i="1"/>
  <c r="M27" i="1"/>
  <c r="N27" i="1"/>
  <c r="O27" i="1"/>
  <c r="P27" i="1"/>
  <c r="G19" i="1"/>
  <c r="H19" i="1"/>
  <c r="I19" i="1"/>
  <c r="J19" i="1"/>
  <c r="K19" i="1"/>
  <c r="L19" i="1"/>
  <c r="M19" i="1"/>
  <c r="N19" i="1"/>
  <c r="O19" i="1"/>
  <c r="P19" i="1"/>
  <c r="G9" i="1"/>
  <c r="H9" i="1"/>
  <c r="I9" i="1"/>
  <c r="J9" i="1"/>
  <c r="K9" i="1"/>
  <c r="L9" i="1"/>
  <c r="M9" i="1"/>
  <c r="N9" i="1"/>
  <c r="O9" i="1"/>
  <c r="P9" i="1"/>
  <c r="G10" i="1"/>
  <c r="H10" i="1"/>
  <c r="I10" i="1"/>
  <c r="J10" i="1"/>
  <c r="K10" i="1"/>
  <c r="L10" i="1"/>
  <c r="M10" i="1"/>
  <c r="N10" i="1"/>
  <c r="O10" i="1"/>
  <c r="P10" i="1"/>
  <c r="G31" i="1"/>
  <c r="H31" i="1"/>
  <c r="I31" i="1"/>
  <c r="J31" i="1"/>
  <c r="K31" i="1"/>
  <c r="L31" i="1"/>
  <c r="M31" i="1"/>
  <c r="N31" i="1"/>
  <c r="O31" i="1"/>
  <c r="P31" i="1"/>
  <c r="G8" i="1"/>
  <c r="H8" i="1"/>
  <c r="I8" i="1"/>
  <c r="J8" i="1"/>
  <c r="K8" i="1"/>
  <c r="L8" i="1"/>
  <c r="M8" i="1"/>
  <c r="N8" i="1"/>
  <c r="O8" i="1"/>
  <c r="P8" i="1"/>
  <c r="G15" i="1"/>
  <c r="H15" i="1"/>
  <c r="I15" i="1"/>
  <c r="J15" i="1"/>
  <c r="K15" i="1"/>
  <c r="L15" i="1"/>
  <c r="M15" i="1"/>
  <c r="N15" i="1"/>
  <c r="O15" i="1"/>
  <c r="P15" i="1"/>
  <c r="G14" i="1"/>
  <c r="H14" i="1"/>
  <c r="I14" i="1"/>
  <c r="J14" i="1"/>
  <c r="K14" i="1"/>
  <c r="L14" i="1"/>
  <c r="M14" i="1"/>
  <c r="N14" i="1"/>
  <c r="O14" i="1"/>
  <c r="P14" i="1"/>
  <c r="G6" i="1"/>
  <c r="H6" i="1"/>
  <c r="I6" i="1"/>
  <c r="J6" i="1"/>
  <c r="K6" i="1"/>
  <c r="L6" i="1"/>
  <c r="M6" i="1"/>
  <c r="N6" i="1"/>
  <c r="O6" i="1"/>
  <c r="P6" i="1"/>
  <c r="G25" i="1"/>
  <c r="H25" i="1"/>
  <c r="I25" i="1"/>
  <c r="J25" i="1"/>
  <c r="K25" i="1"/>
  <c r="L25" i="1"/>
  <c r="M25" i="1"/>
  <c r="N25" i="1"/>
  <c r="O25" i="1"/>
  <c r="P25" i="1"/>
  <c r="G11" i="1"/>
  <c r="H11" i="1"/>
  <c r="I11" i="1"/>
  <c r="J11" i="1"/>
  <c r="K11" i="1"/>
  <c r="L11" i="1"/>
  <c r="M11" i="1"/>
  <c r="N11" i="1"/>
  <c r="O11" i="1"/>
  <c r="P11" i="1"/>
  <c r="G32" i="1"/>
  <c r="H32" i="1"/>
  <c r="I32" i="1"/>
  <c r="J32" i="1"/>
  <c r="K32" i="1"/>
  <c r="L32" i="1"/>
  <c r="M32" i="1"/>
  <c r="N32" i="1"/>
  <c r="O32" i="1"/>
  <c r="P32" i="1"/>
  <c r="G17" i="1"/>
  <c r="H17" i="1"/>
  <c r="I17" i="1"/>
  <c r="J17" i="1"/>
  <c r="K17" i="1"/>
  <c r="L17" i="1"/>
  <c r="M17" i="1"/>
  <c r="N17" i="1"/>
  <c r="O17" i="1"/>
  <c r="P17" i="1"/>
  <c r="G18" i="1"/>
  <c r="H18" i="1"/>
  <c r="I18" i="1"/>
  <c r="J18" i="1"/>
  <c r="K18" i="1"/>
  <c r="L18" i="1"/>
  <c r="M18" i="1"/>
  <c r="N18" i="1"/>
  <c r="O18" i="1"/>
  <c r="P18" i="1"/>
  <c r="G20" i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6" i="1"/>
  <c r="H26" i="1"/>
  <c r="I26" i="1"/>
  <c r="J26" i="1"/>
  <c r="K26" i="1"/>
  <c r="L26" i="1"/>
  <c r="M26" i="1"/>
  <c r="N26" i="1"/>
  <c r="O26" i="1"/>
  <c r="P26" i="1"/>
  <c r="G24" i="1"/>
  <c r="H24" i="1"/>
  <c r="I24" i="1"/>
  <c r="J24" i="1"/>
  <c r="K24" i="1"/>
  <c r="L24" i="1"/>
  <c r="M24" i="1"/>
  <c r="N24" i="1"/>
  <c r="O24" i="1"/>
  <c r="P24" i="1"/>
  <c r="G13" i="1"/>
  <c r="H13" i="1"/>
  <c r="I13" i="1"/>
  <c r="J13" i="1"/>
  <c r="K13" i="1"/>
  <c r="L13" i="1"/>
  <c r="M13" i="1"/>
  <c r="N13" i="1"/>
  <c r="O13" i="1"/>
  <c r="P13" i="1"/>
  <c r="H2" i="1"/>
  <c r="I2" i="1"/>
  <c r="J2" i="1"/>
  <c r="K2" i="1"/>
  <c r="L2" i="1"/>
  <c r="M2" i="1"/>
  <c r="N2" i="1"/>
  <c r="O2" i="1"/>
  <c r="G2" i="1"/>
  <c r="E29" i="1" l="1"/>
  <c r="D32" i="1"/>
  <c r="D29" i="1"/>
  <c r="E32" i="1"/>
  <c r="E31" i="1"/>
  <c r="E30" i="1"/>
  <c r="D31" i="1"/>
  <c r="D30" i="1"/>
  <c r="E11" i="1"/>
  <c r="E15" i="1"/>
  <c r="E9" i="1"/>
  <c r="E27" i="1"/>
  <c r="E5" i="1"/>
  <c r="E28" i="1"/>
  <c r="E3" i="1"/>
  <c r="E13" i="1"/>
  <c r="E20" i="1"/>
  <c r="E2" i="1"/>
  <c r="E24" i="1"/>
  <c r="E26" i="1"/>
  <c r="E21" i="1"/>
  <c r="E18" i="1"/>
  <c r="E17" i="1"/>
  <c r="E25" i="1"/>
  <c r="E6" i="1"/>
  <c r="E14" i="1"/>
  <c r="E8" i="1"/>
  <c r="E10" i="1"/>
  <c r="E19" i="1"/>
  <c r="E12" i="1"/>
  <c r="E22" i="1"/>
  <c r="E23" i="1"/>
  <c r="E4" i="1"/>
  <c r="E7" i="1"/>
  <c r="E16" i="1"/>
  <c r="D24" i="1"/>
  <c r="D21" i="1"/>
  <c r="D18" i="1"/>
  <c r="D25" i="1"/>
  <c r="D2" i="1"/>
  <c r="D14" i="1"/>
  <c r="D8" i="1"/>
  <c r="D10" i="1"/>
  <c r="D19" i="1"/>
  <c r="D12" i="1"/>
  <c r="D23" i="1"/>
  <c r="D4" i="1"/>
  <c r="D7" i="1"/>
  <c r="D16" i="1"/>
  <c r="D13" i="1"/>
  <c r="D26" i="1"/>
  <c r="D20" i="1"/>
  <c r="D17" i="1"/>
  <c r="D11" i="1"/>
  <c r="D6" i="1"/>
  <c r="D15" i="1"/>
  <c r="D9" i="1"/>
  <c r="D27" i="1"/>
  <c r="D22" i="1"/>
  <c r="D5" i="1"/>
  <c r="D28" i="1"/>
  <c r="D3" i="1"/>
</calcChain>
</file>

<file path=xl/sharedStrings.xml><?xml version="1.0" encoding="utf-8"?>
<sst xmlns="http://schemas.openxmlformats.org/spreadsheetml/2006/main" count="147" uniqueCount="83">
  <si>
    <t>Course Description</t>
  </si>
  <si>
    <t>Course Code</t>
  </si>
  <si>
    <t>Course Launched</t>
  </si>
  <si>
    <t>Getting Grounded on Analytics</t>
  </si>
  <si>
    <t>SP101</t>
  </si>
  <si>
    <t>Designing and Building Data Products</t>
  </si>
  <si>
    <t>SP102</t>
  </si>
  <si>
    <t>Essential Excel Skills for Data Preparation and Analysis</t>
  </si>
  <si>
    <t>SP201</t>
  </si>
  <si>
    <t>Computing in Python</t>
  </si>
  <si>
    <t>SP202</t>
  </si>
  <si>
    <t>SQL for Business Users</t>
  </si>
  <si>
    <t>SP203</t>
  </si>
  <si>
    <t>Data Management Fundamentals</t>
  </si>
  <si>
    <t>SP301</t>
  </si>
  <si>
    <t>Enterprise Data Governance</t>
  </si>
  <si>
    <t>SP302</t>
  </si>
  <si>
    <t>Dashboards and Drill-down Analytics</t>
  </si>
  <si>
    <t>SP401</t>
  </si>
  <si>
    <t>Data Visualization Fundamentals</t>
  </si>
  <si>
    <t>SP501</t>
  </si>
  <si>
    <t>Data Visualization using Python and Tableau</t>
  </si>
  <si>
    <t>SP502</t>
  </si>
  <si>
    <t>Storytelling using Data</t>
  </si>
  <si>
    <t>SP503</t>
  </si>
  <si>
    <t>Data-driven Research Fundamentals</t>
  </si>
  <si>
    <t>SP601</t>
  </si>
  <si>
    <t>Experimental Design and Analysis</t>
  </si>
  <si>
    <t>SP602</t>
  </si>
  <si>
    <t>SQL for Data Engineering</t>
  </si>
  <si>
    <t>SP701</t>
  </si>
  <si>
    <t>Python for Data Engineering</t>
  </si>
  <si>
    <t>SP702</t>
  </si>
  <si>
    <t>Advanced Data Engineering</t>
  </si>
  <si>
    <t>SP703</t>
  </si>
  <si>
    <t>Statistical Analysis and Modeling using Excel</t>
  </si>
  <si>
    <t>SP801</t>
  </si>
  <si>
    <t>Statistical Analysis and Modeling using SQL and Python</t>
  </si>
  <si>
    <t>SP802</t>
  </si>
  <si>
    <t>Data Science and Machine Learning using Python</t>
  </si>
  <si>
    <t>SP901</t>
  </si>
  <si>
    <t>Deep Learning using Python</t>
  </si>
  <si>
    <t>SP902</t>
  </si>
  <si>
    <t>Design Thinking for Analytics</t>
  </si>
  <si>
    <t>SP1001</t>
  </si>
  <si>
    <t>Analytics Applications in Operations</t>
  </si>
  <si>
    <t>SP1002</t>
  </si>
  <si>
    <t>Analytics Applications in Finance and Risk</t>
  </si>
  <si>
    <t>SP1003</t>
  </si>
  <si>
    <t>Data Science and Analytics Project Management</t>
  </si>
  <si>
    <t>SP1004</t>
  </si>
  <si>
    <t>Data Driven Policy Analysis</t>
  </si>
  <si>
    <t>SP1005</t>
  </si>
  <si>
    <t>Applied Analytics in Public Human Resource Management</t>
  </si>
  <si>
    <t>SP1006</t>
  </si>
  <si>
    <t>Applied Analytics in Public Finance and Budgeting</t>
  </si>
  <si>
    <t>SP1007</t>
  </si>
  <si>
    <t>Data Engineering in e-Governance Systems</t>
  </si>
  <si>
    <t>SP1008</t>
  </si>
  <si>
    <t>Urban Planning in the Fourth Industrial  Revolution</t>
  </si>
  <si>
    <t>SP1009</t>
  </si>
  <si>
    <t xml:space="preserve">Liveable and Sustainable Cities and e-Governance </t>
  </si>
  <si>
    <t>SP1010</t>
  </si>
  <si>
    <t>Freedom of Information</t>
  </si>
  <si>
    <t>FOI101</t>
  </si>
  <si>
    <t>Respondents</t>
  </si>
  <si>
    <t>NPS</t>
  </si>
  <si>
    <t>Average Course Rating</t>
  </si>
  <si>
    <t>Course Launch</t>
  </si>
  <si>
    <t>1Q2021</t>
  </si>
  <si>
    <t>2Q2021</t>
  </si>
  <si>
    <t>3Q2021</t>
  </si>
  <si>
    <t>4Q2020</t>
  </si>
  <si>
    <t>3Q2020</t>
  </si>
  <si>
    <t>2Q2020</t>
  </si>
  <si>
    <t>1Q2020</t>
  </si>
  <si>
    <t>Bin</t>
  </si>
  <si>
    <t>More</t>
  </si>
  <si>
    <t>Frequency</t>
  </si>
  <si>
    <t>0-25%</t>
  </si>
  <si>
    <t>26%-50%</t>
  </si>
  <si>
    <t>51%-75%</t>
  </si>
  <si>
    <t>76%-100%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</si>
</sst>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mm\ yy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Roboto"/>
    </font>
    <font>
      <sz val="11"/>
      <color theme="1"/>
      <name val="Roboto"/>
    </font>
    <font>
      <sz val="11"/>
      <color rgb="FF222222"/>
      <name val="Roboto"/>
    </font>
    <font>
      <b/>
      <sz val="11"/>
      <color rgb="FF0070A0"/>
      <name val="Roboto"/>
    </font>
    <font>
      <i/>
      <sz val="11"/>
      <color theme="0" tint="-0.499984740745262"/>
      <name val="Roboto"/>
    </font>
    <font>
      <b/>
      <sz val="10"/>
      <color theme="0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8"/>
      <name val="Arial"/>
      <family val="2"/>
    </font>
    <font>
      <i/>
      <sz val="11"/>
      <color theme="1"/>
      <name val="Arial"/>
      <family val="2"/>
    </font>
    <font>
      <sz val="11"/>
      <color rgb="FF3F3F76"/>
      <name val="Calibri"/>
      <family val="2"/>
      <scheme val="minor"/>
    </font>
    <font>
      <i/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8" borderId="25" applyNumberFormat="0" applyAlignment="0" applyProtection="0"/>
  </cellStyleXfs>
  <cellXfs count="7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1" fontId="6" fillId="4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/>
    </xf>
    <xf numFmtId="3" fontId="5" fillId="6" borderId="1" xfId="1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164" fontId="4" fillId="2" borderId="1" xfId="0" applyNumberFormat="1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top" wrapText="1"/>
    </xf>
    <xf numFmtId="2" fontId="3" fillId="0" borderId="0" xfId="0" applyNumberFormat="1" applyFont="1" applyAlignment="1">
      <alignment horizontal="center"/>
    </xf>
    <xf numFmtId="0" fontId="8" fillId="0" borderId="0" xfId="0" applyFont="1"/>
    <xf numFmtId="164" fontId="9" fillId="0" borderId="1" xfId="1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164" fontId="8" fillId="0" borderId="0" xfId="1" applyNumberFormat="1" applyFont="1"/>
    <xf numFmtId="4" fontId="8" fillId="0" borderId="0" xfId="0" applyNumberFormat="1" applyFont="1"/>
    <xf numFmtId="3" fontId="8" fillId="0" borderId="0" xfId="0" applyNumberFormat="1" applyFont="1"/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center"/>
    </xf>
    <xf numFmtId="0" fontId="9" fillId="0" borderId="4" xfId="0" applyFont="1" applyBorder="1" applyAlignment="1">
      <alignment horizontal="left"/>
    </xf>
    <xf numFmtId="164" fontId="9" fillId="0" borderId="5" xfId="1" applyNumberFormat="1" applyFont="1" applyBorder="1" applyAlignment="1">
      <alignment horizontal="center"/>
    </xf>
    <xf numFmtId="4" fontId="9" fillId="0" borderId="5" xfId="0" applyNumberFormat="1" applyFont="1" applyBorder="1" applyAlignment="1">
      <alignment horizontal="center"/>
    </xf>
    <xf numFmtId="3" fontId="9" fillId="0" borderId="6" xfId="0" applyNumberFormat="1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3" fontId="9" fillId="0" borderId="8" xfId="0" applyNumberFormat="1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164" fontId="9" fillId="0" borderId="10" xfId="1" applyNumberFormat="1" applyFont="1" applyBorder="1" applyAlignment="1">
      <alignment horizontal="center"/>
    </xf>
    <xf numFmtId="4" fontId="9" fillId="0" borderId="10" xfId="0" applyNumberFormat="1" applyFont="1" applyBorder="1" applyAlignment="1">
      <alignment horizontal="center"/>
    </xf>
    <xf numFmtId="3" fontId="9" fillId="0" borderId="11" xfId="0" applyNumberFormat="1" applyFont="1" applyBorder="1" applyAlignment="1">
      <alignment horizontal="center"/>
    </xf>
    <xf numFmtId="0" fontId="9" fillId="0" borderId="12" xfId="0" applyFont="1" applyBorder="1" applyAlignment="1">
      <alignment horizontal="left"/>
    </xf>
    <xf numFmtId="164" fontId="9" fillId="0" borderId="13" xfId="1" applyNumberFormat="1" applyFont="1" applyBorder="1" applyAlignment="1">
      <alignment horizontal="center"/>
    </xf>
    <xf numFmtId="4" fontId="9" fillId="0" borderId="13" xfId="0" applyNumberFormat="1" applyFont="1" applyBorder="1" applyAlignment="1">
      <alignment horizontal="center"/>
    </xf>
    <xf numFmtId="3" fontId="9" fillId="0" borderId="14" xfId="0" applyNumberFormat="1" applyFont="1" applyBorder="1" applyAlignment="1">
      <alignment horizontal="center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165" fontId="9" fillId="0" borderId="15" xfId="0" applyNumberFormat="1" applyFont="1" applyBorder="1" applyAlignment="1">
      <alignment horizontal="center"/>
    </xf>
    <xf numFmtId="165" fontId="9" fillId="0" borderId="16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18" xfId="0" applyNumberFormat="1" applyFont="1" applyBorder="1" applyAlignment="1">
      <alignment horizontal="center"/>
    </xf>
    <xf numFmtId="9" fontId="8" fillId="0" borderId="0" xfId="0" applyNumberFormat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3" xfId="0" applyFill="1" applyBorder="1" applyAlignment="1"/>
    <xf numFmtId="0" fontId="11" fillId="0" borderId="24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164" fontId="7" fillId="7" borderId="3" xfId="1" applyNumberFormat="1" applyFont="1" applyFill="1" applyBorder="1" applyAlignment="1">
      <alignment horizontal="center"/>
    </xf>
    <xf numFmtId="4" fontId="7" fillId="7" borderId="3" xfId="0" applyNumberFormat="1" applyFont="1" applyFill="1" applyBorder="1" applyAlignment="1">
      <alignment horizontal="center"/>
    </xf>
    <xf numFmtId="3" fontId="7" fillId="7" borderId="3" xfId="0" applyNumberFormat="1" applyFont="1" applyFill="1" applyBorder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20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22" xfId="0" applyFont="1" applyBorder="1" applyAlignment="1">
      <alignment vertical="center"/>
    </xf>
    <xf numFmtId="165" fontId="7" fillId="7" borderId="0" xfId="0" applyNumberFormat="1" applyFont="1" applyFill="1" applyBorder="1" applyAlignment="1"/>
    <xf numFmtId="165" fontId="7" fillId="7" borderId="19" xfId="0" applyNumberFormat="1" applyFont="1" applyFill="1" applyBorder="1" applyAlignment="1"/>
    <xf numFmtId="0" fontId="8" fillId="0" borderId="2" xfId="0" applyFont="1" applyBorder="1" applyAlignment="1">
      <alignment vertical="center"/>
    </xf>
    <xf numFmtId="2" fontId="13" fillId="8" borderId="25" xfId="2" applyNumberFormat="1" applyFont="1" applyAlignment="1">
      <alignment horizontal="center"/>
    </xf>
    <xf numFmtId="15" fontId="4" fillId="0" borderId="1" xfId="0" applyNumberFormat="1" applyFont="1" applyBorder="1" applyAlignment="1">
      <alignment horizontal="left"/>
    </xf>
    <xf numFmtId="15" fontId="3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12" fillId="8" borderId="25" xfId="2" applyNumberFormat="1" applyFont="1" applyAlignment="1">
      <alignment horizontal="center"/>
    </xf>
  </cellXfs>
  <cellStyles count="3">
    <cellStyle name="Input" xfId="2" builtinId="20"/>
    <cellStyle name="Normal" xfId="0" builtinId="0"/>
    <cellStyle name="Percent" xfId="1" builtinId="5"/>
  </cellStyles>
  <dxfs count="15">
    <dxf>
      <fill>
        <patternFill>
          <bgColor theme="7" tint="0.59996337778862885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(NPS)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Histogram!$A$2:$A$5</c:f>
              <c:strCache>
                <c:ptCount val="4"/>
                <c:pt idx="0">
                  <c:v>0-25%</c:v>
                </c:pt>
                <c:pt idx="1">
                  <c:v>26%-50%</c:v>
                </c:pt>
                <c:pt idx="2">
                  <c:v>51%-75%</c:v>
                </c:pt>
                <c:pt idx="3">
                  <c:v>76%-100%</c:v>
                </c:pt>
              </c:strCache>
            </c:strRef>
          </c:cat>
          <c:val>
            <c:numRef>
              <c:f>Histogram!$B$2:$B$5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E-4955-93DD-C8F25F8A2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974591"/>
        <c:axId val="539936735"/>
      </c:barChart>
      <c:catAx>
        <c:axId val="53997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936735"/>
        <c:crosses val="autoZero"/>
        <c:auto val="1"/>
        <c:lblAlgn val="ctr"/>
        <c:lblOffset val="100"/>
        <c:noMultiLvlLbl val="0"/>
      </c:catAx>
      <c:valAx>
        <c:axId val="539936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97459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152400</xdr:rowOff>
    </xdr:from>
    <xdr:to>
      <xdr:col>8</xdr:col>
      <xdr:colOff>104775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8E5F4-15A4-48F8-9C00-4B216CFC3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97AC0-8475-4698-9718-117EDCE9C4B2}">
  <dimension ref="A1:AA32"/>
  <sheetViews>
    <sheetView showGridLines="0" tabSelected="1" zoomScale="70" zoomScaleNormal="70" workbookViewId="0">
      <selection activeCell="D27" sqref="D27"/>
    </sheetView>
  </sheetViews>
  <sheetFormatPr defaultRowHeight="15" x14ac:dyDescent="0.25"/>
  <cols>
    <col min="1" max="1" width="50.5" style="1" bestFit="1" customWidth="1"/>
    <col min="2" max="2" width="14.375" style="2" bestFit="1" customWidth="1"/>
    <col min="3" max="3" width="19.375" style="68" bestFit="1" customWidth="1"/>
    <col min="4" max="4" width="10.5" style="2" customWidth="1"/>
    <col min="5" max="5" width="24.75" style="18" bestFit="1" customWidth="1"/>
    <col min="6" max="6" width="14.75" style="6" bestFit="1" customWidth="1"/>
    <col min="7" max="14" width="8.5" style="12" hidden="1" customWidth="1"/>
    <col min="15" max="15" width="9" style="12" hidden="1" customWidth="1"/>
    <col min="16" max="16" width="0" style="13" hidden="1" customWidth="1"/>
    <col min="17" max="25" width="6.5" style="7" customWidth="1"/>
    <col min="26" max="26" width="9" style="8"/>
    <col min="27" max="16384" width="9" style="1"/>
  </cols>
  <sheetData>
    <row r="1" spans="1:26" x14ac:dyDescent="0.25">
      <c r="A1" s="3" t="s">
        <v>0</v>
      </c>
      <c r="B1" s="4" t="s">
        <v>1</v>
      </c>
      <c r="C1" s="4" t="s">
        <v>2</v>
      </c>
      <c r="D1" s="4" t="s">
        <v>66</v>
      </c>
      <c r="E1" s="16" t="s">
        <v>67</v>
      </c>
      <c r="F1" s="15" t="s">
        <v>65</v>
      </c>
      <c r="G1" s="10">
        <v>1</v>
      </c>
      <c r="H1" s="10">
        <v>2</v>
      </c>
      <c r="I1" s="10">
        <v>3</v>
      </c>
      <c r="J1" s="10">
        <v>4</v>
      </c>
      <c r="K1" s="10">
        <v>5</v>
      </c>
      <c r="L1" s="10">
        <v>6</v>
      </c>
      <c r="M1" s="10">
        <v>7</v>
      </c>
      <c r="N1" s="10">
        <v>8</v>
      </c>
      <c r="O1" s="10">
        <v>9</v>
      </c>
      <c r="P1" s="10">
        <v>10</v>
      </c>
      <c r="Q1" s="9">
        <v>1</v>
      </c>
      <c r="R1" s="9">
        <v>2</v>
      </c>
      <c r="S1" s="9">
        <v>3</v>
      </c>
      <c r="T1" s="9">
        <v>4</v>
      </c>
      <c r="U1" s="9">
        <v>5</v>
      </c>
      <c r="V1" s="9">
        <v>6</v>
      </c>
      <c r="W1" s="9">
        <v>7</v>
      </c>
      <c r="X1" s="9">
        <v>8</v>
      </c>
      <c r="Y1" s="9">
        <v>9</v>
      </c>
      <c r="Z1" s="9">
        <v>10</v>
      </c>
    </row>
    <row r="2" spans="1:26" x14ac:dyDescent="0.25">
      <c r="A2" s="5" t="s">
        <v>3</v>
      </c>
      <c r="B2" s="69" t="s">
        <v>4</v>
      </c>
      <c r="C2" s="66">
        <v>43857</v>
      </c>
      <c r="D2" s="14">
        <f t="shared" ref="D2:D28" si="0">IFERROR(SUM(N2:P2)/F2-SUM(G2:I2)/F2,"")</f>
        <v>0.95995278644296433</v>
      </c>
      <c r="E2" s="17">
        <f t="shared" ref="E2:E28" si="1">IFERROR(SUMPRODUCT($G$1:$P$1,G2:P2)/F2,"")</f>
        <v>9.4298119888710907</v>
      </c>
      <c r="F2" s="70">
        <v>11861</v>
      </c>
      <c r="G2" s="11">
        <f t="shared" ref="G2:G28" si="2">ROUND($F2*Q2,0)</f>
        <v>0</v>
      </c>
      <c r="H2" s="11">
        <f t="shared" ref="H2:H28" si="3">ROUND($F2*R2,0)</f>
        <v>0</v>
      </c>
      <c r="I2" s="11">
        <f t="shared" ref="I2:I28" si="4">ROUND($F2*S2,0)</f>
        <v>0</v>
      </c>
      <c r="J2" s="11">
        <f t="shared" ref="J2:J28" si="5">ROUND($F2*T2,0)</f>
        <v>0</v>
      </c>
      <c r="K2" s="11">
        <f t="shared" ref="K2:K28" si="6">ROUND($F2*U2,0)</f>
        <v>0</v>
      </c>
      <c r="L2" s="11">
        <f t="shared" ref="L2:L28" si="7">ROUND($F2*V2,0)</f>
        <v>119</v>
      </c>
      <c r="M2" s="11">
        <f t="shared" ref="M2:M28" si="8">ROUND($F2*W2,0)</f>
        <v>356</v>
      </c>
      <c r="N2" s="11">
        <f t="shared" ref="N2:N28" si="9">ROUND($F2*X2,0)</f>
        <v>1305</v>
      </c>
      <c r="O2" s="11">
        <f t="shared" ref="O2:O28" si="10">ROUND($F2*Y2,0)</f>
        <v>2609</v>
      </c>
      <c r="P2" s="11">
        <f>ROUND($F2*Z2,0)</f>
        <v>7472</v>
      </c>
      <c r="Q2" s="65">
        <v>0</v>
      </c>
      <c r="R2" s="65">
        <v>0</v>
      </c>
      <c r="S2" s="65">
        <v>0</v>
      </c>
      <c r="T2" s="65">
        <v>0</v>
      </c>
      <c r="U2" s="65">
        <v>0</v>
      </c>
      <c r="V2" s="65">
        <v>0.01</v>
      </c>
      <c r="W2" s="65">
        <v>0.03</v>
      </c>
      <c r="X2" s="65">
        <v>0.11</v>
      </c>
      <c r="Y2" s="65">
        <v>0.22</v>
      </c>
      <c r="Z2" s="65">
        <v>0.63</v>
      </c>
    </row>
    <row r="3" spans="1:26" x14ac:dyDescent="0.25">
      <c r="A3" s="5" t="s">
        <v>7</v>
      </c>
      <c r="B3" s="69" t="s">
        <v>8</v>
      </c>
      <c r="C3" s="66">
        <v>43885</v>
      </c>
      <c r="D3" s="14">
        <f t="shared" si="0"/>
        <v>0.8598798970546182</v>
      </c>
      <c r="E3" s="17">
        <f t="shared" si="1"/>
        <v>8.9093508721761516</v>
      </c>
      <c r="F3" s="70">
        <v>3497</v>
      </c>
      <c r="G3" s="11">
        <f t="shared" si="2"/>
        <v>0</v>
      </c>
      <c r="H3" s="11">
        <f t="shared" si="3"/>
        <v>0</v>
      </c>
      <c r="I3" s="11">
        <f t="shared" si="4"/>
        <v>0</v>
      </c>
      <c r="J3" s="11">
        <f t="shared" si="5"/>
        <v>35</v>
      </c>
      <c r="K3" s="11">
        <f t="shared" si="6"/>
        <v>70</v>
      </c>
      <c r="L3" s="11">
        <f t="shared" si="7"/>
        <v>105</v>
      </c>
      <c r="M3" s="11">
        <f t="shared" si="8"/>
        <v>245</v>
      </c>
      <c r="N3" s="11">
        <f t="shared" si="9"/>
        <v>525</v>
      </c>
      <c r="O3" s="11">
        <f t="shared" si="10"/>
        <v>699</v>
      </c>
      <c r="P3" s="11">
        <f t="shared" ref="P3:P28" si="11">ROUND($F3*Z3,0)</f>
        <v>1783</v>
      </c>
      <c r="Q3" s="65">
        <v>0</v>
      </c>
      <c r="R3" s="65">
        <v>0</v>
      </c>
      <c r="S3" s="65">
        <v>0</v>
      </c>
      <c r="T3" s="65">
        <v>0.01</v>
      </c>
      <c r="U3" s="65">
        <v>0.02</v>
      </c>
      <c r="V3" s="65">
        <v>0.03</v>
      </c>
      <c r="W3" s="65">
        <v>7.0000000000000007E-2</v>
      </c>
      <c r="X3" s="65">
        <v>0.15</v>
      </c>
      <c r="Y3" s="65">
        <v>0.2</v>
      </c>
      <c r="Z3" s="65">
        <v>0.51</v>
      </c>
    </row>
    <row r="4" spans="1:26" x14ac:dyDescent="0.25">
      <c r="A4" s="5" t="s">
        <v>17</v>
      </c>
      <c r="B4" s="69" t="s">
        <v>18</v>
      </c>
      <c r="C4" s="66">
        <v>43886</v>
      </c>
      <c r="D4" s="14">
        <f t="shared" si="0"/>
        <v>0.94971537001897532</v>
      </c>
      <c r="E4" s="17">
        <f t="shared" si="1"/>
        <v>9.4449715370018978</v>
      </c>
      <c r="F4" s="70">
        <v>1054</v>
      </c>
      <c r="G4" s="11">
        <f t="shared" si="2"/>
        <v>0</v>
      </c>
      <c r="H4" s="11">
        <f t="shared" si="3"/>
        <v>0</v>
      </c>
      <c r="I4" s="11">
        <f t="shared" si="4"/>
        <v>0</v>
      </c>
      <c r="J4" s="11">
        <f t="shared" si="5"/>
        <v>0</v>
      </c>
      <c r="K4" s="11">
        <f t="shared" si="6"/>
        <v>11</v>
      </c>
      <c r="L4" s="11">
        <f t="shared" si="7"/>
        <v>11</v>
      </c>
      <c r="M4" s="11">
        <f t="shared" si="8"/>
        <v>32</v>
      </c>
      <c r="N4" s="11">
        <f t="shared" si="9"/>
        <v>105</v>
      </c>
      <c r="O4" s="11">
        <f t="shared" si="10"/>
        <v>190</v>
      </c>
      <c r="P4" s="11">
        <f t="shared" si="11"/>
        <v>706</v>
      </c>
      <c r="Q4" s="65">
        <v>0</v>
      </c>
      <c r="R4" s="65">
        <v>0</v>
      </c>
      <c r="S4" s="65">
        <v>0</v>
      </c>
      <c r="T4" s="65">
        <v>0</v>
      </c>
      <c r="U4" s="65">
        <v>0.01</v>
      </c>
      <c r="V4" s="65">
        <v>0.01</v>
      </c>
      <c r="W4" s="65">
        <v>0.03</v>
      </c>
      <c r="X4" s="65">
        <v>0.1</v>
      </c>
      <c r="Y4" s="65">
        <v>0.18</v>
      </c>
      <c r="Z4" s="65">
        <v>0.67</v>
      </c>
    </row>
    <row r="5" spans="1:26" x14ac:dyDescent="0.25">
      <c r="A5" s="5" t="s">
        <v>19</v>
      </c>
      <c r="B5" s="69" t="s">
        <v>20</v>
      </c>
      <c r="C5" s="66">
        <v>44025</v>
      </c>
      <c r="D5" s="14">
        <f t="shared" si="0"/>
        <v>0.92054483541430188</v>
      </c>
      <c r="E5" s="17">
        <f t="shared" si="1"/>
        <v>9.2372304199772977</v>
      </c>
      <c r="F5" s="70">
        <v>881</v>
      </c>
      <c r="G5" s="11">
        <f t="shared" si="2"/>
        <v>0</v>
      </c>
      <c r="H5" s="11">
        <f t="shared" si="3"/>
        <v>0</v>
      </c>
      <c r="I5" s="11">
        <f t="shared" si="4"/>
        <v>0</v>
      </c>
      <c r="J5" s="11">
        <f t="shared" si="5"/>
        <v>0</v>
      </c>
      <c r="K5" s="11">
        <f t="shared" si="6"/>
        <v>9</v>
      </c>
      <c r="L5" s="11">
        <f t="shared" si="7"/>
        <v>9</v>
      </c>
      <c r="M5" s="11">
        <f t="shared" si="8"/>
        <v>44</v>
      </c>
      <c r="N5" s="11">
        <f t="shared" si="9"/>
        <v>97</v>
      </c>
      <c r="O5" s="11">
        <f t="shared" si="10"/>
        <v>185</v>
      </c>
      <c r="P5" s="11">
        <f t="shared" si="11"/>
        <v>529</v>
      </c>
      <c r="Q5" s="65">
        <v>0</v>
      </c>
      <c r="R5" s="65">
        <v>0</v>
      </c>
      <c r="S5" s="65">
        <v>0</v>
      </c>
      <c r="T5" s="65">
        <v>0</v>
      </c>
      <c r="U5" s="65">
        <v>0.01</v>
      </c>
      <c r="V5" s="65">
        <v>0.01</v>
      </c>
      <c r="W5" s="65">
        <v>0.05</v>
      </c>
      <c r="X5" s="65">
        <v>0.11</v>
      </c>
      <c r="Y5" s="65">
        <v>0.21</v>
      </c>
      <c r="Z5" s="65">
        <v>0.6</v>
      </c>
    </row>
    <row r="6" spans="1:26" x14ac:dyDescent="0.25">
      <c r="A6" s="5" t="s">
        <v>43</v>
      </c>
      <c r="B6" s="69" t="s">
        <v>44</v>
      </c>
      <c r="C6" s="66">
        <v>44089</v>
      </c>
      <c r="D6" s="14">
        <f t="shared" si="0"/>
        <v>0.97</v>
      </c>
      <c r="E6" s="17">
        <f t="shared" si="1"/>
        <v>9.59</v>
      </c>
      <c r="F6" s="70">
        <v>300</v>
      </c>
      <c r="G6" s="11">
        <f t="shared" si="2"/>
        <v>0</v>
      </c>
      <c r="H6" s="11">
        <f t="shared" si="3"/>
        <v>0</v>
      </c>
      <c r="I6" s="11">
        <f t="shared" si="4"/>
        <v>0</v>
      </c>
      <c r="J6" s="11">
        <f t="shared" si="5"/>
        <v>0</v>
      </c>
      <c r="K6" s="11">
        <f t="shared" si="6"/>
        <v>3</v>
      </c>
      <c r="L6" s="11">
        <f t="shared" si="7"/>
        <v>0</v>
      </c>
      <c r="M6" s="11">
        <f t="shared" si="8"/>
        <v>3</v>
      </c>
      <c r="N6" s="11">
        <f t="shared" si="9"/>
        <v>15</v>
      </c>
      <c r="O6" s="11">
        <f t="shared" si="10"/>
        <v>39</v>
      </c>
      <c r="P6" s="11">
        <f t="shared" si="11"/>
        <v>237</v>
      </c>
      <c r="Q6" s="65">
        <v>0</v>
      </c>
      <c r="R6" s="65">
        <v>0</v>
      </c>
      <c r="S6" s="65">
        <v>0</v>
      </c>
      <c r="T6" s="65">
        <v>0</v>
      </c>
      <c r="U6" s="65">
        <v>0.01</v>
      </c>
      <c r="V6" s="65">
        <v>0</v>
      </c>
      <c r="W6" s="65">
        <v>0.01</v>
      </c>
      <c r="X6" s="65">
        <v>0.05</v>
      </c>
      <c r="Y6" s="65">
        <v>0.13</v>
      </c>
      <c r="Z6" s="65">
        <v>0.79</v>
      </c>
    </row>
    <row r="7" spans="1:26" x14ac:dyDescent="0.25">
      <c r="A7" s="5" t="s">
        <v>13</v>
      </c>
      <c r="B7" s="69" t="s">
        <v>14</v>
      </c>
      <c r="C7" s="66">
        <v>44102</v>
      </c>
      <c r="D7" s="14">
        <f t="shared" si="0"/>
        <v>0.92039800995024879</v>
      </c>
      <c r="E7" s="17">
        <f t="shared" si="1"/>
        <v>9.2338308457711449</v>
      </c>
      <c r="F7" s="70">
        <v>2412</v>
      </c>
      <c r="G7" s="11">
        <f t="shared" si="2"/>
        <v>0</v>
      </c>
      <c r="H7" s="11">
        <f t="shared" si="3"/>
        <v>0</v>
      </c>
      <c r="I7" s="11">
        <f t="shared" si="4"/>
        <v>0</v>
      </c>
      <c r="J7" s="11">
        <f t="shared" si="5"/>
        <v>0</v>
      </c>
      <c r="K7" s="11">
        <f t="shared" si="6"/>
        <v>24</v>
      </c>
      <c r="L7" s="11">
        <f t="shared" si="7"/>
        <v>48</v>
      </c>
      <c r="M7" s="11">
        <f t="shared" si="8"/>
        <v>121</v>
      </c>
      <c r="N7" s="11">
        <f t="shared" si="9"/>
        <v>338</v>
      </c>
      <c r="O7" s="11">
        <f t="shared" si="10"/>
        <v>507</v>
      </c>
      <c r="P7" s="11">
        <f t="shared" si="11"/>
        <v>1375</v>
      </c>
      <c r="Q7" s="65">
        <v>0</v>
      </c>
      <c r="R7" s="65">
        <v>0</v>
      </c>
      <c r="S7" s="65">
        <v>0</v>
      </c>
      <c r="T7" s="65">
        <v>0</v>
      </c>
      <c r="U7" s="65">
        <v>0.01</v>
      </c>
      <c r="V7" s="65">
        <v>0.02</v>
      </c>
      <c r="W7" s="65">
        <v>0.05</v>
      </c>
      <c r="X7" s="65">
        <v>0.14000000000000001</v>
      </c>
      <c r="Y7" s="65">
        <v>0.21</v>
      </c>
      <c r="Z7" s="65">
        <v>0.56999999999999995</v>
      </c>
    </row>
    <row r="8" spans="1:26" x14ac:dyDescent="0.25">
      <c r="A8" s="5" t="s">
        <v>37</v>
      </c>
      <c r="B8" s="69" t="s">
        <v>38</v>
      </c>
      <c r="C8" s="66">
        <v>44104</v>
      </c>
      <c r="D8" s="14">
        <f t="shared" si="0"/>
        <v>0.82096069868995636</v>
      </c>
      <c r="E8" s="17">
        <f t="shared" si="1"/>
        <v>8.9039301310043673</v>
      </c>
      <c r="F8" s="70">
        <v>229</v>
      </c>
      <c r="G8" s="11">
        <f t="shared" si="2"/>
        <v>0</v>
      </c>
      <c r="H8" s="11">
        <f t="shared" si="3"/>
        <v>0</v>
      </c>
      <c r="I8" s="11">
        <f t="shared" si="4"/>
        <v>2</v>
      </c>
      <c r="J8" s="11">
        <f t="shared" si="5"/>
        <v>5</v>
      </c>
      <c r="K8" s="11">
        <f t="shared" si="6"/>
        <v>5</v>
      </c>
      <c r="L8" s="11">
        <f t="shared" si="7"/>
        <v>7</v>
      </c>
      <c r="M8" s="11">
        <f t="shared" si="8"/>
        <v>18</v>
      </c>
      <c r="N8" s="11">
        <f t="shared" si="9"/>
        <v>25</v>
      </c>
      <c r="O8" s="11">
        <f t="shared" si="10"/>
        <v>30</v>
      </c>
      <c r="P8" s="11">
        <f t="shared" si="11"/>
        <v>135</v>
      </c>
      <c r="Q8" s="65">
        <v>0</v>
      </c>
      <c r="R8" s="65">
        <v>0</v>
      </c>
      <c r="S8" s="65">
        <v>0.01</v>
      </c>
      <c r="T8" s="65">
        <v>0.02</v>
      </c>
      <c r="U8" s="65">
        <v>0.02</v>
      </c>
      <c r="V8" s="65">
        <v>0.03</v>
      </c>
      <c r="W8" s="65">
        <v>0.08</v>
      </c>
      <c r="X8" s="65">
        <v>0.11</v>
      </c>
      <c r="Y8" s="65">
        <v>0.13</v>
      </c>
      <c r="Z8" s="65">
        <v>0.59</v>
      </c>
    </row>
    <row r="9" spans="1:26" x14ac:dyDescent="0.25">
      <c r="A9" s="5" t="s">
        <v>31</v>
      </c>
      <c r="B9" s="69" t="s">
        <v>32</v>
      </c>
      <c r="C9" s="66">
        <v>44120</v>
      </c>
      <c r="D9" s="14">
        <f t="shared" si="0"/>
        <v>0.8529411764705882</v>
      </c>
      <c r="E9" s="17">
        <f t="shared" si="1"/>
        <v>9.0882352941176467</v>
      </c>
      <c r="F9" s="70">
        <v>34</v>
      </c>
      <c r="G9" s="11">
        <f t="shared" si="2"/>
        <v>0</v>
      </c>
      <c r="H9" s="11">
        <f t="shared" si="3"/>
        <v>0</v>
      </c>
      <c r="I9" s="11">
        <f t="shared" si="4"/>
        <v>0</v>
      </c>
      <c r="J9" s="11">
        <f t="shared" si="5"/>
        <v>0</v>
      </c>
      <c r="K9" s="11">
        <f t="shared" si="6"/>
        <v>1</v>
      </c>
      <c r="L9" s="11">
        <f t="shared" si="7"/>
        <v>2</v>
      </c>
      <c r="M9" s="11">
        <f t="shared" si="8"/>
        <v>2</v>
      </c>
      <c r="N9" s="11">
        <f t="shared" si="9"/>
        <v>3</v>
      </c>
      <c r="O9" s="11">
        <f t="shared" si="10"/>
        <v>6</v>
      </c>
      <c r="P9" s="11">
        <f t="shared" si="11"/>
        <v>20</v>
      </c>
      <c r="Q9" s="65">
        <v>0</v>
      </c>
      <c r="R9" s="65">
        <v>0</v>
      </c>
      <c r="S9" s="65">
        <v>0</v>
      </c>
      <c r="T9" s="65">
        <v>0</v>
      </c>
      <c r="U9" s="65">
        <v>0.03</v>
      </c>
      <c r="V9" s="65">
        <v>0.06</v>
      </c>
      <c r="W9" s="65">
        <v>0.06</v>
      </c>
      <c r="X9" s="65">
        <v>0.09</v>
      </c>
      <c r="Y9" s="65">
        <v>0.18</v>
      </c>
      <c r="Z9" s="65">
        <v>0.59</v>
      </c>
    </row>
    <row r="10" spans="1:26" x14ac:dyDescent="0.25">
      <c r="A10" s="5" t="s">
        <v>33</v>
      </c>
      <c r="B10" s="69" t="s">
        <v>34</v>
      </c>
      <c r="C10" s="66">
        <v>44120</v>
      </c>
      <c r="D10" s="14">
        <f t="shared" si="0"/>
        <v>1</v>
      </c>
      <c r="E10" s="17">
        <f t="shared" si="1"/>
        <v>10</v>
      </c>
      <c r="F10" s="70">
        <v>2</v>
      </c>
      <c r="G10" s="11">
        <f t="shared" si="2"/>
        <v>0</v>
      </c>
      <c r="H10" s="11">
        <f t="shared" si="3"/>
        <v>0</v>
      </c>
      <c r="I10" s="11">
        <f t="shared" si="4"/>
        <v>0</v>
      </c>
      <c r="J10" s="11">
        <f t="shared" si="5"/>
        <v>0</v>
      </c>
      <c r="K10" s="11">
        <f t="shared" si="6"/>
        <v>0</v>
      </c>
      <c r="L10" s="11">
        <f t="shared" si="7"/>
        <v>0</v>
      </c>
      <c r="M10" s="11">
        <f t="shared" si="8"/>
        <v>0</v>
      </c>
      <c r="N10" s="11">
        <f t="shared" si="9"/>
        <v>0</v>
      </c>
      <c r="O10" s="11">
        <f t="shared" si="10"/>
        <v>0</v>
      </c>
      <c r="P10" s="11">
        <f t="shared" si="11"/>
        <v>2</v>
      </c>
      <c r="Q10" s="65">
        <v>0</v>
      </c>
      <c r="R10" s="65">
        <v>0</v>
      </c>
      <c r="S10" s="65">
        <v>0</v>
      </c>
      <c r="T10" s="65">
        <v>0</v>
      </c>
      <c r="U10" s="65">
        <v>0</v>
      </c>
      <c r="V10" s="65">
        <v>0</v>
      </c>
      <c r="W10" s="65">
        <v>0</v>
      </c>
      <c r="X10" s="65">
        <v>0</v>
      </c>
      <c r="Y10" s="65">
        <v>0</v>
      </c>
      <c r="Z10" s="65">
        <v>1</v>
      </c>
    </row>
    <row r="11" spans="1:26" x14ac:dyDescent="0.25">
      <c r="A11" s="5" t="s">
        <v>47</v>
      </c>
      <c r="B11" s="69" t="s">
        <v>48</v>
      </c>
      <c r="C11" s="66">
        <v>44123</v>
      </c>
      <c r="D11" s="14">
        <f t="shared" si="0"/>
        <v>0.97115384615384615</v>
      </c>
      <c r="E11" s="17">
        <f t="shared" si="1"/>
        <v>9.5264423076923084</v>
      </c>
      <c r="F11" s="70">
        <v>416</v>
      </c>
      <c r="G11" s="11">
        <f t="shared" si="2"/>
        <v>0</v>
      </c>
      <c r="H11" s="11">
        <f t="shared" si="3"/>
        <v>0</v>
      </c>
      <c r="I11" s="11">
        <f t="shared" si="4"/>
        <v>0</v>
      </c>
      <c r="J11" s="11">
        <f t="shared" si="5"/>
        <v>0</v>
      </c>
      <c r="K11" s="11">
        <f t="shared" si="6"/>
        <v>0</v>
      </c>
      <c r="L11" s="11">
        <f t="shared" si="7"/>
        <v>4</v>
      </c>
      <c r="M11" s="11">
        <f t="shared" si="8"/>
        <v>4</v>
      </c>
      <c r="N11" s="11">
        <f t="shared" si="9"/>
        <v>29</v>
      </c>
      <c r="O11" s="11">
        <f t="shared" si="10"/>
        <v>71</v>
      </c>
      <c r="P11" s="11">
        <f t="shared" si="11"/>
        <v>304</v>
      </c>
      <c r="Q11" s="65">
        <v>0</v>
      </c>
      <c r="R11" s="65">
        <v>0</v>
      </c>
      <c r="S11" s="65">
        <v>0</v>
      </c>
      <c r="T11" s="65">
        <v>0</v>
      </c>
      <c r="U11" s="65">
        <v>0</v>
      </c>
      <c r="V11" s="65">
        <v>0.01</v>
      </c>
      <c r="W11" s="65">
        <v>0.01</v>
      </c>
      <c r="X11" s="65">
        <v>7.0000000000000007E-2</v>
      </c>
      <c r="Y11" s="65">
        <v>0.17</v>
      </c>
      <c r="Z11" s="65">
        <v>0.73</v>
      </c>
    </row>
    <row r="12" spans="1:26" x14ac:dyDescent="0.25">
      <c r="A12" s="5" t="s">
        <v>25</v>
      </c>
      <c r="B12" s="69" t="s">
        <v>26</v>
      </c>
      <c r="C12" s="66">
        <v>44123</v>
      </c>
      <c r="D12" s="14">
        <f t="shared" si="0"/>
        <v>0.87804878048780488</v>
      </c>
      <c r="E12" s="17">
        <f t="shared" si="1"/>
        <v>9.0609756097560972</v>
      </c>
      <c r="F12" s="70">
        <v>246</v>
      </c>
      <c r="G12" s="11">
        <f t="shared" si="2"/>
        <v>0</v>
      </c>
      <c r="H12" s="11">
        <f t="shared" si="3"/>
        <v>2</v>
      </c>
      <c r="I12" s="11">
        <f t="shared" si="4"/>
        <v>0</v>
      </c>
      <c r="J12" s="11">
        <f t="shared" si="5"/>
        <v>0</v>
      </c>
      <c r="K12" s="11">
        <f t="shared" si="6"/>
        <v>2</v>
      </c>
      <c r="L12" s="11">
        <f t="shared" si="7"/>
        <v>7</v>
      </c>
      <c r="M12" s="11">
        <f t="shared" si="8"/>
        <v>15</v>
      </c>
      <c r="N12" s="11">
        <f t="shared" si="9"/>
        <v>34</v>
      </c>
      <c r="O12" s="11">
        <f t="shared" si="10"/>
        <v>44</v>
      </c>
      <c r="P12" s="11">
        <f t="shared" si="11"/>
        <v>140</v>
      </c>
      <c r="Q12" s="65">
        <v>0</v>
      </c>
      <c r="R12" s="65">
        <v>0.01</v>
      </c>
      <c r="S12" s="65">
        <v>0</v>
      </c>
      <c r="T12" s="65">
        <v>0</v>
      </c>
      <c r="U12" s="65">
        <v>0.01</v>
      </c>
      <c r="V12" s="65">
        <v>0.03</v>
      </c>
      <c r="W12" s="65">
        <v>0.06</v>
      </c>
      <c r="X12" s="65">
        <v>0.14000000000000001</v>
      </c>
      <c r="Y12" s="65">
        <v>0.18</v>
      </c>
      <c r="Z12" s="65">
        <v>0.56999999999999995</v>
      </c>
    </row>
    <row r="13" spans="1:26" x14ac:dyDescent="0.25">
      <c r="A13" s="5" t="s">
        <v>63</v>
      </c>
      <c r="B13" s="69" t="s">
        <v>64</v>
      </c>
      <c r="C13" s="66">
        <v>44134</v>
      </c>
      <c r="D13" s="14">
        <f t="shared" si="0"/>
        <v>0.97744360902255634</v>
      </c>
      <c r="E13" s="17">
        <f t="shared" si="1"/>
        <v>9.5488721804511272</v>
      </c>
      <c r="F13" s="70">
        <v>133</v>
      </c>
      <c r="G13" s="11">
        <f t="shared" si="2"/>
        <v>0</v>
      </c>
      <c r="H13" s="11">
        <f t="shared" si="3"/>
        <v>0</v>
      </c>
      <c r="I13" s="11">
        <f t="shared" si="4"/>
        <v>0</v>
      </c>
      <c r="J13" s="11">
        <f t="shared" si="5"/>
        <v>1</v>
      </c>
      <c r="K13" s="11">
        <f t="shared" si="6"/>
        <v>0</v>
      </c>
      <c r="L13" s="11">
        <f t="shared" si="7"/>
        <v>0</v>
      </c>
      <c r="M13" s="11">
        <f t="shared" si="8"/>
        <v>1</v>
      </c>
      <c r="N13" s="11">
        <f t="shared" si="9"/>
        <v>13</v>
      </c>
      <c r="O13" s="11">
        <f t="shared" si="10"/>
        <v>15</v>
      </c>
      <c r="P13" s="11">
        <f t="shared" si="11"/>
        <v>102</v>
      </c>
      <c r="Q13" s="65">
        <v>0</v>
      </c>
      <c r="R13" s="65">
        <v>0</v>
      </c>
      <c r="S13" s="65">
        <v>0</v>
      </c>
      <c r="T13" s="65">
        <v>0.01</v>
      </c>
      <c r="U13" s="65">
        <v>0</v>
      </c>
      <c r="V13" s="65">
        <v>0</v>
      </c>
      <c r="W13" s="65">
        <v>0.01</v>
      </c>
      <c r="X13" s="65">
        <v>0.1</v>
      </c>
      <c r="Y13" s="65">
        <v>0.11</v>
      </c>
      <c r="Z13" s="65">
        <v>0.77</v>
      </c>
    </row>
    <row r="14" spans="1:26" x14ac:dyDescent="0.25">
      <c r="A14" s="5" t="s">
        <v>41</v>
      </c>
      <c r="B14" s="69" t="s">
        <v>42</v>
      </c>
      <c r="C14" s="66">
        <v>44179</v>
      </c>
      <c r="D14" s="14">
        <f t="shared" si="0"/>
        <v>0.5</v>
      </c>
      <c r="E14" s="17">
        <f t="shared" si="1"/>
        <v>7.4285714285714288</v>
      </c>
      <c r="F14" s="70">
        <v>14</v>
      </c>
      <c r="G14" s="11">
        <f t="shared" si="2"/>
        <v>0</v>
      </c>
      <c r="H14" s="11">
        <f t="shared" si="3"/>
        <v>1</v>
      </c>
      <c r="I14" s="11">
        <f t="shared" si="4"/>
        <v>1</v>
      </c>
      <c r="J14" s="11">
        <f t="shared" si="5"/>
        <v>0</v>
      </c>
      <c r="K14" s="11">
        <f t="shared" si="6"/>
        <v>1</v>
      </c>
      <c r="L14" s="11">
        <f t="shared" si="7"/>
        <v>2</v>
      </c>
      <c r="M14" s="11">
        <f t="shared" si="8"/>
        <v>0</v>
      </c>
      <c r="N14" s="11">
        <f t="shared" si="9"/>
        <v>3</v>
      </c>
      <c r="O14" s="11">
        <f t="shared" si="10"/>
        <v>2</v>
      </c>
      <c r="P14" s="11">
        <f t="shared" si="11"/>
        <v>4</v>
      </c>
      <c r="Q14" s="65">
        <v>0</v>
      </c>
      <c r="R14" s="65">
        <v>7.0000000000000007E-2</v>
      </c>
      <c r="S14" s="65">
        <v>7.0000000000000007E-2</v>
      </c>
      <c r="T14" s="65">
        <v>0</v>
      </c>
      <c r="U14" s="65">
        <v>7.0000000000000007E-2</v>
      </c>
      <c r="V14" s="65">
        <v>0.14000000000000001</v>
      </c>
      <c r="W14" s="65">
        <v>0</v>
      </c>
      <c r="X14" s="65">
        <v>0.21</v>
      </c>
      <c r="Y14" s="65">
        <v>0.14000000000000001</v>
      </c>
      <c r="Z14" s="65">
        <v>0.28999999999999998</v>
      </c>
    </row>
    <row r="15" spans="1:26" x14ac:dyDescent="0.25">
      <c r="A15" s="5" t="s">
        <v>39</v>
      </c>
      <c r="B15" s="69" t="s">
        <v>40</v>
      </c>
      <c r="C15" s="66">
        <v>44182</v>
      </c>
      <c r="D15" s="14">
        <f t="shared" si="0"/>
        <v>0.76388888888888895</v>
      </c>
      <c r="E15" s="17">
        <f t="shared" si="1"/>
        <v>8.7916666666666661</v>
      </c>
      <c r="F15" s="70">
        <v>72</v>
      </c>
      <c r="G15" s="11">
        <f t="shared" si="2"/>
        <v>0</v>
      </c>
      <c r="H15" s="11">
        <f t="shared" si="3"/>
        <v>1</v>
      </c>
      <c r="I15" s="11">
        <f t="shared" si="4"/>
        <v>0</v>
      </c>
      <c r="J15" s="11">
        <f t="shared" si="5"/>
        <v>0</v>
      </c>
      <c r="K15" s="11">
        <f t="shared" si="6"/>
        <v>6</v>
      </c>
      <c r="L15" s="11">
        <f t="shared" si="7"/>
        <v>2</v>
      </c>
      <c r="M15" s="11">
        <f t="shared" si="8"/>
        <v>7</v>
      </c>
      <c r="N15" s="11">
        <f t="shared" si="9"/>
        <v>7</v>
      </c>
      <c r="O15" s="11">
        <f t="shared" si="10"/>
        <v>6</v>
      </c>
      <c r="P15" s="11">
        <f t="shared" si="11"/>
        <v>43</v>
      </c>
      <c r="Q15" s="65">
        <v>0</v>
      </c>
      <c r="R15" s="65">
        <v>0.01</v>
      </c>
      <c r="S15" s="65">
        <v>0</v>
      </c>
      <c r="T15" s="65">
        <v>0</v>
      </c>
      <c r="U15" s="65">
        <v>0.08</v>
      </c>
      <c r="V15" s="65">
        <v>0.03</v>
      </c>
      <c r="W15" s="65">
        <v>0.1</v>
      </c>
      <c r="X15" s="65">
        <v>0.1</v>
      </c>
      <c r="Y15" s="65">
        <v>0.08</v>
      </c>
      <c r="Z15" s="65">
        <v>0.6</v>
      </c>
    </row>
    <row r="16" spans="1:26" x14ac:dyDescent="0.25">
      <c r="A16" s="5" t="s">
        <v>5</v>
      </c>
      <c r="B16" s="69" t="s">
        <v>6</v>
      </c>
      <c r="C16" s="66">
        <v>44204</v>
      </c>
      <c r="D16" s="14">
        <f t="shared" si="0"/>
        <v>0.234375</v>
      </c>
      <c r="E16" s="17">
        <f t="shared" si="1"/>
        <v>6.5</v>
      </c>
      <c r="F16" s="70">
        <v>64</v>
      </c>
      <c r="G16" s="11">
        <f t="shared" si="2"/>
        <v>6</v>
      </c>
      <c r="H16" s="11">
        <f t="shared" si="3"/>
        <v>3</v>
      </c>
      <c r="I16" s="11">
        <f t="shared" si="4"/>
        <v>4</v>
      </c>
      <c r="J16" s="11">
        <f t="shared" si="5"/>
        <v>2</v>
      </c>
      <c r="K16" s="11">
        <f t="shared" si="6"/>
        <v>7</v>
      </c>
      <c r="L16" s="11">
        <f t="shared" si="7"/>
        <v>8</v>
      </c>
      <c r="M16" s="11">
        <f t="shared" si="8"/>
        <v>6</v>
      </c>
      <c r="N16" s="11">
        <f t="shared" si="9"/>
        <v>8</v>
      </c>
      <c r="O16" s="11">
        <f t="shared" si="10"/>
        <v>5</v>
      </c>
      <c r="P16" s="11">
        <f t="shared" si="11"/>
        <v>15</v>
      </c>
      <c r="Q16" s="65">
        <v>0.09</v>
      </c>
      <c r="R16" s="65">
        <v>0.05</v>
      </c>
      <c r="S16" s="65">
        <v>0.06</v>
      </c>
      <c r="T16" s="65">
        <v>0.03</v>
      </c>
      <c r="U16" s="65">
        <v>0.11</v>
      </c>
      <c r="V16" s="65">
        <v>0.12</v>
      </c>
      <c r="W16" s="65">
        <v>0.09</v>
      </c>
      <c r="X16" s="65">
        <v>0.12</v>
      </c>
      <c r="Y16" s="65">
        <v>0.08</v>
      </c>
      <c r="Z16" s="65">
        <v>0.23</v>
      </c>
    </row>
    <row r="17" spans="1:27" s="2" customFormat="1" x14ac:dyDescent="0.25">
      <c r="A17" s="5" t="s">
        <v>51</v>
      </c>
      <c r="B17" s="69" t="s">
        <v>52</v>
      </c>
      <c r="C17" s="66">
        <v>44246</v>
      </c>
      <c r="D17" s="14">
        <f t="shared" si="0"/>
        <v>0.95927601809954754</v>
      </c>
      <c r="E17" s="17">
        <f t="shared" si="1"/>
        <v>9.4570135746606336</v>
      </c>
      <c r="F17" s="70">
        <v>221</v>
      </c>
      <c r="G17" s="11">
        <f t="shared" si="2"/>
        <v>0</v>
      </c>
      <c r="H17" s="11">
        <f t="shared" si="3"/>
        <v>0</v>
      </c>
      <c r="I17" s="11">
        <f t="shared" si="4"/>
        <v>0</v>
      </c>
      <c r="J17" s="11">
        <f t="shared" si="5"/>
        <v>0</v>
      </c>
      <c r="K17" s="11">
        <f t="shared" si="6"/>
        <v>2</v>
      </c>
      <c r="L17" s="11">
        <f t="shared" si="7"/>
        <v>2</v>
      </c>
      <c r="M17" s="11">
        <f t="shared" si="8"/>
        <v>7</v>
      </c>
      <c r="N17" s="11">
        <f t="shared" si="9"/>
        <v>24</v>
      </c>
      <c r="O17" s="11">
        <f t="shared" si="10"/>
        <v>53</v>
      </c>
      <c r="P17" s="11">
        <f t="shared" si="11"/>
        <v>135</v>
      </c>
      <c r="Q17" s="65">
        <v>0</v>
      </c>
      <c r="R17" s="65">
        <v>0</v>
      </c>
      <c r="S17" s="65">
        <v>0</v>
      </c>
      <c r="T17" s="65">
        <v>0</v>
      </c>
      <c r="U17" s="65">
        <v>0.01</v>
      </c>
      <c r="V17" s="65">
        <v>0.01</v>
      </c>
      <c r="W17" s="65">
        <v>0.03</v>
      </c>
      <c r="X17" s="65">
        <v>0.11</v>
      </c>
      <c r="Y17" s="65">
        <v>0.24</v>
      </c>
      <c r="Z17" s="65">
        <v>0.61</v>
      </c>
      <c r="AA17" s="1"/>
    </row>
    <row r="18" spans="1:27" s="2" customFormat="1" x14ac:dyDescent="0.25">
      <c r="A18" s="5" t="s">
        <v>53</v>
      </c>
      <c r="B18" s="69" t="s">
        <v>54</v>
      </c>
      <c r="C18" s="66">
        <v>44246</v>
      </c>
      <c r="D18" s="14">
        <f t="shared" si="0"/>
        <v>0.95695364238410596</v>
      </c>
      <c r="E18" s="17">
        <f t="shared" si="1"/>
        <v>9.410596026490067</v>
      </c>
      <c r="F18" s="70">
        <v>302</v>
      </c>
      <c r="G18" s="11">
        <f t="shared" si="2"/>
        <v>0</v>
      </c>
      <c r="H18" s="11">
        <f t="shared" si="3"/>
        <v>0</v>
      </c>
      <c r="I18" s="11">
        <f t="shared" si="4"/>
        <v>0</v>
      </c>
      <c r="J18" s="11">
        <f t="shared" si="5"/>
        <v>0</v>
      </c>
      <c r="K18" s="11">
        <f t="shared" si="6"/>
        <v>0</v>
      </c>
      <c r="L18" s="11">
        <f t="shared" si="7"/>
        <v>6</v>
      </c>
      <c r="M18" s="11">
        <f t="shared" si="8"/>
        <v>6</v>
      </c>
      <c r="N18" s="11">
        <f t="shared" si="9"/>
        <v>39</v>
      </c>
      <c r="O18" s="11">
        <f t="shared" si="10"/>
        <v>48</v>
      </c>
      <c r="P18" s="11">
        <f t="shared" si="11"/>
        <v>202</v>
      </c>
      <c r="Q18" s="65">
        <v>0</v>
      </c>
      <c r="R18" s="65">
        <v>0</v>
      </c>
      <c r="S18" s="65">
        <v>0</v>
      </c>
      <c r="T18" s="65">
        <v>0</v>
      </c>
      <c r="U18" s="65">
        <v>0</v>
      </c>
      <c r="V18" s="65">
        <v>0.02</v>
      </c>
      <c r="W18" s="65">
        <v>0.02</v>
      </c>
      <c r="X18" s="65">
        <v>0.13</v>
      </c>
      <c r="Y18" s="65">
        <v>0.16</v>
      </c>
      <c r="Z18" s="65">
        <v>0.67</v>
      </c>
      <c r="AA18" s="1"/>
    </row>
    <row r="19" spans="1:27" s="2" customFormat="1" x14ac:dyDescent="0.25">
      <c r="A19" s="5" t="s">
        <v>29</v>
      </c>
      <c r="B19" s="69" t="s">
        <v>30</v>
      </c>
      <c r="C19" s="66">
        <v>44256</v>
      </c>
      <c r="D19" s="14">
        <f t="shared" si="0"/>
        <v>1</v>
      </c>
      <c r="E19" s="17">
        <f t="shared" si="1"/>
        <v>9.5394736842105257</v>
      </c>
      <c r="F19" s="70">
        <v>76</v>
      </c>
      <c r="G19" s="11">
        <f t="shared" si="2"/>
        <v>0</v>
      </c>
      <c r="H19" s="11">
        <f t="shared" si="3"/>
        <v>0</v>
      </c>
      <c r="I19" s="11">
        <f t="shared" si="4"/>
        <v>0</v>
      </c>
      <c r="J19" s="11">
        <f t="shared" si="5"/>
        <v>0</v>
      </c>
      <c r="K19" s="11">
        <f t="shared" si="6"/>
        <v>0</v>
      </c>
      <c r="L19" s="11">
        <f t="shared" si="7"/>
        <v>0</v>
      </c>
      <c r="M19" s="11">
        <f t="shared" si="8"/>
        <v>0</v>
      </c>
      <c r="N19" s="11">
        <f t="shared" si="9"/>
        <v>9</v>
      </c>
      <c r="O19" s="11">
        <f t="shared" si="10"/>
        <v>17</v>
      </c>
      <c r="P19" s="11">
        <f t="shared" si="11"/>
        <v>50</v>
      </c>
      <c r="Q19" s="65">
        <v>0</v>
      </c>
      <c r="R19" s="65">
        <v>0</v>
      </c>
      <c r="S19" s="65">
        <v>0</v>
      </c>
      <c r="T19" s="65">
        <v>0</v>
      </c>
      <c r="U19" s="65">
        <v>0</v>
      </c>
      <c r="V19" s="65">
        <v>0</v>
      </c>
      <c r="W19" s="65">
        <v>0</v>
      </c>
      <c r="X19" s="65">
        <v>0.12</v>
      </c>
      <c r="Y19" s="65">
        <v>0.22</v>
      </c>
      <c r="Z19" s="65">
        <v>0.66</v>
      </c>
      <c r="AA19" s="1"/>
    </row>
    <row r="20" spans="1:27" s="2" customFormat="1" x14ac:dyDescent="0.25">
      <c r="A20" s="5" t="s">
        <v>55</v>
      </c>
      <c r="B20" s="69" t="s">
        <v>56</v>
      </c>
      <c r="C20" s="66">
        <v>44277</v>
      </c>
      <c r="D20" s="14">
        <f t="shared" si="0"/>
        <v>0.93949044585987262</v>
      </c>
      <c r="E20" s="17">
        <f t="shared" si="1"/>
        <v>9.5286624203821653</v>
      </c>
      <c r="F20" s="70">
        <v>314</v>
      </c>
      <c r="G20" s="11">
        <f t="shared" si="2"/>
        <v>0</v>
      </c>
      <c r="H20" s="11">
        <f t="shared" si="3"/>
        <v>0</v>
      </c>
      <c r="I20" s="11">
        <f t="shared" si="4"/>
        <v>0</v>
      </c>
      <c r="J20" s="11">
        <f t="shared" si="5"/>
        <v>0</v>
      </c>
      <c r="K20" s="11">
        <f t="shared" si="6"/>
        <v>3</v>
      </c>
      <c r="L20" s="11">
        <f t="shared" si="7"/>
        <v>3</v>
      </c>
      <c r="M20" s="11">
        <f t="shared" si="8"/>
        <v>16</v>
      </c>
      <c r="N20" s="11">
        <f t="shared" si="9"/>
        <v>25</v>
      </c>
      <c r="O20" s="11">
        <f t="shared" si="10"/>
        <v>53</v>
      </c>
      <c r="P20" s="11">
        <f t="shared" si="11"/>
        <v>217</v>
      </c>
      <c r="Q20" s="65">
        <v>0</v>
      </c>
      <c r="R20" s="65">
        <v>0</v>
      </c>
      <c r="S20" s="65">
        <v>0</v>
      </c>
      <c r="T20" s="65">
        <v>0</v>
      </c>
      <c r="U20" s="65">
        <v>0.01</v>
      </c>
      <c r="V20" s="65">
        <v>0.01</v>
      </c>
      <c r="W20" s="65">
        <v>0.05</v>
      </c>
      <c r="X20" s="65">
        <v>0.08</v>
      </c>
      <c r="Y20" s="65">
        <v>0.17</v>
      </c>
      <c r="Z20" s="65">
        <v>0.69</v>
      </c>
      <c r="AA20" s="1"/>
    </row>
    <row r="21" spans="1:27" s="2" customFormat="1" x14ac:dyDescent="0.25">
      <c r="A21" s="5" t="s">
        <v>57</v>
      </c>
      <c r="B21" s="69" t="s">
        <v>58</v>
      </c>
      <c r="C21" s="66">
        <v>44300</v>
      </c>
      <c r="D21" s="14">
        <f t="shared" si="0"/>
        <v>0.93142857142857138</v>
      </c>
      <c r="E21" s="17">
        <f t="shared" si="1"/>
        <v>9.3542857142857141</v>
      </c>
      <c r="F21" s="70">
        <v>175</v>
      </c>
      <c r="G21" s="11">
        <f t="shared" si="2"/>
        <v>0</v>
      </c>
      <c r="H21" s="11">
        <f t="shared" si="3"/>
        <v>0</v>
      </c>
      <c r="I21" s="11">
        <f t="shared" si="4"/>
        <v>2</v>
      </c>
      <c r="J21" s="11">
        <f t="shared" si="5"/>
        <v>0</v>
      </c>
      <c r="K21" s="11">
        <f t="shared" si="6"/>
        <v>0</v>
      </c>
      <c r="L21" s="11">
        <f t="shared" si="7"/>
        <v>4</v>
      </c>
      <c r="M21" s="11">
        <f t="shared" si="8"/>
        <v>5</v>
      </c>
      <c r="N21" s="11">
        <f t="shared" si="9"/>
        <v>16</v>
      </c>
      <c r="O21" s="11">
        <f t="shared" si="10"/>
        <v>46</v>
      </c>
      <c r="P21" s="11">
        <f t="shared" si="11"/>
        <v>103</v>
      </c>
      <c r="Q21" s="65">
        <v>0</v>
      </c>
      <c r="R21" s="65">
        <v>0</v>
      </c>
      <c r="S21" s="65">
        <v>0.01</v>
      </c>
      <c r="T21" s="65">
        <v>0</v>
      </c>
      <c r="U21" s="65">
        <v>0</v>
      </c>
      <c r="V21" s="65">
        <v>0.02</v>
      </c>
      <c r="W21" s="65">
        <v>0.03</v>
      </c>
      <c r="X21" s="65">
        <v>0.09</v>
      </c>
      <c r="Y21" s="65">
        <v>0.26</v>
      </c>
      <c r="Z21" s="65">
        <v>0.59</v>
      </c>
      <c r="AA21" s="1"/>
    </row>
    <row r="22" spans="1:27" s="2" customFormat="1" x14ac:dyDescent="0.25">
      <c r="A22" s="5" t="s">
        <v>23</v>
      </c>
      <c r="B22" s="69" t="s">
        <v>24</v>
      </c>
      <c r="C22" s="66">
        <v>44309</v>
      </c>
      <c r="D22" s="14">
        <f t="shared" si="0"/>
        <v>0.91901408450704225</v>
      </c>
      <c r="E22" s="17">
        <f t="shared" si="1"/>
        <v>9.327464788732394</v>
      </c>
      <c r="F22" s="70">
        <v>284</v>
      </c>
      <c r="G22" s="11">
        <f t="shared" si="2"/>
        <v>0</v>
      </c>
      <c r="H22" s="11">
        <f t="shared" si="3"/>
        <v>3</v>
      </c>
      <c r="I22" s="11">
        <f t="shared" si="4"/>
        <v>0</v>
      </c>
      <c r="J22" s="11">
        <f t="shared" si="5"/>
        <v>0</v>
      </c>
      <c r="K22" s="11">
        <f t="shared" si="6"/>
        <v>0</v>
      </c>
      <c r="L22" s="11">
        <f t="shared" si="7"/>
        <v>3</v>
      </c>
      <c r="M22" s="11">
        <f t="shared" si="8"/>
        <v>14</v>
      </c>
      <c r="N22" s="11">
        <f t="shared" si="9"/>
        <v>31</v>
      </c>
      <c r="O22" s="11">
        <f t="shared" si="10"/>
        <v>51</v>
      </c>
      <c r="P22" s="11">
        <f t="shared" si="11"/>
        <v>182</v>
      </c>
      <c r="Q22" s="65">
        <v>0</v>
      </c>
      <c r="R22" s="65">
        <v>0.01</v>
      </c>
      <c r="S22" s="65">
        <v>0</v>
      </c>
      <c r="T22" s="65">
        <v>0</v>
      </c>
      <c r="U22" s="65">
        <v>0</v>
      </c>
      <c r="V22" s="65">
        <v>0.01</v>
      </c>
      <c r="W22" s="65">
        <v>0.05</v>
      </c>
      <c r="X22" s="65">
        <v>0.11</v>
      </c>
      <c r="Y22" s="65">
        <v>0.18</v>
      </c>
      <c r="Z22" s="65">
        <v>0.64</v>
      </c>
      <c r="AA22" s="1"/>
    </row>
    <row r="23" spans="1:27" s="2" customFormat="1" x14ac:dyDescent="0.25">
      <c r="A23" s="5" t="s">
        <v>21</v>
      </c>
      <c r="B23" s="69" t="s">
        <v>22</v>
      </c>
      <c r="C23" s="66">
        <v>44312</v>
      </c>
      <c r="D23" s="14">
        <f t="shared" si="0"/>
        <v>0.99358974358974361</v>
      </c>
      <c r="E23" s="17">
        <f t="shared" si="1"/>
        <v>9.8461538461538467</v>
      </c>
      <c r="F23" s="70">
        <v>156</v>
      </c>
      <c r="G23" s="11">
        <f t="shared" si="2"/>
        <v>0</v>
      </c>
      <c r="H23" s="11">
        <f t="shared" si="3"/>
        <v>0</v>
      </c>
      <c r="I23" s="11">
        <f t="shared" si="4"/>
        <v>0</v>
      </c>
      <c r="J23" s="11">
        <f t="shared" si="5"/>
        <v>0</v>
      </c>
      <c r="K23" s="11">
        <f t="shared" si="6"/>
        <v>0</v>
      </c>
      <c r="L23" s="11">
        <f t="shared" si="7"/>
        <v>0</v>
      </c>
      <c r="M23" s="11">
        <f t="shared" si="8"/>
        <v>2</v>
      </c>
      <c r="N23" s="11">
        <f t="shared" si="9"/>
        <v>6</v>
      </c>
      <c r="O23" s="11">
        <f t="shared" si="10"/>
        <v>16</v>
      </c>
      <c r="P23" s="11">
        <f t="shared" si="11"/>
        <v>133</v>
      </c>
      <c r="Q23" s="65">
        <v>0</v>
      </c>
      <c r="R23" s="65">
        <v>0</v>
      </c>
      <c r="S23" s="65">
        <v>0</v>
      </c>
      <c r="T23" s="65">
        <v>0</v>
      </c>
      <c r="U23" s="65">
        <v>0</v>
      </c>
      <c r="V23" s="65">
        <v>0</v>
      </c>
      <c r="W23" s="65">
        <v>0.01</v>
      </c>
      <c r="X23" s="65">
        <v>0.04</v>
      </c>
      <c r="Y23" s="65">
        <v>0.1</v>
      </c>
      <c r="Z23" s="65">
        <v>0.85</v>
      </c>
      <c r="AA23" s="1"/>
    </row>
    <row r="24" spans="1:27" s="2" customFormat="1" x14ac:dyDescent="0.25">
      <c r="A24" s="5" t="s">
        <v>61</v>
      </c>
      <c r="B24" s="69" t="s">
        <v>62</v>
      </c>
      <c r="C24" s="66">
        <v>44313</v>
      </c>
      <c r="D24" s="14">
        <f t="shared" si="0"/>
        <v>0.92788461538461542</v>
      </c>
      <c r="E24" s="17">
        <f t="shared" si="1"/>
        <v>9.2259615384615383</v>
      </c>
      <c r="F24" s="70">
        <v>208</v>
      </c>
      <c r="G24" s="11">
        <f t="shared" si="2"/>
        <v>0</v>
      </c>
      <c r="H24" s="11">
        <f t="shared" si="3"/>
        <v>0</v>
      </c>
      <c r="I24" s="11">
        <f t="shared" si="4"/>
        <v>0</v>
      </c>
      <c r="J24" s="11">
        <f t="shared" si="5"/>
        <v>0</v>
      </c>
      <c r="K24" s="11">
        <f t="shared" si="6"/>
        <v>0</v>
      </c>
      <c r="L24" s="11">
        <f t="shared" si="7"/>
        <v>4</v>
      </c>
      <c r="M24" s="11">
        <f t="shared" si="8"/>
        <v>10</v>
      </c>
      <c r="N24" s="11">
        <f t="shared" si="9"/>
        <v>35</v>
      </c>
      <c r="O24" s="11">
        <f t="shared" si="10"/>
        <v>35</v>
      </c>
      <c r="P24" s="11">
        <f t="shared" si="11"/>
        <v>123</v>
      </c>
      <c r="Q24" s="65">
        <v>0</v>
      </c>
      <c r="R24" s="65">
        <v>0</v>
      </c>
      <c r="S24" s="65">
        <v>0</v>
      </c>
      <c r="T24" s="65">
        <v>0</v>
      </c>
      <c r="U24" s="65">
        <v>0</v>
      </c>
      <c r="V24" s="65">
        <v>0.02</v>
      </c>
      <c r="W24" s="65">
        <v>0.05</v>
      </c>
      <c r="X24" s="65">
        <v>0.17</v>
      </c>
      <c r="Y24" s="65">
        <v>0.17</v>
      </c>
      <c r="Z24" s="65">
        <v>0.59</v>
      </c>
      <c r="AA24" s="1"/>
    </row>
    <row r="25" spans="1:27" s="2" customFormat="1" x14ac:dyDescent="0.25">
      <c r="A25" s="5" t="s">
        <v>45</v>
      </c>
      <c r="B25" s="69" t="s">
        <v>46</v>
      </c>
      <c r="C25" s="66">
        <v>44351</v>
      </c>
      <c r="D25" s="14">
        <f t="shared" si="0"/>
        <v>0.95071868583162222</v>
      </c>
      <c r="E25" s="17">
        <f t="shared" si="1"/>
        <v>9.4537987679671449</v>
      </c>
      <c r="F25" s="70">
        <v>487</v>
      </c>
      <c r="G25" s="11">
        <f t="shared" si="2"/>
        <v>0</v>
      </c>
      <c r="H25" s="11">
        <f t="shared" si="3"/>
        <v>0</v>
      </c>
      <c r="I25" s="11">
        <f t="shared" si="4"/>
        <v>0</v>
      </c>
      <c r="J25" s="11">
        <f t="shared" si="5"/>
        <v>0</v>
      </c>
      <c r="K25" s="11">
        <f t="shared" si="6"/>
        <v>5</v>
      </c>
      <c r="L25" s="11">
        <f t="shared" si="7"/>
        <v>5</v>
      </c>
      <c r="M25" s="11">
        <f t="shared" si="8"/>
        <v>15</v>
      </c>
      <c r="N25" s="11">
        <f t="shared" si="9"/>
        <v>49</v>
      </c>
      <c r="O25" s="11">
        <f t="shared" si="10"/>
        <v>88</v>
      </c>
      <c r="P25" s="11">
        <f t="shared" si="11"/>
        <v>326</v>
      </c>
      <c r="Q25" s="65">
        <v>0</v>
      </c>
      <c r="R25" s="65">
        <v>0</v>
      </c>
      <c r="S25" s="65">
        <v>0</v>
      </c>
      <c r="T25" s="65">
        <v>0</v>
      </c>
      <c r="U25" s="65">
        <v>0.01</v>
      </c>
      <c r="V25" s="65">
        <v>0.01</v>
      </c>
      <c r="W25" s="65">
        <v>0.03</v>
      </c>
      <c r="X25" s="65">
        <v>0.1</v>
      </c>
      <c r="Y25" s="65">
        <v>0.18</v>
      </c>
      <c r="Z25" s="65">
        <v>0.67</v>
      </c>
      <c r="AA25" s="1"/>
    </row>
    <row r="26" spans="1:27" s="2" customFormat="1" x14ac:dyDescent="0.25">
      <c r="A26" s="5" t="s">
        <v>59</v>
      </c>
      <c r="B26" s="69" t="s">
        <v>60</v>
      </c>
      <c r="C26" s="66">
        <v>44382</v>
      </c>
      <c r="D26" s="14">
        <f t="shared" si="0"/>
        <v>0.92222222222222217</v>
      </c>
      <c r="E26" s="17">
        <f t="shared" si="1"/>
        <v>9.4888888888888889</v>
      </c>
      <c r="F26" s="70">
        <v>180</v>
      </c>
      <c r="G26" s="11">
        <f t="shared" si="2"/>
        <v>0</v>
      </c>
      <c r="H26" s="11">
        <f t="shared" si="3"/>
        <v>2</v>
      </c>
      <c r="I26" s="11">
        <f t="shared" si="4"/>
        <v>2</v>
      </c>
      <c r="J26" s="11">
        <f t="shared" si="5"/>
        <v>0</v>
      </c>
      <c r="K26" s="11">
        <f t="shared" si="6"/>
        <v>0</v>
      </c>
      <c r="L26" s="11">
        <f t="shared" si="7"/>
        <v>2</v>
      </c>
      <c r="M26" s="11">
        <f t="shared" si="8"/>
        <v>11</v>
      </c>
      <c r="N26" s="11">
        <f t="shared" si="9"/>
        <v>22</v>
      </c>
      <c r="O26" s="11">
        <f t="shared" si="10"/>
        <v>47</v>
      </c>
      <c r="P26" s="11">
        <f t="shared" si="11"/>
        <v>101</v>
      </c>
      <c r="Q26" s="65">
        <v>0</v>
      </c>
      <c r="R26" s="65">
        <v>0.01</v>
      </c>
      <c r="S26" s="65">
        <v>0.01</v>
      </c>
      <c r="T26" s="65">
        <v>0</v>
      </c>
      <c r="U26" s="65">
        <v>0</v>
      </c>
      <c r="V26" s="65">
        <v>0.01</v>
      </c>
      <c r="W26" s="65">
        <v>0.06</v>
      </c>
      <c r="X26" s="65">
        <v>0.12</v>
      </c>
      <c r="Y26" s="65">
        <v>0.26</v>
      </c>
      <c r="Z26" s="65">
        <v>0.56000000000000005</v>
      </c>
      <c r="AA26" s="1"/>
    </row>
    <row r="27" spans="1:27" s="2" customFormat="1" x14ac:dyDescent="0.25">
      <c r="A27" s="5" t="s">
        <v>27</v>
      </c>
      <c r="B27" s="69" t="s">
        <v>28</v>
      </c>
      <c r="C27" s="66">
        <v>44400</v>
      </c>
      <c r="D27" s="14">
        <f t="shared" si="0"/>
        <v>0.72268907563025209</v>
      </c>
      <c r="E27" s="17">
        <f t="shared" si="1"/>
        <v>8.5042016806722689</v>
      </c>
      <c r="F27" s="70">
        <v>119</v>
      </c>
      <c r="G27" s="11">
        <f t="shared" si="2"/>
        <v>0</v>
      </c>
      <c r="H27" s="11">
        <f t="shared" si="3"/>
        <v>2</v>
      </c>
      <c r="I27" s="11">
        <f t="shared" si="4"/>
        <v>4</v>
      </c>
      <c r="J27" s="11">
        <f t="shared" si="5"/>
        <v>2</v>
      </c>
      <c r="K27" s="11">
        <f t="shared" si="6"/>
        <v>2</v>
      </c>
      <c r="L27" s="11">
        <f t="shared" si="7"/>
        <v>6</v>
      </c>
      <c r="M27" s="11">
        <f t="shared" si="8"/>
        <v>12</v>
      </c>
      <c r="N27" s="11">
        <f t="shared" si="9"/>
        <v>21</v>
      </c>
      <c r="O27" s="11">
        <f t="shared" si="10"/>
        <v>20</v>
      </c>
      <c r="P27" s="11">
        <f t="shared" si="11"/>
        <v>51</v>
      </c>
      <c r="Q27" s="65">
        <v>0</v>
      </c>
      <c r="R27" s="65">
        <v>0.02</v>
      </c>
      <c r="S27" s="65">
        <v>0.03</v>
      </c>
      <c r="T27" s="65">
        <v>0.02</v>
      </c>
      <c r="U27" s="65">
        <v>0.02</v>
      </c>
      <c r="V27" s="65">
        <v>0.05</v>
      </c>
      <c r="W27" s="65">
        <v>0.1</v>
      </c>
      <c r="X27" s="65">
        <v>0.18</v>
      </c>
      <c r="Y27" s="65">
        <v>0.17</v>
      </c>
      <c r="Z27" s="65">
        <v>0.43</v>
      </c>
      <c r="AA27" s="1"/>
    </row>
    <row r="28" spans="1:27" s="2" customFormat="1" x14ac:dyDescent="0.25">
      <c r="A28" s="5" t="s">
        <v>15</v>
      </c>
      <c r="B28" s="69" t="s">
        <v>16</v>
      </c>
      <c r="C28" s="67">
        <v>44427</v>
      </c>
      <c r="D28" s="14">
        <f t="shared" si="0"/>
        <v>0.93798449612403101</v>
      </c>
      <c r="E28" s="17">
        <f t="shared" si="1"/>
        <v>9.3643410852713185</v>
      </c>
      <c r="F28" s="70">
        <v>129</v>
      </c>
      <c r="G28" s="11">
        <f t="shared" si="2"/>
        <v>0</v>
      </c>
      <c r="H28" s="11">
        <f t="shared" si="3"/>
        <v>0</v>
      </c>
      <c r="I28" s="11">
        <f t="shared" si="4"/>
        <v>0</v>
      </c>
      <c r="J28" s="11">
        <f t="shared" si="5"/>
        <v>0</v>
      </c>
      <c r="K28" s="11">
        <f t="shared" si="6"/>
        <v>1</v>
      </c>
      <c r="L28" s="11">
        <f t="shared" si="7"/>
        <v>3</v>
      </c>
      <c r="M28" s="11">
        <f t="shared" si="8"/>
        <v>4</v>
      </c>
      <c r="N28" s="11">
        <f t="shared" si="9"/>
        <v>13</v>
      </c>
      <c r="O28" s="11">
        <f t="shared" si="10"/>
        <v>27</v>
      </c>
      <c r="P28" s="11">
        <f t="shared" si="11"/>
        <v>81</v>
      </c>
      <c r="Q28" s="65">
        <v>0</v>
      </c>
      <c r="R28" s="65">
        <v>0</v>
      </c>
      <c r="S28" s="65">
        <v>0</v>
      </c>
      <c r="T28" s="65">
        <v>0</v>
      </c>
      <c r="U28" s="65">
        <v>0.01</v>
      </c>
      <c r="V28" s="65">
        <v>0.02</v>
      </c>
      <c r="W28" s="65">
        <v>0.03</v>
      </c>
      <c r="X28" s="65">
        <v>0.1</v>
      </c>
      <c r="Y28" s="65">
        <v>0.21</v>
      </c>
      <c r="Z28" s="65">
        <v>0.63</v>
      </c>
      <c r="AA28" s="1"/>
    </row>
    <row r="29" spans="1:27" s="2" customFormat="1" x14ac:dyDescent="0.25">
      <c r="A29" s="5" t="s">
        <v>9</v>
      </c>
      <c r="B29" s="69" t="s">
        <v>10</v>
      </c>
      <c r="C29" s="67">
        <v>44593</v>
      </c>
      <c r="D29" s="14">
        <f t="shared" ref="D29:D32" si="12">IFERROR(SUM(N29:P29)/F29-SUM(G29:I29)/F29,"")</f>
        <v>0.91862567811934903</v>
      </c>
      <c r="E29" s="17">
        <f t="shared" ref="E29:E32" si="13">IFERROR(SUMPRODUCT($G$1:$P$1,G29:P29)/F29,"")</f>
        <v>9.206148282097649</v>
      </c>
      <c r="F29" s="70">
        <v>553</v>
      </c>
      <c r="G29" s="11">
        <f t="shared" ref="G29:G32" si="14">ROUND($F29*Q29,0)</f>
        <v>0</v>
      </c>
      <c r="H29" s="11">
        <f t="shared" ref="H29:H32" si="15">ROUND($F29*R29,0)</f>
        <v>0</v>
      </c>
      <c r="I29" s="11">
        <f t="shared" ref="I29:I32" si="16">ROUND($F29*S29,0)</f>
        <v>0</v>
      </c>
      <c r="J29" s="11">
        <f t="shared" ref="J29:J32" si="17">ROUND($F29*T29,0)</f>
        <v>0</v>
      </c>
      <c r="K29" s="11">
        <f t="shared" ref="K29:K32" si="18">ROUND($F29*U29,0)</f>
        <v>6</v>
      </c>
      <c r="L29" s="11">
        <f t="shared" ref="L29:L32" si="19">ROUND($F29*V29,0)</f>
        <v>17</v>
      </c>
      <c r="M29" s="11">
        <f t="shared" ref="M29:M32" si="20">ROUND($F29*W29,0)</f>
        <v>11</v>
      </c>
      <c r="N29" s="11">
        <f t="shared" ref="N29:N32" si="21">ROUND($F29*X29,0)</f>
        <v>55</v>
      </c>
      <c r="O29" s="11">
        <f t="shared" ref="O29:O32" si="22">ROUND($F29*Y29,0)</f>
        <v>88</v>
      </c>
      <c r="P29" s="11">
        <f t="shared" ref="P29:P32" si="23">ROUND($F29*Z29,0)</f>
        <v>365</v>
      </c>
      <c r="Q29" s="65">
        <v>0</v>
      </c>
      <c r="R29" s="65">
        <v>0</v>
      </c>
      <c r="S29" s="65">
        <v>0</v>
      </c>
      <c r="T29" s="65">
        <v>0</v>
      </c>
      <c r="U29" s="65">
        <v>0.01</v>
      </c>
      <c r="V29" s="65">
        <v>0.03</v>
      </c>
      <c r="W29" s="65">
        <v>0.02</v>
      </c>
      <c r="X29" s="65">
        <v>0.1</v>
      </c>
      <c r="Y29" s="65">
        <v>0.16</v>
      </c>
      <c r="Z29" s="65">
        <v>0.66</v>
      </c>
      <c r="AA29" s="1"/>
    </row>
    <row r="30" spans="1:27" s="2" customFormat="1" x14ac:dyDescent="0.25">
      <c r="A30" s="5" t="s">
        <v>11</v>
      </c>
      <c r="B30" s="69" t="s">
        <v>12</v>
      </c>
      <c r="C30" s="67">
        <v>44592</v>
      </c>
      <c r="D30" s="14">
        <f t="shared" si="12"/>
        <v>0.87047353760445689</v>
      </c>
      <c r="E30" s="17">
        <f t="shared" si="13"/>
        <v>9.1142061281337039</v>
      </c>
      <c r="F30" s="70">
        <v>718</v>
      </c>
      <c r="G30" s="11">
        <f t="shared" si="14"/>
        <v>0</v>
      </c>
      <c r="H30" s="11">
        <f t="shared" si="15"/>
        <v>0</v>
      </c>
      <c r="I30" s="11">
        <f t="shared" si="16"/>
        <v>7</v>
      </c>
      <c r="J30" s="11">
        <f t="shared" si="17"/>
        <v>0</v>
      </c>
      <c r="K30" s="11">
        <f t="shared" si="18"/>
        <v>14</v>
      </c>
      <c r="L30" s="11">
        <f t="shared" si="19"/>
        <v>14</v>
      </c>
      <c r="M30" s="11">
        <f t="shared" si="20"/>
        <v>50</v>
      </c>
      <c r="N30" s="11">
        <f t="shared" si="21"/>
        <v>93</v>
      </c>
      <c r="O30" s="11">
        <f t="shared" si="22"/>
        <v>115</v>
      </c>
      <c r="P30" s="11">
        <f t="shared" si="23"/>
        <v>424</v>
      </c>
      <c r="Q30" s="65">
        <v>0</v>
      </c>
      <c r="R30" s="65">
        <v>0</v>
      </c>
      <c r="S30" s="65">
        <v>0.01</v>
      </c>
      <c r="T30" s="65">
        <v>0</v>
      </c>
      <c r="U30" s="65">
        <v>0.02</v>
      </c>
      <c r="V30" s="65">
        <v>0.02</v>
      </c>
      <c r="W30" s="65">
        <v>7.0000000000000007E-2</v>
      </c>
      <c r="X30" s="65">
        <v>0.13</v>
      </c>
      <c r="Y30" s="65">
        <v>0.16</v>
      </c>
      <c r="Z30" s="65">
        <v>0.59</v>
      </c>
      <c r="AA30" s="1"/>
    </row>
    <row r="31" spans="1:27" s="2" customFormat="1" x14ac:dyDescent="0.25">
      <c r="A31" s="5" t="s">
        <v>35</v>
      </c>
      <c r="B31" s="69" t="s">
        <v>36</v>
      </c>
      <c r="C31" s="67">
        <v>44797</v>
      </c>
      <c r="D31" s="14">
        <f t="shared" si="12"/>
        <v>0.95</v>
      </c>
      <c r="E31" s="17">
        <f t="shared" si="13"/>
        <v>9.4</v>
      </c>
      <c r="F31" s="70">
        <v>20</v>
      </c>
      <c r="G31" s="11">
        <f t="shared" si="14"/>
        <v>0</v>
      </c>
      <c r="H31" s="11">
        <f t="shared" si="15"/>
        <v>0</v>
      </c>
      <c r="I31" s="11">
        <f t="shared" si="16"/>
        <v>0</v>
      </c>
      <c r="J31" s="11">
        <f t="shared" si="17"/>
        <v>0</v>
      </c>
      <c r="K31" s="11">
        <f t="shared" si="18"/>
        <v>0</v>
      </c>
      <c r="L31" s="11">
        <f t="shared" si="19"/>
        <v>0</v>
      </c>
      <c r="M31" s="11">
        <f t="shared" si="20"/>
        <v>1</v>
      </c>
      <c r="N31" s="11">
        <f t="shared" si="21"/>
        <v>2</v>
      </c>
      <c r="O31" s="11">
        <f t="shared" si="22"/>
        <v>5</v>
      </c>
      <c r="P31" s="11">
        <f t="shared" si="23"/>
        <v>12</v>
      </c>
      <c r="Q31" s="65">
        <v>0</v>
      </c>
      <c r="R31" s="65">
        <v>0</v>
      </c>
      <c r="S31" s="65">
        <v>0</v>
      </c>
      <c r="T31" s="65">
        <v>0</v>
      </c>
      <c r="U31" s="65">
        <v>0</v>
      </c>
      <c r="V31" s="65">
        <v>0</v>
      </c>
      <c r="W31" s="65">
        <v>0.05</v>
      </c>
      <c r="X31" s="65">
        <v>0.1</v>
      </c>
      <c r="Y31" s="65">
        <v>0.25</v>
      </c>
      <c r="Z31" s="65">
        <v>0.6</v>
      </c>
      <c r="AA31" s="1"/>
    </row>
    <row r="32" spans="1:27" s="2" customFormat="1" x14ac:dyDescent="0.25">
      <c r="A32" s="5" t="s">
        <v>49</v>
      </c>
      <c r="B32" s="69" t="s">
        <v>50</v>
      </c>
      <c r="C32" s="67">
        <v>44664</v>
      </c>
      <c r="D32" s="14">
        <f t="shared" si="12"/>
        <v>0.88725490196078427</v>
      </c>
      <c r="E32" s="17">
        <f t="shared" si="13"/>
        <v>9.1225490196078436</v>
      </c>
      <c r="F32" s="70">
        <v>204</v>
      </c>
      <c r="G32" s="11">
        <f t="shared" si="14"/>
        <v>0</v>
      </c>
      <c r="H32" s="11">
        <f t="shared" si="15"/>
        <v>0</v>
      </c>
      <c r="I32" s="11">
        <f t="shared" si="16"/>
        <v>0</v>
      </c>
      <c r="J32" s="11">
        <f t="shared" si="17"/>
        <v>0</v>
      </c>
      <c r="K32" s="11">
        <f t="shared" si="18"/>
        <v>4</v>
      </c>
      <c r="L32" s="11">
        <f t="shared" si="19"/>
        <v>4</v>
      </c>
      <c r="M32" s="11">
        <f t="shared" si="20"/>
        <v>14</v>
      </c>
      <c r="N32" s="11">
        <f t="shared" si="21"/>
        <v>22</v>
      </c>
      <c r="O32" s="11">
        <f t="shared" si="22"/>
        <v>47</v>
      </c>
      <c r="P32" s="11">
        <f t="shared" si="23"/>
        <v>112</v>
      </c>
      <c r="Q32" s="65">
        <v>0</v>
      </c>
      <c r="R32" s="65">
        <v>0</v>
      </c>
      <c r="S32" s="65">
        <v>0</v>
      </c>
      <c r="T32" s="65">
        <v>0</v>
      </c>
      <c r="U32" s="65">
        <v>0.02</v>
      </c>
      <c r="V32" s="65">
        <v>0.02</v>
      </c>
      <c r="W32" s="65">
        <v>7.0000000000000007E-2</v>
      </c>
      <c r="X32" s="65">
        <v>0.11</v>
      </c>
      <c r="Y32" s="65">
        <v>0.23</v>
      </c>
      <c r="Z32" s="65">
        <v>0.55000000000000004</v>
      </c>
      <c r="AA32" s="1"/>
    </row>
  </sheetData>
  <sortState xmlns:xlrd2="http://schemas.microsoft.com/office/spreadsheetml/2017/richdata2" ref="A2:Z28">
    <sortCondition ref="C2:C28"/>
  </sortState>
  <conditionalFormatting sqref="A13:A14">
    <cfRule type="containsText" dxfId="14" priority="16" operator="containsText" text="(blank)">
      <formula>NOT(ISERROR(SEARCH("(blank)",A13)))</formula>
    </cfRule>
  </conditionalFormatting>
  <conditionalFormatting sqref="A13:A14">
    <cfRule type="cellIs" dxfId="13" priority="15" operator="equal">
      <formula>"(blank)"</formula>
    </cfRule>
  </conditionalFormatting>
  <conditionalFormatting sqref="A15">
    <cfRule type="containsText" dxfId="12" priority="14" operator="containsText" text="(blank)">
      <formula>NOT(ISERROR(SEARCH("(blank)",A15)))</formula>
    </cfRule>
  </conditionalFormatting>
  <conditionalFormatting sqref="A15">
    <cfRule type="cellIs" dxfId="11" priority="13" operator="equal">
      <formula>"(blank)"</formula>
    </cfRule>
  </conditionalFormatting>
  <conditionalFormatting sqref="A16">
    <cfRule type="containsText" dxfId="10" priority="12" operator="containsText" text="(blank)">
      <formula>NOT(ISERROR(SEARCH("(blank)",A16)))</formula>
    </cfRule>
  </conditionalFormatting>
  <conditionalFormatting sqref="A16">
    <cfRule type="cellIs" dxfId="9" priority="11" operator="equal">
      <formula>"(blank)"</formula>
    </cfRule>
  </conditionalFormatting>
  <conditionalFormatting sqref="A17:A18">
    <cfRule type="containsText" dxfId="8" priority="10" operator="containsText" text="(blank)">
      <formula>NOT(ISERROR(SEARCH("(blank)",A17)))</formula>
    </cfRule>
  </conditionalFormatting>
  <conditionalFormatting sqref="A17:A18">
    <cfRule type="cellIs" dxfId="7" priority="9" operator="equal">
      <formula>"(blank)"</formula>
    </cfRule>
  </conditionalFormatting>
  <conditionalFormatting sqref="A19">
    <cfRule type="containsText" dxfId="6" priority="8" operator="containsText" text="(blank)">
      <formula>NOT(ISERROR(SEARCH("(blank)",A19)))</formula>
    </cfRule>
  </conditionalFormatting>
  <conditionalFormatting sqref="A19">
    <cfRule type="cellIs" dxfId="5" priority="7" operator="equal">
      <formula>"(blank)"</formula>
    </cfRule>
  </conditionalFormatting>
  <conditionalFormatting sqref="A20">
    <cfRule type="containsText" dxfId="4" priority="6" operator="containsText" text="(blank)">
      <formula>NOT(ISERROR(SEARCH("(blank)",A20)))</formula>
    </cfRule>
  </conditionalFormatting>
  <conditionalFormatting sqref="A20">
    <cfRule type="cellIs" dxfId="3" priority="5" operator="equal">
      <formula>"(blank)"</formula>
    </cfRule>
  </conditionalFormatting>
  <conditionalFormatting sqref="A21">
    <cfRule type="containsText" dxfId="2" priority="4" operator="containsText" text="(blank)">
      <formula>NOT(ISERROR(SEARCH("(blank)",A21)))</formula>
    </cfRule>
  </conditionalFormatting>
  <conditionalFormatting sqref="A21">
    <cfRule type="cellIs" dxfId="1" priority="3" operator="equal">
      <formula>"(blank)"</formula>
    </cfRule>
  </conditionalFormatting>
  <conditionalFormatting sqref="A1:A1048576">
    <cfRule type="duplicateValues" dxfId="0" priority="17"/>
  </conditionalFormatting>
  <conditionalFormatting sqref="D2:E32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7ED6-518E-4F63-AF4B-339AD4BE548A}">
  <dimension ref="A1:B6"/>
  <sheetViews>
    <sheetView showGridLines="0" workbookViewId="0">
      <selection activeCell="I23" sqref="I23"/>
    </sheetView>
  </sheetViews>
  <sheetFormatPr defaultRowHeight="14.25" x14ac:dyDescent="0.2"/>
  <cols>
    <col min="1" max="1" width="9.75" bestFit="1" customWidth="1"/>
  </cols>
  <sheetData>
    <row r="1" spans="1:2" x14ac:dyDescent="0.2">
      <c r="A1" s="53" t="s">
        <v>76</v>
      </c>
      <c r="B1" s="53" t="s">
        <v>78</v>
      </c>
    </row>
    <row r="2" spans="1:2" x14ac:dyDescent="0.2">
      <c r="A2" s="50" t="s">
        <v>79</v>
      </c>
      <c r="B2" s="51">
        <v>1</v>
      </c>
    </row>
    <row r="3" spans="1:2" x14ac:dyDescent="0.2">
      <c r="A3" s="50" t="s">
        <v>80</v>
      </c>
      <c r="B3" s="51">
        <v>1</v>
      </c>
    </row>
    <row r="4" spans="1:2" x14ac:dyDescent="0.2">
      <c r="A4" s="50" t="s">
        <v>81</v>
      </c>
      <c r="B4" s="51">
        <v>1</v>
      </c>
    </row>
    <row r="5" spans="1:2" x14ac:dyDescent="0.2">
      <c r="A5" s="50" t="s">
        <v>82</v>
      </c>
      <c r="B5" s="51">
        <v>27</v>
      </c>
    </row>
    <row r="6" spans="1:2" ht="15" thickBot="1" x14ac:dyDescent="0.25">
      <c r="A6" s="52" t="s">
        <v>77</v>
      </c>
      <c r="B6" s="52">
        <v>0</v>
      </c>
    </row>
  </sheetData>
  <sortState xmlns:xlrd2="http://schemas.microsoft.com/office/spreadsheetml/2017/richdata2" ref="A2:A5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0025-07C2-4AD3-A6F8-AFC279FCF808}">
  <dimension ref="A1:I28"/>
  <sheetViews>
    <sheetView showGridLines="0" workbookViewId="0">
      <selection activeCell="E2" sqref="E2"/>
    </sheetView>
  </sheetViews>
  <sheetFormatPr defaultRowHeight="12.75" x14ac:dyDescent="0.2"/>
  <cols>
    <col min="1" max="1" width="9" style="19"/>
    <col min="2" max="2" width="14.625" style="26" customWidth="1"/>
    <col min="3" max="3" width="10.125" style="25" customWidth="1"/>
    <col min="4" max="4" width="42.75" style="25" bestFit="1" customWidth="1"/>
    <col min="5" max="5" width="14.25" style="22" customWidth="1"/>
    <col min="6" max="6" width="20.75" style="23" bestFit="1" customWidth="1"/>
    <col min="7" max="7" width="12" style="24" bestFit="1" customWidth="1"/>
    <col min="8" max="16384" width="9" style="19"/>
  </cols>
  <sheetData>
    <row r="1" spans="1:9" ht="15" customHeight="1" thickBot="1" x14ac:dyDescent="0.25">
      <c r="A1" s="62" t="s">
        <v>68</v>
      </c>
      <c r="B1" s="63"/>
      <c r="C1" s="54" t="s">
        <v>1</v>
      </c>
      <c r="D1" s="54" t="s">
        <v>0</v>
      </c>
      <c r="E1" s="55" t="s">
        <v>66</v>
      </c>
      <c r="F1" s="56" t="s">
        <v>67</v>
      </c>
      <c r="G1" s="57" t="s">
        <v>65</v>
      </c>
      <c r="I1" s="19" t="s">
        <v>76</v>
      </c>
    </row>
    <row r="2" spans="1:9" x14ac:dyDescent="0.2">
      <c r="A2" s="59"/>
      <c r="B2" s="45">
        <v>44179</v>
      </c>
      <c r="C2" s="27" t="s">
        <v>42</v>
      </c>
      <c r="D2" s="41" t="s">
        <v>41</v>
      </c>
      <c r="E2" s="28">
        <v>1</v>
      </c>
      <c r="F2" s="29">
        <v>8.5</v>
      </c>
      <c r="G2" s="30">
        <v>2</v>
      </c>
      <c r="I2" s="49" t="s">
        <v>79</v>
      </c>
    </row>
    <row r="3" spans="1:9" x14ac:dyDescent="0.2">
      <c r="A3" s="60"/>
      <c r="B3" s="46">
        <v>44256</v>
      </c>
      <c r="C3" s="31" t="s">
        <v>30</v>
      </c>
      <c r="D3" s="42" t="s">
        <v>29</v>
      </c>
      <c r="E3" s="20">
        <v>1</v>
      </c>
      <c r="F3" s="21">
        <v>9.3333333333333339</v>
      </c>
      <c r="G3" s="32">
        <v>27</v>
      </c>
      <c r="I3" s="49" t="s">
        <v>80</v>
      </c>
    </row>
    <row r="4" spans="1:9" ht="13.5" thickBot="1" x14ac:dyDescent="0.25">
      <c r="A4" s="61"/>
      <c r="B4" s="47">
        <v>44312</v>
      </c>
      <c r="C4" s="33" t="s">
        <v>22</v>
      </c>
      <c r="D4" s="43" t="s">
        <v>21</v>
      </c>
      <c r="E4" s="34">
        <v>1</v>
      </c>
      <c r="F4" s="35">
        <v>9.8888888888888893</v>
      </c>
      <c r="G4" s="36">
        <v>36</v>
      </c>
      <c r="I4" s="49" t="s">
        <v>81</v>
      </c>
    </row>
    <row r="5" spans="1:9" ht="13.5" thickBot="1" x14ac:dyDescent="0.25">
      <c r="A5" s="64"/>
      <c r="B5" s="48">
        <v>44427</v>
      </c>
      <c r="C5" s="37" t="s">
        <v>16</v>
      </c>
      <c r="D5" s="44" t="s">
        <v>15</v>
      </c>
      <c r="E5" s="38">
        <v>1</v>
      </c>
      <c r="F5" s="39">
        <v>10</v>
      </c>
      <c r="G5" s="40">
        <v>1</v>
      </c>
      <c r="I5" s="49" t="s">
        <v>82</v>
      </c>
    </row>
    <row r="6" spans="1:9" x14ac:dyDescent="0.2">
      <c r="A6" s="59"/>
      <c r="B6" s="45">
        <v>44309</v>
      </c>
      <c r="C6" s="27" t="s">
        <v>24</v>
      </c>
      <c r="D6" s="41" t="s">
        <v>23</v>
      </c>
      <c r="E6" s="28">
        <v>0.98412698412698407</v>
      </c>
      <c r="F6" s="29">
        <v>9.4920634920634921</v>
      </c>
      <c r="G6" s="30">
        <v>63</v>
      </c>
    </row>
    <row r="7" spans="1:9" x14ac:dyDescent="0.2">
      <c r="A7" s="60"/>
      <c r="B7" s="46">
        <v>44134</v>
      </c>
      <c r="C7" s="31" t="s">
        <v>64</v>
      </c>
      <c r="D7" s="42" t="s">
        <v>63</v>
      </c>
      <c r="E7" s="20">
        <v>0.978494623655914</v>
      </c>
      <c r="F7" s="21">
        <v>9.5591397849462361</v>
      </c>
      <c r="G7" s="32">
        <v>93</v>
      </c>
    </row>
    <row r="8" spans="1:9" ht="13.5" thickBot="1" x14ac:dyDescent="0.25">
      <c r="A8" s="61" t="s">
        <v>75</v>
      </c>
      <c r="B8" s="47">
        <v>43857</v>
      </c>
      <c r="C8" s="33" t="s">
        <v>4</v>
      </c>
      <c r="D8" s="43" t="s">
        <v>3</v>
      </c>
      <c r="E8" s="34">
        <v>0.95991318779522528</v>
      </c>
      <c r="F8" s="35">
        <v>9.4089110174901052</v>
      </c>
      <c r="G8" s="36">
        <v>7833</v>
      </c>
    </row>
    <row r="9" spans="1:9" x14ac:dyDescent="0.2">
      <c r="A9" s="59" t="s">
        <v>73</v>
      </c>
      <c r="B9" s="45">
        <v>44089</v>
      </c>
      <c r="C9" s="27" t="s">
        <v>44</v>
      </c>
      <c r="D9" s="41" t="s">
        <v>43</v>
      </c>
      <c r="E9" s="28">
        <v>0.94897959183673475</v>
      </c>
      <c r="F9" s="29">
        <v>9.4285714285714288</v>
      </c>
      <c r="G9" s="30">
        <v>98</v>
      </c>
    </row>
    <row r="10" spans="1:9" x14ac:dyDescent="0.2">
      <c r="A10" s="60"/>
      <c r="B10" s="46">
        <v>44123</v>
      </c>
      <c r="C10" s="31" t="s">
        <v>48</v>
      </c>
      <c r="D10" s="42" t="s">
        <v>47</v>
      </c>
      <c r="E10" s="20">
        <v>0.94871794871794879</v>
      </c>
      <c r="F10" s="21">
        <v>9.4700854700854702</v>
      </c>
      <c r="G10" s="32">
        <v>117</v>
      </c>
    </row>
    <row r="11" spans="1:9" x14ac:dyDescent="0.2">
      <c r="A11" s="60"/>
      <c r="B11" s="46">
        <v>44351</v>
      </c>
      <c r="C11" s="31" t="s">
        <v>46</v>
      </c>
      <c r="D11" s="42" t="s">
        <v>45</v>
      </c>
      <c r="E11" s="20">
        <v>0.94736842105263153</v>
      </c>
      <c r="F11" s="21">
        <v>9.2280701754385959</v>
      </c>
      <c r="G11" s="32">
        <v>57</v>
      </c>
    </row>
    <row r="12" spans="1:9" x14ac:dyDescent="0.2">
      <c r="A12" s="60"/>
      <c r="B12" s="46">
        <v>43886</v>
      </c>
      <c r="C12" s="31" t="s">
        <v>18</v>
      </c>
      <c r="D12" s="42" t="s">
        <v>17</v>
      </c>
      <c r="E12" s="20">
        <v>0.92957746478873238</v>
      </c>
      <c r="F12" s="21">
        <v>9.2552816901408459</v>
      </c>
      <c r="G12" s="32">
        <v>568</v>
      </c>
    </row>
    <row r="13" spans="1:9" x14ac:dyDescent="0.2">
      <c r="A13" s="60"/>
      <c r="B13" s="46">
        <v>44246</v>
      </c>
      <c r="C13" s="31" t="s">
        <v>52</v>
      </c>
      <c r="D13" s="42" t="s">
        <v>51</v>
      </c>
      <c r="E13" s="20">
        <v>0.92207792207792205</v>
      </c>
      <c r="F13" s="21">
        <v>9.1558441558441555</v>
      </c>
      <c r="G13" s="32">
        <v>77</v>
      </c>
    </row>
    <row r="14" spans="1:9" x14ac:dyDescent="0.2">
      <c r="A14" s="60"/>
      <c r="B14" s="46">
        <v>44313</v>
      </c>
      <c r="C14" s="31" t="s">
        <v>62</v>
      </c>
      <c r="D14" s="42" t="s">
        <v>61</v>
      </c>
      <c r="E14" s="20">
        <v>0.91111111111111109</v>
      </c>
      <c r="F14" s="21">
        <v>9.155555555555555</v>
      </c>
      <c r="G14" s="32">
        <v>45</v>
      </c>
    </row>
    <row r="15" spans="1:9" ht="13.5" thickBot="1" x14ac:dyDescent="0.25">
      <c r="A15" s="61"/>
      <c r="B15" s="47">
        <v>44246</v>
      </c>
      <c r="C15" s="33" t="s">
        <v>54</v>
      </c>
      <c r="D15" s="43" t="s">
        <v>53</v>
      </c>
      <c r="E15" s="34">
        <v>0.91044776119402981</v>
      </c>
      <c r="F15" s="35">
        <v>9.1641791044776113</v>
      </c>
      <c r="G15" s="36">
        <v>67</v>
      </c>
    </row>
    <row r="16" spans="1:9" x14ac:dyDescent="0.2">
      <c r="A16" s="59" t="s">
        <v>70</v>
      </c>
      <c r="B16" s="45">
        <v>44300</v>
      </c>
      <c r="C16" s="27" t="s">
        <v>58</v>
      </c>
      <c r="D16" s="41" t="s">
        <v>57</v>
      </c>
      <c r="E16" s="28">
        <v>0.90909090909090906</v>
      </c>
      <c r="F16" s="29">
        <v>9.1136363636363633</v>
      </c>
      <c r="G16" s="30">
        <v>44</v>
      </c>
    </row>
    <row r="17" spans="1:7" x14ac:dyDescent="0.2">
      <c r="A17" s="60"/>
      <c r="B17" s="46">
        <v>44102</v>
      </c>
      <c r="C17" s="31" t="s">
        <v>14</v>
      </c>
      <c r="D17" s="42" t="s">
        <v>13</v>
      </c>
      <c r="E17" s="20">
        <v>0.89990375360923969</v>
      </c>
      <c r="F17" s="21">
        <v>9.0702598652550535</v>
      </c>
      <c r="G17" s="32">
        <v>1039</v>
      </c>
    </row>
    <row r="18" spans="1:7" x14ac:dyDescent="0.2">
      <c r="A18" s="60"/>
      <c r="B18" s="46">
        <v>44123</v>
      </c>
      <c r="C18" s="31" t="s">
        <v>26</v>
      </c>
      <c r="D18" s="42" t="s">
        <v>25</v>
      </c>
      <c r="E18" s="20">
        <v>0.89655172413793105</v>
      </c>
      <c r="F18" s="21">
        <v>9.0804597701149419</v>
      </c>
      <c r="G18" s="32">
        <v>87</v>
      </c>
    </row>
    <row r="19" spans="1:7" x14ac:dyDescent="0.2">
      <c r="A19" s="60" t="s">
        <v>71</v>
      </c>
      <c r="B19" s="46">
        <v>44382</v>
      </c>
      <c r="C19" s="31" t="s">
        <v>60</v>
      </c>
      <c r="D19" s="42" t="s">
        <v>59</v>
      </c>
      <c r="E19" s="20">
        <v>0.88888888888888884</v>
      </c>
      <c r="F19" s="21">
        <v>9.1388888888888893</v>
      </c>
      <c r="G19" s="32">
        <v>36</v>
      </c>
    </row>
    <row r="20" spans="1:7" ht="13.5" thickBot="1" x14ac:dyDescent="0.25">
      <c r="A20" s="58" t="s">
        <v>74</v>
      </c>
      <c r="B20" s="47">
        <v>44025</v>
      </c>
      <c r="C20" s="33" t="s">
        <v>20</v>
      </c>
      <c r="D20" s="43" t="s">
        <v>19</v>
      </c>
      <c r="E20" s="34">
        <v>0.88709677419354838</v>
      </c>
      <c r="F20" s="35">
        <v>9.094086021505376</v>
      </c>
      <c r="G20" s="36">
        <v>372</v>
      </c>
    </row>
    <row r="21" spans="1:7" x14ac:dyDescent="0.2">
      <c r="A21" s="59"/>
      <c r="B21" s="45">
        <v>44277</v>
      </c>
      <c r="C21" s="27" t="s">
        <v>56</v>
      </c>
      <c r="D21" s="41" t="s">
        <v>55</v>
      </c>
      <c r="E21" s="28">
        <v>0.86440677966101698</v>
      </c>
      <c r="F21" s="29">
        <v>9.1186440677966107</v>
      </c>
      <c r="G21" s="30">
        <v>59</v>
      </c>
    </row>
    <row r="22" spans="1:7" x14ac:dyDescent="0.2">
      <c r="A22" s="60"/>
      <c r="B22" s="46">
        <v>44400</v>
      </c>
      <c r="C22" s="31" t="s">
        <v>28</v>
      </c>
      <c r="D22" s="42" t="s">
        <v>27</v>
      </c>
      <c r="E22" s="20">
        <v>0.83333333333333337</v>
      </c>
      <c r="F22" s="21">
        <v>8.5</v>
      </c>
      <c r="G22" s="32">
        <v>6</v>
      </c>
    </row>
    <row r="23" spans="1:7" x14ac:dyDescent="0.2">
      <c r="A23" s="60"/>
      <c r="B23" s="46">
        <v>43885</v>
      </c>
      <c r="C23" s="31" t="s">
        <v>8</v>
      </c>
      <c r="D23" s="42" t="s">
        <v>7</v>
      </c>
      <c r="E23" s="20">
        <v>0.81962164540255167</v>
      </c>
      <c r="F23" s="21">
        <v>8.7791465024197102</v>
      </c>
      <c r="G23" s="32">
        <v>2273</v>
      </c>
    </row>
    <row r="24" spans="1:7" x14ac:dyDescent="0.2">
      <c r="A24" s="60"/>
      <c r="B24" s="46">
        <v>44104</v>
      </c>
      <c r="C24" s="31" t="s">
        <v>38</v>
      </c>
      <c r="D24" s="42" t="s">
        <v>37</v>
      </c>
      <c r="E24" s="20">
        <v>0.78947368421052633</v>
      </c>
      <c r="F24" s="21">
        <v>8.6491228070175445</v>
      </c>
      <c r="G24" s="32">
        <v>57</v>
      </c>
    </row>
    <row r="25" spans="1:7" ht="13.5" thickBot="1" x14ac:dyDescent="0.25">
      <c r="A25" s="61" t="s">
        <v>72</v>
      </c>
      <c r="B25" s="47">
        <v>44120</v>
      </c>
      <c r="C25" s="33" t="s">
        <v>32</v>
      </c>
      <c r="D25" s="43" t="s">
        <v>31</v>
      </c>
      <c r="E25" s="34">
        <v>0.77777777777777779</v>
      </c>
      <c r="F25" s="35">
        <v>8.7777777777777786</v>
      </c>
      <c r="G25" s="36">
        <v>18</v>
      </c>
    </row>
    <row r="26" spans="1:7" x14ac:dyDescent="0.2">
      <c r="A26" s="59"/>
      <c r="B26" s="45">
        <v>44182</v>
      </c>
      <c r="C26" s="27" t="s">
        <v>40</v>
      </c>
      <c r="D26" s="41" t="s">
        <v>39</v>
      </c>
      <c r="E26" s="28">
        <v>0.5</v>
      </c>
      <c r="F26" s="29">
        <v>8</v>
      </c>
      <c r="G26" s="30">
        <v>4</v>
      </c>
    </row>
    <row r="27" spans="1:7" x14ac:dyDescent="0.2">
      <c r="A27" s="60" t="s">
        <v>69</v>
      </c>
      <c r="B27" s="46">
        <v>44204</v>
      </c>
      <c r="C27" s="31" t="s">
        <v>6</v>
      </c>
      <c r="D27" s="42" t="s">
        <v>5</v>
      </c>
      <c r="E27" s="20">
        <v>0.42857142857142849</v>
      </c>
      <c r="F27" s="21">
        <v>7.3214285714285712</v>
      </c>
      <c r="G27" s="32">
        <v>28</v>
      </c>
    </row>
    <row r="28" spans="1:7" ht="13.5" thickBot="1" x14ac:dyDescent="0.25">
      <c r="A28" s="61"/>
      <c r="B28" s="47">
        <v>44120</v>
      </c>
      <c r="C28" s="33" t="s">
        <v>34</v>
      </c>
      <c r="D28" s="43" t="s">
        <v>33</v>
      </c>
      <c r="E28" s="34"/>
      <c r="F28" s="35"/>
      <c r="G28" s="36">
        <v>0</v>
      </c>
    </row>
  </sheetData>
  <sortState xmlns:xlrd2="http://schemas.microsoft.com/office/spreadsheetml/2017/richdata2" ref="A1:G28">
    <sortCondition descending="1" ref="E2:E28"/>
  </sortState>
  <phoneticPr fontId="10" type="noConversion"/>
  <conditionalFormatting sqref="E2:E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Rating</vt:lpstr>
      <vt:lpstr>Histogram</vt:lpstr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2021-08-21T17:05:53Z</dcterms:created>
  <dcterms:modified xsi:type="dcterms:W3CDTF">2022-11-10T03:27:01Z</dcterms:modified>
</cp:coreProperties>
</file>