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filterPrivacy="1" codeName="ThisWorkbook"/>
  <xr:revisionPtr revIDLastSave="0" documentId="13_ncr:1_{DA2A5AB3-CBB6-4104-A53F-40C22DDB71B4}" xr6:coauthVersionLast="47" xr6:coauthVersionMax="47" xr10:uidLastSave="{00000000-0000-0000-0000-000000000000}"/>
  <bookViews>
    <workbookView xWindow="-120" yWindow="-120" windowWidth="19620" windowHeight="11760" xr2:uid="{00000000-000D-0000-FFFF-FFFF00000000}"/>
  </bookViews>
  <sheets>
    <sheet name="Weekly" sheetId="11" r:id="rId1"/>
    <sheet name="Monthly" sheetId="13" state="hidden" r:id="rId2"/>
    <sheet name="Workflow" sheetId="17" r:id="rId3"/>
    <sheet name="Sheet3" sheetId="18" r:id="rId4"/>
    <sheet name="Task List" sheetId="15" state="hidden" r:id="rId5"/>
  </sheets>
  <definedNames>
    <definedName name="Display_Week">Weekly!$G$4</definedName>
    <definedName name="_xlnm.Print_Titles" localSheetId="0">Weekly!$4:$6</definedName>
    <definedName name="Project_Start">Weekly!$G$3</definedName>
    <definedName name="task_end" localSheetId="0">Weekly!$H1</definedName>
    <definedName name="task_progress" localSheetId="0">Weekly!$E1</definedName>
    <definedName name="task_start" localSheetId="0">Weekly!$G1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 i="13" l="1"/>
  <c r="N3" i="13" s="1"/>
  <c r="S3" i="13" s="1"/>
  <c r="I7" i="11"/>
  <c r="J5" i="11" l="1"/>
  <c r="J6" i="11" s="1"/>
  <c r="I29" i="11"/>
  <c r="I28" i="11"/>
  <c r="I21" i="11"/>
  <c r="I14" i="11"/>
  <c r="I8" i="11"/>
  <c r="K5" i="11" l="1"/>
  <c r="L5" i="11" s="1"/>
  <c r="M5" i="11" s="1"/>
  <c r="N5" i="11" s="1"/>
  <c r="O5" i="11" s="1"/>
  <c r="P5" i="11" s="1"/>
  <c r="Q5" i="11" s="1"/>
  <c r="J4" i="11"/>
  <c r="Q4" i="11" l="1"/>
  <c r="R5" i="11"/>
  <c r="S5" i="11" s="1"/>
  <c r="T5" i="11" s="1"/>
  <c r="U5" i="11" s="1"/>
  <c r="V5" i="11" s="1"/>
  <c r="W5" i="11" s="1"/>
  <c r="X5" i="11" s="1"/>
  <c r="K6" i="11"/>
  <c r="X4" i="11" l="1"/>
  <c r="Y5" i="11"/>
  <c r="Z5" i="11" s="1"/>
  <c r="AA5" i="11" s="1"/>
  <c r="AB5" i="11" s="1"/>
  <c r="AC5" i="11" s="1"/>
  <c r="AD5" i="11" s="1"/>
  <c r="AE5" i="11" s="1"/>
  <c r="L6" i="11"/>
  <c r="AF5" i="11" l="1"/>
  <c r="AG5" i="11" s="1"/>
  <c r="AH5" i="11" s="1"/>
  <c r="AI5" i="11" s="1"/>
  <c r="AJ5" i="11" s="1"/>
  <c r="AK5" i="11" s="1"/>
  <c r="AE4" i="11"/>
  <c r="M6" i="11"/>
  <c r="AL5" i="11" l="1"/>
  <c r="AM5" i="11" s="1"/>
  <c r="AN5" i="11" s="1"/>
  <c r="AO5" i="11" s="1"/>
  <c r="AP5" i="11" s="1"/>
  <c r="AQ5" i="11" s="1"/>
  <c r="AR5" i="11" s="1"/>
  <c r="N6" i="11"/>
  <c r="AS5" i="11" l="1"/>
  <c r="AT5" i="11" s="1"/>
  <c r="AL4" i="11"/>
  <c r="O6" i="11"/>
  <c r="AU5" i="11" l="1"/>
  <c r="AT6" i="11"/>
  <c r="AS4" i="11"/>
  <c r="P6" i="11"/>
  <c r="AV5" i="11" l="1"/>
  <c r="AU6" i="11"/>
  <c r="AW5" i="11" l="1"/>
  <c r="AV6" i="11"/>
  <c r="Q6" i="11"/>
  <c r="R6" i="11"/>
  <c r="AX5" i="11" l="1"/>
  <c r="AW6" i="11"/>
  <c r="S6" i="11"/>
  <c r="AY5" i="11" l="1"/>
  <c r="AZ5" i="11" s="1"/>
  <c r="AX6" i="11"/>
  <c r="T6" i="11"/>
  <c r="AZ6" i="11" l="1"/>
  <c r="BA5" i="11"/>
  <c r="AZ4" i="11"/>
  <c r="AY6" i="11"/>
  <c r="U6" i="11"/>
  <c r="BB5" i="11" l="1"/>
  <c r="BA6" i="11"/>
  <c r="V6" i="11"/>
  <c r="BB6" i="11" l="1"/>
  <c r="BC5" i="11"/>
  <c r="W6" i="11"/>
  <c r="BC6" i="11" l="1"/>
  <c r="BD5" i="11"/>
  <c r="X6" i="11"/>
  <c r="BD6" i="11" l="1"/>
  <c r="BE5" i="11"/>
  <c r="Y6" i="11"/>
  <c r="BF5" i="11" l="1"/>
  <c r="BE6" i="11"/>
  <c r="Z6" i="11"/>
  <c r="BF6" i="11" l="1"/>
  <c r="BG5" i="11"/>
  <c r="AA6" i="11"/>
  <c r="BG6" i="11" l="1"/>
  <c r="BH5" i="11"/>
  <c r="BG4" i="11"/>
  <c r="AB6" i="11"/>
  <c r="BH6" i="11" l="1"/>
  <c r="BI5" i="11"/>
  <c r="AC6" i="11"/>
  <c r="BJ5" i="11" l="1"/>
  <c r="BI6" i="11"/>
  <c r="AD6" i="11"/>
  <c r="BK5" i="11" l="1"/>
  <c r="BJ6" i="11"/>
  <c r="AE6" i="11"/>
  <c r="BL5" i="11" l="1"/>
  <c r="BK6" i="11"/>
  <c r="AF6" i="11"/>
  <c r="BM5" i="11" l="1"/>
  <c r="BN5" i="11" s="1"/>
  <c r="BL6" i="11"/>
  <c r="AG6" i="11"/>
  <c r="BO5" i="11" l="1"/>
  <c r="BN4" i="11"/>
  <c r="BN6" i="11"/>
  <c r="BM6" i="11"/>
  <c r="AH6" i="11"/>
  <c r="BP5" i="11" l="1"/>
  <c r="BO6" i="11"/>
  <c r="AI6" i="11"/>
  <c r="BQ5" i="11" l="1"/>
  <c r="BP6" i="11"/>
  <c r="AJ6" i="11"/>
  <c r="BR5" i="11" l="1"/>
  <c r="BQ6" i="11"/>
  <c r="AK6" i="11"/>
  <c r="BS5" i="11" l="1"/>
  <c r="BR6" i="11"/>
  <c r="AL6" i="11"/>
  <c r="BT5" i="11" l="1"/>
  <c r="BS6" i="11"/>
  <c r="AM6" i="11"/>
  <c r="BU5" i="11" l="1"/>
  <c r="BT6" i="11"/>
  <c r="AN6" i="11"/>
  <c r="BV5" i="11" l="1"/>
  <c r="BU6" i="11"/>
  <c r="BU4" i="11"/>
  <c r="AO6" i="11"/>
  <c r="BW5" i="11" l="1"/>
  <c r="BV6" i="11"/>
  <c r="AP6" i="11"/>
  <c r="BX5" i="11" l="1"/>
  <c r="BW6" i="11"/>
  <c r="AQ6" i="11"/>
  <c r="BY5" i="11" l="1"/>
  <c r="BX6" i="11"/>
  <c r="AR6" i="11"/>
  <c r="BZ5" i="11" l="1"/>
  <c r="BY6" i="11"/>
  <c r="AS6" i="11"/>
  <c r="CA5" i="11" l="1"/>
  <c r="BZ6" i="11"/>
  <c r="CB5" i="11" l="1"/>
  <c r="CA6" i="11"/>
  <c r="CC5" i="11" l="1"/>
  <c r="CB6" i="11"/>
  <c r="CB4" i="11"/>
  <c r="CD5" i="11" l="1"/>
  <c r="CC6" i="11"/>
  <c r="CE5" i="11" l="1"/>
  <c r="CD6" i="11"/>
  <c r="CF5" i="11" l="1"/>
  <c r="CE6" i="11"/>
  <c r="CG5" i="11" l="1"/>
  <c r="CF6" i="11"/>
  <c r="CH5" i="11" l="1"/>
  <c r="CG6" i="11"/>
  <c r="CI5" i="11" l="1"/>
  <c r="CH6" i="11"/>
  <c r="CJ5" i="11" l="1"/>
  <c r="CI4" i="11"/>
  <c r="CI6" i="11"/>
  <c r="CK5" i="11" l="1"/>
  <c r="CJ6" i="11"/>
  <c r="CL5" i="11" l="1"/>
  <c r="CK6" i="11"/>
  <c r="CM5" i="11" l="1"/>
  <c r="CL6" i="11"/>
  <c r="CN5" i="11" l="1"/>
  <c r="CM6" i="11"/>
  <c r="CO5" i="11" l="1"/>
  <c r="CN6" i="11"/>
  <c r="CP5" i="11" l="1"/>
  <c r="CO6" i="11"/>
  <c r="CQ5" i="11" l="1"/>
  <c r="CP6" i="11"/>
  <c r="CP4" i="11"/>
  <c r="CR5" i="11" l="1"/>
  <c r="CQ6" i="11"/>
  <c r="CS5" i="11" l="1"/>
  <c r="CR6" i="11"/>
  <c r="CT5" i="11" l="1"/>
  <c r="CS6" i="11"/>
  <c r="CU5" i="11" l="1"/>
  <c r="CT6" i="11"/>
  <c r="CV5" i="11" l="1"/>
  <c r="CU6" i="11"/>
  <c r="CW5" i="11" l="1"/>
  <c r="CV6" i="11"/>
  <c r="CX5" i="11" l="1"/>
  <c r="CW4" i="11"/>
  <c r="CW6" i="11"/>
  <c r="CY5" i="11" l="1"/>
  <c r="CX6" i="11"/>
  <c r="CZ5" i="11" l="1"/>
  <c r="CY6" i="11"/>
  <c r="DA5" i="11" l="1"/>
  <c r="CZ6" i="11"/>
  <c r="DB5" i="11" l="1"/>
  <c r="DA6" i="11"/>
  <c r="DC5" i="11" l="1"/>
  <c r="DB6" i="11"/>
  <c r="DD5" i="11" l="1"/>
  <c r="DC6" i="11"/>
  <c r="DE5" i="11" l="1"/>
  <c r="DD4" i="11"/>
  <c r="DD6" i="11"/>
  <c r="DF5" i="11" l="1"/>
  <c r="DE6" i="11"/>
  <c r="DG5" i="11" l="1"/>
  <c r="DF6" i="11"/>
  <c r="DH5" i="11" l="1"/>
  <c r="DG6" i="11"/>
  <c r="DI5" i="11" l="1"/>
  <c r="DH6" i="11"/>
  <c r="DJ5" i="11" l="1"/>
  <c r="DI6" i="11"/>
  <c r="DK5" i="11" l="1"/>
  <c r="DJ6" i="11"/>
  <c r="DL5" i="11" l="1"/>
  <c r="DK6" i="11"/>
  <c r="DK4" i="11"/>
  <c r="DM5" i="11" l="1"/>
  <c r="DL6" i="11"/>
  <c r="DN5" i="11" l="1"/>
  <c r="DM6" i="11"/>
  <c r="DO5" i="11" l="1"/>
  <c r="DN6" i="11"/>
  <c r="DP5" i="11" l="1"/>
  <c r="DO6" i="11"/>
  <c r="DQ5" i="11" l="1"/>
  <c r="DQ6" i="11" s="1"/>
  <c r="DP6" i="11"/>
</calcChain>
</file>

<file path=xl/sharedStrings.xml><?xml version="1.0" encoding="utf-8"?>
<sst xmlns="http://schemas.openxmlformats.org/spreadsheetml/2006/main" count="107" uniqueCount="68">
  <si>
    <t>Insert new rows ABOVE this one</t>
  </si>
  <si>
    <t>Project Start:</t>
  </si>
  <si>
    <t>START</t>
  </si>
  <si>
    <t>END</t>
  </si>
  <si>
    <t>DAYS</t>
  </si>
  <si>
    <t>Display Week:</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</si>
  <si>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</si>
  <si>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</si>
  <si>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</si>
  <si>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</si>
  <si>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</si>
  <si>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</si>
  <si>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</si>
  <si>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</si>
  <si>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</si>
  <si>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</si>
  <si>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</si>
  <si>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</si>
  <si>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</si>
  <si>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Deliverable</t>
  </si>
  <si>
    <t>Description</t>
  </si>
  <si>
    <t>Month</t>
  </si>
  <si>
    <t>Start Week</t>
  </si>
  <si>
    <t>End Week</t>
  </si>
  <si>
    <t>Primary</t>
  </si>
  <si>
    <t>Secondary/Back Up</t>
  </si>
  <si>
    <t>November</t>
  </si>
  <si>
    <t>December</t>
  </si>
  <si>
    <t>Beta Site</t>
  </si>
  <si>
    <t>Live Site</t>
  </si>
  <si>
    <t>Staging environment of user assessment and validation</t>
  </si>
  <si>
    <t>Roll Out to Production</t>
  </si>
  <si>
    <t>A formal documentation of project scope &amp; client requirements and a blueprint of end-to-end solution that outlines how the business requirements will be met.</t>
  </si>
  <si>
    <t>Business Requirement and 
Solution Design Document</t>
  </si>
  <si>
    <t>Project Plan</t>
  </si>
  <si>
    <t>Workplan</t>
  </si>
  <si>
    <t>Report on the proposed environment set up</t>
  </si>
  <si>
    <t>Review of open-source regional search trends</t>
  </si>
  <si>
    <t>Data management and data preparation</t>
  </si>
  <si>
    <t>Assessment of Project AEDES</t>
  </si>
  <si>
    <t>DELIVERABLES</t>
  </si>
  <si>
    <t>UNICEF-AEDES</t>
  </si>
  <si>
    <t>Mid-Term Monitoring and Evaluation Report</t>
  </si>
  <si>
    <t>Final Monitoring and Evaluation Report</t>
  </si>
  <si>
    <t>Reports on the following:</t>
  </si>
  <si>
    <t>Risk INFORM model integration</t>
  </si>
  <si>
    <t>Data analysis time-series/social listening risk mapping</t>
  </si>
  <si>
    <t>Dengue risk mapping</t>
  </si>
  <si>
    <t>UI/UX mockups</t>
  </si>
  <si>
    <t>Update on application development</t>
  </si>
  <si>
    <t>Complete application development based on approved project plan</t>
  </si>
  <si>
    <t>Testing results</t>
  </si>
  <si>
    <t>Deployment Report</t>
  </si>
  <si>
    <t>Training Materials</t>
  </si>
  <si>
    <t>Pilot Report</t>
  </si>
  <si>
    <t>Training Report</t>
  </si>
  <si>
    <t>Ems</t>
  </si>
  <si>
    <t>Mark</t>
  </si>
  <si>
    <t>Xavier</t>
  </si>
  <si>
    <t>Ems/Xavier</t>
  </si>
  <si>
    <t>Ems/Mark</t>
  </si>
  <si>
    <t>PROTOTYPE FEEDBACK AND CHALLENGES</t>
  </si>
  <si>
    <t xml:space="preserve">Current data not available </t>
  </si>
  <si>
    <t>Data gathering and preparation is manual</t>
  </si>
  <si>
    <t>Dashboard is counter-intuitive, needs elaboration</t>
  </si>
  <si>
    <t>Policy usage of the information is unclear</t>
  </si>
  <si>
    <t>Scope of solution is too narrow (dengue), needs relevance</t>
  </si>
  <si>
    <t>Assessment/Audit of Project AEDES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</si>
</sst>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_(* \(#,##0.00\);_(* &quot;-&quot;??_);_(@_)"/>
    <numFmt numFmtId="164" formatCode="m/d/yy;@"/>
    <numFmt numFmtId="165" formatCode="ddd\,\ m/d/yyyy"/>
    <numFmt numFmtId="166" formatCode="mmm\ d\,\ yyyy"/>
    <numFmt numFmtId="167" formatCode="d"/>
    <numFmt numFmtId="168" formatCode="mmm\ yyyy"/>
  </numFmts>
  <fonts count="26" x14ac:knownFonts="1">
    <font>
      <sz val="11"/>
      <color theme="1"/>
      <name val="Calibri"/>
      <family val="2"/>
      <scheme val="minor"/>
    </font>
    <font>
      <b/>
      <sz val="20"/>
      <color theme="4" tint="-0.249977111117893"/>
      <name val="Calibri"/>
      <family val="2"/>
      <scheme val="maj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color theme="0"/>
      <name val="Calibri"/>
      <family val="2"/>
      <scheme val="minor"/>
    </font>
    <font>
      <sz val="8"/>
      <name val="Calibri"/>
      <family val="2"/>
      <scheme val="minor"/>
    </font>
    <font>
      <sz val="11"/>
      <color theme="1"/>
      <name val="Roboto"/>
    </font>
    <font>
      <sz val="12"/>
      <color theme="1"/>
      <name val="Roboto"/>
    </font>
    <font>
      <b/>
      <sz val="12"/>
      <color theme="0"/>
      <name val="Roboto"/>
    </font>
    <font>
      <sz val="11"/>
      <color rgb="FF000000"/>
      <name val="Roboto"/>
    </font>
    <font>
      <b/>
      <i/>
      <sz val="11"/>
      <color theme="1"/>
      <name val="Calibri"/>
      <family val="2"/>
      <scheme val="minor"/>
    </font>
    <font>
      <b/>
      <sz val="11"/>
      <color theme="4" tint="-0.249977111117893"/>
      <name val="Calibri"/>
      <family val="2"/>
      <scheme val="major"/>
    </font>
    <font>
      <sz val="11"/>
      <color theme="1" tint="0.499984740745262"/>
      <name val="Arial"/>
      <family val="2"/>
    </font>
    <font>
      <i/>
      <sz val="11"/>
      <color theme="1"/>
      <name val="Calibri"/>
      <family val="2"/>
      <scheme val="minor"/>
    </font>
    <font>
      <sz val="11"/>
      <color theme="1" tint="0.499984740745262"/>
      <name val="Calibri"/>
      <family val="2"/>
      <scheme val="minor"/>
    </font>
    <font>
      <b/>
      <sz val="20"/>
      <color theme="1" tint="0.34998626667073579"/>
      <name val="Calibri"/>
      <family val="2"/>
      <scheme val="major"/>
    </font>
    <font>
      <b/>
      <sz val="11"/>
      <color theme="1"/>
      <name val="Roboto"/>
    </font>
    <font>
      <b/>
      <sz val="11"/>
      <color theme="0"/>
      <name val="Roboto"/>
    </font>
    <font>
      <sz val="10"/>
      <name val="Roboto Condensed Light"/>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3"/>
        <bgColor indexed="64"/>
      </patternFill>
    </fill>
    <fill>
      <patternFill patternType="solid">
        <fgColor theme="1" tint="0.499984740745262"/>
        <bgColor indexed="64"/>
      </patternFill>
    </fill>
    <fill>
      <patternFill patternType="solid">
        <fgColor theme="5" tint="0.79998168889431442"/>
        <bgColor indexed="64"/>
      </patternFill>
    </fill>
  </fills>
  <borders count="2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right/>
      <top style="thin">
        <color theme="0" tint="-0.249977111117893"/>
      </top>
      <bottom style="thin">
        <color theme="0" tint="-0.249977111117893"/>
      </bottom>
      <diagonal/>
    </border>
    <border>
      <left/>
      <right style="thin">
        <color indexed="64"/>
      </right>
      <top style="thin">
        <color theme="0" tint="-0.249977111117893"/>
      </top>
      <bottom style="thin">
        <color theme="0" tint="-0.24997711111789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theme="0" tint="-0.34998626667073579"/>
      </left>
      <right/>
      <top style="thin">
        <color indexed="64"/>
      </top>
      <bottom/>
      <diagonal/>
    </border>
    <border>
      <left/>
      <right style="thin">
        <color indexed="64"/>
      </right>
      <top style="thin">
        <color indexed="64"/>
      </top>
      <bottom/>
      <diagonal/>
    </border>
    <border>
      <left/>
      <right style="thin">
        <color indexed="64"/>
      </right>
      <top style="thin">
        <color theme="2"/>
      </top>
      <bottom style="thin">
        <color theme="0" tint="-0.249977111117893"/>
      </bottom>
      <diagonal/>
    </border>
    <border>
      <left/>
      <right/>
      <top style="thin">
        <color theme="2"/>
      </top>
      <bottom style="thin">
        <color theme="0" tint="-0.249977111117893"/>
      </bottom>
      <diagonal/>
    </border>
  </borders>
  <cellStyleXfs count="13">
    <xf numFmtId="0" fontId="0" fillId="0" borderId="0"/>
    <xf numFmtId="0" fontId="2" fillId="0" borderId="0" applyNumberFormat="0" applyFill="0" applyBorder="0" applyAlignment="0" applyProtection="0">
      <alignment vertical="top"/>
      <protection locked="0"/>
    </xf>
    <xf numFmtId="9" fontId="5" fillId="0" borderId="0" applyFont="0" applyFill="0" applyBorder="0" applyAlignment="0" applyProtection="0"/>
    <xf numFmtId="0" fontId="10" fillId="0" borderId="0"/>
    <xf numFmtId="43" fontId="5" fillId="0" borderId="3" applyFont="0" applyFill="0" applyAlignment="0" applyProtection="0"/>
    <xf numFmtId="0" fontId="7" fillId="0" borderId="0" applyNumberFormat="0" applyFill="0" applyBorder="0" applyAlignment="0" applyProtection="0"/>
    <xf numFmtId="0" fontId="6" fillId="0" borderId="0" applyNumberFormat="0" applyFill="0" applyAlignment="0" applyProtection="0"/>
    <xf numFmtId="0" fontId="6" fillId="0" borderId="0" applyNumberFormat="0" applyFill="0" applyProtection="0">
      <alignment vertical="top"/>
    </xf>
    <xf numFmtId="0" fontId="5" fillId="0" borderId="0" applyNumberFormat="0" applyFill="0" applyProtection="0">
      <alignment horizontal="right" indent="1"/>
    </xf>
    <xf numFmtId="165" fontId="5" fillId="0" borderId="3">
      <alignment horizontal="center" vertical="center"/>
    </xf>
    <xf numFmtId="164" fontId="5" fillId="0" borderId="2" applyFill="0">
      <alignment horizontal="center" vertical="center"/>
    </xf>
    <xf numFmtId="0" fontId="5" fillId="0" borderId="2" applyFill="0">
      <alignment horizontal="center" vertical="center"/>
    </xf>
    <xf numFmtId="0" fontId="5" fillId="0" borderId="2" applyFill="0">
      <alignment horizontal="left" vertical="center" indent="2"/>
    </xf>
  </cellStyleXfs>
  <cellXfs count="111">
    <xf numFmtId="0" fontId="0" fillId="0" borderId="0" xfId="0"/>
    <xf numFmtId="0" fontId="1" fillId="0" borderId="0" xfId="0" applyFont="1" applyAlignment="1">
      <alignment horizontal="left"/>
    </xf>
    <xf numFmtId="0" fontId="0" fillId="0" borderId="0" xfId="0" applyAlignment="1">
      <alignment vertical="center"/>
    </xf>
    <xf numFmtId="0" fontId="8" fillId="0" borderId="0" xfId="0" applyFont="1"/>
    <xf numFmtId="9" fontId="3" fillId="0" borderId="2" xfId="2" applyFont="1" applyBorder="1" applyAlignment="1">
      <alignment horizontal="center" vertical="center"/>
    </xf>
    <xf numFmtId="0" fontId="3" fillId="0" borderId="2" xfId="0" applyFont="1" applyBorder="1" applyAlignment="1">
      <alignment horizontal="center" vertical="center"/>
    </xf>
    <xf numFmtId="0" fontId="4" fillId="6" borderId="2" xfId="0" applyFont="1" applyFill="1" applyBorder="1" applyAlignment="1">
      <alignment horizontal="left" vertical="center" indent="1"/>
    </xf>
    <xf numFmtId="9" fontId="3" fillId="6" borderId="2" xfId="2" applyFont="1" applyFill="1" applyBorder="1" applyAlignment="1">
      <alignment horizontal="center" vertical="center"/>
    </xf>
    <xf numFmtId="164" fontId="3" fillId="6" borderId="2" xfId="0" applyNumberFormat="1" applyFont="1" applyFill="1" applyBorder="1" applyAlignment="1">
      <alignment horizontal="center" vertical="center"/>
    </xf>
    <xf numFmtId="0" fontId="4" fillId="7" borderId="2" xfId="0" applyFont="1" applyFill="1" applyBorder="1" applyAlignment="1">
      <alignment horizontal="left" vertical="center" indent="1"/>
    </xf>
    <xf numFmtId="9" fontId="3" fillId="7" borderId="2" xfId="2" applyFont="1" applyFill="1" applyBorder="1" applyAlignment="1">
      <alignment horizontal="center" vertical="center"/>
    </xf>
    <xf numFmtId="0" fontId="4" fillId="4" borderId="2" xfId="0" applyFont="1" applyFill="1" applyBorder="1" applyAlignment="1">
      <alignment horizontal="left" vertical="center" indent="1"/>
    </xf>
    <xf numFmtId="9" fontId="3" fillId="4" borderId="2" xfId="2" applyFont="1" applyFill="1" applyBorder="1" applyAlignment="1">
      <alignment horizontal="center" vertical="center"/>
    </xf>
    <xf numFmtId="164" fontId="3" fillId="4" borderId="2" xfId="0" applyNumberFormat="1" applyFont="1" applyFill="1" applyBorder="1" applyAlignment="1">
      <alignment horizontal="center" vertical="center"/>
    </xf>
    <xf numFmtId="9" fontId="3" fillId="2" borderId="2" xfId="2" applyFont="1" applyFill="1" applyBorder="1" applyAlignment="1">
      <alignment horizontal="center" vertical="center"/>
    </xf>
    <xf numFmtId="164" fontId="3" fillId="2" borderId="2" xfId="0" applyNumberFormat="1" applyFont="1" applyFill="1" applyBorder="1" applyAlignment="1">
      <alignment horizontal="center" vertical="center"/>
    </xf>
    <xf numFmtId="0" fontId="3" fillId="2" borderId="2" xfId="0" applyFont="1" applyFill="1" applyBorder="1" applyAlignment="1">
      <alignment horizontal="center" vertical="center"/>
    </xf>
    <xf numFmtId="0" fontId="10" fillId="0" borderId="0" xfId="3"/>
    <xf numFmtId="0" fontId="10" fillId="0" borderId="0" xfId="3" applyAlignment="1">
      <alignment wrapText="1"/>
    </xf>
    <xf numFmtId="0" fontId="10" fillId="0" borderId="0" xfId="0" applyFont="1" applyAlignment="1">
      <alignment horizontal="center"/>
    </xf>
    <xf numFmtId="0" fontId="9" fillId="0" borderId="0" xfId="1" applyFont="1" applyProtection="1">
      <alignment vertical="top"/>
    </xf>
    <xf numFmtId="0" fontId="6" fillId="0" borderId="0" xfId="6"/>
    <xf numFmtId="168" fontId="10" fillId="0" borderId="0" xfId="3" applyNumberFormat="1" applyAlignment="1">
      <alignment wrapText="1"/>
    </xf>
    <xf numFmtId="168" fontId="0" fillId="0" borderId="0" xfId="0" applyNumberFormat="1"/>
    <xf numFmtId="0" fontId="11" fillId="0" borderId="0" xfId="3" applyFont="1" applyAlignment="1">
      <alignment horizontal="center"/>
    </xf>
    <xf numFmtId="0" fontId="11" fillId="0" borderId="0" xfId="0" applyFont="1" applyAlignment="1">
      <alignment horizontal="center"/>
    </xf>
    <xf numFmtId="0" fontId="13" fillId="0" borderId="0" xfId="0" applyFont="1" applyAlignment="1">
      <alignment horizontal="left" vertical="center" wrapText="1"/>
    </xf>
    <xf numFmtId="0" fontId="13" fillId="0" borderId="0" xfId="0" applyFont="1" applyAlignment="1">
      <alignment horizontal="center" vertical="center" wrapText="1"/>
    </xf>
    <xf numFmtId="0" fontId="13" fillId="11" borderId="0" xfId="0" applyNumberFormat="1" applyFont="1" applyFill="1" applyAlignment="1">
      <alignment horizontal="center" vertical="center"/>
    </xf>
    <xf numFmtId="0" fontId="13" fillId="11" borderId="0" xfId="0" applyFont="1" applyFill="1" applyAlignment="1">
      <alignment horizontal="center" vertical="center"/>
    </xf>
    <xf numFmtId="0" fontId="13" fillId="0" borderId="0" xfId="0" applyFont="1" applyAlignment="1">
      <alignment vertical="center"/>
    </xf>
    <xf numFmtId="0" fontId="13" fillId="0" borderId="0" xfId="0" applyNumberFormat="1" applyFont="1" applyAlignment="1">
      <alignment horizontal="center" vertical="center"/>
    </xf>
    <xf numFmtId="0" fontId="13" fillId="0" borderId="0" xfId="0" applyFont="1" applyAlignment="1">
      <alignment horizontal="left" vertical="center"/>
    </xf>
    <xf numFmtId="0" fontId="13" fillId="11" borderId="0" xfId="0" applyFont="1" applyFill="1" applyAlignment="1">
      <alignment horizontal="left" vertical="center" wrapText="1"/>
    </xf>
    <xf numFmtId="0" fontId="13" fillId="0" borderId="0" xfId="0" applyFont="1" applyAlignment="1">
      <alignment horizontal="center" vertical="center"/>
    </xf>
    <xf numFmtId="168" fontId="14" fillId="0" borderId="0" xfId="0" applyNumberFormat="1" applyFont="1"/>
    <xf numFmtId="168" fontId="14" fillId="0" borderId="0" xfId="8" applyNumberFormat="1" applyFont="1">
      <alignment horizontal="right" indent="1"/>
    </xf>
    <xf numFmtId="0" fontId="14" fillId="0" borderId="11" xfId="0" applyFont="1" applyFill="1" applyBorder="1" applyAlignment="1">
      <alignment vertical="center"/>
    </xf>
    <xf numFmtId="0" fontId="13" fillId="0" borderId="0" xfId="0" applyFont="1"/>
    <xf numFmtId="0" fontId="16" fillId="0" borderId="0" xfId="0" applyFont="1" applyAlignment="1">
      <alignment horizontal="left" vertical="center" wrapText="1"/>
    </xf>
    <xf numFmtId="0" fontId="16" fillId="0" borderId="0" xfId="0" applyFont="1" applyAlignment="1">
      <alignment horizontal="center" vertical="center" wrapText="1"/>
    </xf>
    <xf numFmtId="0" fontId="14" fillId="0" borderId="12" xfId="0" applyFont="1" applyFill="1" applyBorder="1" applyAlignment="1">
      <alignment vertical="center"/>
    </xf>
    <xf numFmtId="0" fontId="15" fillId="12" borderId="13" xfId="0" applyFont="1" applyFill="1" applyBorder="1" applyAlignment="1">
      <alignment horizontal="right" vertical="center"/>
    </xf>
    <xf numFmtId="0" fontId="15" fillId="12" borderId="14" xfId="0" applyFont="1" applyFill="1" applyBorder="1" applyAlignment="1">
      <alignment horizontal="center" vertical="center" wrapText="1"/>
    </xf>
    <xf numFmtId="0" fontId="10" fillId="0" borderId="0" xfId="0" applyFont="1" applyBorder="1"/>
    <xf numFmtId="0" fontId="10" fillId="0" borderId="0" xfId="0" applyFont="1" applyBorder="1" applyAlignment="1">
      <alignment horizontal="center"/>
    </xf>
    <xf numFmtId="0" fontId="10" fillId="0" borderId="0" xfId="0" applyFont="1" applyBorder="1" applyAlignment="1">
      <alignment horizontal="center" vertical="center"/>
    </xf>
    <xf numFmtId="0" fontId="10" fillId="0" borderId="0" xfId="8" applyFont="1" applyBorder="1">
      <alignment horizontal="right" indent="1"/>
    </xf>
    <xf numFmtId="165" fontId="10" fillId="0" borderId="0" xfId="9" applyFont="1" applyBorder="1">
      <alignment horizontal="center" vertical="center"/>
    </xf>
    <xf numFmtId="0" fontId="10" fillId="0" borderId="0" xfId="8" applyFont="1" applyBorder="1">
      <alignment horizontal="right" indent="1"/>
    </xf>
    <xf numFmtId="0" fontId="4" fillId="0" borderId="10" xfId="0" applyFont="1" applyBorder="1" applyAlignment="1">
      <alignment horizontal="right" vertical="center"/>
    </xf>
    <xf numFmtId="0" fontId="10" fillId="0" borderId="0" xfId="3" applyFont="1" applyAlignment="1">
      <alignment wrapText="1"/>
    </xf>
    <xf numFmtId="0" fontId="18" fillId="0" borderId="0" xfId="0" applyFont="1" applyAlignment="1">
      <alignment horizontal="left"/>
    </xf>
    <xf numFmtId="0" fontId="3" fillId="0" borderId="0" xfId="0" applyFont="1"/>
    <xf numFmtId="0" fontId="3" fillId="0" borderId="0" xfId="0" applyFont="1" applyAlignment="1">
      <alignment horizontal="center"/>
    </xf>
    <xf numFmtId="0" fontId="3" fillId="0" borderId="0" xfId="0" applyFont="1" applyAlignment="1">
      <alignment horizontal="center" vertical="center"/>
    </xf>
    <xf numFmtId="0" fontId="5" fillId="0" borderId="0" xfId="0" applyFont="1"/>
    <xf numFmtId="0" fontId="10" fillId="0" borderId="0" xfId="3" applyFont="1"/>
    <xf numFmtId="0" fontId="10" fillId="0" borderId="0" xfId="6" applyFont="1" applyBorder="1"/>
    <xf numFmtId="0" fontId="19" fillId="0" borderId="0" xfId="1" applyFont="1" applyProtection="1">
      <alignment vertical="top"/>
    </xf>
    <xf numFmtId="0" fontId="10" fillId="0" borderId="0" xfId="7" applyFont="1" applyBorder="1">
      <alignment vertical="top"/>
    </xf>
    <xf numFmtId="166" fontId="5" fillId="5" borderId="4" xfId="0" applyNumberFormat="1" applyFont="1" applyFill="1" applyBorder="1" applyAlignment="1">
      <alignment horizontal="left" vertical="center" wrapText="1" indent="1"/>
    </xf>
    <xf numFmtId="166" fontId="5" fillId="5" borderId="1" xfId="0" applyNumberFormat="1" applyFont="1" applyFill="1" applyBorder="1" applyAlignment="1">
      <alignment horizontal="left" vertical="center" wrapText="1" indent="1"/>
    </xf>
    <xf numFmtId="166" fontId="5" fillId="5" borderId="5" xfId="0" applyNumberFormat="1" applyFont="1" applyFill="1" applyBorder="1" applyAlignment="1">
      <alignment horizontal="left" vertical="center" wrapText="1" indent="1"/>
    </xf>
    <xf numFmtId="167" fontId="3" fillId="5" borderId="0" xfId="0" applyNumberFormat="1" applyFont="1" applyFill="1" applyAlignment="1">
      <alignment horizontal="center" vertical="center"/>
    </xf>
    <xf numFmtId="167" fontId="3" fillId="5" borderId="7" xfId="0" applyNumberFormat="1" applyFont="1" applyFill="1" applyBorder="1" applyAlignment="1">
      <alignment horizontal="center" vertical="center"/>
    </xf>
    <xf numFmtId="167" fontId="3" fillId="5" borderId="6" xfId="0" applyNumberFormat="1" applyFont="1" applyFill="1" applyBorder="1" applyAlignment="1">
      <alignment horizontal="center" vertical="center"/>
    </xf>
    <xf numFmtId="0" fontId="11" fillId="10" borderId="1" xfId="0" applyFont="1" applyFill="1" applyBorder="1" applyAlignment="1">
      <alignment horizontal="left" vertical="center" indent="1"/>
    </xf>
    <xf numFmtId="0" fontId="11" fillId="10" borderId="1" xfId="0" applyFont="1" applyFill="1" applyBorder="1" applyAlignment="1">
      <alignment horizontal="center" vertical="center" wrapText="1"/>
    </xf>
    <xf numFmtId="0" fontId="10" fillId="9" borderId="8" xfId="0" applyFont="1" applyFill="1" applyBorder="1" applyAlignment="1">
      <alignment horizontal="center" vertical="center" shrinkToFit="1"/>
    </xf>
    <xf numFmtId="0" fontId="5" fillId="0" borderId="0" xfId="0" applyFont="1" applyAlignment="1">
      <alignment wrapText="1"/>
    </xf>
    <xf numFmtId="0" fontId="5" fillId="0" borderId="9" xfId="0" applyFont="1" applyBorder="1" applyAlignment="1">
      <alignment vertical="center"/>
    </xf>
    <xf numFmtId="0" fontId="5" fillId="6" borderId="2" xfId="11" applyFont="1" applyFill="1">
      <alignment horizontal="center" vertical="center"/>
    </xf>
    <xf numFmtId="164" fontId="5" fillId="6" borderId="2" xfId="0" applyNumberFormat="1" applyFont="1" applyFill="1" applyBorder="1" applyAlignment="1">
      <alignment horizontal="center" vertical="center"/>
    </xf>
    <xf numFmtId="0" fontId="5" fillId="0" borderId="0" xfId="0" applyFont="1" applyAlignment="1">
      <alignment vertical="center"/>
    </xf>
    <xf numFmtId="0" fontId="5" fillId="3" borderId="2" xfId="12" applyFont="1" applyFill="1" applyAlignment="1">
      <alignment horizontal="left" vertical="center" wrapText="1" indent="2"/>
    </xf>
    <xf numFmtId="164" fontId="5" fillId="3" borderId="2" xfId="10" applyFont="1" applyFill="1">
      <alignment horizontal="center" vertical="center"/>
    </xf>
    <xf numFmtId="0" fontId="5" fillId="0" borderId="9" xfId="0" applyFont="1" applyBorder="1" applyAlignment="1">
      <alignment horizontal="right" vertical="center"/>
    </xf>
    <xf numFmtId="0" fontId="5" fillId="7" borderId="2" xfId="11" applyFont="1" applyFill="1">
      <alignment horizontal="center" vertical="center"/>
    </xf>
    <xf numFmtId="164" fontId="5" fillId="7" borderId="2" xfId="0" applyNumberFormat="1" applyFont="1" applyFill="1" applyBorder="1" applyAlignment="1">
      <alignment horizontal="center" vertical="center"/>
    </xf>
    <xf numFmtId="0" fontId="5" fillId="4" borderId="2" xfId="11" applyFont="1" applyFill="1">
      <alignment horizontal="center" vertical="center"/>
    </xf>
    <xf numFmtId="164" fontId="5" fillId="4" borderId="2" xfId="0" applyNumberFormat="1" applyFont="1" applyFill="1" applyBorder="1" applyAlignment="1">
      <alignment horizontal="center" vertical="center"/>
    </xf>
    <xf numFmtId="0" fontId="5" fillId="0" borderId="2" xfId="12" applyFont="1">
      <alignment horizontal="left" vertical="center" indent="2"/>
    </xf>
    <xf numFmtId="0" fontId="5" fillId="0" borderId="2" xfId="11" applyFont="1">
      <alignment horizontal="center" vertical="center"/>
    </xf>
    <xf numFmtId="164" fontId="5" fillId="0" borderId="2" xfId="10" applyFont="1">
      <alignment horizontal="center" vertical="center"/>
    </xf>
    <xf numFmtId="0" fontId="20" fillId="2" borderId="2" xfId="0" applyFont="1" applyFill="1" applyBorder="1" applyAlignment="1">
      <alignment horizontal="left" vertical="center" indent="1"/>
    </xf>
    <xf numFmtId="0" fontId="20" fillId="2" borderId="2" xfId="0" applyFont="1" applyFill="1" applyBorder="1" applyAlignment="1">
      <alignment horizontal="center" vertical="center"/>
    </xf>
    <xf numFmtId="164" fontId="21" fillId="2" borderId="2" xfId="0" applyNumberFormat="1" applyFont="1" applyFill="1" applyBorder="1" applyAlignment="1">
      <alignment horizontal="left" vertical="center"/>
    </xf>
    <xf numFmtId="0" fontId="5" fillId="2" borderId="9" xfId="0" applyFont="1" applyFill="1" applyBorder="1" applyAlignment="1">
      <alignment vertical="center"/>
    </xf>
    <xf numFmtId="0" fontId="5" fillId="0" borderId="0" xfId="0" applyFont="1" applyAlignment="1">
      <alignment horizontal="center"/>
    </xf>
    <xf numFmtId="0" fontId="19" fillId="0" borderId="0" xfId="1" applyFont="1" applyAlignment="1" applyProtection="1"/>
    <xf numFmtId="164" fontId="5" fillId="13" borderId="2" xfId="0" applyNumberFormat="1" applyFont="1" applyFill="1" applyBorder="1" applyAlignment="1">
      <alignment horizontal="center" vertical="center"/>
    </xf>
    <xf numFmtId="164" fontId="5" fillId="8" borderId="2" xfId="0" applyNumberFormat="1" applyFont="1" applyFill="1" applyBorder="1" applyAlignment="1">
      <alignment horizontal="center" vertical="center"/>
    </xf>
    <xf numFmtId="164" fontId="3" fillId="8" borderId="2" xfId="0" applyNumberFormat="1" applyFont="1" applyFill="1" applyBorder="1" applyAlignment="1">
      <alignment horizontal="center" vertical="center"/>
    </xf>
    <xf numFmtId="0" fontId="22" fillId="0" borderId="0" xfId="5" applyFont="1" applyAlignment="1">
      <alignment horizontal="left" vertical="center"/>
    </xf>
    <xf numFmtId="0" fontId="0" fillId="13" borderId="2" xfId="0" applyFont="1" applyFill="1" applyBorder="1" applyAlignment="1">
      <alignment horizontal="left" vertical="center" indent="2"/>
    </xf>
    <xf numFmtId="0" fontId="0" fillId="13" borderId="2" xfId="0" applyFont="1" applyFill="1" applyBorder="1" applyAlignment="1">
      <alignment horizontal="left" vertical="center" indent="4"/>
    </xf>
    <xf numFmtId="0" fontId="0" fillId="13" borderId="2" xfId="0" applyFont="1" applyFill="1" applyBorder="1" applyAlignment="1">
      <alignment horizontal="left" vertical="center" indent="2"/>
    </xf>
    <xf numFmtId="0" fontId="0" fillId="8" borderId="2" xfId="0" applyFont="1" applyFill="1" applyBorder="1" applyAlignment="1">
      <alignment horizontal="left" vertical="center" indent="2"/>
    </xf>
    <xf numFmtId="0" fontId="0" fillId="8" borderId="2" xfId="0" applyFont="1" applyFill="1" applyBorder="1" applyAlignment="1">
      <alignment horizontal="left" vertical="center" indent="2"/>
    </xf>
    <xf numFmtId="0" fontId="14" fillId="0" borderId="20" xfId="0" applyFont="1" applyFill="1" applyBorder="1" applyAlignment="1">
      <alignment vertical="center"/>
    </xf>
    <xf numFmtId="0" fontId="14" fillId="0" borderId="19" xfId="0" applyFont="1" applyFill="1" applyBorder="1" applyAlignment="1">
      <alignment vertical="center"/>
    </xf>
    <xf numFmtId="168" fontId="23" fillId="5" borderId="17" xfId="0" applyNumberFormat="1" applyFont="1" applyFill="1" applyBorder="1" applyAlignment="1">
      <alignment horizontal="center" vertical="center" wrapText="1"/>
    </xf>
    <xf numFmtId="168" fontId="23" fillId="5" borderId="16" xfId="0" applyNumberFormat="1" applyFont="1" applyFill="1" applyBorder="1" applyAlignment="1">
      <alignment horizontal="center" vertical="center" wrapText="1"/>
    </xf>
    <xf numFmtId="168" fontId="23" fillId="5" borderId="18" xfId="0" applyNumberFormat="1" applyFont="1" applyFill="1" applyBorder="1" applyAlignment="1">
      <alignment horizontal="center" vertical="center" wrapText="1"/>
    </xf>
    <xf numFmtId="0" fontId="24" fillId="12" borderId="15" xfId="0" applyFont="1" applyFill="1" applyBorder="1" applyAlignment="1">
      <alignment horizontal="right" vertical="center"/>
    </xf>
    <xf numFmtId="0" fontId="24" fillId="12" borderId="16" xfId="0" applyFont="1" applyFill="1" applyBorder="1" applyAlignment="1">
      <alignment horizontal="center" vertical="center" wrapText="1"/>
    </xf>
    <xf numFmtId="0" fontId="5" fillId="3" borderId="2" xfId="12" applyFont="1" applyFill="1" applyAlignment="1">
      <alignment horizontal="left" vertical="center" wrapText="1" indent="2"/>
    </xf>
    <xf numFmtId="0" fontId="25" fillId="0" borderId="0" xfId="0" applyFont="1" applyAlignment="1">
      <alignment horizontal="left" vertical="center" indent="1" readingOrder="1"/>
    </xf>
    <xf numFmtId="0" fontId="17" fillId="0" borderId="0" xfId="0" applyFont="1"/>
    <xf numFmtId="0" fontId="0" fillId="0" borderId="0" xfId="0" applyFont="1"/>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21">
    <dxf>
      <fill>
        <patternFill>
          <bgColor theme="4" tint="0.79998168889431442"/>
        </patternFill>
      </fill>
    </dxf>
    <dxf>
      <fill>
        <patternFill>
          <bgColor theme="5" tint="0.79998168889431442"/>
        </patternFill>
      </fill>
    </dxf>
    <dxf>
      <fill>
        <patternFill>
          <bgColor theme="6" tint="0.59996337778862885"/>
        </patternFill>
      </fill>
    </dxf>
    <dxf>
      <fill>
        <patternFill>
          <bgColor theme="7" tint="0.59996337778862885"/>
        </patternFill>
      </fill>
    </dxf>
    <dxf>
      <fill>
        <patternFill>
          <bgColor rgb="FFFFFF99"/>
        </patternFill>
      </fill>
    </dxf>
    <dxf>
      <fill>
        <patternFill>
          <bgColor rgb="FFFFC775"/>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ont>
        <strike val="0"/>
        <outline val="0"/>
        <shadow val="0"/>
        <u val="none"/>
        <vertAlign val="baseline"/>
        <sz val="11"/>
        <name val="Roboto"/>
        <scheme val="none"/>
      </font>
      <alignment horizontal="left" vertical="center" textRotation="0" wrapText="1" indent="0" justifyLastLine="0" shrinkToFit="0" readingOrder="0"/>
    </dxf>
    <dxf>
      <font>
        <strike val="0"/>
        <outline val="0"/>
        <shadow val="0"/>
        <u val="none"/>
        <vertAlign val="baseline"/>
        <sz val="11"/>
        <name val="Roboto"/>
        <scheme val="none"/>
      </font>
      <alignment horizontal="left" vertical="center" textRotation="0" wrapText="0" indent="0" justifyLastLine="0" shrinkToFit="0" readingOrder="0"/>
    </dxf>
    <dxf>
      <font>
        <strike val="0"/>
        <outline val="0"/>
        <shadow val="0"/>
        <u val="none"/>
        <vertAlign val="baseline"/>
        <sz val="11"/>
        <name val="Roboto"/>
        <scheme val="none"/>
      </font>
      <numFmt numFmtId="0" formatCode="General"/>
      <alignment horizontal="center" vertical="center" textRotation="0" wrapText="0" indent="0" justifyLastLine="0" shrinkToFit="0" readingOrder="0"/>
    </dxf>
    <dxf>
      <font>
        <strike val="0"/>
        <outline val="0"/>
        <shadow val="0"/>
        <u val="none"/>
        <vertAlign val="baseline"/>
        <sz val="11"/>
        <name val="Roboto"/>
        <scheme val="none"/>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theme="1"/>
        <name val="Roboto"/>
        <scheme val="none"/>
      </font>
      <numFmt numFmtId="0" formatCode="General"/>
      <alignment horizontal="left" vertical="center" textRotation="0" wrapText="0" indent="0" justifyLastLine="0" shrinkToFit="0" readingOrder="0"/>
    </dxf>
    <dxf>
      <font>
        <strike val="0"/>
        <outline val="0"/>
        <shadow val="0"/>
        <u val="none"/>
        <vertAlign val="baseline"/>
        <sz val="11"/>
        <name val="Roboto"/>
        <scheme val="none"/>
      </font>
      <alignment vertical="center" textRotation="0" indent="0" justifyLastLine="0" shrinkToFit="0" readingOrder="0"/>
    </dxf>
    <dxf>
      <font>
        <strike val="0"/>
        <outline val="0"/>
        <shadow val="0"/>
        <u val="none"/>
        <vertAlign val="baseline"/>
        <sz val="11"/>
        <name val="Roboto"/>
        <scheme val="none"/>
      </font>
      <fill>
        <patternFill patternType="solid">
          <fgColor indexed="64"/>
          <bgColor theme="3"/>
        </patternFill>
      </fill>
      <alignment horizontal="center" vertical="center" textRotation="0" wrapText="0" indent="0"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20"/>
      <tableStyleElement type="headerRow" dxfId="119"/>
      <tableStyleElement type="totalRow" dxfId="118"/>
      <tableStyleElement type="firstColumn" dxfId="117"/>
      <tableStyleElement type="lastColumn" dxfId="116"/>
      <tableStyleElement type="firstRowStripe" dxfId="115"/>
      <tableStyleElement type="secondRowStripe" dxfId="114"/>
      <tableStyleElement type="firstColumnStripe" dxfId="113"/>
      <tableStyleElement type="secondColumnStripe" dxfId="1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775"/>
      <color rgb="FFFFB64B"/>
      <color rgb="FFFFFF99"/>
      <color rgb="FFFFFF66"/>
      <color rgb="FFFFC671"/>
      <color rgb="FF215881"/>
      <color rgb="FF42648A"/>
      <color rgb="FF969696"/>
      <color rgb="FFC0C0C0"/>
      <color rgb="FF427FC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8</xdr:col>
      <xdr:colOff>480213</xdr:colOff>
      <xdr:row>2</xdr:row>
      <xdr:rowOff>28568</xdr:rowOff>
    </xdr:from>
    <xdr:to>
      <xdr:col>11</xdr:col>
      <xdr:colOff>132343</xdr:colOff>
      <xdr:row>11</xdr:row>
      <xdr:rowOff>59510</xdr:rowOff>
    </xdr:to>
    <xdr:sp macro="" textlink="">
      <xdr:nvSpPr>
        <xdr:cNvPr id="4" name="Rectangle 3">
          <a:extLst>
            <a:ext uri="{FF2B5EF4-FFF2-40B4-BE49-F238E27FC236}">
              <a16:creationId xmlns:a16="http://schemas.microsoft.com/office/drawing/2014/main" id="{87044B89-389E-482D-8180-2397FCEFE4D5}"/>
            </a:ext>
          </a:extLst>
        </xdr:cNvPr>
        <xdr:cNvSpPr/>
      </xdr:nvSpPr>
      <xdr:spPr>
        <a:xfrm>
          <a:off x="7223913" y="790568"/>
          <a:ext cx="1480930" cy="1745442"/>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US" sz="1100">
              <a:solidFill>
                <a:schemeClr val="tx1"/>
              </a:solidFill>
              <a:latin typeface="Montserrat" panose="02000505000000020004" pitchFamily="2" charset="0"/>
            </a:rPr>
            <a:t>ML Analysis</a:t>
          </a:r>
        </a:p>
      </xdr:txBody>
    </xdr:sp>
    <xdr:clientData/>
  </xdr:twoCellAnchor>
  <xdr:twoCellAnchor>
    <xdr:from>
      <xdr:col>0</xdr:col>
      <xdr:colOff>0</xdr:colOff>
      <xdr:row>0</xdr:row>
      <xdr:rowOff>0</xdr:rowOff>
    </xdr:from>
    <xdr:to>
      <xdr:col>14</xdr:col>
      <xdr:colOff>571500</xdr:colOff>
      <xdr:row>3</xdr:row>
      <xdr:rowOff>58322</xdr:rowOff>
    </xdr:to>
    <xdr:sp macro="" textlink="">
      <xdr:nvSpPr>
        <xdr:cNvPr id="5" name="Google Shape;426;p20">
          <a:extLst>
            <a:ext uri="{FF2B5EF4-FFF2-40B4-BE49-F238E27FC236}">
              <a16:creationId xmlns:a16="http://schemas.microsoft.com/office/drawing/2014/main" id="{DB4C1D8F-96B1-46B5-97DC-ECEB8C19D485}"/>
            </a:ext>
          </a:extLst>
        </xdr:cNvPr>
        <xdr:cNvSpPr txBox="1">
          <a:spLocks noGrp="1"/>
        </xdr:cNvSpPr>
      </xdr:nvSpPr>
      <xdr:spPr>
        <a:xfrm>
          <a:off x="0" y="381000"/>
          <a:ext cx="10972800" cy="629822"/>
        </a:xfrm>
        <a:prstGeom prst="rect">
          <a:avLst/>
        </a:prstGeom>
        <a:noFill/>
        <a:ln>
          <a:noFill/>
        </a:ln>
      </xdr:spPr>
      <xdr:txBody>
        <a:bodyPr spcFirstLastPara="1" wrap="square" lIns="91425" tIns="45700" rIns="91425" bIns="45700" anchor="ctr" anchorCtr="0">
          <a:noAutofit/>
        </a:bodyPr>
        <a:lstStyle>
          <a:defPPr marR="0" lvl="0" algn="l" rtl="0">
            <a:lnSpc>
              <a:spcPct val="100000"/>
            </a:lnSpc>
            <a:spcBef>
              <a:spcPts val="0"/>
            </a:spcBef>
            <a:spcAft>
              <a:spcPts val="0"/>
            </a:spcAft>
          </a:defPPr>
          <a:lvl1pPr marR="0" lvl="0" algn="ctr" rtl="0">
            <a:lnSpc>
              <a:spcPct val="100000"/>
            </a:lnSpc>
            <a:spcBef>
              <a:spcPts val="0"/>
            </a:spcBef>
            <a:spcAft>
              <a:spcPts val="0"/>
            </a:spcAft>
            <a:buClr>
              <a:srgbClr val="00B0F0"/>
            </a:buClr>
            <a:buSzPts val="1800"/>
            <a:buFont typeface="Roboto Condensed Light"/>
            <a:buNone/>
            <a:defRPr sz="5867" b="0" i="0" u="none" strike="noStrike" cap="none">
              <a:solidFill>
                <a:srgbClr val="00B0F0"/>
              </a:solidFill>
              <a:latin typeface="Roboto Condensed Light"/>
              <a:ea typeface="Roboto Condensed Light"/>
              <a:cs typeface="Roboto Condensed Light"/>
              <a:sym typeface="Roboto Condensed Light"/>
            </a:defRPr>
          </a:lvl1pPr>
          <a:lvl2pPr marR="0" lvl="1" algn="l" rtl="0">
            <a:lnSpc>
              <a:spcPct val="100000"/>
            </a:lnSpc>
            <a:spcBef>
              <a:spcPts val="0"/>
            </a:spcBef>
            <a:spcAft>
              <a:spcPts val="0"/>
            </a:spcAft>
            <a:buClr>
              <a:srgbClr val="000000"/>
            </a:buClr>
            <a:buSzPts val="1400"/>
            <a:buFont typeface="Arial"/>
            <a:buNone/>
            <a:defRPr sz="18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SzPts val="1400"/>
            <a:buFont typeface="Arial"/>
            <a:buNone/>
            <a:defRPr sz="18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SzPts val="1400"/>
            <a:buFont typeface="Arial"/>
            <a:buNone/>
            <a:defRPr sz="18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SzPts val="1400"/>
            <a:buFont typeface="Arial"/>
            <a:buNone/>
            <a:defRPr sz="18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SzPts val="1400"/>
            <a:buFont typeface="Arial"/>
            <a:buNone/>
            <a:defRPr sz="18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SzPts val="1400"/>
            <a:buFont typeface="Arial"/>
            <a:buNone/>
            <a:defRPr sz="18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SzPts val="1400"/>
            <a:buFont typeface="Arial"/>
            <a:buNone/>
            <a:defRPr sz="18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SzPts val="1400"/>
            <a:buFont typeface="Arial"/>
            <a:buNone/>
            <a:defRPr sz="18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Clr>
              <a:srgbClr val="00B0F0"/>
            </a:buClr>
            <a:buSzPts val="5800"/>
            <a:buFont typeface="Roboto Condensed Light"/>
            <a:buNone/>
          </a:pPr>
          <a:r>
            <a:rPr lang="en-US" sz="2800">
              <a:solidFill>
                <a:schemeClr val="tx1"/>
              </a:solidFill>
              <a:latin typeface="Montserrat" panose="02000505000000020004" pitchFamily="2" charset="0"/>
            </a:rPr>
            <a:t>Workflow</a:t>
          </a:r>
          <a:endParaRPr sz="2800">
            <a:solidFill>
              <a:schemeClr val="tx1"/>
            </a:solidFill>
            <a:latin typeface="Montserrat" panose="02000505000000020004" pitchFamily="2" charset="0"/>
          </a:endParaRPr>
        </a:p>
      </xdr:txBody>
    </xdr:sp>
    <xdr:clientData/>
  </xdr:twoCellAnchor>
  <xdr:twoCellAnchor>
    <xdr:from>
      <xdr:col>11</xdr:col>
      <xdr:colOff>415405</xdr:colOff>
      <xdr:row>13</xdr:row>
      <xdr:rowOff>166419</xdr:rowOff>
    </xdr:from>
    <xdr:to>
      <xdr:col>14</xdr:col>
      <xdr:colOff>67535</xdr:colOff>
      <xdr:row>29</xdr:row>
      <xdr:rowOff>164507</xdr:rowOff>
    </xdr:to>
    <xdr:sp macro="" textlink="">
      <xdr:nvSpPr>
        <xdr:cNvPr id="6" name="Rectangle 5">
          <a:extLst>
            <a:ext uri="{FF2B5EF4-FFF2-40B4-BE49-F238E27FC236}">
              <a16:creationId xmlns:a16="http://schemas.microsoft.com/office/drawing/2014/main" id="{52C851B2-6A4F-415C-BAEE-B7F0581B484B}"/>
            </a:ext>
          </a:extLst>
        </xdr:cNvPr>
        <xdr:cNvSpPr/>
      </xdr:nvSpPr>
      <xdr:spPr>
        <a:xfrm>
          <a:off x="8987905" y="3023919"/>
          <a:ext cx="1480930" cy="3046088"/>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US" sz="1100">
              <a:solidFill>
                <a:schemeClr val="tx1"/>
              </a:solidFill>
              <a:latin typeface="Montserrat" panose="02000505000000020004" pitchFamily="2" charset="0"/>
            </a:rPr>
            <a:t>Product Development</a:t>
          </a:r>
        </a:p>
      </xdr:txBody>
    </xdr:sp>
    <xdr:clientData/>
  </xdr:twoCellAnchor>
  <xdr:twoCellAnchor>
    <xdr:from>
      <xdr:col>5</xdr:col>
      <xdr:colOff>440635</xdr:colOff>
      <xdr:row>13</xdr:row>
      <xdr:rowOff>179025</xdr:rowOff>
    </xdr:from>
    <xdr:to>
      <xdr:col>8</xdr:col>
      <xdr:colOff>92765</xdr:colOff>
      <xdr:row>25</xdr:row>
      <xdr:rowOff>148998</xdr:rowOff>
    </xdr:to>
    <xdr:sp macro="" textlink="">
      <xdr:nvSpPr>
        <xdr:cNvPr id="7" name="Rectangle 6">
          <a:extLst>
            <a:ext uri="{FF2B5EF4-FFF2-40B4-BE49-F238E27FC236}">
              <a16:creationId xmlns:a16="http://schemas.microsoft.com/office/drawing/2014/main" id="{32A39BC9-1F6F-428D-84A0-B1BDF4AF48FE}"/>
            </a:ext>
          </a:extLst>
        </xdr:cNvPr>
        <xdr:cNvSpPr/>
      </xdr:nvSpPr>
      <xdr:spPr>
        <a:xfrm>
          <a:off x="5355535" y="3036525"/>
          <a:ext cx="1480930" cy="225597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US" sz="1100">
              <a:solidFill>
                <a:schemeClr val="tx1"/>
              </a:solidFill>
              <a:latin typeface="Montserrat" panose="02000505000000020004" pitchFamily="2" charset="0"/>
            </a:rPr>
            <a:t>API Development</a:t>
          </a:r>
        </a:p>
      </xdr:txBody>
    </xdr:sp>
    <xdr:clientData/>
  </xdr:twoCellAnchor>
  <xdr:twoCellAnchor>
    <xdr:from>
      <xdr:col>5</xdr:col>
      <xdr:colOff>450995</xdr:colOff>
      <xdr:row>28</xdr:row>
      <xdr:rowOff>34323</xdr:rowOff>
    </xdr:from>
    <xdr:to>
      <xdr:col>8</xdr:col>
      <xdr:colOff>103125</xdr:colOff>
      <xdr:row>30</xdr:row>
      <xdr:rowOff>88301</xdr:rowOff>
    </xdr:to>
    <xdr:sp macro="" textlink="">
      <xdr:nvSpPr>
        <xdr:cNvPr id="8" name="Rectangle 7">
          <a:extLst>
            <a:ext uri="{FF2B5EF4-FFF2-40B4-BE49-F238E27FC236}">
              <a16:creationId xmlns:a16="http://schemas.microsoft.com/office/drawing/2014/main" id="{65399159-16A6-44BB-B164-18B3AA4756AC}"/>
            </a:ext>
          </a:extLst>
        </xdr:cNvPr>
        <xdr:cNvSpPr/>
      </xdr:nvSpPr>
      <xdr:spPr>
        <a:xfrm>
          <a:off x="5365895" y="5749323"/>
          <a:ext cx="1480930" cy="434978"/>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US" sz="1100">
              <a:solidFill>
                <a:schemeClr val="tx1"/>
              </a:solidFill>
              <a:latin typeface="Montserrat" panose="02000505000000020004" pitchFamily="2" charset="0"/>
            </a:rPr>
            <a:t>Publication</a:t>
          </a:r>
        </a:p>
      </xdr:txBody>
    </xdr:sp>
    <xdr:clientData/>
  </xdr:twoCellAnchor>
  <xdr:twoCellAnchor>
    <xdr:from>
      <xdr:col>0</xdr:col>
      <xdr:colOff>488677</xdr:colOff>
      <xdr:row>8</xdr:row>
      <xdr:rowOff>173043</xdr:rowOff>
    </xdr:from>
    <xdr:to>
      <xdr:col>0</xdr:col>
      <xdr:colOff>1969607</xdr:colOff>
      <xdr:row>20</xdr:row>
      <xdr:rowOff>143016</xdr:rowOff>
    </xdr:to>
    <xdr:sp macro="" textlink="">
      <xdr:nvSpPr>
        <xdr:cNvPr id="9" name="Rectangle 8">
          <a:extLst>
            <a:ext uri="{FF2B5EF4-FFF2-40B4-BE49-F238E27FC236}">
              <a16:creationId xmlns:a16="http://schemas.microsoft.com/office/drawing/2014/main" id="{9EFF5277-A9BB-42DC-AB9C-0D586EAD2CF9}"/>
            </a:ext>
          </a:extLst>
        </xdr:cNvPr>
        <xdr:cNvSpPr/>
      </xdr:nvSpPr>
      <xdr:spPr>
        <a:xfrm>
          <a:off x="488677" y="2078043"/>
          <a:ext cx="1480930" cy="225597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US" sz="1100">
              <a:solidFill>
                <a:schemeClr val="tx1"/>
              </a:solidFill>
              <a:latin typeface="Montserrat" panose="02000505000000020004" pitchFamily="2" charset="0"/>
            </a:rPr>
            <a:t>Data Collection</a:t>
          </a:r>
        </a:p>
      </xdr:txBody>
    </xdr:sp>
    <xdr:clientData/>
  </xdr:twoCellAnchor>
  <xdr:twoCellAnchor>
    <xdr:from>
      <xdr:col>0</xdr:col>
      <xdr:colOff>488677</xdr:colOff>
      <xdr:row>22</xdr:row>
      <xdr:rowOff>26377</xdr:rowOff>
    </xdr:from>
    <xdr:to>
      <xdr:col>0</xdr:col>
      <xdr:colOff>1969607</xdr:colOff>
      <xdr:row>24</xdr:row>
      <xdr:rowOff>80355</xdr:rowOff>
    </xdr:to>
    <xdr:sp macro="" textlink="">
      <xdr:nvSpPr>
        <xdr:cNvPr id="10" name="Rectangle 9">
          <a:extLst>
            <a:ext uri="{FF2B5EF4-FFF2-40B4-BE49-F238E27FC236}">
              <a16:creationId xmlns:a16="http://schemas.microsoft.com/office/drawing/2014/main" id="{C3C3093B-CA34-4BD3-AAB8-233C6DB39ED2}"/>
            </a:ext>
          </a:extLst>
        </xdr:cNvPr>
        <xdr:cNvSpPr/>
      </xdr:nvSpPr>
      <xdr:spPr>
        <a:xfrm>
          <a:off x="488677" y="4598377"/>
          <a:ext cx="1480930" cy="434978"/>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US" sz="1100">
              <a:solidFill>
                <a:schemeClr val="tx1"/>
              </a:solidFill>
              <a:latin typeface="Montserrat" panose="02000505000000020004" pitchFamily="2" charset="0"/>
            </a:rPr>
            <a:t>Data Collection Automation</a:t>
          </a:r>
        </a:p>
      </xdr:txBody>
    </xdr:sp>
    <xdr:clientData/>
  </xdr:twoCellAnchor>
  <xdr:twoCellAnchor>
    <xdr:from>
      <xdr:col>0</xdr:col>
      <xdr:colOff>488677</xdr:colOff>
      <xdr:row>5</xdr:row>
      <xdr:rowOff>143530</xdr:rowOff>
    </xdr:from>
    <xdr:to>
      <xdr:col>0</xdr:col>
      <xdr:colOff>1969607</xdr:colOff>
      <xdr:row>8</xdr:row>
      <xdr:rowOff>7008</xdr:rowOff>
    </xdr:to>
    <xdr:sp macro="" textlink="">
      <xdr:nvSpPr>
        <xdr:cNvPr id="11" name="Rectangle 10">
          <a:extLst>
            <a:ext uri="{FF2B5EF4-FFF2-40B4-BE49-F238E27FC236}">
              <a16:creationId xmlns:a16="http://schemas.microsoft.com/office/drawing/2014/main" id="{223B4DA4-2607-4F38-ACD1-A44E13D45EB3}"/>
            </a:ext>
          </a:extLst>
        </xdr:cNvPr>
        <xdr:cNvSpPr/>
      </xdr:nvSpPr>
      <xdr:spPr>
        <a:xfrm>
          <a:off x="488677" y="1477030"/>
          <a:ext cx="1480930" cy="434978"/>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US" sz="1100">
              <a:solidFill>
                <a:schemeClr val="tx1"/>
              </a:solidFill>
              <a:latin typeface="Montserrat" panose="02000505000000020004" pitchFamily="2" charset="0"/>
            </a:rPr>
            <a:t>Data Mapping</a:t>
          </a:r>
        </a:p>
      </xdr:txBody>
    </xdr:sp>
    <xdr:clientData/>
  </xdr:twoCellAnchor>
  <xdr:twoCellAnchor>
    <xdr:from>
      <xdr:col>1</xdr:col>
      <xdr:colOff>356981</xdr:colOff>
      <xdr:row>0</xdr:row>
      <xdr:rowOff>126331</xdr:rowOff>
    </xdr:from>
    <xdr:to>
      <xdr:col>4</xdr:col>
      <xdr:colOff>9111</xdr:colOff>
      <xdr:row>8</xdr:row>
      <xdr:rowOff>175337</xdr:rowOff>
    </xdr:to>
    <xdr:sp macro="" textlink="">
      <xdr:nvSpPr>
        <xdr:cNvPr id="12" name="Rectangle 11">
          <a:extLst>
            <a:ext uri="{FF2B5EF4-FFF2-40B4-BE49-F238E27FC236}">
              <a16:creationId xmlns:a16="http://schemas.microsoft.com/office/drawing/2014/main" id="{E5DCB5E5-9D17-479F-9947-BD26C7349E2C}"/>
            </a:ext>
          </a:extLst>
        </xdr:cNvPr>
        <xdr:cNvSpPr/>
      </xdr:nvSpPr>
      <xdr:spPr>
        <a:xfrm>
          <a:off x="2833481" y="507331"/>
          <a:ext cx="1480930" cy="1573006"/>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US" sz="1000">
              <a:solidFill>
                <a:schemeClr val="tx1"/>
              </a:solidFill>
              <a:latin typeface="Montserrat" panose="02000505000000020004" pitchFamily="2" charset="0"/>
            </a:rPr>
            <a:t>Infrastructure Setup</a:t>
          </a:r>
        </a:p>
      </xdr:txBody>
    </xdr:sp>
    <xdr:clientData/>
  </xdr:twoCellAnchor>
  <xdr:twoCellAnchor>
    <xdr:from>
      <xdr:col>1</xdr:col>
      <xdr:colOff>365903</xdr:colOff>
      <xdr:row>10</xdr:row>
      <xdr:rowOff>128760</xdr:rowOff>
    </xdr:from>
    <xdr:to>
      <xdr:col>4</xdr:col>
      <xdr:colOff>18033</xdr:colOff>
      <xdr:row>12</xdr:row>
      <xdr:rowOff>182738</xdr:rowOff>
    </xdr:to>
    <xdr:sp macro="" textlink="">
      <xdr:nvSpPr>
        <xdr:cNvPr id="13" name="Rectangle 12">
          <a:extLst>
            <a:ext uri="{FF2B5EF4-FFF2-40B4-BE49-F238E27FC236}">
              <a16:creationId xmlns:a16="http://schemas.microsoft.com/office/drawing/2014/main" id="{3BFE68F3-1AF6-4162-B8D3-BD4B27BF4468}"/>
            </a:ext>
          </a:extLst>
        </xdr:cNvPr>
        <xdr:cNvSpPr/>
      </xdr:nvSpPr>
      <xdr:spPr>
        <a:xfrm>
          <a:off x="2842403" y="2414760"/>
          <a:ext cx="1480930" cy="434978"/>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US" sz="1100">
              <a:solidFill>
                <a:schemeClr val="tx1"/>
              </a:solidFill>
              <a:latin typeface="Montserrat" panose="02000505000000020004" pitchFamily="2" charset="0"/>
            </a:rPr>
            <a:t>Database Design</a:t>
          </a:r>
        </a:p>
      </xdr:txBody>
    </xdr:sp>
    <xdr:clientData/>
  </xdr:twoCellAnchor>
  <xdr:twoCellAnchor>
    <xdr:from>
      <xdr:col>1</xdr:col>
      <xdr:colOff>365903</xdr:colOff>
      <xdr:row>13</xdr:row>
      <xdr:rowOff>131946</xdr:rowOff>
    </xdr:from>
    <xdr:to>
      <xdr:col>4</xdr:col>
      <xdr:colOff>18033</xdr:colOff>
      <xdr:row>15</xdr:row>
      <xdr:rowOff>185924</xdr:rowOff>
    </xdr:to>
    <xdr:sp macro="" textlink="">
      <xdr:nvSpPr>
        <xdr:cNvPr id="14" name="Rectangle 13">
          <a:extLst>
            <a:ext uri="{FF2B5EF4-FFF2-40B4-BE49-F238E27FC236}">
              <a16:creationId xmlns:a16="http://schemas.microsoft.com/office/drawing/2014/main" id="{04F6EFC9-50BC-458F-B033-589093AD6C96}"/>
            </a:ext>
          </a:extLst>
        </xdr:cNvPr>
        <xdr:cNvSpPr/>
      </xdr:nvSpPr>
      <xdr:spPr>
        <a:xfrm>
          <a:off x="2842403" y="2989446"/>
          <a:ext cx="1480930" cy="434978"/>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US" sz="1100">
              <a:solidFill>
                <a:schemeClr val="tx1"/>
              </a:solidFill>
              <a:latin typeface="Montserrat" panose="02000505000000020004" pitchFamily="2" charset="0"/>
            </a:rPr>
            <a:t>Data Warehouse</a:t>
          </a:r>
        </a:p>
      </xdr:txBody>
    </xdr:sp>
    <xdr:clientData/>
  </xdr:twoCellAnchor>
  <xdr:twoCellAnchor>
    <xdr:from>
      <xdr:col>9</xdr:col>
      <xdr:colOff>18107</xdr:colOff>
      <xdr:row>3</xdr:row>
      <xdr:rowOff>126018</xdr:rowOff>
    </xdr:from>
    <xdr:to>
      <xdr:col>10</xdr:col>
      <xdr:colOff>594449</xdr:colOff>
      <xdr:row>5</xdr:row>
      <xdr:rowOff>139247</xdr:rowOff>
    </xdr:to>
    <xdr:sp macro="" textlink="">
      <xdr:nvSpPr>
        <xdr:cNvPr id="15" name="Rectangle 14">
          <a:extLst>
            <a:ext uri="{FF2B5EF4-FFF2-40B4-BE49-F238E27FC236}">
              <a16:creationId xmlns:a16="http://schemas.microsoft.com/office/drawing/2014/main" id="{516262AE-1043-454E-A91B-CF19492FA829}"/>
            </a:ext>
          </a:extLst>
        </xdr:cNvPr>
        <xdr:cNvSpPr/>
      </xdr:nvSpPr>
      <xdr:spPr>
        <a:xfrm>
          <a:off x="7371407" y="1078518"/>
          <a:ext cx="1185942" cy="39422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US" sz="1100">
              <a:solidFill>
                <a:schemeClr val="tx1"/>
              </a:solidFill>
              <a:latin typeface="Montserrat" panose="02000505000000020004" pitchFamily="2" charset="0"/>
            </a:rPr>
            <a:t>Time-Series Trends </a:t>
          </a:r>
        </a:p>
      </xdr:txBody>
    </xdr:sp>
    <xdr:clientData/>
  </xdr:twoCellAnchor>
  <xdr:twoCellAnchor>
    <xdr:from>
      <xdr:col>9</xdr:col>
      <xdr:colOff>18107</xdr:colOff>
      <xdr:row>6</xdr:row>
      <xdr:rowOff>39582</xdr:rowOff>
    </xdr:from>
    <xdr:to>
      <xdr:col>10</xdr:col>
      <xdr:colOff>594449</xdr:colOff>
      <xdr:row>8</xdr:row>
      <xdr:rowOff>52811</xdr:rowOff>
    </xdr:to>
    <xdr:sp macro="" textlink="">
      <xdr:nvSpPr>
        <xdr:cNvPr id="16" name="Rectangle 15">
          <a:extLst>
            <a:ext uri="{FF2B5EF4-FFF2-40B4-BE49-F238E27FC236}">
              <a16:creationId xmlns:a16="http://schemas.microsoft.com/office/drawing/2014/main" id="{0AA35FF0-BE07-4082-9377-902610A5A34D}"/>
            </a:ext>
          </a:extLst>
        </xdr:cNvPr>
        <xdr:cNvSpPr/>
      </xdr:nvSpPr>
      <xdr:spPr>
        <a:xfrm>
          <a:off x="7371407" y="1563582"/>
          <a:ext cx="1185942" cy="39422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US" sz="1000">
              <a:solidFill>
                <a:schemeClr val="tx1"/>
              </a:solidFill>
              <a:latin typeface="Montserrat" panose="02000505000000020004" pitchFamily="2" charset="0"/>
            </a:rPr>
            <a:t>Social Listening Trends </a:t>
          </a:r>
        </a:p>
      </xdr:txBody>
    </xdr:sp>
    <xdr:clientData/>
  </xdr:twoCellAnchor>
  <xdr:twoCellAnchor>
    <xdr:from>
      <xdr:col>9</xdr:col>
      <xdr:colOff>18107</xdr:colOff>
      <xdr:row>8</xdr:row>
      <xdr:rowOff>138536</xdr:rowOff>
    </xdr:from>
    <xdr:to>
      <xdr:col>10</xdr:col>
      <xdr:colOff>594449</xdr:colOff>
      <xdr:row>10</xdr:row>
      <xdr:rowOff>151765</xdr:rowOff>
    </xdr:to>
    <xdr:sp macro="" textlink="">
      <xdr:nvSpPr>
        <xdr:cNvPr id="17" name="Rectangle 16">
          <a:extLst>
            <a:ext uri="{FF2B5EF4-FFF2-40B4-BE49-F238E27FC236}">
              <a16:creationId xmlns:a16="http://schemas.microsoft.com/office/drawing/2014/main" id="{539E040B-7737-4FCE-88C8-FA64FE5ECB1B}"/>
            </a:ext>
          </a:extLst>
        </xdr:cNvPr>
        <xdr:cNvSpPr/>
      </xdr:nvSpPr>
      <xdr:spPr>
        <a:xfrm>
          <a:off x="7371407" y="2043536"/>
          <a:ext cx="1185942" cy="39422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US" sz="1050">
              <a:solidFill>
                <a:schemeClr val="tx1"/>
              </a:solidFill>
              <a:latin typeface="Montserrat" panose="02000505000000020004" pitchFamily="2" charset="0"/>
            </a:rPr>
            <a:t>Regional Risk Mapping </a:t>
          </a:r>
        </a:p>
      </xdr:txBody>
    </xdr:sp>
    <xdr:clientData/>
  </xdr:twoCellAnchor>
  <xdr:twoCellAnchor>
    <xdr:from>
      <xdr:col>5</xdr:col>
      <xdr:colOff>571500</xdr:colOff>
      <xdr:row>15</xdr:row>
      <xdr:rowOff>165707</xdr:rowOff>
    </xdr:from>
    <xdr:to>
      <xdr:col>7</xdr:col>
      <xdr:colOff>538242</xdr:colOff>
      <xdr:row>17</xdr:row>
      <xdr:rowOff>178936</xdr:rowOff>
    </xdr:to>
    <xdr:sp macro="" textlink="">
      <xdr:nvSpPr>
        <xdr:cNvPr id="18" name="Rectangle 17">
          <a:extLst>
            <a:ext uri="{FF2B5EF4-FFF2-40B4-BE49-F238E27FC236}">
              <a16:creationId xmlns:a16="http://schemas.microsoft.com/office/drawing/2014/main" id="{DAAC4594-936D-4E9A-A5E8-0063B379670E}"/>
            </a:ext>
          </a:extLst>
        </xdr:cNvPr>
        <xdr:cNvSpPr/>
      </xdr:nvSpPr>
      <xdr:spPr>
        <a:xfrm>
          <a:off x="5486400" y="3404207"/>
          <a:ext cx="1185942" cy="39422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US" sz="900">
              <a:solidFill>
                <a:schemeClr val="tx1"/>
              </a:solidFill>
              <a:latin typeface="Montserrat" panose="02000505000000020004" pitchFamily="2" charset="0"/>
            </a:rPr>
            <a:t>Get dengue trends per region</a:t>
          </a:r>
        </a:p>
      </xdr:txBody>
    </xdr:sp>
    <xdr:clientData/>
  </xdr:twoCellAnchor>
  <xdr:twoCellAnchor>
    <xdr:from>
      <xdr:col>5</xdr:col>
      <xdr:colOff>571500</xdr:colOff>
      <xdr:row>18</xdr:row>
      <xdr:rowOff>33259</xdr:rowOff>
    </xdr:from>
    <xdr:to>
      <xdr:col>7</xdr:col>
      <xdr:colOff>538242</xdr:colOff>
      <xdr:row>20</xdr:row>
      <xdr:rowOff>46488</xdr:rowOff>
    </xdr:to>
    <xdr:sp macro="" textlink="">
      <xdr:nvSpPr>
        <xdr:cNvPr id="19" name="Rectangle 18">
          <a:extLst>
            <a:ext uri="{FF2B5EF4-FFF2-40B4-BE49-F238E27FC236}">
              <a16:creationId xmlns:a16="http://schemas.microsoft.com/office/drawing/2014/main" id="{18C3789C-7897-47F8-8840-881A9DC52526}"/>
            </a:ext>
          </a:extLst>
        </xdr:cNvPr>
        <xdr:cNvSpPr/>
      </xdr:nvSpPr>
      <xdr:spPr>
        <a:xfrm>
          <a:off x="5486400" y="3843259"/>
          <a:ext cx="1185942" cy="39422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US" sz="900">
              <a:solidFill>
                <a:schemeClr val="tx1"/>
              </a:solidFill>
              <a:latin typeface="Montserrat" panose="02000505000000020004" pitchFamily="2" charset="0"/>
            </a:rPr>
            <a:t>Get risk level  per region</a:t>
          </a:r>
        </a:p>
      </xdr:txBody>
    </xdr:sp>
    <xdr:clientData/>
  </xdr:twoCellAnchor>
  <xdr:twoCellAnchor>
    <xdr:from>
      <xdr:col>0</xdr:col>
      <xdr:colOff>636171</xdr:colOff>
      <xdr:row>10</xdr:row>
      <xdr:rowOff>132620</xdr:rowOff>
    </xdr:from>
    <xdr:to>
      <xdr:col>0</xdr:col>
      <xdr:colOff>1822113</xdr:colOff>
      <xdr:row>12</xdr:row>
      <xdr:rowOff>145849</xdr:rowOff>
    </xdr:to>
    <xdr:sp macro="" textlink="">
      <xdr:nvSpPr>
        <xdr:cNvPr id="20" name="Rectangle 19">
          <a:extLst>
            <a:ext uri="{FF2B5EF4-FFF2-40B4-BE49-F238E27FC236}">
              <a16:creationId xmlns:a16="http://schemas.microsoft.com/office/drawing/2014/main" id="{FCDA862F-2C3A-44FC-89F1-96D9DD27915C}"/>
            </a:ext>
          </a:extLst>
        </xdr:cNvPr>
        <xdr:cNvSpPr/>
      </xdr:nvSpPr>
      <xdr:spPr>
        <a:xfrm>
          <a:off x="636171" y="2418620"/>
          <a:ext cx="1185942" cy="39422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US" sz="1100">
              <a:solidFill>
                <a:schemeClr val="tx1"/>
              </a:solidFill>
              <a:latin typeface="Montserrat" panose="02000505000000020004" pitchFamily="2" charset="0"/>
            </a:rPr>
            <a:t>Hazards</a:t>
          </a:r>
        </a:p>
      </xdr:txBody>
    </xdr:sp>
    <xdr:clientData/>
  </xdr:twoCellAnchor>
  <xdr:twoCellAnchor>
    <xdr:from>
      <xdr:col>0</xdr:col>
      <xdr:colOff>636171</xdr:colOff>
      <xdr:row>13</xdr:row>
      <xdr:rowOff>28978</xdr:rowOff>
    </xdr:from>
    <xdr:to>
      <xdr:col>0</xdr:col>
      <xdr:colOff>1822113</xdr:colOff>
      <xdr:row>15</xdr:row>
      <xdr:rowOff>42207</xdr:rowOff>
    </xdr:to>
    <xdr:sp macro="" textlink="">
      <xdr:nvSpPr>
        <xdr:cNvPr id="21" name="Rectangle 20">
          <a:extLst>
            <a:ext uri="{FF2B5EF4-FFF2-40B4-BE49-F238E27FC236}">
              <a16:creationId xmlns:a16="http://schemas.microsoft.com/office/drawing/2014/main" id="{CDB10C61-F652-473C-9CCF-8448F81C43D7}"/>
            </a:ext>
          </a:extLst>
        </xdr:cNvPr>
        <xdr:cNvSpPr/>
      </xdr:nvSpPr>
      <xdr:spPr>
        <a:xfrm>
          <a:off x="636171" y="2886478"/>
          <a:ext cx="1185942" cy="39422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US" sz="1050">
              <a:solidFill>
                <a:schemeClr val="tx1"/>
              </a:solidFill>
              <a:latin typeface="Montserrat" panose="02000505000000020004" pitchFamily="2" charset="0"/>
            </a:rPr>
            <a:t>Vulnerabilities</a:t>
          </a:r>
        </a:p>
      </xdr:txBody>
    </xdr:sp>
    <xdr:clientData/>
  </xdr:twoCellAnchor>
  <xdr:twoCellAnchor>
    <xdr:from>
      <xdr:col>0</xdr:col>
      <xdr:colOff>636171</xdr:colOff>
      <xdr:row>15</xdr:row>
      <xdr:rowOff>127351</xdr:rowOff>
    </xdr:from>
    <xdr:to>
      <xdr:col>0</xdr:col>
      <xdr:colOff>1822113</xdr:colOff>
      <xdr:row>17</xdr:row>
      <xdr:rowOff>140580</xdr:rowOff>
    </xdr:to>
    <xdr:sp macro="" textlink="">
      <xdr:nvSpPr>
        <xdr:cNvPr id="22" name="Rectangle 21">
          <a:extLst>
            <a:ext uri="{FF2B5EF4-FFF2-40B4-BE49-F238E27FC236}">
              <a16:creationId xmlns:a16="http://schemas.microsoft.com/office/drawing/2014/main" id="{54E54DCC-B9A6-478A-A694-7973A1852627}"/>
            </a:ext>
          </a:extLst>
        </xdr:cNvPr>
        <xdr:cNvSpPr/>
      </xdr:nvSpPr>
      <xdr:spPr>
        <a:xfrm>
          <a:off x="636171" y="3365851"/>
          <a:ext cx="1185942" cy="39422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US" sz="1100">
              <a:solidFill>
                <a:schemeClr val="tx1"/>
              </a:solidFill>
              <a:latin typeface="Montserrat" panose="02000505000000020004" pitchFamily="2" charset="0"/>
            </a:rPr>
            <a:t>Coping Capacity</a:t>
          </a:r>
        </a:p>
      </xdr:txBody>
    </xdr:sp>
    <xdr:clientData/>
  </xdr:twoCellAnchor>
  <xdr:twoCellAnchor>
    <xdr:from>
      <xdr:col>0</xdr:col>
      <xdr:colOff>622631</xdr:colOff>
      <xdr:row>18</xdr:row>
      <xdr:rowOff>12195</xdr:rowOff>
    </xdr:from>
    <xdr:to>
      <xdr:col>0</xdr:col>
      <xdr:colOff>1808573</xdr:colOff>
      <xdr:row>20</xdr:row>
      <xdr:rowOff>25424</xdr:rowOff>
    </xdr:to>
    <xdr:sp macro="" textlink="">
      <xdr:nvSpPr>
        <xdr:cNvPr id="23" name="Rectangle 22">
          <a:extLst>
            <a:ext uri="{FF2B5EF4-FFF2-40B4-BE49-F238E27FC236}">
              <a16:creationId xmlns:a16="http://schemas.microsoft.com/office/drawing/2014/main" id="{26E1B2E8-FC50-4831-A70B-6C6E8D2371A7}"/>
            </a:ext>
          </a:extLst>
        </xdr:cNvPr>
        <xdr:cNvSpPr/>
      </xdr:nvSpPr>
      <xdr:spPr>
        <a:xfrm>
          <a:off x="622631" y="3822195"/>
          <a:ext cx="1185942" cy="39422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US" sz="1100">
              <a:solidFill>
                <a:schemeClr val="tx1"/>
              </a:solidFill>
              <a:latin typeface="Montserrat" panose="02000505000000020004" pitchFamily="2" charset="0"/>
            </a:rPr>
            <a:t>EpiBureau</a:t>
          </a:r>
        </a:p>
      </xdr:txBody>
    </xdr:sp>
    <xdr:clientData/>
  </xdr:twoCellAnchor>
  <xdr:twoCellAnchor>
    <xdr:from>
      <xdr:col>0</xdr:col>
      <xdr:colOff>1969607</xdr:colOff>
      <xdr:row>14</xdr:row>
      <xdr:rowOff>158030</xdr:rowOff>
    </xdr:from>
    <xdr:to>
      <xdr:col>1</xdr:col>
      <xdr:colOff>365903</xdr:colOff>
      <xdr:row>14</xdr:row>
      <xdr:rowOff>158935</xdr:rowOff>
    </xdr:to>
    <xdr:cxnSp macro="">
      <xdr:nvCxnSpPr>
        <xdr:cNvPr id="24" name="Straight Arrow Connector 23">
          <a:extLst>
            <a:ext uri="{FF2B5EF4-FFF2-40B4-BE49-F238E27FC236}">
              <a16:creationId xmlns:a16="http://schemas.microsoft.com/office/drawing/2014/main" id="{28A2A6EB-736B-42D3-A93B-1F70300009F0}"/>
            </a:ext>
          </a:extLst>
        </xdr:cNvPr>
        <xdr:cNvCxnSpPr>
          <a:stCxn id="9" idx="3"/>
          <a:endCxn id="14" idx="1"/>
        </xdr:cNvCxnSpPr>
      </xdr:nvCxnSpPr>
      <xdr:spPr>
        <a:xfrm>
          <a:off x="1969607" y="3206030"/>
          <a:ext cx="872796" cy="90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496768</xdr:colOff>
      <xdr:row>12</xdr:row>
      <xdr:rowOff>182738</xdr:rowOff>
    </xdr:from>
    <xdr:to>
      <xdr:col>2</xdr:col>
      <xdr:colOff>496768</xdr:colOff>
      <xdr:row>13</xdr:row>
      <xdr:rowOff>131946</xdr:rowOff>
    </xdr:to>
    <xdr:cxnSp macro="">
      <xdr:nvCxnSpPr>
        <xdr:cNvPr id="25" name="Straight Arrow Connector 24">
          <a:extLst>
            <a:ext uri="{FF2B5EF4-FFF2-40B4-BE49-F238E27FC236}">
              <a16:creationId xmlns:a16="http://schemas.microsoft.com/office/drawing/2014/main" id="{AED2D4D8-5FAC-4227-9CCB-6DFE9B65C928}"/>
            </a:ext>
          </a:extLst>
        </xdr:cNvPr>
        <xdr:cNvCxnSpPr>
          <a:cxnSpLocks/>
          <a:stCxn id="13" idx="2"/>
          <a:endCxn id="14" idx="0"/>
        </xdr:cNvCxnSpPr>
      </xdr:nvCxnSpPr>
      <xdr:spPr>
        <a:xfrm>
          <a:off x="3582868" y="2849738"/>
          <a:ext cx="0" cy="13970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18033</xdr:colOff>
      <xdr:row>14</xdr:row>
      <xdr:rowOff>158935</xdr:rowOff>
    </xdr:from>
    <xdr:to>
      <xdr:col>5</xdr:col>
      <xdr:colOff>440635</xdr:colOff>
      <xdr:row>19</xdr:row>
      <xdr:rowOff>164012</xdr:rowOff>
    </xdr:to>
    <xdr:cxnSp macro="">
      <xdr:nvCxnSpPr>
        <xdr:cNvPr id="26" name="Connector: Elbow 25">
          <a:extLst>
            <a:ext uri="{FF2B5EF4-FFF2-40B4-BE49-F238E27FC236}">
              <a16:creationId xmlns:a16="http://schemas.microsoft.com/office/drawing/2014/main" id="{0C547887-57BB-45F0-8623-07B74B34552C}"/>
            </a:ext>
          </a:extLst>
        </xdr:cNvPr>
        <xdr:cNvCxnSpPr>
          <a:cxnSpLocks/>
          <a:stCxn id="14" idx="3"/>
          <a:endCxn id="7" idx="1"/>
        </xdr:cNvCxnSpPr>
      </xdr:nvCxnSpPr>
      <xdr:spPr>
        <a:xfrm>
          <a:off x="4323333" y="3206935"/>
          <a:ext cx="1032202" cy="957577"/>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571500</xdr:colOff>
      <xdr:row>12</xdr:row>
      <xdr:rowOff>21737</xdr:rowOff>
    </xdr:from>
    <xdr:to>
      <xdr:col>6</xdr:col>
      <xdr:colOff>575790</xdr:colOff>
      <xdr:row>13</xdr:row>
      <xdr:rowOff>179025</xdr:rowOff>
    </xdr:to>
    <xdr:cxnSp macro="">
      <xdr:nvCxnSpPr>
        <xdr:cNvPr id="27" name="Straight Arrow Connector 26">
          <a:extLst>
            <a:ext uri="{FF2B5EF4-FFF2-40B4-BE49-F238E27FC236}">
              <a16:creationId xmlns:a16="http://schemas.microsoft.com/office/drawing/2014/main" id="{BDA7AA32-8E50-4228-994B-230FCC7ACD5B}"/>
            </a:ext>
          </a:extLst>
        </xdr:cNvPr>
        <xdr:cNvCxnSpPr>
          <a:cxnSpLocks/>
          <a:stCxn id="35" idx="2"/>
          <a:endCxn id="7" idx="0"/>
        </xdr:cNvCxnSpPr>
      </xdr:nvCxnSpPr>
      <xdr:spPr>
        <a:xfrm flipH="1">
          <a:off x="6096000" y="2688737"/>
          <a:ext cx="4290" cy="3477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440635</xdr:colOff>
      <xdr:row>1</xdr:row>
      <xdr:rowOff>8007</xdr:rowOff>
    </xdr:from>
    <xdr:to>
      <xdr:col>8</xdr:col>
      <xdr:colOff>92765</xdr:colOff>
      <xdr:row>12</xdr:row>
      <xdr:rowOff>63315</xdr:rowOff>
    </xdr:to>
    <xdr:sp macro="" textlink="">
      <xdr:nvSpPr>
        <xdr:cNvPr id="28" name="Rectangle 27">
          <a:extLst>
            <a:ext uri="{FF2B5EF4-FFF2-40B4-BE49-F238E27FC236}">
              <a16:creationId xmlns:a16="http://schemas.microsoft.com/office/drawing/2014/main" id="{F3704AEA-1245-4F7C-AC63-2F402B399F62}"/>
            </a:ext>
          </a:extLst>
        </xdr:cNvPr>
        <xdr:cNvSpPr/>
      </xdr:nvSpPr>
      <xdr:spPr>
        <a:xfrm>
          <a:off x="5355535" y="579507"/>
          <a:ext cx="1480930" cy="2150808"/>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US" sz="1100">
              <a:solidFill>
                <a:schemeClr val="tx1"/>
              </a:solidFill>
              <a:latin typeface="Montserrat" panose="02000505000000020004" pitchFamily="2" charset="0"/>
            </a:rPr>
            <a:t>ML Pipeline Dev</a:t>
          </a:r>
        </a:p>
      </xdr:txBody>
    </xdr:sp>
    <xdr:clientData/>
  </xdr:twoCellAnchor>
  <xdr:twoCellAnchor>
    <xdr:from>
      <xdr:col>5</xdr:col>
      <xdr:colOff>592419</xdr:colOff>
      <xdr:row>2</xdr:row>
      <xdr:rowOff>127549</xdr:rowOff>
    </xdr:from>
    <xdr:to>
      <xdr:col>7</xdr:col>
      <xdr:colOff>559161</xdr:colOff>
      <xdr:row>4</xdr:row>
      <xdr:rowOff>140778</xdr:rowOff>
    </xdr:to>
    <xdr:sp macro="" textlink="">
      <xdr:nvSpPr>
        <xdr:cNvPr id="29" name="Rectangle 28">
          <a:extLst>
            <a:ext uri="{FF2B5EF4-FFF2-40B4-BE49-F238E27FC236}">
              <a16:creationId xmlns:a16="http://schemas.microsoft.com/office/drawing/2014/main" id="{A35E3742-9A21-45AA-BC4D-B755FF9C30D6}"/>
            </a:ext>
          </a:extLst>
        </xdr:cNvPr>
        <xdr:cNvSpPr/>
      </xdr:nvSpPr>
      <xdr:spPr>
        <a:xfrm>
          <a:off x="5507319" y="889549"/>
          <a:ext cx="1185942" cy="39422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US" sz="1100">
              <a:solidFill>
                <a:schemeClr val="tx1"/>
              </a:solidFill>
              <a:latin typeface="Montserrat" panose="02000505000000020004" pitchFamily="2" charset="0"/>
            </a:rPr>
            <a:t>Big Data Processing</a:t>
          </a:r>
        </a:p>
      </xdr:txBody>
    </xdr:sp>
    <xdr:clientData/>
  </xdr:twoCellAnchor>
  <xdr:twoCellAnchor>
    <xdr:from>
      <xdr:col>5</xdr:col>
      <xdr:colOff>592419</xdr:colOff>
      <xdr:row>5</xdr:row>
      <xdr:rowOff>41113</xdr:rowOff>
    </xdr:from>
    <xdr:to>
      <xdr:col>7</xdr:col>
      <xdr:colOff>559161</xdr:colOff>
      <xdr:row>7</xdr:row>
      <xdr:rowOff>54342</xdr:rowOff>
    </xdr:to>
    <xdr:sp macro="" textlink="">
      <xdr:nvSpPr>
        <xdr:cNvPr id="30" name="Rectangle 29">
          <a:extLst>
            <a:ext uri="{FF2B5EF4-FFF2-40B4-BE49-F238E27FC236}">
              <a16:creationId xmlns:a16="http://schemas.microsoft.com/office/drawing/2014/main" id="{53C977DF-348D-470D-8D55-8E8777A9565A}"/>
            </a:ext>
          </a:extLst>
        </xdr:cNvPr>
        <xdr:cNvSpPr/>
      </xdr:nvSpPr>
      <xdr:spPr>
        <a:xfrm>
          <a:off x="5507319" y="1374613"/>
          <a:ext cx="1185942" cy="39422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US" sz="800">
              <a:solidFill>
                <a:schemeClr val="tx1"/>
              </a:solidFill>
              <a:latin typeface="Montserrat" panose="02000505000000020004" pitchFamily="2" charset="0"/>
            </a:rPr>
            <a:t>Training and Retraining Models</a:t>
          </a:r>
        </a:p>
      </xdr:txBody>
    </xdr:sp>
    <xdr:clientData/>
  </xdr:twoCellAnchor>
  <xdr:twoCellAnchor>
    <xdr:from>
      <xdr:col>5</xdr:col>
      <xdr:colOff>592419</xdr:colOff>
      <xdr:row>7</xdr:row>
      <xdr:rowOff>140067</xdr:rowOff>
    </xdr:from>
    <xdr:to>
      <xdr:col>7</xdr:col>
      <xdr:colOff>559161</xdr:colOff>
      <xdr:row>9</xdr:row>
      <xdr:rowOff>153296</xdr:rowOff>
    </xdr:to>
    <xdr:sp macro="" textlink="">
      <xdr:nvSpPr>
        <xdr:cNvPr id="31" name="Rectangle 30">
          <a:extLst>
            <a:ext uri="{FF2B5EF4-FFF2-40B4-BE49-F238E27FC236}">
              <a16:creationId xmlns:a16="http://schemas.microsoft.com/office/drawing/2014/main" id="{5A00E956-F8BA-4858-BC56-4295A6768C0B}"/>
            </a:ext>
          </a:extLst>
        </xdr:cNvPr>
        <xdr:cNvSpPr/>
      </xdr:nvSpPr>
      <xdr:spPr>
        <a:xfrm>
          <a:off x="5507319" y="1854567"/>
          <a:ext cx="1185942" cy="39422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US" sz="1050">
              <a:solidFill>
                <a:schemeClr val="tx1"/>
              </a:solidFill>
              <a:latin typeface="Montserrat" panose="02000505000000020004" pitchFamily="2" charset="0"/>
            </a:rPr>
            <a:t>Testing Models</a:t>
          </a:r>
        </a:p>
      </xdr:txBody>
    </xdr:sp>
    <xdr:clientData/>
  </xdr:twoCellAnchor>
  <xdr:twoCellAnchor>
    <xdr:from>
      <xdr:col>0</xdr:col>
      <xdr:colOff>1229142</xdr:colOff>
      <xdr:row>20</xdr:row>
      <xdr:rowOff>143016</xdr:rowOff>
    </xdr:from>
    <xdr:to>
      <xdr:col>0</xdr:col>
      <xdr:colOff>1229142</xdr:colOff>
      <xdr:row>22</xdr:row>
      <xdr:rowOff>26377</xdr:rowOff>
    </xdr:to>
    <xdr:cxnSp macro="">
      <xdr:nvCxnSpPr>
        <xdr:cNvPr id="32" name="Straight Arrow Connector 31">
          <a:extLst>
            <a:ext uri="{FF2B5EF4-FFF2-40B4-BE49-F238E27FC236}">
              <a16:creationId xmlns:a16="http://schemas.microsoft.com/office/drawing/2014/main" id="{1EEC3AF6-028C-4DF5-8F84-E0C0B4C53F8C}"/>
            </a:ext>
          </a:extLst>
        </xdr:cNvPr>
        <xdr:cNvCxnSpPr>
          <a:cxnSpLocks/>
          <a:stCxn id="9" idx="2"/>
          <a:endCxn id="10" idx="0"/>
        </xdr:cNvCxnSpPr>
      </xdr:nvCxnSpPr>
      <xdr:spPr>
        <a:xfrm>
          <a:off x="1229142" y="4334016"/>
          <a:ext cx="0" cy="26436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1229142</xdr:colOff>
      <xdr:row>8</xdr:row>
      <xdr:rowOff>7008</xdr:rowOff>
    </xdr:from>
    <xdr:to>
      <xdr:col>0</xdr:col>
      <xdr:colOff>1229142</xdr:colOff>
      <xdr:row>8</xdr:row>
      <xdr:rowOff>173043</xdr:rowOff>
    </xdr:to>
    <xdr:cxnSp macro="">
      <xdr:nvCxnSpPr>
        <xdr:cNvPr id="33" name="Straight Arrow Connector 32">
          <a:extLst>
            <a:ext uri="{FF2B5EF4-FFF2-40B4-BE49-F238E27FC236}">
              <a16:creationId xmlns:a16="http://schemas.microsoft.com/office/drawing/2014/main" id="{79D839DA-928B-4FA4-B7CA-4A179833C00A}"/>
            </a:ext>
          </a:extLst>
        </xdr:cNvPr>
        <xdr:cNvCxnSpPr>
          <a:cxnSpLocks/>
          <a:stCxn id="11" idx="2"/>
          <a:endCxn id="9" idx="0"/>
        </xdr:cNvCxnSpPr>
      </xdr:nvCxnSpPr>
      <xdr:spPr>
        <a:xfrm>
          <a:off x="1229142" y="1912008"/>
          <a:ext cx="0" cy="1660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1969608</xdr:colOff>
      <xdr:row>15</xdr:row>
      <xdr:rowOff>72611</xdr:rowOff>
    </xdr:from>
    <xdr:to>
      <xdr:col>1</xdr:col>
      <xdr:colOff>365904</xdr:colOff>
      <xdr:row>23</xdr:row>
      <xdr:rowOff>157542</xdr:rowOff>
    </xdr:to>
    <xdr:cxnSp macro="">
      <xdr:nvCxnSpPr>
        <xdr:cNvPr id="34" name="Connector: Elbow 33">
          <a:extLst>
            <a:ext uri="{FF2B5EF4-FFF2-40B4-BE49-F238E27FC236}">
              <a16:creationId xmlns:a16="http://schemas.microsoft.com/office/drawing/2014/main" id="{63138EBC-0F0C-4B63-AC36-2D5A3C11B64F}"/>
            </a:ext>
          </a:extLst>
        </xdr:cNvPr>
        <xdr:cNvCxnSpPr>
          <a:cxnSpLocks/>
        </xdr:cNvCxnSpPr>
      </xdr:nvCxnSpPr>
      <xdr:spPr>
        <a:xfrm rot="5400000" flipH="1" flipV="1">
          <a:off x="1601540" y="3679179"/>
          <a:ext cx="1608931" cy="872796"/>
        </a:xfrm>
        <a:prstGeom prst="bentConnector3">
          <a:avLst>
            <a:gd name="adj1" fmla="val 50000"/>
          </a:avLst>
        </a:prstGeom>
        <a:ln>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592419</xdr:colOff>
      <xdr:row>10</xdr:row>
      <xdr:rowOff>8508</xdr:rowOff>
    </xdr:from>
    <xdr:to>
      <xdr:col>7</xdr:col>
      <xdr:colOff>559161</xdr:colOff>
      <xdr:row>12</xdr:row>
      <xdr:rowOff>21737</xdr:rowOff>
    </xdr:to>
    <xdr:sp macro="" textlink="">
      <xdr:nvSpPr>
        <xdr:cNvPr id="35" name="Rectangle 34">
          <a:extLst>
            <a:ext uri="{FF2B5EF4-FFF2-40B4-BE49-F238E27FC236}">
              <a16:creationId xmlns:a16="http://schemas.microsoft.com/office/drawing/2014/main" id="{0BD73748-C108-4308-8765-4AD81536C495}"/>
            </a:ext>
          </a:extLst>
        </xdr:cNvPr>
        <xdr:cNvSpPr/>
      </xdr:nvSpPr>
      <xdr:spPr>
        <a:xfrm>
          <a:off x="5507319" y="2294508"/>
          <a:ext cx="1185942" cy="39422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US" sz="1050">
              <a:solidFill>
                <a:schemeClr val="tx1"/>
              </a:solidFill>
              <a:latin typeface="Montserrat" panose="02000505000000020004" pitchFamily="2" charset="0"/>
            </a:rPr>
            <a:t>Model Deployment</a:t>
          </a:r>
        </a:p>
      </xdr:txBody>
    </xdr:sp>
    <xdr:clientData/>
  </xdr:twoCellAnchor>
  <xdr:twoCellAnchor>
    <xdr:from>
      <xdr:col>8</xdr:col>
      <xdr:colOff>92765</xdr:colOff>
      <xdr:row>6</xdr:row>
      <xdr:rowOff>130911</xdr:rowOff>
    </xdr:from>
    <xdr:to>
      <xdr:col>8</xdr:col>
      <xdr:colOff>480213</xdr:colOff>
      <xdr:row>6</xdr:row>
      <xdr:rowOff>139289</xdr:rowOff>
    </xdr:to>
    <xdr:cxnSp macro="">
      <xdr:nvCxnSpPr>
        <xdr:cNvPr id="36" name="Straight Arrow Connector 35">
          <a:extLst>
            <a:ext uri="{FF2B5EF4-FFF2-40B4-BE49-F238E27FC236}">
              <a16:creationId xmlns:a16="http://schemas.microsoft.com/office/drawing/2014/main" id="{8C1137EE-1776-4A95-88E1-63B07678905F}"/>
            </a:ext>
          </a:extLst>
        </xdr:cNvPr>
        <xdr:cNvCxnSpPr>
          <a:cxnSpLocks/>
          <a:stCxn id="28" idx="3"/>
          <a:endCxn id="4" idx="1"/>
        </xdr:cNvCxnSpPr>
      </xdr:nvCxnSpPr>
      <xdr:spPr>
        <a:xfrm>
          <a:off x="6836465" y="1654911"/>
          <a:ext cx="387448" cy="837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18033</xdr:colOff>
      <xdr:row>6</xdr:row>
      <xdr:rowOff>130911</xdr:rowOff>
    </xdr:from>
    <xdr:to>
      <xdr:col>5</xdr:col>
      <xdr:colOff>440635</xdr:colOff>
      <xdr:row>14</xdr:row>
      <xdr:rowOff>158935</xdr:rowOff>
    </xdr:to>
    <xdr:cxnSp macro="">
      <xdr:nvCxnSpPr>
        <xdr:cNvPr id="37" name="Connector: Elbow 36">
          <a:extLst>
            <a:ext uri="{FF2B5EF4-FFF2-40B4-BE49-F238E27FC236}">
              <a16:creationId xmlns:a16="http://schemas.microsoft.com/office/drawing/2014/main" id="{2D7A642D-D306-421E-B9E1-BF425E89AD9C}"/>
            </a:ext>
          </a:extLst>
        </xdr:cNvPr>
        <xdr:cNvCxnSpPr>
          <a:cxnSpLocks/>
          <a:stCxn id="14" idx="3"/>
          <a:endCxn id="28" idx="1"/>
        </xdr:cNvCxnSpPr>
      </xdr:nvCxnSpPr>
      <xdr:spPr>
        <a:xfrm flipV="1">
          <a:off x="4323333" y="1654911"/>
          <a:ext cx="1032202" cy="1552024"/>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415405</xdr:colOff>
      <xdr:row>3</xdr:row>
      <xdr:rowOff>33371</xdr:rowOff>
    </xdr:from>
    <xdr:to>
      <xdr:col>14</xdr:col>
      <xdr:colOff>67535</xdr:colOff>
      <xdr:row>10</xdr:row>
      <xdr:rowOff>54706</xdr:rowOff>
    </xdr:to>
    <xdr:sp macro="" textlink="">
      <xdr:nvSpPr>
        <xdr:cNvPr id="38" name="Rectangle 37">
          <a:extLst>
            <a:ext uri="{FF2B5EF4-FFF2-40B4-BE49-F238E27FC236}">
              <a16:creationId xmlns:a16="http://schemas.microsoft.com/office/drawing/2014/main" id="{0C89A046-5FD7-410E-B14B-3821D287D01E}"/>
            </a:ext>
          </a:extLst>
        </xdr:cNvPr>
        <xdr:cNvSpPr/>
      </xdr:nvSpPr>
      <xdr:spPr>
        <a:xfrm>
          <a:off x="8987905" y="985871"/>
          <a:ext cx="1480930" cy="135483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US" sz="1100">
              <a:solidFill>
                <a:schemeClr val="tx1"/>
              </a:solidFill>
              <a:latin typeface="Montserrat" panose="02000505000000020004" pitchFamily="2" charset="0"/>
            </a:rPr>
            <a:t>ML Deployment</a:t>
          </a:r>
        </a:p>
      </xdr:txBody>
    </xdr:sp>
    <xdr:clientData/>
  </xdr:twoCellAnchor>
  <xdr:twoCellAnchor>
    <xdr:from>
      <xdr:col>11</xdr:col>
      <xdr:colOff>562899</xdr:colOff>
      <xdr:row>4</xdr:row>
      <xdr:rowOff>130821</xdr:rowOff>
    </xdr:from>
    <xdr:to>
      <xdr:col>13</xdr:col>
      <xdr:colOff>529641</xdr:colOff>
      <xdr:row>6</xdr:row>
      <xdr:rowOff>144050</xdr:rowOff>
    </xdr:to>
    <xdr:sp macro="" textlink="">
      <xdr:nvSpPr>
        <xdr:cNvPr id="39" name="Rectangle 38">
          <a:extLst>
            <a:ext uri="{FF2B5EF4-FFF2-40B4-BE49-F238E27FC236}">
              <a16:creationId xmlns:a16="http://schemas.microsoft.com/office/drawing/2014/main" id="{07D8431E-6C3E-4A23-BA54-0420E4FED0A3}"/>
            </a:ext>
          </a:extLst>
        </xdr:cNvPr>
        <xdr:cNvSpPr/>
      </xdr:nvSpPr>
      <xdr:spPr>
        <a:xfrm>
          <a:off x="9135399" y="1273821"/>
          <a:ext cx="1185942" cy="39422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US" sz="1100">
              <a:solidFill>
                <a:schemeClr val="tx1"/>
              </a:solidFill>
              <a:latin typeface="Montserrat" panose="02000505000000020004" pitchFamily="2" charset="0"/>
            </a:rPr>
            <a:t>Local Instance</a:t>
          </a:r>
        </a:p>
      </xdr:txBody>
    </xdr:sp>
    <xdr:clientData/>
  </xdr:twoCellAnchor>
  <xdr:twoCellAnchor>
    <xdr:from>
      <xdr:col>11</xdr:col>
      <xdr:colOff>562899</xdr:colOff>
      <xdr:row>7</xdr:row>
      <xdr:rowOff>87974</xdr:rowOff>
    </xdr:from>
    <xdr:to>
      <xdr:col>13</xdr:col>
      <xdr:colOff>529641</xdr:colOff>
      <xdr:row>9</xdr:row>
      <xdr:rowOff>101203</xdr:rowOff>
    </xdr:to>
    <xdr:sp macro="" textlink="">
      <xdr:nvSpPr>
        <xdr:cNvPr id="40" name="Rectangle 39">
          <a:extLst>
            <a:ext uri="{FF2B5EF4-FFF2-40B4-BE49-F238E27FC236}">
              <a16:creationId xmlns:a16="http://schemas.microsoft.com/office/drawing/2014/main" id="{CE4679BB-6177-46E2-8009-E61363FD8E28}"/>
            </a:ext>
          </a:extLst>
        </xdr:cNvPr>
        <xdr:cNvSpPr/>
      </xdr:nvSpPr>
      <xdr:spPr>
        <a:xfrm>
          <a:off x="9135399" y="1802474"/>
          <a:ext cx="1185942" cy="39422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US" sz="1100">
              <a:solidFill>
                <a:schemeClr val="tx1"/>
              </a:solidFill>
              <a:latin typeface="Montserrat" panose="02000505000000020004" pitchFamily="2" charset="0"/>
            </a:rPr>
            <a:t>Cloud Instance</a:t>
          </a:r>
        </a:p>
      </xdr:txBody>
    </xdr:sp>
    <xdr:clientData/>
  </xdr:twoCellAnchor>
  <xdr:twoCellAnchor>
    <xdr:from>
      <xdr:col>11</xdr:col>
      <xdr:colOff>132343</xdr:colOff>
      <xdr:row>6</xdr:row>
      <xdr:rowOff>139289</xdr:rowOff>
    </xdr:from>
    <xdr:to>
      <xdr:col>11</xdr:col>
      <xdr:colOff>415405</xdr:colOff>
      <xdr:row>6</xdr:row>
      <xdr:rowOff>139289</xdr:rowOff>
    </xdr:to>
    <xdr:cxnSp macro="">
      <xdr:nvCxnSpPr>
        <xdr:cNvPr id="41" name="Straight Arrow Connector 40">
          <a:extLst>
            <a:ext uri="{FF2B5EF4-FFF2-40B4-BE49-F238E27FC236}">
              <a16:creationId xmlns:a16="http://schemas.microsoft.com/office/drawing/2014/main" id="{EC49D96E-3510-4A0D-AC4B-51739DAEC628}"/>
            </a:ext>
          </a:extLst>
        </xdr:cNvPr>
        <xdr:cNvCxnSpPr>
          <a:cxnSpLocks/>
          <a:stCxn id="4" idx="3"/>
          <a:endCxn id="38" idx="1"/>
        </xdr:cNvCxnSpPr>
      </xdr:nvCxnSpPr>
      <xdr:spPr>
        <a:xfrm>
          <a:off x="8704843" y="1663289"/>
          <a:ext cx="28306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571500</xdr:colOff>
      <xdr:row>20</xdr:row>
      <xdr:rowOff>110949</xdr:rowOff>
    </xdr:from>
    <xdr:to>
      <xdr:col>7</xdr:col>
      <xdr:colOff>538242</xdr:colOff>
      <xdr:row>22</xdr:row>
      <xdr:rowOff>124178</xdr:rowOff>
    </xdr:to>
    <xdr:sp macro="" textlink="">
      <xdr:nvSpPr>
        <xdr:cNvPr id="42" name="Rectangle 41">
          <a:extLst>
            <a:ext uri="{FF2B5EF4-FFF2-40B4-BE49-F238E27FC236}">
              <a16:creationId xmlns:a16="http://schemas.microsoft.com/office/drawing/2014/main" id="{9D860E41-CF0C-4786-A4A3-FA0BFC2051B5}"/>
            </a:ext>
          </a:extLst>
        </xdr:cNvPr>
        <xdr:cNvSpPr/>
      </xdr:nvSpPr>
      <xdr:spPr>
        <a:xfrm>
          <a:off x="5486400" y="4301949"/>
          <a:ext cx="1185942" cy="39422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US" sz="900">
              <a:solidFill>
                <a:schemeClr val="tx1"/>
              </a:solidFill>
              <a:latin typeface="Montserrat" panose="02000505000000020004" pitchFamily="2" charset="0"/>
            </a:rPr>
            <a:t>Get Hazards, Vul, Coping</a:t>
          </a:r>
        </a:p>
      </xdr:txBody>
    </xdr:sp>
    <xdr:clientData/>
  </xdr:twoCellAnchor>
  <xdr:twoCellAnchor>
    <xdr:from>
      <xdr:col>5</xdr:col>
      <xdr:colOff>571500</xdr:colOff>
      <xdr:row>22</xdr:row>
      <xdr:rowOff>188639</xdr:rowOff>
    </xdr:from>
    <xdr:to>
      <xdr:col>7</xdr:col>
      <xdr:colOff>538242</xdr:colOff>
      <xdr:row>25</xdr:row>
      <xdr:rowOff>11368</xdr:rowOff>
    </xdr:to>
    <xdr:sp macro="" textlink="">
      <xdr:nvSpPr>
        <xdr:cNvPr id="43" name="Rectangle 42">
          <a:extLst>
            <a:ext uri="{FF2B5EF4-FFF2-40B4-BE49-F238E27FC236}">
              <a16:creationId xmlns:a16="http://schemas.microsoft.com/office/drawing/2014/main" id="{106C8FE6-DE8D-47CF-A369-EAA866933218}"/>
            </a:ext>
          </a:extLst>
        </xdr:cNvPr>
        <xdr:cNvSpPr/>
      </xdr:nvSpPr>
      <xdr:spPr>
        <a:xfrm>
          <a:off x="5486400" y="4760639"/>
          <a:ext cx="1185942" cy="39422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US" sz="900">
              <a:solidFill>
                <a:schemeClr val="tx1"/>
              </a:solidFill>
              <a:latin typeface="Montserrat" panose="02000505000000020004" pitchFamily="2" charset="0"/>
            </a:rPr>
            <a:t>Token Generation</a:t>
          </a:r>
        </a:p>
      </xdr:txBody>
    </xdr:sp>
    <xdr:clientData/>
  </xdr:twoCellAnchor>
  <xdr:twoCellAnchor>
    <xdr:from>
      <xdr:col>1</xdr:col>
      <xdr:colOff>365903</xdr:colOff>
      <xdr:row>16</xdr:row>
      <xdr:rowOff>159272</xdr:rowOff>
    </xdr:from>
    <xdr:to>
      <xdr:col>4</xdr:col>
      <xdr:colOff>18033</xdr:colOff>
      <xdr:row>33</xdr:row>
      <xdr:rowOff>14038</xdr:rowOff>
    </xdr:to>
    <xdr:sp macro="" textlink="">
      <xdr:nvSpPr>
        <xdr:cNvPr id="44" name="Rectangle 43">
          <a:extLst>
            <a:ext uri="{FF2B5EF4-FFF2-40B4-BE49-F238E27FC236}">
              <a16:creationId xmlns:a16="http://schemas.microsoft.com/office/drawing/2014/main" id="{5F698855-6D08-4853-ADD6-4A92663B422A}"/>
            </a:ext>
          </a:extLst>
        </xdr:cNvPr>
        <xdr:cNvSpPr/>
      </xdr:nvSpPr>
      <xdr:spPr>
        <a:xfrm>
          <a:off x="2842403" y="3588272"/>
          <a:ext cx="1480930" cy="3093266"/>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US" sz="1100">
              <a:solidFill>
                <a:schemeClr val="tx1"/>
              </a:solidFill>
              <a:latin typeface="Montserrat" panose="02000505000000020004" pitchFamily="2" charset="0"/>
            </a:rPr>
            <a:t>Product Design</a:t>
          </a:r>
        </a:p>
      </xdr:txBody>
    </xdr:sp>
    <xdr:clientData/>
  </xdr:twoCellAnchor>
  <xdr:twoCellAnchor>
    <xdr:from>
      <xdr:col>1</xdr:col>
      <xdr:colOff>515204</xdr:colOff>
      <xdr:row>18</xdr:row>
      <xdr:rowOff>102906</xdr:rowOff>
    </xdr:from>
    <xdr:to>
      <xdr:col>3</xdr:col>
      <xdr:colOff>481946</xdr:colOff>
      <xdr:row>20</xdr:row>
      <xdr:rowOff>116135</xdr:rowOff>
    </xdr:to>
    <xdr:sp macro="" textlink="">
      <xdr:nvSpPr>
        <xdr:cNvPr id="45" name="Rectangle 44">
          <a:extLst>
            <a:ext uri="{FF2B5EF4-FFF2-40B4-BE49-F238E27FC236}">
              <a16:creationId xmlns:a16="http://schemas.microsoft.com/office/drawing/2014/main" id="{2CFE1276-82F1-4070-BEE8-572C24A32D0A}"/>
            </a:ext>
          </a:extLst>
        </xdr:cNvPr>
        <xdr:cNvSpPr/>
      </xdr:nvSpPr>
      <xdr:spPr>
        <a:xfrm>
          <a:off x="2991704" y="3912906"/>
          <a:ext cx="1185942" cy="39422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US" sz="900">
              <a:solidFill>
                <a:schemeClr val="tx1"/>
              </a:solidFill>
              <a:latin typeface="Montserrat" panose="02000505000000020004" pitchFamily="2" charset="0"/>
            </a:rPr>
            <a:t>Dengue Panic</a:t>
          </a:r>
        </a:p>
      </xdr:txBody>
    </xdr:sp>
    <xdr:clientData/>
  </xdr:twoCellAnchor>
  <xdr:twoCellAnchor>
    <xdr:from>
      <xdr:col>1</xdr:col>
      <xdr:colOff>515204</xdr:colOff>
      <xdr:row>20</xdr:row>
      <xdr:rowOff>160958</xdr:rowOff>
    </xdr:from>
    <xdr:to>
      <xdr:col>3</xdr:col>
      <xdr:colOff>481946</xdr:colOff>
      <xdr:row>22</xdr:row>
      <xdr:rowOff>174187</xdr:rowOff>
    </xdr:to>
    <xdr:sp macro="" textlink="">
      <xdr:nvSpPr>
        <xdr:cNvPr id="46" name="Rectangle 45">
          <a:extLst>
            <a:ext uri="{FF2B5EF4-FFF2-40B4-BE49-F238E27FC236}">
              <a16:creationId xmlns:a16="http://schemas.microsoft.com/office/drawing/2014/main" id="{2087F2BB-F716-4D32-9E77-DCE2DACB6F3E}"/>
            </a:ext>
          </a:extLst>
        </xdr:cNvPr>
        <xdr:cNvSpPr/>
      </xdr:nvSpPr>
      <xdr:spPr>
        <a:xfrm>
          <a:off x="2991704" y="4351958"/>
          <a:ext cx="1185942" cy="39422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US" sz="900">
              <a:solidFill>
                <a:schemeClr val="tx1"/>
              </a:solidFill>
              <a:latin typeface="Montserrat" panose="02000505000000020004" pitchFamily="2" charset="0"/>
            </a:rPr>
            <a:t>Social Listening</a:t>
          </a:r>
        </a:p>
      </xdr:txBody>
    </xdr:sp>
    <xdr:clientData/>
  </xdr:twoCellAnchor>
  <xdr:twoCellAnchor>
    <xdr:from>
      <xdr:col>1</xdr:col>
      <xdr:colOff>515204</xdr:colOff>
      <xdr:row>23</xdr:row>
      <xdr:rowOff>48148</xdr:rowOff>
    </xdr:from>
    <xdr:to>
      <xdr:col>3</xdr:col>
      <xdr:colOff>481946</xdr:colOff>
      <xdr:row>25</xdr:row>
      <xdr:rowOff>61377</xdr:rowOff>
    </xdr:to>
    <xdr:sp macro="" textlink="">
      <xdr:nvSpPr>
        <xdr:cNvPr id="47" name="Rectangle 46">
          <a:extLst>
            <a:ext uri="{FF2B5EF4-FFF2-40B4-BE49-F238E27FC236}">
              <a16:creationId xmlns:a16="http://schemas.microsoft.com/office/drawing/2014/main" id="{DF273E86-2589-42BB-AC36-E1459BEC9D2E}"/>
            </a:ext>
          </a:extLst>
        </xdr:cNvPr>
        <xdr:cNvSpPr/>
      </xdr:nvSpPr>
      <xdr:spPr>
        <a:xfrm>
          <a:off x="2991704" y="4810648"/>
          <a:ext cx="1185942" cy="39422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US" sz="900">
              <a:solidFill>
                <a:schemeClr val="tx1"/>
              </a:solidFill>
              <a:latin typeface="Montserrat" panose="02000505000000020004" pitchFamily="2" charset="0"/>
            </a:rPr>
            <a:t>Risk Mapping</a:t>
          </a:r>
        </a:p>
      </xdr:txBody>
    </xdr:sp>
    <xdr:clientData/>
  </xdr:twoCellAnchor>
  <xdr:twoCellAnchor>
    <xdr:from>
      <xdr:col>1</xdr:col>
      <xdr:colOff>515204</xdr:colOff>
      <xdr:row>25</xdr:row>
      <xdr:rowOff>125838</xdr:rowOff>
    </xdr:from>
    <xdr:to>
      <xdr:col>3</xdr:col>
      <xdr:colOff>481946</xdr:colOff>
      <xdr:row>27</xdr:row>
      <xdr:rowOff>139067</xdr:rowOff>
    </xdr:to>
    <xdr:sp macro="" textlink="">
      <xdr:nvSpPr>
        <xdr:cNvPr id="48" name="Rectangle 47">
          <a:extLst>
            <a:ext uri="{FF2B5EF4-FFF2-40B4-BE49-F238E27FC236}">
              <a16:creationId xmlns:a16="http://schemas.microsoft.com/office/drawing/2014/main" id="{1A103B98-7E70-490A-AC13-F61560D550C1}"/>
            </a:ext>
          </a:extLst>
        </xdr:cNvPr>
        <xdr:cNvSpPr/>
      </xdr:nvSpPr>
      <xdr:spPr>
        <a:xfrm>
          <a:off x="2991704" y="5269338"/>
          <a:ext cx="1185942" cy="39422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US" sz="800">
              <a:solidFill>
                <a:schemeClr val="tx1"/>
              </a:solidFill>
              <a:latin typeface="Montserrat" panose="02000505000000020004" pitchFamily="2" charset="0"/>
            </a:rPr>
            <a:t>Action and recommendations</a:t>
          </a:r>
        </a:p>
      </xdr:txBody>
    </xdr:sp>
    <xdr:clientData/>
  </xdr:twoCellAnchor>
  <xdr:twoCellAnchor>
    <xdr:from>
      <xdr:col>1</xdr:col>
      <xdr:colOff>509107</xdr:colOff>
      <xdr:row>28</xdr:row>
      <xdr:rowOff>12225</xdr:rowOff>
    </xdr:from>
    <xdr:to>
      <xdr:col>3</xdr:col>
      <xdr:colOff>475849</xdr:colOff>
      <xdr:row>30</xdr:row>
      <xdr:rowOff>25454</xdr:rowOff>
    </xdr:to>
    <xdr:sp macro="" textlink="">
      <xdr:nvSpPr>
        <xdr:cNvPr id="49" name="Rectangle 48">
          <a:extLst>
            <a:ext uri="{FF2B5EF4-FFF2-40B4-BE49-F238E27FC236}">
              <a16:creationId xmlns:a16="http://schemas.microsoft.com/office/drawing/2014/main" id="{F6516DE2-34A3-453E-8130-A05609B5B58B}"/>
            </a:ext>
          </a:extLst>
        </xdr:cNvPr>
        <xdr:cNvSpPr/>
      </xdr:nvSpPr>
      <xdr:spPr>
        <a:xfrm>
          <a:off x="2985607" y="5727225"/>
          <a:ext cx="1185942" cy="39422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US" sz="800">
              <a:solidFill>
                <a:schemeClr val="tx1"/>
              </a:solidFill>
              <a:latin typeface="Montserrat" panose="02000505000000020004" pitchFamily="2" charset="0"/>
            </a:rPr>
            <a:t>Performance Monitoring</a:t>
          </a:r>
        </a:p>
      </xdr:txBody>
    </xdr:sp>
    <xdr:clientData/>
  </xdr:twoCellAnchor>
  <xdr:twoCellAnchor>
    <xdr:from>
      <xdr:col>1</xdr:col>
      <xdr:colOff>509107</xdr:colOff>
      <xdr:row>30</xdr:row>
      <xdr:rowOff>107826</xdr:rowOff>
    </xdr:from>
    <xdr:to>
      <xdr:col>3</xdr:col>
      <xdr:colOff>475849</xdr:colOff>
      <xdr:row>32</xdr:row>
      <xdr:rowOff>121055</xdr:rowOff>
    </xdr:to>
    <xdr:sp macro="" textlink="">
      <xdr:nvSpPr>
        <xdr:cNvPr id="50" name="Rectangle 49">
          <a:extLst>
            <a:ext uri="{FF2B5EF4-FFF2-40B4-BE49-F238E27FC236}">
              <a16:creationId xmlns:a16="http://schemas.microsoft.com/office/drawing/2014/main" id="{B48FBA94-7A4D-4969-9C82-F4F84DDF9FA2}"/>
            </a:ext>
          </a:extLst>
        </xdr:cNvPr>
        <xdr:cNvSpPr/>
      </xdr:nvSpPr>
      <xdr:spPr>
        <a:xfrm>
          <a:off x="2985607" y="6203826"/>
          <a:ext cx="1185942" cy="39422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US" sz="800">
              <a:solidFill>
                <a:schemeClr val="tx1"/>
              </a:solidFill>
              <a:latin typeface="Montserrat" panose="02000505000000020004" pitchFamily="2" charset="0"/>
            </a:rPr>
            <a:t>Admin Module</a:t>
          </a:r>
        </a:p>
      </xdr:txBody>
    </xdr:sp>
    <xdr:clientData/>
  </xdr:twoCellAnchor>
  <xdr:twoCellAnchor>
    <xdr:from>
      <xdr:col>0</xdr:col>
      <xdr:colOff>1969608</xdr:colOff>
      <xdr:row>12</xdr:row>
      <xdr:rowOff>163879</xdr:rowOff>
    </xdr:from>
    <xdr:to>
      <xdr:col>1</xdr:col>
      <xdr:colOff>365904</xdr:colOff>
      <xdr:row>24</xdr:row>
      <xdr:rowOff>49824</xdr:rowOff>
    </xdr:to>
    <xdr:cxnSp macro="">
      <xdr:nvCxnSpPr>
        <xdr:cNvPr id="51" name="Connector: Elbow 50">
          <a:extLst>
            <a:ext uri="{FF2B5EF4-FFF2-40B4-BE49-F238E27FC236}">
              <a16:creationId xmlns:a16="http://schemas.microsoft.com/office/drawing/2014/main" id="{11C805A4-025E-4FDC-AA85-A937B8052C86}"/>
            </a:ext>
          </a:extLst>
        </xdr:cNvPr>
        <xdr:cNvCxnSpPr>
          <a:cxnSpLocks/>
        </xdr:cNvCxnSpPr>
      </xdr:nvCxnSpPr>
      <xdr:spPr>
        <a:xfrm rot="16200000" flipH="1">
          <a:off x="1320033" y="3480454"/>
          <a:ext cx="2171945" cy="872796"/>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26955</xdr:colOff>
      <xdr:row>18</xdr:row>
      <xdr:rowOff>80149</xdr:rowOff>
    </xdr:from>
    <xdr:to>
      <xdr:col>11</xdr:col>
      <xdr:colOff>415405</xdr:colOff>
      <xdr:row>26</xdr:row>
      <xdr:rowOff>117118</xdr:rowOff>
    </xdr:to>
    <xdr:cxnSp macro="">
      <xdr:nvCxnSpPr>
        <xdr:cNvPr id="52" name="Connector: Elbow 51">
          <a:extLst>
            <a:ext uri="{FF2B5EF4-FFF2-40B4-BE49-F238E27FC236}">
              <a16:creationId xmlns:a16="http://schemas.microsoft.com/office/drawing/2014/main" id="{5FC8CA4C-7D20-4EE5-BA64-E14DD932DC39}"/>
            </a:ext>
          </a:extLst>
        </xdr:cNvPr>
        <xdr:cNvCxnSpPr>
          <a:cxnSpLocks/>
        </xdr:cNvCxnSpPr>
      </xdr:nvCxnSpPr>
      <xdr:spPr>
        <a:xfrm flipV="1">
          <a:off x="4332255" y="3890149"/>
          <a:ext cx="4655650" cy="1560969"/>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562899</xdr:colOff>
      <xdr:row>16</xdr:row>
      <xdr:rowOff>44854</xdr:rowOff>
    </xdr:from>
    <xdr:to>
      <xdr:col>13</xdr:col>
      <xdr:colOff>529641</xdr:colOff>
      <xdr:row>18</xdr:row>
      <xdr:rowOff>58083</xdr:rowOff>
    </xdr:to>
    <xdr:sp macro="" textlink="">
      <xdr:nvSpPr>
        <xdr:cNvPr id="53" name="Rectangle 52">
          <a:extLst>
            <a:ext uri="{FF2B5EF4-FFF2-40B4-BE49-F238E27FC236}">
              <a16:creationId xmlns:a16="http://schemas.microsoft.com/office/drawing/2014/main" id="{10B72EB7-B428-4DE4-9EBE-518228AC08CE}"/>
            </a:ext>
          </a:extLst>
        </xdr:cNvPr>
        <xdr:cNvSpPr/>
      </xdr:nvSpPr>
      <xdr:spPr>
        <a:xfrm>
          <a:off x="9135399" y="3473854"/>
          <a:ext cx="1185942" cy="39422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US" sz="900">
              <a:solidFill>
                <a:schemeClr val="tx1"/>
              </a:solidFill>
              <a:latin typeface="Montserrat" panose="02000505000000020004" pitchFamily="2" charset="0"/>
            </a:rPr>
            <a:t>Portal Development</a:t>
          </a:r>
        </a:p>
      </xdr:txBody>
    </xdr:sp>
    <xdr:clientData/>
  </xdr:twoCellAnchor>
  <xdr:twoCellAnchor>
    <xdr:from>
      <xdr:col>11</xdr:col>
      <xdr:colOff>562899</xdr:colOff>
      <xdr:row>21</xdr:row>
      <xdr:rowOff>61777</xdr:rowOff>
    </xdr:from>
    <xdr:to>
      <xdr:col>13</xdr:col>
      <xdr:colOff>529641</xdr:colOff>
      <xdr:row>23</xdr:row>
      <xdr:rowOff>75006</xdr:rowOff>
    </xdr:to>
    <xdr:sp macro="" textlink="">
      <xdr:nvSpPr>
        <xdr:cNvPr id="54" name="Rectangle 53">
          <a:extLst>
            <a:ext uri="{FF2B5EF4-FFF2-40B4-BE49-F238E27FC236}">
              <a16:creationId xmlns:a16="http://schemas.microsoft.com/office/drawing/2014/main" id="{54B14E58-423C-4D29-A2A5-9674CA9D20DF}"/>
            </a:ext>
          </a:extLst>
        </xdr:cNvPr>
        <xdr:cNvSpPr/>
      </xdr:nvSpPr>
      <xdr:spPr>
        <a:xfrm>
          <a:off x="9135399" y="4443277"/>
          <a:ext cx="1185942" cy="39422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US" sz="900">
              <a:solidFill>
                <a:schemeClr val="tx1"/>
              </a:solidFill>
              <a:latin typeface="Montserrat" panose="02000505000000020004" pitchFamily="2" charset="0"/>
            </a:rPr>
            <a:t>Testing</a:t>
          </a:r>
        </a:p>
      </xdr:txBody>
    </xdr:sp>
    <xdr:clientData/>
  </xdr:twoCellAnchor>
  <xdr:twoCellAnchor>
    <xdr:from>
      <xdr:col>11</xdr:col>
      <xdr:colOff>562899</xdr:colOff>
      <xdr:row>23</xdr:row>
      <xdr:rowOff>139467</xdr:rowOff>
    </xdr:from>
    <xdr:to>
      <xdr:col>13</xdr:col>
      <xdr:colOff>529641</xdr:colOff>
      <xdr:row>25</xdr:row>
      <xdr:rowOff>152696</xdr:rowOff>
    </xdr:to>
    <xdr:sp macro="" textlink="">
      <xdr:nvSpPr>
        <xdr:cNvPr id="55" name="Rectangle 54">
          <a:extLst>
            <a:ext uri="{FF2B5EF4-FFF2-40B4-BE49-F238E27FC236}">
              <a16:creationId xmlns:a16="http://schemas.microsoft.com/office/drawing/2014/main" id="{FDDF00CF-E796-47CA-8FB1-4FFC947ECC81}"/>
            </a:ext>
          </a:extLst>
        </xdr:cNvPr>
        <xdr:cNvSpPr/>
      </xdr:nvSpPr>
      <xdr:spPr>
        <a:xfrm>
          <a:off x="9135399" y="4901967"/>
          <a:ext cx="1185942" cy="39422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US" sz="900">
              <a:solidFill>
                <a:schemeClr val="tx1"/>
              </a:solidFill>
              <a:latin typeface="Montserrat" panose="02000505000000020004" pitchFamily="2" charset="0"/>
            </a:rPr>
            <a:t>User Changes</a:t>
          </a:r>
        </a:p>
      </xdr:txBody>
    </xdr:sp>
    <xdr:clientData/>
  </xdr:twoCellAnchor>
  <xdr:twoCellAnchor>
    <xdr:from>
      <xdr:col>11</xdr:col>
      <xdr:colOff>562899</xdr:colOff>
      <xdr:row>26</xdr:row>
      <xdr:rowOff>26657</xdr:rowOff>
    </xdr:from>
    <xdr:to>
      <xdr:col>13</xdr:col>
      <xdr:colOff>529641</xdr:colOff>
      <xdr:row>28</xdr:row>
      <xdr:rowOff>39886</xdr:rowOff>
    </xdr:to>
    <xdr:sp macro="" textlink="">
      <xdr:nvSpPr>
        <xdr:cNvPr id="56" name="Rectangle 55">
          <a:extLst>
            <a:ext uri="{FF2B5EF4-FFF2-40B4-BE49-F238E27FC236}">
              <a16:creationId xmlns:a16="http://schemas.microsoft.com/office/drawing/2014/main" id="{B316DA65-BA11-47ED-9097-4E0FFBB79CE8}"/>
            </a:ext>
          </a:extLst>
        </xdr:cNvPr>
        <xdr:cNvSpPr/>
      </xdr:nvSpPr>
      <xdr:spPr>
        <a:xfrm>
          <a:off x="9135399" y="5360657"/>
          <a:ext cx="1185942" cy="39422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US" sz="900">
              <a:solidFill>
                <a:schemeClr val="tx1"/>
              </a:solidFill>
              <a:latin typeface="Montserrat" panose="02000505000000020004" pitchFamily="2" charset="0"/>
            </a:rPr>
            <a:t>Deployment</a:t>
          </a:r>
        </a:p>
      </xdr:txBody>
    </xdr:sp>
    <xdr:clientData/>
  </xdr:twoCellAnchor>
  <xdr:twoCellAnchor>
    <xdr:from>
      <xdr:col>11</xdr:col>
      <xdr:colOff>562899</xdr:colOff>
      <xdr:row>18</xdr:row>
      <xdr:rowOff>119056</xdr:rowOff>
    </xdr:from>
    <xdr:to>
      <xdr:col>13</xdr:col>
      <xdr:colOff>529641</xdr:colOff>
      <xdr:row>20</xdr:row>
      <xdr:rowOff>132285</xdr:rowOff>
    </xdr:to>
    <xdr:sp macro="" textlink="">
      <xdr:nvSpPr>
        <xdr:cNvPr id="57" name="Rectangle 56">
          <a:extLst>
            <a:ext uri="{FF2B5EF4-FFF2-40B4-BE49-F238E27FC236}">
              <a16:creationId xmlns:a16="http://schemas.microsoft.com/office/drawing/2014/main" id="{0421BF33-962D-4513-A263-5EF7A68F6F11}"/>
            </a:ext>
          </a:extLst>
        </xdr:cNvPr>
        <xdr:cNvSpPr/>
      </xdr:nvSpPr>
      <xdr:spPr>
        <a:xfrm>
          <a:off x="9135399" y="3929056"/>
          <a:ext cx="1185942" cy="39422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US" sz="900">
              <a:solidFill>
                <a:schemeClr val="tx1"/>
              </a:solidFill>
              <a:latin typeface="Montserrat" panose="02000505000000020004" pitchFamily="2" charset="0"/>
            </a:rPr>
            <a:t>Integrate ML and API</a:t>
          </a:r>
        </a:p>
      </xdr:txBody>
    </xdr:sp>
    <xdr:clientData/>
  </xdr:twoCellAnchor>
  <xdr:twoCellAnchor>
    <xdr:from>
      <xdr:col>5</xdr:col>
      <xdr:colOff>450995</xdr:colOff>
      <xdr:row>30</xdr:row>
      <xdr:rowOff>150560</xdr:rowOff>
    </xdr:from>
    <xdr:to>
      <xdr:col>8</xdr:col>
      <xdr:colOff>103125</xdr:colOff>
      <xdr:row>33</xdr:row>
      <xdr:rowOff>14038</xdr:rowOff>
    </xdr:to>
    <xdr:sp macro="" textlink="">
      <xdr:nvSpPr>
        <xdr:cNvPr id="58" name="Rectangle 57">
          <a:extLst>
            <a:ext uri="{FF2B5EF4-FFF2-40B4-BE49-F238E27FC236}">
              <a16:creationId xmlns:a16="http://schemas.microsoft.com/office/drawing/2014/main" id="{8BEF45CC-2A8A-4C6D-8C49-2EB413C594C8}"/>
            </a:ext>
          </a:extLst>
        </xdr:cNvPr>
        <xdr:cNvSpPr/>
      </xdr:nvSpPr>
      <xdr:spPr>
        <a:xfrm>
          <a:off x="5365895" y="6246560"/>
          <a:ext cx="1480930" cy="434978"/>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US" sz="1100">
              <a:solidFill>
                <a:schemeClr val="tx1"/>
              </a:solidFill>
              <a:latin typeface="Montserrat" panose="02000505000000020004" pitchFamily="2" charset="0"/>
            </a:rPr>
            <a:t>Training</a:t>
          </a:r>
        </a:p>
      </xdr:txBody>
    </xdr:sp>
    <xdr:clientData/>
  </xdr:twoCellAnchor>
  <xdr:twoCellAnchor>
    <xdr:from>
      <xdr:col>8</xdr:col>
      <xdr:colOff>92765</xdr:colOff>
      <xdr:row>18</xdr:row>
      <xdr:rowOff>0</xdr:rowOff>
    </xdr:from>
    <xdr:to>
      <xdr:col>11</xdr:col>
      <xdr:colOff>415405</xdr:colOff>
      <xdr:row>18</xdr:row>
      <xdr:rowOff>0</xdr:rowOff>
    </xdr:to>
    <xdr:cxnSp macro="">
      <xdr:nvCxnSpPr>
        <xdr:cNvPr id="59" name="Straight Arrow Connector 58">
          <a:extLst>
            <a:ext uri="{FF2B5EF4-FFF2-40B4-BE49-F238E27FC236}">
              <a16:creationId xmlns:a16="http://schemas.microsoft.com/office/drawing/2014/main" id="{13C165DA-7A8B-44C5-A3DA-B01280DF9D99}"/>
            </a:ext>
          </a:extLst>
        </xdr:cNvPr>
        <xdr:cNvCxnSpPr>
          <a:cxnSpLocks/>
        </xdr:cNvCxnSpPr>
      </xdr:nvCxnSpPr>
      <xdr:spPr>
        <a:xfrm>
          <a:off x="6836465" y="3810000"/>
          <a:ext cx="215144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546270</xdr:colOff>
      <xdr:row>10</xdr:row>
      <xdr:rowOff>54706</xdr:rowOff>
    </xdr:from>
    <xdr:to>
      <xdr:col>12</xdr:col>
      <xdr:colOff>546270</xdr:colOff>
      <xdr:row>13</xdr:row>
      <xdr:rowOff>166419</xdr:rowOff>
    </xdr:to>
    <xdr:cxnSp macro="">
      <xdr:nvCxnSpPr>
        <xdr:cNvPr id="60" name="Straight Arrow Connector 59">
          <a:extLst>
            <a:ext uri="{FF2B5EF4-FFF2-40B4-BE49-F238E27FC236}">
              <a16:creationId xmlns:a16="http://schemas.microsoft.com/office/drawing/2014/main" id="{F03C8ECF-C075-4F3E-B4A1-7CEF7166196A}"/>
            </a:ext>
          </a:extLst>
        </xdr:cNvPr>
        <xdr:cNvCxnSpPr>
          <a:cxnSpLocks/>
        </xdr:cNvCxnSpPr>
      </xdr:nvCxnSpPr>
      <xdr:spPr>
        <a:xfrm>
          <a:off x="9728370" y="2340706"/>
          <a:ext cx="0" cy="6832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1969607</xdr:colOff>
      <xdr:row>6</xdr:row>
      <xdr:rowOff>170519</xdr:rowOff>
    </xdr:from>
    <xdr:to>
      <xdr:col>1</xdr:col>
      <xdr:colOff>365903</xdr:colOff>
      <xdr:row>11</xdr:row>
      <xdr:rowOff>155749</xdr:rowOff>
    </xdr:to>
    <xdr:cxnSp macro="">
      <xdr:nvCxnSpPr>
        <xdr:cNvPr id="61" name="Connector: Elbow 60">
          <a:extLst>
            <a:ext uri="{FF2B5EF4-FFF2-40B4-BE49-F238E27FC236}">
              <a16:creationId xmlns:a16="http://schemas.microsoft.com/office/drawing/2014/main" id="{7C68C419-0419-4542-A8BB-B76C391B0FAE}"/>
            </a:ext>
          </a:extLst>
        </xdr:cNvPr>
        <xdr:cNvCxnSpPr>
          <a:cxnSpLocks/>
          <a:stCxn id="11" idx="3"/>
          <a:endCxn id="13" idx="1"/>
        </xdr:cNvCxnSpPr>
      </xdr:nvCxnSpPr>
      <xdr:spPr>
        <a:xfrm>
          <a:off x="1969607" y="1694519"/>
          <a:ext cx="872796" cy="937730"/>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504475</xdr:colOff>
      <xdr:row>2</xdr:row>
      <xdr:rowOff>23346</xdr:rowOff>
    </xdr:from>
    <xdr:to>
      <xdr:col>3</xdr:col>
      <xdr:colOff>471217</xdr:colOff>
      <xdr:row>3</xdr:row>
      <xdr:rowOff>104753</xdr:rowOff>
    </xdr:to>
    <xdr:sp macro="" textlink="">
      <xdr:nvSpPr>
        <xdr:cNvPr id="62" name="Rectangle 61">
          <a:extLst>
            <a:ext uri="{FF2B5EF4-FFF2-40B4-BE49-F238E27FC236}">
              <a16:creationId xmlns:a16="http://schemas.microsoft.com/office/drawing/2014/main" id="{92CF8D8A-3818-4CD1-AEFF-CFA474A84CF6}"/>
            </a:ext>
          </a:extLst>
        </xdr:cNvPr>
        <xdr:cNvSpPr/>
      </xdr:nvSpPr>
      <xdr:spPr>
        <a:xfrm>
          <a:off x="2980975" y="785346"/>
          <a:ext cx="1185942" cy="271907"/>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US" sz="1100">
              <a:solidFill>
                <a:schemeClr val="tx1"/>
              </a:solidFill>
              <a:latin typeface="Montserrat" panose="02000505000000020004" pitchFamily="2" charset="0"/>
            </a:rPr>
            <a:t>Local</a:t>
          </a:r>
        </a:p>
      </xdr:txBody>
    </xdr:sp>
    <xdr:clientData/>
  </xdr:twoCellAnchor>
  <xdr:twoCellAnchor>
    <xdr:from>
      <xdr:col>1</xdr:col>
      <xdr:colOff>504474</xdr:colOff>
      <xdr:row>3</xdr:row>
      <xdr:rowOff>133880</xdr:rowOff>
    </xdr:from>
    <xdr:to>
      <xdr:col>3</xdr:col>
      <xdr:colOff>471216</xdr:colOff>
      <xdr:row>5</xdr:row>
      <xdr:rowOff>24787</xdr:rowOff>
    </xdr:to>
    <xdr:sp macro="" textlink="">
      <xdr:nvSpPr>
        <xdr:cNvPr id="63" name="Rectangle 62">
          <a:extLst>
            <a:ext uri="{FF2B5EF4-FFF2-40B4-BE49-F238E27FC236}">
              <a16:creationId xmlns:a16="http://schemas.microsoft.com/office/drawing/2014/main" id="{EB15E35D-B16E-4912-B395-CA1AB1A0CDAC}"/>
            </a:ext>
          </a:extLst>
        </xdr:cNvPr>
        <xdr:cNvSpPr/>
      </xdr:nvSpPr>
      <xdr:spPr>
        <a:xfrm>
          <a:off x="2980974" y="1086380"/>
          <a:ext cx="1185942" cy="271907"/>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US" sz="1100">
              <a:solidFill>
                <a:schemeClr val="tx1"/>
              </a:solidFill>
              <a:latin typeface="Montserrat" panose="02000505000000020004" pitchFamily="2" charset="0"/>
            </a:rPr>
            <a:t>Cloud</a:t>
          </a:r>
        </a:p>
      </xdr:txBody>
    </xdr:sp>
    <xdr:clientData/>
  </xdr:twoCellAnchor>
  <xdr:twoCellAnchor>
    <xdr:from>
      <xdr:col>1</xdr:col>
      <xdr:colOff>504474</xdr:colOff>
      <xdr:row>5</xdr:row>
      <xdr:rowOff>89001</xdr:rowOff>
    </xdr:from>
    <xdr:to>
      <xdr:col>3</xdr:col>
      <xdr:colOff>471216</xdr:colOff>
      <xdr:row>6</xdr:row>
      <xdr:rowOff>170408</xdr:rowOff>
    </xdr:to>
    <xdr:sp macro="" textlink="">
      <xdr:nvSpPr>
        <xdr:cNvPr id="64" name="Rectangle 63">
          <a:extLst>
            <a:ext uri="{FF2B5EF4-FFF2-40B4-BE49-F238E27FC236}">
              <a16:creationId xmlns:a16="http://schemas.microsoft.com/office/drawing/2014/main" id="{6720E21F-D0C9-42CB-8085-BEA01DEBB567}"/>
            </a:ext>
          </a:extLst>
        </xdr:cNvPr>
        <xdr:cNvSpPr/>
      </xdr:nvSpPr>
      <xdr:spPr>
        <a:xfrm>
          <a:off x="2980974" y="1422501"/>
          <a:ext cx="1185942" cy="271907"/>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US" sz="1100">
              <a:solidFill>
                <a:schemeClr val="tx1"/>
              </a:solidFill>
              <a:latin typeface="Montserrat" panose="02000505000000020004" pitchFamily="2" charset="0"/>
            </a:rPr>
            <a:t>ML</a:t>
          </a:r>
        </a:p>
      </xdr:txBody>
    </xdr:sp>
    <xdr:clientData/>
  </xdr:twoCellAnchor>
  <xdr:twoCellAnchor>
    <xdr:from>
      <xdr:col>1</xdr:col>
      <xdr:colOff>515204</xdr:colOff>
      <xdr:row>7</xdr:row>
      <xdr:rowOff>22105</xdr:rowOff>
    </xdr:from>
    <xdr:to>
      <xdr:col>3</xdr:col>
      <xdr:colOff>481946</xdr:colOff>
      <xdr:row>8</xdr:row>
      <xdr:rowOff>103512</xdr:rowOff>
    </xdr:to>
    <xdr:sp macro="" textlink="">
      <xdr:nvSpPr>
        <xdr:cNvPr id="65" name="Rectangle 64">
          <a:extLst>
            <a:ext uri="{FF2B5EF4-FFF2-40B4-BE49-F238E27FC236}">
              <a16:creationId xmlns:a16="http://schemas.microsoft.com/office/drawing/2014/main" id="{31491FC8-745F-4AE1-980D-3968AA917930}"/>
            </a:ext>
          </a:extLst>
        </xdr:cNvPr>
        <xdr:cNvSpPr/>
      </xdr:nvSpPr>
      <xdr:spPr>
        <a:xfrm>
          <a:off x="2991704" y="1736605"/>
          <a:ext cx="1185942" cy="271907"/>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US" sz="1100">
              <a:solidFill>
                <a:schemeClr val="tx1"/>
              </a:solidFill>
              <a:latin typeface="Montserrat" panose="02000505000000020004" pitchFamily="2" charset="0"/>
            </a:rPr>
            <a:t>Github</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1:F4" totalsRowShown="0" headerRowDxfId="111" dataDxfId="110">
  <tableColumns count="5">
    <tableColumn id="2" xr3:uid="{00000000-0010-0000-0000-000002000000}" name="Month" dataDxfId="109"/>
    <tableColumn id="1" xr3:uid="{00000000-0010-0000-0000-000001000000}" name="Start Week" dataDxfId="108"/>
    <tableColumn id="5" xr3:uid="{00000000-0010-0000-0000-000005000000}" name="End Week" dataDxfId="107"/>
    <tableColumn id="3" xr3:uid="{00000000-0010-0000-0000-000003000000}" name="Deliverable" dataDxfId="106"/>
    <tableColumn id="4" xr3:uid="{00000000-0010-0000-0000-000004000000}" name="Description" dataDxfId="105"/>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Q32"/>
  <sheetViews>
    <sheetView showGridLines="0" tabSelected="1" showRuler="0" zoomScale="85" zoomScaleNormal="85" zoomScalePageLayoutView="70" workbookViewId="0">
      <pane ySplit="6" topLeftCell="A7" activePane="bottomLeft" state="frozen"/>
      <selection pane="bottomLeft" activeCell="B8" sqref="B8:C8"/>
    </sheetView>
  </sheetViews>
  <sheetFormatPr defaultRowHeight="30" customHeight="1" x14ac:dyDescent="0.25"/>
  <cols>
    <col min="1" max="1" width="2.7109375" style="57" customWidth="1"/>
    <col min="2" max="2" width="31.5703125" style="56" customWidth="1"/>
    <col min="3" max="4" width="13" style="56" customWidth="1"/>
    <col min="5" max="6" width="15.28515625" style="56" customWidth="1"/>
    <col min="7" max="7" width="10.42578125" style="89" customWidth="1"/>
    <col min="8" max="8" width="10.42578125" style="56" customWidth="1"/>
    <col min="9" max="9" width="6.140625" style="56" hidden="1" customWidth="1"/>
    <col min="10" max="15" width="3.140625" style="56" bestFit="1" customWidth="1"/>
    <col min="16" max="16" width="3.140625" style="56" customWidth="1"/>
    <col min="17" max="18" width="3.140625" style="56" bestFit="1" customWidth="1"/>
    <col min="19" max="19" width="3.28515625" style="56" bestFit="1" customWidth="1"/>
    <col min="20" max="20" width="3.140625" style="56" bestFit="1" customWidth="1"/>
    <col min="21" max="23" width="3.28515625" style="56" bestFit="1" customWidth="1"/>
    <col min="24" max="28" width="3.140625" style="56" bestFit="1" customWidth="1"/>
    <col min="29" max="29" width="3.5703125" style="56" bestFit="1" customWidth="1"/>
    <col min="30" max="30" width="3.140625" style="56" bestFit="1" customWidth="1"/>
    <col min="31" max="33" width="3.5703125" style="56" bestFit="1" customWidth="1"/>
    <col min="34" max="34" width="3.28515625" style="56" bestFit="1" customWidth="1"/>
    <col min="35" max="35" width="3.5703125" style="56" bestFit="1" customWidth="1"/>
    <col min="36" max="36" width="3.28515625" style="56" bestFit="1" customWidth="1"/>
    <col min="37" max="39" width="3.5703125" style="56" bestFit="1" customWidth="1"/>
    <col min="40" max="49" width="3.140625" style="56" bestFit="1" customWidth="1"/>
    <col min="50" max="50" width="3.28515625" style="56" bestFit="1" customWidth="1"/>
    <col min="51" max="51" width="3.140625" style="56" bestFit="1" customWidth="1"/>
    <col min="52" max="65" width="3.28515625" style="56" bestFit="1" customWidth="1"/>
    <col min="66" max="66" width="2.85546875" style="56" bestFit="1" customWidth="1"/>
    <col min="67" max="67" width="2.28515625" style="56" bestFit="1" customWidth="1"/>
    <col min="68" max="68" width="2.5703125" style="56" bestFit="1" customWidth="1"/>
    <col min="69" max="84" width="3.140625" style="56" bestFit="1" customWidth="1"/>
    <col min="85" max="85" width="3.28515625" style="56" bestFit="1" customWidth="1"/>
    <col min="86" max="86" width="3.140625" style="56" bestFit="1" customWidth="1"/>
    <col min="87" max="95" width="3.28515625" style="56" bestFit="1" customWidth="1"/>
    <col min="96" max="96" width="3" style="56" bestFit="1" customWidth="1"/>
    <col min="97" max="99" width="2.28515625" style="56" bestFit="1" customWidth="1"/>
    <col min="100" max="115" width="3.140625" style="56" bestFit="1" customWidth="1"/>
    <col min="116" max="116" width="3.28515625" style="56" bestFit="1" customWidth="1"/>
    <col min="117" max="117" width="3.140625" style="56" bestFit="1" customWidth="1"/>
    <col min="118" max="121" width="3.28515625" style="56" bestFit="1" customWidth="1"/>
    <col min="122" max="16384" width="9.140625" style="56"/>
  </cols>
  <sheetData>
    <row r="1" spans="1:121" ht="30" customHeight="1" x14ac:dyDescent="0.25">
      <c r="A1" s="51" t="s">
        <v>11</v>
      </c>
      <c r="B1" s="94" t="s">
        <v>41</v>
      </c>
      <c r="C1" s="52"/>
      <c r="D1" s="52"/>
      <c r="E1" s="53"/>
      <c r="F1" s="53"/>
      <c r="G1" s="54"/>
      <c r="H1" s="55"/>
      <c r="I1" s="53"/>
      <c r="J1" s="3"/>
      <c r="BN1" s="3"/>
    </row>
    <row r="2" spans="1:121" ht="13.5" customHeight="1" x14ac:dyDescent="0.25">
      <c r="A2" s="57" t="s">
        <v>6</v>
      </c>
      <c r="B2" s="58"/>
      <c r="C2" s="44"/>
      <c r="D2" s="44"/>
      <c r="E2" s="44"/>
      <c r="F2" s="44"/>
      <c r="G2" s="45"/>
      <c r="H2" s="44"/>
      <c r="J2" s="59"/>
      <c r="BN2" s="59"/>
    </row>
    <row r="3" spans="1:121" ht="13.5" customHeight="1" x14ac:dyDescent="0.25">
      <c r="A3" s="57" t="s">
        <v>12</v>
      </c>
      <c r="B3" s="60"/>
      <c r="C3" s="49" t="s">
        <v>1</v>
      </c>
      <c r="D3" s="49"/>
      <c r="E3" s="49"/>
      <c r="F3" s="47"/>
      <c r="G3" s="48">
        <v>44571</v>
      </c>
      <c r="H3" s="48"/>
    </row>
    <row r="4" spans="1:121" ht="30" customHeight="1" x14ac:dyDescent="0.25">
      <c r="A4" s="51" t="s">
        <v>13</v>
      </c>
      <c r="B4" s="44"/>
      <c r="C4" s="49" t="s">
        <v>5</v>
      </c>
      <c r="D4" s="49"/>
      <c r="E4" s="49"/>
      <c r="F4" s="47"/>
      <c r="G4" s="46">
        <v>1</v>
      </c>
      <c r="H4" s="44"/>
      <c r="J4" s="61">
        <f>J5</f>
        <v>44571</v>
      </c>
      <c r="K4" s="62"/>
      <c r="L4" s="62"/>
      <c r="M4" s="62"/>
      <c r="N4" s="62"/>
      <c r="O4" s="62"/>
      <c r="P4" s="63"/>
      <c r="Q4" s="61">
        <f>Q5</f>
        <v>44578</v>
      </c>
      <c r="R4" s="62"/>
      <c r="S4" s="62"/>
      <c r="T4" s="62"/>
      <c r="U4" s="62"/>
      <c r="V4" s="62"/>
      <c r="W4" s="63"/>
      <c r="X4" s="61">
        <f>X5</f>
        <v>44585</v>
      </c>
      <c r="Y4" s="62"/>
      <c r="Z4" s="62"/>
      <c r="AA4" s="62"/>
      <c r="AB4" s="62"/>
      <c r="AC4" s="62"/>
      <c r="AD4" s="63"/>
      <c r="AE4" s="61">
        <f>AE5</f>
        <v>44592</v>
      </c>
      <c r="AF4" s="62"/>
      <c r="AG4" s="62"/>
      <c r="AH4" s="62"/>
      <c r="AI4" s="62"/>
      <c r="AJ4" s="62"/>
      <c r="AK4" s="63"/>
      <c r="AL4" s="61">
        <f>AL5</f>
        <v>44599</v>
      </c>
      <c r="AM4" s="62"/>
      <c r="AN4" s="62"/>
      <c r="AO4" s="62"/>
      <c r="AP4" s="62"/>
      <c r="AQ4" s="62"/>
      <c r="AR4" s="63"/>
      <c r="AS4" s="61">
        <f>AS5</f>
        <v>44606</v>
      </c>
      <c r="AT4" s="62"/>
      <c r="AU4" s="62"/>
      <c r="AV4" s="62"/>
      <c r="AW4" s="62"/>
      <c r="AX4" s="62"/>
      <c r="AY4" s="63"/>
      <c r="AZ4" s="61">
        <f>AZ5</f>
        <v>44613</v>
      </c>
      <c r="BA4" s="62"/>
      <c r="BB4" s="62"/>
      <c r="BC4" s="62"/>
      <c r="BD4" s="62"/>
      <c r="BE4" s="62"/>
      <c r="BF4" s="63"/>
      <c r="BG4" s="61">
        <f>BG5</f>
        <v>44620</v>
      </c>
      <c r="BH4" s="62"/>
      <c r="BI4" s="62"/>
      <c r="BJ4" s="62"/>
      <c r="BK4" s="62"/>
      <c r="BL4" s="62"/>
      <c r="BM4" s="63"/>
      <c r="BN4" s="61">
        <f>BN5</f>
        <v>44627</v>
      </c>
      <c r="BO4" s="62"/>
      <c r="BP4" s="62"/>
      <c r="BQ4" s="62"/>
      <c r="BR4" s="62"/>
      <c r="BS4" s="62"/>
      <c r="BT4" s="63"/>
      <c r="BU4" s="61">
        <f>BU5</f>
        <v>44634</v>
      </c>
      <c r="BV4" s="62"/>
      <c r="BW4" s="62"/>
      <c r="BX4" s="62"/>
      <c r="BY4" s="62"/>
      <c r="BZ4" s="62"/>
      <c r="CA4" s="63"/>
      <c r="CB4" s="61">
        <f>CB5</f>
        <v>44641</v>
      </c>
      <c r="CC4" s="62"/>
      <c r="CD4" s="62"/>
      <c r="CE4" s="62"/>
      <c r="CF4" s="62"/>
      <c r="CG4" s="62"/>
      <c r="CH4" s="63"/>
      <c r="CI4" s="61">
        <f>CI5</f>
        <v>44648</v>
      </c>
      <c r="CJ4" s="62"/>
      <c r="CK4" s="62"/>
      <c r="CL4" s="62"/>
      <c r="CM4" s="62"/>
      <c r="CN4" s="62"/>
      <c r="CO4" s="63"/>
      <c r="CP4" s="61">
        <f>CP5</f>
        <v>44655</v>
      </c>
      <c r="CQ4" s="62"/>
      <c r="CR4" s="62"/>
      <c r="CS4" s="62"/>
      <c r="CT4" s="62"/>
      <c r="CU4" s="62"/>
      <c r="CV4" s="63"/>
      <c r="CW4" s="61">
        <f>CW5</f>
        <v>44662</v>
      </c>
      <c r="CX4" s="62"/>
      <c r="CY4" s="62"/>
      <c r="CZ4" s="62"/>
      <c r="DA4" s="62"/>
      <c r="DB4" s="62"/>
      <c r="DC4" s="63"/>
      <c r="DD4" s="61">
        <f>DD5</f>
        <v>44669</v>
      </c>
      <c r="DE4" s="62"/>
      <c r="DF4" s="62"/>
      <c r="DG4" s="62"/>
      <c r="DH4" s="62"/>
      <c r="DI4" s="62"/>
      <c r="DJ4" s="63"/>
      <c r="DK4" s="61">
        <f>DK5</f>
        <v>44676</v>
      </c>
      <c r="DL4" s="62"/>
      <c r="DM4" s="62"/>
      <c r="DN4" s="62"/>
      <c r="DO4" s="62"/>
      <c r="DP4" s="62"/>
      <c r="DQ4" s="63"/>
    </row>
    <row r="5" spans="1:121" ht="15" customHeight="1" x14ac:dyDescent="0.25">
      <c r="A5" s="51" t="s">
        <v>14</v>
      </c>
      <c r="B5" s="50"/>
      <c r="C5" s="50"/>
      <c r="D5" s="50"/>
      <c r="E5" s="50"/>
      <c r="F5" s="50"/>
      <c r="G5" s="50"/>
      <c r="H5" s="50"/>
      <c r="J5" s="66">
        <f>Project_Start-WEEKDAY(Project_Start,1)+2+7*(Display_Week-1)</f>
        <v>44571</v>
      </c>
      <c r="K5" s="64">
        <f>J5+1</f>
        <v>44572</v>
      </c>
      <c r="L5" s="64">
        <f t="shared" ref="L5:AY5" si="0">K5+1</f>
        <v>44573</v>
      </c>
      <c r="M5" s="64">
        <f t="shared" si="0"/>
        <v>44574</v>
      </c>
      <c r="N5" s="64">
        <f t="shared" si="0"/>
        <v>44575</v>
      </c>
      <c r="O5" s="64">
        <f t="shared" si="0"/>
        <v>44576</v>
      </c>
      <c r="P5" s="65">
        <f t="shared" si="0"/>
        <v>44577</v>
      </c>
      <c r="Q5" s="66">
        <f>P5+1</f>
        <v>44578</v>
      </c>
      <c r="R5" s="64">
        <f>Q5+1</f>
        <v>44579</v>
      </c>
      <c r="S5" s="64">
        <f t="shared" si="0"/>
        <v>44580</v>
      </c>
      <c r="T5" s="64">
        <f t="shared" si="0"/>
        <v>44581</v>
      </c>
      <c r="U5" s="64">
        <f t="shared" si="0"/>
        <v>44582</v>
      </c>
      <c r="V5" s="64">
        <f t="shared" si="0"/>
        <v>44583</v>
      </c>
      <c r="W5" s="65">
        <f t="shared" si="0"/>
        <v>44584</v>
      </c>
      <c r="X5" s="66">
        <f>W5+1</f>
        <v>44585</v>
      </c>
      <c r="Y5" s="64">
        <f>X5+1</f>
        <v>44586</v>
      </c>
      <c r="Z5" s="64">
        <f t="shared" si="0"/>
        <v>44587</v>
      </c>
      <c r="AA5" s="64">
        <f t="shared" si="0"/>
        <v>44588</v>
      </c>
      <c r="AB5" s="64">
        <f t="shared" si="0"/>
        <v>44589</v>
      </c>
      <c r="AC5" s="64">
        <f t="shared" si="0"/>
        <v>44590</v>
      </c>
      <c r="AD5" s="65">
        <f t="shared" si="0"/>
        <v>44591</v>
      </c>
      <c r="AE5" s="66">
        <f>AD5+1</f>
        <v>44592</v>
      </c>
      <c r="AF5" s="64">
        <f>AE5+1</f>
        <v>44593</v>
      </c>
      <c r="AG5" s="64">
        <f t="shared" si="0"/>
        <v>44594</v>
      </c>
      <c r="AH5" s="64">
        <f t="shared" si="0"/>
        <v>44595</v>
      </c>
      <c r="AI5" s="64">
        <f t="shared" si="0"/>
        <v>44596</v>
      </c>
      <c r="AJ5" s="64">
        <f t="shared" si="0"/>
        <v>44597</v>
      </c>
      <c r="AK5" s="65">
        <f t="shared" si="0"/>
        <v>44598</v>
      </c>
      <c r="AL5" s="66">
        <f>AK5+1</f>
        <v>44599</v>
      </c>
      <c r="AM5" s="64">
        <f>AL5+1</f>
        <v>44600</v>
      </c>
      <c r="AN5" s="64">
        <f t="shared" si="0"/>
        <v>44601</v>
      </c>
      <c r="AO5" s="64">
        <f t="shared" si="0"/>
        <v>44602</v>
      </c>
      <c r="AP5" s="64">
        <f t="shared" si="0"/>
        <v>44603</v>
      </c>
      <c r="AQ5" s="64">
        <f t="shared" si="0"/>
        <v>44604</v>
      </c>
      <c r="AR5" s="65">
        <f t="shared" si="0"/>
        <v>44605</v>
      </c>
      <c r="AS5" s="66">
        <f>AR5+1</f>
        <v>44606</v>
      </c>
      <c r="AT5" s="64">
        <f>AS5+1</f>
        <v>44607</v>
      </c>
      <c r="AU5" s="64">
        <f t="shared" si="0"/>
        <v>44608</v>
      </c>
      <c r="AV5" s="64">
        <f t="shared" si="0"/>
        <v>44609</v>
      </c>
      <c r="AW5" s="64">
        <f t="shared" si="0"/>
        <v>44610</v>
      </c>
      <c r="AX5" s="64">
        <f t="shared" si="0"/>
        <v>44611</v>
      </c>
      <c r="AY5" s="65">
        <f t="shared" si="0"/>
        <v>44612</v>
      </c>
      <c r="AZ5" s="66">
        <f>AY5+1</f>
        <v>44613</v>
      </c>
      <c r="BA5" s="64">
        <f>AZ5+1</f>
        <v>44614</v>
      </c>
      <c r="BB5" s="64">
        <f t="shared" ref="BB5:BF5" si="1">BA5+1</f>
        <v>44615</v>
      </c>
      <c r="BC5" s="64">
        <f t="shared" si="1"/>
        <v>44616</v>
      </c>
      <c r="BD5" s="64">
        <f t="shared" si="1"/>
        <v>44617</v>
      </c>
      <c r="BE5" s="64">
        <f t="shared" si="1"/>
        <v>44618</v>
      </c>
      <c r="BF5" s="65">
        <f t="shared" si="1"/>
        <v>44619</v>
      </c>
      <c r="BG5" s="66">
        <f>BF5+1</f>
        <v>44620</v>
      </c>
      <c r="BH5" s="64">
        <f>BG5+1</f>
        <v>44621</v>
      </c>
      <c r="BI5" s="64">
        <f t="shared" ref="BI5:BM5" si="2">BH5+1</f>
        <v>44622</v>
      </c>
      <c r="BJ5" s="64">
        <f t="shared" si="2"/>
        <v>44623</v>
      </c>
      <c r="BK5" s="64">
        <f t="shared" si="2"/>
        <v>44624</v>
      </c>
      <c r="BL5" s="64">
        <f t="shared" si="2"/>
        <v>44625</v>
      </c>
      <c r="BM5" s="65">
        <f t="shared" si="2"/>
        <v>44626</v>
      </c>
      <c r="BN5" s="65">
        <f t="shared" ref="BN5" si="3">BM5+1</f>
        <v>44627</v>
      </c>
      <c r="BO5" s="65">
        <f t="shared" ref="BO5" si="4">BN5+1</f>
        <v>44628</v>
      </c>
      <c r="BP5" s="65">
        <f t="shared" ref="BP5" si="5">BO5+1</f>
        <v>44629</v>
      </c>
      <c r="BQ5" s="65">
        <f t="shared" ref="BQ5" si="6">BP5+1</f>
        <v>44630</v>
      </c>
      <c r="BR5" s="65">
        <f t="shared" ref="BR5" si="7">BQ5+1</f>
        <v>44631</v>
      </c>
      <c r="BS5" s="65">
        <f t="shared" ref="BS5" si="8">BR5+1</f>
        <v>44632</v>
      </c>
      <c r="BT5" s="65">
        <f t="shared" ref="BT5" si="9">BS5+1</f>
        <v>44633</v>
      </c>
      <c r="BU5" s="65">
        <f t="shared" ref="BU5" si="10">BT5+1</f>
        <v>44634</v>
      </c>
      <c r="BV5" s="65">
        <f t="shared" ref="BV5" si="11">BU5+1</f>
        <v>44635</v>
      </c>
      <c r="BW5" s="65">
        <f t="shared" ref="BW5" si="12">BV5+1</f>
        <v>44636</v>
      </c>
      <c r="BX5" s="65">
        <f t="shared" ref="BX5" si="13">BW5+1</f>
        <v>44637</v>
      </c>
      <c r="BY5" s="65">
        <f t="shared" ref="BY5" si="14">BX5+1</f>
        <v>44638</v>
      </c>
      <c r="BZ5" s="65">
        <f t="shared" ref="BZ5" si="15">BY5+1</f>
        <v>44639</v>
      </c>
      <c r="CA5" s="65">
        <f t="shared" ref="CA5" si="16">BZ5+1</f>
        <v>44640</v>
      </c>
      <c r="CB5" s="65">
        <f t="shared" ref="CB5" si="17">CA5+1</f>
        <v>44641</v>
      </c>
      <c r="CC5" s="65">
        <f t="shared" ref="CC5" si="18">CB5+1</f>
        <v>44642</v>
      </c>
      <c r="CD5" s="65">
        <f t="shared" ref="CD5" si="19">CC5+1</f>
        <v>44643</v>
      </c>
      <c r="CE5" s="65">
        <f t="shared" ref="CE5" si="20">CD5+1</f>
        <v>44644</v>
      </c>
      <c r="CF5" s="65">
        <f t="shared" ref="CF5" si="21">CE5+1</f>
        <v>44645</v>
      </c>
      <c r="CG5" s="65">
        <f t="shared" ref="CG5" si="22">CF5+1</f>
        <v>44646</v>
      </c>
      <c r="CH5" s="65">
        <f t="shared" ref="CH5" si="23">CG5+1</f>
        <v>44647</v>
      </c>
      <c r="CI5" s="65">
        <f t="shared" ref="CI5" si="24">CH5+1</f>
        <v>44648</v>
      </c>
      <c r="CJ5" s="65">
        <f t="shared" ref="CJ5" si="25">CI5+1</f>
        <v>44649</v>
      </c>
      <c r="CK5" s="65">
        <f t="shared" ref="CK5" si="26">CJ5+1</f>
        <v>44650</v>
      </c>
      <c r="CL5" s="65">
        <f t="shared" ref="CL5" si="27">CK5+1</f>
        <v>44651</v>
      </c>
      <c r="CM5" s="65">
        <f t="shared" ref="CM5" si="28">CL5+1</f>
        <v>44652</v>
      </c>
      <c r="CN5" s="65">
        <f t="shared" ref="CN5" si="29">CM5+1</f>
        <v>44653</v>
      </c>
      <c r="CO5" s="65">
        <f t="shared" ref="CO5" si="30">CN5+1</f>
        <v>44654</v>
      </c>
      <c r="CP5" s="65">
        <f t="shared" ref="CP5" si="31">CO5+1</f>
        <v>44655</v>
      </c>
      <c r="CQ5" s="65">
        <f t="shared" ref="CQ5" si="32">CP5+1</f>
        <v>44656</v>
      </c>
      <c r="CR5" s="65">
        <f t="shared" ref="CR5" si="33">CQ5+1</f>
        <v>44657</v>
      </c>
      <c r="CS5" s="65">
        <f t="shared" ref="CS5" si="34">CR5+1</f>
        <v>44658</v>
      </c>
      <c r="CT5" s="65">
        <f t="shared" ref="CT5" si="35">CS5+1</f>
        <v>44659</v>
      </c>
      <c r="CU5" s="65">
        <f t="shared" ref="CU5" si="36">CT5+1</f>
        <v>44660</v>
      </c>
      <c r="CV5" s="65">
        <f t="shared" ref="CV5" si="37">CU5+1</f>
        <v>44661</v>
      </c>
      <c r="CW5" s="65">
        <f t="shared" ref="CW5" si="38">CV5+1</f>
        <v>44662</v>
      </c>
      <c r="CX5" s="65">
        <f t="shared" ref="CX5" si="39">CW5+1</f>
        <v>44663</v>
      </c>
      <c r="CY5" s="65">
        <f t="shared" ref="CY5" si="40">CX5+1</f>
        <v>44664</v>
      </c>
      <c r="CZ5" s="65">
        <f t="shared" ref="CZ5" si="41">CY5+1</f>
        <v>44665</v>
      </c>
      <c r="DA5" s="65">
        <f t="shared" ref="DA5" si="42">CZ5+1</f>
        <v>44666</v>
      </c>
      <c r="DB5" s="65">
        <f t="shared" ref="DB5" si="43">DA5+1</f>
        <v>44667</v>
      </c>
      <c r="DC5" s="65">
        <f t="shared" ref="DC5" si="44">DB5+1</f>
        <v>44668</v>
      </c>
      <c r="DD5" s="65">
        <f t="shared" ref="DD5" si="45">DC5+1</f>
        <v>44669</v>
      </c>
      <c r="DE5" s="65">
        <f t="shared" ref="DE5" si="46">DD5+1</f>
        <v>44670</v>
      </c>
      <c r="DF5" s="65">
        <f t="shared" ref="DF5" si="47">DE5+1</f>
        <v>44671</v>
      </c>
      <c r="DG5" s="65">
        <f t="shared" ref="DG5" si="48">DF5+1</f>
        <v>44672</v>
      </c>
      <c r="DH5" s="65">
        <f t="shared" ref="DH5" si="49">DG5+1</f>
        <v>44673</v>
      </c>
      <c r="DI5" s="65">
        <f t="shared" ref="DI5" si="50">DH5+1</f>
        <v>44674</v>
      </c>
      <c r="DJ5" s="65">
        <f t="shared" ref="DJ5" si="51">DI5+1</f>
        <v>44675</v>
      </c>
      <c r="DK5" s="65">
        <f t="shared" ref="DK5" si="52">DJ5+1</f>
        <v>44676</v>
      </c>
      <c r="DL5" s="65">
        <f t="shared" ref="DL5" si="53">DK5+1</f>
        <v>44677</v>
      </c>
      <c r="DM5" s="65">
        <f t="shared" ref="DM5" si="54">DL5+1</f>
        <v>44678</v>
      </c>
      <c r="DN5" s="65">
        <f t="shared" ref="DN5" si="55">DM5+1</f>
        <v>44679</v>
      </c>
      <c r="DO5" s="65">
        <f t="shared" ref="DO5" si="56">DN5+1</f>
        <v>44680</v>
      </c>
      <c r="DP5" s="65">
        <f t="shared" ref="DP5" si="57">DO5+1</f>
        <v>44681</v>
      </c>
      <c r="DQ5" s="65">
        <f t="shared" ref="DQ5" si="58">DP5+1</f>
        <v>44682</v>
      </c>
    </row>
    <row r="6" spans="1:121" ht="30" customHeight="1" thickBot="1" x14ac:dyDescent="0.3">
      <c r="A6" s="51" t="s">
        <v>15</v>
      </c>
      <c r="B6" s="67" t="s">
        <v>40</v>
      </c>
      <c r="C6" s="68"/>
      <c r="D6" s="68"/>
      <c r="E6" s="68"/>
      <c r="F6" s="68"/>
      <c r="G6" s="68" t="s">
        <v>2</v>
      </c>
      <c r="H6" s="68" t="s">
        <v>3</v>
      </c>
      <c r="I6" s="68" t="s">
        <v>4</v>
      </c>
      <c r="J6" s="69" t="str">
        <f>LEFT(TEXT(J5,"ddd"),1)</f>
        <v>M</v>
      </c>
      <c r="K6" s="69" t="str">
        <f t="shared" ref="K6:AS6" si="59">LEFT(TEXT(K5,"ddd"),1)</f>
        <v>T</v>
      </c>
      <c r="L6" s="69" t="str">
        <f t="shared" si="59"/>
        <v>W</v>
      </c>
      <c r="M6" s="69" t="str">
        <f t="shared" si="59"/>
        <v>T</v>
      </c>
      <c r="N6" s="69" t="str">
        <f t="shared" si="59"/>
        <v>F</v>
      </c>
      <c r="O6" s="69" t="str">
        <f t="shared" si="59"/>
        <v>S</v>
      </c>
      <c r="P6" s="69" t="str">
        <f t="shared" si="59"/>
        <v>S</v>
      </c>
      <c r="Q6" s="69" t="str">
        <f t="shared" si="59"/>
        <v>M</v>
      </c>
      <c r="R6" s="69" t="str">
        <f t="shared" si="59"/>
        <v>T</v>
      </c>
      <c r="S6" s="69" t="str">
        <f t="shared" si="59"/>
        <v>W</v>
      </c>
      <c r="T6" s="69" t="str">
        <f t="shared" si="59"/>
        <v>T</v>
      </c>
      <c r="U6" s="69" t="str">
        <f t="shared" si="59"/>
        <v>F</v>
      </c>
      <c r="V6" s="69" t="str">
        <f t="shared" si="59"/>
        <v>S</v>
      </c>
      <c r="W6" s="69" t="str">
        <f t="shared" si="59"/>
        <v>S</v>
      </c>
      <c r="X6" s="69" t="str">
        <f t="shared" si="59"/>
        <v>M</v>
      </c>
      <c r="Y6" s="69" t="str">
        <f t="shared" si="59"/>
        <v>T</v>
      </c>
      <c r="Z6" s="69" t="str">
        <f t="shared" si="59"/>
        <v>W</v>
      </c>
      <c r="AA6" s="69" t="str">
        <f t="shared" si="59"/>
        <v>T</v>
      </c>
      <c r="AB6" s="69" t="str">
        <f t="shared" si="59"/>
        <v>F</v>
      </c>
      <c r="AC6" s="69" t="str">
        <f t="shared" si="59"/>
        <v>S</v>
      </c>
      <c r="AD6" s="69" t="str">
        <f t="shared" si="59"/>
        <v>S</v>
      </c>
      <c r="AE6" s="69" t="str">
        <f t="shared" si="59"/>
        <v>M</v>
      </c>
      <c r="AF6" s="69" t="str">
        <f t="shared" si="59"/>
        <v>T</v>
      </c>
      <c r="AG6" s="69" t="str">
        <f t="shared" si="59"/>
        <v>W</v>
      </c>
      <c r="AH6" s="69" t="str">
        <f t="shared" si="59"/>
        <v>T</v>
      </c>
      <c r="AI6" s="69" t="str">
        <f t="shared" si="59"/>
        <v>F</v>
      </c>
      <c r="AJ6" s="69" t="str">
        <f t="shared" si="59"/>
        <v>S</v>
      </c>
      <c r="AK6" s="69" t="str">
        <f t="shared" si="59"/>
        <v>S</v>
      </c>
      <c r="AL6" s="69" t="str">
        <f t="shared" si="59"/>
        <v>M</v>
      </c>
      <c r="AM6" s="69" t="str">
        <f t="shared" si="59"/>
        <v>T</v>
      </c>
      <c r="AN6" s="69" t="str">
        <f t="shared" si="59"/>
        <v>W</v>
      </c>
      <c r="AO6" s="69" t="str">
        <f t="shared" si="59"/>
        <v>T</v>
      </c>
      <c r="AP6" s="69" t="str">
        <f t="shared" si="59"/>
        <v>F</v>
      </c>
      <c r="AQ6" s="69" t="str">
        <f t="shared" si="59"/>
        <v>S</v>
      </c>
      <c r="AR6" s="69" t="str">
        <f t="shared" si="59"/>
        <v>S</v>
      </c>
      <c r="AS6" s="69" t="str">
        <f t="shared" si="59"/>
        <v>M</v>
      </c>
      <c r="AT6" s="69" t="str">
        <f t="shared" ref="AT6:BM6" si="60">LEFT(TEXT(AT5,"ddd"),1)</f>
        <v>T</v>
      </c>
      <c r="AU6" s="69" t="str">
        <f t="shared" si="60"/>
        <v>W</v>
      </c>
      <c r="AV6" s="69" t="str">
        <f t="shared" si="60"/>
        <v>T</v>
      </c>
      <c r="AW6" s="69" t="str">
        <f t="shared" si="60"/>
        <v>F</v>
      </c>
      <c r="AX6" s="69" t="str">
        <f t="shared" si="60"/>
        <v>S</v>
      </c>
      <c r="AY6" s="69" t="str">
        <f t="shared" si="60"/>
        <v>S</v>
      </c>
      <c r="AZ6" s="69" t="str">
        <f t="shared" si="60"/>
        <v>M</v>
      </c>
      <c r="BA6" s="69" t="str">
        <f t="shared" si="60"/>
        <v>T</v>
      </c>
      <c r="BB6" s="69" t="str">
        <f t="shared" si="60"/>
        <v>W</v>
      </c>
      <c r="BC6" s="69" t="str">
        <f t="shared" si="60"/>
        <v>T</v>
      </c>
      <c r="BD6" s="69" t="str">
        <f t="shared" si="60"/>
        <v>F</v>
      </c>
      <c r="BE6" s="69" t="str">
        <f t="shared" si="60"/>
        <v>S</v>
      </c>
      <c r="BF6" s="69" t="str">
        <f t="shared" si="60"/>
        <v>S</v>
      </c>
      <c r="BG6" s="69" t="str">
        <f t="shared" si="60"/>
        <v>M</v>
      </c>
      <c r="BH6" s="69" t="str">
        <f t="shared" si="60"/>
        <v>T</v>
      </c>
      <c r="BI6" s="69" t="str">
        <f t="shared" si="60"/>
        <v>W</v>
      </c>
      <c r="BJ6" s="69" t="str">
        <f t="shared" si="60"/>
        <v>T</v>
      </c>
      <c r="BK6" s="69" t="str">
        <f t="shared" si="60"/>
        <v>F</v>
      </c>
      <c r="BL6" s="69" t="str">
        <f t="shared" si="60"/>
        <v>S</v>
      </c>
      <c r="BM6" s="69" t="str">
        <f t="shared" si="60"/>
        <v>S</v>
      </c>
      <c r="BN6" s="69" t="str">
        <f>LEFT(TEXT(BN5,"ddd"),1)</f>
        <v>M</v>
      </c>
      <c r="BO6" s="69" t="str">
        <f t="shared" ref="BO6:DQ6" si="61">LEFT(TEXT(BO5,"ddd"),1)</f>
        <v>T</v>
      </c>
      <c r="BP6" s="69" t="str">
        <f t="shared" si="61"/>
        <v>W</v>
      </c>
      <c r="BQ6" s="69" t="str">
        <f t="shared" si="61"/>
        <v>T</v>
      </c>
      <c r="BR6" s="69" t="str">
        <f t="shared" si="61"/>
        <v>F</v>
      </c>
      <c r="BS6" s="69" t="str">
        <f t="shared" si="61"/>
        <v>S</v>
      </c>
      <c r="BT6" s="69" t="str">
        <f t="shared" si="61"/>
        <v>S</v>
      </c>
      <c r="BU6" s="69" t="str">
        <f t="shared" si="61"/>
        <v>M</v>
      </c>
      <c r="BV6" s="69" t="str">
        <f t="shared" si="61"/>
        <v>T</v>
      </c>
      <c r="BW6" s="69" t="str">
        <f t="shared" si="61"/>
        <v>W</v>
      </c>
      <c r="BX6" s="69" t="str">
        <f t="shared" si="61"/>
        <v>T</v>
      </c>
      <c r="BY6" s="69" t="str">
        <f t="shared" si="61"/>
        <v>F</v>
      </c>
      <c r="BZ6" s="69" t="str">
        <f t="shared" si="61"/>
        <v>S</v>
      </c>
      <c r="CA6" s="69" t="str">
        <f t="shared" si="61"/>
        <v>S</v>
      </c>
      <c r="CB6" s="69" t="str">
        <f t="shared" si="61"/>
        <v>M</v>
      </c>
      <c r="CC6" s="69" t="str">
        <f t="shared" si="61"/>
        <v>T</v>
      </c>
      <c r="CD6" s="69" t="str">
        <f t="shared" si="61"/>
        <v>W</v>
      </c>
      <c r="CE6" s="69" t="str">
        <f t="shared" si="61"/>
        <v>T</v>
      </c>
      <c r="CF6" s="69" t="str">
        <f t="shared" si="61"/>
        <v>F</v>
      </c>
      <c r="CG6" s="69" t="str">
        <f t="shared" si="61"/>
        <v>S</v>
      </c>
      <c r="CH6" s="69" t="str">
        <f t="shared" si="61"/>
        <v>S</v>
      </c>
      <c r="CI6" s="69" t="str">
        <f t="shared" si="61"/>
        <v>M</v>
      </c>
      <c r="CJ6" s="69" t="str">
        <f t="shared" si="61"/>
        <v>T</v>
      </c>
      <c r="CK6" s="69" t="str">
        <f t="shared" si="61"/>
        <v>W</v>
      </c>
      <c r="CL6" s="69" t="str">
        <f t="shared" si="61"/>
        <v>T</v>
      </c>
      <c r="CM6" s="69" t="str">
        <f t="shared" si="61"/>
        <v>F</v>
      </c>
      <c r="CN6" s="69" t="str">
        <f t="shared" si="61"/>
        <v>S</v>
      </c>
      <c r="CO6" s="69" t="str">
        <f t="shared" si="61"/>
        <v>S</v>
      </c>
      <c r="CP6" s="69" t="str">
        <f t="shared" si="61"/>
        <v>M</v>
      </c>
      <c r="CQ6" s="69" t="str">
        <f t="shared" si="61"/>
        <v>T</v>
      </c>
      <c r="CR6" s="69" t="str">
        <f t="shared" si="61"/>
        <v>W</v>
      </c>
      <c r="CS6" s="69" t="str">
        <f t="shared" si="61"/>
        <v>T</v>
      </c>
      <c r="CT6" s="69" t="str">
        <f t="shared" si="61"/>
        <v>F</v>
      </c>
      <c r="CU6" s="69" t="str">
        <f t="shared" si="61"/>
        <v>S</v>
      </c>
      <c r="CV6" s="69" t="str">
        <f t="shared" si="61"/>
        <v>S</v>
      </c>
      <c r="CW6" s="69" t="str">
        <f t="shared" si="61"/>
        <v>M</v>
      </c>
      <c r="CX6" s="69" t="str">
        <f t="shared" si="61"/>
        <v>T</v>
      </c>
      <c r="CY6" s="69" t="str">
        <f t="shared" si="61"/>
        <v>W</v>
      </c>
      <c r="CZ6" s="69" t="str">
        <f t="shared" si="61"/>
        <v>T</v>
      </c>
      <c r="DA6" s="69" t="str">
        <f t="shared" si="61"/>
        <v>F</v>
      </c>
      <c r="DB6" s="69" t="str">
        <f t="shared" si="61"/>
        <v>S</v>
      </c>
      <c r="DC6" s="69" t="str">
        <f t="shared" si="61"/>
        <v>S</v>
      </c>
      <c r="DD6" s="69" t="str">
        <f t="shared" si="61"/>
        <v>M</v>
      </c>
      <c r="DE6" s="69" t="str">
        <f t="shared" si="61"/>
        <v>T</v>
      </c>
      <c r="DF6" s="69" t="str">
        <f t="shared" si="61"/>
        <v>W</v>
      </c>
      <c r="DG6" s="69" t="str">
        <f t="shared" si="61"/>
        <v>T</v>
      </c>
      <c r="DH6" s="69" t="str">
        <f t="shared" si="61"/>
        <v>F</v>
      </c>
      <c r="DI6" s="69" t="str">
        <f t="shared" si="61"/>
        <v>S</v>
      </c>
      <c r="DJ6" s="69" t="str">
        <f t="shared" si="61"/>
        <v>S</v>
      </c>
      <c r="DK6" s="69" t="str">
        <f t="shared" si="61"/>
        <v>M</v>
      </c>
      <c r="DL6" s="69" t="str">
        <f t="shared" si="61"/>
        <v>T</v>
      </c>
      <c r="DM6" s="69" t="str">
        <f t="shared" si="61"/>
        <v>W</v>
      </c>
      <c r="DN6" s="69" t="str">
        <f t="shared" si="61"/>
        <v>T</v>
      </c>
      <c r="DO6" s="69" t="str">
        <f t="shared" si="61"/>
        <v>F</v>
      </c>
      <c r="DP6" s="69" t="str">
        <f t="shared" si="61"/>
        <v>S</v>
      </c>
      <c r="DQ6" s="69" t="str">
        <f t="shared" si="61"/>
        <v>S</v>
      </c>
    </row>
    <row r="7" spans="1:121" ht="1.5" customHeight="1" thickBot="1" x14ac:dyDescent="0.3">
      <c r="A7" s="57" t="s">
        <v>10</v>
      </c>
      <c r="C7" s="70"/>
      <c r="D7" s="70"/>
      <c r="G7" s="56"/>
      <c r="I7" s="56" t="str">
        <f>IF(OR(ISBLANK(task_start),ISBLANK(task_end)),"",task_end-task_start+1)</f>
        <v/>
      </c>
      <c r="J7" s="71"/>
      <c r="K7" s="71"/>
      <c r="L7" s="71"/>
      <c r="M7" s="71"/>
      <c r="N7" s="71"/>
      <c r="O7" s="71"/>
      <c r="P7" s="71"/>
      <c r="Q7" s="71"/>
      <c r="R7" s="71"/>
      <c r="S7" s="71"/>
      <c r="T7" s="71"/>
      <c r="U7" s="71"/>
      <c r="V7" s="71"/>
      <c r="W7" s="71"/>
      <c r="X7" s="71"/>
      <c r="Y7" s="71"/>
      <c r="Z7" s="71"/>
      <c r="AA7" s="71"/>
      <c r="AB7" s="71"/>
      <c r="AC7" s="71"/>
      <c r="AD7" s="71"/>
      <c r="AE7" s="71"/>
      <c r="AF7" s="71"/>
      <c r="AG7" s="71"/>
      <c r="AH7" s="71"/>
      <c r="AI7" s="71"/>
      <c r="AJ7" s="71"/>
      <c r="AK7" s="71"/>
      <c r="AL7" s="71"/>
      <c r="AM7" s="71"/>
      <c r="AN7" s="71"/>
      <c r="AO7" s="71"/>
      <c r="AP7" s="71"/>
      <c r="AQ7" s="71"/>
      <c r="AR7" s="71"/>
      <c r="AS7" s="71"/>
      <c r="AT7" s="71"/>
      <c r="AU7" s="71"/>
      <c r="AV7" s="71"/>
      <c r="AW7" s="71"/>
      <c r="AX7" s="71"/>
      <c r="AY7" s="71"/>
      <c r="AZ7" s="71"/>
      <c r="BA7" s="71"/>
      <c r="BB7" s="71"/>
      <c r="BC7" s="71"/>
      <c r="BD7" s="71"/>
      <c r="BE7" s="71"/>
      <c r="BF7" s="71"/>
      <c r="BG7" s="71"/>
      <c r="BH7" s="71"/>
      <c r="BI7" s="71"/>
      <c r="BJ7" s="71"/>
      <c r="BK7" s="71"/>
      <c r="BL7" s="71"/>
      <c r="BM7" s="71"/>
      <c r="BN7" s="71"/>
      <c r="BO7" s="71"/>
      <c r="BP7" s="71"/>
      <c r="BQ7" s="71"/>
      <c r="BR7" s="71"/>
      <c r="BS7" s="71"/>
      <c r="BT7" s="71"/>
      <c r="BU7" s="71"/>
      <c r="BV7" s="71"/>
      <c r="BW7" s="71"/>
      <c r="BX7" s="71"/>
      <c r="BY7" s="71"/>
      <c r="BZ7" s="71"/>
      <c r="CA7" s="71"/>
      <c r="CB7" s="71"/>
      <c r="CC7" s="71"/>
      <c r="CD7" s="71"/>
      <c r="CE7" s="71"/>
      <c r="CF7" s="71"/>
      <c r="CG7" s="71"/>
      <c r="CH7" s="71"/>
      <c r="CI7" s="71"/>
      <c r="CJ7" s="71"/>
      <c r="CK7" s="71"/>
      <c r="CL7" s="71"/>
      <c r="CM7" s="71"/>
      <c r="CN7" s="71"/>
      <c r="CO7" s="71"/>
      <c r="CP7" s="71"/>
      <c r="CQ7" s="71"/>
      <c r="CR7" s="71"/>
      <c r="CS7" s="71"/>
      <c r="CT7" s="71"/>
      <c r="CU7" s="71"/>
      <c r="CV7" s="71"/>
      <c r="CW7" s="71"/>
      <c r="CX7" s="71"/>
      <c r="CY7" s="71"/>
      <c r="CZ7" s="71"/>
      <c r="DA7" s="71"/>
      <c r="DB7" s="71"/>
      <c r="DC7" s="71"/>
      <c r="DD7" s="71"/>
      <c r="DE7" s="71"/>
      <c r="DF7" s="71"/>
      <c r="DG7" s="71"/>
      <c r="DH7" s="71"/>
      <c r="DI7" s="71"/>
      <c r="DJ7" s="71"/>
      <c r="DK7" s="71"/>
      <c r="DL7" s="71"/>
      <c r="DM7" s="71"/>
      <c r="DN7" s="71"/>
      <c r="DO7" s="71"/>
      <c r="DP7" s="71"/>
      <c r="DQ7" s="71"/>
    </row>
    <row r="8" spans="1:121" s="74" customFormat="1" ht="20.25" customHeight="1" thickBot="1" x14ac:dyDescent="0.3">
      <c r="A8" s="51" t="s">
        <v>16</v>
      </c>
      <c r="B8" s="6" t="s">
        <v>34</v>
      </c>
      <c r="C8" s="72"/>
      <c r="D8" s="72"/>
      <c r="E8" s="7"/>
      <c r="F8" s="7"/>
      <c r="G8" s="73"/>
      <c r="H8" s="8"/>
      <c r="I8" s="5" t="str">
        <f t="shared" ref="I8:I29" si="62">IF(OR(ISBLANK(task_start),ISBLANK(task_end)),"",task_end-task_start+1)</f>
        <v/>
      </c>
      <c r="J8" s="71"/>
      <c r="K8" s="71"/>
      <c r="L8" s="71"/>
      <c r="M8" s="71"/>
      <c r="N8" s="71"/>
      <c r="O8" s="71"/>
      <c r="P8" s="71"/>
      <c r="Q8" s="71"/>
      <c r="R8" s="71"/>
      <c r="S8" s="71"/>
      <c r="T8" s="71"/>
      <c r="U8" s="71"/>
      <c r="V8" s="71"/>
      <c r="W8" s="71"/>
      <c r="X8" s="71"/>
      <c r="Y8" s="71"/>
      <c r="Z8" s="71"/>
      <c r="AA8" s="71"/>
      <c r="AB8" s="71"/>
      <c r="AC8" s="71"/>
      <c r="AD8" s="71"/>
      <c r="AE8" s="71"/>
      <c r="AF8" s="71"/>
      <c r="AG8" s="71"/>
      <c r="AH8" s="71"/>
      <c r="AI8" s="71"/>
      <c r="AJ8" s="71"/>
      <c r="AK8" s="71"/>
      <c r="AL8" s="71"/>
      <c r="AM8" s="71"/>
      <c r="AN8" s="71"/>
      <c r="AO8" s="71"/>
      <c r="AP8" s="71"/>
      <c r="AQ8" s="71"/>
      <c r="AR8" s="71"/>
      <c r="AS8" s="71"/>
      <c r="AT8" s="71"/>
      <c r="AU8" s="71"/>
      <c r="AV8" s="71"/>
      <c r="AW8" s="71"/>
      <c r="AX8" s="71"/>
      <c r="AY8" s="71"/>
      <c r="AZ8" s="71"/>
      <c r="BA8" s="71"/>
      <c r="BB8" s="71"/>
      <c r="BC8" s="71"/>
      <c r="BD8" s="71"/>
      <c r="BE8" s="71"/>
      <c r="BF8" s="71"/>
      <c r="BG8" s="71"/>
      <c r="BH8" s="71"/>
      <c r="BI8" s="71"/>
      <c r="BJ8" s="71"/>
      <c r="BK8" s="71"/>
      <c r="BL8" s="71"/>
      <c r="BM8" s="71"/>
      <c r="BN8" s="71"/>
      <c r="BO8" s="71"/>
      <c r="BP8" s="71"/>
      <c r="BQ8" s="71"/>
      <c r="BR8" s="71"/>
      <c r="BS8" s="71"/>
      <c r="BT8" s="71"/>
      <c r="BU8" s="71"/>
      <c r="BV8" s="71"/>
      <c r="BW8" s="71"/>
      <c r="BX8" s="71"/>
      <c r="BY8" s="71"/>
      <c r="BZ8" s="71"/>
      <c r="CA8" s="71"/>
      <c r="CB8" s="71"/>
      <c r="CC8" s="71"/>
      <c r="CD8" s="71"/>
      <c r="CE8" s="71"/>
      <c r="CF8" s="71"/>
      <c r="CG8" s="71"/>
      <c r="CH8" s="71"/>
      <c r="CI8" s="71"/>
      <c r="CJ8" s="71"/>
      <c r="CK8" s="71"/>
      <c r="CL8" s="71"/>
      <c r="CM8" s="71"/>
      <c r="CN8" s="71"/>
      <c r="CO8" s="71"/>
      <c r="CP8" s="71"/>
      <c r="CQ8" s="71"/>
      <c r="CR8" s="71"/>
      <c r="CS8" s="71"/>
      <c r="CT8" s="71"/>
      <c r="CU8" s="71"/>
      <c r="CV8" s="71"/>
      <c r="CW8" s="71"/>
      <c r="CX8" s="71"/>
      <c r="CY8" s="71"/>
      <c r="CZ8" s="71"/>
      <c r="DA8" s="71"/>
      <c r="DB8" s="71"/>
      <c r="DC8" s="71"/>
      <c r="DD8" s="71"/>
      <c r="DE8" s="71"/>
      <c r="DF8" s="71"/>
      <c r="DG8" s="71"/>
      <c r="DH8" s="71"/>
      <c r="DI8" s="71"/>
      <c r="DJ8" s="71"/>
      <c r="DK8" s="71"/>
      <c r="DL8" s="71"/>
      <c r="DM8" s="71"/>
      <c r="DN8" s="71"/>
      <c r="DO8" s="71"/>
      <c r="DP8" s="71"/>
      <c r="DQ8" s="71"/>
    </row>
    <row r="9" spans="1:121" s="74" customFormat="1" ht="18.75" customHeight="1" thickBot="1" x14ac:dyDescent="0.3">
      <c r="A9" s="51"/>
      <c r="B9" s="75" t="s">
        <v>35</v>
      </c>
      <c r="C9" s="75"/>
      <c r="D9" s="75"/>
      <c r="E9" s="75"/>
      <c r="F9" s="107" t="s">
        <v>56</v>
      </c>
      <c r="G9" s="76">
        <v>44570</v>
      </c>
      <c r="H9" s="76">
        <v>44575</v>
      </c>
      <c r="I9" s="5"/>
      <c r="J9" s="71"/>
      <c r="K9" s="71"/>
      <c r="L9" s="71"/>
      <c r="M9" s="71"/>
      <c r="N9" s="71"/>
      <c r="O9" s="71"/>
      <c r="P9" s="71"/>
      <c r="Q9" s="71"/>
      <c r="R9" s="71"/>
      <c r="S9" s="71"/>
      <c r="T9" s="71"/>
      <c r="U9" s="71"/>
      <c r="V9" s="71"/>
      <c r="W9" s="71"/>
      <c r="X9" s="71"/>
      <c r="Y9" s="71"/>
      <c r="Z9" s="71"/>
      <c r="AA9" s="71"/>
      <c r="AB9" s="71"/>
      <c r="AC9" s="71"/>
      <c r="AD9" s="71"/>
      <c r="AE9" s="71"/>
      <c r="AF9" s="71"/>
      <c r="AG9" s="71"/>
      <c r="AH9" s="71"/>
      <c r="AI9" s="71"/>
      <c r="AJ9" s="71"/>
      <c r="AK9" s="71"/>
      <c r="AL9" s="71"/>
      <c r="AM9" s="71"/>
      <c r="AN9" s="71"/>
      <c r="AO9" s="71"/>
      <c r="AP9" s="71"/>
      <c r="AQ9" s="71"/>
      <c r="AR9" s="71"/>
      <c r="AS9" s="71"/>
      <c r="AT9" s="71"/>
      <c r="AU9" s="71"/>
      <c r="AV9" s="71"/>
      <c r="AW9" s="71"/>
      <c r="AX9" s="71"/>
      <c r="AY9" s="71"/>
      <c r="AZ9" s="71"/>
      <c r="BA9" s="71"/>
      <c r="BB9" s="71"/>
      <c r="BC9" s="71"/>
      <c r="BD9" s="71"/>
      <c r="BE9" s="71"/>
      <c r="BF9" s="71"/>
      <c r="BG9" s="71"/>
      <c r="BH9" s="71"/>
      <c r="BI9" s="71"/>
      <c r="BJ9" s="71"/>
      <c r="BK9" s="71"/>
      <c r="BL9" s="71"/>
      <c r="BM9" s="71"/>
      <c r="BN9" s="71"/>
      <c r="BO9" s="71"/>
      <c r="BP9" s="71"/>
      <c r="BQ9" s="71"/>
      <c r="BR9" s="71"/>
      <c r="BS9" s="71"/>
      <c r="BT9" s="71"/>
      <c r="BU9" s="71"/>
      <c r="BV9" s="71"/>
      <c r="BW9" s="71"/>
      <c r="BX9" s="71"/>
      <c r="BY9" s="71"/>
      <c r="BZ9" s="71"/>
      <c r="CA9" s="71"/>
      <c r="CB9" s="71"/>
      <c r="CC9" s="71"/>
      <c r="CD9" s="71"/>
      <c r="CE9" s="71"/>
      <c r="CF9" s="71"/>
      <c r="CG9" s="71"/>
      <c r="CH9" s="71"/>
      <c r="CI9" s="71"/>
      <c r="CJ9" s="71"/>
      <c r="CK9" s="71"/>
      <c r="CL9" s="71"/>
      <c r="CM9" s="71"/>
      <c r="CN9" s="71"/>
      <c r="CO9" s="71"/>
      <c r="CP9" s="71"/>
      <c r="CQ9" s="71"/>
      <c r="CR9" s="71"/>
      <c r="CS9" s="71"/>
      <c r="CT9" s="71"/>
      <c r="CU9" s="71"/>
      <c r="CV9" s="71"/>
      <c r="CW9" s="71"/>
      <c r="CX9" s="71"/>
      <c r="CY9" s="71"/>
      <c r="CZ9" s="71"/>
      <c r="DA9" s="71"/>
      <c r="DB9" s="71"/>
      <c r="DC9" s="71"/>
      <c r="DD9" s="71"/>
      <c r="DE9" s="71"/>
      <c r="DF9" s="71"/>
      <c r="DG9" s="71"/>
      <c r="DH9" s="71"/>
      <c r="DI9" s="71"/>
      <c r="DJ9" s="71"/>
      <c r="DK9" s="71"/>
      <c r="DL9" s="71"/>
      <c r="DM9" s="71"/>
      <c r="DN9" s="71"/>
      <c r="DO9" s="71"/>
      <c r="DP9" s="71"/>
      <c r="DQ9" s="71"/>
    </row>
    <row r="10" spans="1:121" s="74" customFormat="1" ht="18.75" customHeight="1" thickBot="1" x14ac:dyDescent="0.3">
      <c r="A10" s="51"/>
      <c r="B10" s="75" t="s">
        <v>36</v>
      </c>
      <c r="C10" s="75"/>
      <c r="D10" s="75"/>
      <c r="E10" s="75"/>
      <c r="F10" s="107" t="s">
        <v>57</v>
      </c>
      <c r="G10" s="76">
        <v>44570</v>
      </c>
      <c r="H10" s="76">
        <v>44575</v>
      </c>
      <c r="I10" s="5"/>
      <c r="J10" s="71"/>
      <c r="K10" s="71"/>
      <c r="L10" s="71"/>
      <c r="M10" s="71"/>
      <c r="N10" s="71"/>
      <c r="O10" s="71"/>
      <c r="P10" s="71"/>
      <c r="Q10" s="71"/>
      <c r="R10" s="71"/>
      <c r="S10" s="71"/>
      <c r="T10" s="71"/>
      <c r="U10" s="71"/>
      <c r="V10" s="77"/>
      <c r="W10" s="77"/>
      <c r="X10" s="71"/>
      <c r="Y10" s="71"/>
      <c r="Z10" s="71"/>
      <c r="AA10" s="71"/>
      <c r="AB10" s="71"/>
      <c r="AC10" s="71"/>
      <c r="AD10" s="71"/>
      <c r="AE10" s="71"/>
      <c r="AF10" s="71"/>
      <c r="AG10" s="71"/>
      <c r="AH10" s="71"/>
      <c r="AI10" s="71"/>
      <c r="AJ10" s="71"/>
      <c r="AK10" s="71"/>
      <c r="AL10" s="71"/>
      <c r="AM10" s="71"/>
      <c r="AN10" s="71"/>
      <c r="AO10" s="71"/>
      <c r="AP10" s="71"/>
      <c r="AQ10" s="71"/>
      <c r="AR10" s="71"/>
      <c r="AS10" s="71"/>
      <c r="AT10" s="71"/>
      <c r="AU10" s="71"/>
      <c r="AV10" s="71"/>
      <c r="AW10" s="71"/>
      <c r="AX10" s="71"/>
      <c r="AY10" s="71"/>
      <c r="AZ10" s="71"/>
      <c r="BA10" s="71"/>
      <c r="BB10" s="71"/>
      <c r="BC10" s="71"/>
      <c r="BD10" s="71"/>
      <c r="BE10" s="71"/>
      <c r="BF10" s="71"/>
      <c r="BG10" s="71"/>
      <c r="BH10" s="71"/>
      <c r="BI10" s="71"/>
      <c r="BJ10" s="71"/>
      <c r="BK10" s="71"/>
      <c r="BL10" s="71"/>
      <c r="BM10" s="71"/>
      <c r="BN10" s="71"/>
      <c r="BO10" s="71"/>
      <c r="BP10" s="71"/>
      <c r="BQ10" s="71"/>
      <c r="BR10" s="71"/>
      <c r="BS10" s="71"/>
      <c r="BT10" s="71"/>
      <c r="BU10" s="71"/>
      <c r="BV10" s="71"/>
      <c r="BW10" s="71"/>
      <c r="BX10" s="71"/>
      <c r="BY10" s="71"/>
      <c r="BZ10" s="77"/>
      <c r="CA10" s="77"/>
      <c r="CB10" s="71"/>
      <c r="CC10" s="71"/>
      <c r="CD10" s="71"/>
      <c r="CE10" s="71"/>
      <c r="CF10" s="71"/>
      <c r="CG10" s="71"/>
      <c r="CH10" s="71"/>
      <c r="CI10" s="71"/>
      <c r="CJ10" s="71"/>
      <c r="CK10" s="71"/>
      <c r="CL10" s="71"/>
      <c r="CM10" s="71"/>
      <c r="CN10" s="71"/>
      <c r="CO10" s="71"/>
      <c r="CP10" s="71"/>
      <c r="CQ10" s="71"/>
      <c r="CR10" s="71"/>
      <c r="CS10" s="71"/>
      <c r="CT10" s="71"/>
      <c r="CU10" s="71"/>
      <c r="CV10" s="71"/>
      <c r="CW10" s="71"/>
      <c r="CX10" s="71"/>
      <c r="CY10" s="71"/>
      <c r="CZ10" s="71"/>
      <c r="DA10" s="71"/>
      <c r="DB10" s="71"/>
      <c r="DC10" s="71"/>
      <c r="DD10" s="71"/>
      <c r="DE10" s="71"/>
      <c r="DF10" s="71"/>
      <c r="DG10" s="71"/>
      <c r="DH10" s="71"/>
      <c r="DI10" s="71"/>
      <c r="DJ10" s="71"/>
      <c r="DK10" s="71"/>
      <c r="DL10" s="71"/>
      <c r="DM10" s="71"/>
      <c r="DN10" s="71"/>
      <c r="DO10" s="71"/>
      <c r="DP10" s="71"/>
      <c r="DQ10" s="71"/>
    </row>
    <row r="11" spans="1:121" s="74" customFormat="1" ht="18.75" customHeight="1" thickBot="1" x14ac:dyDescent="0.3">
      <c r="A11" s="51"/>
      <c r="B11" s="75" t="s">
        <v>37</v>
      </c>
      <c r="C11" s="75"/>
      <c r="D11" s="75"/>
      <c r="E11" s="75"/>
      <c r="F11" s="107" t="s">
        <v>58</v>
      </c>
      <c r="G11" s="76">
        <v>44570</v>
      </c>
      <c r="H11" s="76">
        <v>44575</v>
      </c>
      <c r="I11" s="5"/>
      <c r="J11" s="71"/>
      <c r="K11" s="71"/>
      <c r="L11" s="71"/>
      <c r="M11" s="71"/>
      <c r="N11" s="71"/>
      <c r="O11" s="71"/>
      <c r="P11" s="71"/>
      <c r="Q11" s="71"/>
      <c r="R11" s="71"/>
      <c r="S11" s="71"/>
      <c r="T11" s="71"/>
      <c r="U11" s="71"/>
      <c r="V11" s="77"/>
      <c r="W11" s="77"/>
      <c r="X11" s="71"/>
      <c r="Y11" s="71"/>
      <c r="Z11" s="71"/>
      <c r="AA11" s="71"/>
      <c r="AB11" s="71"/>
      <c r="AC11" s="71"/>
      <c r="AD11" s="71"/>
      <c r="AE11" s="71"/>
      <c r="AF11" s="71"/>
      <c r="AG11" s="71"/>
      <c r="AH11" s="71"/>
      <c r="AI11" s="71"/>
      <c r="AJ11" s="71"/>
      <c r="AK11" s="71"/>
      <c r="AL11" s="71"/>
      <c r="AM11" s="71"/>
      <c r="AN11" s="71"/>
      <c r="AO11" s="71"/>
      <c r="AP11" s="71"/>
      <c r="AQ11" s="71"/>
      <c r="AR11" s="71"/>
      <c r="AS11" s="71"/>
      <c r="AT11" s="71"/>
      <c r="AU11" s="71"/>
      <c r="AV11" s="71"/>
      <c r="AW11" s="71"/>
      <c r="AX11" s="71"/>
      <c r="AY11" s="71"/>
      <c r="AZ11" s="71"/>
      <c r="BA11" s="71"/>
      <c r="BB11" s="71"/>
      <c r="BC11" s="71"/>
      <c r="BD11" s="71"/>
      <c r="BE11" s="71"/>
      <c r="BF11" s="71"/>
      <c r="BG11" s="71"/>
      <c r="BH11" s="71"/>
      <c r="BI11" s="71"/>
      <c r="BJ11" s="71"/>
      <c r="BK11" s="71"/>
      <c r="BL11" s="71"/>
      <c r="BM11" s="71"/>
      <c r="BN11" s="71"/>
      <c r="BO11" s="71"/>
      <c r="BP11" s="71"/>
      <c r="BQ11" s="71"/>
      <c r="BR11" s="71"/>
      <c r="BS11" s="71"/>
      <c r="BT11" s="71"/>
      <c r="BU11" s="71"/>
      <c r="BV11" s="71"/>
      <c r="BW11" s="71"/>
      <c r="BX11" s="71"/>
      <c r="BY11" s="71"/>
      <c r="BZ11" s="77"/>
      <c r="CA11" s="77"/>
      <c r="CB11" s="71"/>
      <c r="CC11" s="71"/>
      <c r="CD11" s="71"/>
      <c r="CE11" s="71"/>
      <c r="CF11" s="71"/>
      <c r="CG11" s="71"/>
      <c r="CH11" s="71"/>
      <c r="CI11" s="71"/>
      <c r="CJ11" s="71"/>
      <c r="CK11" s="71"/>
      <c r="CL11" s="71"/>
      <c r="CM11" s="71"/>
      <c r="CN11" s="71"/>
      <c r="CO11" s="71"/>
      <c r="CP11" s="71"/>
      <c r="CQ11" s="71"/>
      <c r="CR11" s="71"/>
      <c r="CS11" s="71"/>
      <c r="CT11" s="71"/>
      <c r="CU11" s="71"/>
      <c r="CV11" s="71"/>
      <c r="CW11" s="71"/>
      <c r="CX11" s="71"/>
      <c r="CY11" s="71"/>
      <c r="CZ11" s="71"/>
      <c r="DA11" s="71"/>
      <c r="DB11" s="71"/>
      <c r="DC11" s="71"/>
      <c r="DD11" s="71"/>
      <c r="DE11" s="71"/>
      <c r="DF11" s="71"/>
      <c r="DG11" s="71"/>
      <c r="DH11" s="71"/>
      <c r="DI11" s="71"/>
      <c r="DJ11" s="71"/>
      <c r="DK11" s="71"/>
      <c r="DL11" s="71"/>
      <c r="DM11" s="71"/>
      <c r="DN11" s="71"/>
      <c r="DO11" s="71"/>
      <c r="DP11" s="71"/>
      <c r="DQ11" s="71"/>
    </row>
    <row r="12" spans="1:121" s="74" customFormat="1" ht="18.75" customHeight="1" thickBot="1" x14ac:dyDescent="0.3">
      <c r="A12" s="51"/>
      <c r="B12" s="75" t="s">
        <v>38</v>
      </c>
      <c r="C12" s="75"/>
      <c r="D12" s="75"/>
      <c r="E12" s="75"/>
      <c r="F12" s="107" t="s">
        <v>58</v>
      </c>
      <c r="G12" s="76">
        <v>44570</v>
      </c>
      <c r="H12" s="76">
        <v>44575</v>
      </c>
      <c r="I12" s="5"/>
      <c r="J12" s="71"/>
      <c r="K12" s="71"/>
      <c r="L12" s="71"/>
      <c r="M12" s="71"/>
      <c r="N12" s="71"/>
      <c r="O12" s="71"/>
      <c r="P12" s="71"/>
      <c r="Q12" s="71"/>
      <c r="R12" s="71"/>
      <c r="S12" s="71"/>
      <c r="T12" s="71"/>
      <c r="U12" s="71"/>
      <c r="V12" s="77"/>
      <c r="W12" s="77"/>
      <c r="X12" s="71"/>
      <c r="Y12" s="71"/>
      <c r="Z12" s="71"/>
      <c r="AA12" s="71"/>
      <c r="AB12" s="71"/>
      <c r="AC12" s="71"/>
      <c r="AD12" s="71"/>
      <c r="AE12" s="71"/>
      <c r="AF12" s="71"/>
      <c r="AG12" s="71"/>
      <c r="AH12" s="71"/>
      <c r="AI12" s="71"/>
      <c r="AJ12" s="71"/>
      <c r="AK12" s="71"/>
      <c r="AL12" s="71"/>
      <c r="AM12" s="71"/>
      <c r="AN12" s="71"/>
      <c r="AO12" s="71"/>
      <c r="AP12" s="71"/>
      <c r="AQ12" s="71"/>
      <c r="AR12" s="71"/>
      <c r="AS12" s="71"/>
      <c r="AT12" s="71"/>
      <c r="AU12" s="71"/>
      <c r="AV12" s="71"/>
      <c r="AW12" s="71"/>
      <c r="AX12" s="71"/>
      <c r="AY12" s="71"/>
      <c r="AZ12" s="71"/>
      <c r="BA12" s="71"/>
      <c r="BB12" s="71"/>
      <c r="BC12" s="71"/>
      <c r="BD12" s="71"/>
      <c r="BE12" s="71"/>
      <c r="BF12" s="71"/>
      <c r="BG12" s="71"/>
      <c r="BH12" s="71"/>
      <c r="BI12" s="71"/>
      <c r="BJ12" s="71"/>
      <c r="BK12" s="71"/>
      <c r="BL12" s="71"/>
      <c r="BM12" s="71"/>
      <c r="BN12" s="71"/>
      <c r="BO12" s="71"/>
      <c r="BP12" s="71"/>
      <c r="BQ12" s="71"/>
      <c r="BR12" s="71"/>
      <c r="BS12" s="71"/>
      <c r="BT12" s="71"/>
      <c r="BU12" s="71"/>
      <c r="BV12" s="71"/>
      <c r="BW12" s="71"/>
      <c r="BX12" s="71"/>
      <c r="BY12" s="71"/>
      <c r="BZ12" s="77"/>
      <c r="CA12" s="77"/>
      <c r="CB12" s="71"/>
      <c r="CC12" s="71"/>
      <c r="CD12" s="71"/>
      <c r="CE12" s="71"/>
      <c r="CF12" s="71"/>
      <c r="CG12" s="71"/>
      <c r="CH12" s="71"/>
      <c r="CI12" s="71"/>
      <c r="CJ12" s="71"/>
      <c r="CK12" s="71"/>
      <c r="CL12" s="71"/>
      <c r="CM12" s="71"/>
      <c r="CN12" s="71"/>
      <c r="CO12" s="71"/>
      <c r="CP12" s="71"/>
      <c r="CQ12" s="71"/>
      <c r="CR12" s="71"/>
      <c r="CS12" s="71"/>
      <c r="CT12" s="71"/>
      <c r="CU12" s="71"/>
      <c r="CV12" s="71"/>
      <c r="CW12" s="71"/>
      <c r="CX12" s="71"/>
      <c r="CY12" s="71"/>
      <c r="CZ12" s="71"/>
      <c r="DA12" s="71"/>
      <c r="DB12" s="71"/>
      <c r="DC12" s="71"/>
      <c r="DD12" s="71"/>
      <c r="DE12" s="71"/>
      <c r="DF12" s="71"/>
      <c r="DG12" s="71"/>
      <c r="DH12" s="71"/>
      <c r="DI12" s="71"/>
      <c r="DJ12" s="71"/>
      <c r="DK12" s="71"/>
      <c r="DL12" s="71"/>
      <c r="DM12" s="71"/>
      <c r="DN12" s="71"/>
      <c r="DO12" s="71"/>
      <c r="DP12" s="71"/>
      <c r="DQ12" s="71"/>
    </row>
    <row r="13" spans="1:121" s="74" customFormat="1" ht="18.75" customHeight="1" thickBot="1" x14ac:dyDescent="0.3">
      <c r="A13" s="51"/>
      <c r="B13" s="75" t="s">
        <v>39</v>
      </c>
      <c r="C13" s="75"/>
      <c r="D13" s="75"/>
      <c r="E13" s="75"/>
      <c r="F13" s="107" t="s">
        <v>56</v>
      </c>
      <c r="G13" s="76">
        <v>44570</v>
      </c>
      <c r="H13" s="76">
        <v>44575</v>
      </c>
      <c r="I13" s="5"/>
      <c r="J13" s="71"/>
      <c r="K13" s="71"/>
      <c r="L13" s="71"/>
      <c r="M13" s="71"/>
      <c r="N13" s="71"/>
      <c r="O13" s="71"/>
      <c r="P13" s="71"/>
      <c r="Q13" s="71"/>
      <c r="R13" s="71"/>
      <c r="S13" s="71"/>
      <c r="T13" s="71"/>
      <c r="U13" s="71"/>
      <c r="V13" s="77"/>
      <c r="W13" s="77"/>
      <c r="X13" s="71"/>
      <c r="Y13" s="71"/>
      <c r="Z13" s="71"/>
      <c r="AA13" s="71"/>
      <c r="AB13" s="71"/>
      <c r="AC13" s="71"/>
      <c r="AD13" s="71"/>
      <c r="AE13" s="71"/>
      <c r="AF13" s="71"/>
      <c r="AG13" s="71"/>
      <c r="AH13" s="71"/>
      <c r="AI13" s="71"/>
      <c r="AJ13" s="71"/>
      <c r="AK13" s="71"/>
      <c r="AL13" s="71"/>
      <c r="AM13" s="71"/>
      <c r="AN13" s="71"/>
      <c r="AO13" s="71"/>
      <c r="AP13" s="71"/>
      <c r="AQ13" s="71"/>
      <c r="AR13" s="71"/>
      <c r="AS13" s="71"/>
      <c r="AT13" s="71"/>
      <c r="AU13" s="71"/>
      <c r="AV13" s="71"/>
      <c r="AW13" s="71"/>
      <c r="AX13" s="71"/>
      <c r="AY13" s="71"/>
      <c r="AZ13" s="71"/>
      <c r="BA13" s="71"/>
      <c r="BB13" s="71"/>
      <c r="BC13" s="71"/>
      <c r="BD13" s="71"/>
      <c r="BE13" s="71"/>
      <c r="BF13" s="71"/>
      <c r="BG13" s="71"/>
      <c r="BH13" s="71"/>
      <c r="BI13" s="71"/>
      <c r="BJ13" s="71"/>
      <c r="BK13" s="71"/>
      <c r="BL13" s="71"/>
      <c r="BM13" s="71"/>
      <c r="BN13" s="71"/>
      <c r="BO13" s="71"/>
      <c r="BP13" s="71"/>
      <c r="BQ13" s="71"/>
      <c r="BR13" s="71"/>
      <c r="BS13" s="71"/>
      <c r="BT13" s="71"/>
      <c r="BU13" s="71"/>
      <c r="BV13" s="71"/>
      <c r="BW13" s="71"/>
      <c r="BX13" s="71"/>
      <c r="BY13" s="71"/>
      <c r="BZ13" s="77"/>
      <c r="CA13" s="77"/>
      <c r="CB13" s="71"/>
      <c r="CC13" s="71"/>
      <c r="CD13" s="71"/>
      <c r="CE13" s="71"/>
      <c r="CF13" s="71"/>
      <c r="CG13" s="71"/>
      <c r="CH13" s="71"/>
      <c r="CI13" s="71"/>
      <c r="CJ13" s="71"/>
      <c r="CK13" s="71"/>
      <c r="CL13" s="71"/>
      <c r="CM13" s="71"/>
      <c r="CN13" s="71"/>
      <c r="CO13" s="71"/>
      <c r="CP13" s="71"/>
      <c r="CQ13" s="71"/>
      <c r="CR13" s="71"/>
      <c r="CS13" s="71"/>
      <c r="CT13" s="71"/>
      <c r="CU13" s="71"/>
      <c r="CV13" s="71"/>
      <c r="CW13" s="71"/>
      <c r="CX13" s="71"/>
      <c r="CY13" s="71"/>
      <c r="CZ13" s="71"/>
      <c r="DA13" s="71"/>
      <c r="DB13" s="71"/>
      <c r="DC13" s="71"/>
      <c r="DD13" s="71"/>
      <c r="DE13" s="71"/>
      <c r="DF13" s="71"/>
      <c r="DG13" s="71"/>
      <c r="DH13" s="71"/>
      <c r="DI13" s="71"/>
      <c r="DJ13" s="71"/>
      <c r="DK13" s="71"/>
      <c r="DL13" s="71"/>
      <c r="DM13" s="71"/>
      <c r="DN13" s="71"/>
      <c r="DO13" s="71"/>
      <c r="DP13" s="71"/>
      <c r="DQ13" s="71"/>
    </row>
    <row r="14" spans="1:121" s="74" customFormat="1" ht="20.25" customHeight="1" thickBot="1" x14ac:dyDescent="0.3">
      <c r="A14" s="51" t="s">
        <v>18</v>
      </c>
      <c r="B14" s="9" t="s">
        <v>42</v>
      </c>
      <c r="C14" s="78"/>
      <c r="D14" s="78"/>
      <c r="E14" s="10"/>
      <c r="F14" s="10"/>
      <c r="G14" s="79"/>
      <c r="H14" s="79"/>
      <c r="I14" s="5" t="str">
        <f t="shared" si="62"/>
        <v/>
      </c>
      <c r="J14" s="71"/>
      <c r="K14" s="71"/>
      <c r="L14" s="71"/>
      <c r="M14" s="71"/>
      <c r="N14" s="71"/>
      <c r="O14" s="71"/>
      <c r="P14" s="71"/>
      <c r="Q14" s="71"/>
      <c r="R14" s="71"/>
      <c r="S14" s="71"/>
      <c r="T14" s="71"/>
      <c r="U14" s="71"/>
      <c r="V14" s="71"/>
      <c r="W14" s="71"/>
      <c r="X14" s="71"/>
      <c r="Y14" s="71"/>
      <c r="Z14" s="71"/>
      <c r="AA14" s="71"/>
      <c r="AB14" s="71"/>
      <c r="AC14" s="71"/>
      <c r="AD14" s="71"/>
      <c r="AE14" s="71"/>
      <c r="AF14" s="71"/>
      <c r="AG14" s="71"/>
      <c r="AH14" s="71"/>
      <c r="AI14" s="71"/>
      <c r="AJ14" s="71"/>
      <c r="AK14" s="71"/>
      <c r="AL14" s="71"/>
      <c r="AM14" s="71"/>
      <c r="AN14" s="71"/>
      <c r="AO14" s="71"/>
      <c r="AP14" s="71"/>
      <c r="AQ14" s="71"/>
      <c r="AR14" s="71"/>
      <c r="AS14" s="71"/>
      <c r="AT14" s="71"/>
      <c r="AU14" s="71"/>
      <c r="AV14" s="71"/>
      <c r="AW14" s="71"/>
      <c r="AX14" s="71"/>
      <c r="AY14" s="71"/>
      <c r="AZ14" s="71"/>
      <c r="BA14" s="71"/>
      <c r="BB14" s="71"/>
      <c r="BC14" s="71"/>
      <c r="BD14" s="71"/>
      <c r="BE14" s="71"/>
      <c r="BF14" s="71"/>
      <c r="BG14" s="71"/>
      <c r="BH14" s="71"/>
      <c r="BI14" s="71"/>
      <c r="BJ14" s="71"/>
      <c r="BK14" s="71"/>
      <c r="BL14" s="71"/>
      <c r="BM14" s="71"/>
      <c r="BN14" s="71"/>
      <c r="BO14" s="71"/>
      <c r="BP14" s="71"/>
      <c r="BQ14" s="71"/>
      <c r="BR14" s="71"/>
      <c r="BS14" s="71"/>
      <c r="BT14" s="71"/>
      <c r="BU14" s="71"/>
      <c r="BV14" s="71"/>
      <c r="BW14" s="71"/>
      <c r="BX14" s="71"/>
      <c r="BY14" s="71"/>
      <c r="BZ14" s="71"/>
      <c r="CA14" s="71"/>
      <c r="CB14" s="71"/>
      <c r="CC14" s="71"/>
      <c r="CD14" s="71"/>
      <c r="CE14" s="71"/>
      <c r="CF14" s="71"/>
      <c r="CG14" s="71"/>
      <c r="CH14" s="71"/>
      <c r="CI14" s="71"/>
      <c r="CJ14" s="71"/>
      <c r="CK14" s="71"/>
      <c r="CL14" s="71"/>
      <c r="CM14" s="71"/>
      <c r="CN14" s="71"/>
      <c r="CO14" s="71"/>
      <c r="CP14" s="71"/>
      <c r="CQ14" s="71"/>
      <c r="CR14" s="71"/>
      <c r="CS14" s="71"/>
      <c r="CT14" s="71"/>
      <c r="CU14" s="71"/>
      <c r="CV14" s="71"/>
      <c r="CW14" s="71"/>
      <c r="CX14" s="71"/>
      <c r="CY14" s="71"/>
      <c r="CZ14" s="71"/>
      <c r="DA14" s="71"/>
      <c r="DB14" s="71"/>
      <c r="DC14" s="71"/>
      <c r="DD14" s="71"/>
      <c r="DE14" s="71"/>
      <c r="DF14" s="71"/>
      <c r="DG14" s="71"/>
      <c r="DH14" s="71"/>
      <c r="DI14" s="71"/>
      <c r="DJ14" s="71"/>
      <c r="DK14" s="71"/>
      <c r="DL14" s="71"/>
      <c r="DM14" s="71"/>
      <c r="DN14" s="71"/>
      <c r="DO14" s="71"/>
      <c r="DP14" s="71"/>
      <c r="DQ14" s="71"/>
    </row>
    <row r="15" spans="1:121" s="74" customFormat="1" ht="18.75" customHeight="1" thickBot="1" x14ac:dyDescent="0.3">
      <c r="A15" s="51"/>
      <c r="B15" s="95" t="s">
        <v>44</v>
      </c>
      <c r="C15" s="95"/>
      <c r="D15" s="95"/>
      <c r="E15" s="95"/>
      <c r="F15" s="97"/>
      <c r="G15" s="91"/>
      <c r="H15" s="91"/>
      <c r="I15" s="5"/>
      <c r="J15" s="71"/>
      <c r="K15" s="71"/>
      <c r="L15" s="71"/>
      <c r="M15" s="71"/>
      <c r="N15" s="71"/>
      <c r="O15" s="71"/>
      <c r="P15" s="71"/>
      <c r="Q15" s="71"/>
      <c r="R15" s="71"/>
      <c r="S15" s="71"/>
      <c r="T15" s="71"/>
      <c r="U15" s="71"/>
      <c r="V15" s="71"/>
      <c r="W15" s="71"/>
      <c r="X15" s="71"/>
      <c r="Y15" s="71"/>
      <c r="Z15" s="71"/>
      <c r="AA15" s="71"/>
      <c r="AB15" s="71"/>
      <c r="AC15" s="71"/>
      <c r="AD15" s="71"/>
      <c r="AE15" s="71"/>
      <c r="AF15" s="71"/>
      <c r="AG15" s="71"/>
      <c r="AH15" s="71"/>
      <c r="AI15" s="71"/>
      <c r="AJ15" s="71"/>
      <c r="AK15" s="71"/>
      <c r="AL15" s="71"/>
      <c r="AM15" s="71"/>
      <c r="AN15" s="71"/>
      <c r="AO15" s="71"/>
      <c r="AP15" s="71"/>
      <c r="AQ15" s="71"/>
      <c r="AR15" s="71"/>
      <c r="AS15" s="71"/>
      <c r="AT15" s="71"/>
      <c r="AU15" s="71"/>
      <c r="AV15" s="71"/>
      <c r="AW15" s="71"/>
      <c r="AX15" s="71"/>
      <c r="AY15" s="71"/>
      <c r="AZ15" s="71"/>
      <c r="BA15" s="71"/>
      <c r="BB15" s="71"/>
      <c r="BC15" s="71"/>
      <c r="BD15" s="71"/>
      <c r="BE15" s="71"/>
      <c r="BF15" s="71"/>
      <c r="BG15" s="71"/>
      <c r="BH15" s="71"/>
      <c r="BI15" s="71"/>
      <c r="BJ15" s="71"/>
      <c r="BK15" s="71"/>
      <c r="BL15" s="71"/>
      <c r="BM15" s="71"/>
      <c r="BN15" s="71"/>
      <c r="BO15" s="71"/>
      <c r="BP15" s="71"/>
      <c r="BQ15" s="71"/>
      <c r="BR15" s="71"/>
      <c r="BS15" s="71"/>
      <c r="BT15" s="71"/>
      <c r="BU15" s="71"/>
      <c r="BV15" s="71"/>
      <c r="BW15" s="71"/>
      <c r="BX15" s="71"/>
      <c r="BY15" s="71"/>
      <c r="BZ15" s="71"/>
      <c r="CA15" s="71"/>
      <c r="CB15" s="71"/>
      <c r="CC15" s="71"/>
      <c r="CD15" s="71"/>
      <c r="CE15" s="71"/>
      <c r="CF15" s="71"/>
      <c r="CG15" s="71"/>
      <c r="CH15" s="71"/>
      <c r="CI15" s="71"/>
      <c r="CJ15" s="71"/>
      <c r="CK15" s="71"/>
      <c r="CL15" s="71"/>
      <c r="CM15" s="71"/>
      <c r="CN15" s="71"/>
      <c r="CO15" s="71"/>
      <c r="CP15" s="71"/>
      <c r="CQ15" s="71"/>
      <c r="CR15" s="71"/>
      <c r="CS15" s="71"/>
      <c r="CT15" s="71"/>
      <c r="CU15" s="71"/>
      <c r="CV15" s="71"/>
      <c r="CW15" s="71"/>
      <c r="CX15" s="71"/>
      <c r="CY15" s="71"/>
      <c r="CZ15" s="71"/>
      <c r="DA15" s="71"/>
      <c r="DB15" s="71"/>
      <c r="DC15" s="71"/>
      <c r="DD15" s="71"/>
      <c r="DE15" s="71"/>
      <c r="DF15" s="71"/>
      <c r="DG15" s="71"/>
      <c r="DH15" s="71"/>
      <c r="DI15" s="71"/>
      <c r="DJ15" s="71"/>
      <c r="DK15" s="71"/>
      <c r="DL15" s="71"/>
      <c r="DM15" s="71"/>
      <c r="DN15" s="71"/>
      <c r="DO15" s="71"/>
      <c r="DP15" s="71"/>
      <c r="DQ15" s="71"/>
    </row>
    <row r="16" spans="1:121" s="74" customFormat="1" ht="18.75" customHeight="1" thickBot="1" x14ac:dyDescent="0.3">
      <c r="A16" s="51"/>
      <c r="B16" s="96" t="s">
        <v>45</v>
      </c>
      <c r="C16" s="96"/>
      <c r="D16" s="96"/>
      <c r="E16" s="96"/>
      <c r="F16" s="97" t="s">
        <v>56</v>
      </c>
      <c r="G16" s="91"/>
      <c r="H16" s="91"/>
      <c r="I16" s="5"/>
      <c r="J16" s="71"/>
      <c r="K16" s="71"/>
      <c r="L16" s="71"/>
      <c r="M16" s="71"/>
      <c r="N16" s="71"/>
      <c r="O16" s="71"/>
      <c r="P16" s="71"/>
      <c r="Q16" s="71"/>
      <c r="R16" s="71"/>
      <c r="S16" s="71"/>
      <c r="T16" s="71"/>
      <c r="U16" s="71"/>
      <c r="V16" s="71"/>
      <c r="W16" s="71"/>
      <c r="X16" s="71"/>
      <c r="Y16" s="71"/>
      <c r="Z16" s="71"/>
      <c r="AA16" s="71"/>
      <c r="AB16" s="71"/>
      <c r="AC16" s="71"/>
      <c r="AD16" s="71"/>
      <c r="AE16" s="71"/>
      <c r="AF16" s="71"/>
      <c r="AG16" s="71"/>
      <c r="AH16" s="71"/>
      <c r="AI16" s="71"/>
      <c r="AJ16" s="71"/>
      <c r="AK16" s="71"/>
      <c r="AL16" s="71"/>
      <c r="AM16" s="71"/>
      <c r="AN16" s="71"/>
      <c r="AO16" s="71"/>
      <c r="AP16" s="71"/>
      <c r="AQ16" s="71"/>
      <c r="AR16" s="71"/>
      <c r="AS16" s="71"/>
      <c r="AT16" s="71"/>
      <c r="AU16" s="71"/>
      <c r="AV16" s="71"/>
      <c r="AW16" s="71"/>
      <c r="AX16" s="71"/>
      <c r="AY16" s="71"/>
      <c r="AZ16" s="71"/>
      <c r="BA16" s="71"/>
      <c r="BB16" s="71"/>
      <c r="BC16" s="71"/>
      <c r="BD16" s="71"/>
      <c r="BE16" s="71"/>
      <c r="BF16" s="71"/>
      <c r="BG16" s="71"/>
      <c r="BH16" s="71"/>
      <c r="BI16" s="71"/>
      <c r="BJ16" s="71"/>
      <c r="BK16" s="71"/>
      <c r="BL16" s="71"/>
      <c r="BM16" s="71"/>
      <c r="BN16" s="71"/>
      <c r="BO16" s="71"/>
      <c r="BP16" s="71"/>
      <c r="BQ16" s="71"/>
      <c r="BR16" s="71"/>
      <c r="BS16" s="71"/>
      <c r="BT16" s="71"/>
      <c r="BU16" s="71"/>
      <c r="BV16" s="71"/>
      <c r="BW16" s="71"/>
      <c r="BX16" s="71"/>
      <c r="BY16" s="71"/>
      <c r="BZ16" s="71"/>
      <c r="CA16" s="71"/>
      <c r="CB16" s="71"/>
      <c r="CC16" s="71"/>
      <c r="CD16" s="71"/>
      <c r="CE16" s="71"/>
      <c r="CF16" s="71"/>
      <c r="CG16" s="71"/>
      <c r="CH16" s="71"/>
      <c r="CI16" s="71"/>
      <c r="CJ16" s="71"/>
      <c r="CK16" s="71"/>
      <c r="CL16" s="71"/>
      <c r="CM16" s="71"/>
      <c r="CN16" s="71"/>
      <c r="CO16" s="71"/>
      <c r="CP16" s="71"/>
      <c r="CQ16" s="71"/>
      <c r="CR16" s="71"/>
      <c r="CS16" s="71"/>
      <c r="CT16" s="71"/>
      <c r="CU16" s="71"/>
      <c r="CV16" s="71"/>
      <c r="CW16" s="71"/>
      <c r="CX16" s="71"/>
      <c r="CY16" s="71"/>
      <c r="CZ16" s="71"/>
      <c r="DA16" s="71"/>
      <c r="DB16" s="71"/>
      <c r="DC16" s="71"/>
      <c r="DD16" s="71"/>
      <c r="DE16" s="71"/>
      <c r="DF16" s="71"/>
      <c r="DG16" s="71"/>
      <c r="DH16" s="71"/>
      <c r="DI16" s="71"/>
      <c r="DJ16" s="71"/>
      <c r="DK16" s="71"/>
      <c r="DL16" s="71"/>
      <c r="DM16" s="71"/>
      <c r="DN16" s="71"/>
      <c r="DO16" s="71"/>
      <c r="DP16" s="71"/>
      <c r="DQ16" s="71"/>
    </row>
    <row r="17" spans="1:121" s="74" customFormat="1" ht="18.75" customHeight="1" thickBot="1" x14ac:dyDescent="0.3">
      <c r="A17" s="51"/>
      <c r="B17" s="96" t="s">
        <v>46</v>
      </c>
      <c r="C17" s="96"/>
      <c r="D17" s="96"/>
      <c r="E17" s="96"/>
      <c r="F17" s="97" t="s">
        <v>58</v>
      </c>
      <c r="G17" s="91"/>
      <c r="H17" s="91"/>
      <c r="I17" s="5"/>
      <c r="J17" s="71"/>
      <c r="K17" s="71"/>
      <c r="L17" s="71"/>
      <c r="M17" s="71"/>
      <c r="N17" s="71"/>
      <c r="O17" s="71"/>
      <c r="P17" s="71"/>
      <c r="Q17" s="71"/>
      <c r="R17" s="71"/>
      <c r="S17" s="71"/>
      <c r="T17" s="71"/>
      <c r="U17" s="71"/>
      <c r="V17" s="71"/>
      <c r="W17" s="71"/>
      <c r="X17" s="71"/>
      <c r="Y17" s="71"/>
      <c r="Z17" s="71"/>
      <c r="AA17" s="71"/>
      <c r="AB17" s="71"/>
      <c r="AC17" s="71"/>
      <c r="AD17" s="71"/>
      <c r="AE17" s="71"/>
      <c r="AF17" s="71"/>
      <c r="AG17" s="71"/>
      <c r="AH17" s="71"/>
      <c r="AI17" s="71"/>
      <c r="AJ17" s="71"/>
      <c r="AK17" s="71"/>
      <c r="AL17" s="71"/>
      <c r="AM17" s="71"/>
      <c r="AN17" s="71"/>
      <c r="AO17" s="71"/>
      <c r="AP17" s="71"/>
      <c r="AQ17" s="71"/>
      <c r="AR17" s="71"/>
      <c r="AS17" s="71"/>
      <c r="AT17" s="71"/>
      <c r="AU17" s="71"/>
      <c r="AV17" s="71"/>
      <c r="AW17" s="71"/>
      <c r="AX17" s="71"/>
      <c r="AY17" s="71"/>
      <c r="AZ17" s="71"/>
      <c r="BA17" s="71"/>
      <c r="BB17" s="71"/>
      <c r="BC17" s="71"/>
      <c r="BD17" s="71"/>
      <c r="BE17" s="71"/>
      <c r="BF17" s="71"/>
      <c r="BG17" s="71"/>
      <c r="BH17" s="71"/>
      <c r="BI17" s="71"/>
      <c r="BJ17" s="71"/>
      <c r="BK17" s="71"/>
      <c r="BL17" s="71"/>
      <c r="BM17" s="71"/>
      <c r="BN17" s="71"/>
      <c r="BO17" s="71"/>
      <c r="BP17" s="71"/>
      <c r="BQ17" s="71"/>
      <c r="BR17" s="71"/>
      <c r="BS17" s="71"/>
      <c r="BT17" s="71"/>
      <c r="BU17" s="71"/>
      <c r="BV17" s="71"/>
      <c r="BW17" s="71"/>
      <c r="BX17" s="71"/>
      <c r="BY17" s="71"/>
      <c r="BZ17" s="71"/>
      <c r="CA17" s="71"/>
      <c r="CB17" s="71"/>
      <c r="CC17" s="71"/>
      <c r="CD17" s="71"/>
      <c r="CE17" s="71"/>
      <c r="CF17" s="71"/>
      <c r="CG17" s="71"/>
      <c r="CH17" s="71"/>
      <c r="CI17" s="71"/>
      <c r="CJ17" s="71"/>
      <c r="CK17" s="71"/>
      <c r="CL17" s="71"/>
      <c r="CM17" s="71"/>
      <c r="CN17" s="71"/>
      <c r="CO17" s="71"/>
      <c r="CP17" s="71"/>
      <c r="CQ17" s="71"/>
      <c r="CR17" s="71"/>
      <c r="CS17" s="71"/>
      <c r="CT17" s="71"/>
      <c r="CU17" s="71"/>
      <c r="CV17" s="71"/>
      <c r="CW17" s="71"/>
      <c r="CX17" s="71"/>
      <c r="CY17" s="71"/>
      <c r="CZ17" s="71"/>
      <c r="DA17" s="71"/>
      <c r="DB17" s="71"/>
      <c r="DC17" s="71"/>
      <c r="DD17" s="71"/>
      <c r="DE17" s="71"/>
      <c r="DF17" s="71"/>
      <c r="DG17" s="71"/>
      <c r="DH17" s="71"/>
      <c r="DI17" s="71"/>
      <c r="DJ17" s="71"/>
      <c r="DK17" s="71"/>
      <c r="DL17" s="71"/>
      <c r="DM17" s="71"/>
      <c r="DN17" s="71"/>
      <c r="DO17" s="71"/>
      <c r="DP17" s="71"/>
      <c r="DQ17" s="71"/>
    </row>
    <row r="18" spans="1:121" s="74" customFormat="1" ht="18.75" customHeight="1" thickBot="1" x14ac:dyDescent="0.3">
      <c r="A18" s="51"/>
      <c r="B18" s="96" t="s">
        <v>47</v>
      </c>
      <c r="C18" s="96"/>
      <c r="D18" s="96"/>
      <c r="E18" s="96"/>
      <c r="F18" s="97" t="s">
        <v>59</v>
      </c>
      <c r="G18" s="91"/>
      <c r="H18" s="91"/>
      <c r="I18" s="5"/>
      <c r="J18" s="71"/>
      <c r="K18" s="71"/>
      <c r="L18" s="71"/>
      <c r="M18" s="71"/>
      <c r="N18" s="71"/>
      <c r="O18" s="71"/>
      <c r="P18" s="71"/>
      <c r="Q18" s="71"/>
      <c r="R18" s="71"/>
      <c r="S18" s="71"/>
      <c r="T18" s="71"/>
      <c r="U18" s="71"/>
      <c r="V18" s="71"/>
      <c r="W18" s="71"/>
      <c r="X18" s="71"/>
      <c r="Y18" s="71"/>
      <c r="Z18" s="71"/>
      <c r="AA18" s="71"/>
      <c r="AB18" s="71"/>
      <c r="AC18" s="71"/>
      <c r="AD18" s="71"/>
      <c r="AE18" s="71"/>
      <c r="AF18" s="71"/>
      <c r="AG18" s="71"/>
      <c r="AH18" s="71"/>
      <c r="AI18" s="71"/>
      <c r="AJ18" s="71"/>
      <c r="AK18" s="71"/>
      <c r="AL18" s="71"/>
      <c r="AM18" s="71"/>
      <c r="AN18" s="71"/>
      <c r="AO18" s="71"/>
      <c r="AP18" s="71"/>
      <c r="AQ18" s="71"/>
      <c r="AR18" s="71"/>
      <c r="AS18" s="71"/>
      <c r="AT18" s="71"/>
      <c r="AU18" s="71"/>
      <c r="AV18" s="71"/>
      <c r="AW18" s="71"/>
      <c r="AX18" s="71"/>
      <c r="AY18" s="71"/>
      <c r="AZ18" s="71"/>
      <c r="BA18" s="71"/>
      <c r="BB18" s="71"/>
      <c r="BC18" s="71"/>
      <c r="BD18" s="71"/>
      <c r="BE18" s="71"/>
      <c r="BF18" s="71"/>
      <c r="BG18" s="71"/>
      <c r="BH18" s="71"/>
      <c r="BI18" s="71"/>
      <c r="BJ18" s="71"/>
      <c r="BK18" s="71"/>
      <c r="BL18" s="71"/>
      <c r="BM18" s="71"/>
      <c r="BN18" s="71"/>
      <c r="BO18" s="71"/>
      <c r="BP18" s="71"/>
      <c r="BQ18" s="71"/>
      <c r="BR18" s="71"/>
      <c r="BS18" s="71"/>
      <c r="BT18" s="71"/>
      <c r="BU18" s="71"/>
      <c r="BV18" s="71"/>
      <c r="BW18" s="71"/>
      <c r="BX18" s="71"/>
      <c r="BY18" s="71"/>
      <c r="BZ18" s="71"/>
      <c r="CA18" s="71"/>
      <c r="CB18" s="71"/>
      <c r="CC18" s="71"/>
      <c r="CD18" s="71"/>
      <c r="CE18" s="71"/>
      <c r="CF18" s="71"/>
      <c r="CG18" s="71"/>
      <c r="CH18" s="71"/>
      <c r="CI18" s="71"/>
      <c r="CJ18" s="71"/>
      <c r="CK18" s="71"/>
      <c r="CL18" s="71"/>
      <c r="CM18" s="71"/>
      <c r="CN18" s="71"/>
      <c r="CO18" s="71"/>
      <c r="CP18" s="71"/>
      <c r="CQ18" s="71"/>
      <c r="CR18" s="71"/>
      <c r="CS18" s="71"/>
      <c r="CT18" s="71"/>
      <c r="CU18" s="71"/>
      <c r="CV18" s="71"/>
      <c r="CW18" s="71"/>
      <c r="CX18" s="71"/>
      <c r="CY18" s="71"/>
      <c r="CZ18" s="71"/>
      <c r="DA18" s="71"/>
      <c r="DB18" s="71"/>
      <c r="DC18" s="71"/>
      <c r="DD18" s="71"/>
      <c r="DE18" s="71"/>
      <c r="DF18" s="71"/>
      <c r="DG18" s="71"/>
      <c r="DH18" s="71"/>
      <c r="DI18" s="71"/>
      <c r="DJ18" s="71"/>
      <c r="DK18" s="71"/>
      <c r="DL18" s="71"/>
      <c r="DM18" s="71"/>
      <c r="DN18" s="71"/>
      <c r="DO18" s="71"/>
      <c r="DP18" s="71"/>
      <c r="DQ18" s="71"/>
    </row>
    <row r="19" spans="1:121" s="74" customFormat="1" ht="18.75" customHeight="1" thickBot="1" x14ac:dyDescent="0.3">
      <c r="A19" s="51"/>
      <c r="B19" s="95" t="s">
        <v>48</v>
      </c>
      <c r="C19" s="95"/>
      <c r="D19" s="95"/>
      <c r="E19" s="95"/>
      <c r="F19" s="97" t="s">
        <v>57</v>
      </c>
      <c r="G19" s="91"/>
      <c r="H19" s="91"/>
      <c r="I19" s="5"/>
      <c r="J19" s="71"/>
      <c r="K19" s="71"/>
      <c r="L19" s="71"/>
      <c r="M19" s="71"/>
      <c r="N19" s="71"/>
      <c r="O19" s="71"/>
      <c r="P19" s="71"/>
      <c r="Q19" s="71"/>
      <c r="R19" s="71"/>
      <c r="S19" s="71"/>
      <c r="T19" s="71"/>
      <c r="U19" s="71"/>
      <c r="V19" s="71"/>
      <c r="W19" s="71"/>
      <c r="X19" s="71"/>
      <c r="Y19" s="71"/>
      <c r="Z19" s="71"/>
      <c r="AA19" s="71"/>
      <c r="AB19" s="71"/>
      <c r="AC19" s="71"/>
      <c r="AD19" s="71"/>
      <c r="AE19" s="71"/>
      <c r="AF19" s="71"/>
      <c r="AG19" s="71"/>
      <c r="AH19" s="71"/>
      <c r="AI19" s="71"/>
      <c r="AJ19" s="71"/>
      <c r="AK19" s="71"/>
      <c r="AL19" s="71"/>
      <c r="AM19" s="71"/>
      <c r="AN19" s="71"/>
      <c r="AO19" s="71"/>
      <c r="AP19" s="71"/>
      <c r="AQ19" s="71"/>
      <c r="AR19" s="71"/>
      <c r="AS19" s="71"/>
      <c r="AT19" s="71"/>
      <c r="AU19" s="71"/>
      <c r="AV19" s="71"/>
      <c r="AW19" s="71"/>
      <c r="AX19" s="71"/>
      <c r="AY19" s="71"/>
      <c r="AZ19" s="71"/>
      <c r="BA19" s="71"/>
      <c r="BB19" s="71"/>
      <c r="BC19" s="71"/>
      <c r="BD19" s="71"/>
      <c r="BE19" s="71"/>
      <c r="BF19" s="71"/>
      <c r="BG19" s="71"/>
      <c r="BH19" s="71"/>
      <c r="BI19" s="71"/>
      <c r="BJ19" s="71"/>
      <c r="BK19" s="71"/>
      <c r="BL19" s="71"/>
      <c r="BM19" s="71"/>
      <c r="BN19" s="71"/>
      <c r="BO19" s="71"/>
      <c r="BP19" s="71"/>
      <c r="BQ19" s="71"/>
      <c r="BR19" s="71"/>
      <c r="BS19" s="71"/>
      <c r="BT19" s="71"/>
      <c r="BU19" s="71"/>
      <c r="BV19" s="71"/>
      <c r="BW19" s="71"/>
      <c r="BX19" s="71"/>
      <c r="BY19" s="71"/>
      <c r="BZ19" s="71"/>
      <c r="CA19" s="71"/>
      <c r="CB19" s="71"/>
      <c r="CC19" s="71"/>
      <c r="CD19" s="71"/>
      <c r="CE19" s="71"/>
      <c r="CF19" s="71"/>
      <c r="CG19" s="71"/>
      <c r="CH19" s="71"/>
      <c r="CI19" s="71"/>
      <c r="CJ19" s="71"/>
      <c r="CK19" s="71"/>
      <c r="CL19" s="71"/>
      <c r="CM19" s="71"/>
      <c r="CN19" s="71"/>
      <c r="CO19" s="71"/>
      <c r="CP19" s="71"/>
      <c r="CQ19" s="71"/>
      <c r="CR19" s="71"/>
      <c r="CS19" s="71"/>
      <c r="CT19" s="71"/>
      <c r="CU19" s="71"/>
      <c r="CV19" s="71"/>
      <c r="CW19" s="71"/>
      <c r="CX19" s="71"/>
      <c r="CY19" s="71"/>
      <c r="CZ19" s="71"/>
      <c r="DA19" s="71"/>
      <c r="DB19" s="71"/>
      <c r="DC19" s="71"/>
      <c r="DD19" s="71"/>
      <c r="DE19" s="71"/>
      <c r="DF19" s="71"/>
      <c r="DG19" s="71"/>
      <c r="DH19" s="71"/>
      <c r="DI19" s="71"/>
      <c r="DJ19" s="71"/>
      <c r="DK19" s="71"/>
      <c r="DL19" s="71"/>
      <c r="DM19" s="71"/>
      <c r="DN19" s="71"/>
      <c r="DO19" s="71"/>
      <c r="DP19" s="71"/>
      <c r="DQ19" s="71"/>
    </row>
    <row r="20" spans="1:121" s="74" customFormat="1" ht="18.75" customHeight="1" thickBot="1" x14ac:dyDescent="0.3">
      <c r="A20" s="51"/>
      <c r="B20" s="97" t="s">
        <v>49</v>
      </c>
      <c r="C20" s="97"/>
      <c r="D20" s="97"/>
      <c r="E20" s="97"/>
      <c r="F20" s="97" t="s">
        <v>57</v>
      </c>
      <c r="G20" s="91"/>
      <c r="H20" s="91"/>
      <c r="I20" s="5"/>
      <c r="J20" s="71"/>
      <c r="K20" s="71"/>
      <c r="L20" s="71"/>
      <c r="M20" s="71"/>
      <c r="N20" s="71"/>
      <c r="O20" s="71"/>
      <c r="P20" s="71"/>
      <c r="Q20" s="71"/>
      <c r="R20" s="71"/>
      <c r="S20" s="71"/>
      <c r="T20" s="71"/>
      <c r="U20" s="71"/>
      <c r="V20" s="71"/>
      <c r="W20" s="71"/>
      <c r="X20" s="71"/>
      <c r="Y20" s="71"/>
      <c r="Z20" s="71"/>
      <c r="AA20" s="71"/>
      <c r="AB20" s="71"/>
      <c r="AC20" s="71"/>
      <c r="AD20" s="71"/>
      <c r="AE20" s="71"/>
      <c r="AF20" s="71"/>
      <c r="AG20" s="71"/>
      <c r="AH20" s="71"/>
      <c r="AI20" s="71"/>
      <c r="AJ20" s="71"/>
      <c r="AK20" s="71"/>
      <c r="AL20" s="71"/>
      <c r="AM20" s="71"/>
      <c r="AN20" s="71"/>
      <c r="AO20" s="71"/>
      <c r="AP20" s="71"/>
      <c r="AQ20" s="71"/>
      <c r="AR20" s="71"/>
      <c r="AS20" s="71"/>
      <c r="AT20" s="71"/>
      <c r="AU20" s="71"/>
      <c r="AV20" s="71"/>
      <c r="AW20" s="71"/>
      <c r="AX20" s="71"/>
      <c r="AY20" s="71"/>
      <c r="AZ20" s="71"/>
      <c r="BA20" s="71"/>
      <c r="BB20" s="71"/>
      <c r="BC20" s="71"/>
      <c r="BD20" s="71"/>
      <c r="BE20" s="71"/>
      <c r="BF20" s="71"/>
      <c r="BG20" s="71"/>
      <c r="BH20" s="71"/>
      <c r="BI20" s="71"/>
      <c r="BJ20" s="71"/>
      <c r="BK20" s="71"/>
      <c r="BL20" s="71"/>
      <c r="BM20" s="71"/>
      <c r="BN20" s="71"/>
      <c r="BO20" s="71"/>
      <c r="BP20" s="71"/>
      <c r="BQ20" s="71"/>
      <c r="BR20" s="71"/>
      <c r="BS20" s="71"/>
      <c r="BT20" s="71"/>
      <c r="BU20" s="71"/>
      <c r="BV20" s="71"/>
      <c r="BW20" s="71"/>
      <c r="BX20" s="71"/>
      <c r="BY20" s="71"/>
      <c r="BZ20" s="71"/>
      <c r="CA20" s="71"/>
      <c r="CB20" s="71"/>
      <c r="CC20" s="71"/>
      <c r="CD20" s="71"/>
      <c r="CE20" s="71"/>
      <c r="CF20" s="71"/>
      <c r="CG20" s="71"/>
      <c r="CH20" s="71"/>
      <c r="CI20" s="71"/>
      <c r="CJ20" s="71"/>
      <c r="CK20" s="71"/>
      <c r="CL20" s="71"/>
      <c r="CM20" s="71"/>
      <c r="CN20" s="71"/>
      <c r="CO20" s="71"/>
      <c r="CP20" s="71"/>
      <c r="CQ20" s="71"/>
      <c r="CR20" s="71"/>
      <c r="CS20" s="71"/>
      <c r="CT20" s="71"/>
      <c r="CU20" s="71"/>
      <c r="CV20" s="71"/>
      <c r="CW20" s="71"/>
      <c r="CX20" s="71"/>
      <c r="CY20" s="71"/>
      <c r="CZ20" s="71"/>
      <c r="DA20" s="71"/>
      <c r="DB20" s="71"/>
      <c r="DC20" s="71"/>
      <c r="DD20" s="71"/>
      <c r="DE20" s="71"/>
      <c r="DF20" s="71"/>
      <c r="DG20" s="71"/>
      <c r="DH20" s="71"/>
      <c r="DI20" s="71"/>
      <c r="DJ20" s="71"/>
      <c r="DK20" s="71"/>
      <c r="DL20" s="71"/>
      <c r="DM20" s="71"/>
      <c r="DN20" s="71"/>
      <c r="DO20" s="71"/>
      <c r="DP20" s="71"/>
      <c r="DQ20" s="71"/>
    </row>
    <row r="21" spans="1:121" s="74" customFormat="1" ht="21.75" customHeight="1" thickBot="1" x14ac:dyDescent="0.3">
      <c r="A21" s="57" t="s">
        <v>7</v>
      </c>
      <c r="B21" s="11" t="s">
        <v>43</v>
      </c>
      <c r="C21" s="80"/>
      <c r="D21" s="80"/>
      <c r="E21" s="12"/>
      <c r="F21" s="12"/>
      <c r="G21" s="81"/>
      <c r="H21" s="13"/>
      <c r="I21" s="5" t="str">
        <f t="shared" si="62"/>
        <v/>
      </c>
      <c r="J21" s="71"/>
      <c r="K21" s="71"/>
      <c r="L21" s="71"/>
      <c r="M21" s="71"/>
      <c r="N21" s="71"/>
      <c r="O21" s="71"/>
      <c r="P21" s="71"/>
      <c r="Q21" s="71"/>
      <c r="R21" s="71"/>
      <c r="S21" s="71"/>
      <c r="T21" s="71"/>
      <c r="U21" s="71"/>
      <c r="V21" s="71"/>
      <c r="W21" s="71"/>
      <c r="X21" s="71"/>
      <c r="Y21" s="71"/>
      <c r="Z21" s="71"/>
      <c r="AA21" s="71"/>
      <c r="AB21" s="71"/>
      <c r="AC21" s="71"/>
      <c r="AD21" s="71"/>
      <c r="AE21" s="71"/>
      <c r="AF21" s="71"/>
      <c r="AG21" s="71"/>
      <c r="AH21" s="71"/>
      <c r="AI21" s="71"/>
      <c r="AJ21" s="71"/>
      <c r="AK21" s="71"/>
      <c r="AL21" s="71"/>
      <c r="AM21" s="71"/>
      <c r="AN21" s="71"/>
      <c r="AO21" s="71"/>
      <c r="AP21" s="71"/>
      <c r="AQ21" s="71"/>
      <c r="AR21" s="71"/>
      <c r="AS21" s="71"/>
      <c r="AT21" s="71"/>
      <c r="AU21" s="71"/>
      <c r="AV21" s="71"/>
      <c r="AW21" s="71"/>
      <c r="AX21" s="71"/>
      <c r="AY21" s="71"/>
      <c r="AZ21" s="71"/>
      <c r="BA21" s="71"/>
      <c r="BB21" s="71"/>
      <c r="BC21" s="71"/>
      <c r="BD21" s="71"/>
      <c r="BE21" s="71"/>
      <c r="BF21" s="71"/>
      <c r="BG21" s="71"/>
      <c r="BH21" s="71"/>
      <c r="BI21" s="71"/>
      <c r="BJ21" s="71"/>
      <c r="BK21" s="71"/>
      <c r="BL21" s="71"/>
      <c r="BM21" s="71"/>
      <c r="BN21" s="71"/>
      <c r="BO21" s="71"/>
      <c r="BP21" s="71"/>
      <c r="BQ21" s="71"/>
      <c r="BR21" s="71"/>
      <c r="BS21" s="71"/>
      <c r="BT21" s="71"/>
      <c r="BU21" s="71"/>
      <c r="BV21" s="71"/>
      <c r="BW21" s="71"/>
      <c r="BX21" s="71"/>
      <c r="BY21" s="71"/>
      <c r="BZ21" s="71"/>
      <c r="CA21" s="71"/>
      <c r="CB21" s="71"/>
      <c r="CC21" s="71"/>
      <c r="CD21" s="71"/>
      <c r="CE21" s="71"/>
      <c r="CF21" s="71"/>
      <c r="CG21" s="71"/>
      <c r="CH21" s="71"/>
      <c r="CI21" s="71"/>
      <c r="CJ21" s="71"/>
      <c r="CK21" s="71"/>
      <c r="CL21" s="71"/>
      <c r="CM21" s="71"/>
      <c r="CN21" s="71"/>
      <c r="CO21" s="71"/>
      <c r="CP21" s="71"/>
      <c r="CQ21" s="71"/>
      <c r="CR21" s="71"/>
      <c r="CS21" s="71"/>
      <c r="CT21" s="71"/>
      <c r="CU21" s="71"/>
      <c r="CV21" s="71"/>
      <c r="CW21" s="71"/>
      <c r="CX21" s="71"/>
      <c r="CY21" s="71"/>
      <c r="CZ21" s="71"/>
      <c r="DA21" s="71"/>
      <c r="DB21" s="71"/>
      <c r="DC21" s="71"/>
      <c r="DD21" s="71"/>
      <c r="DE21" s="71"/>
      <c r="DF21" s="71"/>
      <c r="DG21" s="71"/>
      <c r="DH21" s="71"/>
      <c r="DI21" s="71"/>
      <c r="DJ21" s="71"/>
      <c r="DK21" s="71"/>
      <c r="DL21" s="71"/>
      <c r="DM21" s="71"/>
      <c r="DN21" s="71"/>
      <c r="DO21" s="71"/>
      <c r="DP21" s="71"/>
      <c r="DQ21" s="71"/>
    </row>
    <row r="22" spans="1:121" s="74" customFormat="1" ht="18.75" customHeight="1" thickBot="1" x14ac:dyDescent="0.3">
      <c r="A22" s="57"/>
      <c r="B22" s="98" t="s">
        <v>50</v>
      </c>
      <c r="C22" s="98"/>
      <c r="D22" s="98"/>
      <c r="E22" s="98"/>
      <c r="F22" s="99"/>
      <c r="G22" s="92"/>
      <c r="H22" s="93"/>
      <c r="I22" s="5"/>
      <c r="J22" s="71"/>
      <c r="K22" s="71"/>
      <c r="L22" s="71"/>
      <c r="M22" s="71"/>
      <c r="N22" s="71"/>
      <c r="O22" s="71"/>
      <c r="P22" s="71"/>
      <c r="Q22" s="71"/>
      <c r="R22" s="71"/>
      <c r="S22" s="71"/>
      <c r="T22" s="71"/>
      <c r="U22" s="71"/>
      <c r="V22" s="71"/>
      <c r="W22" s="71"/>
      <c r="X22" s="71"/>
      <c r="Y22" s="71"/>
      <c r="Z22" s="71"/>
      <c r="AA22" s="71"/>
      <c r="AB22" s="71"/>
      <c r="AC22" s="71"/>
      <c r="AD22" s="71"/>
      <c r="AE22" s="71"/>
      <c r="AF22" s="71"/>
      <c r="AG22" s="71"/>
      <c r="AH22" s="71"/>
      <c r="AI22" s="71"/>
      <c r="AJ22" s="71"/>
      <c r="AK22" s="71"/>
      <c r="AL22" s="71"/>
      <c r="AM22" s="71"/>
      <c r="AN22" s="71"/>
      <c r="AO22" s="71"/>
      <c r="AP22" s="71"/>
      <c r="AQ22" s="71"/>
      <c r="AR22" s="71"/>
      <c r="AS22" s="71"/>
      <c r="AT22" s="71"/>
      <c r="AU22" s="71"/>
      <c r="AV22" s="71"/>
      <c r="AW22" s="71"/>
      <c r="AX22" s="71"/>
      <c r="AY22" s="71"/>
      <c r="AZ22" s="71"/>
      <c r="BA22" s="71"/>
      <c r="BB22" s="71"/>
      <c r="BC22" s="71"/>
      <c r="BD22" s="71"/>
      <c r="BE22" s="71"/>
      <c r="BF22" s="71"/>
      <c r="BG22" s="71"/>
      <c r="BH22" s="71"/>
      <c r="BI22" s="71"/>
      <c r="BJ22" s="71"/>
      <c r="BK22" s="71"/>
      <c r="BL22" s="71"/>
      <c r="BM22" s="71"/>
      <c r="BN22" s="71"/>
      <c r="BO22" s="71"/>
      <c r="BP22" s="71"/>
      <c r="BQ22" s="71"/>
      <c r="BR22" s="71"/>
      <c r="BS22" s="71"/>
      <c r="BT22" s="71"/>
      <c r="BU22" s="71"/>
      <c r="BV22" s="71"/>
      <c r="BW22" s="71"/>
      <c r="BX22" s="71"/>
      <c r="BY22" s="71"/>
      <c r="BZ22" s="71"/>
      <c r="CA22" s="71"/>
      <c r="CB22" s="71"/>
      <c r="CC22" s="71"/>
      <c r="CD22" s="71"/>
      <c r="CE22" s="71"/>
      <c r="CF22" s="71"/>
      <c r="CG22" s="71"/>
      <c r="CH22" s="71"/>
      <c r="CI22" s="71"/>
      <c r="CJ22" s="71"/>
      <c r="CK22" s="71"/>
      <c r="CL22" s="71"/>
      <c r="CM22" s="71"/>
      <c r="CN22" s="71"/>
      <c r="CO22" s="71"/>
      <c r="CP22" s="71"/>
      <c r="CQ22" s="71"/>
      <c r="CR22" s="71"/>
      <c r="CS22" s="71"/>
      <c r="CT22" s="71"/>
      <c r="CU22" s="71"/>
      <c r="CV22" s="71"/>
      <c r="CW22" s="71"/>
      <c r="CX22" s="71"/>
      <c r="CY22" s="71"/>
      <c r="CZ22" s="71"/>
      <c r="DA22" s="71"/>
      <c r="DB22" s="71"/>
      <c r="DC22" s="71"/>
      <c r="DD22" s="71"/>
      <c r="DE22" s="71"/>
      <c r="DF22" s="71"/>
      <c r="DG22" s="71"/>
      <c r="DH22" s="71"/>
      <c r="DI22" s="71"/>
      <c r="DJ22" s="71"/>
      <c r="DK22" s="71"/>
      <c r="DL22" s="71"/>
      <c r="DM22" s="71"/>
      <c r="DN22" s="71"/>
      <c r="DO22" s="71"/>
      <c r="DP22" s="71"/>
      <c r="DQ22" s="71"/>
    </row>
    <row r="23" spans="1:121" s="74" customFormat="1" ht="18.75" customHeight="1" thickBot="1" x14ac:dyDescent="0.3">
      <c r="A23" s="57"/>
      <c r="B23" s="98" t="s">
        <v>51</v>
      </c>
      <c r="C23" s="98"/>
      <c r="D23" s="98"/>
      <c r="E23" s="98"/>
      <c r="F23" s="99" t="s">
        <v>57</v>
      </c>
      <c r="G23" s="92"/>
      <c r="H23" s="93"/>
      <c r="I23" s="5"/>
      <c r="J23" s="71"/>
      <c r="K23" s="71"/>
      <c r="L23" s="71"/>
      <c r="M23" s="71"/>
      <c r="N23" s="71"/>
      <c r="O23" s="71"/>
      <c r="P23" s="71"/>
      <c r="Q23" s="71"/>
      <c r="R23" s="71"/>
      <c r="S23" s="71"/>
      <c r="T23" s="71"/>
      <c r="U23" s="71"/>
      <c r="V23" s="71"/>
      <c r="W23" s="71"/>
      <c r="X23" s="71"/>
      <c r="Y23" s="71"/>
      <c r="Z23" s="71"/>
      <c r="AA23" s="71"/>
      <c r="AB23" s="71"/>
      <c r="AC23" s="71"/>
      <c r="AD23" s="71"/>
      <c r="AE23" s="71"/>
      <c r="AF23" s="71"/>
      <c r="AG23" s="71"/>
      <c r="AH23" s="71"/>
      <c r="AI23" s="71"/>
      <c r="AJ23" s="71"/>
      <c r="AK23" s="71"/>
      <c r="AL23" s="71"/>
      <c r="AM23" s="71"/>
      <c r="AN23" s="71"/>
      <c r="AO23" s="71"/>
      <c r="AP23" s="71"/>
      <c r="AQ23" s="71"/>
      <c r="AR23" s="71"/>
      <c r="AS23" s="71"/>
      <c r="AT23" s="71"/>
      <c r="AU23" s="71"/>
      <c r="AV23" s="71"/>
      <c r="AW23" s="71"/>
      <c r="AX23" s="71"/>
      <c r="AY23" s="71"/>
      <c r="AZ23" s="71"/>
      <c r="BA23" s="71"/>
      <c r="BB23" s="71"/>
      <c r="BC23" s="71"/>
      <c r="BD23" s="71"/>
      <c r="BE23" s="71"/>
      <c r="BF23" s="71"/>
      <c r="BG23" s="71"/>
      <c r="BH23" s="71"/>
      <c r="BI23" s="71"/>
      <c r="BJ23" s="71"/>
      <c r="BK23" s="71"/>
      <c r="BL23" s="71"/>
      <c r="BM23" s="71"/>
      <c r="BN23" s="71"/>
      <c r="BO23" s="71"/>
      <c r="BP23" s="71"/>
      <c r="BQ23" s="71"/>
      <c r="BR23" s="71"/>
      <c r="BS23" s="71"/>
      <c r="BT23" s="71"/>
      <c r="BU23" s="71"/>
      <c r="BV23" s="71"/>
      <c r="BW23" s="71"/>
      <c r="BX23" s="71"/>
      <c r="BY23" s="71"/>
      <c r="BZ23" s="71"/>
      <c r="CA23" s="71"/>
      <c r="CB23" s="71"/>
      <c r="CC23" s="71"/>
      <c r="CD23" s="71"/>
      <c r="CE23" s="71"/>
      <c r="CF23" s="71"/>
      <c r="CG23" s="71"/>
      <c r="CH23" s="71"/>
      <c r="CI23" s="71"/>
      <c r="CJ23" s="71"/>
      <c r="CK23" s="71"/>
      <c r="CL23" s="71"/>
      <c r="CM23" s="71"/>
      <c r="CN23" s="71"/>
      <c r="CO23" s="71"/>
      <c r="CP23" s="71"/>
      <c r="CQ23" s="71"/>
      <c r="CR23" s="71"/>
      <c r="CS23" s="71"/>
      <c r="CT23" s="71"/>
      <c r="CU23" s="71"/>
      <c r="CV23" s="71"/>
      <c r="CW23" s="71"/>
      <c r="CX23" s="71"/>
      <c r="CY23" s="71"/>
      <c r="CZ23" s="71"/>
      <c r="DA23" s="71"/>
      <c r="DB23" s="71"/>
      <c r="DC23" s="71"/>
      <c r="DD23" s="71"/>
      <c r="DE23" s="71"/>
      <c r="DF23" s="71"/>
      <c r="DG23" s="71"/>
      <c r="DH23" s="71"/>
      <c r="DI23" s="71"/>
      <c r="DJ23" s="71"/>
      <c r="DK23" s="71"/>
      <c r="DL23" s="71"/>
      <c r="DM23" s="71"/>
      <c r="DN23" s="71"/>
      <c r="DO23" s="71"/>
      <c r="DP23" s="71"/>
      <c r="DQ23" s="71"/>
    </row>
    <row r="24" spans="1:121" s="74" customFormat="1" ht="18.75" customHeight="1" thickBot="1" x14ac:dyDescent="0.3">
      <c r="A24" s="57"/>
      <c r="B24" s="98" t="s">
        <v>52</v>
      </c>
      <c r="C24" s="98"/>
      <c r="D24" s="98"/>
      <c r="E24" s="98"/>
      <c r="F24" s="99" t="s">
        <v>60</v>
      </c>
      <c r="G24" s="92"/>
      <c r="H24" s="93"/>
      <c r="I24" s="5"/>
      <c r="J24" s="71"/>
      <c r="K24" s="71"/>
      <c r="L24" s="71"/>
      <c r="M24" s="71"/>
      <c r="N24" s="71"/>
      <c r="O24" s="71"/>
      <c r="P24" s="71"/>
      <c r="Q24" s="71"/>
      <c r="R24" s="71"/>
      <c r="S24" s="71"/>
      <c r="T24" s="71"/>
      <c r="U24" s="71"/>
      <c r="V24" s="71"/>
      <c r="W24" s="71"/>
      <c r="X24" s="71"/>
      <c r="Y24" s="71"/>
      <c r="Z24" s="71"/>
      <c r="AA24" s="71"/>
      <c r="AB24" s="71"/>
      <c r="AC24" s="71"/>
      <c r="AD24" s="71"/>
      <c r="AE24" s="71"/>
      <c r="AF24" s="71"/>
      <c r="AG24" s="71"/>
      <c r="AH24" s="71"/>
      <c r="AI24" s="71"/>
      <c r="AJ24" s="71"/>
      <c r="AK24" s="71"/>
      <c r="AL24" s="71"/>
      <c r="AM24" s="71"/>
      <c r="AN24" s="71"/>
      <c r="AO24" s="71"/>
      <c r="AP24" s="71"/>
      <c r="AQ24" s="71"/>
      <c r="AR24" s="71"/>
      <c r="AS24" s="71"/>
      <c r="AT24" s="71"/>
      <c r="AU24" s="71"/>
      <c r="AV24" s="71"/>
      <c r="AW24" s="71"/>
      <c r="AX24" s="71"/>
      <c r="AY24" s="71"/>
      <c r="AZ24" s="71"/>
      <c r="BA24" s="71"/>
      <c r="BB24" s="71"/>
      <c r="BC24" s="71"/>
      <c r="BD24" s="71"/>
      <c r="BE24" s="71"/>
      <c r="BF24" s="71"/>
      <c r="BG24" s="71"/>
      <c r="BH24" s="71"/>
      <c r="BI24" s="71"/>
      <c r="BJ24" s="71"/>
      <c r="BK24" s="71"/>
      <c r="BL24" s="71"/>
      <c r="BM24" s="71"/>
      <c r="BN24" s="71"/>
      <c r="BO24" s="71"/>
      <c r="BP24" s="71"/>
      <c r="BQ24" s="71"/>
      <c r="BR24" s="71"/>
      <c r="BS24" s="71"/>
      <c r="BT24" s="71"/>
      <c r="BU24" s="71"/>
      <c r="BV24" s="71"/>
      <c r="BW24" s="71"/>
      <c r="BX24" s="71"/>
      <c r="BY24" s="71"/>
      <c r="BZ24" s="71"/>
      <c r="CA24" s="71"/>
      <c r="CB24" s="71"/>
      <c r="CC24" s="71"/>
      <c r="CD24" s="71"/>
      <c r="CE24" s="71"/>
      <c r="CF24" s="71"/>
      <c r="CG24" s="71"/>
      <c r="CH24" s="71"/>
      <c r="CI24" s="71"/>
      <c r="CJ24" s="71"/>
      <c r="CK24" s="71"/>
      <c r="CL24" s="71"/>
      <c r="CM24" s="71"/>
      <c r="CN24" s="71"/>
      <c r="CO24" s="71"/>
      <c r="CP24" s="71"/>
      <c r="CQ24" s="71"/>
      <c r="CR24" s="71"/>
      <c r="CS24" s="71"/>
      <c r="CT24" s="71"/>
      <c r="CU24" s="71"/>
      <c r="CV24" s="71"/>
      <c r="CW24" s="71"/>
      <c r="CX24" s="71"/>
      <c r="CY24" s="71"/>
      <c r="CZ24" s="71"/>
      <c r="DA24" s="71"/>
      <c r="DB24" s="71"/>
      <c r="DC24" s="71"/>
      <c r="DD24" s="71"/>
      <c r="DE24" s="71"/>
      <c r="DF24" s="71"/>
      <c r="DG24" s="71"/>
      <c r="DH24" s="71"/>
      <c r="DI24" s="71"/>
      <c r="DJ24" s="71"/>
      <c r="DK24" s="71"/>
      <c r="DL24" s="71"/>
      <c r="DM24" s="71"/>
      <c r="DN24" s="71"/>
      <c r="DO24" s="71"/>
      <c r="DP24" s="71"/>
      <c r="DQ24" s="71"/>
    </row>
    <row r="25" spans="1:121" s="74" customFormat="1" ht="18.75" customHeight="1" thickBot="1" x14ac:dyDescent="0.3">
      <c r="A25" s="57"/>
      <c r="B25" s="98" t="s">
        <v>53</v>
      </c>
      <c r="C25" s="98"/>
      <c r="D25" s="98"/>
      <c r="E25" s="98"/>
      <c r="F25" s="99" t="s">
        <v>58</v>
      </c>
      <c r="G25" s="92"/>
      <c r="H25" s="93"/>
      <c r="I25" s="5"/>
      <c r="J25" s="71"/>
      <c r="K25" s="71"/>
      <c r="L25" s="71"/>
      <c r="M25" s="71"/>
      <c r="N25" s="71"/>
      <c r="O25" s="71"/>
      <c r="P25" s="71"/>
      <c r="Q25" s="71"/>
      <c r="R25" s="71"/>
      <c r="S25" s="71"/>
      <c r="T25" s="71"/>
      <c r="U25" s="71"/>
      <c r="V25" s="71"/>
      <c r="W25" s="71"/>
      <c r="X25" s="71"/>
      <c r="Y25" s="71"/>
      <c r="Z25" s="71"/>
      <c r="AA25" s="71"/>
      <c r="AB25" s="71"/>
      <c r="AC25" s="71"/>
      <c r="AD25" s="71"/>
      <c r="AE25" s="71"/>
      <c r="AF25" s="71"/>
      <c r="AG25" s="71"/>
      <c r="AH25" s="71"/>
      <c r="AI25" s="71"/>
      <c r="AJ25" s="71"/>
      <c r="AK25" s="71"/>
      <c r="AL25" s="71"/>
      <c r="AM25" s="71"/>
      <c r="AN25" s="71"/>
      <c r="AO25" s="71"/>
      <c r="AP25" s="71"/>
      <c r="AQ25" s="71"/>
      <c r="AR25" s="71"/>
      <c r="AS25" s="71"/>
      <c r="AT25" s="71"/>
      <c r="AU25" s="71"/>
      <c r="AV25" s="71"/>
      <c r="AW25" s="71"/>
      <c r="AX25" s="71"/>
      <c r="AY25" s="71"/>
      <c r="AZ25" s="71"/>
      <c r="BA25" s="71"/>
      <c r="BB25" s="71"/>
      <c r="BC25" s="71"/>
      <c r="BD25" s="71"/>
      <c r="BE25" s="71"/>
      <c r="BF25" s="71"/>
      <c r="BG25" s="71"/>
      <c r="BH25" s="71"/>
      <c r="BI25" s="71"/>
      <c r="BJ25" s="71"/>
      <c r="BK25" s="71"/>
      <c r="BL25" s="71"/>
      <c r="BM25" s="71"/>
      <c r="BN25" s="71"/>
      <c r="BO25" s="71"/>
      <c r="BP25" s="71"/>
      <c r="BQ25" s="71"/>
      <c r="BR25" s="71"/>
      <c r="BS25" s="71"/>
      <c r="BT25" s="71"/>
      <c r="BU25" s="71"/>
      <c r="BV25" s="71"/>
      <c r="BW25" s="71"/>
      <c r="BX25" s="71"/>
      <c r="BY25" s="71"/>
      <c r="BZ25" s="71"/>
      <c r="CA25" s="71"/>
      <c r="CB25" s="71"/>
      <c r="CC25" s="71"/>
      <c r="CD25" s="71"/>
      <c r="CE25" s="71"/>
      <c r="CF25" s="71"/>
      <c r="CG25" s="71"/>
      <c r="CH25" s="71"/>
      <c r="CI25" s="71"/>
      <c r="CJ25" s="71"/>
      <c r="CK25" s="71"/>
      <c r="CL25" s="71"/>
      <c r="CM25" s="71"/>
      <c r="CN25" s="71"/>
      <c r="CO25" s="71"/>
      <c r="CP25" s="71"/>
      <c r="CQ25" s="71"/>
      <c r="CR25" s="71"/>
      <c r="CS25" s="71"/>
      <c r="CT25" s="71"/>
      <c r="CU25" s="71"/>
      <c r="CV25" s="71"/>
      <c r="CW25" s="71"/>
      <c r="CX25" s="71"/>
      <c r="CY25" s="71"/>
      <c r="CZ25" s="71"/>
      <c r="DA25" s="71"/>
      <c r="DB25" s="71"/>
      <c r="DC25" s="71"/>
      <c r="DD25" s="71"/>
      <c r="DE25" s="71"/>
      <c r="DF25" s="71"/>
      <c r="DG25" s="71"/>
      <c r="DH25" s="71"/>
      <c r="DI25" s="71"/>
      <c r="DJ25" s="71"/>
      <c r="DK25" s="71"/>
      <c r="DL25" s="71"/>
      <c r="DM25" s="71"/>
      <c r="DN25" s="71"/>
      <c r="DO25" s="71"/>
      <c r="DP25" s="71"/>
      <c r="DQ25" s="71"/>
    </row>
    <row r="26" spans="1:121" s="74" customFormat="1" ht="18.75" customHeight="1" thickBot="1" x14ac:dyDescent="0.3">
      <c r="A26" s="57"/>
      <c r="B26" s="98" t="s">
        <v>54</v>
      </c>
      <c r="C26" s="98"/>
      <c r="D26" s="98"/>
      <c r="E26" s="98"/>
      <c r="F26" s="99" t="s">
        <v>56</v>
      </c>
      <c r="G26" s="92"/>
      <c r="H26" s="93"/>
      <c r="I26" s="5"/>
      <c r="J26" s="71"/>
      <c r="K26" s="71"/>
      <c r="L26" s="71"/>
      <c r="M26" s="71"/>
      <c r="N26" s="71"/>
      <c r="O26" s="71"/>
      <c r="P26" s="71"/>
      <c r="Q26" s="71"/>
      <c r="R26" s="71"/>
      <c r="S26" s="71"/>
      <c r="T26" s="71"/>
      <c r="U26" s="71"/>
      <c r="V26" s="71"/>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71"/>
      <c r="AX26" s="71"/>
      <c r="AY26" s="71"/>
      <c r="AZ26" s="71"/>
      <c r="BA26" s="71"/>
      <c r="BB26" s="71"/>
      <c r="BC26" s="71"/>
      <c r="BD26" s="71"/>
      <c r="BE26" s="71"/>
      <c r="BF26" s="71"/>
      <c r="BG26" s="71"/>
      <c r="BH26" s="71"/>
      <c r="BI26" s="71"/>
      <c r="BJ26" s="71"/>
      <c r="BK26" s="71"/>
      <c r="BL26" s="71"/>
      <c r="BM26" s="71"/>
      <c r="BN26" s="71"/>
      <c r="BO26" s="71"/>
      <c r="BP26" s="71"/>
      <c r="BQ26" s="71"/>
      <c r="BR26" s="71"/>
      <c r="BS26" s="71"/>
      <c r="BT26" s="71"/>
      <c r="BU26" s="71"/>
      <c r="BV26" s="71"/>
      <c r="BW26" s="71"/>
      <c r="BX26" s="71"/>
      <c r="BY26" s="71"/>
      <c r="BZ26" s="71"/>
      <c r="CA26" s="71"/>
      <c r="CB26" s="71"/>
      <c r="CC26" s="71"/>
      <c r="CD26" s="71"/>
      <c r="CE26" s="71"/>
      <c r="CF26" s="71"/>
      <c r="CG26" s="71"/>
      <c r="CH26" s="71"/>
      <c r="CI26" s="71"/>
      <c r="CJ26" s="71"/>
      <c r="CK26" s="71"/>
      <c r="CL26" s="71"/>
      <c r="CM26" s="71"/>
      <c r="CN26" s="71"/>
      <c r="CO26" s="71"/>
      <c r="CP26" s="71"/>
      <c r="CQ26" s="71"/>
      <c r="CR26" s="71"/>
      <c r="CS26" s="71"/>
      <c r="CT26" s="71"/>
      <c r="CU26" s="71"/>
      <c r="CV26" s="71"/>
      <c r="CW26" s="71"/>
      <c r="CX26" s="71"/>
      <c r="CY26" s="71"/>
      <c r="CZ26" s="71"/>
      <c r="DA26" s="71"/>
      <c r="DB26" s="71"/>
      <c r="DC26" s="71"/>
      <c r="DD26" s="71"/>
      <c r="DE26" s="71"/>
      <c r="DF26" s="71"/>
      <c r="DG26" s="71"/>
      <c r="DH26" s="71"/>
      <c r="DI26" s="71"/>
      <c r="DJ26" s="71"/>
      <c r="DK26" s="71"/>
      <c r="DL26" s="71"/>
      <c r="DM26" s="71"/>
      <c r="DN26" s="71"/>
      <c r="DO26" s="71"/>
      <c r="DP26" s="71"/>
      <c r="DQ26" s="71"/>
    </row>
    <row r="27" spans="1:121" s="74" customFormat="1" ht="18.75" customHeight="1" thickBot="1" x14ac:dyDescent="0.3">
      <c r="A27" s="57"/>
      <c r="B27" s="98" t="s">
        <v>55</v>
      </c>
      <c r="C27" s="98"/>
      <c r="D27" s="98"/>
      <c r="E27" s="98"/>
      <c r="F27" s="99" t="s">
        <v>56</v>
      </c>
      <c r="G27" s="92"/>
      <c r="H27" s="93"/>
      <c r="I27" s="5"/>
      <c r="J27" s="71"/>
      <c r="K27" s="71"/>
      <c r="L27" s="71"/>
      <c r="M27" s="71"/>
      <c r="N27" s="71"/>
      <c r="O27" s="71"/>
      <c r="P27" s="71"/>
      <c r="Q27" s="71"/>
      <c r="R27" s="71"/>
      <c r="S27" s="71"/>
      <c r="T27" s="71"/>
      <c r="U27" s="71"/>
      <c r="V27" s="71"/>
      <c r="W27" s="71"/>
      <c r="X27" s="71"/>
      <c r="Y27" s="71"/>
      <c r="Z27" s="71"/>
      <c r="AA27" s="71"/>
      <c r="AB27" s="71"/>
      <c r="AC27" s="71"/>
      <c r="AD27" s="71"/>
      <c r="AE27" s="71"/>
      <c r="AF27" s="71"/>
      <c r="AG27" s="71"/>
      <c r="AH27" s="71"/>
      <c r="AI27" s="71"/>
      <c r="AJ27" s="71"/>
      <c r="AK27" s="71"/>
      <c r="AL27" s="71"/>
      <c r="AM27" s="71"/>
      <c r="AN27" s="71"/>
      <c r="AO27" s="71"/>
      <c r="AP27" s="71"/>
      <c r="AQ27" s="71"/>
      <c r="AR27" s="71"/>
      <c r="AS27" s="71"/>
      <c r="AT27" s="71"/>
      <c r="AU27" s="71"/>
      <c r="AV27" s="71"/>
      <c r="AW27" s="71"/>
      <c r="AX27" s="71"/>
      <c r="AY27" s="71"/>
      <c r="AZ27" s="71"/>
      <c r="BA27" s="71"/>
      <c r="BB27" s="71"/>
      <c r="BC27" s="71"/>
      <c r="BD27" s="71"/>
      <c r="BE27" s="71"/>
      <c r="BF27" s="71"/>
      <c r="BG27" s="71"/>
      <c r="BH27" s="71"/>
      <c r="BI27" s="71"/>
      <c r="BJ27" s="71"/>
      <c r="BK27" s="71"/>
      <c r="BL27" s="71"/>
      <c r="BM27" s="71"/>
      <c r="BN27" s="71"/>
      <c r="BO27" s="71"/>
      <c r="BP27" s="71"/>
      <c r="BQ27" s="71"/>
      <c r="BR27" s="71"/>
      <c r="BS27" s="71"/>
      <c r="BT27" s="71"/>
      <c r="BU27" s="71"/>
      <c r="BV27" s="71"/>
      <c r="BW27" s="71"/>
      <c r="BX27" s="71"/>
      <c r="BY27" s="71"/>
      <c r="BZ27" s="71"/>
      <c r="CA27" s="71"/>
      <c r="CB27" s="71"/>
      <c r="CC27" s="71"/>
      <c r="CD27" s="71"/>
      <c r="CE27" s="71"/>
      <c r="CF27" s="71"/>
      <c r="CG27" s="71"/>
      <c r="CH27" s="71"/>
      <c r="CI27" s="71"/>
      <c r="CJ27" s="71"/>
      <c r="CK27" s="71"/>
      <c r="CL27" s="71"/>
      <c r="CM27" s="71"/>
      <c r="CN27" s="71"/>
      <c r="CO27" s="71"/>
      <c r="CP27" s="71"/>
      <c r="CQ27" s="71"/>
      <c r="CR27" s="71"/>
      <c r="CS27" s="71"/>
      <c r="CT27" s="71"/>
      <c r="CU27" s="71"/>
      <c r="CV27" s="71"/>
      <c r="CW27" s="71"/>
      <c r="CX27" s="71"/>
      <c r="CY27" s="71"/>
      <c r="CZ27" s="71"/>
      <c r="DA27" s="71"/>
      <c r="DB27" s="71"/>
      <c r="DC27" s="71"/>
      <c r="DD27" s="71"/>
      <c r="DE27" s="71"/>
      <c r="DF27" s="71"/>
      <c r="DG27" s="71"/>
      <c r="DH27" s="71"/>
      <c r="DI27" s="71"/>
      <c r="DJ27" s="71"/>
      <c r="DK27" s="71"/>
      <c r="DL27" s="71"/>
      <c r="DM27" s="71"/>
      <c r="DN27" s="71"/>
      <c r="DO27" s="71"/>
      <c r="DP27" s="71"/>
      <c r="DQ27" s="71"/>
    </row>
    <row r="28" spans="1:121" s="74" customFormat="1" ht="30" customHeight="1" thickBot="1" x14ac:dyDescent="0.3">
      <c r="A28" s="57" t="s">
        <v>9</v>
      </c>
      <c r="B28" s="82"/>
      <c r="C28" s="83"/>
      <c r="D28" s="83"/>
      <c r="E28" s="4"/>
      <c r="F28" s="4"/>
      <c r="G28" s="84"/>
      <c r="H28" s="84"/>
      <c r="I28" s="5" t="str">
        <f t="shared" si="62"/>
        <v/>
      </c>
      <c r="J28" s="71"/>
      <c r="K28" s="71"/>
      <c r="L28" s="71"/>
      <c r="M28" s="71"/>
      <c r="N28" s="71"/>
      <c r="O28" s="71"/>
      <c r="P28" s="71"/>
      <c r="Q28" s="71"/>
      <c r="R28" s="71"/>
      <c r="S28" s="71"/>
      <c r="T28" s="71"/>
      <c r="U28" s="71"/>
      <c r="V28" s="71"/>
      <c r="W28" s="71"/>
      <c r="X28" s="71"/>
      <c r="Y28" s="71"/>
      <c r="Z28" s="71"/>
      <c r="AA28" s="71"/>
      <c r="AB28" s="71"/>
      <c r="AC28" s="71"/>
      <c r="AD28" s="71"/>
      <c r="AE28" s="71"/>
      <c r="AF28" s="71"/>
      <c r="AG28" s="71"/>
      <c r="AH28" s="71"/>
      <c r="AI28" s="71"/>
      <c r="AJ28" s="71"/>
      <c r="AK28" s="71"/>
      <c r="AL28" s="71"/>
      <c r="AM28" s="71"/>
      <c r="AN28" s="71"/>
      <c r="AO28" s="71"/>
      <c r="AP28" s="71"/>
      <c r="AQ28" s="71"/>
      <c r="AR28" s="71"/>
      <c r="AS28" s="71"/>
      <c r="AT28" s="71"/>
      <c r="AU28" s="71"/>
      <c r="AV28" s="71"/>
      <c r="AW28" s="71"/>
      <c r="AX28" s="71"/>
      <c r="AY28" s="71"/>
      <c r="AZ28" s="71"/>
      <c r="BA28" s="71"/>
      <c r="BB28" s="71"/>
      <c r="BC28" s="71"/>
      <c r="BD28" s="71"/>
      <c r="BE28" s="71"/>
      <c r="BF28" s="71"/>
      <c r="BG28" s="71"/>
      <c r="BH28" s="71"/>
      <c r="BI28" s="71"/>
      <c r="BJ28" s="71"/>
      <c r="BK28" s="71"/>
      <c r="BL28" s="71"/>
      <c r="BM28" s="71"/>
      <c r="BN28" s="71"/>
      <c r="BO28" s="71"/>
      <c r="BP28" s="71"/>
      <c r="BQ28" s="71"/>
      <c r="BR28" s="71"/>
      <c r="BS28" s="71"/>
      <c r="BT28" s="71"/>
      <c r="BU28" s="71"/>
      <c r="BV28" s="71"/>
      <c r="BW28" s="71"/>
      <c r="BX28" s="71"/>
      <c r="BY28" s="71"/>
      <c r="BZ28" s="71"/>
      <c r="CA28" s="71"/>
      <c r="CB28" s="71"/>
      <c r="CC28" s="71"/>
      <c r="CD28" s="71"/>
      <c r="CE28" s="71"/>
      <c r="CF28" s="71"/>
      <c r="CG28" s="71"/>
      <c r="CH28" s="71"/>
      <c r="CI28" s="71"/>
      <c r="CJ28" s="71"/>
      <c r="CK28" s="71"/>
      <c r="CL28" s="71"/>
      <c r="CM28" s="71"/>
      <c r="CN28" s="71"/>
      <c r="CO28" s="71"/>
      <c r="CP28" s="71"/>
      <c r="CQ28" s="71"/>
      <c r="CR28" s="71"/>
      <c r="CS28" s="71"/>
      <c r="CT28" s="71"/>
      <c r="CU28" s="71"/>
      <c r="CV28" s="71"/>
      <c r="CW28" s="71"/>
      <c r="CX28" s="71"/>
      <c r="CY28" s="71"/>
      <c r="CZ28" s="71"/>
      <c r="DA28" s="71"/>
      <c r="DB28" s="71"/>
      <c r="DC28" s="71"/>
      <c r="DD28" s="71"/>
      <c r="DE28" s="71"/>
      <c r="DF28" s="71"/>
      <c r="DG28" s="71"/>
      <c r="DH28" s="71"/>
      <c r="DI28" s="71"/>
      <c r="DJ28" s="71"/>
      <c r="DK28" s="71"/>
      <c r="DL28" s="71"/>
      <c r="DM28" s="71"/>
      <c r="DN28" s="71"/>
      <c r="DO28" s="71"/>
      <c r="DP28" s="71"/>
      <c r="DQ28" s="71"/>
    </row>
    <row r="29" spans="1:121" s="74" customFormat="1" ht="30" customHeight="1" thickBot="1" x14ac:dyDescent="0.3">
      <c r="A29" s="51" t="s">
        <v>8</v>
      </c>
      <c r="B29" s="85" t="s">
        <v>0</v>
      </c>
      <c r="C29" s="86"/>
      <c r="D29" s="86"/>
      <c r="E29" s="14"/>
      <c r="F29" s="14"/>
      <c r="G29" s="87"/>
      <c r="H29" s="15"/>
      <c r="I29" s="16" t="str">
        <f t="shared" si="62"/>
        <v/>
      </c>
      <c r="J29" s="88"/>
      <c r="K29" s="88"/>
      <c r="L29" s="88"/>
      <c r="M29" s="88"/>
      <c r="N29" s="88"/>
      <c r="O29" s="88"/>
      <c r="P29" s="88"/>
      <c r="Q29" s="88"/>
      <c r="R29" s="88"/>
      <c r="S29" s="88"/>
      <c r="T29" s="88"/>
      <c r="U29" s="88"/>
      <c r="V29" s="88"/>
      <c r="W29" s="88"/>
      <c r="X29" s="88"/>
      <c r="Y29" s="88"/>
      <c r="Z29" s="88"/>
      <c r="AA29" s="88"/>
      <c r="AB29" s="88"/>
      <c r="AC29" s="88"/>
      <c r="AD29" s="88"/>
      <c r="AE29" s="88"/>
      <c r="AF29" s="88"/>
      <c r="AG29" s="88"/>
      <c r="AH29" s="88"/>
      <c r="AI29" s="88"/>
      <c r="AJ29" s="88"/>
      <c r="AK29" s="88"/>
      <c r="AL29" s="88"/>
      <c r="AM29" s="88"/>
      <c r="AN29" s="88"/>
      <c r="AO29" s="88"/>
      <c r="AP29" s="88"/>
      <c r="AQ29" s="88"/>
      <c r="AR29" s="88"/>
      <c r="AS29" s="88"/>
      <c r="AT29" s="88"/>
      <c r="AU29" s="88"/>
      <c r="AV29" s="88"/>
      <c r="AW29" s="88"/>
      <c r="AX29" s="88"/>
      <c r="AY29" s="88"/>
      <c r="AZ29" s="88"/>
      <c r="BA29" s="88"/>
      <c r="BB29" s="88"/>
      <c r="BC29" s="88"/>
      <c r="BD29" s="88"/>
      <c r="BE29" s="88"/>
      <c r="BF29" s="88"/>
      <c r="BG29" s="88"/>
      <c r="BH29" s="88"/>
      <c r="BI29" s="88"/>
      <c r="BJ29" s="88"/>
      <c r="BK29" s="88"/>
      <c r="BL29" s="88"/>
      <c r="BM29" s="88"/>
      <c r="BN29" s="88"/>
      <c r="BO29" s="88"/>
      <c r="BP29" s="88"/>
      <c r="BQ29" s="88"/>
      <c r="BR29" s="88"/>
      <c r="BS29" s="88"/>
      <c r="BT29" s="88"/>
      <c r="BU29" s="88"/>
      <c r="BV29" s="88"/>
      <c r="BW29" s="88"/>
      <c r="BX29" s="88"/>
      <c r="BY29" s="88"/>
      <c r="BZ29" s="88"/>
      <c r="CA29" s="88"/>
      <c r="CB29" s="88"/>
      <c r="CC29" s="88"/>
      <c r="CD29" s="88"/>
      <c r="CE29" s="88"/>
      <c r="CF29" s="88"/>
      <c r="CG29" s="88"/>
      <c r="CH29" s="88"/>
      <c r="CI29" s="88"/>
      <c r="CJ29" s="88"/>
      <c r="CK29" s="88"/>
      <c r="CL29" s="88"/>
      <c r="CM29" s="88"/>
      <c r="CN29" s="88"/>
      <c r="CO29" s="88"/>
      <c r="CP29" s="88"/>
      <c r="CQ29" s="88"/>
      <c r="CR29" s="88"/>
      <c r="CS29" s="88"/>
      <c r="CT29" s="88"/>
      <c r="CU29" s="88"/>
      <c r="CV29" s="88"/>
      <c r="CW29" s="88"/>
      <c r="CX29" s="88"/>
      <c r="CY29" s="88"/>
      <c r="CZ29" s="88"/>
      <c r="DA29" s="88"/>
      <c r="DB29" s="88"/>
      <c r="DC29" s="88"/>
      <c r="DD29" s="88"/>
      <c r="DE29" s="88"/>
      <c r="DF29" s="88"/>
      <c r="DG29" s="88"/>
      <c r="DH29" s="88"/>
      <c r="DI29" s="88"/>
      <c r="DJ29" s="88"/>
      <c r="DK29" s="88"/>
      <c r="DL29" s="88"/>
      <c r="DM29" s="88"/>
      <c r="DN29" s="88"/>
      <c r="DO29" s="88"/>
      <c r="DP29" s="88"/>
      <c r="DQ29" s="88"/>
    </row>
    <row r="31" spans="1:121" ht="30" customHeight="1" x14ac:dyDescent="0.25">
      <c r="C31" s="3"/>
      <c r="D31" s="3"/>
      <c r="H31" s="19"/>
    </row>
    <row r="32" spans="1:121" ht="30" customHeight="1" x14ac:dyDescent="0.25">
      <c r="C32" s="90"/>
      <c r="D32" s="90"/>
    </row>
  </sheetData>
  <mergeCells count="36">
    <mergeCell ref="B25:E25"/>
    <mergeCell ref="B26:E26"/>
    <mergeCell ref="B27:E27"/>
    <mergeCell ref="B18:E18"/>
    <mergeCell ref="B19:E19"/>
    <mergeCell ref="B22:E22"/>
    <mergeCell ref="B23:E23"/>
    <mergeCell ref="B24:E24"/>
    <mergeCell ref="B12:E12"/>
    <mergeCell ref="B13:E13"/>
    <mergeCell ref="B15:E15"/>
    <mergeCell ref="B16:E16"/>
    <mergeCell ref="B17:E17"/>
    <mergeCell ref="CW4:DC4"/>
    <mergeCell ref="DD4:DJ4"/>
    <mergeCell ref="DK4:DQ4"/>
    <mergeCell ref="BN4:BT4"/>
    <mergeCell ref="BU4:CA4"/>
    <mergeCell ref="CB4:CH4"/>
    <mergeCell ref="CI4:CO4"/>
    <mergeCell ref="CP4:CV4"/>
    <mergeCell ref="BG4:BM4"/>
    <mergeCell ref="J4:P4"/>
    <mergeCell ref="Q4:W4"/>
    <mergeCell ref="X4:AD4"/>
    <mergeCell ref="AE4:AK4"/>
    <mergeCell ref="AL4:AR4"/>
    <mergeCell ref="AS4:AY4"/>
    <mergeCell ref="B10:E10"/>
    <mergeCell ref="B9:E9"/>
    <mergeCell ref="B11:E11"/>
    <mergeCell ref="G3:H3"/>
    <mergeCell ref="AZ4:BF4"/>
    <mergeCell ref="C3:E3"/>
    <mergeCell ref="C4:E4"/>
    <mergeCell ref="B5:H5"/>
  </mergeCells>
  <conditionalFormatting sqref="E7:F8 E14:F14 E21:F21 E28:F29">
    <cfRule type="dataBar" priority="1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DQ29">
    <cfRule type="expression" dxfId="104" priority="36">
      <formula>AND(TODAY()&gt;=J$5,TODAY()&lt;K$5)</formula>
    </cfRule>
  </conditionalFormatting>
  <conditionalFormatting sqref="J7:DQ29">
    <cfRule type="expression" dxfId="103" priority="30">
      <formula>AND(task_start&lt;=J$5,ROUNDDOWN((task_end-task_start+1)*task_progress,0)+task_start-1&gt;=J$5)</formula>
    </cfRule>
    <cfRule type="expression" dxfId="102" priority="31" stopIfTrue="1">
      <formula>AND(task_end&gt;=J$5,task_start&lt;K$5)</formula>
    </cfRule>
  </conditionalFormatting>
  <dataValidations count="1">
    <dataValidation type="whole" operator="greaterThanOrEqual" allowBlank="1" showInputMessage="1" promptTitle="Display Week" prompt="Changing this number will scroll the Gantt Chart view." sqref="G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E7:F8 E14:F14 E21:F21 E28:F29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V24"/>
  <sheetViews>
    <sheetView showGridLines="0" showRuler="0" zoomScale="85" zoomScaleNormal="85" zoomScalePageLayoutView="70" workbookViewId="0">
      <pane ySplit="3" topLeftCell="A4" activePane="bottomLeft" state="frozen"/>
      <selection pane="bottomLeft" activeCell="Q12" sqref="Q12"/>
    </sheetView>
  </sheetViews>
  <sheetFormatPr defaultRowHeight="30" customHeight="1" x14ac:dyDescent="0.25"/>
  <cols>
    <col min="1" max="1" width="2.7109375" style="17" customWidth="1"/>
    <col min="2" max="2" width="61.7109375" bestFit="1" customWidth="1"/>
    <col min="3" max="3" width="4.7109375" bestFit="1" customWidth="1"/>
    <col min="4" max="5" width="4.7109375" customWidth="1"/>
    <col min="6" max="22" width="5" customWidth="1"/>
  </cols>
  <sheetData>
    <row r="1" spans="1:22" ht="30" customHeight="1" x14ac:dyDescent="0.4">
      <c r="A1" s="18" t="s">
        <v>11</v>
      </c>
      <c r="B1" s="94" t="s">
        <v>41</v>
      </c>
      <c r="C1" s="1"/>
      <c r="D1" s="1"/>
      <c r="E1" s="1"/>
      <c r="F1" s="3"/>
      <c r="J1" s="3"/>
      <c r="N1" s="3"/>
      <c r="S1" s="3"/>
    </row>
    <row r="2" spans="1:22" ht="30" customHeight="1" x14ac:dyDescent="0.3">
      <c r="A2" s="17" t="s">
        <v>6</v>
      </c>
      <c r="B2" s="21"/>
      <c r="F2" s="20"/>
      <c r="J2" s="20"/>
      <c r="N2" s="20"/>
      <c r="S2" s="20"/>
    </row>
    <row r="3" spans="1:22" s="23" customFormat="1" ht="30" customHeight="1" x14ac:dyDescent="0.25">
      <c r="A3" s="22" t="s">
        <v>13</v>
      </c>
      <c r="B3" s="35"/>
      <c r="C3" s="36"/>
      <c r="D3" s="36"/>
      <c r="E3" s="36"/>
      <c r="F3" s="102">
        <v>44562</v>
      </c>
      <c r="G3" s="103"/>
      <c r="H3" s="103"/>
      <c r="I3" s="104"/>
      <c r="J3" s="102">
        <f>EDATE(F3,1)</f>
        <v>44593</v>
      </c>
      <c r="K3" s="103"/>
      <c r="L3" s="103"/>
      <c r="M3" s="104"/>
      <c r="N3" s="102">
        <f t="shared" ref="N3" si="0">EDATE(J3,1)</f>
        <v>44621</v>
      </c>
      <c r="O3" s="103"/>
      <c r="P3" s="103"/>
      <c r="Q3" s="103"/>
      <c r="R3" s="104"/>
      <c r="S3" s="102">
        <f t="shared" ref="S3" si="1">EDATE(N3,1)</f>
        <v>44652</v>
      </c>
      <c r="T3" s="103"/>
      <c r="U3" s="103"/>
      <c r="V3" s="104"/>
    </row>
    <row r="4" spans="1:22" s="25" customFormat="1" ht="15.75" customHeight="1" thickBot="1" x14ac:dyDescent="0.3">
      <c r="A4" s="24"/>
      <c r="B4" s="42"/>
      <c r="C4" s="43"/>
      <c r="D4" s="43"/>
      <c r="E4" s="43"/>
      <c r="F4" s="105">
        <v>1</v>
      </c>
      <c r="G4" s="106">
        <v>2</v>
      </c>
      <c r="H4" s="106">
        <v>3</v>
      </c>
      <c r="I4" s="106">
        <v>4</v>
      </c>
      <c r="J4" s="105">
        <v>5</v>
      </c>
      <c r="K4" s="106">
        <v>6</v>
      </c>
      <c r="L4" s="106">
        <v>7</v>
      </c>
      <c r="M4" s="106">
        <v>8</v>
      </c>
      <c r="N4" s="105">
        <v>9</v>
      </c>
      <c r="O4" s="106">
        <v>10</v>
      </c>
      <c r="P4" s="106">
        <v>11</v>
      </c>
      <c r="Q4" s="106">
        <v>12</v>
      </c>
      <c r="R4" s="106">
        <v>13</v>
      </c>
      <c r="S4" s="105">
        <v>15</v>
      </c>
      <c r="T4" s="106">
        <v>16</v>
      </c>
      <c r="U4" s="106">
        <v>17</v>
      </c>
      <c r="V4" s="106">
        <v>18</v>
      </c>
    </row>
    <row r="5" spans="1:22" s="2" customFormat="1" ht="21.75" customHeight="1" thickBot="1" x14ac:dyDescent="0.3">
      <c r="A5" s="18" t="s">
        <v>16</v>
      </c>
      <c r="B5" s="6" t="s">
        <v>34</v>
      </c>
      <c r="C5" s="72"/>
      <c r="D5" s="72"/>
      <c r="E5" s="72"/>
      <c r="F5" s="100"/>
      <c r="G5" s="100"/>
      <c r="H5" s="100"/>
      <c r="I5" s="101"/>
      <c r="J5" s="100"/>
      <c r="K5" s="100"/>
      <c r="L5" s="100"/>
      <c r="M5" s="101"/>
      <c r="N5" s="100"/>
      <c r="O5" s="100"/>
      <c r="P5" s="100"/>
      <c r="Q5" s="100"/>
      <c r="R5" s="101"/>
      <c r="S5" s="100"/>
      <c r="T5" s="100"/>
      <c r="U5" s="100"/>
      <c r="V5" s="101"/>
    </row>
    <row r="6" spans="1:22" s="2" customFormat="1" ht="21.75" customHeight="1" thickBot="1" x14ac:dyDescent="0.3">
      <c r="A6" s="18" t="s">
        <v>17</v>
      </c>
      <c r="B6" s="75" t="s">
        <v>35</v>
      </c>
      <c r="C6" s="75"/>
      <c r="D6" s="75"/>
      <c r="E6" s="75"/>
      <c r="F6" s="37"/>
      <c r="G6" s="37"/>
      <c r="H6" s="37"/>
      <c r="I6" s="41"/>
      <c r="J6" s="37"/>
      <c r="K6" s="37"/>
      <c r="L6" s="37"/>
      <c r="M6" s="41"/>
      <c r="N6" s="37"/>
      <c r="O6" s="37"/>
      <c r="P6" s="37"/>
      <c r="Q6" s="37"/>
      <c r="R6" s="41"/>
      <c r="S6" s="37"/>
      <c r="T6" s="37"/>
      <c r="U6" s="37"/>
      <c r="V6" s="41"/>
    </row>
    <row r="7" spans="1:22" s="2" customFormat="1" ht="21.75" customHeight="1" thickBot="1" x14ac:dyDescent="0.3">
      <c r="A7" s="17" t="s">
        <v>7</v>
      </c>
      <c r="B7" s="75" t="s">
        <v>36</v>
      </c>
      <c r="C7" s="75"/>
      <c r="D7" s="75"/>
      <c r="E7" s="75"/>
      <c r="F7" s="37"/>
      <c r="G7" s="37"/>
      <c r="H7" s="37"/>
      <c r="I7" s="41"/>
      <c r="J7" s="37"/>
      <c r="K7" s="37"/>
      <c r="L7" s="37"/>
      <c r="M7" s="41"/>
      <c r="N7" s="37"/>
      <c r="O7" s="37"/>
      <c r="P7" s="37"/>
      <c r="Q7" s="37"/>
      <c r="R7" s="41"/>
      <c r="S7" s="37"/>
      <c r="T7" s="37"/>
      <c r="U7" s="37"/>
      <c r="V7" s="41"/>
    </row>
    <row r="8" spans="1:22" s="2" customFormat="1" ht="21.75" customHeight="1" thickBot="1" x14ac:dyDescent="0.3">
      <c r="A8" s="17"/>
      <c r="B8" s="75" t="s">
        <v>37</v>
      </c>
      <c r="C8" s="75"/>
      <c r="D8" s="75"/>
      <c r="E8" s="75"/>
      <c r="F8" s="37"/>
      <c r="G8" s="37"/>
      <c r="H8" s="37"/>
      <c r="I8" s="41"/>
      <c r="J8" s="37"/>
      <c r="K8" s="37"/>
      <c r="L8" s="37"/>
      <c r="M8" s="41"/>
      <c r="N8" s="37"/>
      <c r="O8" s="37"/>
      <c r="P8" s="37"/>
      <c r="Q8" s="37"/>
      <c r="R8" s="41"/>
      <c r="S8" s="37"/>
      <c r="T8" s="37"/>
      <c r="U8" s="37"/>
      <c r="V8" s="41"/>
    </row>
    <row r="9" spans="1:22" s="2" customFormat="1" ht="21.75" customHeight="1" thickBot="1" x14ac:dyDescent="0.3">
      <c r="A9" s="17"/>
      <c r="B9" s="75" t="s">
        <v>38</v>
      </c>
      <c r="C9" s="75"/>
      <c r="D9" s="75"/>
      <c r="E9" s="75"/>
      <c r="F9" s="37"/>
      <c r="G9" s="37"/>
      <c r="H9" s="37"/>
      <c r="I9" s="41"/>
      <c r="J9" s="37"/>
      <c r="K9" s="37"/>
      <c r="L9" s="37"/>
      <c r="M9" s="41"/>
      <c r="N9" s="37"/>
      <c r="O9" s="37"/>
      <c r="P9" s="37"/>
      <c r="Q9" s="37"/>
      <c r="R9" s="41"/>
      <c r="S9" s="37"/>
      <c r="T9" s="37"/>
      <c r="U9" s="37"/>
      <c r="V9" s="41"/>
    </row>
    <row r="10" spans="1:22" s="2" customFormat="1" ht="21.75" customHeight="1" thickBot="1" x14ac:dyDescent="0.3">
      <c r="A10" s="17"/>
      <c r="B10" s="75" t="s">
        <v>39</v>
      </c>
      <c r="C10" s="75"/>
      <c r="D10" s="75"/>
      <c r="E10" s="75"/>
      <c r="F10" s="100"/>
      <c r="G10" s="100"/>
      <c r="H10" s="100"/>
      <c r="I10" s="101"/>
      <c r="J10" s="100"/>
      <c r="K10" s="100"/>
      <c r="L10" s="100"/>
      <c r="M10" s="101"/>
      <c r="N10" s="100"/>
      <c r="O10" s="100"/>
      <c r="P10" s="100"/>
      <c r="Q10" s="100"/>
      <c r="R10" s="101"/>
      <c r="S10" s="100"/>
      <c r="T10" s="100"/>
      <c r="U10" s="100"/>
      <c r="V10" s="101"/>
    </row>
    <row r="11" spans="1:22" s="2" customFormat="1" ht="21.75" customHeight="1" thickBot="1" x14ac:dyDescent="0.3">
      <c r="A11" s="17" t="s">
        <v>9</v>
      </c>
      <c r="B11" s="9" t="s">
        <v>42</v>
      </c>
      <c r="C11" s="78"/>
      <c r="D11" s="78"/>
      <c r="E11" s="78"/>
      <c r="F11" s="37"/>
      <c r="G11" s="37"/>
      <c r="H11" s="37"/>
      <c r="I11" s="41"/>
      <c r="J11" s="37"/>
      <c r="K11" s="37"/>
      <c r="L11" s="37"/>
      <c r="M11" s="41"/>
      <c r="N11" s="37"/>
      <c r="O11" s="37"/>
      <c r="P11" s="37"/>
      <c r="Q11" s="37"/>
      <c r="R11" s="41"/>
      <c r="S11" s="37"/>
      <c r="T11" s="37"/>
      <c r="U11" s="37"/>
      <c r="V11" s="41"/>
    </row>
    <row r="12" spans="1:22" s="2" customFormat="1" ht="21.75" customHeight="1" thickBot="1" x14ac:dyDescent="0.3">
      <c r="A12" s="18" t="s">
        <v>8</v>
      </c>
      <c r="B12" s="95" t="s">
        <v>44</v>
      </c>
      <c r="C12" s="95"/>
      <c r="D12" s="95"/>
      <c r="E12" s="95"/>
      <c r="F12" s="37"/>
      <c r="G12" s="37"/>
      <c r="H12" s="37"/>
      <c r="I12" s="41"/>
      <c r="J12" s="37"/>
      <c r="K12" s="37"/>
      <c r="L12" s="37"/>
      <c r="M12" s="41"/>
      <c r="N12" s="37"/>
      <c r="O12" s="37"/>
      <c r="P12" s="37"/>
      <c r="Q12" s="37"/>
      <c r="R12" s="41"/>
      <c r="S12" s="37"/>
      <c r="T12" s="37"/>
      <c r="U12" s="37"/>
      <c r="V12" s="41"/>
    </row>
    <row r="13" spans="1:22" ht="21.75" customHeight="1" thickBot="1" x14ac:dyDescent="0.3">
      <c r="B13" s="96" t="s">
        <v>45</v>
      </c>
      <c r="C13" s="96"/>
      <c r="D13" s="96"/>
      <c r="E13" s="96"/>
      <c r="F13" s="37"/>
      <c r="G13" s="37"/>
      <c r="H13" s="37"/>
      <c r="I13" s="41"/>
      <c r="J13" s="37"/>
      <c r="K13" s="37"/>
      <c r="L13" s="37"/>
      <c r="M13" s="41"/>
      <c r="N13" s="37"/>
      <c r="O13" s="37"/>
      <c r="P13" s="37"/>
      <c r="Q13" s="37"/>
      <c r="R13" s="41"/>
      <c r="S13" s="37"/>
      <c r="T13" s="37"/>
      <c r="U13" s="37"/>
      <c r="V13" s="41"/>
    </row>
    <row r="14" spans="1:22" ht="21.75" customHeight="1" thickBot="1" x14ac:dyDescent="0.3">
      <c r="B14" s="96" t="s">
        <v>46</v>
      </c>
      <c r="C14" s="96"/>
      <c r="D14" s="96"/>
      <c r="E14" s="96"/>
      <c r="F14" s="37"/>
      <c r="G14" s="37"/>
      <c r="H14" s="37"/>
      <c r="I14" s="41"/>
      <c r="J14" s="37"/>
      <c r="K14" s="37"/>
      <c r="L14" s="37"/>
      <c r="M14" s="41"/>
      <c r="N14" s="37"/>
      <c r="O14" s="37"/>
      <c r="P14" s="37"/>
      <c r="Q14" s="37"/>
      <c r="R14" s="41"/>
      <c r="S14" s="37"/>
      <c r="T14" s="37"/>
      <c r="U14" s="37"/>
      <c r="V14" s="41"/>
    </row>
    <row r="15" spans="1:22" ht="21.75" customHeight="1" thickBot="1" x14ac:dyDescent="0.3">
      <c r="B15" s="96" t="s">
        <v>47</v>
      </c>
      <c r="C15" s="96"/>
      <c r="D15" s="96"/>
      <c r="E15" s="96"/>
      <c r="F15" s="37"/>
      <c r="G15" s="37"/>
      <c r="H15" s="37"/>
      <c r="I15" s="41"/>
      <c r="J15" s="37"/>
      <c r="K15" s="37"/>
      <c r="L15" s="37"/>
      <c r="M15" s="41"/>
      <c r="N15" s="37"/>
      <c r="O15" s="37"/>
      <c r="P15" s="37"/>
      <c r="Q15" s="37"/>
      <c r="R15" s="41"/>
      <c r="S15" s="37"/>
      <c r="T15" s="37"/>
      <c r="U15" s="37"/>
      <c r="V15" s="41"/>
    </row>
    <row r="16" spans="1:22" ht="21.75" customHeight="1" thickBot="1" x14ac:dyDescent="0.3">
      <c r="B16" s="95" t="s">
        <v>48</v>
      </c>
      <c r="C16" s="95"/>
      <c r="D16" s="95"/>
      <c r="E16" s="95"/>
      <c r="F16" s="37"/>
      <c r="G16" s="37"/>
      <c r="H16" s="37"/>
      <c r="I16" s="41"/>
      <c r="J16" s="37"/>
      <c r="K16" s="37"/>
      <c r="L16" s="37"/>
      <c r="M16" s="41"/>
      <c r="N16" s="37"/>
      <c r="O16" s="37"/>
      <c r="P16" s="37"/>
      <c r="Q16" s="37"/>
      <c r="R16" s="41"/>
      <c r="S16" s="37"/>
      <c r="T16" s="37"/>
      <c r="U16" s="37"/>
      <c r="V16" s="41"/>
    </row>
    <row r="17" spans="2:22" ht="21.75" customHeight="1" thickBot="1" x14ac:dyDescent="0.3">
      <c r="B17" s="97" t="s">
        <v>49</v>
      </c>
      <c r="C17" s="97"/>
      <c r="D17" s="97"/>
      <c r="E17" s="97"/>
      <c r="F17" s="37"/>
      <c r="G17" s="37"/>
      <c r="H17" s="37"/>
      <c r="I17" s="41"/>
      <c r="J17" s="37"/>
      <c r="K17" s="37"/>
      <c r="L17" s="37"/>
      <c r="M17" s="41"/>
      <c r="N17" s="37"/>
      <c r="O17" s="37"/>
      <c r="P17" s="37"/>
      <c r="Q17" s="37"/>
      <c r="R17" s="41"/>
      <c r="S17" s="37"/>
      <c r="T17" s="37"/>
      <c r="U17" s="37"/>
      <c r="V17" s="41"/>
    </row>
    <row r="18" spans="2:22" ht="21.75" customHeight="1" thickBot="1" x14ac:dyDescent="0.3">
      <c r="B18" s="11" t="s">
        <v>43</v>
      </c>
      <c r="C18" s="80"/>
      <c r="D18" s="80"/>
      <c r="E18" s="80"/>
      <c r="F18" s="37"/>
      <c r="G18" s="37"/>
      <c r="H18" s="37"/>
      <c r="I18" s="41"/>
      <c r="J18" s="37"/>
      <c r="K18" s="37"/>
      <c r="L18" s="37"/>
      <c r="M18" s="41"/>
      <c r="N18" s="37"/>
      <c r="O18" s="37"/>
      <c r="P18" s="37"/>
      <c r="Q18" s="37"/>
      <c r="R18" s="41"/>
      <c r="S18" s="37"/>
      <c r="T18" s="37"/>
      <c r="U18" s="37"/>
      <c r="V18" s="41"/>
    </row>
    <row r="19" spans="2:22" ht="21.75" customHeight="1" thickBot="1" x14ac:dyDescent="0.3">
      <c r="B19" s="98" t="s">
        <v>50</v>
      </c>
      <c r="C19" s="98"/>
      <c r="D19" s="98"/>
      <c r="E19" s="98"/>
      <c r="F19" s="37"/>
      <c r="G19" s="37"/>
      <c r="H19" s="37"/>
      <c r="I19" s="41"/>
      <c r="J19" s="37"/>
      <c r="K19" s="37"/>
      <c r="L19" s="37"/>
      <c r="M19" s="41"/>
      <c r="N19" s="37"/>
      <c r="O19" s="37"/>
      <c r="P19" s="37"/>
      <c r="Q19" s="37"/>
      <c r="R19" s="41"/>
      <c r="S19" s="37"/>
      <c r="T19" s="37"/>
      <c r="U19" s="37"/>
      <c r="V19" s="41"/>
    </row>
    <row r="20" spans="2:22" ht="21.75" customHeight="1" thickBot="1" x14ac:dyDescent="0.3">
      <c r="B20" s="98" t="s">
        <v>51</v>
      </c>
      <c r="C20" s="98"/>
      <c r="D20" s="98"/>
      <c r="E20" s="98"/>
      <c r="F20" s="37"/>
      <c r="G20" s="37"/>
      <c r="H20" s="37"/>
      <c r="I20" s="41"/>
      <c r="J20" s="37"/>
      <c r="K20" s="37"/>
      <c r="L20" s="37"/>
      <c r="M20" s="41"/>
      <c r="N20" s="37"/>
      <c r="O20" s="37"/>
      <c r="P20" s="37"/>
      <c r="Q20" s="37"/>
      <c r="R20" s="41"/>
      <c r="S20" s="37"/>
      <c r="T20" s="37"/>
      <c r="U20" s="37"/>
      <c r="V20" s="41"/>
    </row>
    <row r="21" spans="2:22" ht="21.75" customHeight="1" thickBot="1" x14ac:dyDescent="0.3">
      <c r="B21" s="98" t="s">
        <v>52</v>
      </c>
      <c r="C21" s="98"/>
      <c r="D21" s="98"/>
      <c r="E21" s="98"/>
      <c r="F21" s="37"/>
      <c r="G21" s="37"/>
      <c r="H21" s="37"/>
      <c r="I21" s="41"/>
      <c r="J21" s="37"/>
      <c r="K21" s="37"/>
      <c r="L21" s="37"/>
      <c r="M21" s="41"/>
      <c r="N21" s="37"/>
      <c r="O21" s="37"/>
      <c r="P21" s="37"/>
      <c r="Q21" s="37"/>
      <c r="R21" s="41"/>
      <c r="S21" s="37"/>
      <c r="T21" s="37"/>
      <c r="U21" s="37"/>
      <c r="V21" s="41"/>
    </row>
    <row r="22" spans="2:22" ht="21.75" customHeight="1" thickBot="1" x14ac:dyDescent="0.3">
      <c r="B22" s="98" t="s">
        <v>53</v>
      </c>
      <c r="C22" s="98"/>
      <c r="D22" s="98"/>
      <c r="E22" s="98"/>
      <c r="F22" s="37"/>
      <c r="G22" s="37"/>
      <c r="H22" s="37"/>
      <c r="I22" s="41"/>
      <c r="J22" s="37"/>
      <c r="K22" s="37"/>
      <c r="L22" s="37"/>
      <c r="M22" s="41"/>
      <c r="N22" s="37"/>
      <c r="O22" s="37"/>
      <c r="P22" s="37"/>
      <c r="Q22" s="37"/>
      <c r="R22" s="41"/>
      <c r="S22" s="37"/>
      <c r="T22" s="37"/>
      <c r="U22" s="37"/>
      <c r="V22" s="41"/>
    </row>
    <row r="23" spans="2:22" ht="21.75" customHeight="1" thickBot="1" x14ac:dyDescent="0.3">
      <c r="B23" s="98" t="s">
        <v>54</v>
      </c>
      <c r="C23" s="98"/>
      <c r="D23" s="98"/>
      <c r="E23" s="98"/>
      <c r="F23" s="37"/>
      <c r="G23" s="37"/>
      <c r="H23" s="37"/>
      <c r="I23" s="41"/>
      <c r="J23" s="37"/>
      <c r="K23" s="37"/>
      <c r="L23" s="37"/>
      <c r="M23" s="41"/>
      <c r="N23" s="37"/>
      <c r="O23" s="37"/>
      <c r="P23" s="37"/>
      <c r="Q23" s="37"/>
      <c r="R23" s="41"/>
      <c r="S23" s="37"/>
      <c r="T23" s="37"/>
      <c r="U23" s="37"/>
      <c r="V23" s="41"/>
    </row>
    <row r="24" spans="2:22" ht="21.75" customHeight="1" thickBot="1" x14ac:dyDescent="0.3">
      <c r="B24" s="98" t="s">
        <v>55</v>
      </c>
      <c r="C24" s="98"/>
      <c r="D24" s="98"/>
      <c r="E24" s="98"/>
      <c r="F24" s="37"/>
      <c r="G24" s="37"/>
      <c r="H24" s="37"/>
      <c r="I24" s="41"/>
      <c r="J24" s="37"/>
      <c r="K24" s="37"/>
      <c r="L24" s="37"/>
      <c r="M24" s="41"/>
      <c r="N24" s="37"/>
      <c r="O24" s="37"/>
      <c r="P24" s="37"/>
      <c r="Q24" s="37"/>
      <c r="R24" s="41"/>
      <c r="S24" s="37"/>
      <c r="T24" s="37"/>
      <c r="U24" s="37"/>
      <c r="V24" s="41"/>
    </row>
  </sheetData>
  <mergeCells count="20">
    <mergeCell ref="N3:R3"/>
    <mergeCell ref="S3:V3"/>
    <mergeCell ref="B22:E22"/>
    <mergeCell ref="B23:E23"/>
    <mergeCell ref="B24:E24"/>
    <mergeCell ref="B15:E15"/>
    <mergeCell ref="B16:E16"/>
    <mergeCell ref="B19:E19"/>
    <mergeCell ref="B20:E20"/>
    <mergeCell ref="B21:E21"/>
    <mergeCell ref="B9:E9"/>
    <mergeCell ref="B10:E10"/>
    <mergeCell ref="B12:E12"/>
    <mergeCell ref="B13:E13"/>
    <mergeCell ref="B14:E14"/>
    <mergeCell ref="F3:I3"/>
    <mergeCell ref="B6:E6"/>
    <mergeCell ref="B7:E7"/>
    <mergeCell ref="B8:E8"/>
    <mergeCell ref="J3:M3"/>
  </mergeCells>
  <phoneticPr fontId="12" type="noConversion"/>
  <conditionalFormatting sqref="F5:I6">
    <cfRule type="expression" dxfId="101" priority="308">
      <formula>AND(task_start&lt;=#REF!,ROUNDDOWN((task_end-task_start+1)*task_progress,0)+task_start-1&gt;=#REF!)</formula>
    </cfRule>
    <cfRule type="expression" dxfId="100" priority="309" stopIfTrue="1">
      <formula>AND(task_end&gt;=#REF!,task_start&lt;#REF!)</formula>
    </cfRule>
  </conditionalFormatting>
  <conditionalFormatting sqref="F5:I6">
    <cfRule type="expression" dxfId="99" priority="306">
      <formula>AND(TODAY()&gt;=#REF!,TODAY()&lt;#REF!)</formula>
    </cfRule>
  </conditionalFormatting>
  <conditionalFormatting sqref="F6:I6">
    <cfRule type="expression" dxfId="98" priority="230">
      <formula>AND(TODAY()&gt;=#REF!,TODAY()&lt;#REF!)</formula>
    </cfRule>
  </conditionalFormatting>
  <conditionalFormatting sqref="F6:I6">
    <cfRule type="expression" dxfId="97" priority="231">
      <formula>AND(task_start&lt;=#REF!,ROUNDDOWN((task_end-task_start+1)*task_progress,0)+task_start-1&gt;=#REF!)</formula>
    </cfRule>
    <cfRule type="expression" dxfId="96" priority="232" stopIfTrue="1">
      <formula>AND(task_end&gt;=#REF!,task_start&lt;#REF!)</formula>
    </cfRule>
  </conditionalFormatting>
  <conditionalFormatting sqref="J5:M6">
    <cfRule type="expression" dxfId="95" priority="146">
      <formula>AND(task_start&lt;=#REF!,ROUNDDOWN((task_end-task_start+1)*task_progress,0)+task_start-1&gt;=#REF!)</formula>
    </cfRule>
    <cfRule type="expression" dxfId="94" priority="147" stopIfTrue="1">
      <formula>AND(task_end&gt;=#REF!,task_start&lt;#REF!)</formula>
    </cfRule>
  </conditionalFormatting>
  <conditionalFormatting sqref="J5:M6">
    <cfRule type="expression" dxfId="93" priority="145">
      <formula>AND(TODAY()&gt;=#REF!,TODAY()&lt;#REF!)</formula>
    </cfRule>
  </conditionalFormatting>
  <conditionalFormatting sqref="J6:M6">
    <cfRule type="expression" dxfId="92" priority="142">
      <formula>AND(TODAY()&gt;=#REF!,TODAY()&lt;#REF!)</formula>
    </cfRule>
  </conditionalFormatting>
  <conditionalFormatting sqref="J6:M6">
    <cfRule type="expression" dxfId="91" priority="143">
      <formula>AND(task_start&lt;=#REF!,ROUNDDOWN((task_end-task_start+1)*task_progress,0)+task_start-1&gt;=#REF!)</formula>
    </cfRule>
    <cfRule type="expression" dxfId="90" priority="144" stopIfTrue="1">
      <formula>AND(task_end&gt;=#REF!,task_start&lt;#REF!)</formula>
    </cfRule>
  </conditionalFormatting>
  <conditionalFormatting sqref="N5:R6">
    <cfRule type="expression" dxfId="89" priority="133">
      <formula>AND(TODAY()&gt;=#REF!,TODAY()&lt;#REF!)</formula>
    </cfRule>
  </conditionalFormatting>
  <conditionalFormatting sqref="N11:R23">
    <cfRule type="expression" dxfId="88" priority="49">
      <formula>AND(TODAY()&gt;=#REF!,TODAY()&lt;#REF!)</formula>
    </cfRule>
  </conditionalFormatting>
  <conditionalFormatting sqref="N5:R6">
    <cfRule type="expression" dxfId="87" priority="134">
      <formula>AND(task_start&lt;=#REF!,ROUNDDOWN((task_end-task_start+1)*task_progress,0)+task_start-1&gt;=#REF!)</formula>
    </cfRule>
    <cfRule type="expression" dxfId="86" priority="135" stopIfTrue="1">
      <formula>AND(task_end&gt;=#REF!,task_start&lt;#REF!)</formula>
    </cfRule>
  </conditionalFormatting>
  <conditionalFormatting sqref="N6:R6">
    <cfRule type="expression" dxfId="85" priority="130">
      <formula>AND(TODAY()&gt;=#REF!,TODAY()&lt;#REF!)</formula>
    </cfRule>
  </conditionalFormatting>
  <conditionalFormatting sqref="N6:R6">
    <cfRule type="expression" dxfId="84" priority="131">
      <formula>AND(task_start&lt;=#REF!,ROUNDDOWN((task_end-task_start+1)*task_progress,0)+task_start-1&gt;=#REF!)</formula>
    </cfRule>
    <cfRule type="expression" dxfId="83" priority="132" stopIfTrue="1">
      <formula>AND(task_end&gt;=#REF!,task_start&lt;#REF!)</formula>
    </cfRule>
  </conditionalFormatting>
  <conditionalFormatting sqref="S5:V6">
    <cfRule type="expression" dxfId="82" priority="121">
      <formula>AND(TODAY()&gt;=#REF!,TODAY()&lt;#REF!)</formula>
    </cfRule>
  </conditionalFormatting>
  <conditionalFormatting sqref="F24">
    <cfRule type="expression" dxfId="81" priority="37">
      <formula>AND(TODAY()&gt;=#REF!,TODAY()&lt;#REF!)</formula>
    </cfRule>
  </conditionalFormatting>
  <conditionalFormatting sqref="S5:V6">
    <cfRule type="expression" dxfId="80" priority="122">
      <formula>AND(task_start&lt;=#REF!,ROUNDDOWN((task_end-task_start+1)*task_progress,0)+task_start-1&gt;=#REF!)</formula>
    </cfRule>
    <cfRule type="expression" dxfId="79" priority="123" stopIfTrue="1">
      <formula>AND(task_end&gt;=#REF!,task_start&lt;#REF!)</formula>
    </cfRule>
  </conditionalFormatting>
  <conditionalFormatting sqref="S6:V6">
    <cfRule type="expression" dxfId="78" priority="118">
      <formula>AND(TODAY()&gt;=#REF!,TODAY()&lt;#REF!)</formula>
    </cfRule>
  </conditionalFormatting>
  <conditionalFormatting sqref="S6:V6">
    <cfRule type="expression" dxfId="77" priority="119">
      <formula>AND(task_start&lt;=#REF!,ROUNDDOWN((task_end-task_start+1)*task_progress,0)+task_start-1&gt;=#REF!)</formula>
    </cfRule>
    <cfRule type="expression" dxfId="76" priority="120" stopIfTrue="1">
      <formula>AND(task_end&gt;=#REF!,task_start&lt;#REF!)</formula>
    </cfRule>
  </conditionalFormatting>
  <conditionalFormatting sqref="N24">
    <cfRule type="expression" dxfId="75" priority="25">
      <formula>AND(TODAY()&gt;=#REF!,TODAY()&lt;#REF!)</formula>
    </cfRule>
  </conditionalFormatting>
  <conditionalFormatting sqref="S24">
    <cfRule type="expression" dxfId="74" priority="19">
      <formula>AND(TODAY()&gt;=#REF!,TODAY()&lt;#REF!)</formula>
    </cfRule>
  </conditionalFormatting>
  <conditionalFormatting sqref="F7:I9">
    <cfRule type="expression" dxfId="73" priority="11">
      <formula>AND(task_start&lt;=#REF!,ROUNDDOWN((task_end-task_start+1)*task_progress,0)+task_start-1&gt;=#REF!)</formula>
    </cfRule>
    <cfRule type="expression" dxfId="72" priority="12" stopIfTrue="1">
      <formula>AND(task_end&gt;=#REF!,task_start&lt;#REF!)</formula>
    </cfRule>
  </conditionalFormatting>
  <conditionalFormatting sqref="F7:I9">
    <cfRule type="expression" dxfId="71" priority="10">
      <formula>AND(TODAY()&gt;=#REF!,TODAY()&lt;#REF!)</formula>
    </cfRule>
  </conditionalFormatting>
  <conditionalFormatting sqref="J7:V9">
    <cfRule type="expression" dxfId="70" priority="5">
      <formula>AND(task_start&lt;=#REF!,ROUNDDOWN((task_end-task_start+1)*task_progress,0)+task_start-1&gt;=#REF!)</formula>
    </cfRule>
    <cfRule type="expression" dxfId="69" priority="6" stopIfTrue="1">
      <formula>AND(task_end&gt;=#REF!,task_start&lt;#REF!)</formula>
    </cfRule>
  </conditionalFormatting>
  <conditionalFormatting sqref="J7:V9">
    <cfRule type="expression" dxfId="68" priority="4">
      <formula>AND(TODAY()&gt;=#REF!,TODAY()&lt;#REF!)</formula>
    </cfRule>
  </conditionalFormatting>
  <conditionalFormatting sqref="G24:I24 F10:I10">
    <cfRule type="expression" dxfId="67" priority="86">
      <formula>AND(task_start&lt;=#REF!,ROUNDDOWN((task_end-task_start+1)*task_progress,0)+task_start-1&gt;=#REF!)</formula>
    </cfRule>
    <cfRule type="expression" dxfId="66" priority="87" stopIfTrue="1">
      <formula>AND(task_end&gt;=#REF!,task_start&lt;#REF!)</formula>
    </cfRule>
  </conditionalFormatting>
  <conditionalFormatting sqref="G24:I24 F10:I10">
    <cfRule type="expression" dxfId="65" priority="85">
      <formula>AND(TODAY()&gt;=#REF!,TODAY()&lt;#REF!)</formula>
    </cfRule>
  </conditionalFormatting>
  <conditionalFormatting sqref="K24:M24 J10:M10">
    <cfRule type="expression" dxfId="64" priority="80">
      <formula>AND(task_start&lt;=#REF!,ROUNDDOWN((task_end-task_start+1)*task_progress,0)+task_start-1&gt;=#REF!)</formula>
    </cfRule>
    <cfRule type="expression" dxfId="63" priority="81" stopIfTrue="1">
      <formula>AND(task_end&gt;=#REF!,task_start&lt;#REF!)</formula>
    </cfRule>
  </conditionalFormatting>
  <conditionalFormatting sqref="K24:M24 J10:M10">
    <cfRule type="expression" dxfId="62" priority="79">
      <formula>AND(TODAY()&gt;=#REF!,TODAY()&lt;#REF!)</formula>
    </cfRule>
  </conditionalFormatting>
  <conditionalFormatting sqref="O24:R24 N10:R10">
    <cfRule type="expression" dxfId="61" priority="74">
      <formula>AND(task_start&lt;=#REF!,ROUNDDOWN((task_end-task_start+1)*task_progress,0)+task_start-1&gt;=#REF!)</formula>
    </cfRule>
    <cfRule type="expression" dxfId="60" priority="75" stopIfTrue="1">
      <formula>AND(task_end&gt;=#REF!,task_start&lt;#REF!)</formula>
    </cfRule>
  </conditionalFormatting>
  <conditionalFormatting sqref="O24:R24 N10:R10">
    <cfRule type="expression" dxfId="59" priority="73">
      <formula>AND(TODAY()&gt;=#REF!,TODAY()&lt;#REF!)</formula>
    </cfRule>
  </conditionalFormatting>
  <conditionalFormatting sqref="F7:I9">
    <cfRule type="expression" dxfId="58" priority="7">
      <formula>AND(TODAY()&gt;=#REF!,TODAY()&lt;#REF!)</formula>
    </cfRule>
  </conditionalFormatting>
  <conditionalFormatting sqref="F7:I9">
    <cfRule type="expression" dxfId="57" priority="8">
      <formula>AND(task_start&lt;=#REF!,ROUNDDOWN((task_end-task_start+1)*task_progress,0)+task_start-1&gt;=#REF!)</formula>
    </cfRule>
    <cfRule type="expression" dxfId="56" priority="9" stopIfTrue="1">
      <formula>AND(task_end&gt;=#REF!,task_start&lt;#REF!)</formula>
    </cfRule>
  </conditionalFormatting>
  <conditionalFormatting sqref="T24:V24 S10:V10">
    <cfRule type="expression" dxfId="55" priority="68">
      <formula>AND(task_start&lt;=#REF!,ROUNDDOWN((task_end-task_start+1)*task_progress,0)+task_start-1&gt;=#REF!)</formula>
    </cfRule>
    <cfRule type="expression" dxfId="54" priority="69" stopIfTrue="1">
      <formula>AND(task_end&gt;=#REF!,task_start&lt;#REF!)</formula>
    </cfRule>
  </conditionalFormatting>
  <conditionalFormatting sqref="T24:V24 S10:V10">
    <cfRule type="expression" dxfId="53" priority="67">
      <formula>AND(TODAY()&gt;=#REF!,TODAY()&lt;#REF!)</formula>
    </cfRule>
  </conditionalFormatting>
  <conditionalFormatting sqref="J7:V9">
    <cfRule type="expression" dxfId="52" priority="1">
      <formula>AND(TODAY()&gt;=#REF!,TODAY()&lt;#REF!)</formula>
    </cfRule>
  </conditionalFormatting>
  <conditionalFormatting sqref="J7:V9">
    <cfRule type="expression" dxfId="51" priority="2">
      <formula>AND(task_start&lt;=#REF!,ROUNDDOWN((task_end-task_start+1)*task_progress,0)+task_start-1&gt;=#REF!)</formula>
    </cfRule>
    <cfRule type="expression" dxfId="50" priority="3" stopIfTrue="1">
      <formula>AND(task_end&gt;=#REF!,task_start&lt;#REF!)</formula>
    </cfRule>
  </conditionalFormatting>
  <conditionalFormatting sqref="F11:I23">
    <cfRule type="expression" dxfId="49" priority="62">
      <formula>AND(task_start&lt;=#REF!,ROUNDDOWN((task_end-task_start+1)*task_progress,0)+task_start-1&gt;=#REF!)</formula>
    </cfRule>
    <cfRule type="expression" dxfId="48" priority="63" stopIfTrue="1">
      <formula>AND(task_end&gt;=#REF!,task_start&lt;#REF!)</formula>
    </cfRule>
  </conditionalFormatting>
  <conditionalFormatting sqref="F11:I23">
    <cfRule type="expression" dxfId="47" priority="61">
      <formula>AND(TODAY()&gt;=#REF!,TODAY()&lt;#REF!)</formula>
    </cfRule>
  </conditionalFormatting>
  <conditionalFormatting sqref="F11:I23">
    <cfRule type="expression" dxfId="46" priority="58">
      <formula>AND(TODAY()&gt;=#REF!,TODAY()&lt;#REF!)</formula>
    </cfRule>
  </conditionalFormatting>
  <conditionalFormatting sqref="F11:I23">
    <cfRule type="expression" dxfId="45" priority="59">
      <formula>AND(task_start&lt;=#REF!,ROUNDDOWN((task_end-task_start+1)*task_progress,0)+task_start-1&gt;=#REF!)</formula>
    </cfRule>
    <cfRule type="expression" dxfId="44" priority="60" stopIfTrue="1">
      <formula>AND(task_end&gt;=#REF!,task_start&lt;#REF!)</formula>
    </cfRule>
  </conditionalFormatting>
  <conditionalFormatting sqref="J11:M23">
    <cfRule type="expression" dxfId="43" priority="56">
      <formula>AND(task_start&lt;=#REF!,ROUNDDOWN((task_end-task_start+1)*task_progress,0)+task_start-1&gt;=#REF!)</formula>
    </cfRule>
    <cfRule type="expression" dxfId="42" priority="57" stopIfTrue="1">
      <formula>AND(task_end&gt;=#REF!,task_start&lt;#REF!)</formula>
    </cfRule>
  </conditionalFormatting>
  <conditionalFormatting sqref="J11:M23">
    <cfRule type="expression" dxfId="41" priority="55">
      <formula>AND(TODAY()&gt;=#REF!,TODAY()&lt;#REF!)</formula>
    </cfRule>
  </conditionalFormatting>
  <conditionalFormatting sqref="J11:M23">
    <cfRule type="expression" dxfId="40" priority="52">
      <formula>AND(TODAY()&gt;=#REF!,TODAY()&lt;#REF!)</formula>
    </cfRule>
  </conditionalFormatting>
  <conditionalFormatting sqref="J11:M23">
    <cfRule type="expression" dxfId="39" priority="53">
      <formula>AND(task_start&lt;=#REF!,ROUNDDOWN((task_end-task_start+1)*task_progress,0)+task_start-1&gt;=#REF!)</formula>
    </cfRule>
    <cfRule type="expression" dxfId="38" priority="54" stopIfTrue="1">
      <formula>AND(task_end&gt;=#REF!,task_start&lt;#REF!)</formula>
    </cfRule>
  </conditionalFormatting>
  <conditionalFormatting sqref="N11:R23">
    <cfRule type="expression" dxfId="37" priority="50">
      <formula>AND(task_start&lt;=#REF!,ROUNDDOWN((task_end-task_start+1)*task_progress,0)+task_start-1&gt;=#REF!)</formula>
    </cfRule>
    <cfRule type="expression" dxfId="36" priority="51" stopIfTrue="1">
      <formula>AND(task_end&gt;=#REF!,task_start&lt;#REF!)</formula>
    </cfRule>
  </conditionalFormatting>
  <conditionalFormatting sqref="N11:R23">
    <cfRule type="expression" dxfId="35" priority="46">
      <formula>AND(TODAY()&gt;=#REF!,TODAY()&lt;#REF!)</formula>
    </cfRule>
  </conditionalFormatting>
  <conditionalFormatting sqref="N11:R23">
    <cfRule type="expression" dxfId="34" priority="47">
      <formula>AND(task_start&lt;=#REF!,ROUNDDOWN((task_end-task_start+1)*task_progress,0)+task_start-1&gt;=#REF!)</formula>
    </cfRule>
    <cfRule type="expression" dxfId="33" priority="48" stopIfTrue="1">
      <formula>AND(task_end&gt;=#REF!,task_start&lt;#REF!)</formula>
    </cfRule>
  </conditionalFormatting>
  <conditionalFormatting sqref="S11:V23">
    <cfRule type="expression" dxfId="32" priority="44">
      <formula>AND(task_start&lt;=#REF!,ROUNDDOWN((task_end-task_start+1)*task_progress,0)+task_start-1&gt;=#REF!)</formula>
    </cfRule>
    <cfRule type="expression" dxfId="31" priority="45" stopIfTrue="1">
      <formula>AND(task_end&gt;=#REF!,task_start&lt;#REF!)</formula>
    </cfRule>
  </conditionalFormatting>
  <conditionalFormatting sqref="S11:V23">
    <cfRule type="expression" dxfId="30" priority="43">
      <formula>AND(TODAY()&gt;=#REF!,TODAY()&lt;#REF!)</formula>
    </cfRule>
  </conditionalFormatting>
  <conditionalFormatting sqref="S11:V23">
    <cfRule type="expression" dxfId="29" priority="40">
      <formula>AND(TODAY()&gt;=#REF!,TODAY()&lt;#REF!)</formula>
    </cfRule>
  </conditionalFormatting>
  <conditionalFormatting sqref="S11:V23">
    <cfRule type="expression" dxfId="28" priority="41">
      <formula>AND(task_start&lt;=#REF!,ROUNDDOWN((task_end-task_start+1)*task_progress,0)+task_start-1&gt;=#REF!)</formula>
    </cfRule>
    <cfRule type="expression" dxfId="27" priority="42" stopIfTrue="1">
      <formula>AND(task_end&gt;=#REF!,task_start&lt;#REF!)</formula>
    </cfRule>
  </conditionalFormatting>
  <conditionalFormatting sqref="F24">
    <cfRule type="expression" dxfId="26" priority="38">
      <formula>AND(task_start&lt;=#REF!,ROUNDDOWN((task_end-task_start+1)*task_progress,0)+task_start-1&gt;=#REF!)</formula>
    </cfRule>
    <cfRule type="expression" dxfId="25" priority="39" stopIfTrue="1">
      <formula>AND(task_end&gt;=#REF!,task_start&lt;#REF!)</formula>
    </cfRule>
  </conditionalFormatting>
  <conditionalFormatting sqref="F24">
    <cfRule type="expression" dxfId="24" priority="34">
      <formula>AND(TODAY()&gt;=#REF!,TODAY()&lt;#REF!)</formula>
    </cfRule>
  </conditionalFormatting>
  <conditionalFormatting sqref="F24">
    <cfRule type="expression" dxfId="23" priority="35">
      <formula>AND(task_start&lt;=#REF!,ROUNDDOWN((task_end-task_start+1)*task_progress,0)+task_start-1&gt;=#REF!)</formula>
    </cfRule>
    <cfRule type="expression" dxfId="22" priority="36" stopIfTrue="1">
      <formula>AND(task_end&gt;=#REF!,task_start&lt;#REF!)</formula>
    </cfRule>
  </conditionalFormatting>
  <conditionalFormatting sqref="J24">
    <cfRule type="expression" dxfId="21" priority="32">
      <formula>AND(task_start&lt;=#REF!,ROUNDDOWN((task_end-task_start+1)*task_progress,0)+task_start-1&gt;=#REF!)</formula>
    </cfRule>
    <cfRule type="expression" dxfId="20" priority="33" stopIfTrue="1">
      <formula>AND(task_end&gt;=#REF!,task_start&lt;#REF!)</formula>
    </cfRule>
  </conditionalFormatting>
  <conditionalFormatting sqref="J24">
    <cfRule type="expression" dxfId="19" priority="31">
      <formula>AND(TODAY()&gt;=#REF!,TODAY()&lt;#REF!)</formula>
    </cfRule>
  </conditionalFormatting>
  <conditionalFormatting sqref="J24">
    <cfRule type="expression" dxfId="18" priority="28">
      <formula>AND(TODAY()&gt;=#REF!,TODAY()&lt;#REF!)</formula>
    </cfRule>
  </conditionalFormatting>
  <conditionalFormatting sqref="J24">
    <cfRule type="expression" dxfId="17" priority="29">
      <formula>AND(task_start&lt;=#REF!,ROUNDDOWN((task_end-task_start+1)*task_progress,0)+task_start-1&gt;=#REF!)</formula>
    </cfRule>
    <cfRule type="expression" dxfId="16" priority="30" stopIfTrue="1">
      <formula>AND(task_end&gt;=#REF!,task_start&lt;#REF!)</formula>
    </cfRule>
  </conditionalFormatting>
  <conditionalFormatting sqref="N24">
    <cfRule type="expression" dxfId="15" priority="26">
      <formula>AND(task_start&lt;=#REF!,ROUNDDOWN((task_end-task_start+1)*task_progress,0)+task_start-1&gt;=#REF!)</formula>
    </cfRule>
    <cfRule type="expression" dxfId="14" priority="27" stopIfTrue="1">
      <formula>AND(task_end&gt;=#REF!,task_start&lt;#REF!)</formula>
    </cfRule>
  </conditionalFormatting>
  <conditionalFormatting sqref="N24">
    <cfRule type="expression" dxfId="13" priority="22">
      <formula>AND(TODAY()&gt;=#REF!,TODAY()&lt;#REF!)</formula>
    </cfRule>
  </conditionalFormatting>
  <conditionalFormatting sqref="N24">
    <cfRule type="expression" dxfId="12" priority="23">
      <formula>AND(task_start&lt;=#REF!,ROUNDDOWN((task_end-task_start+1)*task_progress,0)+task_start-1&gt;=#REF!)</formula>
    </cfRule>
    <cfRule type="expression" dxfId="11" priority="24" stopIfTrue="1">
      <formula>AND(task_end&gt;=#REF!,task_start&lt;#REF!)</formula>
    </cfRule>
  </conditionalFormatting>
  <conditionalFormatting sqref="S24">
    <cfRule type="expression" dxfId="10" priority="20">
      <formula>AND(task_start&lt;=#REF!,ROUNDDOWN((task_end-task_start+1)*task_progress,0)+task_start-1&gt;=#REF!)</formula>
    </cfRule>
    <cfRule type="expression" dxfId="9" priority="21" stopIfTrue="1">
      <formula>AND(task_end&gt;=#REF!,task_start&lt;#REF!)</formula>
    </cfRule>
  </conditionalFormatting>
  <conditionalFormatting sqref="S24">
    <cfRule type="expression" dxfId="8" priority="16">
      <formula>AND(TODAY()&gt;=#REF!,TODAY()&lt;#REF!)</formula>
    </cfRule>
  </conditionalFormatting>
  <conditionalFormatting sqref="S24">
    <cfRule type="expression" dxfId="7" priority="17">
      <formula>AND(task_start&lt;=#REF!,ROUNDDOWN((task_end-task_start+1)*task_progress,0)+task_start-1&gt;=#REF!)</formula>
    </cfRule>
    <cfRule type="expression" dxfId="6" priority="18" stopIfTrue="1">
      <formula>AND(task_end&gt;=#REF!,task_start&lt;#REF!)</formula>
    </cfRule>
  </conditionalFormatting>
  <printOptions horizontalCentered="1"/>
  <pageMargins left="0.35" right="0.35" top="0.35" bottom="0.5" header="0.3" footer="0.3"/>
  <pageSetup scale="76" fitToHeight="0" orientation="landscape" r:id="rId1"/>
  <headerFooter differentFirst="1" scaleWithDoc="0">
    <oddFoote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64CB4-CE7C-47F6-98EA-0B3A6E42F6F0}">
  <dimension ref="A1"/>
  <sheetViews>
    <sheetView showGridLines="0" zoomScale="85" zoomScaleNormal="85" workbookViewId="0">
      <selection activeCell="P4" sqref="P4"/>
    </sheetView>
  </sheetViews>
  <sheetFormatPr defaultRowHeight="15" x14ac:dyDescent="0.25"/>
  <cols>
    <col min="1" max="1" width="37.140625" customWidth="1"/>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1EDF9-1F7A-4494-ACAD-0010C184A593}">
  <dimension ref="A1:A7"/>
  <sheetViews>
    <sheetView showGridLines="0" zoomScale="115" zoomScaleNormal="115" workbookViewId="0">
      <selection activeCell="B7" sqref="B7"/>
    </sheetView>
  </sheetViews>
  <sheetFormatPr defaultRowHeight="15" x14ac:dyDescent="0.25"/>
  <cols>
    <col min="1" max="1" width="44.85546875" bestFit="1" customWidth="1"/>
  </cols>
  <sheetData>
    <row r="1" spans="1:1" x14ac:dyDescent="0.25">
      <c r="A1" s="109" t="s">
        <v>67</v>
      </c>
    </row>
    <row r="2" spans="1:1" x14ac:dyDescent="0.25">
      <c r="A2" s="110" t="s">
        <v>61</v>
      </c>
    </row>
    <row r="3" spans="1:1" x14ac:dyDescent="0.25">
      <c r="A3" s="108" t="s">
        <v>62</v>
      </c>
    </row>
    <row r="4" spans="1:1" x14ac:dyDescent="0.25">
      <c r="A4" s="108" t="s">
        <v>63</v>
      </c>
    </row>
    <row r="5" spans="1:1" x14ac:dyDescent="0.25">
      <c r="A5" s="108" t="s">
        <v>64</v>
      </c>
    </row>
    <row r="6" spans="1:1" x14ac:dyDescent="0.25">
      <c r="A6" s="108" t="s">
        <v>65</v>
      </c>
    </row>
    <row r="7" spans="1:1" x14ac:dyDescent="0.25">
      <c r="A7" s="108" t="s">
        <v>66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J13"/>
  <sheetViews>
    <sheetView showGridLines="0" zoomScale="85" zoomScaleNormal="85" workbookViewId="0">
      <selection activeCell="B1" sqref="B1:F4"/>
    </sheetView>
  </sheetViews>
  <sheetFormatPr defaultRowHeight="15" x14ac:dyDescent="0.25"/>
  <cols>
    <col min="1" max="1" width="9.140625" style="30"/>
    <col min="2" max="2" width="13.42578125" style="38" customWidth="1"/>
    <col min="3" max="3" width="11.7109375" style="38" bestFit="1" customWidth="1"/>
    <col min="4" max="4" width="10.5703125" style="31" bestFit="1" customWidth="1"/>
    <col min="5" max="5" width="33.5703125" style="31" bestFit="1" customWidth="1"/>
    <col min="6" max="6" width="44.28515625" style="31" customWidth="1"/>
    <col min="7" max="7" width="8.28515625" style="32" bestFit="1" customWidth="1"/>
    <col min="8" max="8" width="19.7109375" style="26" bestFit="1" customWidth="1"/>
    <col min="9" max="9" width="22.28515625" style="27" customWidth="1"/>
    <col min="10" max="10" width="22.28515625" style="34" customWidth="1"/>
    <col min="11" max="16384" width="9.140625" style="30"/>
  </cols>
  <sheetData>
    <row r="1" spans="2:10" x14ac:dyDescent="0.25">
      <c r="B1" s="28" t="s">
        <v>21</v>
      </c>
      <c r="C1" s="28" t="s">
        <v>22</v>
      </c>
      <c r="D1" s="28" t="s">
        <v>23</v>
      </c>
      <c r="E1" s="29" t="s">
        <v>19</v>
      </c>
      <c r="F1" s="33" t="s">
        <v>20</v>
      </c>
      <c r="G1" s="29" t="s">
        <v>24</v>
      </c>
      <c r="H1" s="29" t="s">
        <v>25</v>
      </c>
      <c r="I1" s="30"/>
      <c r="J1" s="30"/>
    </row>
    <row r="2" spans="2:10" ht="60" x14ac:dyDescent="0.25">
      <c r="B2" s="32" t="s">
        <v>26</v>
      </c>
      <c r="C2" s="31">
        <v>1</v>
      </c>
      <c r="D2" s="31">
        <v>4</v>
      </c>
      <c r="E2" s="26" t="s">
        <v>33</v>
      </c>
      <c r="F2" s="26" t="s">
        <v>32</v>
      </c>
      <c r="G2" s="27"/>
      <c r="H2" s="34"/>
      <c r="I2" s="30"/>
      <c r="J2" s="30"/>
    </row>
    <row r="3" spans="2:10" ht="38.25" customHeight="1" x14ac:dyDescent="0.25">
      <c r="B3" s="32" t="s">
        <v>27</v>
      </c>
      <c r="C3" s="31">
        <v>5</v>
      </c>
      <c r="D3" s="31">
        <v>6</v>
      </c>
      <c r="E3" s="32" t="s">
        <v>28</v>
      </c>
      <c r="F3" s="26" t="s">
        <v>30</v>
      </c>
      <c r="G3" s="27"/>
      <c r="H3" s="34"/>
      <c r="I3" s="30"/>
      <c r="J3" s="30"/>
    </row>
    <row r="4" spans="2:10" ht="38.25" customHeight="1" x14ac:dyDescent="0.25">
      <c r="B4" s="32" t="s">
        <v>27</v>
      </c>
      <c r="C4" s="31">
        <v>7</v>
      </c>
      <c r="D4" s="31">
        <v>8</v>
      </c>
      <c r="E4" s="32" t="s">
        <v>29</v>
      </c>
      <c r="F4" s="26" t="s">
        <v>31</v>
      </c>
      <c r="G4" s="27"/>
      <c r="H4" s="34"/>
      <c r="I4" s="30"/>
      <c r="J4" s="30"/>
    </row>
    <row r="11" spans="2:10" x14ac:dyDescent="0.25">
      <c r="B11" s="30"/>
      <c r="C11" s="30"/>
      <c r="D11" s="30"/>
      <c r="E11" s="30"/>
      <c r="F11" s="30"/>
      <c r="G11" s="30"/>
      <c r="H11" s="39"/>
      <c r="I11" s="40"/>
      <c r="J11" s="30"/>
    </row>
    <row r="13" spans="2:10" x14ac:dyDescent="0.25">
      <c r="B13" s="30"/>
      <c r="C13" s="30"/>
      <c r="D13" s="30"/>
      <c r="E13" s="30"/>
      <c r="F13" s="30"/>
      <c r="G13" s="30"/>
      <c r="H13" s="39"/>
      <c r="I13" s="40"/>
      <c r="J13" s="30"/>
    </row>
  </sheetData>
  <conditionalFormatting sqref="C2:D4">
    <cfRule type="cellIs" dxfId="5" priority="7" operator="between">
      <formula>22</formula>
      <formula>25</formula>
    </cfRule>
    <cfRule type="cellIs" dxfId="4" priority="8" operator="between">
      <formula>18</formula>
      <formula>21</formula>
    </cfRule>
    <cfRule type="cellIs" dxfId="3" priority="9" operator="between">
      <formula>14</formula>
      <formula>17</formula>
    </cfRule>
    <cfRule type="cellIs" dxfId="2" priority="10" operator="between">
      <formula>9</formula>
      <formula>13</formula>
    </cfRule>
    <cfRule type="cellIs" dxfId="1" priority="11" operator="between">
      <formula>5</formula>
      <formula>8</formula>
    </cfRule>
    <cfRule type="cellIs" dxfId="0" priority="12" operator="between">
      <formula>1</formula>
      <formula>4</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Weekly</vt:lpstr>
      <vt:lpstr>Monthly</vt:lpstr>
      <vt:lpstr>Workflow</vt:lpstr>
      <vt:lpstr>Sheet3</vt:lpstr>
      <vt:lpstr>Task List</vt:lpstr>
      <vt:lpstr>Display_Week</vt:lpstr>
      <vt:lpstr>Weekly!Print_Titles</vt:lpstr>
      <vt:lpstr>Project_Start</vt:lpstr>
      <vt:lpstr>Weekly!task_end</vt:lpstr>
      <vt:lpstr>Weekly!task_progress</vt:lpstr>
      <vt:lpstr>Weekly!task_start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2022-01-09T15:42:18Z</dcterms:modified>
</cp:coreProperties>
</file>