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esktop\"/>
    </mc:Choice>
  </mc:AlternateContent>
  <xr:revisionPtr revIDLastSave="0" documentId="13_ncr:1_{3D60B879-8C24-49C1-B4C0-9C336EE3F1A1}" xr6:coauthVersionLast="47" xr6:coauthVersionMax="47" xr10:uidLastSave="{00000000-0000-0000-0000-000000000000}"/>
  <bookViews>
    <workbookView xWindow="-110" yWindow="-110" windowWidth="25180" windowHeight="16260" activeTab="2" xr2:uid="{77AF00D6-F9C4-4059-907C-A85ADC83FC94}"/>
  </bookViews>
  <sheets>
    <sheet name="Gagnants &amp; perdants" sheetId="1" r:id="rId1"/>
    <sheet name="Actions renommées" sheetId="2" r:id="rId2"/>
    <sheet name="ETF" sheetId="3" r:id="rId3"/>
  </sheets>
  <definedNames>
    <definedName name="_xlnm._FilterDatabase" localSheetId="0" hidden="1">'Gagnants &amp; perdants'!$A$2:$J$2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5" i="2"/>
  <c r="J5" i="2"/>
  <c r="I5" i="2"/>
  <c r="F5" i="2"/>
  <c r="F14" i="1"/>
  <c r="H5" i="3"/>
  <c r="G5" i="3"/>
  <c r="E5" i="3"/>
  <c r="E5" i="2"/>
  <c r="H5" i="2"/>
  <c r="E4" i="1"/>
  <c r="E12" i="1"/>
  <c r="E11" i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<sst xmlns="http://schemas.openxmlformats.org/spreadsheetml/2006/main" count="47" uniqueCount="32">
  <si>
    <t>Gagnants &amp; perdants du jour</t>
  </si>
  <si>
    <t>Position</t>
  </si>
  <si>
    <t>Date d'achat</t>
  </si>
  <si>
    <t>Prix d'achat</t>
  </si>
  <si>
    <t>Taille de la position</t>
  </si>
  <si>
    <t>Perte et profits</t>
  </si>
  <si>
    <t>Nombre de parts</t>
  </si>
  <si>
    <t>Exchange Traded Funds</t>
  </si>
  <si>
    <t>Nikola</t>
  </si>
  <si>
    <t>Novavax</t>
  </si>
  <si>
    <t>Calida</t>
  </si>
  <si>
    <t>DocMorris</t>
  </si>
  <si>
    <t>Booking</t>
  </si>
  <si>
    <t>Bitcoin</t>
  </si>
  <si>
    <t>Ethereum</t>
  </si>
  <si>
    <t>Danone</t>
  </si>
  <si>
    <t>Enjin</t>
  </si>
  <si>
    <t>Tesla</t>
  </si>
  <si>
    <t>Walmart</t>
  </si>
  <si>
    <t>Stadler Rail</t>
  </si>
  <si>
    <t>Prix de vente de ma position</t>
  </si>
  <si>
    <t xml:space="preserve">Position </t>
  </si>
  <si>
    <t>ETF Immobilier suisse</t>
  </si>
  <si>
    <t xml:space="preserve">Actions renommées </t>
  </si>
  <si>
    <t>PERFORMANCE</t>
  </si>
  <si>
    <t>Performance</t>
  </si>
  <si>
    <t>fx 31.07</t>
  </si>
  <si>
    <t>Taille de la position convertie en CHF au 31.07</t>
  </si>
  <si>
    <t xml:space="preserve">Prix de vente de ma position </t>
  </si>
  <si>
    <t xml:space="preserve">Date de vente </t>
  </si>
  <si>
    <t>Pertes et profits convertis en CHF</t>
  </si>
  <si>
    <t>Taille de la position au 15.09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</si>
</sst>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CHF&quot;;[Red]\-#,##0\ &quot;CHF&quot;"/>
    <numFmt numFmtId="8" formatCode="#,##0.00\ &quot;CHF&quot;;[Red]\-#,##0.00\ &quot;CHF&quot;"/>
    <numFmt numFmtId="44" formatCode="_-* #,##0.00\ &quot;CHF&quot;_-;\-* #,##0.00\ &quot;CHF&quot;_-;_-* &quot;-&quot;??\ &quot;CHF&quot;_-;_-@_-"/>
    <numFmt numFmtId="164" formatCode="_-* #,##0\ [$CHF-100C]_-;\-* #,##0\ [$CHF-100C]_-;_-* &quot;-&quot;??\ [$CHF-100C]_-;_-@_-"/>
    <numFmt numFmtId="165" formatCode="_-[$$-409]* #,##0.00_ ;_-[$$-409]* \-#,##0.00\ ;_-[$$-409]* &quot;-&quot;??_ ;_-@_ "/>
    <numFmt numFmtId="166" formatCode="_-* #,##0.00\ [$CHF-100C]_-;\-* #,##0.00\ [$CHF-100C]_-;_-* &quot;-&quot;??\ [$CHF-100C]_-;_-@_-"/>
    <numFmt numFmtId="167" formatCode="_-[$$-409]* #,##0_ ;_-[$$-409]* \-#,##0\ ;_-[$$-409]* &quot;-&quot;??_ ;_-@_ "/>
    <numFmt numFmtId="168" formatCode="_-[$€-2]\ * #,##0.00_-;\-[$€-2]\ * #,##0.00_-;_-[$€-2]\ * &quot;-&quot;??_-;_-@_-"/>
    <numFmt numFmtId="169" formatCode="_-[$$-409]* #,##0.000_ ;_-[$$-409]* \-#,##0.000\ ;_-[$$-409]* &quot;-&quot;??_ ;_-@_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232A3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8" fontId="1" fillId="0" borderId="0" xfId="0" applyNumberFormat="1" applyFont="1"/>
    <xf numFmtId="169" fontId="1" fillId="0" borderId="0" xfId="0" applyNumberFormat="1" applyFont="1"/>
    <xf numFmtId="165" fontId="1" fillId="3" borderId="0" xfId="0" applyNumberFormat="1" applyFont="1" applyFill="1"/>
    <xf numFmtId="6" fontId="1" fillId="2" borderId="0" xfId="0" applyNumberFormat="1" applyFont="1" applyFill="1"/>
    <xf numFmtId="165" fontId="1" fillId="2" borderId="0" xfId="0" applyNumberFormat="1" applyFont="1" applyFill="1"/>
    <xf numFmtId="166" fontId="1" fillId="3" borderId="0" xfId="0" applyNumberFormat="1" applyFont="1" applyFill="1"/>
    <xf numFmtId="44" fontId="1" fillId="0" borderId="0" xfId="1" applyFont="1" applyBorder="1"/>
    <xf numFmtId="168" fontId="1" fillId="3" borderId="0" xfId="0" applyNumberFormat="1" applyFont="1" applyFill="1"/>
    <xf numFmtId="44" fontId="1" fillId="2" borderId="0" xfId="1" applyFont="1" applyFill="1"/>
    <xf numFmtId="0" fontId="7" fillId="0" borderId="0" xfId="0" applyFont="1"/>
    <xf numFmtId="0" fontId="7" fillId="0" borderId="0" xfId="0" applyFont="1" applyAlignment="1">
      <alignment horizontal="right"/>
    </xf>
    <xf numFmtId="14" fontId="8" fillId="0" borderId="0" xfId="0" applyNumberFormat="1" applyFont="1"/>
    <xf numFmtId="0" fontId="2" fillId="6" borderId="0" xfId="0" applyFont="1" applyFill="1"/>
    <xf numFmtId="166" fontId="1" fillId="6" borderId="1" xfId="0" applyNumberFormat="1" applyFont="1" applyFill="1" applyBorder="1"/>
    <xf numFmtId="164" fontId="1" fillId="6" borderId="1" xfId="0" applyNumberFormat="1" applyFont="1" applyFill="1" applyBorder="1"/>
    <xf numFmtId="166" fontId="1" fillId="6" borderId="0" xfId="0" applyNumberFormat="1" applyFont="1" applyFill="1"/>
    <xf numFmtId="8" fontId="8" fillId="6" borderId="1" xfId="0" applyNumberFormat="1" applyFont="1" applyFill="1" applyBorder="1"/>
    <xf numFmtId="166" fontId="8" fillId="6" borderId="1" xfId="0" applyNumberFormat="1" applyFont="1" applyFill="1" applyBorder="1"/>
    <xf numFmtId="164" fontId="1" fillId="6" borderId="0" xfId="0" applyNumberFormat="1" applyFont="1" applyFill="1"/>
    <xf numFmtId="166" fontId="1" fillId="6" borderId="0" xfId="1" applyNumberFormat="1" applyFont="1" applyFill="1"/>
    <xf numFmtId="166" fontId="2" fillId="6" borderId="0" xfId="0" applyNumberFormat="1" applyFont="1" applyFill="1"/>
    <xf numFmtId="10" fontId="7" fillId="6" borderId="0" xfId="2" applyNumberFormat="1" applyFont="1" applyFill="1"/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165" fontId="1" fillId="6" borderId="0" xfId="0" applyNumberFormat="1" applyFont="1" applyFill="1"/>
    <xf numFmtId="0" fontId="7" fillId="4" borderId="0" xfId="0" applyFont="1" applyFill="1" applyAlignment="1">
      <alignment horizontal="center"/>
    </xf>
    <xf numFmtId="0" fontId="9" fillId="5" borderId="2" xfId="0" applyFont="1" applyFill="1" applyBorder="1" applyAlignment="1">
      <alignment horizontal="right" vertical="center" indent="1"/>
    </xf>
    <xf numFmtId="0" fontId="7" fillId="6" borderId="0" xfId="0" applyFont="1" applyFill="1"/>
    <xf numFmtId="166" fontId="7" fillId="6" borderId="0" xfId="2" applyNumberFormat="1" applyFont="1" applyFill="1"/>
    <xf numFmtId="10" fontId="2" fillId="6" borderId="0" xfId="2" applyNumberFormat="1" applyFont="1" applyFill="1"/>
    <xf numFmtId="9" fontId="2" fillId="6" borderId="0" xfId="2" applyFont="1" applyFill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336F-8A8A-40EB-B69D-9A8C49ECD216}">
  <dimension ref="A1:L14"/>
  <sheetViews>
    <sheetView zoomScale="97" workbookViewId="0">
      <selection activeCell="L13" sqref="L13"/>
    </sheetView>
  </sheetViews>
  <sheetFormatPr baseColWidth="10" defaultColWidth="10.81640625" defaultRowHeight="15.5" x14ac:dyDescent="0.35"/>
  <cols>
    <col min="1" max="1" width="25" style="1" bestFit="1" customWidth="1"/>
    <col min="2" max="2" width="15" style="1" customWidth="1"/>
    <col min="3" max="3" width="22.1796875" style="1" customWidth="1"/>
    <col min="4" max="4" width="22.1796875" style="1" bestFit="1" customWidth="1"/>
    <col min="5" max="5" width="25.26953125" style="1" customWidth="1"/>
    <col min="6" max="6" width="49.7265625" style="1" customWidth="1"/>
    <col min="7" max="7" width="30.1796875" style="1" customWidth="1"/>
    <col min="8" max="8" width="34.1796875" style="1" customWidth="1"/>
    <col min="9" max="9" width="19.26953125" style="1" customWidth="1"/>
    <col min="10" max="10" width="37.7265625" style="1" customWidth="1"/>
    <col min="11" max="11" width="26.81640625" style="1" bestFit="1" customWidth="1"/>
    <col min="12" max="12" width="19.1796875" style="1" customWidth="1"/>
    <col min="13" max="16384" width="10.81640625" style="1"/>
  </cols>
  <sheetData>
    <row r="1" spans="1:12" ht="20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x14ac:dyDescent="0.35">
      <c r="A2" s="2" t="s">
        <v>1</v>
      </c>
      <c r="B2" s="2" t="s">
        <v>2</v>
      </c>
      <c r="C2" s="2" t="s">
        <v>3</v>
      </c>
      <c r="D2" s="2" t="s">
        <v>6</v>
      </c>
      <c r="E2" s="2" t="s">
        <v>4</v>
      </c>
      <c r="F2" s="22" t="s">
        <v>27</v>
      </c>
      <c r="G2" s="2" t="s">
        <v>29</v>
      </c>
      <c r="H2" s="2" t="s">
        <v>28</v>
      </c>
      <c r="I2" s="2" t="s">
        <v>5</v>
      </c>
      <c r="J2" s="22" t="s">
        <v>30</v>
      </c>
    </row>
    <row r="3" spans="1:12" x14ac:dyDescent="0.35">
      <c r="A3" s="1" t="s">
        <v>8</v>
      </c>
      <c r="B3" s="3">
        <v>45138</v>
      </c>
      <c r="C3" s="6">
        <v>2.61</v>
      </c>
      <c r="D3" s="1">
        <v>37.547899999999998</v>
      </c>
      <c r="E3" s="8">
        <f t="shared" ref="E3:E12" si="0">C3*D3</f>
        <v>98.000018999999995</v>
      </c>
      <c r="F3" s="23">
        <v>85.24238755183039</v>
      </c>
      <c r="G3" s="3"/>
      <c r="H3" s="4"/>
      <c r="I3" s="4"/>
      <c r="J3" s="28"/>
    </row>
    <row r="4" spans="1:12" x14ac:dyDescent="0.35">
      <c r="A4" s="1" t="s">
        <v>8</v>
      </c>
      <c r="B4" s="21">
        <v>45145</v>
      </c>
      <c r="C4" s="6">
        <v>2.3199999999999998</v>
      </c>
      <c r="D4" s="1">
        <v>34.482799999999997</v>
      </c>
      <c r="E4" s="8">
        <f t="shared" si="0"/>
        <v>80.000095999999985</v>
      </c>
      <c r="F4" s="27">
        <v>69.932109989090591</v>
      </c>
      <c r="G4" s="3">
        <v>45183</v>
      </c>
      <c r="H4" s="6">
        <v>83.56</v>
      </c>
      <c r="I4" s="12">
        <v>-94.44</v>
      </c>
      <c r="J4" s="25">
        <v>-84.778788000000006</v>
      </c>
    </row>
    <row r="5" spans="1:12" x14ac:dyDescent="0.35">
      <c r="A5" s="1" t="s">
        <v>9</v>
      </c>
      <c r="B5" s="3">
        <v>45138</v>
      </c>
      <c r="C5" s="6">
        <v>8.94</v>
      </c>
      <c r="D5" s="1">
        <v>10.962</v>
      </c>
      <c r="E5" s="8">
        <f t="shared" si="0"/>
        <v>98.000279999999989</v>
      </c>
      <c r="F5" s="23">
        <v>85.242614574879752</v>
      </c>
      <c r="G5" s="3">
        <v>45145</v>
      </c>
      <c r="H5" s="6">
        <v>82.54</v>
      </c>
      <c r="I5" s="12">
        <v>-15.46</v>
      </c>
      <c r="J5" s="25">
        <v>-13.841338</v>
      </c>
    </row>
    <row r="6" spans="1:12" x14ac:dyDescent="0.35">
      <c r="A6" s="1" t="s">
        <v>10</v>
      </c>
      <c r="B6" s="3">
        <v>45138</v>
      </c>
      <c r="C6" s="7">
        <v>36</v>
      </c>
      <c r="D6" s="1">
        <v>2.7222</v>
      </c>
      <c r="E6" s="4">
        <f t="shared" si="0"/>
        <v>97.999200000000002</v>
      </c>
      <c r="F6" s="24">
        <v>97.999200000000002</v>
      </c>
      <c r="G6" s="3">
        <v>45184</v>
      </c>
      <c r="H6" s="7">
        <v>84</v>
      </c>
      <c r="I6" s="15">
        <v>-14</v>
      </c>
      <c r="J6" s="25">
        <v>-12.5678</v>
      </c>
    </row>
    <row r="7" spans="1:12" x14ac:dyDescent="0.35">
      <c r="A7" s="1" t="s">
        <v>11</v>
      </c>
      <c r="B7" s="3">
        <v>45138</v>
      </c>
      <c r="C7" s="7">
        <v>53.6</v>
      </c>
      <c r="D7" s="1">
        <v>4</v>
      </c>
      <c r="E7" s="7">
        <f t="shared" si="0"/>
        <v>214.4</v>
      </c>
      <c r="F7" s="23">
        <v>214.4</v>
      </c>
      <c r="G7" s="3">
        <v>45168</v>
      </c>
      <c r="H7" s="10">
        <v>66.650000000000006</v>
      </c>
      <c r="I7" s="13">
        <v>52.2</v>
      </c>
      <c r="J7" s="25">
        <v>46.859940000000009</v>
      </c>
    </row>
    <row r="8" spans="1:12" x14ac:dyDescent="0.35">
      <c r="A8" s="1" t="s">
        <v>12</v>
      </c>
      <c r="B8" s="3">
        <v>45138</v>
      </c>
      <c r="C8" s="6">
        <v>3009.99</v>
      </c>
      <c r="D8" s="1">
        <v>3.2599999999999997E-2</v>
      </c>
      <c r="E8" s="6">
        <f t="shared" si="0"/>
        <v>98.125673999999989</v>
      </c>
      <c r="F8" s="23">
        <v>85.351684798066898</v>
      </c>
      <c r="G8" s="3">
        <v>45183</v>
      </c>
      <c r="H8" s="1">
        <v>103.94</v>
      </c>
      <c r="I8" s="14">
        <v>5.81</v>
      </c>
      <c r="J8" s="25">
        <v>5.2156370000000001</v>
      </c>
    </row>
    <row r="9" spans="1:12" x14ac:dyDescent="0.35">
      <c r="A9" s="1" t="s">
        <v>13</v>
      </c>
      <c r="B9" s="3">
        <v>45138</v>
      </c>
      <c r="C9" s="6">
        <v>29332</v>
      </c>
      <c r="D9" s="1">
        <v>6.7000000000000002E-3</v>
      </c>
      <c r="E9" s="6">
        <f t="shared" si="0"/>
        <v>196.52440000000001</v>
      </c>
      <c r="F9" s="23">
        <v>170.94087571749287</v>
      </c>
      <c r="G9" s="3">
        <v>45183</v>
      </c>
      <c r="H9" s="6">
        <v>178.41</v>
      </c>
      <c r="I9" s="12">
        <v>-18.11</v>
      </c>
      <c r="J9" s="25">
        <v>-16.257346999999999</v>
      </c>
    </row>
    <row r="10" spans="1:12" x14ac:dyDescent="0.35">
      <c r="A10" s="1" t="s">
        <v>14</v>
      </c>
      <c r="B10" s="3">
        <v>45138</v>
      </c>
      <c r="C10" s="6">
        <v>1862.1</v>
      </c>
      <c r="D10" s="1">
        <v>5.2999999999999999E-2</v>
      </c>
      <c r="E10" s="6">
        <f t="shared" si="0"/>
        <v>98.691299999999998</v>
      </c>
      <c r="F10" s="23">
        <v>85.843677669021261</v>
      </c>
      <c r="G10" s="3">
        <v>45183</v>
      </c>
      <c r="H10" s="6">
        <v>86.51</v>
      </c>
      <c r="I10" s="12">
        <v>-12.18</v>
      </c>
      <c r="J10" s="25">
        <v>-10.933986000000001</v>
      </c>
    </row>
    <row r="11" spans="1:12" x14ac:dyDescent="0.35">
      <c r="A11" s="1" t="s">
        <v>15</v>
      </c>
      <c r="B11" s="3">
        <v>45138</v>
      </c>
      <c r="C11" s="9">
        <v>55.75</v>
      </c>
      <c r="D11" s="1">
        <v>1.7578</v>
      </c>
      <c r="E11" s="9">
        <f t="shared" si="0"/>
        <v>97.997349999999997</v>
      </c>
      <c r="F11" s="23">
        <v>93.969658914999997</v>
      </c>
      <c r="G11" s="3">
        <v>45184</v>
      </c>
      <c r="H11" s="9">
        <v>94.87</v>
      </c>
      <c r="I11" s="17">
        <v>-3.13</v>
      </c>
      <c r="J11" s="25">
        <v>-2.9941580000000001</v>
      </c>
    </row>
    <row r="12" spans="1:12" x14ac:dyDescent="0.35">
      <c r="A12" s="1" t="s">
        <v>16</v>
      </c>
      <c r="B12" s="3">
        <v>45138</v>
      </c>
      <c r="C12" s="11">
        <v>0.30099999999999999</v>
      </c>
      <c r="D12" s="1">
        <v>250</v>
      </c>
      <c r="E12" s="6">
        <f t="shared" si="0"/>
        <v>75.25</v>
      </c>
      <c r="F12" s="23">
        <v>65.453963465815633</v>
      </c>
      <c r="G12" s="3">
        <v>45183</v>
      </c>
      <c r="H12" s="6">
        <v>55.5</v>
      </c>
      <c r="I12" s="12">
        <v>-19.75</v>
      </c>
      <c r="J12" s="25">
        <v>-17.729575000000001</v>
      </c>
    </row>
    <row r="13" spans="1:12" x14ac:dyDescent="0.35">
      <c r="A13" s="1" t="s">
        <v>19</v>
      </c>
      <c r="B13" s="21">
        <v>45168</v>
      </c>
      <c r="C13" s="10">
        <v>34.799999999999997</v>
      </c>
      <c r="D13" s="1">
        <v>6.4080000000000004</v>
      </c>
      <c r="E13" s="10">
        <v>223</v>
      </c>
      <c r="F13" s="26">
        <v>223</v>
      </c>
      <c r="G13" s="3">
        <v>45184</v>
      </c>
      <c r="H13" s="7">
        <v>227.85</v>
      </c>
      <c r="I13" s="18">
        <v>4.58</v>
      </c>
      <c r="J13" s="29">
        <v>4.1114660000000001</v>
      </c>
      <c r="L13" s="38" t="s">
        <v>24</v>
      </c>
    </row>
    <row r="14" spans="1:12" x14ac:dyDescent="0.35">
      <c r="F14" s="25">
        <f>SUM(F5:F12,F3)</f>
        <v>984.44406269210674</v>
      </c>
      <c r="J14" s="30">
        <v>-102.91594899999998</v>
      </c>
      <c r="K14" s="30">
        <f>F14+J14</f>
        <v>881.52811369210679</v>
      </c>
      <c r="L14" s="31">
        <v>-0.1045422009235966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B5CC-6A92-4319-80C7-78C217512E53}">
  <dimension ref="A1:L5"/>
  <sheetViews>
    <sheetView topLeftCell="F1" workbookViewId="0">
      <selection activeCell="K5" sqref="K5"/>
    </sheetView>
  </sheetViews>
  <sheetFormatPr baseColWidth="10" defaultColWidth="11.453125" defaultRowHeight="15.5" x14ac:dyDescent="0.35"/>
  <cols>
    <col min="1" max="1" width="23.26953125" style="1" customWidth="1"/>
    <col min="2" max="2" width="15.453125" style="1" customWidth="1"/>
    <col min="3" max="3" width="16.26953125" style="1" customWidth="1"/>
    <col min="4" max="4" width="21.81640625" style="1" customWidth="1"/>
    <col min="5" max="5" width="22.54296875" style="1" customWidth="1"/>
    <col min="6" max="6" width="49.36328125" style="1" customWidth="1"/>
    <col min="7" max="7" width="35.453125" style="1" customWidth="1"/>
    <col min="8" max="8" width="20" style="1" customWidth="1"/>
    <col min="9" max="9" width="36.6328125" style="1" customWidth="1"/>
    <col min="10" max="10" width="16.7265625" style="1" bestFit="1" customWidth="1"/>
    <col min="11" max="11" width="13.81640625" style="1" customWidth="1"/>
    <col min="12" max="12" width="11.6328125" style="1" bestFit="1" customWidth="1"/>
    <col min="13" max="16384" width="11.453125" style="1"/>
  </cols>
  <sheetData>
    <row r="1" spans="1:12" ht="16" thickBot="1" x14ac:dyDescent="0.4">
      <c r="A1" s="36" t="s">
        <v>23</v>
      </c>
      <c r="B1" s="36"/>
      <c r="C1" s="36"/>
      <c r="D1" s="36"/>
      <c r="E1" s="36"/>
      <c r="F1" s="36"/>
      <c r="G1" s="36"/>
      <c r="H1" s="36"/>
      <c r="I1" s="36"/>
      <c r="K1" s="1" t="s">
        <v>26</v>
      </c>
      <c r="L1" s="37">
        <v>0.86980000000000002</v>
      </c>
    </row>
    <row r="2" spans="1:12" x14ac:dyDescent="0.35">
      <c r="A2" s="2" t="s">
        <v>1</v>
      </c>
      <c r="B2" s="2" t="s">
        <v>2</v>
      </c>
      <c r="C2" s="2" t="s">
        <v>3</v>
      </c>
      <c r="D2" s="2" t="s">
        <v>6</v>
      </c>
      <c r="E2" s="2" t="s">
        <v>4</v>
      </c>
      <c r="F2" s="2" t="s">
        <v>27</v>
      </c>
      <c r="G2" s="2" t="s">
        <v>20</v>
      </c>
      <c r="H2" s="2" t="s">
        <v>5</v>
      </c>
      <c r="I2" s="2" t="s">
        <v>30</v>
      </c>
      <c r="L2" s="37">
        <v>0.89770000000000005</v>
      </c>
    </row>
    <row r="3" spans="1:12" x14ac:dyDescent="0.35">
      <c r="A3" s="1" t="s">
        <v>17</v>
      </c>
      <c r="B3" s="3">
        <v>45138</v>
      </c>
      <c r="C3" s="6">
        <v>265.99</v>
      </c>
      <c r="D3" s="1">
        <v>2</v>
      </c>
      <c r="E3" s="6">
        <v>531.98</v>
      </c>
      <c r="F3" s="3"/>
      <c r="G3" s="6">
        <v>552.44000000000005</v>
      </c>
      <c r="H3" s="14">
        <v>20.46</v>
      </c>
    </row>
    <row r="4" spans="1:12" x14ac:dyDescent="0.35">
      <c r="A4" s="1" t="s">
        <v>18</v>
      </c>
      <c r="B4" s="3">
        <v>45138</v>
      </c>
      <c r="C4" s="6">
        <v>159.75</v>
      </c>
      <c r="D4" s="1">
        <v>3.7559</v>
      </c>
      <c r="E4" s="1">
        <v>600.01</v>
      </c>
      <c r="F4" s="3"/>
      <c r="G4" s="6">
        <v>622.13</v>
      </c>
      <c r="H4" s="14">
        <v>22.12</v>
      </c>
      <c r="J4" s="19"/>
      <c r="K4" s="19" t="s">
        <v>25</v>
      </c>
    </row>
    <row r="5" spans="1:12" x14ac:dyDescent="0.35">
      <c r="E5" s="35">
        <f>SUM(E3:E4)</f>
        <v>1131.99</v>
      </c>
      <c r="F5" s="25">
        <f>E5*L1</f>
        <v>984.60490200000004</v>
      </c>
      <c r="H5" s="35">
        <f>SUM(H3:H4)</f>
        <v>42.58</v>
      </c>
      <c r="I5" s="30">
        <f>H5*L2</f>
        <v>38.224066000000001</v>
      </c>
      <c r="J5" s="39">
        <f>F5+I5</f>
        <v>1022.828968</v>
      </c>
      <c r="K5" s="40">
        <f>(J5-F5)/J5</f>
        <v>3.7370926318934676E-2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B527-6865-4D8E-9ACE-668CA182B710}">
  <dimension ref="A1:H11"/>
  <sheetViews>
    <sheetView tabSelected="1" workbookViewId="0">
      <selection activeCell="H5" sqref="H5"/>
    </sheetView>
  </sheetViews>
  <sheetFormatPr baseColWidth="10" defaultColWidth="10.81640625" defaultRowHeight="14" x14ac:dyDescent="0.3"/>
  <cols>
    <col min="1" max="1" width="23" style="5" customWidth="1"/>
    <col min="2" max="2" width="18.453125" style="5" customWidth="1"/>
    <col min="3" max="3" width="18.7265625" style="5" customWidth="1"/>
    <col min="4" max="4" width="25.54296875" style="5" customWidth="1"/>
    <col min="5" max="5" width="26.26953125" style="5" customWidth="1"/>
    <col min="6" max="6" width="25.81640625" style="5" customWidth="1"/>
    <col min="7" max="7" width="31.54296875" style="5" customWidth="1"/>
    <col min="8" max="8" width="29.54296875" style="5" bestFit="1" customWidth="1"/>
    <col min="9" max="16384" width="10.81640625" style="5"/>
  </cols>
  <sheetData>
    <row r="1" spans="1:8" ht="20.149999999999999" customHeight="1" x14ac:dyDescent="0.3">
      <c r="A1" s="34" t="s">
        <v>7</v>
      </c>
      <c r="B1" s="34"/>
      <c r="C1" s="34"/>
      <c r="D1" s="34"/>
      <c r="E1" s="34"/>
      <c r="F1" s="34"/>
      <c r="G1" s="34"/>
      <c r="H1" s="34"/>
    </row>
    <row r="2" spans="1:8" ht="15.5" x14ac:dyDescent="0.35">
      <c r="A2" s="2" t="s">
        <v>21</v>
      </c>
      <c r="B2" s="2" t="s">
        <v>2</v>
      </c>
      <c r="C2" s="2" t="s">
        <v>3</v>
      </c>
      <c r="D2" s="2" t="s">
        <v>6</v>
      </c>
      <c r="E2" s="2" t="s">
        <v>4</v>
      </c>
      <c r="F2" s="2" t="s">
        <v>5</v>
      </c>
      <c r="G2" s="2" t="s">
        <v>31</v>
      </c>
    </row>
    <row r="3" spans="1:8" ht="15.5" x14ac:dyDescent="0.35">
      <c r="A3" s="33" t="s">
        <v>22</v>
      </c>
      <c r="B3" s="3">
        <v>45153</v>
      </c>
      <c r="C3" s="1">
        <v>8.5129999999999999</v>
      </c>
      <c r="D3" s="1">
        <v>103.24209999999999</v>
      </c>
      <c r="E3" s="1">
        <v>878.9</v>
      </c>
      <c r="F3" s="1"/>
      <c r="G3" s="1"/>
      <c r="H3" s="1"/>
    </row>
    <row r="4" spans="1:8" ht="15.5" x14ac:dyDescent="0.35">
      <c r="A4" s="33"/>
      <c r="B4" s="3">
        <v>45161</v>
      </c>
      <c r="C4" s="1">
        <v>8.4659999999999993</v>
      </c>
      <c r="D4" s="1">
        <v>11.3619</v>
      </c>
      <c r="E4" s="1">
        <v>96.2</v>
      </c>
      <c r="F4" s="15">
        <v>-25.95</v>
      </c>
      <c r="G4" s="1"/>
      <c r="H4" s="20" t="s">
        <v>25</v>
      </c>
    </row>
    <row r="5" spans="1:8" ht="15.5" x14ac:dyDescent="0.35">
      <c r="A5" s="33"/>
      <c r="B5" s="1"/>
      <c r="C5" s="1"/>
      <c r="D5" s="1"/>
      <c r="E5" s="30">
        <f>SUM(E3:E4)</f>
        <v>975.1</v>
      </c>
      <c r="F5" s="1"/>
      <c r="G5" s="25">
        <f>E5+F4</f>
        <v>949.15</v>
      </c>
      <c r="H5" s="41">
        <f>(G5-E5)/E5</f>
        <v>-2.661265511229622E-2</v>
      </c>
    </row>
    <row r="6" spans="1:8" ht="15.5" x14ac:dyDescent="0.35">
      <c r="A6" s="33"/>
      <c r="B6" s="1"/>
      <c r="C6" s="1"/>
      <c r="D6" s="1"/>
      <c r="E6" s="1"/>
      <c r="F6" s="1"/>
      <c r="G6" s="1"/>
      <c r="H6" s="1"/>
    </row>
    <row r="7" spans="1:8" ht="15.5" x14ac:dyDescent="0.35">
      <c r="A7" s="33"/>
      <c r="B7" s="1"/>
      <c r="C7" s="1"/>
      <c r="D7" s="1"/>
      <c r="E7" s="1"/>
      <c r="F7" s="1"/>
      <c r="G7" s="1"/>
      <c r="H7" s="1"/>
    </row>
    <row r="8" spans="1:8" ht="15.5" x14ac:dyDescent="0.35">
      <c r="A8" s="33"/>
      <c r="B8" s="1"/>
      <c r="C8" s="1"/>
      <c r="D8" s="1"/>
      <c r="E8" s="1"/>
      <c r="F8" s="1"/>
      <c r="G8" s="1"/>
      <c r="H8" s="1"/>
    </row>
    <row r="9" spans="1:8" ht="15.5" x14ac:dyDescent="0.35">
      <c r="A9" s="33"/>
      <c r="B9" s="1"/>
      <c r="C9" s="1"/>
      <c r="D9" s="1"/>
      <c r="E9" s="1"/>
      <c r="F9" s="1"/>
      <c r="G9" s="1"/>
      <c r="H9" s="1"/>
    </row>
    <row r="10" spans="1:8" ht="15.5" x14ac:dyDescent="0.35">
      <c r="A10" s="33"/>
      <c r="B10" s="1"/>
      <c r="C10" s="1"/>
      <c r="D10" s="1"/>
      <c r="E10" s="1"/>
      <c r="F10" s="1"/>
      <c r="G10" s="1"/>
      <c r="H10" s="1"/>
    </row>
    <row r="11" spans="1:8" ht="15.5" x14ac:dyDescent="0.35">
      <c r="A11" s="33"/>
      <c r="B11" s="1"/>
      <c r="C11" s="1"/>
      <c r="D11" s="1"/>
      <c r="E11" s="16"/>
      <c r="F11" s="1"/>
      <c r="G11" s="1"/>
      <c r="H11" s="1"/>
    </row>
  </sheetData>
  <mergeCells count="2">
    <mergeCell ref="A3:A1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Gagnants &amp; perdants</vt:lpstr>
      <vt:lpstr>Actions renommées</vt:lpstr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Sitavanc</dc:creator>
  <cp:lastModifiedBy>Margaux Sitavanc</cp:lastModifiedBy>
  <dcterms:created xsi:type="dcterms:W3CDTF">2023-07-23T15:12:08Z</dcterms:created>
  <dcterms:modified xsi:type="dcterms:W3CDTF">2023-09-17T18:50:11Z</dcterms:modified>
</cp:coreProperties>
</file>