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me" sheetId="1" r:id="rId4"/>
    <sheet state="visible" name="NOT" sheetId="2" r:id="rId5"/>
    <sheet state="visible" name="AND" sheetId="3" r:id="rId6"/>
    <sheet state="visible" name="Project A" sheetId="4" r:id="rId7"/>
    <sheet state="visible" name="Project B" sheetId="5" r:id="rId8"/>
  </sheets>
  <definedNames/>
  <calcPr/>
  <extLst>
    <ext uri="GoogleSheetsCustomDataVersion2">
      <go:sheetsCustomData xmlns:go="http://customooxmlschemas.google.com/" r:id="rId9" roundtripDataChecksum="8QvPdrZM/JiYaAYrmS3/NDR0O5L8hVzqfkukle/MqNQ="/>
    </ext>
  </extLst>
</workbook>
</file>

<file path=xl/sharedStrings.xml><?xml version="1.0" encoding="utf-8"?>
<sst xmlns="http://schemas.openxmlformats.org/spreadsheetml/2006/main" count="3675" uniqueCount="31">
  <si>
    <r>
      <rPr>
        <rFont val="Arial"/>
        <color rgb="FF0000FF"/>
        <sz val="10.0"/>
        <u/>
      </rPr>
      <t xml:space="preserve">Inspiration: </t>
    </r>
    <r>
      <rPr>
        <rFont val="Arial"/>
        <color rgb="FF1155CC"/>
        <sz val="10.0"/>
        <u/>
      </rPr>
      <t>https://www.youtube.com/watch?v=fjfZZ6S1ad4</t>
    </r>
    <r>
      <rPr>
        <rFont val="Arial"/>
        <color rgb="FF000000"/>
        <sz val="10.0"/>
      </rPr>
      <t xml:space="preserve"> &amp; </t>
    </r>
    <r>
      <rPr>
        <rFont val="Arial"/>
        <color rgb="FF1155CC"/>
        <sz val="10.0"/>
        <u/>
      </rPr>
      <t>https://bit.ly/NNsheet</t>
    </r>
  </si>
  <si>
    <t>Training Set</t>
  </si>
  <si>
    <t>x0</t>
  </si>
  <si>
    <t>Output</t>
  </si>
  <si>
    <t>k</t>
  </si>
  <si>
    <t>Inputs</t>
  </si>
  <si>
    <t>Layer 1</t>
  </si>
  <si>
    <t>Expected</t>
  </si>
  <si>
    <t>Cost</t>
  </si>
  <si>
    <t>w_,0</t>
  </si>
  <si>
    <t>b</t>
  </si>
  <si>
    <t>z</t>
  </si>
  <si>
    <t>a</t>
  </si>
  <si>
    <t>dC/da</t>
  </si>
  <si>
    <t>da/dz</t>
  </si>
  <si>
    <t>dz/dw</t>
  </si>
  <si>
    <t>dz/db</t>
  </si>
  <si>
    <t>dC/dw</t>
  </si>
  <si>
    <t>dC/db</t>
  </si>
  <si>
    <t>w0,_</t>
  </si>
  <si>
    <t>Exp</t>
  </si>
  <si>
    <t>x1</t>
  </si>
  <si>
    <t>w_,1</t>
  </si>
  <si>
    <t>dz/dw_,0</t>
  </si>
  <si>
    <t>dz/dw_,1</t>
  </si>
  <si>
    <t>dC/dw_,0</t>
  </si>
  <si>
    <t>dC/dw_,1</t>
  </si>
  <si>
    <t>Layer 2</t>
  </si>
  <si>
    <t>Second Layer</t>
  </si>
  <si>
    <t>First Layer</t>
  </si>
  <si>
    <t>w1,_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</si>
</sst>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u/>
      <sz val="10.0"/>
      <color rgb="FF0000FF"/>
      <name val="Arial"/>
    </font>
    <font>
      <b/>
      <sz val="10.0"/>
      <color theme="1"/>
      <name val="Arial"/>
    </font>
    <font>
      <sz val="10.0"/>
      <color theme="1"/>
      <name val="Arial"/>
    </font>
    <font>
      <sz val="10.0"/>
      <color rgb="FFFFFFFF"/>
      <name val="Arial"/>
    </font>
    <font/>
    <font>
      <color theme="1"/>
      <name val="Arial"/>
    </font>
    <font>
      <b/>
      <color theme="1"/>
      <name val="Arial"/>
    </font>
    <font>
      <sz val="10.0"/>
      <color rgb="FF000000"/>
      <name val="Arial"/>
    </font>
    <font>
      <color theme="1"/>
      <name val="Arial"/>
      <scheme val="minor"/>
    </font>
    <font>
      <b/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2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bottom/>
    </border>
    <border>
      <right style="thin">
        <color rgb="FF000000"/>
      </right>
      <bottom/>
    </border>
    <border>
      <left style="thin">
        <color rgb="FF000000"/>
      </left>
      <right/>
      <top/>
      <bottom/>
    </border>
    <border>
      <left/>
      <right/>
      <top/>
      <bottom/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/>
    </border>
    <border>
      <left style="thin">
        <color rgb="FF000000"/>
      </left>
    </border>
    <border>
      <right style="thin">
        <color rgb="FF000000"/>
      </right>
    </border>
    <border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7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2" xfId="0" applyFont="1" applyNumberFormat="1"/>
    <xf borderId="0" fillId="0" fontId="3" numFmtId="2" xfId="0" applyFont="1" applyNumberFormat="1"/>
    <xf borderId="0" fillId="0" fontId="4" numFmtId="2" xfId="0" applyFont="1" applyNumberFormat="1"/>
    <xf borderId="1" fillId="2" fontId="3" numFmtId="2" xfId="0" applyBorder="1" applyFill="1" applyFont="1" applyNumberFormat="1"/>
    <xf borderId="2" fillId="0" fontId="5" numFmtId="0" xfId="0" applyBorder="1" applyFont="1"/>
    <xf borderId="3" fillId="2" fontId="3" numFmtId="2" xfId="0" applyBorder="1" applyFont="1" applyNumberFormat="1"/>
    <xf borderId="4" fillId="2" fontId="3" numFmtId="2" xfId="0" applyBorder="1" applyFont="1" applyNumberFormat="1"/>
    <xf borderId="5" fillId="2" fontId="3" numFmtId="2" xfId="0" applyBorder="1" applyFont="1" applyNumberFormat="1"/>
    <xf borderId="6" fillId="0" fontId="5" numFmtId="0" xfId="0" applyBorder="1" applyFont="1"/>
    <xf borderId="7" fillId="2" fontId="3" numFmtId="2" xfId="0" applyBorder="1" applyFont="1" applyNumberFormat="1"/>
    <xf borderId="8" fillId="0" fontId="5" numFmtId="0" xfId="0" applyBorder="1" applyFont="1"/>
    <xf borderId="9" fillId="0" fontId="5" numFmtId="0" xfId="0" applyBorder="1" applyFont="1"/>
    <xf borderId="10" fillId="2" fontId="3" numFmtId="2" xfId="0" applyBorder="1" applyFont="1" applyNumberFormat="1"/>
    <xf borderId="11" fillId="2" fontId="3" numFmtId="2" xfId="0" applyBorder="1" applyFont="1" applyNumberFormat="1"/>
    <xf borderId="12" fillId="2" fontId="3" numFmtId="2" xfId="0" applyBorder="1" applyFont="1" applyNumberFormat="1"/>
    <xf borderId="13" fillId="2" fontId="3" numFmtId="2" xfId="0" applyBorder="1" applyFont="1" applyNumberFormat="1"/>
    <xf borderId="14" fillId="2" fontId="3" numFmtId="2" xfId="0" applyBorder="1" applyFont="1" applyNumberFormat="1"/>
    <xf borderId="11" fillId="2" fontId="2" numFmtId="2" xfId="0" applyBorder="1" applyFont="1" applyNumberFormat="1"/>
    <xf borderId="14" fillId="2" fontId="2" numFmtId="2" xfId="0" applyBorder="1" applyFont="1" applyNumberFormat="1"/>
    <xf borderId="15" fillId="0" fontId="3" numFmtId="2" xfId="0" applyBorder="1" applyFont="1" applyNumberFormat="1"/>
    <xf borderId="16" fillId="0" fontId="3" numFmtId="2" xfId="0" applyBorder="1" applyFont="1" applyNumberFormat="1"/>
    <xf borderId="1" fillId="0" fontId="3" numFmtId="2" xfId="0" applyBorder="1" applyFont="1" applyNumberFormat="1"/>
    <xf borderId="17" fillId="0" fontId="3" numFmtId="2" xfId="0" applyBorder="1" applyFont="1" applyNumberFormat="1"/>
    <xf borderId="16" fillId="0" fontId="2" numFmtId="2" xfId="0" applyBorder="1" applyFont="1" applyNumberFormat="1"/>
    <xf borderId="18" fillId="0" fontId="3" numFmtId="2" xfId="0" applyBorder="1" applyFont="1" applyNumberFormat="1"/>
    <xf borderId="19" fillId="0" fontId="3" numFmtId="2" xfId="0" applyBorder="1" applyFont="1" applyNumberFormat="1"/>
    <xf borderId="20" fillId="0" fontId="3" numFmtId="2" xfId="0" applyBorder="1" applyFont="1" applyNumberFormat="1"/>
    <xf borderId="18" fillId="0" fontId="5" numFmtId="0" xfId="0" applyBorder="1" applyFont="1"/>
    <xf borderId="19" fillId="0" fontId="5" numFmtId="0" xfId="0" applyBorder="1" applyFont="1"/>
    <xf borderId="16" fillId="0" fontId="3" numFmtId="2" xfId="0" applyAlignment="1" applyBorder="1" applyFont="1" applyNumberFormat="1">
      <alignment horizontal="right"/>
    </xf>
    <xf borderId="0" fillId="0" fontId="3" numFmtId="2" xfId="0" applyAlignment="1" applyFont="1" applyNumberFormat="1">
      <alignment horizontal="right"/>
    </xf>
    <xf borderId="0" fillId="0" fontId="2" numFmtId="2" xfId="0" applyAlignment="1" applyFont="1" applyNumberFormat="1">
      <alignment horizontal="right"/>
    </xf>
    <xf borderId="1" fillId="2" fontId="6" numFmtId="2" xfId="0" applyAlignment="1" applyBorder="1" applyFont="1" applyNumberFormat="1">
      <alignment vertical="bottom"/>
    </xf>
    <xf borderId="16" fillId="0" fontId="6" numFmtId="2" xfId="0" applyAlignment="1" applyBorder="1" applyFont="1" applyNumberFormat="1">
      <alignment vertical="bottom"/>
    </xf>
    <xf borderId="17" fillId="2" fontId="6" numFmtId="2" xfId="0" applyAlignment="1" applyBorder="1" applyFont="1" applyNumberFormat="1">
      <alignment shrinkToFit="0" vertical="bottom" wrapText="0"/>
    </xf>
    <xf borderId="17" fillId="2" fontId="6" numFmtId="2" xfId="0" applyAlignment="1" applyBorder="1" applyFont="1" applyNumberFormat="1">
      <alignment vertical="bottom"/>
    </xf>
    <xf borderId="2" fillId="2" fontId="6" numFmtId="2" xfId="0" applyAlignment="1" applyBorder="1" applyFont="1" applyNumberFormat="1">
      <alignment vertical="bottom"/>
    </xf>
    <xf borderId="20" fillId="2" fontId="6" numFmtId="2" xfId="0" applyAlignment="1" applyBorder="1" applyFont="1" applyNumberFormat="1">
      <alignment vertical="bottom"/>
    </xf>
    <xf borderId="19" fillId="2" fontId="6" numFmtId="2" xfId="0" applyAlignment="1" applyBorder="1" applyFont="1" applyNumberFormat="1">
      <alignment vertical="bottom"/>
    </xf>
    <xf borderId="0" fillId="2" fontId="6" numFmtId="2" xfId="0" applyAlignment="1" applyFont="1" applyNumberFormat="1">
      <alignment vertical="bottom"/>
    </xf>
    <xf borderId="16" fillId="2" fontId="6" numFmtId="2" xfId="0" applyAlignment="1" applyBorder="1" applyFont="1" applyNumberFormat="1">
      <alignment vertical="bottom"/>
    </xf>
    <xf borderId="15" fillId="0" fontId="6" numFmtId="2" xfId="0" applyAlignment="1" applyBorder="1" applyFont="1" applyNumberFormat="1">
      <alignment vertical="bottom"/>
    </xf>
    <xf borderId="16" fillId="0" fontId="6" numFmtId="2" xfId="0" applyAlignment="1" applyBorder="1" applyFont="1" applyNumberFormat="1">
      <alignment horizontal="right" vertical="bottom"/>
    </xf>
    <xf borderId="0" fillId="0" fontId="6" numFmtId="2" xfId="0" applyAlignment="1" applyFont="1" applyNumberFormat="1">
      <alignment vertical="bottom"/>
    </xf>
    <xf borderId="0" fillId="0" fontId="6" numFmtId="2" xfId="0" applyAlignment="1" applyFont="1" applyNumberFormat="1">
      <alignment horizontal="right" vertical="bottom"/>
    </xf>
    <xf borderId="18" fillId="0" fontId="6" numFmtId="2" xfId="0" applyAlignment="1" applyBorder="1" applyFont="1" applyNumberFormat="1">
      <alignment vertical="bottom"/>
    </xf>
    <xf borderId="19" fillId="0" fontId="6" numFmtId="2" xfId="0" applyAlignment="1" applyBorder="1" applyFont="1" applyNumberFormat="1">
      <alignment horizontal="right" vertical="bottom"/>
    </xf>
    <xf borderId="20" fillId="0" fontId="6" numFmtId="2" xfId="0" applyAlignment="1" applyBorder="1" applyFont="1" applyNumberFormat="1">
      <alignment vertical="bottom"/>
    </xf>
    <xf borderId="19" fillId="0" fontId="6" numFmtId="2" xfId="0" applyAlignment="1" applyBorder="1" applyFont="1" applyNumberFormat="1">
      <alignment vertical="bottom"/>
    </xf>
    <xf borderId="0" fillId="0" fontId="7" numFmtId="2" xfId="0" applyAlignment="1" applyFont="1" applyNumberFormat="1">
      <alignment horizontal="right" vertical="bottom"/>
    </xf>
    <xf borderId="21" fillId="2" fontId="3" numFmtId="2" xfId="0" applyBorder="1" applyFont="1" applyNumberFormat="1"/>
    <xf borderId="17" fillId="0" fontId="3" numFmtId="0" xfId="0" applyBorder="1" applyFont="1"/>
    <xf borderId="17" fillId="0" fontId="8" numFmtId="0" xfId="0" applyBorder="1" applyFont="1"/>
    <xf borderId="2" fillId="0" fontId="3" numFmtId="2" xfId="0" applyBorder="1" applyFont="1" applyNumberFormat="1"/>
    <xf borderId="15" fillId="0" fontId="3" numFmtId="0" xfId="0" applyBorder="1" applyFont="1"/>
    <xf borderId="0" fillId="0" fontId="9" numFmtId="0" xfId="0" applyFont="1"/>
    <xf borderId="0" fillId="0" fontId="8" numFmtId="2" xfId="0" applyFont="1" applyNumberFormat="1"/>
    <xf borderId="1" fillId="0" fontId="3" numFmtId="0" xfId="0" applyBorder="1" applyFont="1"/>
    <xf borderId="17" fillId="0" fontId="8" numFmtId="2" xfId="0" applyBorder="1" applyFont="1" applyNumberFormat="1"/>
    <xf borderId="2" fillId="0" fontId="8" numFmtId="0" xfId="0" applyBorder="1" applyFont="1"/>
    <xf borderId="0" fillId="0" fontId="3" numFmtId="0" xfId="0" applyFont="1"/>
    <xf borderId="0" fillId="0" fontId="8" numFmtId="0" xfId="0" applyFont="1"/>
    <xf borderId="16" fillId="0" fontId="3" numFmtId="0" xfId="0" applyBorder="1" applyFont="1"/>
    <xf borderId="16" fillId="0" fontId="8" numFmtId="0" xfId="0" applyBorder="1" applyFont="1"/>
    <xf borderId="20" fillId="0" fontId="3" numFmtId="0" xfId="0" applyBorder="1" applyFont="1"/>
    <xf borderId="20" fillId="0" fontId="8" numFmtId="0" xfId="0" applyBorder="1" applyFont="1"/>
    <xf borderId="18" fillId="0" fontId="3" numFmtId="0" xfId="0" applyBorder="1" applyFont="1"/>
    <xf borderId="19" fillId="0" fontId="3" numFmtId="0" xfId="0" applyBorder="1" applyFont="1"/>
    <xf borderId="19" fillId="0" fontId="8" numFmtId="0" xfId="0" applyBorder="1" applyFont="1"/>
    <xf borderId="0" fillId="0" fontId="10" numFmtId="0" xfId="0" applyFont="1"/>
    <xf borderId="0" fillId="0" fontId="10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watch?v=fjfZZ6S1ad4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1"/>
  </hyperlinks>
  <printOptions/>
  <pageMargins bottom="0.0" footer="0.0" header="0.0" left="0.0" right="0.0" top="0.0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7" width="5.13"/>
    <col customWidth="1" min="18" max="18" width="7.25"/>
    <col customWidth="1" min="19" max="23" width="5.13"/>
  </cols>
  <sheetData>
    <row r="1" ht="15.75" customHeight="1">
      <c r="A1" s="2" t="s">
        <v>1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ht="15.75" customHeight="1">
      <c r="A2" s="2" t="s">
        <v>2</v>
      </c>
      <c r="B2" s="2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ht="15.75" customHeight="1">
      <c r="A3" s="2">
        <v>0.0</v>
      </c>
      <c r="B3" s="2">
        <v>1.0</v>
      </c>
      <c r="C3" s="3"/>
      <c r="D3" s="3"/>
      <c r="E3" s="4"/>
      <c r="F3" s="3"/>
      <c r="G3" s="4"/>
      <c r="H3" s="4"/>
      <c r="I3" s="4"/>
      <c r="J3" s="3"/>
      <c r="K3" s="4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ht="15.75" customHeight="1">
      <c r="A4" s="2">
        <v>1.0</v>
      </c>
      <c r="B4" s="2">
        <v>0.0</v>
      </c>
      <c r="C4" s="3"/>
      <c r="D4" s="3"/>
      <c r="E4" s="4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ht="15.7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ht="15.75" customHeight="1">
      <c r="A6" s="3" t="s">
        <v>4</v>
      </c>
      <c r="B6" s="3">
        <v>10.0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ht="15.7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ht="15.75" customHeight="1">
      <c r="A8" s="5" t="s">
        <v>5</v>
      </c>
      <c r="B8" s="6"/>
      <c r="C8" s="3"/>
      <c r="D8" s="7" t="s">
        <v>6</v>
      </c>
      <c r="E8" s="8"/>
      <c r="F8" s="8"/>
      <c r="G8" s="8"/>
      <c r="H8" s="9" t="s">
        <v>3</v>
      </c>
      <c r="I8" s="10"/>
      <c r="J8" s="3"/>
      <c r="K8" s="7" t="s">
        <v>7</v>
      </c>
      <c r="L8" s="11" t="s">
        <v>8</v>
      </c>
      <c r="M8" s="3"/>
      <c r="N8" s="7"/>
      <c r="O8" s="8"/>
      <c r="P8" s="8"/>
      <c r="Q8" s="8"/>
      <c r="R8" s="8"/>
      <c r="S8" s="11"/>
      <c r="T8" s="3"/>
      <c r="U8" s="3"/>
      <c r="V8" s="3"/>
      <c r="W8" s="3"/>
    </row>
    <row r="9" ht="15.75" customHeight="1">
      <c r="A9" s="12"/>
      <c r="B9" s="13"/>
      <c r="C9" s="3"/>
      <c r="D9" s="14"/>
      <c r="E9" s="15" t="s">
        <v>9</v>
      </c>
      <c r="F9" s="15" t="s">
        <v>10</v>
      </c>
      <c r="G9" s="15"/>
      <c r="H9" s="16" t="s">
        <v>11</v>
      </c>
      <c r="I9" s="17" t="s">
        <v>12</v>
      </c>
      <c r="J9" s="3"/>
      <c r="K9" s="14"/>
      <c r="L9" s="18"/>
      <c r="M9" s="3"/>
      <c r="N9" s="14" t="s">
        <v>13</v>
      </c>
      <c r="O9" s="15" t="s">
        <v>14</v>
      </c>
      <c r="P9" s="15" t="s">
        <v>15</v>
      </c>
      <c r="Q9" s="15" t="s">
        <v>16</v>
      </c>
      <c r="R9" s="19" t="s">
        <v>17</v>
      </c>
      <c r="S9" s="20" t="s">
        <v>18</v>
      </c>
      <c r="T9" s="3"/>
      <c r="U9" s="3"/>
      <c r="V9" s="3"/>
      <c r="W9" s="3"/>
    </row>
    <row r="10" ht="15.75" customHeight="1">
      <c r="A10" s="21" t="s">
        <v>2</v>
      </c>
      <c r="B10" s="22">
        <f t="array" ref="B10">TRANSPOSE($A$3)</f>
        <v>0</v>
      </c>
      <c r="C10" s="3"/>
      <c r="D10" s="23" t="s">
        <v>19</v>
      </c>
      <c r="E10" s="24">
        <v>3.0</v>
      </c>
      <c r="F10" s="24">
        <v>1.0</v>
      </c>
      <c r="G10" s="24"/>
      <c r="H10" s="24">
        <f t="array" ref="H10">MMULT(E10,B10) + F10</f>
        <v>1</v>
      </c>
      <c r="I10" s="25">
        <f>1/(1+EXP(-H10))</f>
        <v>0.7310585786</v>
      </c>
      <c r="J10" s="21"/>
      <c r="K10" s="21">
        <f>$B$3</f>
        <v>1</v>
      </c>
      <c r="L10" s="25">
        <f>(K10-I10)^2</f>
        <v>0.07232948813</v>
      </c>
      <c r="M10" s="3"/>
      <c r="N10" s="21">
        <f>2*(I10-K10)</f>
        <v>-0.5378828427</v>
      </c>
      <c r="O10" s="3">
        <f>I10*(1-I10)</f>
        <v>0.1966119332</v>
      </c>
      <c r="P10" s="3">
        <f>B10</f>
        <v>0</v>
      </c>
      <c r="Q10" s="3">
        <v>1.0</v>
      </c>
      <c r="R10" s="3">
        <f>N10*O10*P10</f>
        <v>0</v>
      </c>
      <c r="S10" s="22">
        <f>N10*O10*Q10</f>
        <v>-0.1057541856</v>
      </c>
      <c r="T10" s="3"/>
      <c r="U10" s="3"/>
      <c r="V10" s="3"/>
      <c r="W10" s="3"/>
    </row>
    <row r="11" ht="15.75" customHeight="1">
      <c r="A11" s="21"/>
      <c r="B11" s="22"/>
      <c r="C11" s="3"/>
      <c r="D11" s="21"/>
      <c r="E11" s="3"/>
      <c r="F11" s="3"/>
      <c r="G11" s="3"/>
      <c r="H11" s="3"/>
      <c r="I11" s="22"/>
      <c r="J11" s="3"/>
      <c r="K11" s="21"/>
      <c r="L11" s="22"/>
      <c r="M11" s="3"/>
      <c r="N11" s="21"/>
      <c r="O11" s="3"/>
      <c r="P11" s="3"/>
      <c r="Q11" s="3"/>
      <c r="R11" s="3"/>
      <c r="S11" s="22"/>
      <c r="T11" s="3"/>
      <c r="U11" s="3"/>
      <c r="V11" s="3"/>
      <c r="W11" s="3"/>
    </row>
    <row r="12" ht="15.75" customHeight="1">
      <c r="A12" s="21" t="s">
        <v>2</v>
      </c>
      <c r="B12" s="22">
        <f t="array" ref="B12">TRANSPOSE($A$4)</f>
        <v>1</v>
      </c>
      <c r="C12" s="3"/>
      <c r="D12" s="21" t="str">
        <f t="shared" ref="D12:F12" si="1">D10</f>
        <v>w0,_</v>
      </c>
      <c r="E12" s="3">
        <f t="shared" si="1"/>
        <v>3</v>
      </c>
      <c r="F12" s="3">
        <f t="shared" si="1"/>
        <v>1</v>
      </c>
      <c r="G12" s="3"/>
      <c r="H12" s="3">
        <f t="array" ref="H12">MMULT(E12,B12) + F12</f>
        <v>4</v>
      </c>
      <c r="I12" s="25">
        <f>1/(1+EXP(-H12))</f>
        <v>0.98201379</v>
      </c>
      <c r="J12" s="3"/>
      <c r="K12" s="21">
        <f>$B$4</f>
        <v>0</v>
      </c>
      <c r="L12" s="25">
        <f>(K12-I12)^2</f>
        <v>0.9643510838</v>
      </c>
      <c r="M12" s="3"/>
      <c r="N12" s="21">
        <f>2*(I12-K12)</f>
        <v>1.96402758</v>
      </c>
      <c r="O12" s="3">
        <f>I12*(1-I12)</f>
        <v>0.01766270621</v>
      </c>
      <c r="P12" s="3">
        <f>B12</f>
        <v>1</v>
      </c>
      <c r="Q12" s="3">
        <v>1.0</v>
      </c>
      <c r="R12" s="3">
        <f>N12*O12*P12</f>
        <v>0.03469004214</v>
      </c>
      <c r="S12" s="22">
        <f>N12*O12*Q12</f>
        <v>0.03469004214</v>
      </c>
      <c r="T12" s="3"/>
      <c r="U12" s="3"/>
      <c r="V12" s="3"/>
      <c r="W12" s="3"/>
    </row>
    <row r="13" ht="15.75" customHeight="1">
      <c r="A13" s="26"/>
      <c r="B13" s="27"/>
      <c r="C13" s="3"/>
      <c r="D13" s="26"/>
      <c r="E13" s="28"/>
      <c r="F13" s="28"/>
      <c r="G13" s="28"/>
      <c r="H13" s="28"/>
      <c r="I13" s="27"/>
      <c r="J13" s="21"/>
      <c r="K13" s="26"/>
      <c r="L13" s="27"/>
      <c r="M13" s="3"/>
      <c r="N13" s="26"/>
      <c r="O13" s="28"/>
      <c r="P13" s="28"/>
      <c r="Q13" s="28"/>
      <c r="R13" s="28"/>
      <c r="S13" s="27"/>
      <c r="T13" s="3"/>
      <c r="U13" s="3"/>
      <c r="V13" s="3"/>
      <c r="W13" s="3"/>
    </row>
    <row r="14" ht="15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2">
        <f>SUM(L10:L13)</f>
        <v>1.036680572</v>
      </c>
      <c r="M14" s="3"/>
      <c r="N14" s="3"/>
      <c r="O14" s="3"/>
      <c r="P14" s="3"/>
      <c r="Q14" s="3"/>
      <c r="R14" s="2">
        <f t="shared" ref="R14:S14" si="2">AVERAGE(R10:R13)</f>
        <v>0.01734502107</v>
      </c>
      <c r="S14" s="2">
        <f t="shared" si="2"/>
        <v>-0.03553207171</v>
      </c>
      <c r="T14" s="3"/>
      <c r="U14" s="3"/>
      <c r="V14" s="3"/>
      <c r="W14" s="3"/>
    </row>
    <row r="15" ht="15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ht="15.75" customHeight="1">
      <c r="A16" s="5" t="s">
        <v>5</v>
      </c>
      <c r="B16" s="6"/>
      <c r="C16" s="3"/>
      <c r="D16" s="7" t="s">
        <v>6</v>
      </c>
      <c r="E16" s="8"/>
      <c r="F16" s="8"/>
      <c r="G16" s="8"/>
      <c r="H16" s="9" t="s">
        <v>3</v>
      </c>
      <c r="I16" s="10"/>
      <c r="J16" s="3"/>
      <c r="K16" s="7" t="s">
        <v>20</v>
      </c>
      <c r="L16" s="11" t="s">
        <v>8</v>
      </c>
      <c r="M16" s="3"/>
      <c r="N16" s="7"/>
      <c r="O16" s="8"/>
      <c r="P16" s="8"/>
      <c r="Q16" s="8"/>
      <c r="R16" s="8"/>
      <c r="S16" s="11"/>
      <c r="T16" s="3"/>
      <c r="U16" s="3"/>
      <c r="V16" s="3"/>
      <c r="W16" s="3"/>
    </row>
    <row r="17" ht="15.75" customHeight="1">
      <c r="A17" s="12"/>
      <c r="B17" s="13"/>
      <c r="C17" s="3"/>
      <c r="D17" s="14"/>
      <c r="E17" s="15" t="s">
        <v>9</v>
      </c>
      <c r="F17" s="15" t="s">
        <v>10</v>
      </c>
      <c r="G17" s="15"/>
      <c r="H17" s="16" t="s">
        <v>11</v>
      </c>
      <c r="I17" s="17" t="s">
        <v>12</v>
      </c>
      <c r="J17" s="3"/>
      <c r="K17" s="14"/>
      <c r="L17" s="18"/>
      <c r="M17" s="3"/>
      <c r="N17" s="14" t="s">
        <v>13</v>
      </c>
      <c r="O17" s="15" t="s">
        <v>14</v>
      </c>
      <c r="P17" s="15" t="s">
        <v>15</v>
      </c>
      <c r="Q17" s="15" t="s">
        <v>16</v>
      </c>
      <c r="R17" s="15" t="s">
        <v>17</v>
      </c>
      <c r="S17" s="18" t="s">
        <v>18</v>
      </c>
      <c r="T17" s="3"/>
      <c r="U17" s="3"/>
      <c r="V17" s="3"/>
      <c r="W17" s="3"/>
    </row>
    <row r="18" ht="15.75" customHeight="1">
      <c r="A18" s="21" t="s">
        <v>2</v>
      </c>
      <c r="B18" s="22">
        <f t="array" ref="B18">TRANSPOSE($A$3)</f>
        <v>0</v>
      </c>
      <c r="C18" s="3"/>
      <c r="D18" s="23" t="s">
        <v>19</v>
      </c>
      <c r="E18" s="24">
        <f t="shared" ref="E18:F18" si="3">E10-$B$6*R14</f>
        <v>2.826549789</v>
      </c>
      <c r="F18" s="24">
        <f t="shared" si="3"/>
        <v>1.355320717</v>
      </c>
      <c r="G18" s="24"/>
      <c r="H18" s="24">
        <f t="array" ref="H18">MMULT(E18,B18) + F18</f>
        <v>1.355320717</v>
      </c>
      <c r="I18" s="22">
        <f>1/(1+EXP(-H18))</f>
        <v>0.7949981391</v>
      </c>
      <c r="J18" s="21"/>
      <c r="K18" s="21">
        <f>$B$3</f>
        <v>1</v>
      </c>
      <c r="L18" s="22">
        <f>(K18-I18)^2</f>
        <v>0.04202576298</v>
      </c>
      <c r="M18" s="3"/>
      <c r="N18" s="21">
        <f>2*(I18-K18)</f>
        <v>-0.4100037218</v>
      </c>
      <c r="O18" s="3">
        <f>I18*(1-I18)</f>
        <v>0.1629760979</v>
      </c>
      <c r="P18" s="3">
        <f>B18</f>
        <v>0</v>
      </c>
      <c r="Q18" s="3">
        <v>1.0</v>
      </c>
      <c r="R18" s="3">
        <f>N18*O18*P18</f>
        <v>0</v>
      </c>
      <c r="S18" s="22">
        <f>N18*O18*Q18</f>
        <v>-0.06682080672</v>
      </c>
      <c r="T18" s="3"/>
      <c r="U18" s="3"/>
      <c r="V18" s="3"/>
      <c r="W18" s="3"/>
    </row>
    <row r="19" ht="15.75" customHeight="1">
      <c r="A19" s="21"/>
      <c r="B19" s="22"/>
      <c r="C19" s="3"/>
      <c r="D19" s="21"/>
      <c r="E19" s="3"/>
      <c r="F19" s="3"/>
      <c r="G19" s="3"/>
      <c r="H19" s="3"/>
      <c r="I19" s="22"/>
      <c r="J19" s="3"/>
      <c r="K19" s="21"/>
      <c r="L19" s="22"/>
      <c r="M19" s="3"/>
      <c r="N19" s="21"/>
      <c r="O19" s="3"/>
      <c r="P19" s="3"/>
      <c r="Q19" s="3"/>
      <c r="R19" s="3"/>
      <c r="S19" s="22"/>
      <c r="T19" s="3"/>
      <c r="U19" s="3"/>
      <c r="V19" s="3"/>
      <c r="W19" s="3"/>
    </row>
    <row r="20" ht="15.75" customHeight="1">
      <c r="A20" s="21" t="s">
        <v>2</v>
      </c>
      <c r="B20" s="22">
        <f t="array" ref="B20">TRANSPOSE($A$4)</f>
        <v>1</v>
      </c>
      <c r="C20" s="3"/>
      <c r="D20" s="21" t="str">
        <f t="shared" ref="D20:F20" si="4">D18</f>
        <v>w0,_</v>
      </c>
      <c r="E20" s="3">
        <f t="shared" si="4"/>
        <v>2.826549789</v>
      </c>
      <c r="F20" s="3">
        <f t="shared" si="4"/>
        <v>1.355320717</v>
      </c>
      <c r="G20" s="3"/>
      <c r="H20" s="3">
        <f t="array" ref="H20">MMULT(E20,B20) + F20</f>
        <v>4.181870506</v>
      </c>
      <c r="I20" s="22">
        <f>1/(1+EXP(-H20))</f>
        <v>0.9849597451</v>
      </c>
      <c r="J20" s="3"/>
      <c r="K20" s="21">
        <f>$B$4</f>
        <v>0</v>
      </c>
      <c r="L20" s="22">
        <f>(K20-I20)^2</f>
        <v>0.9701456995</v>
      </c>
      <c r="M20" s="3"/>
      <c r="N20" s="21">
        <f>2*(I20-K20)</f>
        <v>1.96991949</v>
      </c>
      <c r="O20" s="3">
        <f>I20*(1-I20)</f>
        <v>0.01481404563</v>
      </c>
      <c r="P20" s="3">
        <f>B20</f>
        <v>1</v>
      </c>
      <c r="Q20" s="3">
        <v>1.0</v>
      </c>
      <c r="R20" s="3">
        <f>N20*O20*P20</f>
        <v>0.02918247721</v>
      </c>
      <c r="S20" s="22">
        <f>N20*O20*Q20</f>
        <v>0.02918247721</v>
      </c>
      <c r="T20" s="3"/>
      <c r="U20" s="3"/>
      <c r="V20" s="3"/>
      <c r="W20" s="3"/>
    </row>
    <row r="21" ht="15.75" customHeight="1">
      <c r="A21" s="26"/>
      <c r="B21" s="27"/>
      <c r="C21" s="3"/>
      <c r="D21" s="26"/>
      <c r="E21" s="28"/>
      <c r="F21" s="28"/>
      <c r="G21" s="28"/>
      <c r="H21" s="28"/>
      <c r="I21" s="27"/>
      <c r="J21" s="21"/>
      <c r="K21" s="26"/>
      <c r="L21" s="27"/>
      <c r="M21" s="3"/>
      <c r="N21" s="26"/>
      <c r="O21" s="28"/>
      <c r="P21" s="28"/>
      <c r="Q21" s="28"/>
      <c r="R21" s="28"/>
      <c r="S21" s="27"/>
      <c r="T21" s="3"/>
      <c r="U21" s="3"/>
      <c r="V21" s="3"/>
      <c r="W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2">
        <f>SUM(L18:L21)</f>
        <v>1.012171462</v>
      </c>
      <c r="M22" s="3"/>
      <c r="N22" s="3"/>
      <c r="O22" s="3"/>
      <c r="P22" s="3"/>
      <c r="Q22" s="3"/>
      <c r="R22" s="2">
        <f t="shared" ref="R22:S22" si="5">AVERAGE(R18:R21)</f>
        <v>0.0145912386</v>
      </c>
      <c r="S22" s="2">
        <f t="shared" si="5"/>
        <v>-0.01881916476</v>
      </c>
      <c r="T22" s="3"/>
      <c r="U22" s="3"/>
      <c r="V22" s="3"/>
      <c r="W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ht="15.75" customHeight="1">
      <c r="A24" s="5" t="s">
        <v>5</v>
      </c>
      <c r="B24" s="6"/>
      <c r="C24" s="3"/>
      <c r="D24" s="7" t="s">
        <v>6</v>
      </c>
      <c r="E24" s="8"/>
      <c r="F24" s="8"/>
      <c r="G24" s="8"/>
      <c r="H24" s="9" t="s">
        <v>3</v>
      </c>
      <c r="I24" s="10"/>
      <c r="J24" s="3"/>
      <c r="K24" s="7" t="s">
        <v>20</v>
      </c>
      <c r="L24" s="11" t="s">
        <v>8</v>
      </c>
      <c r="M24" s="3"/>
      <c r="N24" s="7"/>
      <c r="O24" s="8"/>
      <c r="P24" s="8"/>
      <c r="Q24" s="8"/>
      <c r="R24" s="8"/>
      <c r="S24" s="11"/>
      <c r="T24" s="3"/>
      <c r="U24" s="3"/>
      <c r="V24" s="3"/>
      <c r="W24" s="3"/>
    </row>
    <row r="25" ht="15.75" customHeight="1">
      <c r="A25" s="12"/>
      <c r="B25" s="13"/>
      <c r="C25" s="3"/>
      <c r="D25" s="14"/>
      <c r="E25" s="15" t="s">
        <v>9</v>
      </c>
      <c r="F25" s="15" t="s">
        <v>10</v>
      </c>
      <c r="G25" s="15"/>
      <c r="H25" s="16" t="s">
        <v>11</v>
      </c>
      <c r="I25" s="17" t="s">
        <v>12</v>
      </c>
      <c r="J25" s="3"/>
      <c r="K25" s="14"/>
      <c r="L25" s="18"/>
      <c r="M25" s="3"/>
      <c r="N25" s="14" t="s">
        <v>13</v>
      </c>
      <c r="O25" s="15" t="s">
        <v>14</v>
      </c>
      <c r="P25" s="15" t="s">
        <v>15</v>
      </c>
      <c r="Q25" s="15" t="s">
        <v>16</v>
      </c>
      <c r="R25" s="15" t="s">
        <v>17</v>
      </c>
      <c r="S25" s="18" t="s">
        <v>18</v>
      </c>
      <c r="T25" s="3"/>
      <c r="U25" s="3"/>
      <c r="V25" s="3"/>
      <c r="W25" s="3"/>
    </row>
    <row r="26" ht="15.75" customHeight="1">
      <c r="A26" s="21" t="s">
        <v>2</v>
      </c>
      <c r="B26" s="22">
        <f t="array" ref="B26">TRANSPOSE($A$3)</f>
        <v>0</v>
      </c>
      <c r="C26" s="3"/>
      <c r="D26" s="23" t="s">
        <v>19</v>
      </c>
      <c r="E26" s="24">
        <f t="shared" ref="E26:F26" si="6">E18-$B$6*R22</f>
        <v>2.680637403</v>
      </c>
      <c r="F26" s="24">
        <f t="shared" si="6"/>
        <v>1.543512365</v>
      </c>
      <c r="G26" s="24"/>
      <c r="H26" s="24">
        <f t="array" ref="H26">MMULT(E26,B26) + F26</f>
        <v>1.543512365</v>
      </c>
      <c r="I26" s="22">
        <f>1/(1+EXP(-H26))</f>
        <v>0.8239747397</v>
      </c>
      <c r="J26" s="21"/>
      <c r="K26" s="21">
        <f>$B$3</f>
        <v>1</v>
      </c>
      <c r="L26" s="22">
        <f>(K26-I26)^2</f>
        <v>0.03098489226</v>
      </c>
      <c r="M26" s="3"/>
      <c r="N26" s="21">
        <f>2*(I26-K26)</f>
        <v>-0.3520505206</v>
      </c>
      <c r="O26" s="3">
        <f>I26*(1-I26)</f>
        <v>0.145040368</v>
      </c>
      <c r="P26" s="3">
        <f>B26</f>
        <v>0</v>
      </c>
      <c r="Q26" s="3">
        <v>1.0</v>
      </c>
      <c r="R26" s="3">
        <f>N26*O26*P26</f>
        <v>0</v>
      </c>
      <c r="S26" s="22">
        <f>N26*O26*Q26</f>
        <v>-0.05106153706</v>
      </c>
      <c r="T26" s="3"/>
      <c r="U26" s="3"/>
      <c r="V26" s="3"/>
      <c r="W26" s="3"/>
    </row>
    <row r="27" ht="15.75" customHeight="1">
      <c r="A27" s="21"/>
      <c r="B27" s="22"/>
      <c r="C27" s="3"/>
      <c r="D27" s="21"/>
      <c r="E27" s="3"/>
      <c r="F27" s="3"/>
      <c r="G27" s="3"/>
      <c r="H27" s="3"/>
      <c r="I27" s="22"/>
      <c r="J27" s="3"/>
      <c r="K27" s="21"/>
      <c r="L27" s="22"/>
      <c r="M27" s="3"/>
      <c r="N27" s="21"/>
      <c r="O27" s="3"/>
      <c r="P27" s="3"/>
      <c r="Q27" s="3"/>
      <c r="R27" s="3"/>
      <c r="S27" s="22"/>
      <c r="T27" s="3"/>
      <c r="U27" s="3"/>
      <c r="V27" s="3"/>
      <c r="W27" s="3"/>
    </row>
    <row r="28" ht="15.75" customHeight="1">
      <c r="A28" s="21" t="s">
        <v>2</v>
      </c>
      <c r="B28" s="22">
        <f t="array" ref="B28">TRANSPOSE($A$4)</f>
        <v>1</v>
      </c>
      <c r="C28" s="3"/>
      <c r="D28" s="21" t="str">
        <f t="shared" ref="D28:F28" si="7">D26</f>
        <v>w0,_</v>
      </c>
      <c r="E28" s="3">
        <f t="shared" si="7"/>
        <v>2.680637403</v>
      </c>
      <c r="F28" s="3">
        <f t="shared" si="7"/>
        <v>1.543512365</v>
      </c>
      <c r="G28" s="3"/>
      <c r="H28" s="3">
        <f t="array" ref="H28">MMULT(E28,B28) + F28</f>
        <v>4.224149768</v>
      </c>
      <c r="I28" s="22">
        <f>1/(1+EXP(-H28))</f>
        <v>0.9855733984</v>
      </c>
      <c r="J28" s="3"/>
      <c r="K28" s="21">
        <f>$B$4</f>
        <v>0</v>
      </c>
      <c r="L28" s="22">
        <f>(K28-I28)^2</f>
        <v>0.9713549237</v>
      </c>
      <c r="M28" s="3"/>
      <c r="N28" s="21">
        <f>2*(I28-K28)</f>
        <v>1.971146797</v>
      </c>
      <c r="O28" s="3">
        <f>I28*(1-I28)</f>
        <v>0.01421847475</v>
      </c>
      <c r="P28" s="3">
        <f>B28</f>
        <v>1</v>
      </c>
      <c r="Q28" s="3">
        <v>1.0</v>
      </c>
      <c r="R28" s="3">
        <f>N28*O28*P28</f>
        <v>0.02802670095</v>
      </c>
      <c r="S28" s="22">
        <f>N28*O28*Q28</f>
        <v>0.02802670095</v>
      </c>
      <c r="T28" s="3"/>
      <c r="U28" s="3"/>
      <c r="V28" s="3"/>
      <c r="W28" s="3"/>
    </row>
    <row r="29" ht="15.75" customHeight="1">
      <c r="A29" s="26"/>
      <c r="B29" s="27"/>
      <c r="C29" s="3"/>
      <c r="D29" s="26"/>
      <c r="E29" s="28"/>
      <c r="F29" s="28"/>
      <c r="G29" s="28"/>
      <c r="H29" s="28"/>
      <c r="I29" s="27"/>
      <c r="J29" s="21"/>
      <c r="K29" s="26"/>
      <c r="L29" s="27"/>
      <c r="M29" s="3"/>
      <c r="N29" s="26"/>
      <c r="O29" s="28"/>
      <c r="P29" s="28"/>
      <c r="Q29" s="28"/>
      <c r="R29" s="28"/>
      <c r="S29" s="27"/>
      <c r="T29" s="3"/>
      <c r="U29" s="3"/>
      <c r="V29" s="3"/>
      <c r="W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2">
        <f>SUM(L26:L29)</f>
        <v>1.002339816</v>
      </c>
      <c r="M30" s="3"/>
      <c r="N30" s="3"/>
      <c r="O30" s="3"/>
      <c r="P30" s="3"/>
      <c r="Q30" s="3"/>
      <c r="R30" s="2">
        <f t="shared" ref="R30:S30" si="8">AVERAGE(R26:R29)</f>
        <v>0.01401335047</v>
      </c>
      <c r="S30" s="2">
        <f t="shared" si="8"/>
        <v>-0.01151741806</v>
      </c>
      <c r="T30" s="3"/>
      <c r="U30" s="3"/>
      <c r="V30" s="3"/>
      <c r="W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ht="15.75" customHeight="1">
      <c r="A32" s="5" t="s">
        <v>5</v>
      </c>
      <c r="B32" s="6"/>
      <c r="C32" s="3"/>
      <c r="D32" s="7" t="s">
        <v>6</v>
      </c>
      <c r="E32" s="8"/>
      <c r="F32" s="8"/>
      <c r="G32" s="8"/>
      <c r="H32" s="9" t="s">
        <v>3</v>
      </c>
      <c r="I32" s="10"/>
      <c r="J32" s="3"/>
      <c r="K32" s="7" t="s">
        <v>20</v>
      </c>
      <c r="L32" s="11" t="s">
        <v>8</v>
      </c>
      <c r="M32" s="3"/>
      <c r="N32" s="7"/>
      <c r="O32" s="8"/>
      <c r="P32" s="8"/>
      <c r="Q32" s="8"/>
      <c r="R32" s="8"/>
      <c r="S32" s="11"/>
      <c r="T32" s="3"/>
      <c r="U32" s="3"/>
      <c r="V32" s="3"/>
      <c r="W32" s="3"/>
    </row>
    <row r="33" ht="15.75" customHeight="1">
      <c r="A33" s="12"/>
      <c r="B33" s="13"/>
      <c r="C33" s="3"/>
      <c r="D33" s="14"/>
      <c r="E33" s="15" t="s">
        <v>9</v>
      </c>
      <c r="F33" s="15" t="s">
        <v>10</v>
      </c>
      <c r="G33" s="15"/>
      <c r="H33" s="16" t="s">
        <v>11</v>
      </c>
      <c r="I33" s="17" t="s">
        <v>12</v>
      </c>
      <c r="J33" s="3"/>
      <c r="K33" s="14"/>
      <c r="L33" s="18"/>
      <c r="M33" s="3"/>
      <c r="N33" s="14" t="s">
        <v>13</v>
      </c>
      <c r="O33" s="15" t="s">
        <v>14</v>
      </c>
      <c r="P33" s="15" t="s">
        <v>15</v>
      </c>
      <c r="Q33" s="15" t="s">
        <v>16</v>
      </c>
      <c r="R33" s="15" t="s">
        <v>17</v>
      </c>
      <c r="S33" s="18" t="s">
        <v>18</v>
      </c>
      <c r="T33" s="3"/>
      <c r="U33" s="3"/>
      <c r="V33" s="3"/>
      <c r="W33" s="3"/>
    </row>
    <row r="34" ht="15.75" customHeight="1">
      <c r="A34" s="21" t="s">
        <v>2</v>
      </c>
      <c r="B34" s="22">
        <f t="array" ref="B34">TRANSPOSE($A$3)</f>
        <v>0</v>
      </c>
      <c r="C34" s="3"/>
      <c r="D34" s="23" t="s">
        <v>19</v>
      </c>
      <c r="E34" s="24">
        <f t="shared" ref="E34:F34" si="9">E26-$B$6*R30</f>
        <v>2.540503899</v>
      </c>
      <c r="F34" s="24">
        <f t="shared" si="9"/>
        <v>1.658686545</v>
      </c>
      <c r="G34" s="24"/>
      <c r="H34" s="24">
        <f t="array" ref="H34">MMULT(E34,B34) + F34</f>
        <v>1.658686545</v>
      </c>
      <c r="I34" s="22">
        <f>1/(1+EXP(-H34))</f>
        <v>0.8400616086</v>
      </c>
      <c r="J34" s="21"/>
      <c r="K34" s="21">
        <f>$B$3</f>
        <v>1</v>
      </c>
      <c r="L34" s="22">
        <f>(K34-I34)^2</f>
        <v>0.02558028905</v>
      </c>
      <c r="M34" s="3"/>
      <c r="N34" s="21">
        <f>2*(I34-K34)</f>
        <v>-0.3198767828</v>
      </c>
      <c r="O34" s="3">
        <f>I34*(1-I34)</f>
        <v>0.1343581024</v>
      </c>
      <c r="P34" s="3">
        <f>B34</f>
        <v>0</v>
      </c>
      <c r="Q34" s="3">
        <v>1.0</v>
      </c>
      <c r="R34" s="3">
        <f>N34*O34*P34</f>
        <v>0</v>
      </c>
      <c r="S34" s="22">
        <f>N34*O34*Q34</f>
        <v>-0.04297803753</v>
      </c>
      <c r="T34" s="3"/>
      <c r="U34" s="3"/>
      <c r="V34" s="3"/>
      <c r="W34" s="3"/>
    </row>
    <row r="35" ht="15.75" customHeight="1">
      <c r="A35" s="21"/>
      <c r="B35" s="22"/>
      <c r="C35" s="3"/>
      <c r="D35" s="21"/>
      <c r="E35" s="3"/>
      <c r="F35" s="3"/>
      <c r="G35" s="3"/>
      <c r="H35" s="3"/>
      <c r="I35" s="22"/>
      <c r="J35" s="3"/>
      <c r="K35" s="21"/>
      <c r="L35" s="22"/>
      <c r="M35" s="3"/>
      <c r="N35" s="21"/>
      <c r="O35" s="3"/>
      <c r="P35" s="3"/>
      <c r="Q35" s="3"/>
      <c r="R35" s="3"/>
      <c r="S35" s="22"/>
      <c r="T35" s="3"/>
      <c r="U35" s="3"/>
      <c r="V35" s="3"/>
      <c r="W35" s="3"/>
    </row>
    <row r="36" ht="15.75" customHeight="1">
      <c r="A36" s="21" t="s">
        <v>2</v>
      </c>
      <c r="B36" s="22">
        <f t="array" ref="B36">TRANSPOSE($A$4)</f>
        <v>1</v>
      </c>
      <c r="C36" s="3"/>
      <c r="D36" s="21" t="str">
        <f t="shared" ref="D36:F36" si="10">D34</f>
        <v>w0,_</v>
      </c>
      <c r="E36" s="3">
        <f t="shared" si="10"/>
        <v>2.540503899</v>
      </c>
      <c r="F36" s="3">
        <f t="shared" si="10"/>
        <v>1.658686545</v>
      </c>
      <c r="G36" s="3"/>
      <c r="H36" s="3">
        <f t="array" ref="H36">MMULT(E36,B36) + F36</f>
        <v>4.199190444</v>
      </c>
      <c r="I36" s="22">
        <f>1/(1+EXP(-H36))</f>
        <v>0.98521418</v>
      </c>
      <c r="J36" s="3"/>
      <c r="K36" s="21">
        <f>$B$4</f>
        <v>0</v>
      </c>
      <c r="L36" s="22">
        <f>(K36-I36)^2</f>
        <v>0.9706469804</v>
      </c>
      <c r="M36" s="3"/>
      <c r="N36" s="21">
        <f>2*(I36-K36)</f>
        <v>1.97042836</v>
      </c>
      <c r="O36" s="3">
        <f>I36*(1-I36)</f>
        <v>0.01456719955</v>
      </c>
      <c r="P36" s="3">
        <f>B36</f>
        <v>1</v>
      </c>
      <c r="Q36" s="3">
        <v>1.0</v>
      </c>
      <c r="R36" s="3">
        <f>N36*O36*P36</f>
        <v>0.02870362313</v>
      </c>
      <c r="S36" s="22">
        <f>N36*O36*Q36</f>
        <v>0.02870362313</v>
      </c>
      <c r="T36" s="3"/>
      <c r="U36" s="3"/>
      <c r="V36" s="3"/>
      <c r="W36" s="3"/>
    </row>
    <row r="37" ht="15.75" customHeight="1">
      <c r="A37" s="26"/>
      <c r="B37" s="27"/>
      <c r="C37" s="3"/>
      <c r="D37" s="26"/>
      <c r="E37" s="28"/>
      <c r="F37" s="28"/>
      <c r="G37" s="28"/>
      <c r="H37" s="28"/>
      <c r="I37" s="27"/>
      <c r="J37" s="21"/>
      <c r="K37" s="26"/>
      <c r="L37" s="27"/>
      <c r="M37" s="3"/>
      <c r="N37" s="26"/>
      <c r="O37" s="28"/>
      <c r="P37" s="28"/>
      <c r="Q37" s="28"/>
      <c r="R37" s="28"/>
      <c r="S37" s="27"/>
      <c r="T37" s="3"/>
      <c r="U37" s="3"/>
      <c r="V37" s="3"/>
      <c r="W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2">
        <f>SUM(L34:L37)</f>
        <v>0.9962272695</v>
      </c>
      <c r="M38" s="3"/>
      <c r="N38" s="3"/>
      <c r="O38" s="3"/>
      <c r="P38" s="3"/>
      <c r="Q38" s="3"/>
      <c r="R38" s="2">
        <f t="shared" ref="R38:S38" si="11">AVERAGE(R34:R37)</f>
        <v>0.01435181156</v>
      </c>
      <c r="S38" s="2">
        <f t="shared" si="11"/>
        <v>-0.007137207202</v>
      </c>
      <c r="T38" s="3"/>
      <c r="U38" s="3"/>
      <c r="V38" s="3"/>
      <c r="W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ht="15.75" customHeight="1">
      <c r="A40" s="5" t="s">
        <v>5</v>
      </c>
      <c r="B40" s="6"/>
      <c r="C40" s="3"/>
      <c r="D40" s="7" t="s">
        <v>6</v>
      </c>
      <c r="E40" s="8"/>
      <c r="F40" s="8"/>
      <c r="G40" s="8"/>
      <c r="H40" s="9" t="s">
        <v>3</v>
      </c>
      <c r="I40" s="10"/>
      <c r="J40" s="3"/>
      <c r="K40" s="7" t="s">
        <v>20</v>
      </c>
      <c r="L40" s="11" t="s">
        <v>8</v>
      </c>
      <c r="M40" s="3"/>
      <c r="N40" s="7"/>
      <c r="O40" s="8"/>
      <c r="P40" s="8"/>
      <c r="Q40" s="8"/>
      <c r="R40" s="8"/>
      <c r="S40" s="11"/>
      <c r="T40" s="3"/>
      <c r="U40" s="3"/>
      <c r="V40" s="3"/>
      <c r="W40" s="3"/>
    </row>
    <row r="41" ht="15.75" customHeight="1">
      <c r="A41" s="12"/>
      <c r="B41" s="13"/>
      <c r="C41" s="3"/>
      <c r="D41" s="14"/>
      <c r="E41" s="15" t="s">
        <v>9</v>
      </c>
      <c r="F41" s="15" t="s">
        <v>10</v>
      </c>
      <c r="G41" s="15"/>
      <c r="H41" s="16" t="s">
        <v>11</v>
      </c>
      <c r="I41" s="17" t="s">
        <v>12</v>
      </c>
      <c r="J41" s="3"/>
      <c r="K41" s="14"/>
      <c r="L41" s="18"/>
      <c r="M41" s="3"/>
      <c r="N41" s="14" t="s">
        <v>13</v>
      </c>
      <c r="O41" s="15" t="s">
        <v>14</v>
      </c>
      <c r="P41" s="15" t="s">
        <v>15</v>
      </c>
      <c r="Q41" s="15" t="s">
        <v>16</v>
      </c>
      <c r="R41" s="15" t="s">
        <v>17</v>
      </c>
      <c r="S41" s="18" t="s">
        <v>18</v>
      </c>
      <c r="T41" s="3"/>
      <c r="U41" s="3"/>
      <c r="V41" s="3"/>
      <c r="W41" s="3"/>
    </row>
    <row r="42" ht="15.75" customHeight="1">
      <c r="A42" s="21" t="s">
        <v>2</v>
      </c>
      <c r="B42" s="22">
        <f t="array" ref="B42">TRANSPOSE($A$3)</f>
        <v>0</v>
      </c>
      <c r="C42" s="3"/>
      <c r="D42" s="23" t="s">
        <v>19</v>
      </c>
      <c r="E42" s="24">
        <f t="shared" ref="E42:F42" si="12">E34-$B$6*R38</f>
        <v>2.396985783</v>
      </c>
      <c r="F42" s="24">
        <f t="shared" si="12"/>
        <v>1.730058617</v>
      </c>
      <c r="G42" s="24"/>
      <c r="H42" s="24">
        <f t="array" ref="H42">MMULT(E42,B42) + F42</f>
        <v>1.730058617</v>
      </c>
      <c r="I42" s="22">
        <f>1/(1+EXP(-H42))</f>
        <v>0.8494199179</v>
      </c>
      <c r="J42" s="21"/>
      <c r="K42" s="21">
        <f>$B$3</f>
        <v>1</v>
      </c>
      <c r="L42" s="22">
        <f>(K42-I42)^2</f>
        <v>0.02267436113</v>
      </c>
      <c r="M42" s="3"/>
      <c r="N42" s="21">
        <f>2*(I42-K42)</f>
        <v>-0.3011601642</v>
      </c>
      <c r="O42" s="3">
        <f>I42*(1-I42)</f>
        <v>0.127905721</v>
      </c>
      <c r="P42" s="3">
        <f>B42</f>
        <v>0</v>
      </c>
      <c r="Q42" s="3">
        <v>1.0</v>
      </c>
      <c r="R42" s="3">
        <f>N42*O42*P42</f>
        <v>0</v>
      </c>
      <c r="S42" s="22">
        <f>N42*O42*Q42</f>
        <v>-0.03852010793</v>
      </c>
      <c r="T42" s="3"/>
      <c r="U42" s="3"/>
      <c r="V42" s="3"/>
      <c r="W42" s="3"/>
    </row>
    <row r="43" ht="15.75" customHeight="1">
      <c r="A43" s="21"/>
      <c r="B43" s="22"/>
      <c r="C43" s="3"/>
      <c r="D43" s="21"/>
      <c r="E43" s="3"/>
      <c r="F43" s="3"/>
      <c r="G43" s="3"/>
      <c r="H43" s="3"/>
      <c r="I43" s="22"/>
      <c r="J43" s="3"/>
      <c r="K43" s="21"/>
      <c r="L43" s="22"/>
      <c r="M43" s="3"/>
      <c r="N43" s="21"/>
      <c r="O43" s="3"/>
      <c r="P43" s="3"/>
      <c r="Q43" s="3"/>
      <c r="R43" s="3"/>
      <c r="S43" s="22"/>
      <c r="T43" s="3"/>
      <c r="U43" s="3"/>
      <c r="V43" s="3"/>
      <c r="W43" s="3"/>
    </row>
    <row r="44" ht="15.75" customHeight="1">
      <c r="A44" s="21" t="s">
        <v>2</v>
      </c>
      <c r="B44" s="22">
        <f t="array" ref="B44">TRANSPOSE($A$4)</f>
        <v>1</v>
      </c>
      <c r="C44" s="3"/>
      <c r="D44" s="21" t="str">
        <f t="shared" ref="D44:F44" si="13">D42</f>
        <v>w0,_</v>
      </c>
      <c r="E44" s="3">
        <f t="shared" si="13"/>
        <v>2.396985783</v>
      </c>
      <c r="F44" s="3">
        <f t="shared" si="13"/>
        <v>1.730058617</v>
      </c>
      <c r="G44" s="3"/>
      <c r="H44" s="3">
        <f t="array" ref="H44">MMULT(E44,B44) + F44</f>
        <v>4.1270444</v>
      </c>
      <c r="I44" s="22">
        <f>1/(1+EXP(-H44))</f>
        <v>0.9841255784</v>
      </c>
      <c r="J44" s="3"/>
      <c r="K44" s="21">
        <f>$B$4</f>
        <v>0</v>
      </c>
      <c r="L44" s="22">
        <f>(K44-I44)^2</f>
        <v>0.9685031541</v>
      </c>
      <c r="M44" s="3"/>
      <c r="N44" s="21">
        <f>2*(I44-K44)</f>
        <v>1.968251157</v>
      </c>
      <c r="O44" s="3">
        <f>I44*(1-I44)</f>
        <v>0.01562242433</v>
      </c>
      <c r="P44" s="3">
        <f>B44</f>
        <v>1</v>
      </c>
      <c r="Q44" s="3">
        <v>1.0</v>
      </c>
      <c r="R44" s="3">
        <f>N44*O44*P44</f>
        <v>0.03074885476</v>
      </c>
      <c r="S44" s="22">
        <f>N44*O44*Q44</f>
        <v>0.03074885476</v>
      </c>
      <c r="T44" s="3"/>
      <c r="U44" s="3"/>
      <c r="V44" s="3"/>
      <c r="W44" s="3"/>
    </row>
    <row r="45" ht="15.75" customHeight="1">
      <c r="A45" s="26"/>
      <c r="B45" s="27"/>
      <c r="C45" s="3"/>
      <c r="D45" s="26"/>
      <c r="E45" s="28"/>
      <c r="F45" s="28"/>
      <c r="G45" s="28"/>
      <c r="H45" s="28"/>
      <c r="I45" s="27"/>
      <c r="J45" s="21"/>
      <c r="K45" s="26"/>
      <c r="L45" s="27"/>
      <c r="M45" s="3"/>
      <c r="N45" s="26"/>
      <c r="O45" s="28"/>
      <c r="P45" s="28"/>
      <c r="Q45" s="28"/>
      <c r="R45" s="28"/>
      <c r="S45" s="27"/>
      <c r="T45" s="3"/>
      <c r="U45" s="3"/>
      <c r="V45" s="3"/>
      <c r="W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2">
        <f>SUM(L42:L45)</f>
        <v>0.9911775152</v>
      </c>
      <c r="M46" s="3"/>
      <c r="N46" s="3"/>
      <c r="O46" s="3"/>
      <c r="P46" s="3"/>
      <c r="Q46" s="3"/>
      <c r="R46" s="2">
        <f t="shared" ref="R46:S46" si="14">AVERAGE(R42:R45)</f>
        <v>0.01537442738</v>
      </c>
      <c r="S46" s="2">
        <f t="shared" si="14"/>
        <v>-0.003885626584</v>
      </c>
      <c r="T46" s="3"/>
      <c r="U46" s="3"/>
      <c r="V46" s="3"/>
      <c r="W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ht="15.75" customHeight="1">
      <c r="A48" s="5" t="s">
        <v>5</v>
      </c>
      <c r="B48" s="6"/>
      <c r="C48" s="3"/>
      <c r="D48" s="7" t="s">
        <v>6</v>
      </c>
      <c r="E48" s="8"/>
      <c r="F48" s="8"/>
      <c r="G48" s="8"/>
      <c r="H48" s="9" t="s">
        <v>3</v>
      </c>
      <c r="I48" s="10"/>
      <c r="J48" s="3"/>
      <c r="K48" s="7" t="s">
        <v>20</v>
      </c>
      <c r="L48" s="11" t="s">
        <v>8</v>
      </c>
      <c r="M48" s="3"/>
      <c r="N48" s="7"/>
      <c r="O48" s="8"/>
      <c r="P48" s="8"/>
      <c r="Q48" s="8"/>
      <c r="R48" s="8"/>
      <c r="S48" s="11"/>
      <c r="T48" s="3"/>
      <c r="U48" s="3"/>
      <c r="V48" s="3"/>
      <c r="W48" s="3"/>
    </row>
    <row r="49" ht="15.75" customHeight="1">
      <c r="A49" s="12"/>
      <c r="B49" s="13"/>
      <c r="C49" s="3"/>
      <c r="D49" s="14"/>
      <c r="E49" s="15" t="s">
        <v>9</v>
      </c>
      <c r="F49" s="15" t="s">
        <v>10</v>
      </c>
      <c r="G49" s="15"/>
      <c r="H49" s="16" t="s">
        <v>11</v>
      </c>
      <c r="I49" s="17" t="s">
        <v>12</v>
      </c>
      <c r="J49" s="3"/>
      <c r="K49" s="14"/>
      <c r="L49" s="18"/>
      <c r="M49" s="3"/>
      <c r="N49" s="14" t="s">
        <v>13</v>
      </c>
      <c r="O49" s="15" t="s">
        <v>14</v>
      </c>
      <c r="P49" s="15" t="s">
        <v>15</v>
      </c>
      <c r="Q49" s="15" t="s">
        <v>16</v>
      </c>
      <c r="R49" s="15" t="s">
        <v>17</v>
      </c>
      <c r="S49" s="18" t="s">
        <v>18</v>
      </c>
      <c r="T49" s="3"/>
      <c r="U49" s="3"/>
      <c r="V49" s="3"/>
      <c r="W49" s="3"/>
    </row>
    <row r="50" ht="15.75" customHeight="1">
      <c r="A50" s="21" t="s">
        <v>2</v>
      </c>
      <c r="B50" s="22">
        <f t="array" ref="B50">TRANSPOSE($A$3)</f>
        <v>0</v>
      </c>
      <c r="C50" s="3"/>
      <c r="D50" s="23" t="s">
        <v>19</v>
      </c>
      <c r="E50" s="24">
        <f t="shared" ref="E50:F50" si="15">E42-$B$6*R46</f>
        <v>2.243241509</v>
      </c>
      <c r="F50" s="24">
        <f t="shared" si="15"/>
        <v>1.768914883</v>
      </c>
      <c r="G50" s="24"/>
      <c r="H50" s="24">
        <f t="array" ref="H50">MMULT(E50,B50) + F50</f>
        <v>1.768914883</v>
      </c>
      <c r="I50" s="22">
        <f>1/(1+EXP(-H50))</f>
        <v>0.8543226743</v>
      </c>
      <c r="J50" s="21"/>
      <c r="K50" s="21">
        <f>$B$3</f>
        <v>1</v>
      </c>
      <c r="L50" s="22">
        <f>(K50-I50)^2</f>
        <v>0.02122188323</v>
      </c>
      <c r="M50" s="3"/>
      <c r="N50" s="21">
        <f>2*(I50-K50)</f>
        <v>-0.2913546514</v>
      </c>
      <c r="O50" s="3">
        <f>I50*(1-I50)</f>
        <v>0.1244554425</v>
      </c>
      <c r="P50" s="3">
        <f>B50</f>
        <v>0</v>
      </c>
      <c r="Q50" s="3">
        <v>1.0</v>
      </c>
      <c r="R50" s="3">
        <f>N50*O50*P50</f>
        <v>0</v>
      </c>
      <c r="S50" s="22">
        <f>N50*O50*Q50</f>
        <v>-0.03626067207</v>
      </c>
      <c r="T50" s="3"/>
      <c r="U50" s="3"/>
      <c r="V50" s="3"/>
      <c r="W50" s="3"/>
    </row>
    <row r="51" ht="15.75" customHeight="1">
      <c r="A51" s="21"/>
      <c r="B51" s="22"/>
      <c r="C51" s="3"/>
      <c r="D51" s="21"/>
      <c r="E51" s="3"/>
      <c r="F51" s="3"/>
      <c r="G51" s="3"/>
      <c r="H51" s="3"/>
      <c r="I51" s="22"/>
      <c r="J51" s="3"/>
      <c r="K51" s="21"/>
      <c r="L51" s="22"/>
      <c r="M51" s="3"/>
      <c r="N51" s="21"/>
      <c r="O51" s="3"/>
      <c r="P51" s="3"/>
      <c r="Q51" s="3"/>
      <c r="R51" s="3"/>
      <c r="S51" s="22"/>
      <c r="T51" s="3"/>
      <c r="U51" s="3"/>
      <c r="V51" s="3"/>
      <c r="W51" s="3"/>
    </row>
    <row r="52" ht="15.75" customHeight="1">
      <c r="A52" s="21" t="s">
        <v>2</v>
      </c>
      <c r="B52" s="22">
        <f t="array" ref="B52">TRANSPOSE($A$4)</f>
        <v>1</v>
      </c>
      <c r="C52" s="3"/>
      <c r="D52" s="21" t="str">
        <f t="shared" ref="D52:F52" si="16">D50</f>
        <v>w0,_</v>
      </c>
      <c r="E52" s="3">
        <f t="shared" si="16"/>
        <v>2.243241509</v>
      </c>
      <c r="F52" s="3">
        <f t="shared" si="16"/>
        <v>1.768914883</v>
      </c>
      <c r="G52" s="3"/>
      <c r="H52" s="3">
        <f t="array" ref="H52">MMULT(E52,B52) + F52</f>
        <v>4.012156392</v>
      </c>
      <c r="I52" s="22">
        <f>1/(1+EXP(-H52))</f>
        <v>0.9822272514</v>
      </c>
      <c r="J52" s="3"/>
      <c r="K52" s="21">
        <f>$B$4</f>
        <v>0</v>
      </c>
      <c r="L52" s="22">
        <f>(K52-I52)^2</f>
        <v>0.9647703734</v>
      </c>
      <c r="M52" s="3"/>
      <c r="N52" s="21">
        <f>2*(I52-K52)</f>
        <v>1.964454503</v>
      </c>
      <c r="O52" s="3">
        <f>I52*(1-I52)</f>
        <v>0.017456878</v>
      </c>
      <c r="P52" s="3">
        <f>B52</f>
        <v>1</v>
      </c>
      <c r="Q52" s="3">
        <v>1.0</v>
      </c>
      <c r="R52" s="3">
        <f>N52*O52*P52</f>
        <v>0.0342932426</v>
      </c>
      <c r="S52" s="22">
        <f>N52*O52*Q52</f>
        <v>0.0342932426</v>
      </c>
      <c r="T52" s="3"/>
      <c r="U52" s="3"/>
      <c r="V52" s="3"/>
      <c r="W52" s="3"/>
    </row>
    <row r="53" ht="15.75" customHeight="1">
      <c r="A53" s="26"/>
      <c r="B53" s="27"/>
      <c r="C53" s="3"/>
      <c r="D53" s="26"/>
      <c r="E53" s="28"/>
      <c r="F53" s="28"/>
      <c r="G53" s="28"/>
      <c r="H53" s="28"/>
      <c r="I53" s="27"/>
      <c r="J53" s="21"/>
      <c r="K53" s="26"/>
      <c r="L53" s="27"/>
      <c r="M53" s="3"/>
      <c r="N53" s="26"/>
      <c r="O53" s="28"/>
      <c r="P53" s="28"/>
      <c r="Q53" s="28"/>
      <c r="R53" s="28"/>
      <c r="S53" s="27"/>
      <c r="T53" s="3"/>
      <c r="U53" s="3"/>
      <c r="V53" s="3"/>
      <c r="W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2">
        <f>SUM(L50:L53)</f>
        <v>0.9859922566</v>
      </c>
      <c r="M54" s="3"/>
      <c r="N54" s="3"/>
      <c r="O54" s="3"/>
      <c r="P54" s="3"/>
      <c r="Q54" s="3"/>
      <c r="R54" s="2">
        <f t="shared" ref="R54:S54" si="17">AVERAGE(R50:R53)</f>
        <v>0.0171466213</v>
      </c>
      <c r="S54" s="2">
        <f t="shared" si="17"/>
        <v>-0.0009837147354</v>
      </c>
      <c r="T54" s="3"/>
      <c r="U54" s="3"/>
      <c r="V54" s="3"/>
      <c r="W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ht="15.75" customHeight="1">
      <c r="A56" s="5" t="s">
        <v>5</v>
      </c>
      <c r="B56" s="6"/>
      <c r="C56" s="3"/>
      <c r="D56" s="7" t="s">
        <v>6</v>
      </c>
      <c r="E56" s="8"/>
      <c r="F56" s="8"/>
      <c r="G56" s="8"/>
      <c r="H56" s="9" t="s">
        <v>3</v>
      </c>
      <c r="I56" s="10"/>
      <c r="J56" s="3"/>
      <c r="K56" s="7" t="s">
        <v>20</v>
      </c>
      <c r="L56" s="11" t="s">
        <v>8</v>
      </c>
      <c r="M56" s="3"/>
      <c r="N56" s="7"/>
      <c r="O56" s="8"/>
      <c r="P56" s="8"/>
      <c r="Q56" s="8"/>
      <c r="R56" s="8"/>
      <c r="S56" s="11"/>
      <c r="T56" s="3"/>
      <c r="U56" s="3"/>
      <c r="V56" s="3"/>
      <c r="W56" s="3"/>
    </row>
    <row r="57" ht="15.75" customHeight="1">
      <c r="A57" s="12"/>
      <c r="B57" s="13"/>
      <c r="C57" s="3"/>
      <c r="D57" s="14"/>
      <c r="E57" s="15" t="s">
        <v>9</v>
      </c>
      <c r="F57" s="15" t="s">
        <v>10</v>
      </c>
      <c r="G57" s="15"/>
      <c r="H57" s="16" t="s">
        <v>11</v>
      </c>
      <c r="I57" s="17" t="s">
        <v>12</v>
      </c>
      <c r="J57" s="3"/>
      <c r="K57" s="14"/>
      <c r="L57" s="18"/>
      <c r="M57" s="3"/>
      <c r="N57" s="14" t="s">
        <v>13</v>
      </c>
      <c r="O57" s="15" t="s">
        <v>14</v>
      </c>
      <c r="P57" s="15" t="s">
        <v>15</v>
      </c>
      <c r="Q57" s="15" t="s">
        <v>16</v>
      </c>
      <c r="R57" s="15" t="s">
        <v>17</v>
      </c>
      <c r="S57" s="18" t="s">
        <v>18</v>
      </c>
      <c r="T57" s="3"/>
      <c r="U57" s="3"/>
      <c r="V57" s="3"/>
      <c r="W57" s="3"/>
    </row>
    <row r="58" ht="15.75" customHeight="1">
      <c r="A58" s="21" t="s">
        <v>2</v>
      </c>
      <c r="B58" s="22">
        <f t="array" ref="B58">TRANSPOSE($A$3)</f>
        <v>0</v>
      </c>
      <c r="C58" s="3"/>
      <c r="D58" s="23" t="s">
        <v>19</v>
      </c>
      <c r="E58" s="24">
        <f t="shared" ref="E58:F58" si="18">E50-$B$6*R54</f>
        <v>2.071775296</v>
      </c>
      <c r="F58" s="24">
        <f t="shared" si="18"/>
        <v>1.778752031</v>
      </c>
      <c r="G58" s="24"/>
      <c r="H58" s="24">
        <f t="array" ref="H58">MMULT(E58,B58) + F58</f>
        <v>1.778752031</v>
      </c>
      <c r="I58" s="22">
        <f>1/(1+EXP(-H58))</f>
        <v>0.8555426985</v>
      </c>
      <c r="J58" s="21"/>
      <c r="K58" s="21">
        <f>$B$3</f>
        <v>1</v>
      </c>
      <c r="L58" s="22">
        <f>(K58-I58)^2</f>
        <v>0.02086791194</v>
      </c>
      <c r="M58" s="3"/>
      <c r="N58" s="21">
        <f>2*(I58-K58)</f>
        <v>-0.2889146029</v>
      </c>
      <c r="O58" s="3">
        <f>I58*(1-I58)</f>
        <v>0.1235893895</v>
      </c>
      <c r="P58" s="3">
        <f>B58</f>
        <v>0</v>
      </c>
      <c r="Q58" s="3">
        <v>1.0</v>
      </c>
      <c r="R58" s="3">
        <f>N58*O58*P58</f>
        <v>0</v>
      </c>
      <c r="S58" s="22">
        <f>N58*O58*Q58</f>
        <v>-0.03570677939</v>
      </c>
      <c r="T58" s="3"/>
      <c r="U58" s="3"/>
      <c r="V58" s="3"/>
      <c r="W58" s="3"/>
    </row>
    <row r="59" ht="15.75" customHeight="1">
      <c r="A59" s="21"/>
      <c r="B59" s="22"/>
      <c r="C59" s="3"/>
      <c r="D59" s="21"/>
      <c r="E59" s="3"/>
      <c r="F59" s="3"/>
      <c r="G59" s="3"/>
      <c r="H59" s="3"/>
      <c r="I59" s="22"/>
      <c r="J59" s="3"/>
      <c r="K59" s="21"/>
      <c r="L59" s="22"/>
      <c r="M59" s="3"/>
      <c r="N59" s="21"/>
      <c r="O59" s="3"/>
      <c r="P59" s="3"/>
      <c r="Q59" s="3"/>
      <c r="R59" s="3"/>
      <c r="S59" s="22"/>
      <c r="T59" s="3"/>
      <c r="U59" s="3"/>
      <c r="V59" s="3"/>
      <c r="W59" s="3"/>
    </row>
    <row r="60" ht="15.75" customHeight="1">
      <c r="A60" s="21" t="s">
        <v>2</v>
      </c>
      <c r="B60" s="22">
        <f t="array" ref="B60">TRANSPOSE($A$4)</f>
        <v>1</v>
      </c>
      <c r="C60" s="3"/>
      <c r="D60" s="21" t="str">
        <f t="shared" ref="D60:F60" si="19">D58</f>
        <v>w0,_</v>
      </c>
      <c r="E60" s="3">
        <f t="shared" si="19"/>
        <v>2.071775296</v>
      </c>
      <c r="F60" s="3">
        <f t="shared" si="19"/>
        <v>1.778752031</v>
      </c>
      <c r="G60" s="3"/>
      <c r="H60" s="3">
        <f t="array" ref="H60">MMULT(E60,B60) + F60</f>
        <v>3.850527327</v>
      </c>
      <c r="I60" s="22">
        <f>1/(1+EXP(-H60))</f>
        <v>0.9791744114</v>
      </c>
      <c r="J60" s="3"/>
      <c r="K60" s="21">
        <f>$B$4</f>
        <v>0</v>
      </c>
      <c r="L60" s="22">
        <f>(K60-I60)^2</f>
        <v>0.9587825279</v>
      </c>
      <c r="M60" s="3"/>
      <c r="N60" s="21">
        <f>2*(I60-K60)</f>
        <v>1.958348823</v>
      </c>
      <c r="O60" s="3">
        <f>I60*(1-I60)</f>
        <v>0.02039188348</v>
      </c>
      <c r="P60" s="3">
        <f>B60</f>
        <v>1</v>
      </c>
      <c r="Q60" s="3">
        <v>1.0</v>
      </c>
      <c r="R60" s="3">
        <f>N60*O60*P60</f>
        <v>0.039934421</v>
      </c>
      <c r="S60" s="22">
        <f>N60*O60*Q60</f>
        <v>0.039934421</v>
      </c>
      <c r="T60" s="3"/>
      <c r="U60" s="3"/>
      <c r="V60" s="3"/>
      <c r="W60" s="3"/>
    </row>
    <row r="61" ht="15.75" customHeight="1">
      <c r="A61" s="26"/>
      <c r="B61" s="27"/>
      <c r="C61" s="3"/>
      <c r="D61" s="26"/>
      <c r="E61" s="28"/>
      <c r="F61" s="28"/>
      <c r="G61" s="28"/>
      <c r="H61" s="28"/>
      <c r="I61" s="27"/>
      <c r="J61" s="21"/>
      <c r="K61" s="26"/>
      <c r="L61" s="27"/>
      <c r="M61" s="3"/>
      <c r="N61" s="26"/>
      <c r="O61" s="28"/>
      <c r="P61" s="28"/>
      <c r="Q61" s="28"/>
      <c r="R61" s="28"/>
      <c r="S61" s="27"/>
      <c r="T61" s="3"/>
      <c r="U61" s="3"/>
      <c r="V61" s="3"/>
      <c r="W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2">
        <f>SUM(L58:L61)</f>
        <v>0.9796504398</v>
      </c>
      <c r="M62" s="3"/>
      <c r="N62" s="3"/>
      <c r="O62" s="3"/>
      <c r="P62" s="3"/>
      <c r="Q62" s="3"/>
      <c r="R62" s="2">
        <f t="shared" ref="R62:S62" si="20">AVERAGE(R58:R61)</f>
        <v>0.0199672105</v>
      </c>
      <c r="S62" s="2">
        <f t="shared" si="20"/>
        <v>0.002113820804</v>
      </c>
      <c r="T62" s="3"/>
      <c r="U62" s="3"/>
      <c r="V62" s="3"/>
      <c r="W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ht="15.75" customHeight="1">
      <c r="A64" s="5" t="s">
        <v>5</v>
      </c>
      <c r="B64" s="6"/>
      <c r="C64" s="22"/>
      <c r="D64" s="8" t="s">
        <v>6</v>
      </c>
      <c r="E64" s="8"/>
      <c r="F64" s="8"/>
      <c r="G64" s="8"/>
      <c r="H64" s="9" t="s">
        <v>3</v>
      </c>
      <c r="I64" s="10"/>
      <c r="J64" s="22"/>
      <c r="K64" s="8" t="s">
        <v>20</v>
      </c>
      <c r="L64" s="11" t="s">
        <v>8</v>
      </c>
      <c r="M64" s="22"/>
      <c r="N64" s="8"/>
      <c r="O64" s="8"/>
      <c r="P64" s="8"/>
      <c r="Q64" s="8"/>
      <c r="R64" s="8"/>
      <c r="S64" s="11"/>
      <c r="T64" s="3"/>
      <c r="U64" s="3"/>
      <c r="V64" s="3"/>
      <c r="W64" s="3"/>
    </row>
    <row r="65" ht="15.75" customHeight="1">
      <c r="A65" s="29"/>
      <c r="B65" s="30"/>
      <c r="C65" s="22"/>
      <c r="D65" s="16"/>
      <c r="E65" s="16" t="s">
        <v>9</v>
      </c>
      <c r="F65" s="16" t="s">
        <v>10</v>
      </c>
      <c r="G65" s="16"/>
      <c r="H65" s="16" t="s">
        <v>11</v>
      </c>
      <c r="I65" s="17" t="s">
        <v>12</v>
      </c>
      <c r="J65" s="22"/>
      <c r="K65" s="15"/>
      <c r="L65" s="18"/>
      <c r="M65" s="22"/>
      <c r="N65" s="15" t="s">
        <v>13</v>
      </c>
      <c r="O65" s="15" t="s">
        <v>14</v>
      </c>
      <c r="P65" s="15" t="s">
        <v>15</v>
      </c>
      <c r="Q65" s="15" t="s">
        <v>16</v>
      </c>
      <c r="R65" s="15" t="s">
        <v>17</v>
      </c>
      <c r="S65" s="18" t="s">
        <v>18</v>
      </c>
      <c r="T65" s="3"/>
      <c r="U65" s="3"/>
      <c r="V65" s="3"/>
      <c r="W65" s="3"/>
    </row>
    <row r="66" ht="15.75" customHeight="1">
      <c r="A66" s="21" t="s">
        <v>2</v>
      </c>
      <c r="B66" s="31">
        <f t="array" ref="B66">TRANSPOSE($A$3)</f>
        <v>0</v>
      </c>
      <c r="C66" s="22"/>
      <c r="D66" s="3" t="s">
        <v>19</v>
      </c>
      <c r="E66" s="32">
        <f t="shared" ref="E66:F66" si="21">E58-$B$6*R62</f>
        <v>1.872103191</v>
      </c>
      <c r="F66" s="32">
        <f t="shared" si="21"/>
        <v>1.757613822</v>
      </c>
      <c r="G66" s="3"/>
      <c r="H66" s="32">
        <f t="array" ref="H66">MMULT(E66,B66) + F66</f>
        <v>1.757613822</v>
      </c>
      <c r="I66" s="31">
        <f>1/(1+EXP(-H66))</f>
        <v>0.8529105564</v>
      </c>
      <c r="J66" s="22"/>
      <c r="K66" s="32">
        <f>$B$3</f>
        <v>1</v>
      </c>
      <c r="L66" s="31">
        <f>(K66-I66)^2</f>
        <v>0.02163530443</v>
      </c>
      <c r="M66" s="22"/>
      <c r="N66" s="32">
        <f>2*(I66-K66)</f>
        <v>-0.2941788873</v>
      </c>
      <c r="O66" s="32">
        <f>I66*(1-I66)</f>
        <v>0.1254541392</v>
      </c>
      <c r="P66" s="32">
        <f>B66</f>
        <v>0</v>
      </c>
      <c r="Q66" s="32">
        <v>1.0</v>
      </c>
      <c r="R66" s="32">
        <f>N66*O66*P66</f>
        <v>0</v>
      </c>
      <c r="S66" s="31">
        <f>N66*O66*Q66</f>
        <v>-0.03690595907</v>
      </c>
      <c r="T66" s="3"/>
      <c r="U66" s="3"/>
      <c r="V66" s="3"/>
      <c r="W66" s="3"/>
    </row>
    <row r="67" ht="15.75" customHeight="1">
      <c r="A67" s="21"/>
      <c r="B67" s="22"/>
      <c r="C67" s="22"/>
      <c r="D67" s="3"/>
      <c r="E67" s="3"/>
      <c r="F67" s="3"/>
      <c r="G67" s="3"/>
      <c r="H67" s="3"/>
      <c r="I67" s="22"/>
      <c r="J67" s="22"/>
      <c r="K67" s="3"/>
      <c r="L67" s="22"/>
      <c r="M67" s="22"/>
      <c r="N67" s="3"/>
      <c r="O67" s="3"/>
      <c r="P67" s="3"/>
      <c r="Q67" s="3"/>
      <c r="R67" s="3"/>
      <c r="S67" s="22"/>
      <c r="T67" s="3"/>
      <c r="U67" s="3"/>
      <c r="V67" s="3"/>
      <c r="W67" s="3"/>
    </row>
    <row r="68" ht="15.75" customHeight="1">
      <c r="A68" s="21" t="s">
        <v>2</v>
      </c>
      <c r="B68" s="31">
        <f t="array" ref="B68">TRANSPOSE($A$4)</f>
        <v>1</v>
      </c>
      <c r="C68" s="22"/>
      <c r="D68" s="3" t="str">
        <f t="shared" ref="D68:F68" si="22">D66</f>
        <v>w0,_</v>
      </c>
      <c r="E68" s="32">
        <f t="shared" si="22"/>
        <v>1.872103191</v>
      </c>
      <c r="F68" s="32">
        <f t="shared" si="22"/>
        <v>1.757613822</v>
      </c>
      <c r="G68" s="3"/>
      <c r="H68" s="32">
        <f t="array" ref="H68">MMULT(E68,B68) + F68</f>
        <v>3.629717014</v>
      </c>
      <c r="I68" s="31">
        <f>1/(1+EXP(-H68))</f>
        <v>0.9741616395</v>
      </c>
      <c r="J68" s="22"/>
      <c r="K68" s="32">
        <f>$B$4</f>
        <v>0</v>
      </c>
      <c r="L68" s="31">
        <f>(K68-I68)^2</f>
        <v>0.9489908998</v>
      </c>
      <c r="M68" s="22"/>
      <c r="N68" s="32">
        <f>2*(I68-K68)</f>
        <v>1.948323279</v>
      </c>
      <c r="O68" s="32">
        <f>I68*(1-I68)</f>
        <v>0.02517073967</v>
      </c>
      <c r="P68" s="32">
        <f>B68</f>
        <v>1</v>
      </c>
      <c r="Q68" s="32">
        <v>1.0</v>
      </c>
      <c r="R68" s="32">
        <f>N68*O68*P68</f>
        <v>0.04904073805</v>
      </c>
      <c r="S68" s="31">
        <f>N68*O68*Q68</f>
        <v>0.04904073805</v>
      </c>
      <c r="T68" s="3"/>
      <c r="U68" s="3"/>
      <c r="V68" s="3"/>
      <c r="W68" s="3"/>
    </row>
    <row r="69" ht="15.75" customHeight="1">
      <c r="A69" s="26"/>
      <c r="B69" s="27"/>
      <c r="C69" s="22"/>
      <c r="D69" s="28"/>
      <c r="E69" s="28"/>
      <c r="F69" s="28"/>
      <c r="G69" s="28"/>
      <c r="H69" s="28"/>
      <c r="I69" s="27"/>
      <c r="J69" s="22"/>
      <c r="K69" s="28"/>
      <c r="L69" s="27"/>
      <c r="M69" s="22"/>
      <c r="N69" s="28"/>
      <c r="O69" s="28"/>
      <c r="P69" s="28"/>
      <c r="Q69" s="28"/>
      <c r="R69" s="28"/>
      <c r="S69" s="27"/>
      <c r="T69" s="3"/>
      <c r="U69" s="3"/>
      <c r="V69" s="3"/>
      <c r="W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3">
        <f>SUM(L66:L69)</f>
        <v>0.9706262042</v>
      </c>
      <c r="M70" s="3"/>
      <c r="N70" s="3"/>
      <c r="O70" s="3"/>
      <c r="P70" s="3"/>
      <c r="Q70" s="3"/>
      <c r="R70" s="33">
        <f t="shared" ref="R70:S70" si="23">AVERAGE(R66:R69)</f>
        <v>0.02452036903</v>
      </c>
      <c r="S70" s="33">
        <f t="shared" si="23"/>
        <v>0.006067389488</v>
      </c>
      <c r="T70" s="3"/>
      <c r="U70" s="3"/>
      <c r="V70" s="3"/>
      <c r="W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ht="15.75" customHeight="1">
      <c r="A72" s="5" t="s">
        <v>5</v>
      </c>
      <c r="B72" s="6"/>
      <c r="C72" s="22"/>
      <c r="D72" s="8" t="s">
        <v>6</v>
      </c>
      <c r="E72" s="8"/>
      <c r="F72" s="8"/>
      <c r="G72" s="8"/>
      <c r="H72" s="9" t="s">
        <v>3</v>
      </c>
      <c r="I72" s="10"/>
      <c r="J72" s="22"/>
      <c r="K72" s="8" t="s">
        <v>20</v>
      </c>
      <c r="L72" s="11" t="s">
        <v>8</v>
      </c>
      <c r="M72" s="22"/>
      <c r="N72" s="8"/>
      <c r="O72" s="8"/>
      <c r="P72" s="8"/>
      <c r="Q72" s="8"/>
      <c r="R72" s="8"/>
      <c r="S72" s="11"/>
      <c r="T72" s="3"/>
      <c r="U72" s="3"/>
      <c r="V72" s="3"/>
      <c r="W72" s="3"/>
    </row>
    <row r="73" ht="15.75" customHeight="1">
      <c r="A73" s="29"/>
      <c r="B73" s="30"/>
      <c r="C73" s="22"/>
      <c r="D73" s="16"/>
      <c r="E73" s="16" t="s">
        <v>9</v>
      </c>
      <c r="F73" s="16" t="s">
        <v>10</v>
      </c>
      <c r="G73" s="16"/>
      <c r="H73" s="16" t="s">
        <v>11</v>
      </c>
      <c r="I73" s="17" t="s">
        <v>12</v>
      </c>
      <c r="J73" s="22"/>
      <c r="K73" s="15"/>
      <c r="L73" s="18"/>
      <c r="M73" s="22"/>
      <c r="N73" s="15" t="s">
        <v>13</v>
      </c>
      <c r="O73" s="15" t="s">
        <v>14</v>
      </c>
      <c r="P73" s="15" t="s">
        <v>15</v>
      </c>
      <c r="Q73" s="15" t="s">
        <v>16</v>
      </c>
      <c r="R73" s="15" t="s">
        <v>17</v>
      </c>
      <c r="S73" s="18" t="s">
        <v>18</v>
      </c>
      <c r="T73" s="3"/>
      <c r="U73" s="3"/>
      <c r="V73" s="3"/>
      <c r="W73" s="3"/>
    </row>
    <row r="74" ht="15.75" customHeight="1">
      <c r="A74" s="21" t="s">
        <v>2</v>
      </c>
      <c r="B74" s="31">
        <f t="array" ref="B74">TRANSPOSE($A$3)</f>
        <v>0</v>
      </c>
      <c r="C74" s="22"/>
      <c r="D74" s="3" t="s">
        <v>19</v>
      </c>
      <c r="E74" s="32">
        <f t="shared" ref="E74:F74" si="24">E66-$B$6*R70</f>
        <v>1.626899501</v>
      </c>
      <c r="F74" s="32">
        <f t="shared" si="24"/>
        <v>1.696939928</v>
      </c>
      <c r="G74" s="3"/>
      <c r="H74" s="32">
        <f t="array" ref="H74">MMULT(E74,B74) + F74</f>
        <v>1.696939928</v>
      </c>
      <c r="I74" s="31">
        <f>1/(1+EXP(-H74))</f>
        <v>0.8451346491</v>
      </c>
      <c r="J74" s="22"/>
      <c r="K74" s="32">
        <f>$B$3</f>
        <v>1</v>
      </c>
      <c r="L74" s="31">
        <f>(K74-I74)^2</f>
        <v>0.02398327689</v>
      </c>
      <c r="M74" s="22"/>
      <c r="N74" s="32">
        <f>2*(I74-K74)</f>
        <v>-0.3097307017</v>
      </c>
      <c r="O74" s="32">
        <f>I74*(1-I74)</f>
        <v>0.130882074</v>
      </c>
      <c r="P74" s="32">
        <f>B74</f>
        <v>0</v>
      </c>
      <c r="Q74" s="32">
        <v>1.0</v>
      </c>
      <c r="R74" s="32">
        <f>N74*O74*P74</f>
        <v>0</v>
      </c>
      <c r="S74" s="31">
        <f>N74*O74*Q74</f>
        <v>-0.04053819661</v>
      </c>
      <c r="T74" s="3"/>
      <c r="U74" s="3"/>
      <c r="V74" s="3"/>
      <c r="W74" s="3"/>
    </row>
    <row r="75" ht="15.75" customHeight="1">
      <c r="A75" s="21"/>
      <c r="B75" s="22"/>
      <c r="C75" s="22"/>
      <c r="D75" s="3"/>
      <c r="E75" s="3"/>
      <c r="F75" s="3"/>
      <c r="G75" s="3"/>
      <c r="H75" s="3"/>
      <c r="I75" s="22"/>
      <c r="J75" s="22"/>
      <c r="K75" s="3"/>
      <c r="L75" s="22"/>
      <c r="M75" s="22"/>
      <c r="N75" s="3"/>
      <c r="O75" s="3"/>
      <c r="P75" s="3"/>
      <c r="Q75" s="3"/>
      <c r="R75" s="3"/>
      <c r="S75" s="22"/>
      <c r="T75" s="3"/>
      <c r="U75" s="3"/>
      <c r="V75" s="3"/>
      <c r="W75" s="3"/>
    </row>
    <row r="76" ht="15.75" customHeight="1">
      <c r="A76" s="21" t="s">
        <v>2</v>
      </c>
      <c r="B76" s="31">
        <f t="array" ref="B76">TRANSPOSE($A$4)</f>
        <v>1</v>
      </c>
      <c r="C76" s="22"/>
      <c r="D76" s="3" t="str">
        <f t="shared" ref="D76:F76" si="25">D74</f>
        <v>w0,_</v>
      </c>
      <c r="E76" s="32">
        <f t="shared" si="25"/>
        <v>1.626899501</v>
      </c>
      <c r="F76" s="32">
        <f t="shared" si="25"/>
        <v>1.696939928</v>
      </c>
      <c r="G76" s="3"/>
      <c r="H76" s="32">
        <f t="array" ref="H76">MMULT(E76,B76) + F76</f>
        <v>3.323839428</v>
      </c>
      <c r="I76" s="31">
        <f>1/(1+EXP(-H76))</f>
        <v>0.9652376497</v>
      </c>
      <c r="J76" s="22"/>
      <c r="K76" s="32">
        <f>$B$4</f>
        <v>0</v>
      </c>
      <c r="L76" s="31">
        <f>(K76-I76)^2</f>
        <v>0.9316837205</v>
      </c>
      <c r="M76" s="22"/>
      <c r="N76" s="32">
        <f>2*(I76-K76)</f>
        <v>1.930475299</v>
      </c>
      <c r="O76" s="32">
        <f>I76*(1-I76)</f>
        <v>0.03355392926</v>
      </c>
      <c r="P76" s="32">
        <f>B76</f>
        <v>1</v>
      </c>
      <c r="Q76" s="32">
        <v>1.0</v>
      </c>
      <c r="R76" s="32">
        <f>N76*O76*P76</f>
        <v>0.06477503163</v>
      </c>
      <c r="S76" s="31">
        <f>N76*O76*Q76</f>
        <v>0.06477503163</v>
      </c>
      <c r="T76" s="3"/>
      <c r="U76" s="3"/>
      <c r="V76" s="3"/>
      <c r="W76" s="3"/>
    </row>
    <row r="77" ht="15.75" customHeight="1">
      <c r="A77" s="26"/>
      <c r="B77" s="27"/>
      <c r="C77" s="22"/>
      <c r="D77" s="28"/>
      <c r="E77" s="28"/>
      <c r="F77" s="28"/>
      <c r="G77" s="28"/>
      <c r="H77" s="28"/>
      <c r="I77" s="27"/>
      <c r="J77" s="22"/>
      <c r="K77" s="28"/>
      <c r="L77" s="27"/>
      <c r="M77" s="22"/>
      <c r="N77" s="28"/>
      <c r="O77" s="28"/>
      <c r="P77" s="28"/>
      <c r="Q77" s="28"/>
      <c r="R77" s="28"/>
      <c r="S77" s="27"/>
      <c r="T77" s="3"/>
      <c r="U77" s="3"/>
      <c r="V77" s="3"/>
      <c r="W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3">
        <f>SUM(L74:L77)</f>
        <v>0.9556669974</v>
      </c>
      <c r="M78" s="3"/>
      <c r="N78" s="3"/>
      <c r="O78" s="3"/>
      <c r="P78" s="3"/>
      <c r="Q78" s="3"/>
      <c r="R78" s="33">
        <f t="shared" ref="R78:S78" si="26">AVERAGE(R74:R77)</f>
        <v>0.03238751582</v>
      </c>
      <c r="S78" s="33">
        <f t="shared" si="26"/>
        <v>0.01211841751</v>
      </c>
      <c r="T78" s="3"/>
      <c r="U78" s="3"/>
      <c r="V78" s="3"/>
      <c r="W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ht="15.75" customHeight="1">
      <c r="A80" s="5" t="s">
        <v>5</v>
      </c>
      <c r="B80" s="6"/>
      <c r="C80" s="22"/>
      <c r="D80" s="8" t="s">
        <v>6</v>
      </c>
      <c r="E80" s="8"/>
      <c r="F80" s="8"/>
      <c r="G80" s="8"/>
      <c r="H80" s="9" t="s">
        <v>3</v>
      </c>
      <c r="I80" s="10"/>
      <c r="J80" s="22"/>
      <c r="K80" s="8" t="s">
        <v>20</v>
      </c>
      <c r="L80" s="11" t="s">
        <v>8</v>
      </c>
      <c r="M80" s="22"/>
      <c r="N80" s="8"/>
      <c r="O80" s="8"/>
      <c r="P80" s="8"/>
      <c r="Q80" s="8"/>
      <c r="R80" s="8"/>
      <c r="S80" s="11"/>
      <c r="T80" s="3"/>
      <c r="U80" s="3"/>
      <c r="V80" s="3"/>
      <c r="W80" s="3"/>
    </row>
    <row r="81" ht="15.75" customHeight="1">
      <c r="A81" s="29"/>
      <c r="B81" s="30"/>
      <c r="C81" s="22"/>
      <c r="D81" s="16"/>
      <c r="E81" s="16" t="s">
        <v>9</v>
      </c>
      <c r="F81" s="16" t="s">
        <v>10</v>
      </c>
      <c r="G81" s="16"/>
      <c r="H81" s="16" t="s">
        <v>11</v>
      </c>
      <c r="I81" s="17" t="s">
        <v>12</v>
      </c>
      <c r="J81" s="22"/>
      <c r="K81" s="15"/>
      <c r="L81" s="18"/>
      <c r="M81" s="22"/>
      <c r="N81" s="15" t="s">
        <v>13</v>
      </c>
      <c r="O81" s="15" t="s">
        <v>14</v>
      </c>
      <c r="P81" s="15" t="s">
        <v>15</v>
      </c>
      <c r="Q81" s="15" t="s">
        <v>16</v>
      </c>
      <c r="R81" s="15" t="s">
        <v>17</v>
      </c>
      <c r="S81" s="18" t="s">
        <v>18</v>
      </c>
      <c r="T81" s="3"/>
      <c r="U81" s="3"/>
      <c r="V81" s="3"/>
      <c r="W81" s="3"/>
    </row>
    <row r="82" ht="15.75" customHeight="1">
      <c r="A82" s="21" t="s">
        <v>2</v>
      </c>
      <c r="B82" s="31">
        <f t="array" ref="B82">TRANSPOSE($A$3)</f>
        <v>0</v>
      </c>
      <c r="C82" s="22"/>
      <c r="D82" s="3" t="s">
        <v>19</v>
      </c>
      <c r="E82" s="32">
        <f t="shared" ref="E82:F82" si="27">E74-$B$6*R78</f>
        <v>1.303024343</v>
      </c>
      <c r="F82" s="32">
        <f t="shared" si="27"/>
        <v>1.575755752</v>
      </c>
      <c r="G82" s="3"/>
      <c r="H82" s="32">
        <f t="array" ref="H82">MMULT(E82,B82) + F82</f>
        <v>1.575755752</v>
      </c>
      <c r="I82" s="31">
        <f>1/(1+EXP(-H82))</f>
        <v>0.8286025889</v>
      </c>
      <c r="J82" s="22"/>
      <c r="K82" s="32">
        <f>$B$3</f>
        <v>1</v>
      </c>
      <c r="L82" s="31">
        <f>(K82-I82)^2</f>
        <v>0.02937707253</v>
      </c>
      <c r="M82" s="22"/>
      <c r="N82" s="32">
        <f>2*(I82-K82)</f>
        <v>-0.3427948222</v>
      </c>
      <c r="O82" s="32">
        <f>I82*(1-I82)</f>
        <v>0.1420203386</v>
      </c>
      <c r="P82" s="32">
        <f>B82</f>
        <v>0</v>
      </c>
      <c r="Q82" s="32">
        <v>1.0</v>
      </c>
      <c r="R82" s="32">
        <f>N82*O82*P82</f>
        <v>0</v>
      </c>
      <c r="S82" s="31">
        <f>N82*O82*Q82</f>
        <v>-0.04868383671</v>
      </c>
      <c r="T82" s="3"/>
      <c r="U82" s="3"/>
      <c r="V82" s="3"/>
      <c r="W82" s="3"/>
    </row>
    <row r="83" ht="15.75" customHeight="1">
      <c r="A83" s="21"/>
      <c r="B83" s="22"/>
      <c r="C83" s="22"/>
      <c r="D83" s="3"/>
      <c r="E83" s="3"/>
      <c r="F83" s="3"/>
      <c r="G83" s="3"/>
      <c r="H83" s="3"/>
      <c r="I83" s="22"/>
      <c r="J83" s="22"/>
      <c r="K83" s="3"/>
      <c r="L83" s="22"/>
      <c r="M83" s="22"/>
      <c r="N83" s="3"/>
      <c r="O83" s="3"/>
      <c r="P83" s="3"/>
      <c r="Q83" s="3"/>
      <c r="R83" s="3"/>
      <c r="S83" s="22"/>
      <c r="T83" s="3"/>
      <c r="U83" s="3"/>
      <c r="V83" s="3"/>
      <c r="W83" s="3"/>
    </row>
    <row r="84" ht="15.75" customHeight="1">
      <c r="A84" s="21" t="s">
        <v>2</v>
      </c>
      <c r="B84" s="31">
        <f t="array" ref="B84">TRANSPOSE($A$4)</f>
        <v>1</v>
      </c>
      <c r="C84" s="22"/>
      <c r="D84" s="3" t="str">
        <f t="shared" ref="D84:F84" si="28">D82</f>
        <v>w0,_</v>
      </c>
      <c r="E84" s="32">
        <f t="shared" si="28"/>
        <v>1.303024343</v>
      </c>
      <c r="F84" s="32">
        <f t="shared" si="28"/>
        <v>1.575755752</v>
      </c>
      <c r="G84" s="3"/>
      <c r="H84" s="32">
        <f t="array" ref="H84">MMULT(E84,B84) + F84</f>
        <v>2.878780095</v>
      </c>
      <c r="I84" s="31">
        <f>1/(1+EXP(-H84))</f>
        <v>0.9467874371</v>
      </c>
      <c r="J84" s="22"/>
      <c r="K84" s="32">
        <f>$B$4</f>
        <v>0</v>
      </c>
      <c r="L84" s="31">
        <f>(K84-I84)^2</f>
        <v>0.896406451</v>
      </c>
      <c r="M84" s="22"/>
      <c r="N84" s="32">
        <f>2*(I84-K84)</f>
        <v>1.893574874</v>
      </c>
      <c r="O84" s="32">
        <f>I84*(1-I84)</f>
        <v>0.05038098607</v>
      </c>
      <c r="P84" s="32">
        <f>B84</f>
        <v>1</v>
      </c>
      <c r="Q84" s="32">
        <v>1.0</v>
      </c>
      <c r="R84" s="32">
        <f>N84*O84*P84</f>
        <v>0.09540016936</v>
      </c>
      <c r="S84" s="31">
        <f>N84*O84*Q84</f>
        <v>0.09540016936</v>
      </c>
      <c r="T84" s="3"/>
      <c r="U84" s="3"/>
      <c r="V84" s="3"/>
      <c r="W84" s="3"/>
    </row>
    <row r="85" ht="15.75" customHeight="1">
      <c r="A85" s="26"/>
      <c r="B85" s="27"/>
      <c r="C85" s="22"/>
      <c r="D85" s="28"/>
      <c r="E85" s="28"/>
      <c r="F85" s="28"/>
      <c r="G85" s="28"/>
      <c r="H85" s="28"/>
      <c r="I85" s="27"/>
      <c r="J85" s="22"/>
      <c r="K85" s="28"/>
      <c r="L85" s="27"/>
      <c r="M85" s="22"/>
      <c r="N85" s="28"/>
      <c r="O85" s="28"/>
      <c r="P85" s="28"/>
      <c r="Q85" s="28"/>
      <c r="R85" s="28"/>
      <c r="S85" s="27"/>
      <c r="T85" s="3"/>
      <c r="U85" s="3"/>
      <c r="V85" s="3"/>
      <c r="W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3">
        <f>SUM(L82:L85)</f>
        <v>0.9257835235</v>
      </c>
      <c r="M86" s="3"/>
      <c r="N86" s="3"/>
      <c r="O86" s="3"/>
      <c r="P86" s="3"/>
      <c r="Q86" s="3"/>
      <c r="R86" s="33">
        <f t="shared" ref="R86:S86" si="29">AVERAGE(R82:R85)</f>
        <v>0.04770008468</v>
      </c>
      <c r="S86" s="33">
        <f t="shared" si="29"/>
        <v>0.02335816632</v>
      </c>
      <c r="T86" s="3"/>
      <c r="U86" s="3"/>
      <c r="V86" s="3"/>
      <c r="W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ht="15.75" customHeight="1">
      <c r="A88" s="5" t="s">
        <v>5</v>
      </c>
      <c r="B88" s="6"/>
      <c r="C88" s="22"/>
      <c r="D88" s="8" t="s">
        <v>6</v>
      </c>
      <c r="E88" s="8"/>
      <c r="F88" s="8"/>
      <c r="G88" s="8"/>
      <c r="H88" s="9" t="s">
        <v>3</v>
      </c>
      <c r="I88" s="10"/>
      <c r="J88" s="22"/>
      <c r="K88" s="8" t="s">
        <v>20</v>
      </c>
      <c r="L88" s="11" t="s">
        <v>8</v>
      </c>
      <c r="M88" s="22"/>
      <c r="N88" s="8"/>
      <c r="O88" s="8"/>
      <c r="P88" s="8"/>
      <c r="Q88" s="8"/>
      <c r="R88" s="8"/>
      <c r="S88" s="11"/>
      <c r="T88" s="3"/>
      <c r="U88" s="3"/>
      <c r="V88" s="3"/>
      <c r="W88" s="3"/>
    </row>
    <row r="89" ht="15.75" customHeight="1">
      <c r="A89" s="29"/>
      <c r="B89" s="30"/>
      <c r="C89" s="22"/>
      <c r="D89" s="16"/>
      <c r="E89" s="16" t="s">
        <v>9</v>
      </c>
      <c r="F89" s="16" t="s">
        <v>10</v>
      </c>
      <c r="G89" s="16"/>
      <c r="H89" s="16" t="s">
        <v>11</v>
      </c>
      <c r="I89" s="17" t="s">
        <v>12</v>
      </c>
      <c r="J89" s="22"/>
      <c r="K89" s="15"/>
      <c r="L89" s="18"/>
      <c r="M89" s="22"/>
      <c r="N89" s="15" t="s">
        <v>13</v>
      </c>
      <c r="O89" s="15" t="s">
        <v>14</v>
      </c>
      <c r="P89" s="15" t="s">
        <v>15</v>
      </c>
      <c r="Q89" s="15" t="s">
        <v>16</v>
      </c>
      <c r="R89" s="15" t="s">
        <v>17</v>
      </c>
      <c r="S89" s="18" t="s">
        <v>18</v>
      </c>
      <c r="T89" s="3"/>
      <c r="U89" s="3"/>
      <c r="V89" s="3"/>
      <c r="W89" s="3"/>
    </row>
    <row r="90" ht="15.75" customHeight="1">
      <c r="A90" s="21" t="s">
        <v>2</v>
      </c>
      <c r="B90" s="31">
        <f t="array" ref="B90">TRANSPOSE($A$3)</f>
        <v>0</v>
      </c>
      <c r="C90" s="22"/>
      <c r="D90" s="3" t="s">
        <v>19</v>
      </c>
      <c r="E90" s="32">
        <f t="shared" ref="E90:F90" si="30">E82-$B$6*R86</f>
        <v>0.8260234959</v>
      </c>
      <c r="F90" s="32">
        <f t="shared" si="30"/>
        <v>1.342174089</v>
      </c>
      <c r="G90" s="3"/>
      <c r="H90" s="32">
        <f t="array" ref="H90">MMULT(E90,B90) + F90</f>
        <v>1.342174089</v>
      </c>
      <c r="I90" s="31">
        <f>1/(1+EXP(-H90))</f>
        <v>0.7928472423</v>
      </c>
      <c r="J90" s="22"/>
      <c r="K90" s="32">
        <f>$B$3</f>
        <v>1</v>
      </c>
      <c r="L90" s="31">
        <f>(K90-I90)^2</f>
        <v>0.04291226504</v>
      </c>
      <c r="M90" s="22"/>
      <c r="N90" s="32">
        <f>2*(I90-K90)</f>
        <v>-0.4143055155</v>
      </c>
      <c r="O90" s="32">
        <f>I90*(1-I90)</f>
        <v>0.1642404927</v>
      </c>
      <c r="P90" s="32">
        <f>B90</f>
        <v>0</v>
      </c>
      <c r="Q90" s="32">
        <v>1.0</v>
      </c>
      <c r="R90" s="32">
        <f>N90*O90*P90</f>
        <v>0</v>
      </c>
      <c r="S90" s="31">
        <f>N90*O90*Q90</f>
        <v>-0.06804574199</v>
      </c>
      <c r="T90" s="3"/>
      <c r="U90" s="3"/>
      <c r="V90" s="3"/>
      <c r="W90" s="3"/>
    </row>
    <row r="91" ht="15.75" customHeight="1">
      <c r="A91" s="21"/>
      <c r="B91" s="22"/>
      <c r="C91" s="22"/>
      <c r="D91" s="3"/>
      <c r="E91" s="3"/>
      <c r="F91" s="3"/>
      <c r="G91" s="3"/>
      <c r="H91" s="3"/>
      <c r="I91" s="22"/>
      <c r="J91" s="22"/>
      <c r="K91" s="3"/>
      <c r="L91" s="22"/>
      <c r="M91" s="22"/>
      <c r="N91" s="3"/>
      <c r="O91" s="3"/>
      <c r="P91" s="3"/>
      <c r="Q91" s="3"/>
      <c r="R91" s="3"/>
      <c r="S91" s="22"/>
      <c r="T91" s="3"/>
      <c r="U91" s="3"/>
      <c r="V91" s="3"/>
      <c r="W91" s="3"/>
    </row>
    <row r="92" ht="15.75" customHeight="1">
      <c r="A92" s="21" t="s">
        <v>2</v>
      </c>
      <c r="B92" s="31">
        <f t="array" ref="B92">TRANSPOSE($A$4)</f>
        <v>1</v>
      </c>
      <c r="C92" s="22"/>
      <c r="D92" s="3" t="str">
        <f t="shared" ref="D92:F92" si="31">D90</f>
        <v>w0,_</v>
      </c>
      <c r="E92" s="32">
        <f t="shared" si="31"/>
        <v>0.8260234959</v>
      </c>
      <c r="F92" s="32">
        <f t="shared" si="31"/>
        <v>1.342174089</v>
      </c>
      <c r="G92" s="3"/>
      <c r="H92" s="32">
        <f t="array" ref="H92">MMULT(E92,B92) + F92</f>
        <v>2.168197585</v>
      </c>
      <c r="I92" s="31">
        <f>1/(1+EXP(-H92))</f>
        <v>0.8973570697</v>
      </c>
      <c r="J92" s="22"/>
      <c r="K92" s="32">
        <f>$B$4</f>
        <v>0</v>
      </c>
      <c r="L92" s="31">
        <f>(K92-I92)^2</f>
        <v>0.8052497106</v>
      </c>
      <c r="M92" s="22"/>
      <c r="N92" s="32">
        <f>2*(I92-K92)</f>
        <v>1.794714139</v>
      </c>
      <c r="O92" s="32">
        <f>I92*(1-I92)</f>
        <v>0.09210735913</v>
      </c>
      <c r="P92" s="32">
        <f>B92</f>
        <v>1</v>
      </c>
      <c r="Q92" s="32">
        <v>1.0</v>
      </c>
      <c r="R92" s="32">
        <f>N92*O92*P92</f>
        <v>0.1653063798</v>
      </c>
      <c r="S92" s="31">
        <f>N92*O92*Q92</f>
        <v>0.1653063798</v>
      </c>
      <c r="T92" s="3"/>
      <c r="U92" s="3"/>
      <c r="V92" s="3"/>
      <c r="W92" s="3"/>
    </row>
    <row r="93" ht="15.75" customHeight="1">
      <c r="A93" s="26"/>
      <c r="B93" s="27"/>
      <c r="C93" s="22"/>
      <c r="D93" s="28"/>
      <c r="E93" s="28"/>
      <c r="F93" s="28"/>
      <c r="G93" s="28"/>
      <c r="H93" s="28"/>
      <c r="I93" s="27"/>
      <c r="J93" s="22"/>
      <c r="K93" s="28"/>
      <c r="L93" s="27"/>
      <c r="M93" s="22"/>
      <c r="N93" s="28"/>
      <c r="O93" s="28"/>
      <c r="P93" s="28"/>
      <c r="Q93" s="28"/>
      <c r="R93" s="28"/>
      <c r="S93" s="27"/>
      <c r="T93" s="3"/>
      <c r="U93" s="3"/>
      <c r="V93" s="3"/>
      <c r="W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3">
        <f>SUM(L90:L93)</f>
        <v>0.8481619756</v>
      </c>
      <c r="M94" s="3"/>
      <c r="N94" s="3"/>
      <c r="O94" s="3"/>
      <c r="P94" s="3"/>
      <c r="Q94" s="3"/>
      <c r="R94" s="33">
        <f t="shared" ref="R94:S94" si="32">AVERAGE(R90:R93)</f>
        <v>0.08265318989</v>
      </c>
      <c r="S94" s="33">
        <f t="shared" si="32"/>
        <v>0.0486303189</v>
      </c>
      <c r="T94" s="3"/>
      <c r="U94" s="3"/>
      <c r="V94" s="3"/>
      <c r="W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ht="15.75" customHeight="1">
      <c r="A96" s="5" t="s">
        <v>5</v>
      </c>
      <c r="B96" s="6"/>
      <c r="C96" s="22"/>
      <c r="D96" s="8" t="s">
        <v>6</v>
      </c>
      <c r="E96" s="8"/>
      <c r="F96" s="8"/>
      <c r="G96" s="8"/>
      <c r="H96" s="9" t="s">
        <v>3</v>
      </c>
      <c r="I96" s="10"/>
      <c r="J96" s="22"/>
      <c r="K96" s="8" t="s">
        <v>20</v>
      </c>
      <c r="L96" s="11" t="s">
        <v>8</v>
      </c>
      <c r="M96" s="22"/>
      <c r="N96" s="8"/>
      <c r="O96" s="8"/>
      <c r="P96" s="8"/>
      <c r="Q96" s="8"/>
      <c r="R96" s="8"/>
      <c r="S96" s="11"/>
      <c r="T96" s="3"/>
      <c r="U96" s="3"/>
      <c r="V96" s="3"/>
      <c r="W96" s="3"/>
    </row>
    <row r="97" ht="15.75" customHeight="1">
      <c r="A97" s="29"/>
      <c r="B97" s="30"/>
      <c r="C97" s="22"/>
      <c r="D97" s="16"/>
      <c r="E97" s="16" t="s">
        <v>9</v>
      </c>
      <c r="F97" s="16" t="s">
        <v>10</v>
      </c>
      <c r="G97" s="16"/>
      <c r="H97" s="16" t="s">
        <v>11</v>
      </c>
      <c r="I97" s="17" t="s">
        <v>12</v>
      </c>
      <c r="J97" s="22"/>
      <c r="K97" s="15"/>
      <c r="L97" s="18"/>
      <c r="M97" s="22"/>
      <c r="N97" s="15" t="s">
        <v>13</v>
      </c>
      <c r="O97" s="15" t="s">
        <v>14</v>
      </c>
      <c r="P97" s="15" t="s">
        <v>15</v>
      </c>
      <c r="Q97" s="15" t="s">
        <v>16</v>
      </c>
      <c r="R97" s="15" t="s">
        <v>17</v>
      </c>
      <c r="S97" s="18" t="s">
        <v>18</v>
      </c>
      <c r="T97" s="3"/>
      <c r="U97" s="3"/>
      <c r="V97" s="3"/>
      <c r="W97" s="3"/>
    </row>
    <row r="98" ht="15.75" customHeight="1">
      <c r="A98" s="21" t="s">
        <v>2</v>
      </c>
      <c r="B98" s="31">
        <f t="array" ref="B98">TRANSPOSE($A$3)</f>
        <v>0</v>
      </c>
      <c r="C98" s="22"/>
      <c r="D98" s="3" t="s">
        <v>19</v>
      </c>
      <c r="E98" s="32">
        <f t="shared" ref="E98:F98" si="33">E90-$B$6*R94</f>
        <v>-0.0005084030069</v>
      </c>
      <c r="F98" s="32">
        <f t="shared" si="33"/>
        <v>0.8558709003</v>
      </c>
      <c r="G98" s="3"/>
      <c r="H98" s="32">
        <f t="array" ref="H98">MMULT(E98,B98) + F98</f>
        <v>0.8558709003</v>
      </c>
      <c r="I98" s="31">
        <f>1/(1+EXP(-H98))</f>
        <v>0.7017972458</v>
      </c>
      <c r="J98" s="22"/>
      <c r="K98" s="32">
        <f>$B$3</f>
        <v>1</v>
      </c>
      <c r="L98" s="31">
        <f>(K98-I98)^2</f>
        <v>0.08892488262</v>
      </c>
      <c r="M98" s="22"/>
      <c r="N98" s="32">
        <f>2*(I98-K98)</f>
        <v>-0.5964055084</v>
      </c>
      <c r="O98" s="32">
        <f>I98*(1-I98)</f>
        <v>0.2092778716</v>
      </c>
      <c r="P98" s="32">
        <f>B98</f>
        <v>0</v>
      </c>
      <c r="Q98" s="32">
        <v>1.0</v>
      </c>
      <c r="R98" s="32">
        <f>N98*O98*P98</f>
        <v>0</v>
      </c>
      <c r="S98" s="31">
        <f>N98*O98*Q98</f>
        <v>-0.1248144754</v>
      </c>
      <c r="T98" s="3"/>
      <c r="U98" s="3"/>
      <c r="V98" s="3"/>
      <c r="W98" s="3"/>
    </row>
    <row r="99" ht="15.75" customHeight="1">
      <c r="A99" s="21"/>
      <c r="B99" s="22"/>
      <c r="C99" s="22"/>
      <c r="D99" s="3"/>
      <c r="E99" s="3"/>
      <c r="F99" s="3"/>
      <c r="G99" s="3"/>
      <c r="H99" s="3"/>
      <c r="I99" s="22"/>
      <c r="J99" s="22"/>
      <c r="K99" s="3"/>
      <c r="L99" s="22"/>
      <c r="M99" s="22"/>
      <c r="N99" s="3"/>
      <c r="O99" s="3"/>
      <c r="P99" s="3"/>
      <c r="Q99" s="3"/>
      <c r="R99" s="3"/>
      <c r="S99" s="22"/>
      <c r="T99" s="3"/>
      <c r="U99" s="3"/>
      <c r="V99" s="3"/>
      <c r="W99" s="3"/>
    </row>
    <row r="100" ht="15.75" customHeight="1">
      <c r="A100" s="21" t="s">
        <v>2</v>
      </c>
      <c r="B100" s="31">
        <f t="array" ref="B100">TRANSPOSE($A$4)</f>
        <v>1</v>
      </c>
      <c r="C100" s="22"/>
      <c r="D100" s="3" t="str">
        <f t="shared" ref="D100:F100" si="34">D98</f>
        <v>w0,_</v>
      </c>
      <c r="E100" s="32">
        <f t="shared" si="34"/>
        <v>-0.0005084030069</v>
      </c>
      <c r="F100" s="32">
        <f t="shared" si="34"/>
        <v>0.8558709003</v>
      </c>
      <c r="G100" s="3"/>
      <c r="H100" s="32">
        <f t="array" ref="H100">MMULT(E100,B100) + F100</f>
        <v>0.8553624973</v>
      </c>
      <c r="I100" s="31">
        <f>1/(1+EXP(-H100))</f>
        <v>0.7016908374</v>
      </c>
      <c r="J100" s="22"/>
      <c r="K100" s="32">
        <f>$B$4</f>
        <v>0</v>
      </c>
      <c r="L100" s="31">
        <f>(K100-I100)^2</f>
        <v>0.4923700313</v>
      </c>
      <c r="M100" s="22"/>
      <c r="N100" s="32">
        <f>2*(I100-K100)</f>
        <v>1.403381675</v>
      </c>
      <c r="O100" s="32">
        <f>I100*(1-I100)</f>
        <v>0.2093208061</v>
      </c>
      <c r="P100" s="32">
        <f>B100</f>
        <v>1</v>
      </c>
      <c r="Q100" s="32">
        <v>1.0</v>
      </c>
      <c r="R100" s="32">
        <f>N100*O100*P100</f>
        <v>0.2937569835</v>
      </c>
      <c r="S100" s="31">
        <f>N100*O100*Q100</f>
        <v>0.2937569835</v>
      </c>
      <c r="T100" s="3"/>
      <c r="U100" s="3"/>
      <c r="V100" s="3"/>
      <c r="W100" s="3"/>
    </row>
    <row r="101" ht="15.75" customHeight="1">
      <c r="A101" s="26"/>
      <c r="B101" s="27"/>
      <c r="C101" s="22"/>
      <c r="D101" s="28"/>
      <c r="E101" s="28"/>
      <c r="F101" s="28"/>
      <c r="G101" s="28"/>
      <c r="H101" s="28"/>
      <c r="I101" s="27"/>
      <c r="J101" s="22"/>
      <c r="K101" s="28"/>
      <c r="L101" s="27"/>
      <c r="M101" s="22"/>
      <c r="N101" s="28"/>
      <c r="O101" s="28"/>
      <c r="P101" s="28"/>
      <c r="Q101" s="28"/>
      <c r="R101" s="28"/>
      <c r="S101" s="27"/>
      <c r="T101" s="3"/>
      <c r="U101" s="3"/>
      <c r="V101" s="3"/>
      <c r="W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3">
        <f>SUM(L98:L101)</f>
        <v>0.5812949139</v>
      </c>
      <c r="M102" s="3"/>
      <c r="N102" s="3"/>
      <c r="O102" s="3"/>
      <c r="P102" s="3"/>
      <c r="Q102" s="3"/>
      <c r="R102" s="33">
        <f t="shared" ref="R102:S102" si="35">AVERAGE(R98:R101)</f>
        <v>0.1468784917</v>
      </c>
      <c r="S102" s="33">
        <f t="shared" si="35"/>
        <v>0.08447125402</v>
      </c>
      <c r="T102" s="3"/>
      <c r="U102" s="3"/>
      <c r="V102" s="3"/>
      <c r="W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</row>
    <row r="104" ht="15.75" customHeight="1">
      <c r="A104" s="5" t="s">
        <v>5</v>
      </c>
      <c r="B104" s="6"/>
      <c r="C104" s="22"/>
      <c r="D104" s="8" t="s">
        <v>6</v>
      </c>
      <c r="E104" s="8"/>
      <c r="F104" s="8"/>
      <c r="G104" s="8"/>
      <c r="H104" s="9" t="s">
        <v>3</v>
      </c>
      <c r="I104" s="10"/>
      <c r="J104" s="22"/>
      <c r="K104" s="8" t="s">
        <v>20</v>
      </c>
      <c r="L104" s="11" t="s">
        <v>8</v>
      </c>
      <c r="M104" s="22"/>
      <c r="N104" s="8"/>
      <c r="O104" s="8"/>
      <c r="P104" s="8"/>
      <c r="Q104" s="8"/>
      <c r="R104" s="8"/>
      <c r="S104" s="11"/>
      <c r="T104" s="3"/>
      <c r="U104" s="3"/>
      <c r="V104" s="3"/>
      <c r="W104" s="3"/>
    </row>
    <row r="105" ht="15.75" customHeight="1">
      <c r="A105" s="29"/>
      <c r="B105" s="30"/>
      <c r="C105" s="22"/>
      <c r="D105" s="16"/>
      <c r="E105" s="16" t="s">
        <v>9</v>
      </c>
      <c r="F105" s="16" t="s">
        <v>10</v>
      </c>
      <c r="G105" s="16"/>
      <c r="H105" s="16" t="s">
        <v>11</v>
      </c>
      <c r="I105" s="17" t="s">
        <v>12</v>
      </c>
      <c r="J105" s="22"/>
      <c r="K105" s="15"/>
      <c r="L105" s="18"/>
      <c r="M105" s="22"/>
      <c r="N105" s="15" t="s">
        <v>13</v>
      </c>
      <c r="O105" s="15" t="s">
        <v>14</v>
      </c>
      <c r="P105" s="15" t="s">
        <v>15</v>
      </c>
      <c r="Q105" s="15" t="s">
        <v>16</v>
      </c>
      <c r="R105" s="15" t="s">
        <v>17</v>
      </c>
      <c r="S105" s="18" t="s">
        <v>18</v>
      </c>
      <c r="T105" s="3"/>
      <c r="U105" s="3"/>
      <c r="V105" s="3"/>
      <c r="W105" s="3"/>
    </row>
    <row r="106" ht="15.75" customHeight="1">
      <c r="A106" s="21" t="s">
        <v>2</v>
      </c>
      <c r="B106" s="31">
        <f t="array" ref="B106">TRANSPOSE($A$3)</f>
        <v>0</v>
      </c>
      <c r="C106" s="22"/>
      <c r="D106" s="3" t="s">
        <v>19</v>
      </c>
      <c r="E106" s="32">
        <f t="shared" ref="E106:F106" si="36">E98-$B$6*R102</f>
        <v>-1.46929332</v>
      </c>
      <c r="F106" s="32">
        <f t="shared" si="36"/>
        <v>0.01115836003</v>
      </c>
      <c r="G106" s="3"/>
      <c r="H106" s="32">
        <f t="array" ref="H106">MMULT(E106,B106) + F106</f>
        <v>0.01115836003</v>
      </c>
      <c r="I106" s="31">
        <f>1/(1+EXP(-H106))</f>
        <v>0.5027895611</v>
      </c>
      <c r="J106" s="22"/>
      <c r="K106" s="32">
        <f>$B$3</f>
        <v>1</v>
      </c>
      <c r="L106" s="31">
        <f>(K106-I106)^2</f>
        <v>0.2472182206</v>
      </c>
      <c r="M106" s="22"/>
      <c r="N106" s="32">
        <f>2*(I106-K106)</f>
        <v>-0.9944208779</v>
      </c>
      <c r="O106" s="32">
        <f>I106*(1-I106)</f>
        <v>0.2499922183</v>
      </c>
      <c r="P106" s="32">
        <f>B106</f>
        <v>0</v>
      </c>
      <c r="Q106" s="32">
        <v>1.0</v>
      </c>
      <c r="R106" s="32">
        <f>N106*O106*P106</f>
        <v>0</v>
      </c>
      <c r="S106" s="31">
        <f>N106*O106*Q106</f>
        <v>-0.2485974812</v>
      </c>
      <c r="T106" s="3"/>
      <c r="U106" s="3"/>
      <c r="V106" s="3"/>
      <c r="W106" s="3"/>
    </row>
    <row r="107" ht="15.75" customHeight="1">
      <c r="A107" s="21"/>
      <c r="B107" s="22"/>
      <c r="C107" s="22"/>
      <c r="D107" s="3"/>
      <c r="E107" s="3"/>
      <c r="F107" s="3"/>
      <c r="G107" s="3"/>
      <c r="H107" s="3"/>
      <c r="I107" s="22"/>
      <c r="J107" s="22"/>
      <c r="K107" s="3"/>
      <c r="L107" s="22"/>
      <c r="M107" s="22"/>
      <c r="N107" s="3"/>
      <c r="O107" s="3"/>
      <c r="P107" s="3"/>
      <c r="Q107" s="3"/>
      <c r="R107" s="3"/>
      <c r="S107" s="22"/>
      <c r="T107" s="3"/>
      <c r="U107" s="3"/>
      <c r="V107" s="3"/>
      <c r="W107" s="3"/>
    </row>
    <row r="108" ht="15.75" customHeight="1">
      <c r="A108" s="21" t="s">
        <v>2</v>
      </c>
      <c r="B108" s="31">
        <f t="array" ref="B108">TRANSPOSE($A$4)</f>
        <v>1</v>
      </c>
      <c r="C108" s="22"/>
      <c r="D108" s="3" t="str">
        <f t="shared" ref="D108:F108" si="37">D106</f>
        <v>w0,_</v>
      </c>
      <c r="E108" s="32">
        <f t="shared" si="37"/>
        <v>-1.46929332</v>
      </c>
      <c r="F108" s="32">
        <f t="shared" si="37"/>
        <v>0.01115836003</v>
      </c>
      <c r="G108" s="3"/>
      <c r="H108" s="32">
        <f t="array" ref="H108">MMULT(E108,B108) + F108</f>
        <v>-1.45813496</v>
      </c>
      <c r="I108" s="31">
        <f>1/(1+EXP(-H108))</f>
        <v>0.1887527439</v>
      </c>
      <c r="J108" s="22"/>
      <c r="K108" s="32">
        <f>$B$4</f>
        <v>0</v>
      </c>
      <c r="L108" s="31">
        <f>(K108-I108)^2</f>
        <v>0.03562759834</v>
      </c>
      <c r="M108" s="22"/>
      <c r="N108" s="32">
        <f>2*(I108-K108)</f>
        <v>0.3775054879</v>
      </c>
      <c r="O108" s="32">
        <f>I108*(1-I108)</f>
        <v>0.1531251456</v>
      </c>
      <c r="P108" s="32">
        <f>B108</f>
        <v>1</v>
      </c>
      <c r="Q108" s="32">
        <v>1.0</v>
      </c>
      <c r="R108" s="32">
        <f>N108*O108*P108</f>
        <v>0.05780558279</v>
      </c>
      <c r="S108" s="31">
        <f>N108*O108*Q108</f>
        <v>0.05780558279</v>
      </c>
      <c r="T108" s="3"/>
      <c r="U108" s="3"/>
      <c r="V108" s="3"/>
      <c r="W108" s="3"/>
    </row>
    <row r="109" ht="15.75" customHeight="1">
      <c r="A109" s="26"/>
      <c r="B109" s="27"/>
      <c r="C109" s="22"/>
      <c r="D109" s="28"/>
      <c r="E109" s="28"/>
      <c r="F109" s="28"/>
      <c r="G109" s="28"/>
      <c r="H109" s="28"/>
      <c r="I109" s="27"/>
      <c r="J109" s="22"/>
      <c r="K109" s="28"/>
      <c r="L109" s="27"/>
      <c r="M109" s="22"/>
      <c r="N109" s="28"/>
      <c r="O109" s="28"/>
      <c r="P109" s="28"/>
      <c r="Q109" s="28"/>
      <c r="R109" s="28"/>
      <c r="S109" s="27"/>
      <c r="T109" s="3"/>
      <c r="U109" s="3"/>
      <c r="V109" s="3"/>
      <c r="W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3">
        <f>SUM(L106:L109)</f>
        <v>0.2828458189</v>
      </c>
      <c r="M110" s="3"/>
      <c r="N110" s="3"/>
      <c r="O110" s="3"/>
      <c r="P110" s="3"/>
      <c r="Q110" s="3"/>
      <c r="R110" s="33">
        <f t="shared" ref="R110:S110" si="38">AVERAGE(R106:R109)</f>
        <v>0.0289027914</v>
      </c>
      <c r="S110" s="33">
        <f t="shared" si="38"/>
        <v>-0.09539594922</v>
      </c>
      <c r="T110" s="3"/>
      <c r="U110" s="3"/>
      <c r="V110" s="3"/>
      <c r="W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</row>
    <row r="112" ht="15.75" customHeight="1">
      <c r="A112" s="5" t="s">
        <v>5</v>
      </c>
      <c r="B112" s="6"/>
      <c r="C112" s="22"/>
      <c r="D112" s="8" t="s">
        <v>6</v>
      </c>
      <c r="E112" s="8"/>
      <c r="F112" s="8"/>
      <c r="G112" s="8"/>
      <c r="H112" s="9" t="s">
        <v>3</v>
      </c>
      <c r="I112" s="10"/>
      <c r="J112" s="22"/>
      <c r="K112" s="8" t="s">
        <v>20</v>
      </c>
      <c r="L112" s="11" t="s">
        <v>8</v>
      </c>
      <c r="M112" s="22"/>
      <c r="N112" s="8"/>
      <c r="O112" s="8"/>
      <c r="P112" s="8"/>
      <c r="Q112" s="8"/>
      <c r="R112" s="8"/>
      <c r="S112" s="11"/>
      <c r="T112" s="3"/>
      <c r="U112" s="3"/>
      <c r="V112" s="3"/>
      <c r="W112" s="3"/>
    </row>
    <row r="113" ht="15.75" customHeight="1">
      <c r="A113" s="29"/>
      <c r="B113" s="30"/>
      <c r="C113" s="22"/>
      <c r="D113" s="16"/>
      <c r="E113" s="16" t="s">
        <v>9</v>
      </c>
      <c r="F113" s="16" t="s">
        <v>10</v>
      </c>
      <c r="G113" s="16"/>
      <c r="H113" s="16" t="s">
        <v>11</v>
      </c>
      <c r="I113" s="17" t="s">
        <v>12</v>
      </c>
      <c r="J113" s="22"/>
      <c r="K113" s="15"/>
      <c r="L113" s="18"/>
      <c r="M113" s="22"/>
      <c r="N113" s="15" t="s">
        <v>13</v>
      </c>
      <c r="O113" s="15" t="s">
        <v>14</v>
      </c>
      <c r="P113" s="15" t="s">
        <v>15</v>
      </c>
      <c r="Q113" s="15" t="s">
        <v>16</v>
      </c>
      <c r="R113" s="15" t="s">
        <v>17</v>
      </c>
      <c r="S113" s="18" t="s">
        <v>18</v>
      </c>
      <c r="T113" s="3"/>
      <c r="U113" s="3"/>
      <c r="V113" s="3"/>
      <c r="W113" s="3"/>
    </row>
    <row r="114" ht="15.75" customHeight="1">
      <c r="A114" s="21" t="s">
        <v>2</v>
      </c>
      <c r="B114" s="31">
        <f t="array" ref="B114">TRANSPOSE($A$3)</f>
        <v>0</v>
      </c>
      <c r="C114" s="22"/>
      <c r="D114" s="3" t="s">
        <v>19</v>
      </c>
      <c r="E114" s="32">
        <f t="shared" ref="E114:F114" si="39">E106-$B$6*R110</f>
        <v>-1.758321234</v>
      </c>
      <c r="F114" s="32">
        <f t="shared" si="39"/>
        <v>0.9651178522</v>
      </c>
      <c r="G114" s="3"/>
      <c r="H114" s="32">
        <f t="array" ref="H114">MMULT(E114,B114) + F114</f>
        <v>0.9651178522</v>
      </c>
      <c r="I114" s="31">
        <f>1/(1+EXP(-H114))</f>
        <v>0.7241453134</v>
      </c>
      <c r="J114" s="22"/>
      <c r="K114" s="32">
        <f>$B$3</f>
        <v>1</v>
      </c>
      <c r="L114" s="31">
        <f>(K114-I114)^2</f>
        <v>0.07609580811</v>
      </c>
      <c r="M114" s="22"/>
      <c r="N114" s="32">
        <f>2*(I114-K114)</f>
        <v>-0.5517093732</v>
      </c>
      <c r="O114" s="32">
        <f>I114*(1-I114)</f>
        <v>0.1997588785</v>
      </c>
      <c r="P114" s="32">
        <f>B114</f>
        <v>0</v>
      </c>
      <c r="Q114" s="32">
        <v>1.0</v>
      </c>
      <c r="R114" s="32">
        <f>N114*O114*P114</f>
        <v>0</v>
      </c>
      <c r="S114" s="31">
        <f>N114*O114*Q114</f>
        <v>-0.1102088456</v>
      </c>
      <c r="T114" s="3"/>
      <c r="U114" s="3"/>
      <c r="V114" s="3"/>
      <c r="W114" s="3"/>
    </row>
    <row r="115" ht="15.75" customHeight="1">
      <c r="A115" s="21"/>
      <c r="B115" s="22"/>
      <c r="C115" s="22"/>
      <c r="D115" s="3"/>
      <c r="E115" s="3"/>
      <c r="F115" s="3"/>
      <c r="G115" s="3"/>
      <c r="H115" s="3"/>
      <c r="I115" s="22"/>
      <c r="J115" s="22"/>
      <c r="K115" s="3"/>
      <c r="L115" s="22"/>
      <c r="M115" s="22"/>
      <c r="N115" s="3"/>
      <c r="O115" s="3"/>
      <c r="P115" s="3"/>
      <c r="Q115" s="3"/>
      <c r="R115" s="3"/>
      <c r="S115" s="22"/>
      <c r="T115" s="3"/>
      <c r="U115" s="3"/>
      <c r="V115" s="3"/>
      <c r="W115" s="3"/>
    </row>
    <row r="116" ht="15.75" customHeight="1">
      <c r="A116" s="21" t="s">
        <v>2</v>
      </c>
      <c r="B116" s="31">
        <f t="array" ref="B116">TRANSPOSE($A$4)</f>
        <v>1</v>
      </c>
      <c r="C116" s="22"/>
      <c r="D116" s="3" t="str">
        <f t="shared" ref="D116:F116" si="40">D114</f>
        <v>w0,_</v>
      </c>
      <c r="E116" s="32">
        <f t="shared" si="40"/>
        <v>-1.758321234</v>
      </c>
      <c r="F116" s="32">
        <f t="shared" si="40"/>
        <v>0.9651178522</v>
      </c>
      <c r="G116" s="3"/>
      <c r="H116" s="32">
        <f t="array" ref="H116">MMULT(E116,B116) + F116</f>
        <v>-0.793203382</v>
      </c>
      <c r="I116" s="31">
        <f>1/(1+EXP(-H116))</f>
        <v>0.3114812554</v>
      </c>
      <c r="J116" s="22"/>
      <c r="K116" s="32">
        <f>$B$4</f>
        <v>0</v>
      </c>
      <c r="L116" s="31">
        <f>(K116-I116)^2</f>
        <v>0.09702057246</v>
      </c>
      <c r="M116" s="22"/>
      <c r="N116" s="32">
        <f>2*(I116-K116)</f>
        <v>0.6229625108</v>
      </c>
      <c r="O116" s="32">
        <f>I116*(1-I116)</f>
        <v>0.2144606829</v>
      </c>
      <c r="P116" s="32">
        <f>B116</f>
        <v>1</v>
      </c>
      <c r="Q116" s="32">
        <v>1.0</v>
      </c>
      <c r="R116" s="32">
        <f>N116*O116*P116</f>
        <v>0.1336009655</v>
      </c>
      <c r="S116" s="31">
        <f>N116*O116*Q116</f>
        <v>0.1336009655</v>
      </c>
      <c r="T116" s="3"/>
      <c r="U116" s="3"/>
      <c r="V116" s="3"/>
      <c r="W116" s="3"/>
    </row>
    <row r="117" ht="15.75" customHeight="1">
      <c r="A117" s="26"/>
      <c r="B117" s="27"/>
      <c r="C117" s="22"/>
      <c r="D117" s="28"/>
      <c r="E117" s="28"/>
      <c r="F117" s="28"/>
      <c r="G117" s="28"/>
      <c r="H117" s="28"/>
      <c r="I117" s="27"/>
      <c r="J117" s="22"/>
      <c r="K117" s="28"/>
      <c r="L117" s="27"/>
      <c r="M117" s="22"/>
      <c r="N117" s="28"/>
      <c r="O117" s="28"/>
      <c r="P117" s="28"/>
      <c r="Q117" s="28"/>
      <c r="R117" s="28"/>
      <c r="S117" s="27"/>
      <c r="T117" s="3"/>
      <c r="U117" s="3"/>
      <c r="V117" s="3"/>
      <c r="W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3">
        <f>SUM(L114:L117)</f>
        <v>0.1731163806</v>
      </c>
      <c r="M118" s="3"/>
      <c r="N118" s="3"/>
      <c r="O118" s="3"/>
      <c r="P118" s="3"/>
      <c r="Q118" s="3"/>
      <c r="R118" s="33">
        <f t="shared" ref="R118:S118" si="41">AVERAGE(R114:R117)</f>
        <v>0.06680048275</v>
      </c>
      <c r="S118" s="33">
        <f t="shared" si="41"/>
        <v>0.01169605994</v>
      </c>
      <c r="T118" s="3"/>
      <c r="U118" s="3"/>
      <c r="V118" s="3"/>
      <c r="W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</row>
    <row r="120" ht="15.75" customHeight="1">
      <c r="A120" s="5" t="s">
        <v>5</v>
      </c>
      <c r="B120" s="6"/>
      <c r="C120" s="22"/>
      <c r="D120" s="8" t="s">
        <v>6</v>
      </c>
      <c r="E120" s="8"/>
      <c r="F120" s="8"/>
      <c r="G120" s="8"/>
      <c r="H120" s="9" t="s">
        <v>3</v>
      </c>
      <c r="I120" s="10"/>
      <c r="J120" s="22"/>
      <c r="K120" s="8" t="s">
        <v>20</v>
      </c>
      <c r="L120" s="11" t="s">
        <v>8</v>
      </c>
      <c r="M120" s="22"/>
      <c r="N120" s="8"/>
      <c r="O120" s="8"/>
      <c r="P120" s="8"/>
      <c r="Q120" s="8"/>
      <c r="R120" s="8"/>
      <c r="S120" s="11"/>
      <c r="T120" s="3"/>
      <c r="U120" s="3"/>
      <c r="V120" s="3"/>
      <c r="W120" s="3"/>
    </row>
    <row r="121" ht="15.75" customHeight="1">
      <c r="A121" s="29"/>
      <c r="B121" s="30"/>
      <c r="C121" s="22"/>
      <c r="D121" s="16"/>
      <c r="E121" s="16" t="s">
        <v>9</v>
      </c>
      <c r="F121" s="16" t="s">
        <v>10</v>
      </c>
      <c r="G121" s="16"/>
      <c r="H121" s="16" t="s">
        <v>11</v>
      </c>
      <c r="I121" s="17" t="s">
        <v>12</v>
      </c>
      <c r="J121" s="22"/>
      <c r="K121" s="15"/>
      <c r="L121" s="18"/>
      <c r="M121" s="22"/>
      <c r="N121" s="15" t="s">
        <v>13</v>
      </c>
      <c r="O121" s="15" t="s">
        <v>14</v>
      </c>
      <c r="P121" s="15" t="s">
        <v>15</v>
      </c>
      <c r="Q121" s="15" t="s">
        <v>16</v>
      </c>
      <c r="R121" s="15" t="s">
        <v>17</v>
      </c>
      <c r="S121" s="18" t="s">
        <v>18</v>
      </c>
      <c r="T121" s="3"/>
      <c r="U121" s="3"/>
      <c r="V121" s="3"/>
      <c r="W121" s="3"/>
    </row>
    <row r="122" ht="15.75" customHeight="1">
      <c r="A122" s="21" t="s">
        <v>2</v>
      </c>
      <c r="B122" s="31">
        <f t="array" ref="B122">TRANSPOSE($A$3)</f>
        <v>0</v>
      </c>
      <c r="C122" s="22"/>
      <c r="D122" s="3" t="s">
        <v>19</v>
      </c>
      <c r="E122" s="32">
        <f t="shared" ref="E122:F122" si="42">E114-$B$6*R118</f>
        <v>-2.426326062</v>
      </c>
      <c r="F122" s="32">
        <f t="shared" si="42"/>
        <v>0.8481572528</v>
      </c>
      <c r="G122" s="3"/>
      <c r="H122" s="32">
        <f t="array" ref="H122">MMULT(E122,B122) + F122</f>
        <v>0.8481572528</v>
      </c>
      <c r="I122" s="31">
        <f>1/(1+EXP(-H122))</f>
        <v>0.7001804414</v>
      </c>
      <c r="J122" s="22"/>
      <c r="K122" s="32">
        <f>$B$3</f>
        <v>1</v>
      </c>
      <c r="L122" s="31">
        <f>(K122-I122)^2</f>
        <v>0.08989176772</v>
      </c>
      <c r="M122" s="22"/>
      <c r="N122" s="32">
        <f>2*(I122-K122)</f>
        <v>-0.5996391172</v>
      </c>
      <c r="O122" s="32">
        <f>I122*(1-I122)</f>
        <v>0.2099277909</v>
      </c>
      <c r="P122" s="32">
        <f>B122</f>
        <v>0</v>
      </c>
      <c r="Q122" s="32">
        <v>1.0</v>
      </c>
      <c r="R122" s="32">
        <f>N122*O122*P122</f>
        <v>0</v>
      </c>
      <c r="S122" s="31">
        <f>N122*O122*Q122</f>
        <v>-0.1258809152</v>
      </c>
      <c r="T122" s="3"/>
      <c r="U122" s="3"/>
      <c r="V122" s="3"/>
      <c r="W122" s="3"/>
    </row>
    <row r="123" ht="15.75" customHeight="1">
      <c r="A123" s="21"/>
      <c r="B123" s="22"/>
      <c r="C123" s="22"/>
      <c r="D123" s="3"/>
      <c r="E123" s="3"/>
      <c r="F123" s="3"/>
      <c r="G123" s="3"/>
      <c r="H123" s="3"/>
      <c r="I123" s="22"/>
      <c r="J123" s="22"/>
      <c r="K123" s="3"/>
      <c r="L123" s="22"/>
      <c r="M123" s="22"/>
      <c r="N123" s="3"/>
      <c r="O123" s="3"/>
      <c r="P123" s="3"/>
      <c r="Q123" s="3"/>
      <c r="R123" s="3"/>
      <c r="S123" s="22"/>
      <c r="T123" s="3"/>
      <c r="U123" s="3"/>
      <c r="V123" s="3"/>
      <c r="W123" s="3"/>
    </row>
    <row r="124" ht="15.75" customHeight="1">
      <c r="A124" s="21" t="s">
        <v>2</v>
      </c>
      <c r="B124" s="31">
        <f t="array" ref="B124">TRANSPOSE($A$4)</f>
        <v>1</v>
      </c>
      <c r="C124" s="22"/>
      <c r="D124" s="3" t="str">
        <f t="shared" ref="D124:F124" si="43">D122</f>
        <v>w0,_</v>
      </c>
      <c r="E124" s="32">
        <f t="shared" si="43"/>
        <v>-2.426326062</v>
      </c>
      <c r="F124" s="32">
        <f t="shared" si="43"/>
        <v>0.8481572528</v>
      </c>
      <c r="G124" s="3"/>
      <c r="H124" s="32">
        <f t="array" ref="H124">MMULT(E124,B124) + F124</f>
        <v>-1.578168809</v>
      </c>
      <c r="I124" s="31">
        <f>1/(1+EXP(-H124))</f>
        <v>0.1710549797</v>
      </c>
      <c r="J124" s="22"/>
      <c r="K124" s="32">
        <f>$B$4</f>
        <v>0</v>
      </c>
      <c r="L124" s="31">
        <f>(K124-I124)^2</f>
        <v>0.02925980608</v>
      </c>
      <c r="M124" s="22"/>
      <c r="N124" s="32">
        <f>2*(I124-K124)</f>
        <v>0.3421099594</v>
      </c>
      <c r="O124" s="32">
        <f>I124*(1-I124)</f>
        <v>0.1417951736</v>
      </c>
      <c r="P124" s="32">
        <f>B124</f>
        <v>1</v>
      </c>
      <c r="Q124" s="32">
        <v>1.0</v>
      </c>
      <c r="R124" s="32">
        <f>N124*O124*P124</f>
        <v>0.04850954109</v>
      </c>
      <c r="S124" s="31">
        <f>N124*O124*Q124</f>
        <v>0.04850954109</v>
      </c>
      <c r="T124" s="3"/>
      <c r="U124" s="3"/>
      <c r="V124" s="3"/>
      <c r="W124" s="3"/>
    </row>
    <row r="125" ht="15.75" customHeight="1">
      <c r="A125" s="26"/>
      <c r="B125" s="27"/>
      <c r="C125" s="22"/>
      <c r="D125" s="28"/>
      <c r="E125" s="28"/>
      <c r="F125" s="28"/>
      <c r="G125" s="28"/>
      <c r="H125" s="28"/>
      <c r="I125" s="27"/>
      <c r="J125" s="22"/>
      <c r="K125" s="28"/>
      <c r="L125" s="27"/>
      <c r="M125" s="22"/>
      <c r="N125" s="28"/>
      <c r="O125" s="28"/>
      <c r="P125" s="28"/>
      <c r="Q125" s="28"/>
      <c r="R125" s="28"/>
      <c r="S125" s="27"/>
      <c r="T125" s="3"/>
      <c r="U125" s="3"/>
      <c r="V125" s="3"/>
      <c r="W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3">
        <f>SUM(L122:L125)</f>
        <v>0.1191515738</v>
      </c>
      <c r="M126" s="3"/>
      <c r="N126" s="3"/>
      <c r="O126" s="3"/>
      <c r="P126" s="3"/>
      <c r="Q126" s="3"/>
      <c r="R126" s="33">
        <f t="shared" ref="R126:S126" si="44">AVERAGE(R122:R125)</f>
        <v>0.02425477055</v>
      </c>
      <c r="S126" s="33">
        <f t="shared" si="44"/>
        <v>-0.03868568706</v>
      </c>
      <c r="T126" s="3"/>
      <c r="U126" s="3"/>
      <c r="V126" s="3"/>
      <c r="W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</row>
    <row r="128" ht="15.75" customHeight="1">
      <c r="A128" s="5" t="s">
        <v>5</v>
      </c>
      <c r="B128" s="6"/>
      <c r="C128" s="22"/>
      <c r="D128" s="8" t="s">
        <v>6</v>
      </c>
      <c r="E128" s="8"/>
      <c r="F128" s="8"/>
      <c r="G128" s="8"/>
      <c r="H128" s="9" t="s">
        <v>3</v>
      </c>
      <c r="I128" s="10"/>
      <c r="J128" s="22"/>
      <c r="K128" s="8" t="s">
        <v>20</v>
      </c>
      <c r="L128" s="11" t="s">
        <v>8</v>
      </c>
      <c r="M128" s="22"/>
      <c r="N128" s="8"/>
      <c r="O128" s="8"/>
      <c r="P128" s="8"/>
      <c r="Q128" s="8"/>
      <c r="R128" s="8"/>
      <c r="S128" s="11"/>
      <c r="T128" s="3"/>
      <c r="U128" s="3"/>
      <c r="V128" s="3"/>
      <c r="W128" s="3"/>
    </row>
    <row r="129" ht="15.75" customHeight="1">
      <c r="A129" s="29"/>
      <c r="B129" s="30"/>
      <c r="C129" s="22"/>
      <c r="D129" s="16"/>
      <c r="E129" s="16" t="s">
        <v>9</v>
      </c>
      <c r="F129" s="16" t="s">
        <v>10</v>
      </c>
      <c r="G129" s="16"/>
      <c r="H129" s="16" t="s">
        <v>11</v>
      </c>
      <c r="I129" s="17" t="s">
        <v>12</v>
      </c>
      <c r="J129" s="22"/>
      <c r="K129" s="15"/>
      <c r="L129" s="18"/>
      <c r="M129" s="22"/>
      <c r="N129" s="15" t="s">
        <v>13</v>
      </c>
      <c r="O129" s="15" t="s">
        <v>14</v>
      </c>
      <c r="P129" s="15" t="s">
        <v>15</v>
      </c>
      <c r="Q129" s="15" t="s">
        <v>16</v>
      </c>
      <c r="R129" s="15" t="s">
        <v>17</v>
      </c>
      <c r="S129" s="18" t="s">
        <v>18</v>
      </c>
      <c r="T129" s="3"/>
      <c r="U129" s="3"/>
      <c r="V129" s="3"/>
      <c r="W129" s="3"/>
    </row>
    <row r="130" ht="15.75" customHeight="1">
      <c r="A130" s="21" t="s">
        <v>2</v>
      </c>
      <c r="B130" s="31">
        <f t="array" ref="B130">TRANSPOSE($A$3)</f>
        <v>0</v>
      </c>
      <c r="C130" s="22"/>
      <c r="D130" s="3" t="s">
        <v>19</v>
      </c>
      <c r="E130" s="32">
        <f t="shared" ref="E130:F130" si="45">E122-$B$6*R126</f>
        <v>-2.668873767</v>
      </c>
      <c r="F130" s="32">
        <f t="shared" si="45"/>
        <v>1.235014123</v>
      </c>
      <c r="G130" s="3"/>
      <c r="H130" s="32">
        <f t="array" ref="H130">MMULT(E130,B130) + F130</f>
        <v>1.235014123</v>
      </c>
      <c r="I130" s="31">
        <f>1/(1+EXP(-H130))</f>
        <v>0.7746949581</v>
      </c>
      <c r="J130" s="22"/>
      <c r="K130" s="32">
        <f>$B$3</f>
        <v>1</v>
      </c>
      <c r="L130" s="31">
        <f>(K130-I130)^2</f>
        <v>0.05076236192</v>
      </c>
      <c r="M130" s="22"/>
      <c r="N130" s="32">
        <f>2*(I130-K130)</f>
        <v>-0.4506100839</v>
      </c>
      <c r="O130" s="32">
        <f>I130*(1-I130)</f>
        <v>0.17454268</v>
      </c>
      <c r="P130" s="32">
        <f>B130</f>
        <v>0</v>
      </c>
      <c r="Q130" s="32">
        <v>1.0</v>
      </c>
      <c r="R130" s="32">
        <f>N130*O130*P130</f>
        <v>0</v>
      </c>
      <c r="S130" s="31">
        <f>N130*O130*Q130</f>
        <v>-0.07865069168</v>
      </c>
      <c r="T130" s="3"/>
      <c r="U130" s="3"/>
      <c r="V130" s="3"/>
      <c r="W130" s="3"/>
    </row>
    <row r="131" ht="15.75" customHeight="1">
      <c r="A131" s="21"/>
      <c r="B131" s="22"/>
      <c r="C131" s="22"/>
      <c r="D131" s="3"/>
      <c r="E131" s="3"/>
      <c r="F131" s="3"/>
      <c r="G131" s="3"/>
      <c r="H131" s="3"/>
      <c r="I131" s="22"/>
      <c r="J131" s="22"/>
      <c r="K131" s="3"/>
      <c r="L131" s="22"/>
      <c r="M131" s="22"/>
      <c r="N131" s="3"/>
      <c r="O131" s="3"/>
      <c r="P131" s="3"/>
      <c r="Q131" s="3"/>
      <c r="R131" s="3"/>
      <c r="S131" s="22"/>
      <c r="T131" s="3"/>
      <c r="U131" s="3"/>
      <c r="V131" s="3"/>
      <c r="W131" s="3"/>
    </row>
    <row r="132" ht="15.75" customHeight="1">
      <c r="A132" s="21" t="s">
        <v>2</v>
      </c>
      <c r="B132" s="31">
        <f t="array" ref="B132">TRANSPOSE($A$4)</f>
        <v>1</v>
      </c>
      <c r="C132" s="22"/>
      <c r="D132" s="3" t="str">
        <f t="shared" ref="D132:F132" si="46">D130</f>
        <v>w0,_</v>
      </c>
      <c r="E132" s="32">
        <f t="shared" si="46"/>
        <v>-2.668873767</v>
      </c>
      <c r="F132" s="32">
        <f t="shared" si="46"/>
        <v>1.235014123</v>
      </c>
      <c r="G132" s="3"/>
      <c r="H132" s="32">
        <f t="array" ref="H132">MMULT(E132,B132) + F132</f>
        <v>-1.433859644</v>
      </c>
      <c r="I132" s="31">
        <f>1/(1+EXP(-H132))</f>
        <v>0.1924980193</v>
      </c>
      <c r="J132" s="22"/>
      <c r="K132" s="32">
        <f>$B$4</f>
        <v>0</v>
      </c>
      <c r="L132" s="31">
        <f>(K132-I132)^2</f>
        <v>0.03705548743</v>
      </c>
      <c r="M132" s="22"/>
      <c r="N132" s="32">
        <f>2*(I132-K132)</f>
        <v>0.3849960386</v>
      </c>
      <c r="O132" s="32">
        <f>I132*(1-I132)</f>
        <v>0.1554425319</v>
      </c>
      <c r="P132" s="32">
        <f>B132</f>
        <v>1</v>
      </c>
      <c r="Q132" s="32">
        <v>1.0</v>
      </c>
      <c r="R132" s="32">
        <f>N132*O132*P132</f>
        <v>0.05984475899</v>
      </c>
      <c r="S132" s="31">
        <f>N132*O132*Q132</f>
        <v>0.05984475899</v>
      </c>
      <c r="T132" s="3"/>
      <c r="U132" s="3"/>
      <c r="V132" s="3"/>
      <c r="W132" s="3"/>
    </row>
    <row r="133" ht="15.75" customHeight="1">
      <c r="A133" s="26"/>
      <c r="B133" s="27"/>
      <c r="C133" s="22"/>
      <c r="D133" s="28"/>
      <c r="E133" s="28"/>
      <c r="F133" s="28"/>
      <c r="G133" s="28"/>
      <c r="H133" s="28"/>
      <c r="I133" s="27"/>
      <c r="J133" s="22"/>
      <c r="K133" s="28"/>
      <c r="L133" s="27"/>
      <c r="M133" s="22"/>
      <c r="N133" s="28"/>
      <c r="O133" s="28"/>
      <c r="P133" s="28"/>
      <c r="Q133" s="28"/>
      <c r="R133" s="28"/>
      <c r="S133" s="27"/>
      <c r="T133" s="3"/>
      <c r="U133" s="3"/>
      <c r="V133" s="3"/>
      <c r="W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3">
        <f>SUM(L130:L133)</f>
        <v>0.08781784935</v>
      </c>
      <c r="M134" s="3"/>
      <c r="N134" s="3"/>
      <c r="O134" s="3"/>
      <c r="P134" s="3"/>
      <c r="Q134" s="3"/>
      <c r="R134" s="33">
        <f t="shared" ref="R134:S134" si="47">AVERAGE(R130:R133)</f>
        <v>0.02992237949</v>
      </c>
      <c r="S134" s="33">
        <f t="shared" si="47"/>
        <v>-0.009402966346</v>
      </c>
      <c r="T134" s="3"/>
      <c r="U134" s="3"/>
      <c r="V134" s="3"/>
      <c r="W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</row>
    <row r="136" ht="15.75" customHeight="1">
      <c r="A136" s="5" t="s">
        <v>5</v>
      </c>
      <c r="B136" s="6"/>
      <c r="C136" s="22"/>
      <c r="D136" s="8" t="s">
        <v>6</v>
      </c>
      <c r="E136" s="8"/>
      <c r="F136" s="8"/>
      <c r="G136" s="8"/>
      <c r="H136" s="9" t="s">
        <v>3</v>
      </c>
      <c r="I136" s="10"/>
      <c r="J136" s="22"/>
      <c r="K136" s="8" t="s">
        <v>20</v>
      </c>
      <c r="L136" s="11" t="s">
        <v>8</v>
      </c>
      <c r="M136" s="22"/>
      <c r="N136" s="8"/>
      <c r="O136" s="8"/>
      <c r="P136" s="8"/>
      <c r="Q136" s="8"/>
      <c r="R136" s="8"/>
      <c r="S136" s="11"/>
      <c r="T136" s="3"/>
      <c r="U136" s="3"/>
      <c r="V136" s="3"/>
      <c r="W136" s="3"/>
    </row>
    <row r="137" ht="15.75" customHeight="1">
      <c r="A137" s="29"/>
      <c r="B137" s="30"/>
      <c r="C137" s="22"/>
      <c r="D137" s="16"/>
      <c r="E137" s="16" t="s">
        <v>9</v>
      </c>
      <c r="F137" s="16" t="s">
        <v>10</v>
      </c>
      <c r="G137" s="16"/>
      <c r="H137" s="16" t="s">
        <v>11</v>
      </c>
      <c r="I137" s="17" t="s">
        <v>12</v>
      </c>
      <c r="J137" s="22"/>
      <c r="K137" s="15"/>
      <c r="L137" s="18"/>
      <c r="M137" s="22"/>
      <c r="N137" s="15" t="s">
        <v>13</v>
      </c>
      <c r="O137" s="15" t="s">
        <v>14</v>
      </c>
      <c r="P137" s="15" t="s">
        <v>15</v>
      </c>
      <c r="Q137" s="15" t="s">
        <v>16</v>
      </c>
      <c r="R137" s="15" t="s">
        <v>17</v>
      </c>
      <c r="S137" s="18" t="s">
        <v>18</v>
      </c>
      <c r="T137" s="3"/>
      <c r="U137" s="3"/>
      <c r="V137" s="3"/>
      <c r="W137" s="3"/>
    </row>
    <row r="138" ht="15.75" customHeight="1">
      <c r="A138" s="21" t="s">
        <v>2</v>
      </c>
      <c r="B138" s="31">
        <f t="array" ref="B138">TRANSPOSE($A$3)</f>
        <v>0</v>
      </c>
      <c r="C138" s="22"/>
      <c r="D138" s="3" t="s">
        <v>19</v>
      </c>
      <c r="E138" s="32">
        <f t="shared" ref="E138:F138" si="48">E130-$B$6*R134</f>
        <v>-2.968097562</v>
      </c>
      <c r="F138" s="32">
        <f t="shared" si="48"/>
        <v>1.329043787</v>
      </c>
      <c r="G138" s="3"/>
      <c r="H138" s="32">
        <f t="array" ref="H138">MMULT(E138,B138) + F138</f>
        <v>1.329043787</v>
      </c>
      <c r="I138" s="31">
        <f>1/(1+EXP(-H138))</f>
        <v>0.7906824219</v>
      </c>
      <c r="J138" s="22"/>
      <c r="K138" s="32">
        <f>$B$3</f>
        <v>1</v>
      </c>
      <c r="L138" s="31">
        <f>(K138-I138)^2</f>
        <v>0.04381384849</v>
      </c>
      <c r="M138" s="22"/>
      <c r="N138" s="32">
        <f>2*(I138-K138)</f>
        <v>-0.4186351561</v>
      </c>
      <c r="O138" s="32">
        <f>I138*(1-I138)</f>
        <v>0.1655037296</v>
      </c>
      <c r="P138" s="32">
        <f>B138</f>
        <v>0</v>
      </c>
      <c r="Q138" s="32">
        <v>1.0</v>
      </c>
      <c r="R138" s="32">
        <f>N138*O138*P138</f>
        <v>0</v>
      </c>
      <c r="S138" s="31">
        <f>N138*O138*Q138</f>
        <v>-0.06928567967</v>
      </c>
      <c r="T138" s="3"/>
      <c r="U138" s="3"/>
      <c r="V138" s="3"/>
      <c r="W138" s="3"/>
    </row>
    <row r="139" ht="15.75" customHeight="1">
      <c r="A139" s="21"/>
      <c r="B139" s="22"/>
      <c r="C139" s="22"/>
      <c r="D139" s="3"/>
      <c r="E139" s="3"/>
      <c r="F139" s="3"/>
      <c r="G139" s="3"/>
      <c r="H139" s="3"/>
      <c r="I139" s="22"/>
      <c r="J139" s="22"/>
      <c r="K139" s="3"/>
      <c r="L139" s="22"/>
      <c r="M139" s="22"/>
      <c r="N139" s="3"/>
      <c r="O139" s="3"/>
      <c r="P139" s="3"/>
      <c r="Q139" s="3"/>
      <c r="R139" s="3"/>
      <c r="S139" s="22"/>
      <c r="T139" s="3"/>
      <c r="U139" s="3"/>
      <c r="V139" s="3"/>
      <c r="W139" s="3"/>
    </row>
    <row r="140" ht="15.75" customHeight="1">
      <c r="A140" s="21" t="s">
        <v>2</v>
      </c>
      <c r="B140" s="31">
        <f t="array" ref="B140">TRANSPOSE($A$4)</f>
        <v>1</v>
      </c>
      <c r="C140" s="22"/>
      <c r="D140" s="3" t="str">
        <f t="shared" ref="D140:F140" si="49">D138</f>
        <v>w0,_</v>
      </c>
      <c r="E140" s="32">
        <f t="shared" si="49"/>
        <v>-2.968097562</v>
      </c>
      <c r="F140" s="32">
        <f t="shared" si="49"/>
        <v>1.329043787</v>
      </c>
      <c r="G140" s="3"/>
      <c r="H140" s="32">
        <f t="array" ref="H140">MMULT(E140,B140) + F140</f>
        <v>-1.639053775</v>
      </c>
      <c r="I140" s="31">
        <f>1/(1+EXP(-H140))</f>
        <v>0.1625938567</v>
      </c>
      <c r="J140" s="22"/>
      <c r="K140" s="32">
        <f>$B$4</f>
        <v>0</v>
      </c>
      <c r="L140" s="31">
        <f>(K140-I140)^2</f>
        <v>0.02643676223</v>
      </c>
      <c r="M140" s="22"/>
      <c r="N140" s="32">
        <f>2*(I140-K140)</f>
        <v>0.3251877133</v>
      </c>
      <c r="O140" s="32">
        <f>I140*(1-I140)</f>
        <v>0.1361570944</v>
      </c>
      <c r="P140" s="32">
        <f>B140</f>
        <v>1</v>
      </c>
      <c r="Q140" s="32">
        <v>1.0</v>
      </c>
      <c r="R140" s="32">
        <f>N140*O140*P140</f>
        <v>0.04427661419</v>
      </c>
      <c r="S140" s="31">
        <f>N140*O140*Q140</f>
        <v>0.04427661419</v>
      </c>
      <c r="T140" s="3"/>
      <c r="U140" s="3"/>
      <c r="V140" s="3"/>
      <c r="W140" s="3"/>
    </row>
    <row r="141" ht="15.75" customHeight="1">
      <c r="A141" s="26"/>
      <c r="B141" s="27"/>
      <c r="C141" s="22"/>
      <c r="D141" s="28"/>
      <c r="E141" s="28"/>
      <c r="F141" s="28"/>
      <c r="G141" s="28"/>
      <c r="H141" s="28"/>
      <c r="I141" s="27"/>
      <c r="J141" s="22"/>
      <c r="K141" s="28"/>
      <c r="L141" s="27"/>
      <c r="M141" s="22"/>
      <c r="N141" s="28"/>
      <c r="O141" s="28"/>
      <c r="P141" s="28"/>
      <c r="Q141" s="28"/>
      <c r="R141" s="28"/>
      <c r="S141" s="27"/>
      <c r="T141" s="3"/>
      <c r="U141" s="3"/>
      <c r="V141" s="3"/>
      <c r="W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3">
        <f>SUM(L138:L141)</f>
        <v>0.07025061071</v>
      </c>
      <c r="M142" s="3"/>
      <c r="N142" s="3"/>
      <c r="O142" s="3"/>
      <c r="P142" s="3"/>
      <c r="Q142" s="3"/>
      <c r="R142" s="33">
        <f t="shared" ref="R142:S142" si="50">AVERAGE(R138:R141)</f>
        <v>0.0221383071</v>
      </c>
      <c r="S142" s="33">
        <f t="shared" si="50"/>
        <v>-0.01250453274</v>
      </c>
      <c r="T142" s="3"/>
      <c r="U142" s="3"/>
      <c r="V142" s="3"/>
      <c r="W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</row>
    <row r="144" ht="15.75" customHeight="1">
      <c r="A144" s="5" t="s">
        <v>5</v>
      </c>
      <c r="B144" s="6"/>
      <c r="C144" s="22"/>
      <c r="D144" s="8" t="s">
        <v>6</v>
      </c>
      <c r="E144" s="8"/>
      <c r="F144" s="8"/>
      <c r="G144" s="8"/>
      <c r="H144" s="9" t="s">
        <v>3</v>
      </c>
      <c r="I144" s="10"/>
      <c r="J144" s="22"/>
      <c r="K144" s="8" t="s">
        <v>20</v>
      </c>
      <c r="L144" s="11" t="s">
        <v>8</v>
      </c>
      <c r="M144" s="22"/>
      <c r="N144" s="8"/>
      <c r="O144" s="8"/>
      <c r="P144" s="8"/>
      <c r="Q144" s="8"/>
      <c r="R144" s="8"/>
      <c r="S144" s="11"/>
      <c r="T144" s="3"/>
      <c r="U144" s="3"/>
      <c r="V144" s="3"/>
      <c r="W144" s="3"/>
    </row>
    <row r="145" ht="15.75" customHeight="1">
      <c r="A145" s="29"/>
      <c r="B145" s="30"/>
      <c r="C145" s="22"/>
      <c r="D145" s="16"/>
      <c r="E145" s="16" t="s">
        <v>9</v>
      </c>
      <c r="F145" s="16" t="s">
        <v>10</v>
      </c>
      <c r="G145" s="16"/>
      <c r="H145" s="16" t="s">
        <v>11</v>
      </c>
      <c r="I145" s="17" t="s">
        <v>12</v>
      </c>
      <c r="J145" s="22"/>
      <c r="K145" s="15"/>
      <c r="L145" s="18"/>
      <c r="M145" s="22"/>
      <c r="N145" s="15" t="s">
        <v>13</v>
      </c>
      <c r="O145" s="15" t="s">
        <v>14</v>
      </c>
      <c r="P145" s="15" t="s">
        <v>15</v>
      </c>
      <c r="Q145" s="15" t="s">
        <v>16</v>
      </c>
      <c r="R145" s="15" t="s">
        <v>17</v>
      </c>
      <c r="S145" s="18" t="s">
        <v>18</v>
      </c>
      <c r="T145" s="3"/>
      <c r="U145" s="3"/>
      <c r="V145" s="3"/>
      <c r="W145" s="3"/>
    </row>
    <row r="146" ht="15.75" customHeight="1">
      <c r="A146" s="21" t="s">
        <v>2</v>
      </c>
      <c r="B146" s="31">
        <f t="array" ref="B146">TRANSPOSE($A$3)</f>
        <v>0</v>
      </c>
      <c r="C146" s="22"/>
      <c r="D146" s="3" t="s">
        <v>19</v>
      </c>
      <c r="E146" s="32">
        <f t="shared" ref="E146:F146" si="51">E138-$B$6*R142</f>
        <v>-3.189480633</v>
      </c>
      <c r="F146" s="32">
        <f t="shared" si="51"/>
        <v>1.454089114</v>
      </c>
      <c r="G146" s="3"/>
      <c r="H146" s="32">
        <f t="array" ref="H146">MMULT(E146,B146) + F146</f>
        <v>1.454089114</v>
      </c>
      <c r="I146" s="31">
        <f>1/(1+EXP(-H146))</f>
        <v>0.810626955</v>
      </c>
      <c r="J146" s="22"/>
      <c r="K146" s="32">
        <f>$B$3</f>
        <v>1</v>
      </c>
      <c r="L146" s="31">
        <f>(K146-I146)^2</f>
        <v>0.03586215016</v>
      </c>
      <c r="M146" s="22"/>
      <c r="N146" s="32">
        <f>2*(I146-K146)</f>
        <v>-0.3787460899</v>
      </c>
      <c r="O146" s="32">
        <f>I146*(1-I146)</f>
        <v>0.1535108948</v>
      </c>
      <c r="P146" s="32">
        <f>B146</f>
        <v>0</v>
      </c>
      <c r="Q146" s="32">
        <v>1.0</v>
      </c>
      <c r="R146" s="32">
        <f>N146*O146*P146</f>
        <v>0</v>
      </c>
      <c r="S146" s="31">
        <f>N146*O146*Q146</f>
        <v>-0.05814165117</v>
      </c>
      <c r="T146" s="3"/>
      <c r="U146" s="3"/>
      <c r="V146" s="3"/>
      <c r="W146" s="3"/>
    </row>
    <row r="147" ht="15.75" customHeight="1">
      <c r="A147" s="21"/>
      <c r="B147" s="22"/>
      <c r="C147" s="22"/>
      <c r="D147" s="3"/>
      <c r="E147" s="3"/>
      <c r="F147" s="3"/>
      <c r="G147" s="3"/>
      <c r="H147" s="3"/>
      <c r="I147" s="22"/>
      <c r="J147" s="22"/>
      <c r="K147" s="3"/>
      <c r="L147" s="22"/>
      <c r="M147" s="22"/>
      <c r="N147" s="3"/>
      <c r="O147" s="3"/>
      <c r="P147" s="3"/>
      <c r="Q147" s="3"/>
      <c r="R147" s="3"/>
      <c r="S147" s="22"/>
      <c r="T147" s="3"/>
      <c r="U147" s="3"/>
      <c r="V147" s="3"/>
      <c r="W147" s="3"/>
    </row>
    <row r="148" ht="15.75" customHeight="1">
      <c r="A148" s="21" t="s">
        <v>2</v>
      </c>
      <c r="B148" s="31">
        <f t="array" ref="B148">TRANSPOSE($A$4)</f>
        <v>1</v>
      </c>
      <c r="C148" s="22"/>
      <c r="D148" s="3" t="str">
        <f t="shared" ref="D148:F148" si="52">D146</f>
        <v>w0,_</v>
      </c>
      <c r="E148" s="32">
        <f t="shared" si="52"/>
        <v>-3.189480633</v>
      </c>
      <c r="F148" s="32">
        <f t="shared" si="52"/>
        <v>1.454089114</v>
      </c>
      <c r="G148" s="3"/>
      <c r="H148" s="32">
        <f t="array" ref="H148">MMULT(E148,B148) + F148</f>
        <v>-1.735391519</v>
      </c>
      <c r="I148" s="31">
        <f>1/(1+EXP(-H148))</f>
        <v>0.1498992438</v>
      </c>
      <c r="J148" s="22"/>
      <c r="K148" s="32">
        <f>$B$4</f>
        <v>0</v>
      </c>
      <c r="L148" s="31">
        <f>(K148-I148)^2</f>
        <v>0.02246978329</v>
      </c>
      <c r="M148" s="22"/>
      <c r="N148" s="32">
        <f>2*(I148-K148)</f>
        <v>0.2997984876</v>
      </c>
      <c r="O148" s="32">
        <f>I148*(1-I148)</f>
        <v>0.1274294605</v>
      </c>
      <c r="P148" s="32">
        <f>B148</f>
        <v>1</v>
      </c>
      <c r="Q148" s="32">
        <v>1.0</v>
      </c>
      <c r="R148" s="32">
        <f>N148*O148*P148</f>
        <v>0.03820315953</v>
      </c>
      <c r="S148" s="31">
        <f>N148*O148*Q148</f>
        <v>0.03820315953</v>
      </c>
      <c r="T148" s="3"/>
      <c r="U148" s="3"/>
      <c r="V148" s="3"/>
      <c r="W148" s="3"/>
    </row>
    <row r="149" ht="15.75" customHeight="1">
      <c r="A149" s="26"/>
      <c r="B149" s="27"/>
      <c r="C149" s="22"/>
      <c r="D149" s="28"/>
      <c r="E149" s="28"/>
      <c r="F149" s="28"/>
      <c r="G149" s="28"/>
      <c r="H149" s="28"/>
      <c r="I149" s="27"/>
      <c r="J149" s="22"/>
      <c r="K149" s="28"/>
      <c r="L149" s="27"/>
      <c r="M149" s="22"/>
      <c r="N149" s="28"/>
      <c r="O149" s="28"/>
      <c r="P149" s="28"/>
      <c r="Q149" s="28"/>
      <c r="R149" s="28"/>
      <c r="S149" s="27"/>
      <c r="T149" s="3"/>
      <c r="U149" s="3"/>
      <c r="V149" s="3"/>
      <c r="W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3">
        <f>SUM(L146:L149)</f>
        <v>0.05833193345</v>
      </c>
      <c r="M150" s="3"/>
      <c r="N150" s="3"/>
      <c r="O150" s="3"/>
      <c r="P150" s="3"/>
      <c r="Q150" s="3"/>
      <c r="R150" s="33">
        <f t="shared" ref="R150:S150" si="53">AVERAGE(R146:R149)</f>
        <v>0.01910157977</v>
      </c>
      <c r="S150" s="33">
        <f t="shared" si="53"/>
        <v>-0.009969245818</v>
      </c>
      <c r="T150" s="3"/>
      <c r="U150" s="3"/>
      <c r="V150" s="3"/>
      <c r="W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</row>
    <row r="152" ht="15.75" customHeight="1">
      <c r="A152" s="5" t="s">
        <v>5</v>
      </c>
      <c r="B152" s="6"/>
      <c r="C152" s="22"/>
      <c r="D152" s="8" t="s">
        <v>6</v>
      </c>
      <c r="E152" s="8"/>
      <c r="F152" s="8"/>
      <c r="G152" s="8"/>
      <c r="H152" s="9" t="s">
        <v>3</v>
      </c>
      <c r="I152" s="10"/>
      <c r="J152" s="22"/>
      <c r="K152" s="8" t="s">
        <v>20</v>
      </c>
      <c r="L152" s="11" t="s">
        <v>8</v>
      </c>
      <c r="M152" s="22"/>
      <c r="N152" s="8"/>
      <c r="O152" s="8"/>
      <c r="P152" s="8"/>
      <c r="Q152" s="8"/>
      <c r="R152" s="8"/>
      <c r="S152" s="11"/>
      <c r="T152" s="3"/>
      <c r="U152" s="3"/>
      <c r="V152" s="3"/>
      <c r="W152" s="3"/>
    </row>
    <row r="153" ht="15.75" customHeight="1">
      <c r="A153" s="29"/>
      <c r="B153" s="30"/>
      <c r="C153" s="22"/>
      <c r="D153" s="16"/>
      <c r="E153" s="16" t="s">
        <v>9</v>
      </c>
      <c r="F153" s="16" t="s">
        <v>10</v>
      </c>
      <c r="G153" s="16"/>
      <c r="H153" s="16" t="s">
        <v>11</v>
      </c>
      <c r="I153" s="17" t="s">
        <v>12</v>
      </c>
      <c r="J153" s="22"/>
      <c r="K153" s="15"/>
      <c r="L153" s="18"/>
      <c r="M153" s="22"/>
      <c r="N153" s="15" t="s">
        <v>13</v>
      </c>
      <c r="O153" s="15" t="s">
        <v>14</v>
      </c>
      <c r="P153" s="15" t="s">
        <v>15</v>
      </c>
      <c r="Q153" s="15" t="s">
        <v>16</v>
      </c>
      <c r="R153" s="15" t="s">
        <v>17</v>
      </c>
      <c r="S153" s="18" t="s">
        <v>18</v>
      </c>
      <c r="T153" s="3"/>
      <c r="U153" s="3"/>
      <c r="V153" s="3"/>
      <c r="W153" s="3"/>
    </row>
    <row r="154" ht="15.75" customHeight="1">
      <c r="A154" s="21" t="s">
        <v>2</v>
      </c>
      <c r="B154" s="31">
        <f t="array" ref="B154">TRANSPOSE($A$3)</f>
        <v>0</v>
      </c>
      <c r="C154" s="22"/>
      <c r="D154" s="3" t="s">
        <v>19</v>
      </c>
      <c r="E154" s="32">
        <f t="shared" ref="E154:F154" si="54">E146-$B$6*R150</f>
        <v>-3.380496431</v>
      </c>
      <c r="F154" s="32">
        <f t="shared" si="54"/>
        <v>1.553781572</v>
      </c>
      <c r="G154" s="3"/>
      <c r="H154" s="32">
        <f t="array" ref="H154">MMULT(E154,B154) + F154</f>
        <v>1.553781572</v>
      </c>
      <c r="I154" s="31">
        <f>1/(1+EXP(-H154))</f>
        <v>0.8254592375</v>
      </c>
      <c r="J154" s="22"/>
      <c r="K154" s="32">
        <f>$B$3</f>
        <v>1</v>
      </c>
      <c r="L154" s="31">
        <f>(K154-I154)^2</f>
        <v>0.03046447778</v>
      </c>
      <c r="M154" s="22"/>
      <c r="N154" s="32">
        <f>2*(I154-K154)</f>
        <v>-0.3490815251</v>
      </c>
      <c r="O154" s="32">
        <f>I154*(1-I154)</f>
        <v>0.1440762847</v>
      </c>
      <c r="P154" s="32">
        <f>B154</f>
        <v>0</v>
      </c>
      <c r="Q154" s="32">
        <v>1.0</v>
      </c>
      <c r="R154" s="32">
        <f>N154*O154*P154</f>
        <v>0</v>
      </c>
      <c r="S154" s="31">
        <f>N154*O154*Q154</f>
        <v>-0.0502943692</v>
      </c>
      <c r="T154" s="3"/>
      <c r="U154" s="3"/>
      <c r="V154" s="3"/>
      <c r="W154" s="3"/>
    </row>
    <row r="155" ht="15.75" customHeight="1">
      <c r="A155" s="21"/>
      <c r="B155" s="22"/>
      <c r="C155" s="22"/>
      <c r="D155" s="3"/>
      <c r="E155" s="3"/>
      <c r="F155" s="3"/>
      <c r="G155" s="3"/>
      <c r="H155" s="3"/>
      <c r="I155" s="22"/>
      <c r="J155" s="22"/>
      <c r="K155" s="3"/>
      <c r="L155" s="22"/>
      <c r="M155" s="22"/>
      <c r="N155" s="3"/>
      <c r="O155" s="3"/>
      <c r="P155" s="3"/>
      <c r="Q155" s="3"/>
      <c r="R155" s="3"/>
      <c r="S155" s="22"/>
      <c r="T155" s="3"/>
      <c r="U155" s="3"/>
      <c r="V155" s="3"/>
      <c r="W155" s="3"/>
    </row>
    <row r="156" ht="15.75" customHeight="1">
      <c r="A156" s="21" t="s">
        <v>2</v>
      </c>
      <c r="B156" s="31">
        <f t="array" ref="B156">TRANSPOSE($A$4)</f>
        <v>1</v>
      </c>
      <c r="C156" s="22"/>
      <c r="D156" s="3" t="str">
        <f t="shared" ref="D156:F156" si="55">D154</f>
        <v>w0,_</v>
      </c>
      <c r="E156" s="32">
        <f t="shared" si="55"/>
        <v>-3.380496431</v>
      </c>
      <c r="F156" s="32">
        <f t="shared" si="55"/>
        <v>1.553781572</v>
      </c>
      <c r="G156" s="3"/>
      <c r="H156" s="32">
        <f t="array" ref="H156">MMULT(E156,B156) + F156</f>
        <v>-1.826714858</v>
      </c>
      <c r="I156" s="31">
        <f>1/(1+EXP(-H156))</f>
        <v>0.1386300923</v>
      </c>
      <c r="J156" s="22"/>
      <c r="K156" s="32">
        <f>$B$4</f>
        <v>0</v>
      </c>
      <c r="L156" s="31">
        <f>(K156-I156)^2</f>
        <v>0.0192183025</v>
      </c>
      <c r="M156" s="22"/>
      <c r="N156" s="32">
        <f>2*(I156-K156)</f>
        <v>0.2772601846</v>
      </c>
      <c r="O156" s="32">
        <f>I156*(1-I156)</f>
        <v>0.1194117898</v>
      </c>
      <c r="P156" s="32">
        <f>B156</f>
        <v>1</v>
      </c>
      <c r="Q156" s="32">
        <v>1.0</v>
      </c>
      <c r="R156" s="32">
        <f>N156*O156*P156</f>
        <v>0.03310813489</v>
      </c>
      <c r="S156" s="31">
        <f>N156*O156*Q156</f>
        <v>0.03310813489</v>
      </c>
      <c r="T156" s="3"/>
      <c r="U156" s="3"/>
      <c r="V156" s="3"/>
      <c r="W156" s="3"/>
    </row>
    <row r="157" ht="15.75" customHeight="1">
      <c r="A157" s="26"/>
      <c r="B157" s="27"/>
      <c r="C157" s="22"/>
      <c r="D157" s="28"/>
      <c r="E157" s="28"/>
      <c r="F157" s="28"/>
      <c r="G157" s="28"/>
      <c r="H157" s="28"/>
      <c r="I157" s="27"/>
      <c r="J157" s="22"/>
      <c r="K157" s="28"/>
      <c r="L157" s="27"/>
      <c r="M157" s="22"/>
      <c r="N157" s="28"/>
      <c r="O157" s="28"/>
      <c r="P157" s="28"/>
      <c r="Q157" s="28"/>
      <c r="R157" s="28"/>
      <c r="S157" s="27"/>
      <c r="T157" s="3"/>
      <c r="U157" s="3"/>
      <c r="V157" s="3"/>
      <c r="W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3">
        <f>SUM(L154:L157)</f>
        <v>0.04968278028</v>
      </c>
      <c r="M158" s="3"/>
      <c r="N158" s="3"/>
      <c r="O158" s="3"/>
      <c r="P158" s="3"/>
      <c r="Q158" s="3"/>
      <c r="R158" s="33">
        <f t="shared" ref="R158:S158" si="56">AVERAGE(R154:R157)</f>
        <v>0.01655406745</v>
      </c>
      <c r="S158" s="33">
        <f t="shared" si="56"/>
        <v>-0.008593117154</v>
      </c>
      <c r="T158" s="3"/>
      <c r="U158" s="3"/>
      <c r="V158" s="3"/>
      <c r="W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</row>
    <row r="160" ht="15.75" customHeight="1">
      <c r="A160" s="5" t="s">
        <v>5</v>
      </c>
      <c r="B160" s="6"/>
      <c r="C160" s="22"/>
      <c r="D160" s="8" t="s">
        <v>6</v>
      </c>
      <c r="E160" s="8"/>
      <c r="F160" s="8"/>
      <c r="G160" s="8"/>
      <c r="H160" s="9" t="s">
        <v>3</v>
      </c>
      <c r="I160" s="10"/>
      <c r="J160" s="22"/>
      <c r="K160" s="8" t="s">
        <v>20</v>
      </c>
      <c r="L160" s="11" t="s">
        <v>8</v>
      </c>
      <c r="M160" s="22"/>
      <c r="N160" s="8"/>
      <c r="O160" s="8"/>
      <c r="P160" s="8"/>
      <c r="Q160" s="8"/>
      <c r="R160" s="8"/>
      <c r="S160" s="11"/>
      <c r="T160" s="3"/>
      <c r="U160" s="3"/>
      <c r="V160" s="3"/>
      <c r="W160" s="3"/>
    </row>
    <row r="161" ht="15.75" customHeight="1">
      <c r="A161" s="29"/>
      <c r="B161" s="30"/>
      <c r="C161" s="22"/>
      <c r="D161" s="16"/>
      <c r="E161" s="16" t="s">
        <v>9</v>
      </c>
      <c r="F161" s="16" t="s">
        <v>10</v>
      </c>
      <c r="G161" s="16"/>
      <c r="H161" s="16" t="s">
        <v>11</v>
      </c>
      <c r="I161" s="17" t="s">
        <v>12</v>
      </c>
      <c r="J161" s="22"/>
      <c r="K161" s="15"/>
      <c r="L161" s="18"/>
      <c r="M161" s="22"/>
      <c r="N161" s="15" t="s">
        <v>13</v>
      </c>
      <c r="O161" s="15" t="s">
        <v>14</v>
      </c>
      <c r="P161" s="15" t="s">
        <v>15</v>
      </c>
      <c r="Q161" s="15" t="s">
        <v>16</v>
      </c>
      <c r="R161" s="15" t="s">
        <v>17</v>
      </c>
      <c r="S161" s="18" t="s">
        <v>18</v>
      </c>
      <c r="T161" s="3"/>
      <c r="U161" s="3"/>
      <c r="V161" s="3"/>
      <c r="W161" s="3"/>
    </row>
    <row r="162" ht="15.75" customHeight="1">
      <c r="A162" s="21" t="s">
        <v>2</v>
      </c>
      <c r="B162" s="31">
        <f t="array" ref="B162">TRANSPOSE($A$3)</f>
        <v>0</v>
      </c>
      <c r="C162" s="22"/>
      <c r="D162" s="3" t="s">
        <v>19</v>
      </c>
      <c r="E162" s="32">
        <f t="shared" ref="E162:F162" si="57">E154-$B$6*R158</f>
        <v>-3.546037105</v>
      </c>
      <c r="F162" s="32">
        <f t="shared" si="57"/>
        <v>1.639712744</v>
      </c>
      <c r="G162" s="3"/>
      <c r="H162" s="32">
        <f t="array" ref="H162">MMULT(E162,B162) + F162</f>
        <v>1.639712744</v>
      </c>
      <c r="I162" s="31">
        <f>1/(1+EXP(-H162))</f>
        <v>0.8374958467</v>
      </c>
      <c r="J162" s="22"/>
      <c r="K162" s="32">
        <f>$B$3</f>
        <v>1</v>
      </c>
      <c r="L162" s="31">
        <f>(K162-I162)^2</f>
        <v>0.02640759985</v>
      </c>
      <c r="M162" s="22"/>
      <c r="N162" s="32">
        <f>2*(I162-K162)</f>
        <v>-0.3250083067</v>
      </c>
      <c r="O162" s="32">
        <f>I162*(1-I162)</f>
        <v>0.1360965535</v>
      </c>
      <c r="P162" s="32">
        <f>B162</f>
        <v>0</v>
      </c>
      <c r="Q162" s="32">
        <v>1.0</v>
      </c>
      <c r="R162" s="32">
        <f>N162*O162*P162</f>
        <v>0</v>
      </c>
      <c r="S162" s="31">
        <f>N162*O162*Q162</f>
        <v>-0.0442325104</v>
      </c>
      <c r="T162" s="3"/>
      <c r="U162" s="3"/>
      <c r="V162" s="3"/>
      <c r="W162" s="3"/>
    </row>
    <row r="163" ht="15.75" customHeight="1">
      <c r="A163" s="21"/>
      <c r="B163" s="22"/>
      <c r="C163" s="22"/>
      <c r="D163" s="3"/>
      <c r="E163" s="3"/>
      <c r="F163" s="3"/>
      <c r="G163" s="3"/>
      <c r="H163" s="3"/>
      <c r="I163" s="22"/>
      <c r="J163" s="22"/>
      <c r="K163" s="3"/>
      <c r="L163" s="22"/>
      <c r="M163" s="22"/>
      <c r="N163" s="3"/>
      <c r="O163" s="3"/>
      <c r="P163" s="3"/>
      <c r="Q163" s="3"/>
      <c r="R163" s="3"/>
      <c r="S163" s="22"/>
      <c r="T163" s="3"/>
      <c r="U163" s="3"/>
      <c r="V163" s="3"/>
      <c r="W163" s="3"/>
    </row>
    <row r="164" ht="15.75" customHeight="1">
      <c r="A164" s="21" t="s">
        <v>2</v>
      </c>
      <c r="B164" s="31">
        <f t="array" ref="B164">TRANSPOSE($A$4)</f>
        <v>1</v>
      </c>
      <c r="C164" s="22"/>
      <c r="D164" s="3" t="str">
        <f t="shared" ref="D164:F164" si="58">D162</f>
        <v>w0,_</v>
      </c>
      <c r="E164" s="32">
        <f t="shared" si="58"/>
        <v>-3.546037105</v>
      </c>
      <c r="F164" s="32">
        <f t="shared" si="58"/>
        <v>1.639712744</v>
      </c>
      <c r="G164" s="3"/>
      <c r="H164" s="32">
        <f t="array" ref="H164">MMULT(E164,B164) + F164</f>
        <v>-1.906324361</v>
      </c>
      <c r="I164" s="31">
        <f>1/(1+EXP(-H164))</f>
        <v>0.1293943545</v>
      </c>
      <c r="J164" s="22"/>
      <c r="K164" s="32">
        <f>$B$4</f>
        <v>0</v>
      </c>
      <c r="L164" s="31">
        <f>(K164-I164)^2</f>
        <v>0.01674289897</v>
      </c>
      <c r="M164" s="22"/>
      <c r="N164" s="32">
        <f>2*(I164-K164)</f>
        <v>0.2587887089</v>
      </c>
      <c r="O164" s="32">
        <f>I164*(1-I164)</f>
        <v>0.1126514555</v>
      </c>
      <c r="P164" s="32">
        <f>B164</f>
        <v>1</v>
      </c>
      <c r="Q164" s="32">
        <v>1.0</v>
      </c>
      <c r="R164" s="32">
        <f>N164*O164*P164</f>
        <v>0.02915292472</v>
      </c>
      <c r="S164" s="31">
        <f>N164*O164*Q164</f>
        <v>0.02915292472</v>
      </c>
      <c r="T164" s="3"/>
      <c r="U164" s="3"/>
      <c r="V164" s="3"/>
      <c r="W164" s="3"/>
    </row>
    <row r="165" ht="15.75" customHeight="1">
      <c r="A165" s="26"/>
      <c r="B165" s="27"/>
      <c r="C165" s="22"/>
      <c r="D165" s="28"/>
      <c r="E165" s="28"/>
      <c r="F165" s="28"/>
      <c r="G165" s="28"/>
      <c r="H165" s="28"/>
      <c r="I165" s="27"/>
      <c r="J165" s="22"/>
      <c r="K165" s="28"/>
      <c r="L165" s="27"/>
      <c r="M165" s="22"/>
      <c r="N165" s="28"/>
      <c r="O165" s="28"/>
      <c r="P165" s="28"/>
      <c r="Q165" s="28"/>
      <c r="R165" s="28"/>
      <c r="S165" s="27"/>
      <c r="T165" s="3"/>
      <c r="U165" s="3"/>
      <c r="V165" s="3"/>
      <c r="W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3">
        <f>SUM(L162:L165)</f>
        <v>0.04315049882</v>
      </c>
      <c r="M166" s="3"/>
      <c r="N166" s="3"/>
      <c r="O166" s="3"/>
      <c r="P166" s="3"/>
      <c r="Q166" s="3"/>
      <c r="R166" s="33">
        <f t="shared" ref="R166:S166" si="59">AVERAGE(R162:R165)</f>
        <v>0.01457646236</v>
      </c>
      <c r="S166" s="33">
        <f t="shared" si="59"/>
        <v>-0.007539792836</v>
      </c>
      <c r="T166" s="3"/>
      <c r="U166" s="3"/>
      <c r="V166" s="3"/>
      <c r="W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</row>
    <row r="168" ht="15.75" customHeight="1">
      <c r="A168" s="5" t="s">
        <v>5</v>
      </c>
      <c r="B168" s="6"/>
      <c r="C168" s="22"/>
      <c r="D168" s="8" t="s">
        <v>6</v>
      </c>
      <c r="E168" s="8"/>
      <c r="F168" s="8"/>
      <c r="G168" s="8"/>
      <c r="H168" s="9" t="s">
        <v>3</v>
      </c>
      <c r="I168" s="10"/>
      <c r="J168" s="22"/>
      <c r="K168" s="8" t="s">
        <v>20</v>
      </c>
      <c r="L168" s="11" t="s">
        <v>8</v>
      </c>
      <c r="M168" s="22"/>
      <c r="N168" s="8"/>
      <c r="O168" s="8"/>
      <c r="P168" s="8"/>
      <c r="Q168" s="8"/>
      <c r="R168" s="8"/>
      <c r="S168" s="11"/>
      <c r="T168" s="3"/>
      <c r="U168" s="3"/>
      <c r="V168" s="3"/>
      <c r="W168" s="3"/>
    </row>
    <row r="169" ht="15.75" customHeight="1">
      <c r="A169" s="29"/>
      <c r="B169" s="30"/>
      <c r="C169" s="22"/>
      <c r="D169" s="16"/>
      <c r="E169" s="16" t="s">
        <v>9</v>
      </c>
      <c r="F169" s="16" t="s">
        <v>10</v>
      </c>
      <c r="G169" s="16"/>
      <c r="H169" s="16" t="s">
        <v>11</v>
      </c>
      <c r="I169" s="17" t="s">
        <v>12</v>
      </c>
      <c r="J169" s="22"/>
      <c r="K169" s="15"/>
      <c r="L169" s="18"/>
      <c r="M169" s="22"/>
      <c r="N169" s="15" t="s">
        <v>13</v>
      </c>
      <c r="O169" s="15" t="s">
        <v>14</v>
      </c>
      <c r="P169" s="15" t="s">
        <v>15</v>
      </c>
      <c r="Q169" s="15" t="s">
        <v>16</v>
      </c>
      <c r="R169" s="15" t="s">
        <v>17</v>
      </c>
      <c r="S169" s="18" t="s">
        <v>18</v>
      </c>
      <c r="T169" s="3"/>
      <c r="U169" s="3"/>
      <c r="V169" s="3"/>
      <c r="W169" s="3"/>
    </row>
    <row r="170" ht="15.75" customHeight="1">
      <c r="A170" s="21" t="s">
        <v>2</v>
      </c>
      <c r="B170" s="31">
        <f t="array" ref="B170">TRANSPOSE($A$3)</f>
        <v>0</v>
      </c>
      <c r="C170" s="22"/>
      <c r="D170" s="3" t="s">
        <v>19</v>
      </c>
      <c r="E170" s="32">
        <f t="shared" ref="E170:F170" si="60">E162-$B$6*R166</f>
        <v>-3.691801729</v>
      </c>
      <c r="F170" s="32">
        <f t="shared" si="60"/>
        <v>1.715110672</v>
      </c>
      <c r="G170" s="3"/>
      <c r="H170" s="32">
        <f t="array" ref="H170">MMULT(E170,B170) + F170</f>
        <v>1.715110672</v>
      </c>
      <c r="I170" s="31">
        <f>1/(1+EXP(-H170))</f>
        <v>0.8474979876</v>
      </c>
      <c r="J170" s="22"/>
      <c r="K170" s="32">
        <f>$B$3</f>
        <v>1</v>
      </c>
      <c r="L170" s="31">
        <f>(K170-I170)^2</f>
        <v>0.0232568638</v>
      </c>
      <c r="M170" s="22"/>
      <c r="N170" s="32">
        <f>2*(I170-K170)</f>
        <v>-0.3050040249</v>
      </c>
      <c r="O170" s="32">
        <f>I170*(1-I170)</f>
        <v>0.1292451486</v>
      </c>
      <c r="P170" s="32">
        <f>B170</f>
        <v>0</v>
      </c>
      <c r="Q170" s="32">
        <v>1.0</v>
      </c>
      <c r="R170" s="32">
        <f>N170*O170*P170</f>
        <v>0</v>
      </c>
      <c r="S170" s="31">
        <f>N170*O170*Q170</f>
        <v>-0.03942029054</v>
      </c>
      <c r="T170" s="3"/>
      <c r="U170" s="3"/>
      <c r="V170" s="3"/>
      <c r="W170" s="3"/>
    </row>
    <row r="171" ht="15.75" customHeight="1">
      <c r="A171" s="21"/>
      <c r="B171" s="22"/>
      <c r="C171" s="22"/>
      <c r="D171" s="3"/>
      <c r="E171" s="3"/>
      <c r="F171" s="3"/>
      <c r="G171" s="3"/>
      <c r="H171" s="3"/>
      <c r="I171" s="22"/>
      <c r="J171" s="22"/>
      <c r="K171" s="3"/>
      <c r="L171" s="22"/>
      <c r="M171" s="22"/>
      <c r="N171" s="3"/>
      <c r="O171" s="3"/>
      <c r="P171" s="3"/>
      <c r="Q171" s="3"/>
      <c r="R171" s="3"/>
      <c r="S171" s="22"/>
      <c r="T171" s="3"/>
      <c r="U171" s="3"/>
      <c r="V171" s="3"/>
      <c r="W171" s="3"/>
    </row>
    <row r="172" ht="15.75" customHeight="1">
      <c r="A172" s="21" t="s">
        <v>2</v>
      </c>
      <c r="B172" s="31">
        <f t="array" ref="B172">TRANSPOSE($A$4)</f>
        <v>1</v>
      </c>
      <c r="C172" s="22"/>
      <c r="D172" s="3" t="str">
        <f t="shared" ref="D172:F172" si="61">D170</f>
        <v>w0,_</v>
      </c>
      <c r="E172" s="32">
        <f t="shared" si="61"/>
        <v>-3.691801729</v>
      </c>
      <c r="F172" s="32">
        <f t="shared" si="61"/>
        <v>1.715110672</v>
      </c>
      <c r="G172" s="3"/>
      <c r="H172" s="32">
        <f t="array" ref="H172">MMULT(E172,B172) + F172</f>
        <v>-1.976691057</v>
      </c>
      <c r="I172" s="31">
        <f>1/(1+EXP(-H172))</f>
        <v>0.1216720154</v>
      </c>
      <c r="J172" s="22"/>
      <c r="K172" s="32">
        <f>$B$4</f>
        <v>0</v>
      </c>
      <c r="L172" s="31">
        <f>(K172-I172)^2</f>
        <v>0.01480407933</v>
      </c>
      <c r="M172" s="22"/>
      <c r="N172" s="32">
        <f>2*(I172-K172)</f>
        <v>0.2433440308</v>
      </c>
      <c r="O172" s="32">
        <f>I172*(1-I172)</f>
        <v>0.1068679361</v>
      </c>
      <c r="P172" s="32">
        <f>B172</f>
        <v>1</v>
      </c>
      <c r="Q172" s="32">
        <v>1.0</v>
      </c>
      <c r="R172" s="32">
        <f>N172*O172*P172</f>
        <v>0.02600567433</v>
      </c>
      <c r="S172" s="31">
        <f>N172*O172*Q172</f>
        <v>0.02600567433</v>
      </c>
      <c r="T172" s="3"/>
      <c r="U172" s="3"/>
      <c r="V172" s="3"/>
      <c r="W172" s="3"/>
    </row>
    <row r="173" ht="15.75" customHeight="1">
      <c r="A173" s="26"/>
      <c r="B173" s="27"/>
      <c r="C173" s="22"/>
      <c r="D173" s="28"/>
      <c r="E173" s="28"/>
      <c r="F173" s="28"/>
      <c r="G173" s="28"/>
      <c r="H173" s="28"/>
      <c r="I173" s="27"/>
      <c r="J173" s="22"/>
      <c r="K173" s="28"/>
      <c r="L173" s="27"/>
      <c r="M173" s="22"/>
      <c r="N173" s="28"/>
      <c r="O173" s="28"/>
      <c r="P173" s="28"/>
      <c r="Q173" s="28"/>
      <c r="R173" s="28"/>
      <c r="S173" s="27"/>
      <c r="T173" s="3"/>
      <c r="U173" s="3"/>
      <c r="V173" s="3"/>
      <c r="W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3">
        <f>SUM(L170:L173)</f>
        <v>0.03806094313</v>
      </c>
      <c r="M174" s="3"/>
      <c r="N174" s="3"/>
      <c r="O174" s="3"/>
      <c r="P174" s="3"/>
      <c r="Q174" s="3"/>
      <c r="R174" s="33">
        <f t="shared" ref="R174:S174" si="62">AVERAGE(R170:R173)</f>
        <v>0.01300283716</v>
      </c>
      <c r="S174" s="33">
        <f t="shared" si="62"/>
        <v>-0.006707308105</v>
      </c>
      <c r="T174" s="3"/>
      <c r="U174" s="3"/>
      <c r="V174" s="3"/>
      <c r="W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</row>
    <row r="176" ht="15.75" customHeight="1">
      <c r="A176" s="5" t="s">
        <v>5</v>
      </c>
      <c r="B176" s="6"/>
      <c r="C176" s="22"/>
      <c r="D176" s="8" t="s">
        <v>6</v>
      </c>
      <c r="E176" s="8"/>
      <c r="F176" s="8"/>
      <c r="G176" s="8"/>
      <c r="H176" s="9" t="s">
        <v>3</v>
      </c>
      <c r="I176" s="10"/>
      <c r="J176" s="22"/>
      <c r="K176" s="8" t="s">
        <v>20</v>
      </c>
      <c r="L176" s="11" t="s">
        <v>8</v>
      </c>
      <c r="M176" s="22"/>
      <c r="N176" s="8"/>
      <c r="O176" s="8"/>
      <c r="P176" s="8"/>
      <c r="Q176" s="8"/>
      <c r="R176" s="8"/>
      <c r="S176" s="11"/>
      <c r="T176" s="3"/>
      <c r="U176" s="3"/>
      <c r="V176" s="3"/>
      <c r="W176" s="3"/>
    </row>
    <row r="177" ht="15.75" customHeight="1">
      <c r="A177" s="29"/>
      <c r="B177" s="30"/>
      <c r="C177" s="22"/>
      <c r="D177" s="16"/>
      <c r="E177" s="16" t="s">
        <v>9</v>
      </c>
      <c r="F177" s="16" t="s">
        <v>10</v>
      </c>
      <c r="G177" s="16"/>
      <c r="H177" s="16" t="s">
        <v>11</v>
      </c>
      <c r="I177" s="17" t="s">
        <v>12</v>
      </c>
      <c r="J177" s="22"/>
      <c r="K177" s="15"/>
      <c r="L177" s="18"/>
      <c r="M177" s="22"/>
      <c r="N177" s="15" t="s">
        <v>13</v>
      </c>
      <c r="O177" s="15" t="s">
        <v>14</v>
      </c>
      <c r="P177" s="15" t="s">
        <v>15</v>
      </c>
      <c r="Q177" s="15" t="s">
        <v>16</v>
      </c>
      <c r="R177" s="15" t="s">
        <v>17</v>
      </c>
      <c r="S177" s="18" t="s">
        <v>18</v>
      </c>
      <c r="T177" s="3"/>
      <c r="U177" s="3"/>
      <c r="V177" s="3"/>
      <c r="W177" s="3"/>
    </row>
    <row r="178" ht="15.75" customHeight="1">
      <c r="A178" s="21" t="s">
        <v>2</v>
      </c>
      <c r="B178" s="31">
        <f t="array" ref="B178">TRANSPOSE($A$3)</f>
        <v>0</v>
      </c>
      <c r="C178" s="22"/>
      <c r="D178" s="3" t="s">
        <v>19</v>
      </c>
      <c r="E178" s="32">
        <f t="shared" ref="E178:F178" si="63">E170-$B$6*R174</f>
        <v>-3.8218301</v>
      </c>
      <c r="F178" s="32">
        <f t="shared" si="63"/>
        <v>1.782183753</v>
      </c>
      <c r="G178" s="3"/>
      <c r="H178" s="32">
        <f t="array" ref="H178">MMULT(E178,B178) + F178</f>
        <v>1.782183753</v>
      </c>
      <c r="I178" s="31">
        <f>1/(1+EXP(-H178))</f>
        <v>0.8559663058</v>
      </c>
      <c r="J178" s="22"/>
      <c r="K178" s="32">
        <f>$B$3</f>
        <v>1</v>
      </c>
      <c r="L178" s="31">
        <f>(K178-I178)^2</f>
        <v>0.02074570506</v>
      </c>
      <c r="M178" s="22"/>
      <c r="N178" s="32">
        <f>2*(I178-K178)</f>
        <v>-0.2880673884</v>
      </c>
      <c r="O178" s="32">
        <f>I178*(1-I178)</f>
        <v>0.1232879891</v>
      </c>
      <c r="P178" s="32">
        <f>B178</f>
        <v>0</v>
      </c>
      <c r="Q178" s="32">
        <v>1.0</v>
      </c>
      <c r="R178" s="32">
        <f>N178*O178*P178</f>
        <v>0</v>
      </c>
      <c r="S178" s="31">
        <f>N178*O178*Q178</f>
        <v>-0.03551524905</v>
      </c>
      <c r="T178" s="3"/>
      <c r="U178" s="3"/>
      <c r="V178" s="3"/>
      <c r="W178" s="3"/>
    </row>
    <row r="179" ht="15.75" customHeight="1">
      <c r="A179" s="21"/>
      <c r="B179" s="22"/>
      <c r="C179" s="22"/>
      <c r="D179" s="3"/>
      <c r="E179" s="3"/>
      <c r="F179" s="3"/>
      <c r="G179" s="3"/>
      <c r="H179" s="3"/>
      <c r="I179" s="22"/>
      <c r="J179" s="22"/>
      <c r="K179" s="3"/>
      <c r="L179" s="22"/>
      <c r="M179" s="22"/>
      <c r="N179" s="3"/>
      <c r="O179" s="3"/>
      <c r="P179" s="3"/>
      <c r="Q179" s="3"/>
      <c r="R179" s="3"/>
      <c r="S179" s="22"/>
      <c r="T179" s="3"/>
      <c r="U179" s="3"/>
      <c r="V179" s="3"/>
      <c r="W179" s="3"/>
    </row>
    <row r="180" ht="15.75" customHeight="1">
      <c r="A180" s="21" t="s">
        <v>2</v>
      </c>
      <c r="B180" s="31">
        <f t="array" ref="B180">TRANSPOSE($A$4)</f>
        <v>1</v>
      </c>
      <c r="C180" s="22"/>
      <c r="D180" s="3" t="str">
        <f t="shared" ref="D180:F180" si="64">D178</f>
        <v>w0,_</v>
      </c>
      <c r="E180" s="32">
        <f t="shared" si="64"/>
        <v>-3.8218301</v>
      </c>
      <c r="F180" s="32">
        <f t="shared" si="64"/>
        <v>1.782183753</v>
      </c>
      <c r="G180" s="3"/>
      <c r="H180" s="32">
        <f t="array" ref="H180">MMULT(E180,B180) + F180</f>
        <v>-2.039646347</v>
      </c>
      <c r="I180" s="31">
        <f>1/(1+EXP(-H180))</f>
        <v>0.1151027481</v>
      </c>
      <c r="J180" s="22"/>
      <c r="K180" s="32">
        <f>$B$4</f>
        <v>0</v>
      </c>
      <c r="L180" s="31">
        <f>(K180-I180)^2</f>
        <v>0.01324864263</v>
      </c>
      <c r="M180" s="22"/>
      <c r="N180" s="32">
        <f>2*(I180-K180)</f>
        <v>0.2302054963</v>
      </c>
      <c r="O180" s="32">
        <f>I180*(1-I180)</f>
        <v>0.1018541055</v>
      </c>
      <c r="P180" s="32">
        <f>B180</f>
        <v>1</v>
      </c>
      <c r="Q180" s="32">
        <v>1.0</v>
      </c>
      <c r="R180" s="32">
        <f>N180*O180*P180</f>
        <v>0.02344737491</v>
      </c>
      <c r="S180" s="31">
        <f>N180*O180*Q180</f>
        <v>0.02344737491</v>
      </c>
      <c r="T180" s="3"/>
      <c r="U180" s="3"/>
      <c r="V180" s="3"/>
      <c r="W180" s="3"/>
    </row>
    <row r="181" ht="15.75" customHeight="1">
      <c r="A181" s="26"/>
      <c r="B181" s="27"/>
      <c r="C181" s="22"/>
      <c r="D181" s="28"/>
      <c r="E181" s="28"/>
      <c r="F181" s="28"/>
      <c r="G181" s="28"/>
      <c r="H181" s="28"/>
      <c r="I181" s="27"/>
      <c r="J181" s="22"/>
      <c r="K181" s="28"/>
      <c r="L181" s="27"/>
      <c r="M181" s="22"/>
      <c r="N181" s="28"/>
      <c r="O181" s="28"/>
      <c r="P181" s="28"/>
      <c r="Q181" s="28"/>
      <c r="R181" s="28"/>
      <c r="S181" s="27"/>
      <c r="T181" s="3"/>
      <c r="U181" s="3"/>
      <c r="V181" s="3"/>
      <c r="W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3">
        <f>SUM(L178:L181)</f>
        <v>0.03399434769</v>
      </c>
      <c r="M182" s="3"/>
      <c r="N182" s="3"/>
      <c r="O182" s="3"/>
      <c r="P182" s="3"/>
      <c r="Q182" s="3"/>
      <c r="R182" s="33">
        <f t="shared" ref="R182:S182" si="65">AVERAGE(R178:R181)</f>
        <v>0.01172368745</v>
      </c>
      <c r="S182" s="33">
        <f t="shared" si="65"/>
        <v>-0.006033937068</v>
      </c>
      <c r="T182" s="3"/>
      <c r="U182" s="3"/>
      <c r="V182" s="3"/>
      <c r="W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</row>
    <row r="184" ht="15.75" customHeight="1">
      <c r="A184" s="5" t="s">
        <v>5</v>
      </c>
      <c r="B184" s="6"/>
      <c r="C184" s="22"/>
      <c r="D184" s="8" t="s">
        <v>6</v>
      </c>
      <c r="E184" s="8"/>
      <c r="F184" s="8"/>
      <c r="G184" s="8"/>
      <c r="H184" s="9" t="s">
        <v>3</v>
      </c>
      <c r="I184" s="10"/>
      <c r="J184" s="22"/>
      <c r="K184" s="8" t="s">
        <v>20</v>
      </c>
      <c r="L184" s="11" t="s">
        <v>8</v>
      </c>
      <c r="M184" s="22"/>
      <c r="N184" s="8"/>
      <c r="O184" s="8"/>
      <c r="P184" s="8"/>
      <c r="Q184" s="8"/>
      <c r="R184" s="8"/>
      <c r="S184" s="11"/>
      <c r="T184" s="3"/>
      <c r="U184" s="3"/>
      <c r="V184" s="3"/>
      <c r="W184" s="3"/>
    </row>
    <row r="185" ht="15.75" customHeight="1">
      <c r="A185" s="29"/>
      <c r="B185" s="30"/>
      <c r="C185" s="22"/>
      <c r="D185" s="16"/>
      <c r="E185" s="16" t="s">
        <v>9</v>
      </c>
      <c r="F185" s="16" t="s">
        <v>10</v>
      </c>
      <c r="G185" s="16"/>
      <c r="H185" s="16" t="s">
        <v>11</v>
      </c>
      <c r="I185" s="17" t="s">
        <v>12</v>
      </c>
      <c r="J185" s="22"/>
      <c r="K185" s="15"/>
      <c r="L185" s="18"/>
      <c r="M185" s="22"/>
      <c r="N185" s="15" t="s">
        <v>13</v>
      </c>
      <c r="O185" s="15" t="s">
        <v>14</v>
      </c>
      <c r="P185" s="15" t="s">
        <v>15</v>
      </c>
      <c r="Q185" s="15" t="s">
        <v>16</v>
      </c>
      <c r="R185" s="15" t="s">
        <v>17</v>
      </c>
      <c r="S185" s="18" t="s">
        <v>18</v>
      </c>
      <c r="T185" s="3"/>
      <c r="U185" s="3"/>
      <c r="V185" s="3"/>
      <c r="W185" s="3"/>
    </row>
    <row r="186" ht="15.75" customHeight="1">
      <c r="A186" s="21" t="s">
        <v>2</v>
      </c>
      <c r="B186" s="31">
        <f t="array" ref="B186">TRANSPOSE($A$3)</f>
        <v>0</v>
      </c>
      <c r="C186" s="22"/>
      <c r="D186" s="3" t="s">
        <v>19</v>
      </c>
      <c r="E186" s="32">
        <f t="shared" ref="E186:F186" si="66">E178-$B$6*R182</f>
        <v>-3.939066975</v>
      </c>
      <c r="F186" s="32">
        <f t="shared" si="66"/>
        <v>1.842523124</v>
      </c>
      <c r="G186" s="3"/>
      <c r="H186" s="32">
        <f t="array" ref="H186">MMULT(E186,B186) + F186</f>
        <v>1.842523124</v>
      </c>
      <c r="I186" s="31">
        <f>1/(1+EXP(-H186))</f>
        <v>0.8632468397</v>
      </c>
      <c r="J186" s="22"/>
      <c r="K186" s="32">
        <f>$B$3</f>
        <v>1</v>
      </c>
      <c r="L186" s="31">
        <f>(K186-I186)^2</f>
        <v>0.01870142686</v>
      </c>
      <c r="M186" s="22"/>
      <c r="N186" s="32">
        <f>2*(I186-K186)</f>
        <v>-0.2735063206</v>
      </c>
      <c r="O186" s="32">
        <f>I186*(1-I186)</f>
        <v>0.1180517335</v>
      </c>
      <c r="P186" s="32">
        <f>B186</f>
        <v>0</v>
      </c>
      <c r="Q186" s="32">
        <v>1.0</v>
      </c>
      <c r="R186" s="32">
        <f>N186*O186*P186</f>
        <v>0</v>
      </c>
      <c r="S186" s="31">
        <f>N186*O186*Q186</f>
        <v>-0.03228789526</v>
      </c>
      <c r="T186" s="3"/>
      <c r="U186" s="3"/>
      <c r="V186" s="3"/>
      <c r="W186" s="3"/>
    </row>
    <row r="187" ht="15.75" customHeight="1">
      <c r="A187" s="21"/>
      <c r="B187" s="22"/>
      <c r="C187" s="22"/>
      <c r="D187" s="3"/>
      <c r="E187" s="3"/>
      <c r="F187" s="3"/>
      <c r="G187" s="3"/>
      <c r="H187" s="3"/>
      <c r="I187" s="22"/>
      <c r="J187" s="22"/>
      <c r="K187" s="3"/>
      <c r="L187" s="22"/>
      <c r="M187" s="22"/>
      <c r="N187" s="3"/>
      <c r="O187" s="3"/>
      <c r="P187" s="3"/>
      <c r="Q187" s="3"/>
      <c r="R187" s="3"/>
      <c r="S187" s="22"/>
      <c r="T187" s="3"/>
      <c r="U187" s="3"/>
      <c r="V187" s="3"/>
      <c r="W187" s="3"/>
    </row>
    <row r="188" ht="15.75" customHeight="1">
      <c r="A188" s="21" t="s">
        <v>2</v>
      </c>
      <c r="B188" s="31">
        <f t="array" ref="B188">TRANSPOSE($A$4)</f>
        <v>1</v>
      </c>
      <c r="C188" s="22"/>
      <c r="D188" s="3" t="str">
        <f t="shared" ref="D188:F188" si="67">D186</f>
        <v>w0,_</v>
      </c>
      <c r="E188" s="32">
        <f t="shared" si="67"/>
        <v>-3.939066975</v>
      </c>
      <c r="F188" s="32">
        <f t="shared" si="67"/>
        <v>1.842523124</v>
      </c>
      <c r="G188" s="3"/>
      <c r="H188" s="32">
        <f t="array" ref="H188">MMULT(E188,B188) + F188</f>
        <v>-2.096543851</v>
      </c>
      <c r="I188" s="31">
        <f>1/(1+EXP(-H188))</f>
        <v>0.1094331947</v>
      </c>
      <c r="J188" s="22"/>
      <c r="K188" s="32">
        <f>$B$4</f>
        <v>0</v>
      </c>
      <c r="L188" s="31">
        <f>(K188-I188)^2</f>
        <v>0.0119756241</v>
      </c>
      <c r="M188" s="22"/>
      <c r="N188" s="32">
        <f>2*(I188-K188)</f>
        <v>0.2188663894</v>
      </c>
      <c r="O188" s="32">
        <f>I188*(1-I188)</f>
        <v>0.09745757059</v>
      </c>
      <c r="P188" s="32">
        <f>B188</f>
        <v>1</v>
      </c>
      <c r="Q188" s="32">
        <v>1.0</v>
      </c>
      <c r="R188" s="32">
        <f>N188*O188*P188</f>
        <v>0.02133018659</v>
      </c>
      <c r="S188" s="31">
        <f>N188*O188*Q188</f>
        <v>0.02133018659</v>
      </c>
      <c r="T188" s="3"/>
      <c r="U188" s="3"/>
      <c r="V188" s="3"/>
      <c r="W188" s="3"/>
    </row>
    <row r="189" ht="15.75" customHeight="1">
      <c r="A189" s="26"/>
      <c r="B189" s="27"/>
      <c r="C189" s="22"/>
      <c r="D189" s="28"/>
      <c r="E189" s="28"/>
      <c r="F189" s="28"/>
      <c r="G189" s="28"/>
      <c r="H189" s="28"/>
      <c r="I189" s="27"/>
      <c r="J189" s="22"/>
      <c r="K189" s="28"/>
      <c r="L189" s="27"/>
      <c r="M189" s="22"/>
      <c r="N189" s="28"/>
      <c r="O189" s="28"/>
      <c r="P189" s="28"/>
      <c r="Q189" s="28"/>
      <c r="R189" s="28"/>
      <c r="S189" s="27"/>
      <c r="T189" s="3"/>
      <c r="U189" s="3"/>
      <c r="V189" s="3"/>
      <c r="W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3">
        <f>SUM(L186:L189)</f>
        <v>0.03067705096</v>
      </c>
      <c r="M190" s="3"/>
      <c r="N190" s="3"/>
      <c r="O190" s="3"/>
      <c r="P190" s="3"/>
      <c r="Q190" s="3"/>
      <c r="R190" s="33">
        <f t="shared" ref="R190:S190" si="68">AVERAGE(R186:R189)</f>
        <v>0.0106650933</v>
      </c>
      <c r="S190" s="33">
        <f t="shared" si="68"/>
        <v>-0.005478854335</v>
      </c>
      <c r="T190" s="3"/>
      <c r="U190" s="3"/>
      <c r="V190" s="3"/>
      <c r="W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</row>
    <row r="192" ht="15.75" customHeight="1">
      <c r="A192" s="5" t="s">
        <v>5</v>
      </c>
      <c r="B192" s="6"/>
      <c r="C192" s="22"/>
      <c r="D192" s="8" t="s">
        <v>6</v>
      </c>
      <c r="E192" s="8"/>
      <c r="F192" s="8"/>
      <c r="G192" s="8"/>
      <c r="H192" s="9" t="s">
        <v>3</v>
      </c>
      <c r="I192" s="10"/>
      <c r="J192" s="22"/>
      <c r="K192" s="8" t="s">
        <v>20</v>
      </c>
      <c r="L192" s="11" t="s">
        <v>8</v>
      </c>
      <c r="M192" s="22"/>
      <c r="N192" s="8"/>
      <c r="O192" s="8"/>
      <c r="P192" s="8"/>
      <c r="Q192" s="8"/>
      <c r="R192" s="8"/>
      <c r="S192" s="11"/>
      <c r="T192" s="3"/>
      <c r="U192" s="3"/>
      <c r="V192" s="3"/>
      <c r="W192" s="3"/>
    </row>
    <row r="193" ht="15.75" customHeight="1">
      <c r="A193" s="29"/>
      <c r="B193" s="30"/>
      <c r="C193" s="22"/>
      <c r="D193" s="16"/>
      <c r="E193" s="16" t="s">
        <v>9</v>
      </c>
      <c r="F193" s="16" t="s">
        <v>10</v>
      </c>
      <c r="G193" s="16"/>
      <c r="H193" s="16" t="s">
        <v>11</v>
      </c>
      <c r="I193" s="17" t="s">
        <v>12</v>
      </c>
      <c r="J193" s="22"/>
      <c r="K193" s="15"/>
      <c r="L193" s="18"/>
      <c r="M193" s="22"/>
      <c r="N193" s="15" t="s">
        <v>13</v>
      </c>
      <c r="O193" s="15" t="s">
        <v>14</v>
      </c>
      <c r="P193" s="15" t="s">
        <v>15</v>
      </c>
      <c r="Q193" s="15" t="s">
        <v>16</v>
      </c>
      <c r="R193" s="15" t="s">
        <v>17</v>
      </c>
      <c r="S193" s="18" t="s">
        <v>18</v>
      </c>
      <c r="T193" s="3"/>
      <c r="U193" s="3"/>
      <c r="V193" s="3"/>
      <c r="W193" s="3"/>
    </row>
    <row r="194" ht="15.75" customHeight="1">
      <c r="A194" s="21" t="s">
        <v>2</v>
      </c>
      <c r="B194" s="31">
        <f t="array" ref="B194">TRANSPOSE($A$3)</f>
        <v>0</v>
      </c>
      <c r="C194" s="22"/>
      <c r="D194" s="3" t="s">
        <v>19</v>
      </c>
      <c r="E194" s="32">
        <f t="shared" ref="E194:F194" si="69">E186-$B$6*R190</f>
        <v>-4.045717908</v>
      </c>
      <c r="F194" s="32">
        <f t="shared" si="69"/>
        <v>1.897311667</v>
      </c>
      <c r="G194" s="3"/>
      <c r="H194" s="32">
        <f t="array" ref="H194">MMULT(E194,B194) + F194</f>
        <v>1.897311667</v>
      </c>
      <c r="I194" s="31">
        <f>1/(1+EXP(-H194))</f>
        <v>0.8695869568</v>
      </c>
      <c r="J194" s="22"/>
      <c r="K194" s="32">
        <f>$B$3</f>
        <v>1</v>
      </c>
      <c r="L194" s="31">
        <f>(K194-I194)^2</f>
        <v>0.01700756184</v>
      </c>
      <c r="M194" s="22"/>
      <c r="N194" s="32">
        <f>2*(I194-K194)</f>
        <v>-0.2608260864</v>
      </c>
      <c r="O194" s="32">
        <f>I194*(1-I194)</f>
        <v>0.1134054814</v>
      </c>
      <c r="P194" s="32">
        <f>B194</f>
        <v>0</v>
      </c>
      <c r="Q194" s="32">
        <v>1.0</v>
      </c>
      <c r="R194" s="32">
        <f>N194*O194*P194</f>
        <v>0</v>
      </c>
      <c r="S194" s="31">
        <f>N194*O194*Q194</f>
        <v>-0.02957910789</v>
      </c>
      <c r="T194" s="3"/>
      <c r="U194" s="3"/>
      <c r="V194" s="3"/>
      <c r="W194" s="3"/>
    </row>
    <row r="195" ht="15.75" customHeight="1">
      <c r="A195" s="21"/>
      <c r="B195" s="22"/>
      <c r="C195" s="22"/>
      <c r="D195" s="3"/>
      <c r="E195" s="3"/>
      <c r="F195" s="3"/>
      <c r="G195" s="3"/>
      <c r="H195" s="3"/>
      <c r="I195" s="22"/>
      <c r="J195" s="22"/>
      <c r="K195" s="3"/>
      <c r="L195" s="22"/>
      <c r="M195" s="22"/>
      <c r="N195" s="3"/>
      <c r="O195" s="3"/>
      <c r="P195" s="3"/>
      <c r="Q195" s="3"/>
      <c r="R195" s="3"/>
      <c r="S195" s="22"/>
      <c r="T195" s="3"/>
      <c r="U195" s="3"/>
      <c r="V195" s="3"/>
      <c r="W195" s="3"/>
    </row>
    <row r="196" ht="15.75" customHeight="1">
      <c r="A196" s="21" t="s">
        <v>2</v>
      </c>
      <c r="B196" s="31">
        <f t="array" ref="B196">TRANSPOSE($A$4)</f>
        <v>1</v>
      </c>
      <c r="C196" s="22"/>
      <c r="D196" s="3" t="str">
        <f t="shared" ref="D196:F196" si="70">D194</f>
        <v>w0,_</v>
      </c>
      <c r="E196" s="32">
        <f t="shared" si="70"/>
        <v>-4.045717908</v>
      </c>
      <c r="F196" s="32">
        <f t="shared" si="70"/>
        <v>1.897311667</v>
      </c>
      <c r="G196" s="3"/>
      <c r="H196" s="32">
        <f t="array" ref="H196">MMULT(E196,B196) + F196</f>
        <v>-2.148406241</v>
      </c>
      <c r="I196" s="31">
        <f>1/(1+EXP(-H196))</f>
        <v>0.1044802479</v>
      </c>
      <c r="J196" s="22"/>
      <c r="K196" s="32">
        <f>$B$4</f>
        <v>0</v>
      </c>
      <c r="L196" s="31">
        <f>(K196-I196)^2</f>
        <v>0.01091612219</v>
      </c>
      <c r="M196" s="22"/>
      <c r="N196" s="32">
        <f>2*(I196-K196)</f>
        <v>0.2089604957</v>
      </c>
      <c r="O196" s="32">
        <f>I196*(1-I196)</f>
        <v>0.09356412566</v>
      </c>
      <c r="P196" s="32">
        <f>B196</f>
        <v>1</v>
      </c>
      <c r="Q196" s="32">
        <v>1.0</v>
      </c>
      <c r="R196" s="32">
        <f>N196*O196*P196</f>
        <v>0.01955120608</v>
      </c>
      <c r="S196" s="31">
        <f>N196*O196*Q196</f>
        <v>0.01955120608</v>
      </c>
      <c r="T196" s="3"/>
      <c r="U196" s="3"/>
      <c r="V196" s="3"/>
      <c r="W196" s="3"/>
    </row>
    <row r="197" ht="15.75" customHeight="1">
      <c r="A197" s="26"/>
      <c r="B197" s="27"/>
      <c r="C197" s="22"/>
      <c r="D197" s="28"/>
      <c r="E197" s="28"/>
      <c r="F197" s="28"/>
      <c r="G197" s="28"/>
      <c r="H197" s="28"/>
      <c r="I197" s="27"/>
      <c r="J197" s="22"/>
      <c r="K197" s="28"/>
      <c r="L197" s="27"/>
      <c r="M197" s="22"/>
      <c r="N197" s="28"/>
      <c r="O197" s="28"/>
      <c r="P197" s="28"/>
      <c r="Q197" s="28"/>
      <c r="R197" s="28"/>
      <c r="S197" s="27"/>
      <c r="T197" s="3"/>
      <c r="U197" s="3"/>
      <c r="V197" s="3"/>
      <c r="W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3">
        <f>SUM(L194:L197)</f>
        <v>0.02792368403</v>
      </c>
      <c r="M198" s="3"/>
      <c r="N198" s="3"/>
      <c r="O198" s="3"/>
      <c r="P198" s="3"/>
      <c r="Q198" s="3"/>
      <c r="R198" s="33">
        <f t="shared" ref="R198:S198" si="71">AVERAGE(R194:R197)</f>
        <v>0.00977560304</v>
      </c>
      <c r="S198" s="33">
        <f t="shared" si="71"/>
        <v>-0.005013950904</v>
      </c>
      <c r="T198" s="3"/>
      <c r="U198" s="3"/>
      <c r="V198" s="3"/>
      <c r="W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</row>
    <row r="200" ht="15.75" customHeight="1">
      <c r="A200" s="5"/>
      <c r="B200" s="6"/>
      <c r="C200" s="3"/>
      <c r="D200" s="7"/>
      <c r="E200" s="8"/>
      <c r="F200" s="8"/>
      <c r="G200" s="8"/>
      <c r="H200" s="9"/>
      <c r="I200" s="10"/>
      <c r="J200" s="3"/>
      <c r="K200" s="7"/>
      <c r="L200" s="11"/>
      <c r="M200" s="3"/>
      <c r="N200" s="7"/>
      <c r="O200" s="8"/>
      <c r="P200" s="8"/>
      <c r="Q200" s="8"/>
      <c r="R200" s="8"/>
      <c r="S200" s="11"/>
      <c r="T200" s="3"/>
      <c r="U200" s="3"/>
      <c r="V200" s="3"/>
      <c r="W200" s="3"/>
    </row>
    <row r="201" ht="15.75" customHeight="1">
      <c r="A201" s="12"/>
      <c r="B201" s="13"/>
      <c r="C201" s="3"/>
      <c r="D201" s="14"/>
      <c r="E201" s="15"/>
      <c r="F201" s="15"/>
      <c r="G201" s="15"/>
      <c r="H201" s="16"/>
      <c r="I201" s="17"/>
      <c r="J201" s="3"/>
      <c r="K201" s="14"/>
      <c r="L201" s="18"/>
      <c r="M201" s="3"/>
      <c r="N201" s="14"/>
      <c r="O201" s="15"/>
      <c r="P201" s="15"/>
      <c r="Q201" s="15"/>
      <c r="R201" s="15"/>
      <c r="S201" s="18"/>
      <c r="T201" s="3"/>
      <c r="U201" s="3"/>
      <c r="V201" s="3"/>
      <c r="W201" s="3"/>
    </row>
    <row r="202" ht="15.75" customHeight="1">
      <c r="A202" s="21"/>
      <c r="B202" s="22"/>
      <c r="C202" s="3"/>
      <c r="D202" s="23"/>
      <c r="E202" s="24"/>
      <c r="F202" s="24"/>
      <c r="G202" s="24"/>
      <c r="H202" s="24"/>
      <c r="I202" s="22"/>
      <c r="J202" s="21"/>
      <c r="K202" s="21"/>
      <c r="L202" s="22"/>
      <c r="M202" s="3"/>
      <c r="N202" s="21"/>
      <c r="O202" s="3"/>
      <c r="P202" s="3"/>
      <c r="Q202" s="3"/>
      <c r="R202" s="3"/>
      <c r="S202" s="22"/>
      <c r="T202" s="3"/>
      <c r="U202" s="3"/>
      <c r="V202" s="3"/>
      <c r="W202" s="3"/>
    </row>
    <row r="203" ht="15.75" customHeight="1">
      <c r="A203" s="21"/>
      <c r="B203" s="22"/>
      <c r="C203" s="3"/>
      <c r="D203" s="21"/>
      <c r="E203" s="3"/>
      <c r="F203" s="3"/>
      <c r="G203" s="3"/>
      <c r="H203" s="3"/>
      <c r="I203" s="22"/>
      <c r="J203" s="3"/>
      <c r="K203" s="21"/>
      <c r="L203" s="22"/>
      <c r="M203" s="3"/>
      <c r="N203" s="21"/>
      <c r="O203" s="3"/>
      <c r="P203" s="3"/>
      <c r="Q203" s="3"/>
      <c r="R203" s="3"/>
      <c r="S203" s="22"/>
      <c r="T203" s="3"/>
      <c r="U203" s="3"/>
      <c r="V203" s="3"/>
      <c r="W203" s="3"/>
    </row>
    <row r="204" ht="15.75" customHeight="1">
      <c r="A204" s="21"/>
      <c r="B204" s="22"/>
      <c r="C204" s="3"/>
      <c r="D204" s="21"/>
      <c r="E204" s="3"/>
      <c r="F204" s="3"/>
      <c r="G204" s="3"/>
      <c r="H204" s="3"/>
      <c r="I204" s="22"/>
      <c r="J204" s="3"/>
      <c r="K204" s="21"/>
      <c r="L204" s="22"/>
      <c r="M204" s="3"/>
      <c r="N204" s="21"/>
      <c r="O204" s="3"/>
      <c r="P204" s="3"/>
      <c r="Q204" s="3"/>
      <c r="R204" s="3"/>
      <c r="S204" s="22"/>
      <c r="T204" s="3"/>
      <c r="U204" s="3"/>
      <c r="V204" s="3"/>
      <c r="W204" s="3"/>
    </row>
    <row r="205" ht="15.75" customHeight="1">
      <c r="A205" s="26"/>
      <c r="B205" s="27"/>
      <c r="C205" s="3"/>
      <c r="D205" s="26"/>
      <c r="E205" s="28"/>
      <c r="F205" s="28"/>
      <c r="G205" s="28"/>
      <c r="H205" s="28"/>
      <c r="I205" s="27"/>
      <c r="J205" s="21"/>
      <c r="K205" s="26"/>
      <c r="L205" s="27"/>
      <c r="M205" s="3"/>
      <c r="N205" s="26"/>
      <c r="O205" s="28"/>
      <c r="P205" s="28"/>
      <c r="Q205" s="28"/>
      <c r="R205" s="28"/>
      <c r="S205" s="27"/>
      <c r="T205" s="3"/>
      <c r="U205" s="3"/>
      <c r="V205" s="3"/>
      <c r="W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2"/>
      <c r="M206" s="3"/>
      <c r="N206" s="3"/>
      <c r="O206" s="3"/>
      <c r="P206" s="3"/>
      <c r="Q206" s="3"/>
      <c r="R206" s="2"/>
      <c r="S206" s="2"/>
      <c r="T206" s="3"/>
      <c r="U206" s="3"/>
      <c r="V206" s="3"/>
      <c r="W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</row>
    <row r="208" ht="15.75" customHeight="1">
      <c r="A208" s="5"/>
      <c r="B208" s="6"/>
      <c r="C208" s="3"/>
      <c r="D208" s="7"/>
      <c r="E208" s="8"/>
      <c r="F208" s="8"/>
      <c r="G208" s="8"/>
      <c r="H208" s="9"/>
      <c r="I208" s="10"/>
      <c r="J208" s="3"/>
      <c r="K208" s="7"/>
      <c r="L208" s="11"/>
      <c r="M208" s="3"/>
      <c r="N208" s="7"/>
      <c r="O208" s="8"/>
      <c r="P208" s="8"/>
      <c r="Q208" s="8"/>
      <c r="R208" s="8"/>
      <c r="S208" s="11"/>
      <c r="T208" s="3"/>
      <c r="U208" s="3"/>
      <c r="V208" s="3"/>
      <c r="W208" s="3"/>
    </row>
    <row r="209" ht="15.75" customHeight="1">
      <c r="A209" s="12"/>
      <c r="B209" s="13"/>
      <c r="C209" s="3"/>
      <c r="D209" s="14"/>
      <c r="E209" s="15"/>
      <c r="F209" s="15"/>
      <c r="G209" s="15"/>
      <c r="H209" s="16"/>
      <c r="I209" s="17"/>
      <c r="J209" s="3"/>
      <c r="K209" s="14"/>
      <c r="L209" s="18"/>
      <c r="M209" s="3"/>
      <c r="N209" s="14"/>
      <c r="O209" s="15"/>
      <c r="P209" s="15"/>
      <c r="Q209" s="15"/>
      <c r="R209" s="15"/>
      <c r="S209" s="18"/>
      <c r="T209" s="3"/>
      <c r="U209" s="3"/>
      <c r="V209" s="3"/>
      <c r="W209" s="3"/>
    </row>
    <row r="210" ht="15.75" customHeight="1">
      <c r="A210" s="21"/>
      <c r="B210" s="22"/>
      <c r="C210" s="3"/>
      <c r="D210" s="23"/>
      <c r="E210" s="24"/>
      <c r="F210" s="24"/>
      <c r="G210" s="24"/>
      <c r="H210" s="24"/>
      <c r="I210" s="22"/>
      <c r="J210" s="21"/>
      <c r="K210" s="21"/>
      <c r="L210" s="22"/>
      <c r="M210" s="3"/>
      <c r="N210" s="21"/>
      <c r="O210" s="3"/>
      <c r="P210" s="3"/>
      <c r="Q210" s="3"/>
      <c r="R210" s="3"/>
      <c r="S210" s="22"/>
      <c r="T210" s="3"/>
      <c r="U210" s="3"/>
      <c r="V210" s="3"/>
      <c r="W210" s="3"/>
    </row>
    <row r="211" ht="15.75" customHeight="1">
      <c r="A211" s="21"/>
      <c r="B211" s="22"/>
      <c r="C211" s="3"/>
      <c r="D211" s="21"/>
      <c r="E211" s="3"/>
      <c r="F211" s="3"/>
      <c r="G211" s="3"/>
      <c r="H211" s="3"/>
      <c r="I211" s="22"/>
      <c r="J211" s="3"/>
      <c r="K211" s="21"/>
      <c r="L211" s="22"/>
      <c r="M211" s="3"/>
      <c r="N211" s="21"/>
      <c r="O211" s="3"/>
      <c r="P211" s="3"/>
      <c r="Q211" s="3"/>
      <c r="R211" s="3"/>
      <c r="S211" s="22"/>
      <c r="T211" s="3"/>
      <c r="U211" s="3"/>
      <c r="V211" s="3"/>
      <c r="W211" s="3"/>
    </row>
    <row r="212" ht="15.75" customHeight="1">
      <c r="A212" s="21"/>
      <c r="B212" s="22"/>
      <c r="C212" s="3"/>
      <c r="D212" s="21"/>
      <c r="E212" s="3"/>
      <c r="F212" s="3"/>
      <c r="G212" s="3"/>
      <c r="H212" s="3"/>
      <c r="I212" s="22"/>
      <c r="J212" s="3"/>
      <c r="K212" s="21"/>
      <c r="L212" s="22"/>
      <c r="M212" s="3"/>
      <c r="N212" s="21"/>
      <c r="O212" s="3"/>
      <c r="P212" s="3"/>
      <c r="Q212" s="3"/>
      <c r="R212" s="3"/>
      <c r="S212" s="22"/>
      <c r="T212" s="3"/>
      <c r="U212" s="3"/>
      <c r="V212" s="3"/>
      <c r="W212" s="3"/>
    </row>
    <row r="213" ht="15.75" customHeight="1">
      <c r="A213" s="26"/>
      <c r="B213" s="27"/>
      <c r="C213" s="3"/>
      <c r="D213" s="26"/>
      <c r="E213" s="28"/>
      <c r="F213" s="28"/>
      <c r="G213" s="28"/>
      <c r="H213" s="28"/>
      <c r="I213" s="27"/>
      <c r="J213" s="21"/>
      <c r="K213" s="26"/>
      <c r="L213" s="27"/>
      <c r="M213" s="3"/>
      <c r="N213" s="26"/>
      <c r="O213" s="28"/>
      <c r="P213" s="28"/>
      <c r="Q213" s="28"/>
      <c r="R213" s="28"/>
      <c r="S213" s="27"/>
      <c r="T213" s="3"/>
      <c r="U213" s="3"/>
      <c r="V213" s="3"/>
      <c r="W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2"/>
      <c r="M214" s="3"/>
      <c r="N214" s="3"/>
      <c r="O214" s="3"/>
      <c r="P214" s="3"/>
      <c r="Q214" s="3"/>
      <c r="R214" s="2"/>
      <c r="S214" s="2"/>
      <c r="T214" s="3"/>
      <c r="U214" s="3"/>
      <c r="V214" s="3"/>
      <c r="W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</row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2">
    <mergeCell ref="A8:B9"/>
    <mergeCell ref="H8:I8"/>
    <mergeCell ref="A16:B17"/>
    <mergeCell ref="H16:I16"/>
    <mergeCell ref="A24:B25"/>
    <mergeCell ref="H24:I24"/>
    <mergeCell ref="H32:I32"/>
    <mergeCell ref="A32:B33"/>
    <mergeCell ref="A40:B41"/>
    <mergeCell ref="H40:I40"/>
    <mergeCell ref="A48:B49"/>
    <mergeCell ref="H48:I48"/>
    <mergeCell ref="A56:B57"/>
    <mergeCell ref="H56:I56"/>
    <mergeCell ref="A64:B65"/>
    <mergeCell ref="H64:I64"/>
    <mergeCell ref="A72:B73"/>
    <mergeCell ref="H72:I72"/>
    <mergeCell ref="A80:B81"/>
    <mergeCell ref="H80:I80"/>
    <mergeCell ref="H88:I88"/>
    <mergeCell ref="A88:B89"/>
    <mergeCell ref="A96:B97"/>
    <mergeCell ref="H96:I96"/>
    <mergeCell ref="A104:B105"/>
    <mergeCell ref="H104:I104"/>
    <mergeCell ref="A112:B113"/>
    <mergeCell ref="H112:I112"/>
    <mergeCell ref="A120:B121"/>
    <mergeCell ref="H120:I120"/>
    <mergeCell ref="A128:B129"/>
    <mergeCell ref="H128:I128"/>
    <mergeCell ref="A136:B137"/>
    <mergeCell ref="H136:I136"/>
    <mergeCell ref="H144:I144"/>
    <mergeCell ref="A144:B145"/>
    <mergeCell ref="A152:B153"/>
    <mergeCell ref="H152:I152"/>
    <mergeCell ref="A160:B161"/>
    <mergeCell ref="H160:I160"/>
    <mergeCell ref="A168:B169"/>
    <mergeCell ref="H168:I168"/>
    <mergeCell ref="A200:B201"/>
    <mergeCell ref="A208:B209"/>
    <mergeCell ref="H208:I208"/>
    <mergeCell ref="A176:B177"/>
    <mergeCell ref="H176:I176"/>
    <mergeCell ref="A184:B185"/>
    <mergeCell ref="H184:I184"/>
    <mergeCell ref="A192:B193"/>
    <mergeCell ref="H192:I192"/>
    <mergeCell ref="H200:I200"/>
  </mergeCells>
  <printOptions/>
  <pageMargins bottom="0.0" footer="0.0" header="0.0" left="0.0" right="0.0" top="0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5.13"/>
    <col customWidth="1" min="2" max="2" width="6.88"/>
    <col customWidth="1" min="3" max="16" width="5.13"/>
    <col customWidth="1" min="17" max="18" width="7.63"/>
    <col customWidth="1" min="19" max="19" width="5.13"/>
    <col customWidth="1" min="20" max="21" width="8.0"/>
    <col customWidth="1" min="22" max="26" width="5.13"/>
  </cols>
  <sheetData>
    <row r="1" ht="15.75" customHeight="1">
      <c r="A1" s="3" t="s">
        <v>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3" t="s">
        <v>2</v>
      </c>
      <c r="B2" s="3" t="s">
        <v>21</v>
      </c>
      <c r="C2" s="3" t="s">
        <v>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3">
        <v>0.0</v>
      </c>
      <c r="B3" s="3">
        <v>0.0</v>
      </c>
      <c r="C3" s="3">
        <v>0.0</v>
      </c>
      <c r="D3" s="3"/>
      <c r="E3" s="4"/>
      <c r="F3" s="3"/>
      <c r="G3" s="3"/>
      <c r="H3" s="4"/>
      <c r="I3" s="4"/>
      <c r="J3" s="4"/>
      <c r="K3" s="3"/>
      <c r="L3" s="4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s="3">
        <v>1.0</v>
      </c>
      <c r="B4" s="3">
        <v>0.0</v>
      </c>
      <c r="C4" s="3">
        <v>0.0</v>
      </c>
      <c r="D4" s="3"/>
      <c r="E4" s="4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s="3">
        <v>0.0</v>
      </c>
      <c r="B5" s="3">
        <v>1.0</v>
      </c>
      <c r="C5" s="3">
        <v>0.0</v>
      </c>
      <c r="D5" s="3"/>
      <c r="E5" s="4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3">
        <v>1.0</v>
      </c>
      <c r="B6" s="3">
        <v>1.0</v>
      </c>
      <c r="C6" s="3">
        <v>1.0</v>
      </c>
      <c r="D6" s="3"/>
      <c r="E6" s="4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3" t="s">
        <v>4</v>
      </c>
      <c r="B8" s="3">
        <v>20.0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5" t="s">
        <v>5</v>
      </c>
      <c r="B10" s="6"/>
      <c r="C10" s="3"/>
      <c r="D10" s="7" t="s">
        <v>6</v>
      </c>
      <c r="E10" s="8"/>
      <c r="F10" s="8"/>
      <c r="G10" s="8"/>
      <c r="H10" s="8"/>
      <c r="I10" s="9" t="s">
        <v>3</v>
      </c>
      <c r="J10" s="10"/>
      <c r="K10" s="3"/>
      <c r="L10" s="7" t="s">
        <v>20</v>
      </c>
      <c r="M10" s="11" t="s">
        <v>8</v>
      </c>
      <c r="N10" s="3"/>
      <c r="O10" s="7"/>
      <c r="P10" s="8"/>
      <c r="Q10" s="8"/>
      <c r="R10" s="8"/>
      <c r="S10" s="8"/>
      <c r="T10" s="8"/>
      <c r="U10" s="8"/>
      <c r="V10" s="11"/>
      <c r="W10" s="3"/>
      <c r="X10" s="3"/>
      <c r="Y10" s="3"/>
      <c r="Z10" s="3"/>
    </row>
    <row r="11" ht="15.75" customHeight="1">
      <c r="A11" s="12"/>
      <c r="B11" s="13"/>
      <c r="C11" s="3"/>
      <c r="D11" s="14"/>
      <c r="E11" s="15" t="s">
        <v>9</v>
      </c>
      <c r="F11" s="15" t="s">
        <v>22</v>
      </c>
      <c r="G11" s="15" t="s">
        <v>10</v>
      </c>
      <c r="H11" s="15"/>
      <c r="I11" s="16" t="s">
        <v>11</v>
      </c>
      <c r="J11" s="17" t="s">
        <v>12</v>
      </c>
      <c r="K11" s="3"/>
      <c r="L11" s="14"/>
      <c r="M11" s="18"/>
      <c r="N11" s="3"/>
      <c r="O11" s="14" t="s">
        <v>13</v>
      </c>
      <c r="P11" s="15" t="s">
        <v>14</v>
      </c>
      <c r="Q11" s="15" t="s">
        <v>23</v>
      </c>
      <c r="R11" s="15" t="s">
        <v>24</v>
      </c>
      <c r="S11" s="15" t="s">
        <v>16</v>
      </c>
      <c r="T11" s="15" t="s">
        <v>25</v>
      </c>
      <c r="U11" s="15" t="s">
        <v>26</v>
      </c>
      <c r="V11" s="18" t="s">
        <v>18</v>
      </c>
      <c r="W11" s="3"/>
      <c r="X11" s="3"/>
      <c r="Y11" s="3"/>
      <c r="Z11" s="3"/>
    </row>
    <row r="12" ht="15.75" customHeight="1">
      <c r="A12" s="21" t="s">
        <v>2</v>
      </c>
      <c r="B12" s="22">
        <f t="array" ref="B12:B13">TRANSPOSE($A$3:$B$3)</f>
        <v>0</v>
      </c>
      <c r="C12" s="3"/>
      <c r="D12" s="23" t="s">
        <v>19</v>
      </c>
      <c r="E12" s="24">
        <v>2.4</v>
      </c>
      <c r="F12" s="24">
        <v>2.0</v>
      </c>
      <c r="G12" s="24">
        <v>-3.0</v>
      </c>
      <c r="H12" s="24"/>
      <c r="I12" s="24">
        <f t="array" ref="I12">MMULT(E12:F12,B12:B13) + G12</f>
        <v>-3</v>
      </c>
      <c r="J12" s="22">
        <f>1/(1+EXP(-I12))</f>
        <v>0.04742587318</v>
      </c>
      <c r="K12" s="21"/>
      <c r="L12" s="21">
        <f>$C$3</f>
        <v>0</v>
      </c>
      <c r="M12" s="22">
        <f>(L12-J12)^2</f>
        <v>0.002249213447</v>
      </c>
      <c r="N12" s="3"/>
      <c r="O12" s="21">
        <f>2*(J12-L12)</f>
        <v>0.09485174636</v>
      </c>
      <c r="P12" s="3">
        <f>J12*(1-J12)</f>
        <v>0.04517665973</v>
      </c>
      <c r="Q12" s="3">
        <f>B12</f>
        <v>0</v>
      </c>
      <c r="R12" s="3">
        <f>B13</f>
        <v>0</v>
      </c>
      <c r="S12" s="3">
        <v>1.0</v>
      </c>
      <c r="T12" s="3">
        <f>O12*P12*Q12</f>
        <v>0</v>
      </c>
      <c r="U12" s="3">
        <f>O12*P12*R12</f>
        <v>0</v>
      </c>
      <c r="V12" s="22">
        <f>O12*P12*S12</f>
        <v>0.00428508507</v>
      </c>
      <c r="W12" s="3"/>
      <c r="X12" s="3"/>
      <c r="Y12" s="3"/>
      <c r="Z12" s="3"/>
    </row>
    <row r="13" ht="15.75" customHeight="1">
      <c r="A13" s="21" t="s">
        <v>21</v>
      </c>
      <c r="B13" s="22">
        <v>0.0</v>
      </c>
      <c r="C13" s="3"/>
      <c r="D13" s="21"/>
      <c r="E13" s="3"/>
      <c r="F13" s="3"/>
      <c r="G13" s="3"/>
      <c r="H13" s="3"/>
      <c r="I13" s="3"/>
      <c r="J13" s="22"/>
      <c r="K13" s="3"/>
      <c r="L13" s="21"/>
      <c r="M13" s="22"/>
      <c r="N13" s="3"/>
      <c r="O13" s="21"/>
      <c r="P13" s="3"/>
      <c r="Q13" s="3"/>
      <c r="R13" s="3"/>
      <c r="S13" s="3"/>
      <c r="T13" s="3"/>
      <c r="U13" s="3"/>
      <c r="V13" s="22"/>
      <c r="W13" s="3"/>
      <c r="X13" s="3"/>
      <c r="Y13" s="3"/>
      <c r="Z13" s="3"/>
    </row>
    <row r="14" ht="15.75" customHeight="1">
      <c r="A14" s="21"/>
      <c r="B14" s="22"/>
      <c r="C14" s="3"/>
      <c r="D14" s="21"/>
      <c r="E14" s="3"/>
      <c r="F14" s="3"/>
      <c r="G14" s="3"/>
      <c r="H14" s="3"/>
      <c r="I14" s="3"/>
      <c r="J14" s="22"/>
      <c r="K14" s="3"/>
      <c r="L14" s="21"/>
      <c r="M14" s="22"/>
      <c r="N14" s="3"/>
      <c r="O14" s="21"/>
      <c r="P14" s="3"/>
      <c r="Q14" s="3"/>
      <c r="R14" s="3"/>
      <c r="S14" s="3"/>
      <c r="T14" s="3"/>
      <c r="U14" s="3"/>
      <c r="V14" s="22"/>
      <c r="W14" s="3"/>
      <c r="X14" s="3"/>
      <c r="Y14" s="3"/>
      <c r="Z14" s="3"/>
    </row>
    <row r="15" ht="15.75" customHeight="1">
      <c r="A15" s="21" t="s">
        <v>2</v>
      </c>
      <c r="B15" s="22">
        <f t="array" ref="B15:B16">TRANSPOSE($A$4:$B$4)</f>
        <v>1</v>
      </c>
      <c r="C15" s="3"/>
      <c r="D15" s="21" t="str">
        <f t="shared" ref="D15:G15" si="1">D12</f>
        <v>w0,_</v>
      </c>
      <c r="E15" s="3">
        <f t="shared" si="1"/>
        <v>2.4</v>
      </c>
      <c r="F15" s="3">
        <f t="shared" si="1"/>
        <v>2</v>
      </c>
      <c r="G15" s="3">
        <f t="shared" si="1"/>
        <v>-3</v>
      </c>
      <c r="H15" s="3"/>
      <c r="I15" s="3">
        <f t="array" ref="I15">MMULT(E15:F15,B15:B16) + G15</f>
        <v>-0.6</v>
      </c>
      <c r="J15" s="22">
        <f>1/(1+EXP(-I15))</f>
        <v>0.3543436938</v>
      </c>
      <c r="K15" s="3"/>
      <c r="L15" s="21">
        <f>$C$4</f>
        <v>0</v>
      </c>
      <c r="M15" s="22">
        <f>(L15-J15)^2</f>
        <v>0.1255594533</v>
      </c>
      <c r="N15" s="3"/>
      <c r="O15" s="21">
        <f>2*(J15-L15)</f>
        <v>0.7086873875</v>
      </c>
      <c r="P15" s="3">
        <f>J15*(1-J15)</f>
        <v>0.2287842405</v>
      </c>
      <c r="Q15" s="3">
        <f>B15</f>
        <v>1</v>
      </c>
      <c r="R15" s="3">
        <f>B16</f>
        <v>0</v>
      </c>
      <c r="S15" s="3">
        <v>1.0</v>
      </c>
      <c r="T15" s="3">
        <f>O15*P15*Q15</f>
        <v>0.1621365057</v>
      </c>
      <c r="U15" s="3">
        <f>O15*P15*R15</f>
        <v>0</v>
      </c>
      <c r="V15" s="22">
        <f>O15*P15*S15</f>
        <v>0.1621365057</v>
      </c>
      <c r="W15" s="3"/>
      <c r="X15" s="3"/>
      <c r="Y15" s="3"/>
      <c r="Z15" s="3"/>
    </row>
    <row r="16" ht="15.75" customHeight="1">
      <c r="A16" s="21" t="s">
        <v>21</v>
      </c>
      <c r="B16" s="22">
        <v>0.0</v>
      </c>
      <c r="C16" s="3"/>
      <c r="D16" s="21"/>
      <c r="E16" s="3"/>
      <c r="F16" s="3"/>
      <c r="G16" s="3"/>
      <c r="H16" s="3"/>
      <c r="I16" s="3"/>
      <c r="J16" s="22"/>
      <c r="K16" s="3"/>
      <c r="L16" s="21"/>
      <c r="M16" s="22"/>
      <c r="N16" s="3"/>
      <c r="O16" s="21"/>
      <c r="P16" s="3"/>
      <c r="Q16" s="3"/>
      <c r="R16" s="3"/>
      <c r="S16" s="3"/>
      <c r="T16" s="3"/>
      <c r="U16" s="3"/>
      <c r="V16" s="22"/>
      <c r="W16" s="3"/>
      <c r="X16" s="3"/>
      <c r="Y16" s="3"/>
      <c r="Z16" s="3"/>
    </row>
    <row r="17" ht="15.75" customHeight="1">
      <c r="A17" s="21"/>
      <c r="B17" s="22"/>
      <c r="C17" s="3"/>
      <c r="D17" s="21"/>
      <c r="E17" s="3"/>
      <c r="F17" s="3"/>
      <c r="G17" s="3"/>
      <c r="H17" s="3"/>
      <c r="I17" s="3"/>
      <c r="J17" s="22"/>
      <c r="K17" s="3"/>
      <c r="L17" s="21"/>
      <c r="M17" s="22"/>
      <c r="N17" s="3"/>
      <c r="O17" s="21"/>
      <c r="P17" s="3"/>
      <c r="Q17" s="3"/>
      <c r="R17" s="3"/>
      <c r="S17" s="3"/>
      <c r="T17" s="3"/>
      <c r="U17" s="3"/>
      <c r="V17" s="22"/>
      <c r="W17" s="3"/>
      <c r="X17" s="3"/>
      <c r="Y17" s="3"/>
      <c r="Z17" s="3"/>
    </row>
    <row r="18" ht="15.75" customHeight="1">
      <c r="A18" s="21" t="s">
        <v>2</v>
      </c>
      <c r="B18" s="22">
        <f t="array" ref="B18:B19">TRANSPOSE($A$5:$B$5)</f>
        <v>0</v>
      </c>
      <c r="C18" s="3"/>
      <c r="D18" s="21" t="str">
        <f t="shared" ref="D18:G18" si="2">D15</f>
        <v>w0,_</v>
      </c>
      <c r="E18" s="3">
        <f t="shared" si="2"/>
        <v>2.4</v>
      </c>
      <c r="F18" s="3">
        <f t="shared" si="2"/>
        <v>2</v>
      </c>
      <c r="G18" s="3">
        <f t="shared" si="2"/>
        <v>-3</v>
      </c>
      <c r="H18" s="3"/>
      <c r="I18" s="3">
        <f t="array" ref="I18">MMULT(E18:F18,B18:B19) + G18</f>
        <v>-1</v>
      </c>
      <c r="J18" s="22">
        <f>1/(1+EXP(-I18))</f>
        <v>0.2689414214</v>
      </c>
      <c r="K18" s="3"/>
      <c r="L18" s="21">
        <f>$C$5</f>
        <v>0</v>
      </c>
      <c r="M18" s="22">
        <f>(L18-J18)^2</f>
        <v>0.07232948813</v>
      </c>
      <c r="N18" s="3"/>
      <c r="O18" s="21">
        <f>2*(J18-L18)</f>
        <v>0.5378828427</v>
      </c>
      <c r="P18" s="3">
        <f>J18*(1-J18)</f>
        <v>0.1966119332</v>
      </c>
      <c r="Q18" s="3">
        <f>B18</f>
        <v>0</v>
      </c>
      <c r="R18" s="3">
        <f>B19</f>
        <v>1</v>
      </c>
      <c r="S18" s="3">
        <v>1.0</v>
      </c>
      <c r="T18" s="3">
        <f>O18*P18*Q18</f>
        <v>0</v>
      </c>
      <c r="U18" s="3">
        <f>O18*P18*R18</f>
        <v>0.1057541856</v>
      </c>
      <c r="V18" s="22">
        <f>O18*P18*S18</f>
        <v>0.1057541856</v>
      </c>
      <c r="W18" s="3"/>
      <c r="X18" s="3"/>
      <c r="Y18" s="3"/>
      <c r="Z18" s="3"/>
    </row>
    <row r="19" ht="15.75" customHeight="1">
      <c r="A19" s="21" t="s">
        <v>21</v>
      </c>
      <c r="B19" s="22">
        <v>1.0</v>
      </c>
      <c r="C19" s="3"/>
      <c r="D19" s="21"/>
      <c r="E19" s="3"/>
      <c r="F19" s="3"/>
      <c r="G19" s="3"/>
      <c r="H19" s="3"/>
      <c r="I19" s="3"/>
      <c r="J19" s="22"/>
      <c r="K19" s="3"/>
      <c r="L19" s="21"/>
      <c r="M19" s="22"/>
      <c r="N19" s="3"/>
      <c r="O19" s="21"/>
      <c r="P19" s="3"/>
      <c r="Q19" s="3"/>
      <c r="R19" s="3"/>
      <c r="S19" s="3"/>
      <c r="T19" s="3"/>
      <c r="U19" s="3"/>
      <c r="V19" s="22"/>
      <c r="W19" s="3"/>
      <c r="X19" s="3"/>
      <c r="Y19" s="3"/>
      <c r="Z19" s="3"/>
    </row>
    <row r="20" ht="15.75" customHeight="1">
      <c r="A20" s="21"/>
      <c r="B20" s="22"/>
      <c r="C20" s="3"/>
      <c r="D20" s="21"/>
      <c r="E20" s="3"/>
      <c r="F20" s="3"/>
      <c r="G20" s="3"/>
      <c r="H20" s="3"/>
      <c r="I20" s="3"/>
      <c r="J20" s="22"/>
      <c r="K20" s="3"/>
      <c r="L20" s="21"/>
      <c r="M20" s="22"/>
      <c r="N20" s="3"/>
      <c r="O20" s="21"/>
      <c r="P20" s="3"/>
      <c r="Q20" s="3"/>
      <c r="R20" s="3"/>
      <c r="S20" s="3"/>
      <c r="T20" s="3"/>
      <c r="U20" s="3"/>
      <c r="V20" s="22"/>
      <c r="W20" s="3"/>
      <c r="X20" s="3"/>
      <c r="Y20" s="3"/>
      <c r="Z20" s="3"/>
    </row>
    <row r="21" ht="15.75" customHeight="1">
      <c r="A21" s="21" t="s">
        <v>2</v>
      </c>
      <c r="B21" s="22">
        <f t="array" ref="B21:B22">TRANSPOSE($A$6:$B$6)</f>
        <v>1</v>
      </c>
      <c r="C21" s="3"/>
      <c r="D21" s="21" t="str">
        <f t="shared" ref="D21:G21" si="3">D18</f>
        <v>w0,_</v>
      </c>
      <c r="E21" s="3">
        <f t="shared" si="3"/>
        <v>2.4</v>
      </c>
      <c r="F21" s="3">
        <f t="shared" si="3"/>
        <v>2</v>
      </c>
      <c r="G21" s="3">
        <f t="shared" si="3"/>
        <v>-3</v>
      </c>
      <c r="H21" s="3"/>
      <c r="I21" s="3">
        <f t="array" ref="I21">MMULT(E21:F21,B21:B22) + G21</f>
        <v>1.4</v>
      </c>
      <c r="J21" s="22">
        <f>1/(1+EXP(-I21))</f>
        <v>0.8021838886</v>
      </c>
      <c r="K21" s="3"/>
      <c r="L21" s="21">
        <f>$C$6</f>
        <v>1</v>
      </c>
      <c r="M21" s="22">
        <f>(L21-J21)^2</f>
        <v>0.03913121395</v>
      </c>
      <c r="N21" s="3"/>
      <c r="O21" s="21">
        <f>2*(J21-L21)</f>
        <v>-0.3956322229</v>
      </c>
      <c r="P21" s="3">
        <f>J21*(1-J21)</f>
        <v>0.1586848975</v>
      </c>
      <c r="Q21" s="3">
        <f>B21</f>
        <v>1</v>
      </c>
      <c r="R21" s="3">
        <f>B22</f>
        <v>1</v>
      </c>
      <c r="S21" s="3">
        <v>1.0</v>
      </c>
      <c r="T21" s="3">
        <f>O21*P21*Q21</f>
        <v>-0.06278085873</v>
      </c>
      <c r="U21" s="3">
        <f>O21*P21*R21</f>
        <v>-0.06278085873</v>
      </c>
      <c r="V21" s="22">
        <f>O21*P21*S21</f>
        <v>-0.06278085873</v>
      </c>
      <c r="W21" s="3"/>
      <c r="X21" s="3"/>
      <c r="Y21" s="3"/>
      <c r="Z21" s="3"/>
    </row>
    <row r="22" ht="15.75" customHeight="1">
      <c r="A22" s="26" t="s">
        <v>21</v>
      </c>
      <c r="B22" s="27">
        <v>1.0</v>
      </c>
      <c r="C22" s="3"/>
      <c r="D22" s="26"/>
      <c r="E22" s="28"/>
      <c r="F22" s="28"/>
      <c r="G22" s="28"/>
      <c r="H22" s="28"/>
      <c r="I22" s="28"/>
      <c r="J22" s="27"/>
      <c r="K22" s="21"/>
      <c r="L22" s="26"/>
      <c r="M22" s="27"/>
      <c r="N22" s="3"/>
      <c r="O22" s="26"/>
      <c r="P22" s="28"/>
      <c r="Q22" s="28"/>
      <c r="R22" s="28"/>
      <c r="S22" s="28"/>
      <c r="T22" s="28"/>
      <c r="U22" s="28"/>
      <c r="V22" s="27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2">
        <f>SUM(M12:M22)</f>
        <v>0.2392693688</v>
      </c>
      <c r="N23" s="3"/>
      <c r="O23" s="3"/>
      <c r="P23" s="3"/>
      <c r="Q23" s="3"/>
      <c r="R23" s="3"/>
      <c r="S23" s="3"/>
      <c r="T23" s="2">
        <f t="shared" ref="T23:V23" si="4">AVERAGE(T12:T22)</f>
        <v>0.02483891174</v>
      </c>
      <c r="U23" s="2">
        <f t="shared" si="4"/>
        <v>0.01074333171</v>
      </c>
      <c r="V23" s="2">
        <f t="shared" si="4"/>
        <v>0.0523487294</v>
      </c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5" t="s">
        <v>5</v>
      </c>
      <c r="B25" s="6"/>
      <c r="C25" s="3"/>
      <c r="D25" s="7" t="s">
        <v>6</v>
      </c>
      <c r="E25" s="8"/>
      <c r="F25" s="8"/>
      <c r="G25" s="8"/>
      <c r="H25" s="8"/>
      <c r="I25" s="9" t="s">
        <v>3</v>
      </c>
      <c r="J25" s="10"/>
      <c r="K25" s="3"/>
      <c r="L25" s="7" t="s">
        <v>20</v>
      </c>
      <c r="M25" s="11" t="s">
        <v>8</v>
      </c>
      <c r="N25" s="3"/>
      <c r="O25" s="7"/>
      <c r="P25" s="8"/>
      <c r="Q25" s="8"/>
      <c r="R25" s="8"/>
      <c r="S25" s="8"/>
      <c r="T25" s="8"/>
      <c r="U25" s="8"/>
      <c r="V25" s="11"/>
      <c r="W25" s="3"/>
      <c r="X25" s="3"/>
      <c r="Y25" s="3"/>
      <c r="Z25" s="3"/>
    </row>
    <row r="26" ht="15.75" customHeight="1">
      <c r="A26" s="12"/>
      <c r="B26" s="13"/>
      <c r="C26" s="3"/>
      <c r="D26" s="14"/>
      <c r="E26" s="15" t="s">
        <v>9</v>
      </c>
      <c r="F26" s="15" t="s">
        <v>22</v>
      </c>
      <c r="G26" s="15" t="s">
        <v>10</v>
      </c>
      <c r="H26" s="15"/>
      <c r="I26" s="16" t="s">
        <v>11</v>
      </c>
      <c r="J26" s="17" t="s">
        <v>12</v>
      </c>
      <c r="K26" s="3"/>
      <c r="L26" s="14"/>
      <c r="M26" s="18"/>
      <c r="N26" s="3"/>
      <c r="O26" s="14" t="s">
        <v>13</v>
      </c>
      <c r="P26" s="15" t="s">
        <v>14</v>
      </c>
      <c r="Q26" s="15" t="s">
        <v>23</v>
      </c>
      <c r="R26" s="15" t="s">
        <v>24</v>
      </c>
      <c r="S26" s="15" t="s">
        <v>16</v>
      </c>
      <c r="T26" s="15" t="s">
        <v>25</v>
      </c>
      <c r="U26" s="15" t="s">
        <v>26</v>
      </c>
      <c r="V26" s="18" t="s">
        <v>18</v>
      </c>
      <c r="W26" s="3"/>
      <c r="X26" s="3"/>
      <c r="Y26" s="3"/>
      <c r="Z26" s="3"/>
    </row>
    <row r="27" ht="15.75" customHeight="1">
      <c r="A27" s="21" t="s">
        <v>2</v>
      </c>
      <c r="B27" s="22">
        <f t="array" ref="B27:B28">TRANSPOSE($A$3:$B$3)</f>
        <v>0</v>
      </c>
      <c r="C27" s="3"/>
      <c r="D27" s="23" t="s">
        <v>19</v>
      </c>
      <c r="E27" s="24">
        <f t="shared" ref="E27:G27" si="5">E12-$B$8*T23</f>
        <v>1.903221765</v>
      </c>
      <c r="F27" s="24">
        <f t="shared" si="5"/>
        <v>1.785133366</v>
      </c>
      <c r="G27" s="24">
        <f t="shared" si="5"/>
        <v>-4.046974588</v>
      </c>
      <c r="H27" s="24"/>
      <c r="I27" s="24">
        <f t="array" ref="I27">MMULT(E27:F27,B27:B28) + G27</f>
        <v>-4.046974588</v>
      </c>
      <c r="J27" s="22">
        <f>1/(1+EXP(-I27))</f>
        <v>0.01717502788</v>
      </c>
      <c r="K27" s="21"/>
      <c r="L27" s="21">
        <f>$C$3</f>
        <v>0</v>
      </c>
      <c r="M27" s="22">
        <f>(L27-J27)^2</f>
        <v>0.0002949815828</v>
      </c>
      <c r="N27" s="3"/>
      <c r="O27" s="21">
        <f>2*(J27-L27)</f>
        <v>0.03435005577</v>
      </c>
      <c r="P27" s="3">
        <f>J27*(1-J27)</f>
        <v>0.0168800463</v>
      </c>
      <c r="Q27" s="3">
        <f>B27</f>
        <v>0</v>
      </c>
      <c r="R27" s="3">
        <f>B28</f>
        <v>0</v>
      </c>
      <c r="S27" s="3">
        <v>1.0</v>
      </c>
      <c r="T27" s="3">
        <f>O27*P27*Q27</f>
        <v>0</v>
      </c>
      <c r="U27" s="3">
        <f>O27*P27*R27</f>
        <v>0</v>
      </c>
      <c r="V27" s="22">
        <f>O27*P27*S27</f>
        <v>0.0005798305317</v>
      </c>
      <c r="W27" s="3"/>
      <c r="X27" s="3"/>
      <c r="Y27" s="3"/>
      <c r="Z27" s="3"/>
    </row>
    <row r="28" ht="15.75" customHeight="1">
      <c r="A28" s="21" t="s">
        <v>21</v>
      </c>
      <c r="B28" s="22">
        <v>0.0</v>
      </c>
      <c r="C28" s="3"/>
      <c r="D28" s="21"/>
      <c r="E28" s="3"/>
      <c r="F28" s="3"/>
      <c r="G28" s="3"/>
      <c r="H28" s="3"/>
      <c r="I28" s="3"/>
      <c r="J28" s="22"/>
      <c r="K28" s="3"/>
      <c r="L28" s="21"/>
      <c r="M28" s="22"/>
      <c r="N28" s="3"/>
      <c r="O28" s="21"/>
      <c r="P28" s="3"/>
      <c r="Q28" s="3"/>
      <c r="R28" s="3"/>
      <c r="S28" s="3"/>
      <c r="T28" s="3"/>
      <c r="U28" s="3"/>
      <c r="V28" s="22"/>
      <c r="W28" s="3"/>
      <c r="X28" s="3"/>
      <c r="Y28" s="3"/>
      <c r="Z28" s="3"/>
    </row>
    <row r="29" ht="15.75" customHeight="1">
      <c r="A29" s="21"/>
      <c r="B29" s="22"/>
      <c r="C29" s="3"/>
      <c r="D29" s="21"/>
      <c r="E29" s="3"/>
      <c r="F29" s="3"/>
      <c r="G29" s="3"/>
      <c r="H29" s="3"/>
      <c r="I29" s="3"/>
      <c r="J29" s="22"/>
      <c r="K29" s="3"/>
      <c r="L29" s="21"/>
      <c r="M29" s="22"/>
      <c r="N29" s="3"/>
      <c r="O29" s="21"/>
      <c r="P29" s="3"/>
      <c r="Q29" s="3"/>
      <c r="R29" s="3"/>
      <c r="S29" s="3"/>
      <c r="T29" s="3"/>
      <c r="U29" s="3"/>
      <c r="V29" s="22"/>
      <c r="W29" s="3"/>
      <c r="X29" s="3"/>
      <c r="Y29" s="3"/>
      <c r="Z29" s="3"/>
    </row>
    <row r="30" ht="15.75" customHeight="1">
      <c r="A30" s="21" t="s">
        <v>2</v>
      </c>
      <c r="B30" s="22">
        <f t="array" ref="B30:B31">TRANSPOSE($A$4:$B$4)</f>
        <v>1</v>
      </c>
      <c r="C30" s="3"/>
      <c r="D30" s="21" t="str">
        <f t="shared" ref="D30:G30" si="6">D27</f>
        <v>w0,_</v>
      </c>
      <c r="E30" s="3">
        <f t="shared" si="6"/>
        <v>1.903221765</v>
      </c>
      <c r="F30" s="3">
        <f t="shared" si="6"/>
        <v>1.785133366</v>
      </c>
      <c r="G30" s="3">
        <f t="shared" si="6"/>
        <v>-4.046974588</v>
      </c>
      <c r="H30" s="3"/>
      <c r="I30" s="3">
        <f t="array" ref="I30">MMULT(E30:F30,B30:B31) + G30</f>
        <v>-2.143752823</v>
      </c>
      <c r="J30" s="22">
        <f>1/(1+EXP(-I30))</f>
        <v>0.1049164429</v>
      </c>
      <c r="K30" s="3"/>
      <c r="L30" s="21">
        <f>$C$4</f>
        <v>0</v>
      </c>
      <c r="M30" s="22">
        <f>(L30-J30)^2</f>
        <v>0.01100745998</v>
      </c>
      <c r="N30" s="3"/>
      <c r="O30" s="21">
        <f>2*(J30-L30)</f>
        <v>0.2098328857</v>
      </c>
      <c r="P30" s="3">
        <f>J30*(1-J30)</f>
        <v>0.09390898289</v>
      </c>
      <c r="Q30" s="3">
        <f>B30</f>
        <v>1</v>
      </c>
      <c r="R30" s="3">
        <f>B31</f>
        <v>0</v>
      </c>
      <c r="S30" s="3">
        <v>1.0</v>
      </c>
      <c r="T30" s="3">
        <f>O30*P30*Q30</f>
        <v>0.01970519288</v>
      </c>
      <c r="U30" s="3">
        <f>O30*P30*R30</f>
        <v>0</v>
      </c>
      <c r="V30" s="22">
        <f>O30*P30*S30</f>
        <v>0.01970519288</v>
      </c>
      <c r="W30" s="3"/>
      <c r="X30" s="3"/>
      <c r="Y30" s="3"/>
      <c r="Z30" s="3"/>
    </row>
    <row r="31" ht="15.75" customHeight="1">
      <c r="A31" s="21" t="s">
        <v>21</v>
      </c>
      <c r="B31" s="22">
        <v>0.0</v>
      </c>
      <c r="C31" s="3"/>
      <c r="D31" s="21"/>
      <c r="E31" s="3"/>
      <c r="F31" s="3"/>
      <c r="G31" s="3"/>
      <c r="H31" s="3"/>
      <c r="I31" s="3"/>
      <c r="J31" s="22"/>
      <c r="K31" s="3"/>
      <c r="L31" s="21"/>
      <c r="M31" s="22"/>
      <c r="N31" s="3"/>
      <c r="O31" s="21"/>
      <c r="P31" s="3"/>
      <c r="Q31" s="3"/>
      <c r="R31" s="3"/>
      <c r="S31" s="3"/>
      <c r="T31" s="3"/>
      <c r="U31" s="3"/>
      <c r="V31" s="22"/>
      <c r="W31" s="3"/>
      <c r="X31" s="3"/>
      <c r="Y31" s="3"/>
      <c r="Z31" s="3"/>
    </row>
    <row r="32" ht="15.75" customHeight="1">
      <c r="A32" s="21"/>
      <c r="B32" s="22"/>
      <c r="C32" s="3"/>
      <c r="D32" s="21"/>
      <c r="E32" s="3"/>
      <c r="F32" s="3"/>
      <c r="G32" s="3"/>
      <c r="H32" s="3"/>
      <c r="I32" s="3"/>
      <c r="J32" s="22"/>
      <c r="K32" s="3"/>
      <c r="L32" s="21"/>
      <c r="M32" s="22"/>
      <c r="N32" s="3"/>
      <c r="O32" s="21"/>
      <c r="P32" s="3"/>
      <c r="Q32" s="3"/>
      <c r="R32" s="3"/>
      <c r="S32" s="3"/>
      <c r="T32" s="3"/>
      <c r="U32" s="3"/>
      <c r="V32" s="22"/>
      <c r="W32" s="3"/>
      <c r="X32" s="3"/>
      <c r="Y32" s="3"/>
      <c r="Z32" s="3"/>
    </row>
    <row r="33" ht="15.75" customHeight="1">
      <c r="A33" s="21" t="s">
        <v>2</v>
      </c>
      <c r="B33" s="22">
        <f t="array" ref="B33:B34">TRANSPOSE($A$5:$B$5)</f>
        <v>0</v>
      </c>
      <c r="C33" s="3"/>
      <c r="D33" s="21" t="str">
        <f t="shared" ref="D33:G33" si="7">D30</f>
        <v>w0,_</v>
      </c>
      <c r="E33" s="3">
        <f t="shared" si="7"/>
        <v>1.903221765</v>
      </c>
      <c r="F33" s="3">
        <f t="shared" si="7"/>
        <v>1.785133366</v>
      </c>
      <c r="G33" s="3">
        <f t="shared" si="7"/>
        <v>-4.046974588</v>
      </c>
      <c r="H33" s="3"/>
      <c r="I33" s="3">
        <f t="array" ref="I33">MMULT(E33:F33,B33:B34) + G33</f>
        <v>-2.261841222</v>
      </c>
      <c r="J33" s="22">
        <f>1/(1+EXP(-I33))</f>
        <v>0.094332948</v>
      </c>
      <c r="K33" s="3"/>
      <c r="L33" s="21">
        <f>$C$5</f>
        <v>0</v>
      </c>
      <c r="M33" s="22">
        <f>(L33-J33)^2</f>
        <v>0.008898705078</v>
      </c>
      <c r="N33" s="3"/>
      <c r="O33" s="21">
        <f>2*(J33-L33)</f>
        <v>0.188665896</v>
      </c>
      <c r="P33" s="3">
        <f>J33*(1-J33)</f>
        <v>0.08543424292</v>
      </c>
      <c r="Q33" s="3">
        <f>B33</f>
        <v>0</v>
      </c>
      <c r="R33" s="3">
        <f>B34</f>
        <v>1</v>
      </c>
      <c r="S33" s="3">
        <v>1.0</v>
      </c>
      <c r="T33" s="3">
        <f>O33*P33*Q33</f>
        <v>0</v>
      </c>
      <c r="U33" s="3">
        <f>O33*P33*R33</f>
        <v>0.01611852799</v>
      </c>
      <c r="V33" s="22">
        <f>O33*P33*S33</f>
        <v>0.01611852799</v>
      </c>
      <c r="W33" s="3"/>
      <c r="X33" s="3"/>
      <c r="Y33" s="3"/>
      <c r="Z33" s="3"/>
    </row>
    <row r="34" ht="15.75" customHeight="1">
      <c r="A34" s="21" t="s">
        <v>21</v>
      </c>
      <c r="B34" s="22">
        <v>1.0</v>
      </c>
      <c r="C34" s="3"/>
      <c r="D34" s="21"/>
      <c r="E34" s="3"/>
      <c r="F34" s="3"/>
      <c r="G34" s="3"/>
      <c r="H34" s="3"/>
      <c r="I34" s="3"/>
      <c r="J34" s="22"/>
      <c r="K34" s="3"/>
      <c r="L34" s="21"/>
      <c r="M34" s="22"/>
      <c r="N34" s="3"/>
      <c r="O34" s="21"/>
      <c r="P34" s="3"/>
      <c r="Q34" s="3"/>
      <c r="R34" s="3"/>
      <c r="S34" s="3"/>
      <c r="T34" s="3"/>
      <c r="U34" s="3"/>
      <c r="V34" s="22"/>
      <c r="W34" s="3"/>
      <c r="X34" s="3"/>
      <c r="Y34" s="3"/>
      <c r="Z34" s="3"/>
    </row>
    <row r="35" ht="15.75" customHeight="1">
      <c r="A35" s="21"/>
      <c r="B35" s="22"/>
      <c r="C35" s="3"/>
      <c r="D35" s="21"/>
      <c r="E35" s="3"/>
      <c r="F35" s="3"/>
      <c r="G35" s="3"/>
      <c r="H35" s="3"/>
      <c r="I35" s="3"/>
      <c r="J35" s="22"/>
      <c r="K35" s="3"/>
      <c r="L35" s="21"/>
      <c r="M35" s="22"/>
      <c r="N35" s="3"/>
      <c r="O35" s="21"/>
      <c r="P35" s="3"/>
      <c r="Q35" s="3"/>
      <c r="R35" s="3"/>
      <c r="S35" s="3"/>
      <c r="T35" s="3"/>
      <c r="U35" s="3"/>
      <c r="V35" s="22"/>
      <c r="W35" s="3"/>
      <c r="X35" s="3"/>
      <c r="Y35" s="3"/>
      <c r="Z35" s="3"/>
    </row>
    <row r="36" ht="15.75" customHeight="1">
      <c r="A36" s="21" t="s">
        <v>2</v>
      </c>
      <c r="B36" s="22">
        <f t="array" ref="B36:B37">TRANSPOSE($A$6:$B$6)</f>
        <v>1</v>
      </c>
      <c r="C36" s="3"/>
      <c r="D36" s="21" t="str">
        <f t="shared" ref="D36:G36" si="8">D33</f>
        <v>w0,_</v>
      </c>
      <c r="E36" s="3">
        <f t="shared" si="8"/>
        <v>1.903221765</v>
      </c>
      <c r="F36" s="3">
        <f t="shared" si="8"/>
        <v>1.785133366</v>
      </c>
      <c r="G36" s="3">
        <f t="shared" si="8"/>
        <v>-4.046974588</v>
      </c>
      <c r="H36" s="3"/>
      <c r="I36" s="3">
        <f t="array" ref="I36">MMULT(E36:F36,B36:B37) + G36</f>
        <v>-0.3586194568</v>
      </c>
      <c r="J36" s="22">
        <f>1/(1+EXP(-I36))</f>
        <v>0.4112937975</v>
      </c>
      <c r="K36" s="3"/>
      <c r="L36" s="21">
        <f>$C$6</f>
        <v>1</v>
      </c>
      <c r="M36" s="22">
        <f>(L36-J36)^2</f>
        <v>0.3465749928</v>
      </c>
      <c r="N36" s="3"/>
      <c r="O36" s="21">
        <f>2*(J36-L36)</f>
        <v>-1.177412405</v>
      </c>
      <c r="P36" s="3">
        <f>J36*(1-J36)</f>
        <v>0.2421312096</v>
      </c>
      <c r="Q36" s="3">
        <f>B36</f>
        <v>1</v>
      </c>
      <c r="R36" s="3">
        <f>B37</f>
        <v>1</v>
      </c>
      <c r="S36" s="3">
        <v>1.0</v>
      </c>
      <c r="T36" s="3">
        <f>O36*P36*Q36</f>
        <v>-0.2850882899</v>
      </c>
      <c r="U36" s="3">
        <f>O36*P36*R36</f>
        <v>-0.2850882899</v>
      </c>
      <c r="V36" s="22">
        <f>O36*P36*S36</f>
        <v>-0.2850882899</v>
      </c>
      <c r="W36" s="3"/>
      <c r="X36" s="3"/>
      <c r="Y36" s="3"/>
      <c r="Z36" s="3"/>
    </row>
    <row r="37" ht="15.75" customHeight="1">
      <c r="A37" s="26" t="s">
        <v>21</v>
      </c>
      <c r="B37" s="27">
        <v>1.0</v>
      </c>
      <c r="C37" s="3"/>
      <c r="D37" s="26"/>
      <c r="E37" s="28"/>
      <c r="F37" s="28"/>
      <c r="G37" s="28"/>
      <c r="H37" s="28"/>
      <c r="I37" s="28"/>
      <c r="J37" s="27"/>
      <c r="K37" s="21"/>
      <c r="L37" s="26"/>
      <c r="M37" s="27"/>
      <c r="N37" s="3"/>
      <c r="O37" s="26"/>
      <c r="P37" s="28"/>
      <c r="Q37" s="28"/>
      <c r="R37" s="28"/>
      <c r="S37" s="28"/>
      <c r="T37" s="28"/>
      <c r="U37" s="28"/>
      <c r="V37" s="27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2">
        <f>SUM(M27:M37)</f>
        <v>0.3667761395</v>
      </c>
      <c r="N38" s="3"/>
      <c r="O38" s="3"/>
      <c r="P38" s="3"/>
      <c r="Q38" s="3"/>
      <c r="R38" s="3"/>
      <c r="S38" s="3"/>
      <c r="T38" s="2">
        <f t="shared" ref="T38:V38" si="9">AVERAGE(T27:T37)</f>
        <v>-0.06634577424</v>
      </c>
      <c r="U38" s="2">
        <f t="shared" si="9"/>
        <v>-0.06724244047</v>
      </c>
      <c r="V38" s="2">
        <f t="shared" si="9"/>
        <v>-0.06217118461</v>
      </c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5" t="s">
        <v>5</v>
      </c>
      <c r="B40" s="6"/>
      <c r="C40" s="3"/>
      <c r="D40" s="7" t="s">
        <v>6</v>
      </c>
      <c r="E40" s="8"/>
      <c r="F40" s="8"/>
      <c r="G40" s="8"/>
      <c r="H40" s="8"/>
      <c r="I40" s="9" t="s">
        <v>3</v>
      </c>
      <c r="J40" s="10"/>
      <c r="K40" s="3"/>
      <c r="L40" s="7" t="s">
        <v>20</v>
      </c>
      <c r="M40" s="11" t="s">
        <v>8</v>
      </c>
      <c r="N40" s="3"/>
      <c r="O40" s="7"/>
      <c r="P40" s="8"/>
      <c r="Q40" s="8"/>
      <c r="R40" s="8"/>
      <c r="S40" s="8"/>
      <c r="T40" s="8"/>
      <c r="U40" s="8"/>
      <c r="V40" s="11"/>
      <c r="W40" s="3"/>
      <c r="X40" s="3"/>
      <c r="Y40" s="3"/>
      <c r="Z40" s="3"/>
    </row>
    <row r="41" ht="15.75" customHeight="1">
      <c r="A41" s="12"/>
      <c r="B41" s="13"/>
      <c r="C41" s="3"/>
      <c r="D41" s="14"/>
      <c r="E41" s="15" t="s">
        <v>9</v>
      </c>
      <c r="F41" s="15" t="s">
        <v>22</v>
      </c>
      <c r="G41" s="15" t="s">
        <v>10</v>
      </c>
      <c r="H41" s="15"/>
      <c r="I41" s="16" t="s">
        <v>11</v>
      </c>
      <c r="J41" s="17" t="s">
        <v>12</v>
      </c>
      <c r="K41" s="3"/>
      <c r="L41" s="14"/>
      <c r="M41" s="18"/>
      <c r="N41" s="3"/>
      <c r="O41" s="14" t="s">
        <v>13</v>
      </c>
      <c r="P41" s="15" t="s">
        <v>14</v>
      </c>
      <c r="Q41" s="15" t="s">
        <v>23</v>
      </c>
      <c r="R41" s="15" t="s">
        <v>24</v>
      </c>
      <c r="S41" s="15" t="s">
        <v>16</v>
      </c>
      <c r="T41" s="15" t="s">
        <v>25</v>
      </c>
      <c r="U41" s="15" t="s">
        <v>26</v>
      </c>
      <c r="V41" s="18" t="s">
        <v>18</v>
      </c>
      <c r="W41" s="3"/>
      <c r="X41" s="3"/>
      <c r="Y41" s="3"/>
      <c r="Z41" s="3"/>
    </row>
    <row r="42" ht="15.75" customHeight="1">
      <c r="A42" s="21" t="s">
        <v>2</v>
      </c>
      <c r="B42" s="22">
        <f t="array" ref="B42:B43">TRANSPOSE($A$3:$B$3)</f>
        <v>0</v>
      </c>
      <c r="C42" s="3"/>
      <c r="D42" s="23" t="s">
        <v>19</v>
      </c>
      <c r="E42" s="24">
        <f t="shared" ref="E42:G42" si="10">E27-$B$8*T38</f>
        <v>3.23013725</v>
      </c>
      <c r="F42" s="24">
        <f t="shared" si="10"/>
        <v>3.129982175</v>
      </c>
      <c r="G42" s="24">
        <f t="shared" si="10"/>
        <v>-2.803550896</v>
      </c>
      <c r="H42" s="24"/>
      <c r="I42" s="24">
        <f t="array" ref="I42">MMULT(E42:F42,B42:B43) + G42</f>
        <v>-2.803550896</v>
      </c>
      <c r="J42" s="22">
        <f>1/(1+EXP(-I42))</f>
        <v>0.05713259354</v>
      </c>
      <c r="K42" s="21"/>
      <c r="L42" s="21">
        <f>$C$3</f>
        <v>0</v>
      </c>
      <c r="M42" s="22">
        <f>(L42-J42)^2</f>
        <v>0.003264133245</v>
      </c>
      <c r="N42" s="3"/>
      <c r="O42" s="21">
        <f>2*(J42-L42)</f>
        <v>0.1142651871</v>
      </c>
      <c r="P42" s="3">
        <f>J42*(1-J42)</f>
        <v>0.0538684603</v>
      </c>
      <c r="Q42" s="3">
        <f>B42</f>
        <v>0</v>
      </c>
      <c r="R42" s="3">
        <f>B43</f>
        <v>0</v>
      </c>
      <c r="S42" s="3">
        <v>1.0</v>
      </c>
      <c r="T42" s="3">
        <f>O42*P42*Q42</f>
        <v>0</v>
      </c>
      <c r="U42" s="3">
        <f>O42*P42*R42</f>
        <v>0</v>
      </c>
      <c r="V42" s="22">
        <f>O42*P42*S42</f>
        <v>0.006155289694</v>
      </c>
      <c r="W42" s="3"/>
      <c r="X42" s="3"/>
      <c r="Y42" s="3"/>
      <c r="Z42" s="3"/>
    </row>
    <row r="43" ht="15.75" customHeight="1">
      <c r="A43" s="21" t="s">
        <v>21</v>
      </c>
      <c r="B43" s="22">
        <v>0.0</v>
      </c>
      <c r="C43" s="3"/>
      <c r="D43" s="21"/>
      <c r="E43" s="3"/>
      <c r="F43" s="3"/>
      <c r="G43" s="3"/>
      <c r="H43" s="3"/>
      <c r="I43" s="3"/>
      <c r="J43" s="22"/>
      <c r="K43" s="3"/>
      <c r="L43" s="21"/>
      <c r="M43" s="22"/>
      <c r="N43" s="3"/>
      <c r="O43" s="21"/>
      <c r="P43" s="3"/>
      <c r="Q43" s="3"/>
      <c r="R43" s="3"/>
      <c r="S43" s="3"/>
      <c r="T43" s="3"/>
      <c r="U43" s="3"/>
      <c r="V43" s="22"/>
      <c r="W43" s="3"/>
      <c r="X43" s="3"/>
      <c r="Y43" s="3"/>
      <c r="Z43" s="3"/>
    </row>
    <row r="44" ht="15.75" customHeight="1">
      <c r="A44" s="21"/>
      <c r="B44" s="22"/>
      <c r="C44" s="3"/>
      <c r="D44" s="21"/>
      <c r="E44" s="3"/>
      <c r="F44" s="3"/>
      <c r="G44" s="3"/>
      <c r="H44" s="3"/>
      <c r="I44" s="3"/>
      <c r="J44" s="22"/>
      <c r="K44" s="3"/>
      <c r="L44" s="21"/>
      <c r="M44" s="22"/>
      <c r="N44" s="3"/>
      <c r="O44" s="21"/>
      <c r="P44" s="3"/>
      <c r="Q44" s="3"/>
      <c r="R44" s="3"/>
      <c r="S44" s="3"/>
      <c r="T44" s="3"/>
      <c r="U44" s="3"/>
      <c r="V44" s="22"/>
      <c r="W44" s="3"/>
      <c r="X44" s="3"/>
      <c r="Y44" s="3"/>
      <c r="Z44" s="3"/>
    </row>
    <row r="45" ht="15.75" customHeight="1">
      <c r="A45" s="21" t="s">
        <v>2</v>
      </c>
      <c r="B45" s="22">
        <f t="array" ref="B45:B46">TRANSPOSE($A$4:$B$4)</f>
        <v>1</v>
      </c>
      <c r="C45" s="3"/>
      <c r="D45" s="21" t="str">
        <f t="shared" ref="D45:G45" si="11">D42</f>
        <v>w0,_</v>
      </c>
      <c r="E45" s="3">
        <f t="shared" si="11"/>
        <v>3.23013725</v>
      </c>
      <c r="F45" s="3">
        <f t="shared" si="11"/>
        <v>3.129982175</v>
      </c>
      <c r="G45" s="3">
        <f t="shared" si="11"/>
        <v>-2.803550896</v>
      </c>
      <c r="H45" s="3"/>
      <c r="I45" s="3">
        <f t="array" ref="I45">MMULT(E45:F45,B45:B46) + G45</f>
        <v>0.4265863545</v>
      </c>
      <c r="J45" s="22">
        <f>1/(1+EXP(-I45))</f>
        <v>0.6050582275</v>
      </c>
      <c r="K45" s="3"/>
      <c r="L45" s="21">
        <f>$C$4</f>
        <v>0</v>
      </c>
      <c r="M45" s="22">
        <f>(L45-J45)^2</f>
        <v>0.3660954587</v>
      </c>
      <c r="N45" s="3"/>
      <c r="O45" s="21">
        <f>2*(J45-L45)</f>
        <v>1.210116455</v>
      </c>
      <c r="P45" s="3">
        <f>J45*(1-J45)</f>
        <v>0.2389627688</v>
      </c>
      <c r="Q45" s="3">
        <f>B45</f>
        <v>1</v>
      </c>
      <c r="R45" s="3">
        <f>B46</f>
        <v>0</v>
      </c>
      <c r="S45" s="3">
        <v>1.0</v>
      </c>
      <c r="T45" s="3">
        <f>O45*P45*Q45</f>
        <v>0.2891727787</v>
      </c>
      <c r="U45" s="3">
        <f>O45*P45*R45</f>
        <v>0</v>
      </c>
      <c r="V45" s="22">
        <f>O45*P45*S45</f>
        <v>0.2891727787</v>
      </c>
      <c r="W45" s="3"/>
      <c r="X45" s="3"/>
      <c r="Y45" s="3"/>
      <c r="Z45" s="3"/>
    </row>
    <row r="46" ht="15.75" customHeight="1">
      <c r="A46" s="21" t="s">
        <v>21</v>
      </c>
      <c r="B46" s="22">
        <v>0.0</v>
      </c>
      <c r="C46" s="3"/>
      <c r="D46" s="21"/>
      <c r="E46" s="3"/>
      <c r="F46" s="3"/>
      <c r="G46" s="3"/>
      <c r="H46" s="3"/>
      <c r="I46" s="3"/>
      <c r="J46" s="22"/>
      <c r="K46" s="3"/>
      <c r="L46" s="21"/>
      <c r="M46" s="22"/>
      <c r="N46" s="3"/>
      <c r="O46" s="21"/>
      <c r="P46" s="3"/>
      <c r="Q46" s="3"/>
      <c r="R46" s="3"/>
      <c r="S46" s="3"/>
      <c r="T46" s="3"/>
      <c r="U46" s="3"/>
      <c r="V46" s="22"/>
      <c r="W46" s="3"/>
      <c r="X46" s="3"/>
      <c r="Y46" s="3"/>
      <c r="Z46" s="3"/>
    </row>
    <row r="47" ht="15.75" customHeight="1">
      <c r="A47" s="21"/>
      <c r="B47" s="22"/>
      <c r="C47" s="3"/>
      <c r="D47" s="21"/>
      <c r="E47" s="3"/>
      <c r="F47" s="3"/>
      <c r="G47" s="3"/>
      <c r="H47" s="3"/>
      <c r="I47" s="3"/>
      <c r="J47" s="22"/>
      <c r="K47" s="3"/>
      <c r="L47" s="21"/>
      <c r="M47" s="22"/>
      <c r="N47" s="3"/>
      <c r="O47" s="21"/>
      <c r="P47" s="3"/>
      <c r="Q47" s="3"/>
      <c r="R47" s="3"/>
      <c r="S47" s="3"/>
      <c r="T47" s="3"/>
      <c r="U47" s="3"/>
      <c r="V47" s="22"/>
      <c r="W47" s="3"/>
      <c r="X47" s="3"/>
      <c r="Y47" s="3"/>
      <c r="Z47" s="3"/>
    </row>
    <row r="48" ht="15.75" customHeight="1">
      <c r="A48" s="21" t="s">
        <v>2</v>
      </c>
      <c r="B48" s="22">
        <f t="array" ref="B48:B49">TRANSPOSE($A$5:$B$5)</f>
        <v>0</v>
      </c>
      <c r="C48" s="3"/>
      <c r="D48" s="21" t="str">
        <f t="shared" ref="D48:G48" si="12">D45</f>
        <v>w0,_</v>
      </c>
      <c r="E48" s="3">
        <f t="shared" si="12"/>
        <v>3.23013725</v>
      </c>
      <c r="F48" s="3">
        <f t="shared" si="12"/>
        <v>3.129982175</v>
      </c>
      <c r="G48" s="3">
        <f t="shared" si="12"/>
        <v>-2.803550896</v>
      </c>
      <c r="H48" s="3"/>
      <c r="I48" s="3">
        <f t="array" ref="I48">MMULT(E48:F48,B48:B49) + G48</f>
        <v>0.3264312795</v>
      </c>
      <c r="J48" s="22">
        <f>1/(1+EXP(-I48))</f>
        <v>0.5808907997</v>
      </c>
      <c r="K48" s="3"/>
      <c r="L48" s="21">
        <f>$C$5</f>
        <v>0</v>
      </c>
      <c r="M48" s="22">
        <f>(L48-J48)^2</f>
        <v>0.3374341211</v>
      </c>
      <c r="N48" s="3"/>
      <c r="O48" s="21">
        <f>2*(J48-L48)</f>
        <v>1.161781599</v>
      </c>
      <c r="P48" s="3">
        <f>J48*(1-J48)</f>
        <v>0.2434566785</v>
      </c>
      <c r="Q48" s="3">
        <f>B48</f>
        <v>0</v>
      </c>
      <c r="R48" s="3">
        <f>B49</f>
        <v>1</v>
      </c>
      <c r="S48" s="3">
        <v>1.0</v>
      </c>
      <c r="T48" s="3">
        <f>O48*P48*Q48</f>
        <v>0</v>
      </c>
      <c r="U48" s="3">
        <f>O48*P48*R48</f>
        <v>0.2828434893</v>
      </c>
      <c r="V48" s="22">
        <f>O48*P48*S48</f>
        <v>0.2828434893</v>
      </c>
      <c r="W48" s="3"/>
      <c r="X48" s="3"/>
      <c r="Y48" s="3"/>
      <c r="Z48" s="3"/>
    </row>
    <row r="49" ht="15.75" customHeight="1">
      <c r="A49" s="21" t="s">
        <v>21</v>
      </c>
      <c r="B49" s="22">
        <v>1.0</v>
      </c>
      <c r="C49" s="3"/>
      <c r="D49" s="21"/>
      <c r="E49" s="3"/>
      <c r="F49" s="3"/>
      <c r="G49" s="3"/>
      <c r="H49" s="3"/>
      <c r="I49" s="3"/>
      <c r="J49" s="22"/>
      <c r="K49" s="3"/>
      <c r="L49" s="21"/>
      <c r="M49" s="22"/>
      <c r="N49" s="3"/>
      <c r="O49" s="21"/>
      <c r="P49" s="3"/>
      <c r="Q49" s="3"/>
      <c r="R49" s="3"/>
      <c r="S49" s="3"/>
      <c r="T49" s="3"/>
      <c r="U49" s="3"/>
      <c r="V49" s="22"/>
      <c r="W49" s="3"/>
      <c r="X49" s="3"/>
      <c r="Y49" s="3"/>
      <c r="Z49" s="3"/>
    </row>
    <row r="50" ht="15.75" customHeight="1">
      <c r="A50" s="21"/>
      <c r="B50" s="22"/>
      <c r="C50" s="3"/>
      <c r="D50" s="21"/>
      <c r="E50" s="3"/>
      <c r="F50" s="3"/>
      <c r="G50" s="3"/>
      <c r="H50" s="3"/>
      <c r="I50" s="3"/>
      <c r="J50" s="22"/>
      <c r="K50" s="3"/>
      <c r="L50" s="21"/>
      <c r="M50" s="22"/>
      <c r="N50" s="3"/>
      <c r="O50" s="21"/>
      <c r="P50" s="3"/>
      <c r="Q50" s="3"/>
      <c r="R50" s="3"/>
      <c r="S50" s="3"/>
      <c r="T50" s="3"/>
      <c r="U50" s="3"/>
      <c r="V50" s="22"/>
      <c r="W50" s="3"/>
      <c r="X50" s="3"/>
      <c r="Y50" s="3"/>
      <c r="Z50" s="3"/>
    </row>
    <row r="51" ht="15.75" customHeight="1">
      <c r="A51" s="21" t="s">
        <v>2</v>
      </c>
      <c r="B51" s="22">
        <f t="array" ref="B51:B52">TRANSPOSE($A$6:$B$6)</f>
        <v>1</v>
      </c>
      <c r="C51" s="3"/>
      <c r="D51" s="21" t="str">
        <f t="shared" ref="D51:G51" si="13">D48</f>
        <v>w0,_</v>
      </c>
      <c r="E51" s="3">
        <f t="shared" si="13"/>
        <v>3.23013725</v>
      </c>
      <c r="F51" s="3">
        <f t="shared" si="13"/>
        <v>3.129982175</v>
      </c>
      <c r="G51" s="3">
        <f t="shared" si="13"/>
        <v>-2.803550896</v>
      </c>
      <c r="H51" s="3"/>
      <c r="I51" s="3">
        <f t="array" ref="I51">MMULT(E51:F51,B51:B52) + G51</f>
        <v>3.55656853</v>
      </c>
      <c r="J51" s="22">
        <f>1/(1+EXP(-I51))</f>
        <v>0.9722551634</v>
      </c>
      <c r="K51" s="3"/>
      <c r="L51" s="21">
        <f>$C$6</f>
        <v>1</v>
      </c>
      <c r="M51" s="22">
        <f>(L51-J51)^2</f>
        <v>0.0007697759576</v>
      </c>
      <c r="N51" s="3"/>
      <c r="O51" s="21">
        <f>2*(J51-L51)</f>
        <v>-0.05548967319</v>
      </c>
      <c r="P51" s="3">
        <f>J51*(1-J51)</f>
        <v>0.02697506064</v>
      </c>
      <c r="Q51" s="3">
        <f>B51</f>
        <v>1</v>
      </c>
      <c r="R51" s="3">
        <f>B52</f>
        <v>1</v>
      </c>
      <c r="S51" s="3">
        <v>1.0</v>
      </c>
      <c r="T51" s="3">
        <f>O51*P51*Q51</f>
        <v>-0.001496837299</v>
      </c>
      <c r="U51" s="3">
        <f>O51*P51*R51</f>
        <v>-0.001496837299</v>
      </c>
      <c r="V51" s="22">
        <f>O51*P51*S51</f>
        <v>-0.001496837299</v>
      </c>
      <c r="W51" s="3"/>
      <c r="X51" s="3"/>
      <c r="Y51" s="3"/>
      <c r="Z51" s="3"/>
    </row>
    <row r="52" ht="15.75" customHeight="1">
      <c r="A52" s="26" t="s">
        <v>21</v>
      </c>
      <c r="B52" s="27">
        <v>1.0</v>
      </c>
      <c r="C52" s="3"/>
      <c r="D52" s="26"/>
      <c r="E52" s="28"/>
      <c r="F52" s="28"/>
      <c r="G52" s="28"/>
      <c r="H52" s="28"/>
      <c r="I52" s="28"/>
      <c r="J52" s="27"/>
      <c r="K52" s="21"/>
      <c r="L52" s="26"/>
      <c r="M52" s="27"/>
      <c r="N52" s="3"/>
      <c r="O52" s="26"/>
      <c r="P52" s="28"/>
      <c r="Q52" s="28"/>
      <c r="R52" s="28"/>
      <c r="S52" s="28"/>
      <c r="T52" s="28"/>
      <c r="U52" s="28"/>
      <c r="V52" s="27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2">
        <f>SUM(M42:M52)</f>
        <v>0.707563489</v>
      </c>
      <c r="N53" s="3"/>
      <c r="O53" s="3"/>
      <c r="P53" s="3"/>
      <c r="Q53" s="3"/>
      <c r="R53" s="3"/>
      <c r="S53" s="3"/>
      <c r="T53" s="2">
        <f t="shared" ref="T53:V53" si="14">AVERAGE(T42:T52)</f>
        <v>0.07191898535</v>
      </c>
      <c r="U53" s="2">
        <f t="shared" si="14"/>
        <v>0.07033666301</v>
      </c>
      <c r="V53" s="2">
        <f t="shared" si="14"/>
        <v>0.1441686801</v>
      </c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5" t="s">
        <v>5</v>
      </c>
      <c r="B55" s="6"/>
      <c r="C55" s="3"/>
      <c r="D55" s="7" t="s">
        <v>6</v>
      </c>
      <c r="E55" s="8"/>
      <c r="F55" s="8"/>
      <c r="G55" s="8"/>
      <c r="H55" s="8"/>
      <c r="I55" s="9" t="s">
        <v>3</v>
      </c>
      <c r="J55" s="10"/>
      <c r="K55" s="3"/>
      <c r="L55" s="7" t="s">
        <v>20</v>
      </c>
      <c r="M55" s="11" t="s">
        <v>8</v>
      </c>
      <c r="N55" s="3"/>
      <c r="O55" s="7"/>
      <c r="P55" s="8"/>
      <c r="Q55" s="8"/>
      <c r="R55" s="8"/>
      <c r="S55" s="8"/>
      <c r="T55" s="8"/>
      <c r="U55" s="8"/>
      <c r="V55" s="11"/>
      <c r="W55" s="3"/>
      <c r="X55" s="3"/>
      <c r="Y55" s="3"/>
      <c r="Z55" s="3"/>
    </row>
    <row r="56" ht="15.75" customHeight="1">
      <c r="A56" s="12"/>
      <c r="B56" s="13"/>
      <c r="C56" s="3"/>
      <c r="D56" s="14"/>
      <c r="E56" s="15" t="s">
        <v>9</v>
      </c>
      <c r="F56" s="15" t="s">
        <v>22</v>
      </c>
      <c r="G56" s="15" t="s">
        <v>10</v>
      </c>
      <c r="H56" s="15"/>
      <c r="I56" s="16" t="s">
        <v>11</v>
      </c>
      <c r="J56" s="17" t="s">
        <v>12</v>
      </c>
      <c r="K56" s="3"/>
      <c r="L56" s="14"/>
      <c r="M56" s="18"/>
      <c r="N56" s="3"/>
      <c r="O56" s="14" t="s">
        <v>13</v>
      </c>
      <c r="P56" s="15" t="s">
        <v>14</v>
      </c>
      <c r="Q56" s="15" t="s">
        <v>23</v>
      </c>
      <c r="R56" s="15" t="s">
        <v>24</v>
      </c>
      <c r="S56" s="15" t="s">
        <v>16</v>
      </c>
      <c r="T56" s="15" t="s">
        <v>25</v>
      </c>
      <c r="U56" s="15" t="s">
        <v>26</v>
      </c>
      <c r="V56" s="18" t="s">
        <v>18</v>
      </c>
      <c r="W56" s="3"/>
      <c r="X56" s="3"/>
      <c r="Y56" s="3"/>
      <c r="Z56" s="3"/>
    </row>
    <row r="57" ht="15.75" customHeight="1">
      <c r="A57" s="21" t="s">
        <v>2</v>
      </c>
      <c r="B57" s="22">
        <f t="array" ref="B57:B58">TRANSPOSE($A$3:$B$3)</f>
        <v>0</v>
      </c>
      <c r="C57" s="3"/>
      <c r="D57" s="23" t="s">
        <v>19</v>
      </c>
      <c r="E57" s="24">
        <f t="shared" ref="E57:G57" si="15">E42-$B$8*T53</f>
        <v>1.791757543</v>
      </c>
      <c r="F57" s="24">
        <f t="shared" si="15"/>
        <v>1.723248915</v>
      </c>
      <c r="G57" s="24">
        <f t="shared" si="15"/>
        <v>-5.686924498</v>
      </c>
      <c r="H57" s="24"/>
      <c r="I57" s="24">
        <f t="array" ref="I57">MMULT(E57:F57,B57:B58) + G57</f>
        <v>-5.686924498</v>
      </c>
      <c r="J57" s="22">
        <f>1/(1+EXP(-I57))</f>
        <v>0.003378549621</v>
      </c>
      <c r="K57" s="21"/>
      <c r="L57" s="21">
        <f>$C$3</f>
        <v>0</v>
      </c>
      <c r="M57" s="22">
        <f>(L57-J57)^2</f>
        <v>0.00001141459754</v>
      </c>
      <c r="N57" s="3"/>
      <c r="O57" s="21">
        <f>2*(J57-L57)</f>
        <v>0.006757099243</v>
      </c>
      <c r="P57" s="3">
        <f>J57*(1-J57)</f>
        <v>0.003367135024</v>
      </c>
      <c r="Q57" s="3">
        <f>B57</f>
        <v>0</v>
      </c>
      <c r="R57" s="3">
        <f>B58</f>
        <v>0</v>
      </c>
      <c r="S57" s="3">
        <v>1.0</v>
      </c>
      <c r="T57" s="3">
        <f>O57*P57*Q57</f>
        <v>0</v>
      </c>
      <c r="U57" s="3">
        <f>O57*P57*R57</f>
        <v>0</v>
      </c>
      <c r="V57" s="22">
        <f>O57*P57*S57</f>
        <v>0.00002275206552</v>
      </c>
      <c r="W57" s="3"/>
      <c r="X57" s="3"/>
      <c r="Y57" s="3"/>
      <c r="Z57" s="3"/>
    </row>
    <row r="58" ht="15.75" customHeight="1">
      <c r="A58" s="21" t="s">
        <v>21</v>
      </c>
      <c r="B58" s="22">
        <v>0.0</v>
      </c>
      <c r="C58" s="3"/>
      <c r="D58" s="21"/>
      <c r="E58" s="3"/>
      <c r="F58" s="3"/>
      <c r="G58" s="3"/>
      <c r="H58" s="3"/>
      <c r="I58" s="3"/>
      <c r="J58" s="22"/>
      <c r="K58" s="3"/>
      <c r="L58" s="21"/>
      <c r="M58" s="22"/>
      <c r="N58" s="3"/>
      <c r="O58" s="21"/>
      <c r="P58" s="3"/>
      <c r="Q58" s="3"/>
      <c r="R58" s="3"/>
      <c r="S58" s="3"/>
      <c r="T58" s="3"/>
      <c r="U58" s="3"/>
      <c r="V58" s="22"/>
      <c r="W58" s="3"/>
      <c r="X58" s="3"/>
      <c r="Y58" s="3"/>
      <c r="Z58" s="3"/>
    </row>
    <row r="59" ht="15.75" customHeight="1">
      <c r="A59" s="21"/>
      <c r="B59" s="22"/>
      <c r="C59" s="3"/>
      <c r="D59" s="21"/>
      <c r="E59" s="3"/>
      <c r="F59" s="3"/>
      <c r="G59" s="3"/>
      <c r="H59" s="3"/>
      <c r="I59" s="3"/>
      <c r="J59" s="22"/>
      <c r="K59" s="3"/>
      <c r="L59" s="21"/>
      <c r="M59" s="22"/>
      <c r="N59" s="3"/>
      <c r="O59" s="21"/>
      <c r="P59" s="3"/>
      <c r="Q59" s="3"/>
      <c r="R59" s="3"/>
      <c r="S59" s="3"/>
      <c r="T59" s="3"/>
      <c r="U59" s="3"/>
      <c r="V59" s="22"/>
      <c r="W59" s="3"/>
      <c r="X59" s="3"/>
      <c r="Y59" s="3"/>
      <c r="Z59" s="3"/>
    </row>
    <row r="60" ht="15.75" customHeight="1">
      <c r="A60" s="21" t="s">
        <v>2</v>
      </c>
      <c r="B60" s="22">
        <f t="array" ref="B60:B61">TRANSPOSE($A$4:$B$4)</f>
        <v>1</v>
      </c>
      <c r="C60" s="3"/>
      <c r="D60" s="21" t="str">
        <f t="shared" ref="D60:G60" si="16">D57</f>
        <v>w0,_</v>
      </c>
      <c r="E60" s="3">
        <f t="shared" si="16"/>
        <v>1.791757543</v>
      </c>
      <c r="F60" s="3">
        <f t="shared" si="16"/>
        <v>1.723248915</v>
      </c>
      <c r="G60" s="3">
        <f t="shared" si="16"/>
        <v>-5.686924498</v>
      </c>
      <c r="H60" s="3"/>
      <c r="I60" s="3">
        <f t="array" ref="I60">MMULT(E60:F60,B60:B61) + G60</f>
        <v>-3.895166955</v>
      </c>
      <c r="J60" s="22">
        <f>1/(1+EXP(-I60))</f>
        <v>0.01993451079</v>
      </c>
      <c r="K60" s="3"/>
      <c r="L60" s="21">
        <f>$C$4</f>
        <v>0</v>
      </c>
      <c r="M60" s="22">
        <f>(L60-J60)^2</f>
        <v>0.0003973847206</v>
      </c>
      <c r="N60" s="3"/>
      <c r="O60" s="21">
        <f>2*(J60-L60)</f>
        <v>0.03986902159</v>
      </c>
      <c r="P60" s="3">
        <f>J60*(1-J60)</f>
        <v>0.01953712607</v>
      </c>
      <c r="Q60" s="3">
        <f>B60</f>
        <v>1</v>
      </c>
      <c r="R60" s="3">
        <f>B61</f>
        <v>0</v>
      </c>
      <c r="S60" s="3">
        <v>1.0</v>
      </c>
      <c r="T60" s="3">
        <f>O60*P60*Q60</f>
        <v>0.0007789261012</v>
      </c>
      <c r="U60" s="3">
        <f>O60*P60*R60</f>
        <v>0</v>
      </c>
      <c r="V60" s="22">
        <f>O60*P60*S60</f>
        <v>0.0007789261012</v>
      </c>
      <c r="W60" s="3"/>
      <c r="X60" s="3"/>
      <c r="Y60" s="3"/>
      <c r="Z60" s="3"/>
    </row>
    <row r="61" ht="15.75" customHeight="1">
      <c r="A61" s="21" t="s">
        <v>21</v>
      </c>
      <c r="B61" s="22">
        <v>0.0</v>
      </c>
      <c r="C61" s="3"/>
      <c r="D61" s="21"/>
      <c r="E61" s="3"/>
      <c r="F61" s="3"/>
      <c r="G61" s="3"/>
      <c r="H61" s="3"/>
      <c r="I61" s="3"/>
      <c r="J61" s="22"/>
      <c r="K61" s="3"/>
      <c r="L61" s="21"/>
      <c r="M61" s="22"/>
      <c r="N61" s="3"/>
      <c r="O61" s="21"/>
      <c r="P61" s="3"/>
      <c r="Q61" s="3"/>
      <c r="R61" s="3"/>
      <c r="S61" s="3"/>
      <c r="T61" s="3"/>
      <c r="U61" s="3"/>
      <c r="V61" s="22"/>
      <c r="W61" s="3"/>
      <c r="X61" s="3"/>
      <c r="Y61" s="3"/>
      <c r="Z61" s="3"/>
    </row>
    <row r="62" ht="15.75" customHeight="1">
      <c r="A62" s="21"/>
      <c r="B62" s="22"/>
      <c r="C62" s="3"/>
      <c r="D62" s="21"/>
      <c r="E62" s="3"/>
      <c r="F62" s="3"/>
      <c r="G62" s="3"/>
      <c r="H62" s="3"/>
      <c r="I62" s="3"/>
      <c r="J62" s="22"/>
      <c r="K62" s="3"/>
      <c r="L62" s="21"/>
      <c r="M62" s="22"/>
      <c r="N62" s="3"/>
      <c r="O62" s="21"/>
      <c r="P62" s="3"/>
      <c r="Q62" s="3"/>
      <c r="R62" s="3"/>
      <c r="S62" s="3"/>
      <c r="T62" s="3"/>
      <c r="U62" s="3"/>
      <c r="V62" s="22"/>
      <c r="W62" s="3"/>
      <c r="X62" s="3"/>
      <c r="Y62" s="3"/>
      <c r="Z62" s="3"/>
    </row>
    <row r="63" ht="15.75" customHeight="1">
      <c r="A63" s="21" t="s">
        <v>2</v>
      </c>
      <c r="B63" s="22">
        <f t="array" ref="B63:B64">TRANSPOSE($A$5:$B$5)</f>
        <v>0</v>
      </c>
      <c r="C63" s="3"/>
      <c r="D63" s="21" t="str">
        <f t="shared" ref="D63:G63" si="17">D60</f>
        <v>w0,_</v>
      </c>
      <c r="E63" s="3">
        <f t="shared" si="17"/>
        <v>1.791757543</v>
      </c>
      <c r="F63" s="3">
        <f t="shared" si="17"/>
        <v>1.723248915</v>
      </c>
      <c r="G63" s="3">
        <f t="shared" si="17"/>
        <v>-5.686924498</v>
      </c>
      <c r="H63" s="3"/>
      <c r="I63" s="3">
        <f t="array" ref="I63">MMULT(E63:F63,B63:B64) + G63</f>
        <v>-3.963675583</v>
      </c>
      <c r="J63" s="22">
        <f>1/(1+EXP(-I63))</f>
        <v>0.01863915806</v>
      </c>
      <c r="K63" s="3"/>
      <c r="L63" s="21">
        <f>$C$5</f>
        <v>0</v>
      </c>
      <c r="M63" s="22">
        <f>(L63-J63)^2</f>
        <v>0.0003474182131</v>
      </c>
      <c r="N63" s="3"/>
      <c r="O63" s="21">
        <f>2*(J63-L63)</f>
        <v>0.03727831612</v>
      </c>
      <c r="P63" s="3">
        <f>J63*(1-J63)</f>
        <v>0.01829173985</v>
      </c>
      <c r="Q63" s="3">
        <f>B63</f>
        <v>0</v>
      </c>
      <c r="R63" s="3">
        <f>B64</f>
        <v>1</v>
      </c>
      <c r="S63" s="3">
        <v>1.0</v>
      </c>
      <c r="T63" s="3">
        <f>O63*P63*Q63</f>
        <v>0</v>
      </c>
      <c r="U63" s="3">
        <f>O63*P63*R63</f>
        <v>0.0006818852603</v>
      </c>
      <c r="V63" s="22">
        <f>O63*P63*S63</f>
        <v>0.0006818852603</v>
      </c>
      <c r="W63" s="3"/>
      <c r="X63" s="3"/>
      <c r="Y63" s="3"/>
      <c r="Z63" s="3"/>
    </row>
    <row r="64" ht="15.75" customHeight="1">
      <c r="A64" s="21" t="s">
        <v>21</v>
      </c>
      <c r="B64" s="22">
        <v>1.0</v>
      </c>
      <c r="C64" s="3"/>
      <c r="D64" s="21"/>
      <c r="E64" s="3"/>
      <c r="F64" s="3"/>
      <c r="G64" s="3"/>
      <c r="H64" s="3"/>
      <c r="I64" s="3"/>
      <c r="J64" s="22"/>
      <c r="K64" s="3"/>
      <c r="L64" s="21"/>
      <c r="M64" s="22"/>
      <c r="N64" s="3"/>
      <c r="O64" s="21"/>
      <c r="P64" s="3"/>
      <c r="Q64" s="3"/>
      <c r="R64" s="3"/>
      <c r="S64" s="3"/>
      <c r="T64" s="3"/>
      <c r="U64" s="3"/>
      <c r="V64" s="22"/>
      <c r="W64" s="3"/>
      <c r="X64" s="3"/>
      <c r="Y64" s="3"/>
      <c r="Z64" s="3"/>
    </row>
    <row r="65" ht="15.75" customHeight="1">
      <c r="A65" s="21"/>
      <c r="B65" s="22"/>
      <c r="C65" s="3"/>
      <c r="D65" s="21"/>
      <c r="E65" s="3"/>
      <c r="F65" s="3"/>
      <c r="G65" s="3"/>
      <c r="H65" s="3"/>
      <c r="I65" s="3"/>
      <c r="J65" s="22"/>
      <c r="K65" s="3"/>
      <c r="L65" s="21"/>
      <c r="M65" s="22"/>
      <c r="N65" s="3"/>
      <c r="O65" s="21"/>
      <c r="P65" s="3"/>
      <c r="Q65" s="3"/>
      <c r="R65" s="3"/>
      <c r="S65" s="3"/>
      <c r="T65" s="3"/>
      <c r="U65" s="3"/>
      <c r="V65" s="22"/>
      <c r="W65" s="3"/>
      <c r="X65" s="3"/>
      <c r="Y65" s="3"/>
      <c r="Z65" s="3"/>
    </row>
    <row r="66" ht="15.75" customHeight="1">
      <c r="A66" s="21" t="s">
        <v>2</v>
      </c>
      <c r="B66" s="22">
        <f t="array" ref="B66:B67">TRANSPOSE($A$6:$B$6)</f>
        <v>1</v>
      </c>
      <c r="C66" s="3"/>
      <c r="D66" s="21" t="str">
        <f t="shared" ref="D66:G66" si="18">D63</f>
        <v>w0,_</v>
      </c>
      <c r="E66" s="3">
        <f t="shared" si="18"/>
        <v>1.791757543</v>
      </c>
      <c r="F66" s="3">
        <f t="shared" si="18"/>
        <v>1.723248915</v>
      </c>
      <c r="G66" s="3">
        <f t="shared" si="18"/>
        <v>-5.686924498</v>
      </c>
      <c r="H66" s="3"/>
      <c r="I66" s="3">
        <f t="array" ref="I66">MMULT(E66:F66,B66:B67) + G66</f>
        <v>-2.17191804</v>
      </c>
      <c r="J66" s="22">
        <f>1/(1+EXP(-I66))</f>
        <v>0.1023007553</v>
      </c>
      <c r="K66" s="3"/>
      <c r="L66" s="21">
        <f>$C$6</f>
        <v>1</v>
      </c>
      <c r="M66" s="22">
        <f>(L66-J66)^2</f>
        <v>0.805863934</v>
      </c>
      <c r="N66" s="3"/>
      <c r="O66" s="21">
        <f>2*(J66-L66)</f>
        <v>-1.795398489</v>
      </c>
      <c r="P66" s="3">
        <f>J66*(1-J66)</f>
        <v>0.09183531073</v>
      </c>
      <c r="Q66" s="3">
        <f>B66</f>
        <v>1</v>
      </c>
      <c r="R66" s="3">
        <f>B67</f>
        <v>1</v>
      </c>
      <c r="S66" s="3">
        <v>1.0</v>
      </c>
      <c r="T66" s="3">
        <f>O66*P66*Q66</f>
        <v>-0.1648809782</v>
      </c>
      <c r="U66" s="3">
        <f>O66*P66*R66</f>
        <v>-0.1648809782</v>
      </c>
      <c r="V66" s="22">
        <f>O66*P66*S66</f>
        <v>-0.1648809782</v>
      </c>
      <c r="W66" s="3"/>
      <c r="X66" s="3"/>
      <c r="Y66" s="3"/>
      <c r="Z66" s="3"/>
    </row>
    <row r="67" ht="15.75" customHeight="1">
      <c r="A67" s="26" t="s">
        <v>21</v>
      </c>
      <c r="B67" s="27">
        <v>1.0</v>
      </c>
      <c r="C67" s="3"/>
      <c r="D67" s="26"/>
      <c r="E67" s="28"/>
      <c r="F67" s="28"/>
      <c r="G67" s="28"/>
      <c r="H67" s="28"/>
      <c r="I67" s="28"/>
      <c r="J67" s="27"/>
      <c r="K67" s="21"/>
      <c r="L67" s="26"/>
      <c r="M67" s="27"/>
      <c r="N67" s="3"/>
      <c r="O67" s="26"/>
      <c r="P67" s="28"/>
      <c r="Q67" s="28"/>
      <c r="R67" s="28"/>
      <c r="S67" s="28"/>
      <c r="T67" s="28"/>
      <c r="U67" s="28"/>
      <c r="V67" s="27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2">
        <f>SUM(M57:M67)</f>
        <v>0.8066201516</v>
      </c>
      <c r="N68" s="3"/>
      <c r="O68" s="3"/>
      <c r="P68" s="3"/>
      <c r="Q68" s="3"/>
      <c r="R68" s="3"/>
      <c r="S68" s="3"/>
      <c r="T68" s="2">
        <f t="shared" ref="T68:V68" si="19">AVERAGE(T57:T67)</f>
        <v>-0.04102551302</v>
      </c>
      <c r="U68" s="2">
        <f t="shared" si="19"/>
        <v>-0.04104977323</v>
      </c>
      <c r="V68" s="2">
        <f t="shared" si="19"/>
        <v>-0.04084935368</v>
      </c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5" t="s">
        <v>5</v>
      </c>
      <c r="B70" s="6"/>
      <c r="C70" s="3"/>
      <c r="D70" s="7" t="s">
        <v>6</v>
      </c>
      <c r="E70" s="8"/>
      <c r="F70" s="8"/>
      <c r="G70" s="8"/>
      <c r="H70" s="8"/>
      <c r="I70" s="9" t="s">
        <v>3</v>
      </c>
      <c r="J70" s="10"/>
      <c r="K70" s="3"/>
      <c r="L70" s="7" t="s">
        <v>20</v>
      </c>
      <c r="M70" s="11" t="s">
        <v>8</v>
      </c>
      <c r="N70" s="3"/>
      <c r="O70" s="7"/>
      <c r="P70" s="8"/>
      <c r="Q70" s="8"/>
      <c r="R70" s="8"/>
      <c r="S70" s="8"/>
      <c r="T70" s="8"/>
      <c r="U70" s="8"/>
      <c r="V70" s="11"/>
      <c r="W70" s="3"/>
      <c r="X70" s="3"/>
      <c r="Y70" s="3"/>
      <c r="Z70" s="3"/>
    </row>
    <row r="71" ht="15.75" customHeight="1">
      <c r="A71" s="12"/>
      <c r="B71" s="13"/>
      <c r="C71" s="3"/>
      <c r="D71" s="14"/>
      <c r="E71" s="15" t="s">
        <v>9</v>
      </c>
      <c r="F71" s="15" t="s">
        <v>22</v>
      </c>
      <c r="G71" s="15" t="s">
        <v>10</v>
      </c>
      <c r="H71" s="15"/>
      <c r="I71" s="16" t="s">
        <v>11</v>
      </c>
      <c r="J71" s="17" t="s">
        <v>12</v>
      </c>
      <c r="K71" s="3"/>
      <c r="L71" s="14"/>
      <c r="M71" s="18"/>
      <c r="N71" s="3"/>
      <c r="O71" s="14" t="s">
        <v>13</v>
      </c>
      <c r="P71" s="15" t="s">
        <v>14</v>
      </c>
      <c r="Q71" s="15" t="s">
        <v>23</v>
      </c>
      <c r="R71" s="15" t="s">
        <v>24</v>
      </c>
      <c r="S71" s="15" t="s">
        <v>16</v>
      </c>
      <c r="T71" s="15" t="s">
        <v>25</v>
      </c>
      <c r="U71" s="15" t="s">
        <v>26</v>
      </c>
      <c r="V71" s="18" t="s">
        <v>18</v>
      </c>
      <c r="W71" s="3"/>
      <c r="X71" s="3"/>
      <c r="Y71" s="3"/>
      <c r="Z71" s="3"/>
    </row>
    <row r="72" ht="15.75" customHeight="1">
      <c r="A72" s="21" t="s">
        <v>2</v>
      </c>
      <c r="B72" s="22">
        <f t="array" ref="B72:B73">TRANSPOSE($A$3:$B$3)</f>
        <v>0</v>
      </c>
      <c r="C72" s="3"/>
      <c r="D72" s="23" t="s">
        <v>19</v>
      </c>
      <c r="E72" s="24">
        <f t="shared" ref="E72:G72" si="20">E57-$B$8*T68</f>
        <v>2.612267803</v>
      </c>
      <c r="F72" s="24">
        <f t="shared" si="20"/>
        <v>2.544244379</v>
      </c>
      <c r="G72" s="24">
        <f t="shared" si="20"/>
        <v>-4.869937424</v>
      </c>
      <c r="H72" s="24"/>
      <c r="I72" s="24">
        <f t="array" ref="I72">MMULT(E72:F72,B72:B73) + G72</f>
        <v>-4.869937424</v>
      </c>
      <c r="J72" s="22">
        <f>1/(1+EXP(-I72))</f>
        <v>0.007615406021</v>
      </c>
      <c r="K72" s="21"/>
      <c r="L72" s="21">
        <f>$C$3</f>
        <v>0</v>
      </c>
      <c r="M72" s="22">
        <f>(L72-J72)^2</f>
        <v>0.00005799440887</v>
      </c>
      <c r="N72" s="3"/>
      <c r="O72" s="21">
        <f>2*(J72-L72)</f>
        <v>0.01523081204</v>
      </c>
      <c r="P72" s="3">
        <f>J72*(1-J72)</f>
        <v>0.007557411612</v>
      </c>
      <c r="Q72" s="3">
        <f>B72</f>
        <v>0</v>
      </c>
      <c r="R72" s="3">
        <f>B73</f>
        <v>0</v>
      </c>
      <c r="S72" s="3">
        <v>1.0</v>
      </c>
      <c r="T72" s="3">
        <f>O72*P72*Q72</f>
        <v>0</v>
      </c>
      <c r="U72" s="3">
        <f>O72*P72*R72</f>
        <v>0</v>
      </c>
      <c r="V72" s="22">
        <f>O72*P72*S72</f>
        <v>0.0001151055158</v>
      </c>
      <c r="W72" s="3"/>
      <c r="X72" s="3"/>
      <c r="Y72" s="3"/>
      <c r="Z72" s="3"/>
    </row>
    <row r="73" ht="15.75" customHeight="1">
      <c r="A73" s="21" t="s">
        <v>21</v>
      </c>
      <c r="B73" s="22">
        <v>0.0</v>
      </c>
      <c r="C73" s="3"/>
      <c r="D73" s="21"/>
      <c r="E73" s="3"/>
      <c r="F73" s="3"/>
      <c r="G73" s="3"/>
      <c r="H73" s="3"/>
      <c r="I73" s="3"/>
      <c r="J73" s="22"/>
      <c r="K73" s="3"/>
      <c r="L73" s="21"/>
      <c r="M73" s="22"/>
      <c r="N73" s="3"/>
      <c r="O73" s="21"/>
      <c r="P73" s="3"/>
      <c r="Q73" s="3"/>
      <c r="R73" s="3"/>
      <c r="S73" s="3"/>
      <c r="T73" s="3"/>
      <c r="U73" s="3"/>
      <c r="V73" s="22"/>
      <c r="W73" s="3"/>
      <c r="X73" s="3"/>
      <c r="Y73" s="3"/>
      <c r="Z73" s="3"/>
    </row>
    <row r="74" ht="15.75" customHeight="1">
      <c r="A74" s="21"/>
      <c r="B74" s="22"/>
      <c r="C74" s="3"/>
      <c r="D74" s="21"/>
      <c r="E74" s="3"/>
      <c r="F74" s="3"/>
      <c r="G74" s="3"/>
      <c r="H74" s="3"/>
      <c r="I74" s="3"/>
      <c r="J74" s="22"/>
      <c r="K74" s="3"/>
      <c r="L74" s="21"/>
      <c r="M74" s="22"/>
      <c r="N74" s="3"/>
      <c r="O74" s="21"/>
      <c r="P74" s="3"/>
      <c r="Q74" s="3"/>
      <c r="R74" s="3"/>
      <c r="S74" s="3"/>
      <c r="T74" s="3"/>
      <c r="U74" s="3"/>
      <c r="V74" s="22"/>
      <c r="W74" s="3"/>
      <c r="X74" s="3"/>
      <c r="Y74" s="3"/>
      <c r="Z74" s="3"/>
    </row>
    <row r="75" ht="15.75" customHeight="1">
      <c r="A75" s="21" t="s">
        <v>2</v>
      </c>
      <c r="B75" s="22">
        <f t="array" ref="B75:B76">TRANSPOSE($A$4:$B$4)</f>
        <v>1</v>
      </c>
      <c r="C75" s="3"/>
      <c r="D75" s="21" t="str">
        <f t="shared" ref="D75:G75" si="21">D72</f>
        <v>w0,_</v>
      </c>
      <c r="E75" s="3">
        <f t="shared" si="21"/>
        <v>2.612267803</v>
      </c>
      <c r="F75" s="3">
        <f t="shared" si="21"/>
        <v>2.544244379</v>
      </c>
      <c r="G75" s="3">
        <f t="shared" si="21"/>
        <v>-4.869937424</v>
      </c>
      <c r="H75" s="3"/>
      <c r="I75" s="3">
        <f t="array" ref="I75">MMULT(E75:F75,B75:B76) + G75</f>
        <v>-2.257669621</v>
      </c>
      <c r="J75" s="22">
        <f>1/(1+EXP(-I75))</f>
        <v>0.09468994923</v>
      </c>
      <c r="K75" s="3"/>
      <c r="L75" s="21">
        <f>$C$4</f>
        <v>0</v>
      </c>
      <c r="M75" s="22">
        <f>(L75-J75)^2</f>
        <v>0.008966186486</v>
      </c>
      <c r="N75" s="3"/>
      <c r="O75" s="21">
        <f>2*(J75-L75)</f>
        <v>0.1893798985</v>
      </c>
      <c r="P75" s="3">
        <f>J75*(1-J75)</f>
        <v>0.08572376275</v>
      </c>
      <c r="Q75" s="3">
        <f>B75</f>
        <v>1</v>
      </c>
      <c r="R75" s="3">
        <f>B76</f>
        <v>0</v>
      </c>
      <c r="S75" s="3">
        <v>1.0</v>
      </c>
      <c r="T75" s="3">
        <f>O75*P75*Q75</f>
        <v>0.01623435749</v>
      </c>
      <c r="U75" s="3">
        <f>O75*P75*R75</f>
        <v>0</v>
      </c>
      <c r="V75" s="22">
        <f>O75*P75*S75</f>
        <v>0.01623435749</v>
      </c>
      <c r="W75" s="3"/>
      <c r="X75" s="3"/>
      <c r="Y75" s="3"/>
      <c r="Z75" s="3"/>
    </row>
    <row r="76" ht="15.75" customHeight="1">
      <c r="A76" s="21" t="s">
        <v>21</v>
      </c>
      <c r="B76" s="22">
        <v>0.0</v>
      </c>
      <c r="C76" s="3"/>
      <c r="D76" s="21"/>
      <c r="E76" s="3"/>
      <c r="F76" s="3"/>
      <c r="G76" s="3"/>
      <c r="H76" s="3"/>
      <c r="I76" s="3"/>
      <c r="J76" s="22"/>
      <c r="K76" s="3"/>
      <c r="L76" s="21"/>
      <c r="M76" s="22"/>
      <c r="N76" s="3"/>
      <c r="O76" s="21"/>
      <c r="P76" s="3"/>
      <c r="Q76" s="3"/>
      <c r="R76" s="3"/>
      <c r="S76" s="3"/>
      <c r="T76" s="3"/>
      <c r="U76" s="3"/>
      <c r="V76" s="22"/>
      <c r="W76" s="3"/>
      <c r="X76" s="3"/>
      <c r="Y76" s="3"/>
      <c r="Z76" s="3"/>
    </row>
    <row r="77" ht="15.75" customHeight="1">
      <c r="A77" s="21"/>
      <c r="B77" s="22"/>
      <c r="C77" s="3"/>
      <c r="D77" s="21"/>
      <c r="E77" s="3"/>
      <c r="F77" s="3"/>
      <c r="G77" s="3"/>
      <c r="H77" s="3"/>
      <c r="I77" s="3"/>
      <c r="J77" s="22"/>
      <c r="K77" s="3"/>
      <c r="L77" s="21"/>
      <c r="M77" s="22"/>
      <c r="N77" s="3"/>
      <c r="O77" s="21"/>
      <c r="P77" s="3"/>
      <c r="Q77" s="3"/>
      <c r="R77" s="3"/>
      <c r="S77" s="3"/>
      <c r="T77" s="3"/>
      <c r="U77" s="3"/>
      <c r="V77" s="22"/>
      <c r="W77" s="3"/>
      <c r="X77" s="3"/>
      <c r="Y77" s="3"/>
      <c r="Z77" s="3"/>
    </row>
    <row r="78" ht="15.75" customHeight="1">
      <c r="A78" s="21" t="s">
        <v>2</v>
      </c>
      <c r="B78" s="22">
        <f t="array" ref="B78:B79">TRANSPOSE($A$5:$B$5)</f>
        <v>0</v>
      </c>
      <c r="C78" s="3"/>
      <c r="D78" s="21" t="str">
        <f t="shared" ref="D78:G78" si="22">D75</f>
        <v>w0,_</v>
      </c>
      <c r="E78" s="3">
        <f t="shared" si="22"/>
        <v>2.612267803</v>
      </c>
      <c r="F78" s="3">
        <f t="shared" si="22"/>
        <v>2.544244379</v>
      </c>
      <c r="G78" s="3">
        <f t="shared" si="22"/>
        <v>-4.869937424</v>
      </c>
      <c r="H78" s="3"/>
      <c r="I78" s="3">
        <f t="array" ref="I78">MMULT(E78:F78,B78:B79) + G78</f>
        <v>-2.325693045</v>
      </c>
      <c r="J78" s="22">
        <f>1/(1+EXP(-I78))</f>
        <v>0.08901731049</v>
      </c>
      <c r="K78" s="3"/>
      <c r="L78" s="21">
        <f>$C$5</f>
        <v>0</v>
      </c>
      <c r="M78" s="22">
        <f>(L78-J78)^2</f>
        <v>0.007924081567</v>
      </c>
      <c r="N78" s="3"/>
      <c r="O78" s="21">
        <f>2*(J78-L78)</f>
        <v>0.178034621</v>
      </c>
      <c r="P78" s="3">
        <f>J78*(1-J78)</f>
        <v>0.08109322892</v>
      </c>
      <c r="Q78" s="3">
        <f>B78</f>
        <v>0</v>
      </c>
      <c r="R78" s="3">
        <f>B79</f>
        <v>1</v>
      </c>
      <c r="S78" s="3">
        <v>1.0</v>
      </c>
      <c r="T78" s="3">
        <f>O78*P78*Q78</f>
        <v>0</v>
      </c>
      <c r="U78" s="3">
        <f>O78*P78*R78</f>
        <v>0.01443740227</v>
      </c>
      <c r="V78" s="22">
        <f>O78*P78*S78</f>
        <v>0.01443740227</v>
      </c>
      <c r="W78" s="3"/>
      <c r="X78" s="3"/>
      <c r="Y78" s="3"/>
      <c r="Z78" s="3"/>
    </row>
    <row r="79" ht="15.75" customHeight="1">
      <c r="A79" s="21" t="s">
        <v>21</v>
      </c>
      <c r="B79" s="22">
        <v>1.0</v>
      </c>
      <c r="C79" s="3"/>
      <c r="D79" s="21"/>
      <c r="E79" s="3"/>
      <c r="F79" s="3"/>
      <c r="G79" s="3"/>
      <c r="H79" s="3"/>
      <c r="I79" s="3"/>
      <c r="J79" s="22"/>
      <c r="K79" s="3"/>
      <c r="L79" s="21"/>
      <c r="M79" s="22"/>
      <c r="N79" s="3"/>
      <c r="O79" s="21"/>
      <c r="P79" s="3"/>
      <c r="Q79" s="3"/>
      <c r="R79" s="3"/>
      <c r="S79" s="3"/>
      <c r="T79" s="3"/>
      <c r="U79" s="3"/>
      <c r="V79" s="22"/>
      <c r="W79" s="3"/>
      <c r="X79" s="3"/>
      <c r="Y79" s="3"/>
      <c r="Z79" s="3"/>
    </row>
    <row r="80" ht="15.75" customHeight="1">
      <c r="A80" s="21"/>
      <c r="B80" s="22"/>
      <c r="C80" s="3"/>
      <c r="D80" s="21"/>
      <c r="E80" s="3"/>
      <c r="F80" s="3"/>
      <c r="G80" s="3"/>
      <c r="H80" s="3"/>
      <c r="I80" s="3"/>
      <c r="J80" s="22"/>
      <c r="K80" s="3"/>
      <c r="L80" s="21"/>
      <c r="M80" s="22"/>
      <c r="N80" s="3"/>
      <c r="O80" s="21"/>
      <c r="P80" s="3"/>
      <c r="Q80" s="3"/>
      <c r="R80" s="3"/>
      <c r="S80" s="3"/>
      <c r="T80" s="3"/>
      <c r="U80" s="3"/>
      <c r="V80" s="22"/>
      <c r="W80" s="3"/>
      <c r="X80" s="3"/>
      <c r="Y80" s="3"/>
      <c r="Z80" s="3"/>
    </row>
    <row r="81" ht="15.75" customHeight="1">
      <c r="A81" s="21" t="s">
        <v>2</v>
      </c>
      <c r="B81" s="22">
        <f t="array" ref="B81:B82">TRANSPOSE($A$6:$B$6)</f>
        <v>1</v>
      </c>
      <c r="C81" s="3"/>
      <c r="D81" s="21" t="str">
        <f t="shared" ref="D81:G81" si="23">D78</f>
        <v>w0,_</v>
      </c>
      <c r="E81" s="3">
        <f t="shared" si="23"/>
        <v>2.612267803</v>
      </c>
      <c r="F81" s="3">
        <f t="shared" si="23"/>
        <v>2.544244379</v>
      </c>
      <c r="G81" s="3">
        <f t="shared" si="23"/>
        <v>-4.869937424</v>
      </c>
      <c r="H81" s="3"/>
      <c r="I81" s="3">
        <f t="array" ref="I81">MMULT(E81:F81,B81:B82) + G81</f>
        <v>0.2865747587</v>
      </c>
      <c r="J81" s="22">
        <f>1/(1+EXP(-I81))</f>
        <v>0.5711573711</v>
      </c>
      <c r="K81" s="3"/>
      <c r="L81" s="21">
        <f>$C$6</f>
        <v>1</v>
      </c>
      <c r="M81" s="22">
        <f>(L81-J81)^2</f>
        <v>0.1839060003</v>
      </c>
      <c r="N81" s="3"/>
      <c r="O81" s="21">
        <f>2*(J81-L81)</f>
        <v>-0.8576852577</v>
      </c>
      <c r="P81" s="3">
        <f>J81*(1-J81)</f>
        <v>0.2449366285</v>
      </c>
      <c r="Q81" s="3">
        <f>B81</f>
        <v>1</v>
      </c>
      <c r="R81" s="3">
        <f>B82</f>
        <v>1</v>
      </c>
      <c r="S81" s="3">
        <v>1.0</v>
      </c>
      <c r="T81" s="3">
        <f>O81*P81*Q81</f>
        <v>-0.2100785354</v>
      </c>
      <c r="U81" s="3">
        <f>O81*P81*R81</f>
        <v>-0.2100785354</v>
      </c>
      <c r="V81" s="22">
        <f>O81*P81*S81</f>
        <v>-0.2100785354</v>
      </c>
      <c r="W81" s="3"/>
      <c r="X81" s="3"/>
      <c r="Y81" s="3"/>
      <c r="Z81" s="3"/>
    </row>
    <row r="82" ht="15.75" customHeight="1">
      <c r="A82" s="26" t="s">
        <v>21</v>
      </c>
      <c r="B82" s="27">
        <v>1.0</v>
      </c>
      <c r="C82" s="3"/>
      <c r="D82" s="26"/>
      <c r="E82" s="28"/>
      <c r="F82" s="28"/>
      <c r="G82" s="28"/>
      <c r="H82" s="28"/>
      <c r="I82" s="28"/>
      <c r="J82" s="27"/>
      <c r="K82" s="21"/>
      <c r="L82" s="26"/>
      <c r="M82" s="27"/>
      <c r="N82" s="3"/>
      <c r="O82" s="26"/>
      <c r="P82" s="28"/>
      <c r="Q82" s="28"/>
      <c r="R82" s="28"/>
      <c r="S82" s="28"/>
      <c r="T82" s="28"/>
      <c r="U82" s="28"/>
      <c r="V82" s="27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2">
        <f>SUM(M72:M82)</f>
        <v>0.2008542628</v>
      </c>
      <c r="N83" s="3"/>
      <c r="O83" s="3"/>
      <c r="P83" s="3"/>
      <c r="Q83" s="3"/>
      <c r="R83" s="3"/>
      <c r="S83" s="3"/>
      <c r="T83" s="2">
        <f t="shared" ref="T83:V83" si="24">AVERAGE(T72:T82)</f>
        <v>-0.04846104447</v>
      </c>
      <c r="U83" s="2">
        <f t="shared" si="24"/>
        <v>-0.04891028327</v>
      </c>
      <c r="V83" s="2">
        <f t="shared" si="24"/>
        <v>-0.04482291752</v>
      </c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5" t="s">
        <v>5</v>
      </c>
      <c r="B85" s="6"/>
      <c r="C85" s="3"/>
      <c r="D85" s="7" t="s">
        <v>6</v>
      </c>
      <c r="E85" s="8"/>
      <c r="F85" s="8"/>
      <c r="G85" s="8"/>
      <c r="H85" s="8"/>
      <c r="I85" s="9" t="s">
        <v>3</v>
      </c>
      <c r="J85" s="10"/>
      <c r="K85" s="3"/>
      <c r="L85" s="7" t="s">
        <v>20</v>
      </c>
      <c r="M85" s="11" t="s">
        <v>8</v>
      </c>
      <c r="N85" s="3"/>
      <c r="O85" s="7"/>
      <c r="P85" s="8"/>
      <c r="Q85" s="8"/>
      <c r="R85" s="8"/>
      <c r="S85" s="8"/>
      <c r="T85" s="8"/>
      <c r="U85" s="8"/>
      <c r="V85" s="11"/>
      <c r="W85" s="3"/>
      <c r="X85" s="3"/>
      <c r="Y85" s="3"/>
      <c r="Z85" s="3"/>
    </row>
    <row r="86" ht="15.75" customHeight="1">
      <c r="A86" s="12"/>
      <c r="B86" s="13"/>
      <c r="C86" s="3"/>
      <c r="D86" s="14"/>
      <c r="E86" s="15" t="s">
        <v>9</v>
      </c>
      <c r="F86" s="15" t="s">
        <v>22</v>
      </c>
      <c r="G86" s="15" t="s">
        <v>10</v>
      </c>
      <c r="H86" s="15"/>
      <c r="I86" s="16" t="s">
        <v>11</v>
      </c>
      <c r="J86" s="17" t="s">
        <v>12</v>
      </c>
      <c r="K86" s="3"/>
      <c r="L86" s="14"/>
      <c r="M86" s="18"/>
      <c r="N86" s="3"/>
      <c r="O86" s="14" t="s">
        <v>13</v>
      </c>
      <c r="P86" s="15" t="s">
        <v>14</v>
      </c>
      <c r="Q86" s="15" t="s">
        <v>23</v>
      </c>
      <c r="R86" s="15" t="s">
        <v>24</v>
      </c>
      <c r="S86" s="15" t="s">
        <v>16</v>
      </c>
      <c r="T86" s="15" t="s">
        <v>25</v>
      </c>
      <c r="U86" s="15" t="s">
        <v>26</v>
      </c>
      <c r="V86" s="18" t="s">
        <v>18</v>
      </c>
      <c r="W86" s="3"/>
      <c r="X86" s="3"/>
      <c r="Y86" s="3"/>
      <c r="Z86" s="3"/>
    </row>
    <row r="87" ht="15.75" customHeight="1">
      <c r="A87" s="21" t="s">
        <v>2</v>
      </c>
      <c r="B87" s="22">
        <f t="array" ref="B87:B88">TRANSPOSE($A$3:$B$3)</f>
        <v>0</v>
      </c>
      <c r="C87" s="3"/>
      <c r="D87" s="23" t="s">
        <v>19</v>
      </c>
      <c r="E87" s="24">
        <f t="shared" ref="E87:G87" si="25">E72-$B$8*T83</f>
        <v>3.581488693</v>
      </c>
      <c r="F87" s="24">
        <f t="shared" si="25"/>
        <v>3.522450045</v>
      </c>
      <c r="G87" s="24">
        <f t="shared" si="25"/>
        <v>-3.973479074</v>
      </c>
      <c r="H87" s="24"/>
      <c r="I87" s="24">
        <f t="array" ref="I87">MMULT(E87:F87,B87:B88) + G87</f>
        <v>-3.973479074</v>
      </c>
      <c r="J87" s="22">
        <f>1/(1+EXP(-I87))</f>
        <v>0.01846067883</v>
      </c>
      <c r="K87" s="21"/>
      <c r="L87" s="21">
        <f>$C$3</f>
        <v>0</v>
      </c>
      <c r="M87" s="22">
        <f>(L87-J87)^2</f>
        <v>0.000340796663</v>
      </c>
      <c r="N87" s="3"/>
      <c r="O87" s="21">
        <f>2*(J87-L87)</f>
        <v>0.03692135766</v>
      </c>
      <c r="P87" s="3">
        <f>J87*(1-J87)</f>
        <v>0.01811988217</v>
      </c>
      <c r="Q87" s="3">
        <f>B87</f>
        <v>0</v>
      </c>
      <c r="R87" s="3">
        <f>B88</f>
        <v>0</v>
      </c>
      <c r="S87" s="3">
        <v>1.0</v>
      </c>
      <c r="T87" s="3">
        <f>O87*P87*Q87</f>
        <v>0</v>
      </c>
      <c r="U87" s="3">
        <f>O87*P87*R87</f>
        <v>0</v>
      </c>
      <c r="V87" s="22">
        <f>O87*P87*S87</f>
        <v>0.0006690106504</v>
      </c>
      <c r="W87" s="3"/>
      <c r="X87" s="3"/>
      <c r="Y87" s="3"/>
      <c r="Z87" s="3"/>
    </row>
    <row r="88" ht="15.75" customHeight="1">
      <c r="A88" s="21" t="s">
        <v>21</v>
      </c>
      <c r="B88" s="22">
        <v>0.0</v>
      </c>
      <c r="C88" s="3"/>
      <c r="D88" s="21"/>
      <c r="E88" s="3"/>
      <c r="F88" s="3"/>
      <c r="G88" s="3"/>
      <c r="H88" s="3"/>
      <c r="I88" s="3"/>
      <c r="J88" s="22"/>
      <c r="K88" s="3"/>
      <c r="L88" s="21"/>
      <c r="M88" s="22"/>
      <c r="N88" s="3"/>
      <c r="O88" s="21"/>
      <c r="P88" s="3"/>
      <c r="Q88" s="3"/>
      <c r="R88" s="3"/>
      <c r="S88" s="3"/>
      <c r="T88" s="3"/>
      <c r="U88" s="3"/>
      <c r="V88" s="22"/>
      <c r="W88" s="3"/>
      <c r="X88" s="3"/>
      <c r="Y88" s="3"/>
      <c r="Z88" s="3"/>
    </row>
    <row r="89" ht="15.75" customHeight="1">
      <c r="A89" s="21"/>
      <c r="B89" s="22"/>
      <c r="C89" s="3"/>
      <c r="D89" s="21"/>
      <c r="E89" s="3"/>
      <c r="F89" s="3"/>
      <c r="G89" s="3"/>
      <c r="H89" s="3"/>
      <c r="I89" s="3"/>
      <c r="J89" s="22"/>
      <c r="K89" s="3"/>
      <c r="L89" s="21"/>
      <c r="M89" s="22"/>
      <c r="N89" s="3"/>
      <c r="O89" s="21"/>
      <c r="P89" s="3"/>
      <c r="Q89" s="3"/>
      <c r="R89" s="3"/>
      <c r="S89" s="3"/>
      <c r="T89" s="3"/>
      <c r="U89" s="3"/>
      <c r="V89" s="22"/>
      <c r="W89" s="3"/>
      <c r="X89" s="3"/>
      <c r="Y89" s="3"/>
      <c r="Z89" s="3"/>
    </row>
    <row r="90" ht="15.75" customHeight="1">
      <c r="A90" s="21" t="s">
        <v>2</v>
      </c>
      <c r="B90" s="22">
        <f t="array" ref="B90:B91">TRANSPOSE($A$4:$B$4)</f>
        <v>1</v>
      </c>
      <c r="C90" s="3"/>
      <c r="D90" s="21" t="str">
        <f t="shared" ref="D90:G90" si="26">D87</f>
        <v>w0,_</v>
      </c>
      <c r="E90" s="3">
        <f t="shared" si="26"/>
        <v>3.581488693</v>
      </c>
      <c r="F90" s="3">
        <f t="shared" si="26"/>
        <v>3.522450045</v>
      </c>
      <c r="G90" s="3">
        <f t="shared" si="26"/>
        <v>-3.973479074</v>
      </c>
      <c r="H90" s="3"/>
      <c r="I90" s="3">
        <f t="array" ref="I90">MMULT(E90:F90,B90:B91) + G90</f>
        <v>-0.3919903808</v>
      </c>
      <c r="J90" s="22">
        <f>1/(1+EXP(-I90))</f>
        <v>0.403238249</v>
      </c>
      <c r="K90" s="3"/>
      <c r="L90" s="21">
        <f>$C$4</f>
        <v>0</v>
      </c>
      <c r="M90" s="22">
        <f>(L90-J90)^2</f>
        <v>0.1626010855</v>
      </c>
      <c r="N90" s="3"/>
      <c r="O90" s="21">
        <f>2*(J90-L90)</f>
        <v>0.806476498</v>
      </c>
      <c r="P90" s="3">
        <f>J90*(1-J90)</f>
        <v>0.2406371635</v>
      </c>
      <c r="Q90" s="3">
        <f>B90</f>
        <v>1</v>
      </c>
      <c r="R90" s="3">
        <f>B91</f>
        <v>0</v>
      </c>
      <c r="S90" s="3">
        <v>1.0</v>
      </c>
      <c r="T90" s="3">
        <f>O90*P90*Q90</f>
        <v>0.194068217</v>
      </c>
      <c r="U90" s="3">
        <f>O90*P90*R90</f>
        <v>0</v>
      </c>
      <c r="V90" s="22">
        <f>O90*P90*S90</f>
        <v>0.194068217</v>
      </c>
      <c r="W90" s="3"/>
      <c r="X90" s="3"/>
      <c r="Y90" s="3"/>
      <c r="Z90" s="3"/>
    </row>
    <row r="91" ht="15.75" customHeight="1">
      <c r="A91" s="21" t="s">
        <v>21</v>
      </c>
      <c r="B91" s="22">
        <v>0.0</v>
      </c>
      <c r="C91" s="3"/>
      <c r="D91" s="21"/>
      <c r="E91" s="3"/>
      <c r="F91" s="3"/>
      <c r="G91" s="3"/>
      <c r="H91" s="3"/>
      <c r="I91" s="3"/>
      <c r="J91" s="22"/>
      <c r="K91" s="3"/>
      <c r="L91" s="21"/>
      <c r="M91" s="22"/>
      <c r="N91" s="3"/>
      <c r="O91" s="21"/>
      <c r="P91" s="3"/>
      <c r="Q91" s="3"/>
      <c r="R91" s="3"/>
      <c r="S91" s="3"/>
      <c r="T91" s="3"/>
      <c r="U91" s="3"/>
      <c r="V91" s="22"/>
      <c r="W91" s="3"/>
      <c r="X91" s="3"/>
      <c r="Y91" s="3"/>
      <c r="Z91" s="3"/>
    </row>
    <row r="92" ht="15.75" customHeight="1">
      <c r="A92" s="21"/>
      <c r="B92" s="22"/>
      <c r="C92" s="3"/>
      <c r="D92" s="21"/>
      <c r="E92" s="3"/>
      <c r="F92" s="3"/>
      <c r="G92" s="3"/>
      <c r="H92" s="3"/>
      <c r="I92" s="3"/>
      <c r="J92" s="22"/>
      <c r="K92" s="3"/>
      <c r="L92" s="21"/>
      <c r="M92" s="22"/>
      <c r="N92" s="3"/>
      <c r="O92" s="21"/>
      <c r="P92" s="3"/>
      <c r="Q92" s="3"/>
      <c r="R92" s="3"/>
      <c r="S92" s="3"/>
      <c r="T92" s="3"/>
      <c r="U92" s="3"/>
      <c r="V92" s="22"/>
      <c r="W92" s="3"/>
      <c r="X92" s="3"/>
      <c r="Y92" s="3"/>
      <c r="Z92" s="3"/>
    </row>
    <row r="93" ht="15.75" customHeight="1">
      <c r="A93" s="21" t="s">
        <v>2</v>
      </c>
      <c r="B93" s="22">
        <f t="array" ref="B93:B94">TRANSPOSE($A$5:$B$5)</f>
        <v>0</v>
      </c>
      <c r="C93" s="3"/>
      <c r="D93" s="21" t="str">
        <f t="shared" ref="D93:G93" si="27">D90</f>
        <v>w0,_</v>
      </c>
      <c r="E93" s="3">
        <f t="shared" si="27"/>
        <v>3.581488693</v>
      </c>
      <c r="F93" s="3">
        <f t="shared" si="27"/>
        <v>3.522450045</v>
      </c>
      <c r="G93" s="3">
        <f t="shared" si="27"/>
        <v>-3.973479074</v>
      </c>
      <c r="H93" s="3"/>
      <c r="I93" s="3">
        <f t="array" ref="I93">MMULT(E93:F93,B93:B94) + G93</f>
        <v>-0.4510290288</v>
      </c>
      <c r="J93" s="22">
        <f>1/(1+EXP(-I93))</f>
        <v>0.3891161331</v>
      </c>
      <c r="K93" s="3"/>
      <c r="L93" s="21">
        <f>$C$5</f>
        <v>0</v>
      </c>
      <c r="M93" s="22">
        <f>(L93-J93)^2</f>
        <v>0.151411365</v>
      </c>
      <c r="N93" s="3"/>
      <c r="O93" s="21">
        <f>2*(J93-L93)</f>
        <v>0.7782322662</v>
      </c>
      <c r="P93" s="3">
        <f>J93*(1-J93)</f>
        <v>0.2377047681</v>
      </c>
      <c r="Q93" s="3">
        <f>B93</f>
        <v>0</v>
      </c>
      <c r="R93" s="3">
        <f>B94</f>
        <v>1</v>
      </c>
      <c r="S93" s="3">
        <v>1.0</v>
      </c>
      <c r="T93" s="3">
        <f>O93*P93*Q93</f>
        <v>0</v>
      </c>
      <c r="U93" s="3">
        <f>O93*P93*R93</f>
        <v>0.1849895203</v>
      </c>
      <c r="V93" s="22">
        <f>O93*P93*S93</f>
        <v>0.1849895203</v>
      </c>
      <c r="W93" s="3"/>
      <c r="X93" s="3"/>
      <c r="Y93" s="3"/>
      <c r="Z93" s="3"/>
    </row>
    <row r="94" ht="15.75" customHeight="1">
      <c r="A94" s="21" t="s">
        <v>21</v>
      </c>
      <c r="B94" s="22">
        <v>1.0</v>
      </c>
      <c r="C94" s="3"/>
      <c r="D94" s="21"/>
      <c r="E94" s="3"/>
      <c r="F94" s="3"/>
      <c r="G94" s="3"/>
      <c r="H94" s="3"/>
      <c r="I94" s="3"/>
      <c r="J94" s="22"/>
      <c r="K94" s="3"/>
      <c r="L94" s="21"/>
      <c r="M94" s="22"/>
      <c r="N94" s="3"/>
      <c r="O94" s="21"/>
      <c r="P94" s="3"/>
      <c r="Q94" s="3"/>
      <c r="R94" s="3"/>
      <c r="S94" s="3"/>
      <c r="T94" s="3"/>
      <c r="U94" s="3"/>
      <c r="V94" s="22"/>
      <c r="W94" s="3"/>
      <c r="X94" s="3"/>
      <c r="Y94" s="3"/>
      <c r="Z94" s="3"/>
    </row>
    <row r="95" ht="15.75" customHeight="1">
      <c r="A95" s="21"/>
      <c r="B95" s="22"/>
      <c r="C95" s="3"/>
      <c r="D95" s="21"/>
      <c r="E95" s="3"/>
      <c r="F95" s="3"/>
      <c r="G95" s="3"/>
      <c r="H95" s="3"/>
      <c r="I95" s="3"/>
      <c r="J95" s="22"/>
      <c r="K95" s="3"/>
      <c r="L95" s="21"/>
      <c r="M95" s="22"/>
      <c r="N95" s="3"/>
      <c r="O95" s="21"/>
      <c r="P95" s="3"/>
      <c r="Q95" s="3"/>
      <c r="R95" s="3"/>
      <c r="S95" s="3"/>
      <c r="T95" s="3"/>
      <c r="U95" s="3"/>
      <c r="V95" s="22"/>
      <c r="W95" s="3"/>
      <c r="X95" s="3"/>
      <c r="Y95" s="3"/>
      <c r="Z95" s="3"/>
    </row>
    <row r="96" ht="15.75" customHeight="1">
      <c r="A96" s="21" t="s">
        <v>2</v>
      </c>
      <c r="B96" s="22">
        <f t="array" ref="B96:B97">TRANSPOSE($A$6:$B$6)</f>
        <v>1</v>
      </c>
      <c r="C96" s="3"/>
      <c r="D96" s="21" t="str">
        <f t="shared" ref="D96:G96" si="28">D93</f>
        <v>w0,_</v>
      </c>
      <c r="E96" s="3">
        <f t="shared" si="28"/>
        <v>3.581488693</v>
      </c>
      <c r="F96" s="3">
        <f t="shared" si="28"/>
        <v>3.522450045</v>
      </c>
      <c r="G96" s="3">
        <f t="shared" si="28"/>
        <v>-3.973479074</v>
      </c>
      <c r="H96" s="3"/>
      <c r="I96" s="3">
        <f t="array" ref="I96">MMULT(E96:F96,B96:B97) + G96</f>
        <v>3.130459664</v>
      </c>
      <c r="J96" s="22">
        <f>1/(1+EXP(-I96))</f>
        <v>0.9581318364</v>
      </c>
      <c r="K96" s="3"/>
      <c r="L96" s="21">
        <f>$C$6</f>
        <v>1</v>
      </c>
      <c r="M96" s="22">
        <f>(L96-J96)^2</f>
        <v>0.001752943127</v>
      </c>
      <c r="N96" s="3"/>
      <c r="O96" s="21">
        <f>2*(J96-L96)</f>
        <v>-0.08373632729</v>
      </c>
      <c r="P96" s="3">
        <f>J96*(1-J96)</f>
        <v>0.04011522052</v>
      </c>
      <c r="Q96" s="3">
        <f>B96</f>
        <v>1</v>
      </c>
      <c r="R96" s="3">
        <f>B97</f>
        <v>1</v>
      </c>
      <c r="S96" s="3">
        <v>1.0</v>
      </c>
      <c r="T96" s="3">
        <f>O96*P96*Q96</f>
        <v>-0.003359101235</v>
      </c>
      <c r="U96" s="3">
        <f>O96*P96*R96</f>
        <v>-0.003359101235</v>
      </c>
      <c r="V96" s="22">
        <f>O96*P96*S96</f>
        <v>-0.003359101235</v>
      </c>
      <c r="W96" s="3"/>
      <c r="X96" s="3"/>
      <c r="Y96" s="3"/>
      <c r="Z96" s="3"/>
    </row>
    <row r="97" ht="15.75" customHeight="1">
      <c r="A97" s="26" t="s">
        <v>21</v>
      </c>
      <c r="B97" s="27">
        <v>1.0</v>
      </c>
      <c r="C97" s="3"/>
      <c r="D97" s="26"/>
      <c r="E97" s="28"/>
      <c r="F97" s="28"/>
      <c r="G97" s="28"/>
      <c r="H97" s="28"/>
      <c r="I97" s="28"/>
      <c r="J97" s="27"/>
      <c r="K97" s="21"/>
      <c r="L97" s="26"/>
      <c r="M97" s="27"/>
      <c r="N97" s="3"/>
      <c r="O97" s="26"/>
      <c r="P97" s="28"/>
      <c r="Q97" s="28"/>
      <c r="R97" s="28"/>
      <c r="S97" s="28"/>
      <c r="T97" s="28"/>
      <c r="U97" s="28"/>
      <c r="V97" s="27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2">
        <f>SUM(M87:M97)</f>
        <v>0.3161061903</v>
      </c>
      <c r="N98" s="3"/>
      <c r="O98" s="3"/>
      <c r="P98" s="3"/>
      <c r="Q98" s="3"/>
      <c r="R98" s="3"/>
      <c r="S98" s="3"/>
      <c r="T98" s="2">
        <f t="shared" ref="T98:V98" si="29">AVERAGE(T87:T97)</f>
        <v>0.04767727893</v>
      </c>
      <c r="U98" s="2">
        <f t="shared" si="29"/>
        <v>0.04540760478</v>
      </c>
      <c r="V98" s="2">
        <f t="shared" si="29"/>
        <v>0.09409191168</v>
      </c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5" t="s">
        <v>5</v>
      </c>
      <c r="B100" s="6"/>
      <c r="C100" s="3"/>
      <c r="D100" s="7" t="s">
        <v>6</v>
      </c>
      <c r="E100" s="8"/>
      <c r="F100" s="8"/>
      <c r="G100" s="8"/>
      <c r="H100" s="8"/>
      <c r="I100" s="9" t="s">
        <v>3</v>
      </c>
      <c r="J100" s="10"/>
      <c r="K100" s="3"/>
      <c r="L100" s="7" t="s">
        <v>20</v>
      </c>
      <c r="M100" s="11" t="s">
        <v>8</v>
      </c>
      <c r="N100" s="3"/>
      <c r="O100" s="7"/>
      <c r="P100" s="8"/>
      <c r="Q100" s="8"/>
      <c r="R100" s="8"/>
      <c r="S100" s="8"/>
      <c r="T100" s="8"/>
      <c r="U100" s="8"/>
      <c r="V100" s="11"/>
      <c r="W100" s="3"/>
      <c r="X100" s="3"/>
      <c r="Y100" s="3"/>
      <c r="Z100" s="3"/>
    </row>
    <row r="101" ht="15.75" customHeight="1">
      <c r="A101" s="12"/>
      <c r="B101" s="13"/>
      <c r="C101" s="3"/>
      <c r="D101" s="14"/>
      <c r="E101" s="15" t="s">
        <v>9</v>
      </c>
      <c r="F101" s="15" t="s">
        <v>22</v>
      </c>
      <c r="G101" s="15" t="s">
        <v>10</v>
      </c>
      <c r="H101" s="15"/>
      <c r="I101" s="16" t="s">
        <v>11</v>
      </c>
      <c r="J101" s="17" t="s">
        <v>12</v>
      </c>
      <c r="K101" s="3"/>
      <c r="L101" s="14"/>
      <c r="M101" s="18"/>
      <c r="N101" s="3"/>
      <c r="O101" s="14" t="s">
        <v>13</v>
      </c>
      <c r="P101" s="15" t="s">
        <v>14</v>
      </c>
      <c r="Q101" s="15" t="s">
        <v>23</v>
      </c>
      <c r="R101" s="15" t="s">
        <v>24</v>
      </c>
      <c r="S101" s="15" t="s">
        <v>16</v>
      </c>
      <c r="T101" s="15" t="s">
        <v>25</v>
      </c>
      <c r="U101" s="15" t="s">
        <v>26</v>
      </c>
      <c r="V101" s="18" t="s">
        <v>18</v>
      </c>
      <c r="W101" s="3"/>
      <c r="X101" s="3"/>
      <c r="Y101" s="3"/>
      <c r="Z101" s="3"/>
    </row>
    <row r="102" ht="15.75" customHeight="1">
      <c r="A102" s="21" t="s">
        <v>2</v>
      </c>
      <c r="B102" s="22">
        <f t="array" ref="B102:B103">TRANSPOSE($A$3:$B$3)</f>
        <v>0</v>
      </c>
      <c r="C102" s="3"/>
      <c r="D102" s="23" t="s">
        <v>19</v>
      </c>
      <c r="E102" s="24">
        <f t="shared" ref="E102:G102" si="30">E87-$B$8*T98</f>
        <v>2.627943114</v>
      </c>
      <c r="F102" s="24">
        <f t="shared" si="30"/>
        <v>2.614297949</v>
      </c>
      <c r="G102" s="24">
        <f t="shared" si="30"/>
        <v>-5.855317307</v>
      </c>
      <c r="H102" s="24"/>
      <c r="I102" s="24">
        <f t="array" ref="I102">MMULT(E102:F102,B102:B103) + G102</f>
        <v>-5.855317307</v>
      </c>
      <c r="J102" s="22">
        <f>1/(1+EXP(-I102))</f>
        <v>0.002856443845</v>
      </c>
      <c r="K102" s="21"/>
      <c r="L102" s="21">
        <f>$C$3</f>
        <v>0</v>
      </c>
      <c r="M102" s="22">
        <f>(L102-J102)^2</f>
        <v>0.000008159271442</v>
      </c>
      <c r="N102" s="3"/>
      <c r="O102" s="21">
        <f>2*(J102-L102)</f>
        <v>0.005712887691</v>
      </c>
      <c r="P102" s="3">
        <f>J102*(1-J102)</f>
        <v>0.002848284574</v>
      </c>
      <c r="Q102" s="3">
        <f>B102</f>
        <v>0</v>
      </c>
      <c r="R102" s="3">
        <f>B103</f>
        <v>0</v>
      </c>
      <c r="S102" s="3">
        <v>1.0</v>
      </c>
      <c r="T102" s="3">
        <f>O102*P102*Q102</f>
        <v>0</v>
      </c>
      <c r="U102" s="3">
        <f>O102*P102*R102</f>
        <v>0</v>
      </c>
      <c r="V102" s="22">
        <f>O102*P102*S102</f>
        <v>0.00001627192988</v>
      </c>
      <c r="W102" s="3"/>
      <c r="X102" s="3"/>
      <c r="Y102" s="3"/>
      <c r="Z102" s="3"/>
    </row>
    <row r="103" ht="15.75" customHeight="1">
      <c r="A103" s="21" t="s">
        <v>21</v>
      </c>
      <c r="B103" s="22">
        <v>0.0</v>
      </c>
      <c r="C103" s="3"/>
      <c r="D103" s="21"/>
      <c r="E103" s="3"/>
      <c r="F103" s="3"/>
      <c r="G103" s="3"/>
      <c r="H103" s="3"/>
      <c r="I103" s="3"/>
      <c r="J103" s="22"/>
      <c r="K103" s="3"/>
      <c r="L103" s="21"/>
      <c r="M103" s="22"/>
      <c r="N103" s="3"/>
      <c r="O103" s="21"/>
      <c r="P103" s="3"/>
      <c r="Q103" s="3"/>
      <c r="R103" s="3"/>
      <c r="S103" s="3"/>
      <c r="T103" s="3"/>
      <c r="U103" s="3"/>
      <c r="V103" s="22"/>
      <c r="W103" s="3"/>
      <c r="X103" s="3"/>
      <c r="Y103" s="3"/>
      <c r="Z103" s="3"/>
    </row>
    <row r="104" ht="15.75" customHeight="1">
      <c r="A104" s="21"/>
      <c r="B104" s="22"/>
      <c r="C104" s="3"/>
      <c r="D104" s="21"/>
      <c r="E104" s="3"/>
      <c r="F104" s="3"/>
      <c r="G104" s="3"/>
      <c r="H104" s="3"/>
      <c r="I104" s="3"/>
      <c r="J104" s="22"/>
      <c r="K104" s="3"/>
      <c r="L104" s="21"/>
      <c r="M104" s="22"/>
      <c r="N104" s="3"/>
      <c r="O104" s="21"/>
      <c r="P104" s="3"/>
      <c r="Q104" s="3"/>
      <c r="R104" s="3"/>
      <c r="S104" s="3"/>
      <c r="T104" s="3"/>
      <c r="U104" s="3"/>
      <c r="V104" s="22"/>
      <c r="W104" s="3"/>
      <c r="X104" s="3"/>
      <c r="Y104" s="3"/>
      <c r="Z104" s="3"/>
    </row>
    <row r="105" ht="15.75" customHeight="1">
      <c r="A105" s="21" t="s">
        <v>2</v>
      </c>
      <c r="B105" s="22">
        <f t="array" ref="B105:B106">TRANSPOSE($A$4:$B$4)</f>
        <v>1</v>
      </c>
      <c r="C105" s="3"/>
      <c r="D105" s="21" t="str">
        <f t="shared" ref="D105:G105" si="31">D102</f>
        <v>w0,_</v>
      </c>
      <c r="E105" s="3">
        <f t="shared" si="31"/>
        <v>2.627943114</v>
      </c>
      <c r="F105" s="3">
        <f t="shared" si="31"/>
        <v>2.614297949</v>
      </c>
      <c r="G105" s="3">
        <f t="shared" si="31"/>
        <v>-5.855317307</v>
      </c>
      <c r="H105" s="3"/>
      <c r="I105" s="3">
        <f t="array" ref="I105">MMULT(E105:F105,B105:B106) + G105</f>
        <v>-3.227374193</v>
      </c>
      <c r="J105" s="22">
        <f>1/(1+EXP(-I105))</f>
        <v>0.0381484795</v>
      </c>
      <c r="K105" s="3"/>
      <c r="L105" s="21">
        <f>$C$4</f>
        <v>0</v>
      </c>
      <c r="M105" s="22">
        <f>(L105-J105)^2</f>
        <v>0.001455306489</v>
      </c>
      <c r="N105" s="3"/>
      <c r="O105" s="21">
        <f>2*(J105-L105)</f>
        <v>0.07629695901</v>
      </c>
      <c r="P105" s="3">
        <f>J105*(1-J105)</f>
        <v>0.03669317302</v>
      </c>
      <c r="Q105" s="3">
        <f>B105</f>
        <v>1</v>
      </c>
      <c r="R105" s="3">
        <f>B106</f>
        <v>0</v>
      </c>
      <c r="S105" s="3">
        <v>1.0</v>
      </c>
      <c r="T105" s="3">
        <f>O105*P105*Q105</f>
        <v>0.002799577518</v>
      </c>
      <c r="U105" s="3">
        <f>O105*P105*R105</f>
        <v>0</v>
      </c>
      <c r="V105" s="22">
        <f>O105*P105*S105</f>
        <v>0.002799577518</v>
      </c>
      <c r="W105" s="3"/>
      <c r="X105" s="3"/>
      <c r="Y105" s="3"/>
      <c r="Z105" s="3"/>
    </row>
    <row r="106" ht="15.75" customHeight="1">
      <c r="A106" s="21" t="s">
        <v>21</v>
      </c>
      <c r="B106" s="22">
        <v>0.0</v>
      </c>
      <c r="C106" s="3"/>
      <c r="D106" s="21"/>
      <c r="E106" s="3"/>
      <c r="F106" s="3"/>
      <c r="G106" s="3"/>
      <c r="H106" s="3"/>
      <c r="I106" s="3"/>
      <c r="J106" s="22"/>
      <c r="K106" s="3"/>
      <c r="L106" s="21"/>
      <c r="M106" s="22"/>
      <c r="N106" s="3"/>
      <c r="O106" s="21"/>
      <c r="P106" s="3"/>
      <c r="Q106" s="3"/>
      <c r="R106" s="3"/>
      <c r="S106" s="3"/>
      <c r="T106" s="3"/>
      <c r="U106" s="3"/>
      <c r="V106" s="22"/>
      <c r="W106" s="3"/>
      <c r="X106" s="3"/>
      <c r="Y106" s="3"/>
      <c r="Z106" s="3"/>
    </row>
    <row r="107" ht="15.75" customHeight="1">
      <c r="A107" s="21"/>
      <c r="B107" s="22"/>
      <c r="C107" s="3"/>
      <c r="D107" s="21"/>
      <c r="E107" s="3"/>
      <c r="F107" s="3"/>
      <c r="G107" s="3"/>
      <c r="H107" s="3"/>
      <c r="I107" s="3"/>
      <c r="J107" s="22"/>
      <c r="K107" s="3"/>
      <c r="L107" s="21"/>
      <c r="M107" s="22"/>
      <c r="N107" s="3"/>
      <c r="O107" s="21"/>
      <c r="P107" s="3"/>
      <c r="Q107" s="3"/>
      <c r="R107" s="3"/>
      <c r="S107" s="3"/>
      <c r="T107" s="3"/>
      <c r="U107" s="3"/>
      <c r="V107" s="22"/>
      <c r="W107" s="3"/>
      <c r="X107" s="3"/>
      <c r="Y107" s="3"/>
      <c r="Z107" s="3"/>
    </row>
    <row r="108" ht="15.75" customHeight="1">
      <c r="A108" s="21" t="s">
        <v>2</v>
      </c>
      <c r="B108" s="22">
        <f t="array" ref="B108:B109">TRANSPOSE($A$5:$B$5)</f>
        <v>0</v>
      </c>
      <c r="C108" s="3"/>
      <c r="D108" s="21" t="str">
        <f t="shared" ref="D108:G108" si="32">D105</f>
        <v>w0,_</v>
      </c>
      <c r="E108" s="3">
        <f t="shared" si="32"/>
        <v>2.627943114</v>
      </c>
      <c r="F108" s="3">
        <f t="shared" si="32"/>
        <v>2.614297949</v>
      </c>
      <c r="G108" s="3">
        <f t="shared" si="32"/>
        <v>-5.855317307</v>
      </c>
      <c r="H108" s="3"/>
      <c r="I108" s="3">
        <f t="array" ref="I108">MMULT(E108:F108,B108:B109) + G108</f>
        <v>-3.241019358</v>
      </c>
      <c r="J108" s="22">
        <f>1/(1+EXP(-I108))</f>
        <v>0.03765093835</v>
      </c>
      <c r="K108" s="3"/>
      <c r="L108" s="21">
        <f>$C$5</f>
        <v>0</v>
      </c>
      <c r="M108" s="22">
        <f>(L108-J108)^2</f>
        <v>0.001417593159</v>
      </c>
      <c r="N108" s="3"/>
      <c r="O108" s="21">
        <f>2*(J108-L108)</f>
        <v>0.0753018767</v>
      </c>
      <c r="P108" s="3">
        <f>J108*(1-J108)</f>
        <v>0.03623334519</v>
      </c>
      <c r="Q108" s="3">
        <f>B108</f>
        <v>0</v>
      </c>
      <c r="R108" s="3">
        <f>B109</f>
        <v>1</v>
      </c>
      <c r="S108" s="3">
        <v>1.0</v>
      </c>
      <c r="T108" s="3">
        <f>O108*P108*Q108</f>
        <v>0</v>
      </c>
      <c r="U108" s="3">
        <f>O108*P108*R108</f>
        <v>0.002728438892</v>
      </c>
      <c r="V108" s="22">
        <f>O108*P108*S108</f>
        <v>0.002728438892</v>
      </c>
      <c r="W108" s="3"/>
      <c r="X108" s="3"/>
      <c r="Y108" s="3"/>
      <c r="Z108" s="3"/>
    </row>
    <row r="109" ht="15.75" customHeight="1">
      <c r="A109" s="21" t="s">
        <v>21</v>
      </c>
      <c r="B109" s="22">
        <v>1.0</v>
      </c>
      <c r="C109" s="3"/>
      <c r="D109" s="21"/>
      <c r="E109" s="3"/>
      <c r="F109" s="3"/>
      <c r="G109" s="3"/>
      <c r="H109" s="3"/>
      <c r="I109" s="3"/>
      <c r="J109" s="22"/>
      <c r="K109" s="3"/>
      <c r="L109" s="21"/>
      <c r="M109" s="22"/>
      <c r="N109" s="3"/>
      <c r="O109" s="21"/>
      <c r="P109" s="3"/>
      <c r="Q109" s="3"/>
      <c r="R109" s="3"/>
      <c r="S109" s="3"/>
      <c r="T109" s="3"/>
      <c r="U109" s="3"/>
      <c r="V109" s="22"/>
      <c r="W109" s="3"/>
      <c r="X109" s="3"/>
      <c r="Y109" s="3"/>
      <c r="Z109" s="3"/>
    </row>
    <row r="110" ht="15.75" customHeight="1">
      <c r="A110" s="21"/>
      <c r="B110" s="22"/>
      <c r="C110" s="3"/>
      <c r="D110" s="21"/>
      <c r="E110" s="3"/>
      <c r="F110" s="3"/>
      <c r="G110" s="3"/>
      <c r="H110" s="3"/>
      <c r="I110" s="3"/>
      <c r="J110" s="22"/>
      <c r="K110" s="3"/>
      <c r="L110" s="21"/>
      <c r="M110" s="22"/>
      <c r="N110" s="3"/>
      <c r="O110" s="21"/>
      <c r="P110" s="3"/>
      <c r="Q110" s="3"/>
      <c r="R110" s="3"/>
      <c r="S110" s="3"/>
      <c r="T110" s="3"/>
      <c r="U110" s="3"/>
      <c r="V110" s="22"/>
      <c r="W110" s="3"/>
      <c r="X110" s="3"/>
      <c r="Y110" s="3"/>
      <c r="Z110" s="3"/>
    </row>
    <row r="111" ht="15.75" customHeight="1">
      <c r="A111" s="21" t="s">
        <v>2</v>
      </c>
      <c r="B111" s="22">
        <f t="array" ref="B111:B112">TRANSPOSE($A$6:$B$6)</f>
        <v>1</v>
      </c>
      <c r="C111" s="3"/>
      <c r="D111" s="21" t="str">
        <f t="shared" ref="D111:G111" si="33">D108</f>
        <v>w0,_</v>
      </c>
      <c r="E111" s="3">
        <f t="shared" si="33"/>
        <v>2.627943114</v>
      </c>
      <c r="F111" s="3">
        <f t="shared" si="33"/>
        <v>2.614297949</v>
      </c>
      <c r="G111" s="3">
        <f t="shared" si="33"/>
        <v>-5.855317307</v>
      </c>
      <c r="H111" s="3"/>
      <c r="I111" s="3">
        <f t="array" ref="I111">MMULT(E111:F111,B111:B112) + G111</f>
        <v>-0.6130762436</v>
      </c>
      <c r="J111" s="22">
        <f>1/(1+EXP(-I111))</f>
        <v>0.3513577849</v>
      </c>
      <c r="K111" s="3"/>
      <c r="L111" s="21">
        <f>$C$6</f>
        <v>1</v>
      </c>
      <c r="M111" s="22">
        <f>(L111-J111)^2</f>
        <v>0.4207367232</v>
      </c>
      <c r="N111" s="3"/>
      <c r="O111" s="21">
        <f>2*(J111-L111)</f>
        <v>-1.29728443</v>
      </c>
      <c r="P111" s="3">
        <f>J111*(1-J111)</f>
        <v>0.2279054919</v>
      </c>
      <c r="Q111" s="3">
        <f>B111</f>
        <v>1</v>
      </c>
      <c r="R111" s="3">
        <f>B112</f>
        <v>1</v>
      </c>
      <c r="S111" s="3">
        <v>1.0</v>
      </c>
      <c r="T111" s="3">
        <f>O111*P111*Q111</f>
        <v>-0.2956582462</v>
      </c>
      <c r="U111" s="3">
        <f>O111*P111*R111</f>
        <v>-0.2956582462</v>
      </c>
      <c r="V111" s="22">
        <f>O111*P111*S111</f>
        <v>-0.2956582462</v>
      </c>
      <c r="W111" s="3"/>
      <c r="X111" s="3"/>
      <c r="Y111" s="3"/>
      <c r="Z111" s="3"/>
    </row>
    <row r="112" ht="15.75" customHeight="1">
      <c r="A112" s="26" t="s">
        <v>21</v>
      </c>
      <c r="B112" s="27">
        <v>1.0</v>
      </c>
      <c r="C112" s="3"/>
      <c r="D112" s="26"/>
      <c r="E112" s="28"/>
      <c r="F112" s="28"/>
      <c r="G112" s="28"/>
      <c r="H112" s="28"/>
      <c r="I112" s="28"/>
      <c r="J112" s="27"/>
      <c r="K112" s="21"/>
      <c r="L112" s="26"/>
      <c r="M112" s="27"/>
      <c r="N112" s="3"/>
      <c r="O112" s="26"/>
      <c r="P112" s="28"/>
      <c r="Q112" s="28"/>
      <c r="R112" s="28"/>
      <c r="S112" s="28"/>
      <c r="T112" s="28"/>
      <c r="U112" s="28"/>
      <c r="V112" s="27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2">
        <f>SUM(M102:M112)</f>
        <v>0.4236177821</v>
      </c>
      <c r="N113" s="3"/>
      <c r="O113" s="3"/>
      <c r="P113" s="3"/>
      <c r="Q113" s="3"/>
      <c r="R113" s="3"/>
      <c r="S113" s="3"/>
      <c r="T113" s="2">
        <f t="shared" ref="T113:V113" si="34">AVERAGE(T102:T112)</f>
        <v>-0.07321466717</v>
      </c>
      <c r="U113" s="2">
        <f t="shared" si="34"/>
        <v>-0.07323245182</v>
      </c>
      <c r="V113" s="2">
        <f t="shared" si="34"/>
        <v>-0.07252848946</v>
      </c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5" t="s">
        <v>5</v>
      </c>
      <c r="B115" s="6"/>
      <c r="C115" s="3"/>
      <c r="D115" s="7" t="s">
        <v>6</v>
      </c>
      <c r="E115" s="8"/>
      <c r="F115" s="8"/>
      <c r="G115" s="8"/>
      <c r="H115" s="8"/>
      <c r="I115" s="9" t="s">
        <v>3</v>
      </c>
      <c r="J115" s="10"/>
      <c r="K115" s="3"/>
      <c r="L115" s="7" t="s">
        <v>20</v>
      </c>
      <c r="M115" s="11" t="s">
        <v>8</v>
      </c>
      <c r="N115" s="3"/>
      <c r="O115" s="7"/>
      <c r="P115" s="8"/>
      <c r="Q115" s="8"/>
      <c r="R115" s="8"/>
      <c r="S115" s="8"/>
      <c r="T115" s="8"/>
      <c r="U115" s="8"/>
      <c r="V115" s="11"/>
      <c r="W115" s="3"/>
      <c r="X115" s="3"/>
      <c r="Y115" s="3"/>
      <c r="Z115" s="3"/>
    </row>
    <row r="116" ht="15.75" customHeight="1">
      <c r="A116" s="12"/>
      <c r="B116" s="13"/>
      <c r="C116" s="3"/>
      <c r="D116" s="14"/>
      <c r="E116" s="15" t="s">
        <v>9</v>
      </c>
      <c r="F116" s="15" t="s">
        <v>22</v>
      </c>
      <c r="G116" s="15" t="s">
        <v>10</v>
      </c>
      <c r="H116" s="15"/>
      <c r="I116" s="16" t="s">
        <v>11</v>
      </c>
      <c r="J116" s="17" t="s">
        <v>12</v>
      </c>
      <c r="K116" s="3"/>
      <c r="L116" s="14"/>
      <c r="M116" s="18"/>
      <c r="N116" s="3"/>
      <c r="O116" s="14" t="s">
        <v>13</v>
      </c>
      <c r="P116" s="15" t="s">
        <v>14</v>
      </c>
      <c r="Q116" s="15" t="s">
        <v>23</v>
      </c>
      <c r="R116" s="15" t="s">
        <v>24</v>
      </c>
      <c r="S116" s="15" t="s">
        <v>16</v>
      </c>
      <c r="T116" s="15" t="s">
        <v>25</v>
      </c>
      <c r="U116" s="15" t="s">
        <v>26</v>
      </c>
      <c r="V116" s="18" t="s">
        <v>18</v>
      </c>
      <c r="W116" s="3"/>
      <c r="X116" s="3"/>
      <c r="Y116" s="3"/>
      <c r="Z116" s="3"/>
    </row>
    <row r="117" ht="15.75" customHeight="1">
      <c r="A117" s="21" t="s">
        <v>2</v>
      </c>
      <c r="B117" s="22">
        <f t="array" ref="B117:B118">TRANSPOSE($A$3:$B$3)</f>
        <v>0</v>
      </c>
      <c r="C117" s="3"/>
      <c r="D117" s="23" t="s">
        <v>19</v>
      </c>
      <c r="E117" s="24">
        <f t="shared" ref="E117:G117" si="35">E102-$B$8*T113</f>
        <v>4.092236458</v>
      </c>
      <c r="F117" s="24">
        <f t="shared" si="35"/>
        <v>4.078946986</v>
      </c>
      <c r="G117" s="24">
        <f t="shared" si="35"/>
        <v>-4.404747518</v>
      </c>
      <c r="H117" s="24"/>
      <c r="I117" s="24">
        <f t="array" ref="I117">MMULT(E117:F117,B117:B118) + G117</f>
        <v>-4.404747518</v>
      </c>
      <c r="J117" s="22">
        <f>1/(1+EXP(-I117))</f>
        <v>0.01207168493</v>
      </c>
      <c r="K117" s="21"/>
      <c r="L117" s="21">
        <f>$C$3</f>
        <v>0</v>
      </c>
      <c r="M117" s="22">
        <f>(L117-J117)^2</f>
        <v>0.0001457255769</v>
      </c>
      <c r="N117" s="3"/>
      <c r="O117" s="21">
        <f>2*(J117-L117)</f>
        <v>0.02414336985</v>
      </c>
      <c r="P117" s="3">
        <f>J117*(1-J117)</f>
        <v>0.01192595935</v>
      </c>
      <c r="Q117" s="3">
        <f>B117</f>
        <v>0</v>
      </c>
      <c r="R117" s="3">
        <f>B118</f>
        <v>0</v>
      </c>
      <c r="S117" s="3">
        <v>1.0</v>
      </c>
      <c r="T117" s="3">
        <f>O117*P117*Q117</f>
        <v>0</v>
      </c>
      <c r="U117" s="3">
        <f>O117*P117*R117</f>
        <v>0</v>
      </c>
      <c r="V117" s="22">
        <f>O117*P117*S117</f>
        <v>0.0002879328474</v>
      </c>
      <c r="W117" s="3"/>
      <c r="X117" s="3"/>
      <c r="Y117" s="3"/>
      <c r="Z117" s="3"/>
    </row>
    <row r="118" ht="15.75" customHeight="1">
      <c r="A118" s="21" t="s">
        <v>21</v>
      </c>
      <c r="B118" s="22">
        <v>0.0</v>
      </c>
      <c r="C118" s="3"/>
      <c r="D118" s="21"/>
      <c r="E118" s="3"/>
      <c r="F118" s="3"/>
      <c r="G118" s="3"/>
      <c r="H118" s="3"/>
      <c r="I118" s="3"/>
      <c r="J118" s="22"/>
      <c r="K118" s="3"/>
      <c r="L118" s="21"/>
      <c r="M118" s="22"/>
      <c r="N118" s="3"/>
      <c r="O118" s="21"/>
      <c r="P118" s="3"/>
      <c r="Q118" s="3"/>
      <c r="R118" s="3"/>
      <c r="S118" s="3"/>
      <c r="T118" s="3"/>
      <c r="U118" s="3"/>
      <c r="V118" s="22"/>
      <c r="W118" s="3"/>
      <c r="X118" s="3"/>
      <c r="Y118" s="3"/>
      <c r="Z118" s="3"/>
    </row>
    <row r="119" ht="15.75" customHeight="1">
      <c r="A119" s="21"/>
      <c r="B119" s="22"/>
      <c r="C119" s="3"/>
      <c r="D119" s="21"/>
      <c r="E119" s="3"/>
      <c r="F119" s="3"/>
      <c r="G119" s="3"/>
      <c r="H119" s="3"/>
      <c r="I119" s="3"/>
      <c r="J119" s="22"/>
      <c r="K119" s="3"/>
      <c r="L119" s="21"/>
      <c r="M119" s="22"/>
      <c r="N119" s="3"/>
      <c r="O119" s="21"/>
      <c r="P119" s="3"/>
      <c r="Q119" s="3"/>
      <c r="R119" s="3"/>
      <c r="S119" s="3"/>
      <c r="T119" s="3"/>
      <c r="U119" s="3"/>
      <c r="V119" s="22"/>
      <c r="W119" s="3"/>
      <c r="X119" s="3"/>
      <c r="Y119" s="3"/>
      <c r="Z119" s="3"/>
    </row>
    <row r="120" ht="15.75" customHeight="1">
      <c r="A120" s="21" t="s">
        <v>2</v>
      </c>
      <c r="B120" s="22">
        <f t="array" ref="B120:B121">TRANSPOSE($A$4:$B$4)</f>
        <v>1</v>
      </c>
      <c r="C120" s="3"/>
      <c r="D120" s="21" t="str">
        <f t="shared" ref="D120:G120" si="36">D117</f>
        <v>w0,_</v>
      </c>
      <c r="E120" s="3">
        <f t="shared" si="36"/>
        <v>4.092236458</v>
      </c>
      <c r="F120" s="3">
        <f t="shared" si="36"/>
        <v>4.078946986</v>
      </c>
      <c r="G120" s="3">
        <f t="shared" si="36"/>
        <v>-4.404747518</v>
      </c>
      <c r="H120" s="3"/>
      <c r="I120" s="3">
        <f t="array" ref="I120">MMULT(E120:F120,B120:B121) + G120</f>
        <v>-0.3125110604</v>
      </c>
      <c r="J120" s="22">
        <f>1/(1+EXP(-I120))</f>
        <v>0.4225019361</v>
      </c>
      <c r="K120" s="3"/>
      <c r="L120" s="21">
        <f>$C$4</f>
        <v>0</v>
      </c>
      <c r="M120" s="22">
        <f>(L120-J120)^2</f>
        <v>0.178507886</v>
      </c>
      <c r="N120" s="3"/>
      <c r="O120" s="21">
        <f>2*(J120-L120)</f>
        <v>0.8450038723</v>
      </c>
      <c r="P120" s="3">
        <f>J120*(1-J120)</f>
        <v>0.2439940501</v>
      </c>
      <c r="Q120" s="3">
        <f>B120</f>
        <v>1</v>
      </c>
      <c r="R120" s="3">
        <f>B121</f>
        <v>0</v>
      </c>
      <c r="S120" s="3">
        <v>1.0</v>
      </c>
      <c r="T120" s="3">
        <f>O120*P120*Q120</f>
        <v>0.2061759171</v>
      </c>
      <c r="U120" s="3">
        <f>O120*P120*R120</f>
        <v>0</v>
      </c>
      <c r="V120" s="22">
        <f>O120*P120*S120</f>
        <v>0.2061759171</v>
      </c>
      <c r="W120" s="3"/>
      <c r="X120" s="3"/>
      <c r="Y120" s="3"/>
      <c r="Z120" s="3"/>
    </row>
    <row r="121" ht="15.75" customHeight="1">
      <c r="A121" s="21" t="s">
        <v>21</v>
      </c>
      <c r="B121" s="22">
        <v>0.0</v>
      </c>
      <c r="C121" s="3"/>
      <c r="D121" s="21"/>
      <c r="E121" s="3"/>
      <c r="F121" s="3"/>
      <c r="G121" s="3"/>
      <c r="H121" s="3"/>
      <c r="I121" s="3"/>
      <c r="J121" s="22"/>
      <c r="K121" s="3"/>
      <c r="L121" s="21"/>
      <c r="M121" s="22"/>
      <c r="N121" s="3"/>
      <c r="O121" s="21"/>
      <c r="P121" s="3"/>
      <c r="Q121" s="3"/>
      <c r="R121" s="3"/>
      <c r="S121" s="3"/>
      <c r="T121" s="3"/>
      <c r="U121" s="3"/>
      <c r="V121" s="22"/>
      <c r="W121" s="3"/>
      <c r="X121" s="3"/>
      <c r="Y121" s="3"/>
      <c r="Z121" s="3"/>
    </row>
    <row r="122" ht="15.75" customHeight="1">
      <c r="A122" s="21"/>
      <c r="B122" s="22"/>
      <c r="C122" s="3"/>
      <c r="D122" s="21"/>
      <c r="E122" s="3"/>
      <c r="F122" s="3"/>
      <c r="G122" s="3"/>
      <c r="H122" s="3"/>
      <c r="I122" s="3"/>
      <c r="J122" s="22"/>
      <c r="K122" s="3"/>
      <c r="L122" s="21"/>
      <c r="M122" s="22"/>
      <c r="N122" s="3"/>
      <c r="O122" s="21"/>
      <c r="P122" s="3"/>
      <c r="Q122" s="3"/>
      <c r="R122" s="3"/>
      <c r="S122" s="3"/>
      <c r="T122" s="3"/>
      <c r="U122" s="3"/>
      <c r="V122" s="22"/>
      <c r="W122" s="3"/>
      <c r="X122" s="3"/>
      <c r="Y122" s="3"/>
      <c r="Z122" s="3"/>
    </row>
    <row r="123" ht="15.75" customHeight="1">
      <c r="A123" s="21" t="s">
        <v>2</v>
      </c>
      <c r="B123" s="22">
        <f t="array" ref="B123:B124">TRANSPOSE($A$5:$B$5)</f>
        <v>0</v>
      </c>
      <c r="C123" s="3"/>
      <c r="D123" s="21" t="str">
        <f t="shared" ref="D123:G123" si="37">D120</f>
        <v>w0,_</v>
      </c>
      <c r="E123" s="3">
        <f t="shared" si="37"/>
        <v>4.092236458</v>
      </c>
      <c r="F123" s="3">
        <f t="shared" si="37"/>
        <v>4.078946986</v>
      </c>
      <c r="G123" s="3">
        <f t="shared" si="37"/>
        <v>-4.404747518</v>
      </c>
      <c r="H123" s="3"/>
      <c r="I123" s="3">
        <f t="array" ref="I123">MMULT(E123:F123,B123:B124) + G123</f>
        <v>-0.3258005322</v>
      </c>
      <c r="J123" s="22">
        <f>1/(1+EXP(-I123))</f>
        <v>0.4192627678</v>
      </c>
      <c r="K123" s="3"/>
      <c r="L123" s="21">
        <f>$C$5</f>
        <v>0</v>
      </c>
      <c r="M123" s="22">
        <f>(L123-J123)^2</f>
        <v>0.1757812685</v>
      </c>
      <c r="N123" s="3"/>
      <c r="O123" s="21">
        <f>2*(J123-L123)</f>
        <v>0.8385255356</v>
      </c>
      <c r="P123" s="3">
        <f>J123*(1-J123)</f>
        <v>0.2434814993</v>
      </c>
      <c r="Q123" s="3">
        <f>B123</f>
        <v>0</v>
      </c>
      <c r="R123" s="3">
        <f>B124</f>
        <v>1</v>
      </c>
      <c r="S123" s="3">
        <v>1.0</v>
      </c>
      <c r="T123" s="3">
        <f>O123*P123*Q123</f>
        <v>0</v>
      </c>
      <c r="U123" s="3">
        <f>O123*P123*R123</f>
        <v>0.2041654546</v>
      </c>
      <c r="V123" s="22">
        <f>O123*P123*S123</f>
        <v>0.2041654546</v>
      </c>
      <c r="W123" s="3"/>
      <c r="X123" s="3"/>
      <c r="Y123" s="3"/>
      <c r="Z123" s="3"/>
    </row>
    <row r="124" ht="15.75" customHeight="1">
      <c r="A124" s="21" t="s">
        <v>21</v>
      </c>
      <c r="B124" s="22">
        <v>1.0</v>
      </c>
      <c r="C124" s="3"/>
      <c r="D124" s="21"/>
      <c r="E124" s="3"/>
      <c r="F124" s="3"/>
      <c r="G124" s="3"/>
      <c r="H124" s="3"/>
      <c r="I124" s="3"/>
      <c r="J124" s="22"/>
      <c r="K124" s="3"/>
      <c r="L124" s="21"/>
      <c r="M124" s="22"/>
      <c r="N124" s="3"/>
      <c r="O124" s="21"/>
      <c r="P124" s="3"/>
      <c r="Q124" s="3"/>
      <c r="R124" s="3"/>
      <c r="S124" s="3"/>
      <c r="T124" s="3"/>
      <c r="U124" s="3"/>
      <c r="V124" s="22"/>
      <c r="W124" s="3"/>
      <c r="X124" s="3"/>
      <c r="Y124" s="3"/>
      <c r="Z124" s="3"/>
    </row>
    <row r="125" ht="15.75" customHeight="1">
      <c r="A125" s="21"/>
      <c r="B125" s="22"/>
      <c r="C125" s="3"/>
      <c r="D125" s="21"/>
      <c r="E125" s="3"/>
      <c r="F125" s="3"/>
      <c r="G125" s="3"/>
      <c r="H125" s="3"/>
      <c r="I125" s="3"/>
      <c r="J125" s="22"/>
      <c r="K125" s="3"/>
      <c r="L125" s="21"/>
      <c r="M125" s="22"/>
      <c r="N125" s="3"/>
      <c r="O125" s="21"/>
      <c r="P125" s="3"/>
      <c r="Q125" s="3"/>
      <c r="R125" s="3"/>
      <c r="S125" s="3"/>
      <c r="T125" s="3"/>
      <c r="U125" s="3"/>
      <c r="V125" s="22"/>
      <c r="W125" s="3"/>
      <c r="X125" s="3"/>
      <c r="Y125" s="3"/>
      <c r="Z125" s="3"/>
    </row>
    <row r="126" ht="15.75" customHeight="1">
      <c r="A126" s="21" t="s">
        <v>2</v>
      </c>
      <c r="B126" s="22">
        <f t="array" ref="B126:B127">TRANSPOSE($A$6:$B$6)</f>
        <v>1</v>
      </c>
      <c r="C126" s="3"/>
      <c r="D126" s="21" t="str">
        <f t="shared" ref="D126:G126" si="38">D123</f>
        <v>w0,_</v>
      </c>
      <c r="E126" s="3">
        <f t="shared" si="38"/>
        <v>4.092236458</v>
      </c>
      <c r="F126" s="3">
        <f t="shared" si="38"/>
        <v>4.078946986</v>
      </c>
      <c r="G126" s="3">
        <f t="shared" si="38"/>
        <v>-4.404747518</v>
      </c>
      <c r="H126" s="3"/>
      <c r="I126" s="3">
        <f t="array" ref="I126">MMULT(E126:F126,B126:B127) + G126</f>
        <v>3.766435925</v>
      </c>
      <c r="J126" s="22">
        <f>1/(1+EXP(-I126))</f>
        <v>0.9773887284</v>
      </c>
      <c r="K126" s="3"/>
      <c r="L126" s="21">
        <f>$C$6</f>
        <v>1</v>
      </c>
      <c r="M126" s="22">
        <f>(L126-J126)^2</f>
        <v>0.0005112696052</v>
      </c>
      <c r="N126" s="3"/>
      <c r="O126" s="21">
        <f>2*(J126-L126)</f>
        <v>-0.04522254328</v>
      </c>
      <c r="P126" s="3">
        <f>J126*(1-J126)</f>
        <v>0.02210000203</v>
      </c>
      <c r="Q126" s="3">
        <f>B126</f>
        <v>1</v>
      </c>
      <c r="R126" s="3">
        <f>B127</f>
        <v>1</v>
      </c>
      <c r="S126" s="3">
        <v>1.0</v>
      </c>
      <c r="T126" s="3">
        <f>O126*P126*Q126</f>
        <v>-0.0009994182985</v>
      </c>
      <c r="U126" s="3">
        <f>O126*P126*R126</f>
        <v>-0.0009994182985</v>
      </c>
      <c r="V126" s="22">
        <f>O126*P126*S126</f>
        <v>-0.0009994182985</v>
      </c>
      <c r="W126" s="3"/>
      <c r="X126" s="3"/>
      <c r="Y126" s="3"/>
      <c r="Z126" s="3"/>
    </row>
    <row r="127" ht="15.75" customHeight="1">
      <c r="A127" s="26" t="s">
        <v>21</v>
      </c>
      <c r="B127" s="27">
        <v>1.0</v>
      </c>
      <c r="C127" s="3"/>
      <c r="D127" s="26"/>
      <c r="E127" s="28"/>
      <c r="F127" s="28"/>
      <c r="G127" s="28"/>
      <c r="H127" s="28"/>
      <c r="I127" s="28"/>
      <c r="J127" s="27"/>
      <c r="K127" s="21"/>
      <c r="L127" s="26"/>
      <c r="M127" s="27"/>
      <c r="N127" s="3"/>
      <c r="O127" s="26"/>
      <c r="P127" s="28"/>
      <c r="Q127" s="28"/>
      <c r="R127" s="28"/>
      <c r="S127" s="28"/>
      <c r="T127" s="28"/>
      <c r="U127" s="28"/>
      <c r="V127" s="27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2">
        <f>SUM(M117:M127)</f>
        <v>0.3549461497</v>
      </c>
      <c r="N128" s="3"/>
      <c r="O128" s="3"/>
      <c r="P128" s="3"/>
      <c r="Q128" s="3"/>
      <c r="R128" s="3"/>
      <c r="S128" s="3"/>
      <c r="T128" s="2">
        <f t="shared" ref="T128:V128" si="39">AVERAGE(T117:T127)</f>
        <v>0.05129412471</v>
      </c>
      <c r="U128" s="2">
        <f t="shared" si="39"/>
        <v>0.05079150909</v>
      </c>
      <c r="V128" s="2">
        <f t="shared" si="39"/>
        <v>0.1024074716</v>
      </c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5" t="s">
        <v>5</v>
      </c>
      <c r="B130" s="6"/>
      <c r="C130" s="3"/>
      <c r="D130" s="7" t="s">
        <v>6</v>
      </c>
      <c r="E130" s="8"/>
      <c r="F130" s="8"/>
      <c r="G130" s="8"/>
      <c r="H130" s="8"/>
      <c r="I130" s="9" t="s">
        <v>3</v>
      </c>
      <c r="J130" s="10"/>
      <c r="K130" s="3"/>
      <c r="L130" s="7" t="s">
        <v>20</v>
      </c>
      <c r="M130" s="11" t="s">
        <v>8</v>
      </c>
      <c r="N130" s="3"/>
      <c r="O130" s="7"/>
      <c r="P130" s="8"/>
      <c r="Q130" s="8"/>
      <c r="R130" s="8"/>
      <c r="S130" s="8"/>
      <c r="T130" s="8"/>
      <c r="U130" s="8"/>
      <c r="V130" s="11"/>
      <c r="W130" s="3"/>
      <c r="X130" s="3"/>
      <c r="Y130" s="3"/>
      <c r="Z130" s="3"/>
    </row>
    <row r="131" ht="15.75" customHeight="1">
      <c r="A131" s="12"/>
      <c r="B131" s="13"/>
      <c r="C131" s="3"/>
      <c r="D131" s="14"/>
      <c r="E131" s="15" t="s">
        <v>9</v>
      </c>
      <c r="F131" s="15" t="s">
        <v>22</v>
      </c>
      <c r="G131" s="15" t="s">
        <v>10</v>
      </c>
      <c r="H131" s="15"/>
      <c r="I131" s="16" t="s">
        <v>11</v>
      </c>
      <c r="J131" s="17" t="s">
        <v>12</v>
      </c>
      <c r="K131" s="3"/>
      <c r="L131" s="14"/>
      <c r="M131" s="18"/>
      <c r="N131" s="3"/>
      <c r="O131" s="14" t="s">
        <v>13</v>
      </c>
      <c r="P131" s="15" t="s">
        <v>14</v>
      </c>
      <c r="Q131" s="15" t="s">
        <v>23</v>
      </c>
      <c r="R131" s="15" t="s">
        <v>24</v>
      </c>
      <c r="S131" s="15" t="s">
        <v>16</v>
      </c>
      <c r="T131" s="15" t="s">
        <v>25</v>
      </c>
      <c r="U131" s="15" t="s">
        <v>26</v>
      </c>
      <c r="V131" s="18" t="s">
        <v>18</v>
      </c>
      <c r="W131" s="3"/>
      <c r="X131" s="3"/>
      <c r="Y131" s="3"/>
      <c r="Z131" s="3"/>
    </row>
    <row r="132" ht="15.75" customHeight="1">
      <c r="A132" s="21" t="s">
        <v>2</v>
      </c>
      <c r="B132" s="22">
        <f t="array" ref="B132:B133">TRANSPOSE($A$3:$B$3)</f>
        <v>0</v>
      </c>
      <c r="C132" s="3"/>
      <c r="D132" s="23" t="s">
        <v>19</v>
      </c>
      <c r="E132" s="24">
        <f t="shared" ref="E132:G132" si="40">E117-$B$8*T128</f>
        <v>3.066353963</v>
      </c>
      <c r="F132" s="24">
        <f t="shared" si="40"/>
        <v>3.063116804</v>
      </c>
      <c r="G132" s="24">
        <f t="shared" si="40"/>
        <v>-6.45289695</v>
      </c>
      <c r="H132" s="24"/>
      <c r="I132" s="24">
        <f t="array" ref="I132">MMULT(E132:F132,B132:B133) + G132</f>
        <v>-6.45289695</v>
      </c>
      <c r="J132" s="22">
        <f>1/(1+EXP(-I132))</f>
        <v>0.00157347039</v>
      </c>
      <c r="K132" s="21"/>
      <c r="L132" s="21">
        <f>$C$3</f>
        <v>0</v>
      </c>
      <c r="M132" s="22">
        <f>(L132-J132)^2</f>
        <v>0.000002475809069</v>
      </c>
      <c r="N132" s="3"/>
      <c r="O132" s="21">
        <f>2*(J132-L132)</f>
        <v>0.003146940781</v>
      </c>
      <c r="P132" s="3">
        <f>J132*(1-J132)</f>
        <v>0.001570994581</v>
      </c>
      <c r="Q132" s="3">
        <f>B132</f>
        <v>0</v>
      </c>
      <c r="R132" s="3">
        <f>B133</f>
        <v>0</v>
      </c>
      <c r="S132" s="3">
        <v>1.0</v>
      </c>
      <c r="T132" s="3">
        <f>O132*P132*Q132</f>
        <v>0</v>
      </c>
      <c r="U132" s="3">
        <f>O132*P132*R132</f>
        <v>0</v>
      </c>
      <c r="V132" s="22">
        <f>O132*P132*S132</f>
        <v>0.000004943826914</v>
      </c>
      <c r="W132" s="3"/>
      <c r="X132" s="3"/>
      <c r="Y132" s="3"/>
      <c r="Z132" s="3"/>
    </row>
    <row r="133" ht="15.75" customHeight="1">
      <c r="A133" s="21" t="s">
        <v>21</v>
      </c>
      <c r="B133" s="22">
        <v>0.0</v>
      </c>
      <c r="C133" s="3"/>
      <c r="D133" s="21"/>
      <c r="E133" s="3"/>
      <c r="F133" s="3"/>
      <c r="G133" s="3"/>
      <c r="H133" s="3"/>
      <c r="I133" s="3"/>
      <c r="J133" s="22"/>
      <c r="K133" s="3"/>
      <c r="L133" s="21"/>
      <c r="M133" s="22"/>
      <c r="N133" s="3"/>
      <c r="O133" s="21"/>
      <c r="P133" s="3"/>
      <c r="Q133" s="3"/>
      <c r="R133" s="3"/>
      <c r="S133" s="3"/>
      <c r="T133" s="3"/>
      <c r="U133" s="3"/>
      <c r="V133" s="22"/>
      <c r="W133" s="3"/>
      <c r="X133" s="3"/>
      <c r="Y133" s="3"/>
      <c r="Z133" s="3"/>
    </row>
    <row r="134" ht="15.75" customHeight="1">
      <c r="A134" s="21"/>
      <c r="B134" s="22"/>
      <c r="C134" s="3"/>
      <c r="D134" s="21"/>
      <c r="E134" s="3"/>
      <c r="F134" s="3"/>
      <c r="G134" s="3"/>
      <c r="H134" s="3"/>
      <c r="I134" s="3"/>
      <c r="J134" s="22"/>
      <c r="K134" s="3"/>
      <c r="L134" s="21"/>
      <c r="M134" s="22"/>
      <c r="N134" s="3"/>
      <c r="O134" s="21"/>
      <c r="P134" s="3"/>
      <c r="Q134" s="3"/>
      <c r="R134" s="3"/>
      <c r="S134" s="3"/>
      <c r="T134" s="3"/>
      <c r="U134" s="3"/>
      <c r="V134" s="22"/>
      <c r="W134" s="3"/>
      <c r="X134" s="3"/>
      <c r="Y134" s="3"/>
      <c r="Z134" s="3"/>
    </row>
    <row r="135" ht="15.75" customHeight="1">
      <c r="A135" s="21" t="s">
        <v>2</v>
      </c>
      <c r="B135" s="22">
        <f t="array" ref="B135:B136">TRANSPOSE($A$4:$B$4)</f>
        <v>1</v>
      </c>
      <c r="C135" s="3"/>
      <c r="D135" s="21" t="str">
        <f t="shared" ref="D135:G135" si="41">D132</f>
        <v>w0,_</v>
      </c>
      <c r="E135" s="3">
        <f t="shared" si="41"/>
        <v>3.066353963</v>
      </c>
      <c r="F135" s="3">
        <f t="shared" si="41"/>
        <v>3.063116804</v>
      </c>
      <c r="G135" s="3">
        <f t="shared" si="41"/>
        <v>-6.45289695</v>
      </c>
      <c r="H135" s="3"/>
      <c r="I135" s="3">
        <f t="array" ref="I135">MMULT(E135:F135,B135:B136) + G135</f>
        <v>-3.386542986</v>
      </c>
      <c r="J135" s="22">
        <f>1/(1+EXP(-I135))</f>
        <v>0.03271868692</v>
      </c>
      <c r="K135" s="3"/>
      <c r="L135" s="21">
        <f>$C$4</f>
        <v>0</v>
      </c>
      <c r="M135" s="22">
        <f>(L135-J135)^2</f>
        <v>0.001070512474</v>
      </c>
      <c r="N135" s="3"/>
      <c r="O135" s="21">
        <f>2*(J135-L135)</f>
        <v>0.06543737383</v>
      </c>
      <c r="P135" s="3">
        <f>J135*(1-J135)</f>
        <v>0.03164817444</v>
      </c>
      <c r="Q135" s="3">
        <f>B135</f>
        <v>1</v>
      </c>
      <c r="R135" s="3">
        <f>B136</f>
        <v>0</v>
      </c>
      <c r="S135" s="3">
        <v>1.0</v>
      </c>
      <c r="T135" s="3">
        <f>O135*P135*Q135</f>
        <v>0.002070973422</v>
      </c>
      <c r="U135" s="3">
        <f>O135*P135*R135</f>
        <v>0</v>
      </c>
      <c r="V135" s="22">
        <f>O135*P135*S135</f>
        <v>0.002070973422</v>
      </c>
      <c r="W135" s="3"/>
      <c r="X135" s="3"/>
      <c r="Y135" s="3"/>
      <c r="Z135" s="3"/>
    </row>
    <row r="136" ht="15.75" customHeight="1">
      <c r="A136" s="21" t="s">
        <v>21</v>
      </c>
      <c r="B136" s="22">
        <v>0.0</v>
      </c>
      <c r="C136" s="3"/>
      <c r="D136" s="21"/>
      <c r="E136" s="3"/>
      <c r="F136" s="3"/>
      <c r="G136" s="3"/>
      <c r="H136" s="3"/>
      <c r="I136" s="3"/>
      <c r="J136" s="22"/>
      <c r="K136" s="3"/>
      <c r="L136" s="21"/>
      <c r="M136" s="22"/>
      <c r="N136" s="3"/>
      <c r="O136" s="21"/>
      <c r="P136" s="3"/>
      <c r="Q136" s="3"/>
      <c r="R136" s="3"/>
      <c r="S136" s="3"/>
      <c r="T136" s="3"/>
      <c r="U136" s="3"/>
      <c r="V136" s="22"/>
      <c r="W136" s="3"/>
      <c r="X136" s="3"/>
      <c r="Y136" s="3"/>
      <c r="Z136" s="3"/>
    </row>
    <row r="137" ht="15.75" customHeight="1">
      <c r="A137" s="21"/>
      <c r="B137" s="22"/>
      <c r="C137" s="3"/>
      <c r="D137" s="21"/>
      <c r="E137" s="3"/>
      <c r="F137" s="3"/>
      <c r="G137" s="3"/>
      <c r="H137" s="3"/>
      <c r="I137" s="3"/>
      <c r="J137" s="22"/>
      <c r="K137" s="3"/>
      <c r="L137" s="21"/>
      <c r="M137" s="22"/>
      <c r="N137" s="3"/>
      <c r="O137" s="21"/>
      <c r="P137" s="3"/>
      <c r="Q137" s="3"/>
      <c r="R137" s="3"/>
      <c r="S137" s="3"/>
      <c r="T137" s="3"/>
      <c r="U137" s="3"/>
      <c r="V137" s="22"/>
      <c r="W137" s="3"/>
      <c r="X137" s="3"/>
      <c r="Y137" s="3"/>
      <c r="Z137" s="3"/>
    </row>
    <row r="138" ht="15.75" customHeight="1">
      <c r="A138" s="21" t="s">
        <v>2</v>
      </c>
      <c r="B138" s="22">
        <f t="array" ref="B138:B139">TRANSPOSE($A$5:$B$5)</f>
        <v>0</v>
      </c>
      <c r="C138" s="3"/>
      <c r="D138" s="21" t="str">
        <f t="shared" ref="D138:G138" si="42">D135</f>
        <v>w0,_</v>
      </c>
      <c r="E138" s="3">
        <f t="shared" si="42"/>
        <v>3.066353963</v>
      </c>
      <c r="F138" s="3">
        <f t="shared" si="42"/>
        <v>3.063116804</v>
      </c>
      <c r="G138" s="3">
        <f t="shared" si="42"/>
        <v>-6.45289695</v>
      </c>
      <c r="H138" s="3"/>
      <c r="I138" s="3">
        <f t="array" ref="I138">MMULT(E138:F138,B138:B139) + G138</f>
        <v>-3.389780146</v>
      </c>
      <c r="J138" s="22">
        <f>1/(1+EXP(-I138))</f>
        <v>0.03261639156</v>
      </c>
      <c r="K138" s="3"/>
      <c r="L138" s="21">
        <f>$C$5</f>
        <v>0</v>
      </c>
      <c r="M138" s="22">
        <f>(L138-J138)^2</f>
        <v>0.001063828998</v>
      </c>
      <c r="N138" s="3"/>
      <c r="O138" s="21">
        <f>2*(J138-L138)</f>
        <v>0.06523278312</v>
      </c>
      <c r="P138" s="3">
        <f>J138*(1-J138)</f>
        <v>0.03155256256</v>
      </c>
      <c r="Q138" s="3">
        <f>B138</f>
        <v>0</v>
      </c>
      <c r="R138" s="3">
        <f>B139</f>
        <v>1</v>
      </c>
      <c r="S138" s="3">
        <v>1.0</v>
      </c>
      <c r="T138" s="3">
        <f>O138*P138*Q138</f>
        <v>0</v>
      </c>
      <c r="U138" s="3">
        <f>O138*P138*R138</f>
        <v>0.002058261471</v>
      </c>
      <c r="V138" s="22">
        <f>O138*P138*S138</f>
        <v>0.002058261471</v>
      </c>
      <c r="W138" s="3"/>
      <c r="X138" s="3"/>
      <c r="Y138" s="3"/>
      <c r="Z138" s="3"/>
    </row>
    <row r="139" ht="15.75" customHeight="1">
      <c r="A139" s="21" t="s">
        <v>21</v>
      </c>
      <c r="B139" s="22">
        <v>1.0</v>
      </c>
      <c r="C139" s="3"/>
      <c r="D139" s="21"/>
      <c r="E139" s="3"/>
      <c r="F139" s="3"/>
      <c r="G139" s="3"/>
      <c r="H139" s="3"/>
      <c r="I139" s="3"/>
      <c r="J139" s="22"/>
      <c r="K139" s="3"/>
      <c r="L139" s="21"/>
      <c r="M139" s="22"/>
      <c r="N139" s="3"/>
      <c r="O139" s="21"/>
      <c r="P139" s="3"/>
      <c r="Q139" s="3"/>
      <c r="R139" s="3"/>
      <c r="S139" s="3"/>
      <c r="T139" s="3"/>
      <c r="U139" s="3"/>
      <c r="V139" s="22"/>
      <c r="W139" s="3"/>
      <c r="X139" s="3"/>
      <c r="Y139" s="3"/>
      <c r="Z139" s="3"/>
    </row>
    <row r="140" ht="15.75" customHeight="1">
      <c r="A140" s="21"/>
      <c r="B140" s="22"/>
      <c r="C140" s="3"/>
      <c r="D140" s="21"/>
      <c r="E140" s="3"/>
      <c r="F140" s="3"/>
      <c r="G140" s="3"/>
      <c r="H140" s="3"/>
      <c r="I140" s="3"/>
      <c r="J140" s="22"/>
      <c r="K140" s="3"/>
      <c r="L140" s="21"/>
      <c r="M140" s="22"/>
      <c r="N140" s="3"/>
      <c r="O140" s="21"/>
      <c r="P140" s="3"/>
      <c r="Q140" s="3"/>
      <c r="R140" s="3"/>
      <c r="S140" s="3"/>
      <c r="T140" s="3"/>
      <c r="U140" s="3"/>
      <c r="V140" s="22"/>
      <c r="W140" s="3"/>
      <c r="X140" s="3"/>
      <c r="Y140" s="3"/>
      <c r="Z140" s="3"/>
    </row>
    <row r="141" ht="15.75" customHeight="1">
      <c r="A141" s="21" t="s">
        <v>2</v>
      </c>
      <c r="B141" s="22">
        <f t="array" ref="B141:B142">TRANSPOSE($A$6:$B$6)</f>
        <v>1</v>
      </c>
      <c r="C141" s="3"/>
      <c r="D141" s="21" t="str">
        <f t="shared" ref="D141:G141" si="43">D138</f>
        <v>w0,_</v>
      </c>
      <c r="E141" s="3">
        <f t="shared" si="43"/>
        <v>3.066353963</v>
      </c>
      <c r="F141" s="3">
        <f t="shared" si="43"/>
        <v>3.063116804</v>
      </c>
      <c r="G141" s="3">
        <f t="shared" si="43"/>
        <v>-6.45289695</v>
      </c>
      <c r="H141" s="3"/>
      <c r="I141" s="3">
        <f t="array" ref="I141">MMULT(E141:F141,B141:B142) + G141</f>
        <v>-0.3234261823</v>
      </c>
      <c r="J141" s="22">
        <f>1/(1+EXP(-I141))</f>
        <v>0.4198409887</v>
      </c>
      <c r="K141" s="3"/>
      <c r="L141" s="21">
        <f>$C$6</f>
        <v>1</v>
      </c>
      <c r="M141" s="22">
        <f>(L141-J141)^2</f>
        <v>0.3365844784</v>
      </c>
      <c r="N141" s="3"/>
      <c r="O141" s="21">
        <f>2*(J141-L141)</f>
        <v>-1.160318023</v>
      </c>
      <c r="P141" s="3">
        <f>J141*(1-J141)</f>
        <v>0.2435745329</v>
      </c>
      <c r="Q141" s="3">
        <f>B141</f>
        <v>1</v>
      </c>
      <c r="R141" s="3">
        <f>B142</f>
        <v>1</v>
      </c>
      <c r="S141" s="3">
        <v>1.0</v>
      </c>
      <c r="T141" s="3">
        <f>O141*P141*Q141</f>
        <v>-0.2826239204</v>
      </c>
      <c r="U141" s="3">
        <f>O141*P141*R141</f>
        <v>-0.2826239204</v>
      </c>
      <c r="V141" s="22">
        <f>O141*P141*S141</f>
        <v>-0.2826239204</v>
      </c>
      <c r="W141" s="3"/>
      <c r="X141" s="3"/>
      <c r="Y141" s="3"/>
      <c r="Z141" s="3"/>
    </row>
    <row r="142" ht="15.75" customHeight="1">
      <c r="A142" s="26" t="s">
        <v>21</v>
      </c>
      <c r="B142" s="27">
        <v>1.0</v>
      </c>
      <c r="C142" s="3"/>
      <c r="D142" s="26"/>
      <c r="E142" s="28"/>
      <c r="F142" s="28"/>
      <c r="G142" s="28"/>
      <c r="H142" s="28"/>
      <c r="I142" s="28"/>
      <c r="J142" s="27"/>
      <c r="K142" s="21"/>
      <c r="L142" s="26"/>
      <c r="M142" s="27"/>
      <c r="N142" s="3"/>
      <c r="O142" s="26"/>
      <c r="P142" s="28"/>
      <c r="Q142" s="28"/>
      <c r="R142" s="28"/>
      <c r="S142" s="28"/>
      <c r="T142" s="28"/>
      <c r="U142" s="28"/>
      <c r="V142" s="27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2">
        <f>SUM(M132:M142)</f>
        <v>0.3387212957</v>
      </c>
      <c r="N143" s="3"/>
      <c r="O143" s="3"/>
      <c r="P143" s="3"/>
      <c r="Q143" s="3"/>
      <c r="R143" s="3"/>
      <c r="S143" s="3"/>
      <c r="T143" s="2">
        <f t="shared" ref="T143:V143" si="44">AVERAGE(T132:T142)</f>
        <v>-0.07013823674</v>
      </c>
      <c r="U143" s="2">
        <f t="shared" si="44"/>
        <v>-0.07014141473</v>
      </c>
      <c r="V143" s="2">
        <f t="shared" si="44"/>
        <v>-0.06962243542</v>
      </c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5" t="s">
        <v>5</v>
      </c>
      <c r="B145" s="6"/>
      <c r="C145" s="3"/>
      <c r="D145" s="7" t="s">
        <v>6</v>
      </c>
      <c r="E145" s="8"/>
      <c r="F145" s="8"/>
      <c r="G145" s="8"/>
      <c r="H145" s="8"/>
      <c r="I145" s="9" t="s">
        <v>3</v>
      </c>
      <c r="J145" s="10"/>
      <c r="K145" s="3"/>
      <c r="L145" s="7" t="s">
        <v>20</v>
      </c>
      <c r="M145" s="11" t="s">
        <v>8</v>
      </c>
      <c r="N145" s="3"/>
      <c r="O145" s="7"/>
      <c r="P145" s="8"/>
      <c r="Q145" s="8"/>
      <c r="R145" s="8"/>
      <c r="S145" s="8"/>
      <c r="T145" s="8"/>
      <c r="U145" s="8"/>
      <c r="V145" s="11"/>
      <c r="W145" s="3"/>
      <c r="X145" s="3"/>
      <c r="Y145" s="3"/>
      <c r="Z145" s="3"/>
    </row>
    <row r="146" ht="15.75" customHeight="1">
      <c r="A146" s="12"/>
      <c r="B146" s="13"/>
      <c r="C146" s="3"/>
      <c r="D146" s="14"/>
      <c r="E146" s="15" t="s">
        <v>9</v>
      </c>
      <c r="F146" s="15" t="s">
        <v>22</v>
      </c>
      <c r="G146" s="15" t="s">
        <v>10</v>
      </c>
      <c r="H146" s="15"/>
      <c r="I146" s="16" t="s">
        <v>11</v>
      </c>
      <c r="J146" s="17" t="s">
        <v>12</v>
      </c>
      <c r="K146" s="3"/>
      <c r="L146" s="14"/>
      <c r="M146" s="18"/>
      <c r="N146" s="3"/>
      <c r="O146" s="14" t="s">
        <v>13</v>
      </c>
      <c r="P146" s="15" t="s">
        <v>14</v>
      </c>
      <c r="Q146" s="15" t="s">
        <v>23</v>
      </c>
      <c r="R146" s="15" t="s">
        <v>24</v>
      </c>
      <c r="S146" s="15" t="s">
        <v>16</v>
      </c>
      <c r="T146" s="15" t="s">
        <v>25</v>
      </c>
      <c r="U146" s="15" t="s">
        <v>26</v>
      </c>
      <c r="V146" s="18" t="s">
        <v>18</v>
      </c>
      <c r="W146" s="3"/>
      <c r="X146" s="3"/>
      <c r="Y146" s="3"/>
      <c r="Z146" s="3"/>
    </row>
    <row r="147" ht="15.75" customHeight="1">
      <c r="A147" s="21" t="s">
        <v>2</v>
      </c>
      <c r="B147" s="22">
        <f t="array" ref="B147:B148">TRANSPOSE($A$3:$B$3)</f>
        <v>0</v>
      </c>
      <c r="C147" s="3"/>
      <c r="D147" s="23" t="s">
        <v>19</v>
      </c>
      <c r="E147" s="24">
        <f t="shared" ref="E147:G147" si="45">E132-$B$8*T143</f>
        <v>4.469118698</v>
      </c>
      <c r="F147" s="24">
        <f t="shared" si="45"/>
        <v>4.465945099</v>
      </c>
      <c r="G147" s="24">
        <f t="shared" si="45"/>
        <v>-5.060448241</v>
      </c>
      <c r="H147" s="24"/>
      <c r="I147" s="24">
        <f t="array" ref="I147">MMULT(E147:F147,B147:B148) + G147</f>
        <v>-5.060448241</v>
      </c>
      <c r="J147" s="22">
        <f>1/(1+EXP(-I147))</f>
        <v>0.006302739324</v>
      </c>
      <c r="K147" s="21"/>
      <c r="L147" s="21">
        <f>$C$3</f>
        <v>0</v>
      </c>
      <c r="M147" s="22">
        <f>(L147-J147)^2</f>
        <v>0.00003972452298</v>
      </c>
      <c r="N147" s="3"/>
      <c r="O147" s="21">
        <f>2*(J147-L147)</f>
        <v>0.01260547865</v>
      </c>
      <c r="P147" s="3">
        <f>J147*(1-J147)</f>
        <v>0.006263014801</v>
      </c>
      <c r="Q147" s="3">
        <f>B147</f>
        <v>0</v>
      </c>
      <c r="R147" s="3">
        <f>B148</f>
        <v>0</v>
      </c>
      <c r="S147" s="3">
        <v>1.0</v>
      </c>
      <c r="T147" s="3">
        <f>O147*P147*Q147</f>
        <v>0</v>
      </c>
      <c r="U147" s="3">
        <f>O147*P147*R147</f>
        <v>0</v>
      </c>
      <c r="V147" s="22">
        <f>O147*P147*S147</f>
        <v>0.00007894829933</v>
      </c>
      <c r="W147" s="3"/>
      <c r="X147" s="3"/>
      <c r="Y147" s="3"/>
      <c r="Z147" s="3"/>
    </row>
    <row r="148" ht="15.75" customHeight="1">
      <c r="A148" s="21" t="s">
        <v>21</v>
      </c>
      <c r="B148" s="22">
        <v>0.0</v>
      </c>
      <c r="C148" s="3"/>
      <c r="D148" s="21"/>
      <c r="E148" s="3"/>
      <c r="F148" s="3"/>
      <c r="G148" s="3"/>
      <c r="H148" s="3"/>
      <c r="I148" s="3"/>
      <c r="J148" s="22"/>
      <c r="K148" s="3"/>
      <c r="L148" s="21"/>
      <c r="M148" s="22"/>
      <c r="N148" s="3"/>
      <c r="O148" s="21"/>
      <c r="P148" s="3"/>
      <c r="Q148" s="3"/>
      <c r="R148" s="3"/>
      <c r="S148" s="3"/>
      <c r="T148" s="3"/>
      <c r="U148" s="3"/>
      <c r="V148" s="22"/>
      <c r="W148" s="3"/>
      <c r="X148" s="3"/>
      <c r="Y148" s="3"/>
      <c r="Z148" s="3"/>
    </row>
    <row r="149" ht="15.75" customHeight="1">
      <c r="A149" s="21"/>
      <c r="B149" s="22"/>
      <c r="C149" s="3"/>
      <c r="D149" s="21"/>
      <c r="E149" s="3"/>
      <c r="F149" s="3"/>
      <c r="G149" s="3"/>
      <c r="H149" s="3"/>
      <c r="I149" s="3"/>
      <c r="J149" s="22"/>
      <c r="K149" s="3"/>
      <c r="L149" s="21"/>
      <c r="M149" s="22"/>
      <c r="N149" s="3"/>
      <c r="O149" s="21"/>
      <c r="P149" s="3"/>
      <c r="Q149" s="3"/>
      <c r="R149" s="3"/>
      <c r="S149" s="3"/>
      <c r="T149" s="3"/>
      <c r="U149" s="3"/>
      <c r="V149" s="22"/>
      <c r="W149" s="3"/>
      <c r="X149" s="3"/>
      <c r="Y149" s="3"/>
      <c r="Z149" s="3"/>
    </row>
    <row r="150" ht="15.75" customHeight="1">
      <c r="A150" s="21" t="s">
        <v>2</v>
      </c>
      <c r="B150" s="22">
        <f t="array" ref="B150:B151">TRANSPOSE($A$4:$B$4)</f>
        <v>1</v>
      </c>
      <c r="C150" s="3"/>
      <c r="D150" s="21" t="str">
        <f t="shared" ref="D150:G150" si="46">D147</f>
        <v>w0,_</v>
      </c>
      <c r="E150" s="3">
        <f t="shared" si="46"/>
        <v>4.469118698</v>
      </c>
      <c r="F150" s="3">
        <f t="shared" si="46"/>
        <v>4.465945099</v>
      </c>
      <c r="G150" s="3">
        <f t="shared" si="46"/>
        <v>-5.060448241</v>
      </c>
      <c r="H150" s="3"/>
      <c r="I150" s="3">
        <f t="array" ref="I150">MMULT(E150:F150,B150:B151) + G150</f>
        <v>-0.5913295432</v>
      </c>
      <c r="J150" s="22">
        <f>1/(1+EXP(-I150))</f>
        <v>0.3563298535</v>
      </c>
      <c r="K150" s="3"/>
      <c r="L150" s="21">
        <f>$C$4</f>
        <v>0</v>
      </c>
      <c r="M150" s="22">
        <f>(L150-J150)^2</f>
        <v>0.1269709645</v>
      </c>
      <c r="N150" s="3"/>
      <c r="O150" s="21">
        <f>2*(J150-L150)</f>
        <v>0.7126597071</v>
      </c>
      <c r="P150" s="3">
        <f>J150*(1-J150)</f>
        <v>0.229358889</v>
      </c>
      <c r="Q150" s="3">
        <f>B150</f>
        <v>1</v>
      </c>
      <c r="R150" s="3">
        <f>B151</f>
        <v>0</v>
      </c>
      <c r="S150" s="3">
        <v>1.0</v>
      </c>
      <c r="T150" s="3">
        <f>O150*P150*Q150</f>
        <v>0.1634548387</v>
      </c>
      <c r="U150" s="3">
        <f>O150*P150*R150</f>
        <v>0</v>
      </c>
      <c r="V150" s="22">
        <f>O150*P150*S150</f>
        <v>0.1634548387</v>
      </c>
      <c r="W150" s="3"/>
      <c r="X150" s="3"/>
      <c r="Y150" s="3"/>
      <c r="Z150" s="3"/>
    </row>
    <row r="151" ht="15.75" customHeight="1">
      <c r="A151" s="21" t="s">
        <v>21</v>
      </c>
      <c r="B151" s="22">
        <v>0.0</v>
      </c>
      <c r="C151" s="3"/>
      <c r="D151" s="21"/>
      <c r="E151" s="3"/>
      <c r="F151" s="3"/>
      <c r="G151" s="3"/>
      <c r="H151" s="3"/>
      <c r="I151" s="3"/>
      <c r="J151" s="22"/>
      <c r="K151" s="3"/>
      <c r="L151" s="21"/>
      <c r="M151" s="22"/>
      <c r="N151" s="3"/>
      <c r="O151" s="21"/>
      <c r="P151" s="3"/>
      <c r="Q151" s="3"/>
      <c r="R151" s="3"/>
      <c r="S151" s="3"/>
      <c r="T151" s="3"/>
      <c r="U151" s="3"/>
      <c r="V151" s="22"/>
      <c r="W151" s="3"/>
      <c r="X151" s="3"/>
      <c r="Y151" s="3"/>
      <c r="Z151" s="3"/>
    </row>
    <row r="152" ht="15.75" customHeight="1">
      <c r="A152" s="21"/>
      <c r="B152" s="22"/>
      <c r="C152" s="3"/>
      <c r="D152" s="21"/>
      <c r="E152" s="3"/>
      <c r="F152" s="3"/>
      <c r="G152" s="3"/>
      <c r="H152" s="3"/>
      <c r="I152" s="3"/>
      <c r="J152" s="22"/>
      <c r="K152" s="3"/>
      <c r="L152" s="21"/>
      <c r="M152" s="22"/>
      <c r="N152" s="3"/>
      <c r="O152" s="21"/>
      <c r="P152" s="3"/>
      <c r="Q152" s="3"/>
      <c r="R152" s="3"/>
      <c r="S152" s="3"/>
      <c r="T152" s="3"/>
      <c r="U152" s="3"/>
      <c r="V152" s="22"/>
      <c r="W152" s="3"/>
      <c r="X152" s="3"/>
      <c r="Y152" s="3"/>
      <c r="Z152" s="3"/>
    </row>
    <row r="153" ht="15.75" customHeight="1">
      <c r="A153" s="21" t="s">
        <v>2</v>
      </c>
      <c r="B153" s="22">
        <f t="array" ref="B153:B154">TRANSPOSE($A$5:$B$5)</f>
        <v>0</v>
      </c>
      <c r="C153" s="3"/>
      <c r="D153" s="21" t="str">
        <f t="shared" ref="D153:G153" si="47">D150</f>
        <v>w0,_</v>
      </c>
      <c r="E153" s="3">
        <f t="shared" si="47"/>
        <v>4.469118698</v>
      </c>
      <c r="F153" s="3">
        <f t="shared" si="47"/>
        <v>4.465945099</v>
      </c>
      <c r="G153" s="3">
        <f t="shared" si="47"/>
        <v>-5.060448241</v>
      </c>
      <c r="H153" s="3"/>
      <c r="I153" s="3">
        <f t="array" ref="I153">MMULT(E153:F153,B153:B154) + G153</f>
        <v>-0.5945031427</v>
      </c>
      <c r="J153" s="22">
        <f>1/(1+EXP(-I153))</f>
        <v>0.3556022926</v>
      </c>
      <c r="K153" s="3"/>
      <c r="L153" s="21">
        <f>$C$5</f>
        <v>0</v>
      </c>
      <c r="M153" s="22">
        <f>(L153-J153)^2</f>
        <v>0.1264529905</v>
      </c>
      <c r="N153" s="3"/>
      <c r="O153" s="21">
        <f>2*(J153-L153)</f>
        <v>0.7112045852</v>
      </c>
      <c r="P153" s="3">
        <f>J153*(1-J153)</f>
        <v>0.2291493021</v>
      </c>
      <c r="Q153" s="3">
        <f>B153</f>
        <v>0</v>
      </c>
      <c r="R153" s="3">
        <f>B154</f>
        <v>1</v>
      </c>
      <c r="S153" s="3">
        <v>1.0</v>
      </c>
      <c r="T153" s="3">
        <f>O153*P153*Q153</f>
        <v>0</v>
      </c>
      <c r="U153" s="3">
        <f>O153*P153*R153</f>
        <v>0.1629720344</v>
      </c>
      <c r="V153" s="22">
        <f>O153*P153*S153</f>
        <v>0.1629720344</v>
      </c>
      <c r="W153" s="3"/>
      <c r="X153" s="3"/>
      <c r="Y153" s="3"/>
      <c r="Z153" s="3"/>
    </row>
    <row r="154" ht="15.75" customHeight="1">
      <c r="A154" s="21" t="s">
        <v>21</v>
      </c>
      <c r="B154" s="22">
        <v>1.0</v>
      </c>
      <c r="C154" s="3"/>
      <c r="D154" s="21"/>
      <c r="E154" s="3"/>
      <c r="F154" s="3"/>
      <c r="G154" s="3"/>
      <c r="H154" s="3"/>
      <c r="I154" s="3"/>
      <c r="J154" s="22"/>
      <c r="K154" s="3"/>
      <c r="L154" s="21"/>
      <c r="M154" s="22"/>
      <c r="N154" s="3"/>
      <c r="O154" s="21"/>
      <c r="P154" s="3"/>
      <c r="Q154" s="3"/>
      <c r="R154" s="3"/>
      <c r="S154" s="3"/>
      <c r="T154" s="3"/>
      <c r="U154" s="3"/>
      <c r="V154" s="22"/>
      <c r="W154" s="3"/>
      <c r="X154" s="3"/>
      <c r="Y154" s="3"/>
      <c r="Z154" s="3"/>
    </row>
    <row r="155" ht="15.75" customHeight="1">
      <c r="A155" s="21"/>
      <c r="B155" s="22"/>
      <c r="C155" s="3"/>
      <c r="D155" s="21"/>
      <c r="E155" s="3"/>
      <c r="F155" s="3"/>
      <c r="G155" s="3"/>
      <c r="H155" s="3"/>
      <c r="I155" s="3"/>
      <c r="J155" s="22"/>
      <c r="K155" s="3"/>
      <c r="L155" s="21"/>
      <c r="M155" s="22"/>
      <c r="N155" s="3"/>
      <c r="O155" s="21"/>
      <c r="P155" s="3"/>
      <c r="Q155" s="3"/>
      <c r="R155" s="3"/>
      <c r="S155" s="3"/>
      <c r="T155" s="3"/>
      <c r="U155" s="3"/>
      <c r="V155" s="22"/>
      <c r="W155" s="3"/>
      <c r="X155" s="3"/>
      <c r="Y155" s="3"/>
      <c r="Z155" s="3"/>
    </row>
    <row r="156" ht="15.75" customHeight="1">
      <c r="A156" s="21" t="s">
        <v>2</v>
      </c>
      <c r="B156" s="22">
        <f t="array" ref="B156:B157">TRANSPOSE($A$6:$B$6)</f>
        <v>1</v>
      </c>
      <c r="C156" s="3"/>
      <c r="D156" s="21" t="str">
        <f t="shared" ref="D156:G156" si="48">D153</f>
        <v>w0,_</v>
      </c>
      <c r="E156" s="3">
        <f t="shared" si="48"/>
        <v>4.469118698</v>
      </c>
      <c r="F156" s="3">
        <f t="shared" si="48"/>
        <v>4.465945099</v>
      </c>
      <c r="G156" s="3">
        <f t="shared" si="48"/>
        <v>-5.060448241</v>
      </c>
      <c r="H156" s="3"/>
      <c r="I156" s="3">
        <f t="array" ref="I156">MMULT(E156:F156,B156:B157) + G156</f>
        <v>3.874615556</v>
      </c>
      <c r="J156" s="22">
        <f>1/(1+EXP(-I156))</f>
        <v>0.9796599875</v>
      </c>
      <c r="K156" s="3"/>
      <c r="L156" s="21">
        <f>$C$6</f>
        <v>1</v>
      </c>
      <c r="M156" s="22">
        <f>(L156-J156)^2</f>
        <v>0.0004137161079</v>
      </c>
      <c r="N156" s="3"/>
      <c r="O156" s="21">
        <f>2*(J156-L156)</f>
        <v>-0.04068002497</v>
      </c>
      <c r="P156" s="3">
        <f>J156*(1-J156)</f>
        <v>0.01992629638</v>
      </c>
      <c r="Q156" s="3">
        <f>B156</f>
        <v>1</v>
      </c>
      <c r="R156" s="3">
        <f>B157</f>
        <v>1</v>
      </c>
      <c r="S156" s="3">
        <v>1.0</v>
      </c>
      <c r="T156" s="3">
        <f>O156*P156*Q156</f>
        <v>-0.0008106022342</v>
      </c>
      <c r="U156" s="3">
        <f>O156*P156*R156</f>
        <v>-0.0008106022342</v>
      </c>
      <c r="V156" s="22">
        <f>O156*P156*S156</f>
        <v>-0.0008106022342</v>
      </c>
      <c r="W156" s="3"/>
      <c r="X156" s="3"/>
      <c r="Y156" s="3"/>
      <c r="Z156" s="3"/>
    </row>
    <row r="157" ht="15.75" customHeight="1">
      <c r="A157" s="26" t="s">
        <v>21</v>
      </c>
      <c r="B157" s="27">
        <v>1.0</v>
      </c>
      <c r="C157" s="3"/>
      <c r="D157" s="26"/>
      <c r="E157" s="28"/>
      <c r="F157" s="28"/>
      <c r="G157" s="28"/>
      <c r="H157" s="28"/>
      <c r="I157" s="28"/>
      <c r="J157" s="27"/>
      <c r="K157" s="21"/>
      <c r="L157" s="26"/>
      <c r="M157" s="27"/>
      <c r="N157" s="3"/>
      <c r="O157" s="26"/>
      <c r="P157" s="28"/>
      <c r="Q157" s="28"/>
      <c r="R157" s="28"/>
      <c r="S157" s="28"/>
      <c r="T157" s="28"/>
      <c r="U157" s="28"/>
      <c r="V157" s="27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2">
        <f>SUM(M147:M157)</f>
        <v>0.2538773957</v>
      </c>
      <c r="N158" s="3"/>
      <c r="O158" s="3"/>
      <c r="P158" s="3"/>
      <c r="Q158" s="3"/>
      <c r="R158" s="3"/>
      <c r="S158" s="3"/>
      <c r="T158" s="2">
        <f t="shared" ref="T158:V158" si="49">AVERAGE(T147:T157)</f>
        <v>0.04066105911</v>
      </c>
      <c r="U158" s="2">
        <f t="shared" si="49"/>
        <v>0.04054035803</v>
      </c>
      <c r="V158" s="2">
        <f t="shared" si="49"/>
        <v>0.08142380477</v>
      </c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5" t="s">
        <v>5</v>
      </c>
      <c r="B160" s="6"/>
      <c r="C160" s="3"/>
      <c r="D160" s="7" t="s">
        <v>6</v>
      </c>
      <c r="E160" s="8"/>
      <c r="F160" s="8"/>
      <c r="G160" s="8"/>
      <c r="H160" s="8"/>
      <c r="I160" s="9" t="s">
        <v>3</v>
      </c>
      <c r="J160" s="10"/>
      <c r="K160" s="3"/>
      <c r="L160" s="7" t="s">
        <v>20</v>
      </c>
      <c r="M160" s="11" t="s">
        <v>8</v>
      </c>
      <c r="N160" s="3"/>
      <c r="O160" s="7"/>
      <c r="P160" s="8"/>
      <c r="Q160" s="8"/>
      <c r="R160" s="8"/>
      <c r="S160" s="8"/>
      <c r="T160" s="8"/>
      <c r="U160" s="8"/>
      <c r="V160" s="11"/>
      <c r="W160" s="3"/>
      <c r="X160" s="3"/>
      <c r="Y160" s="3"/>
      <c r="Z160" s="3"/>
    </row>
    <row r="161" ht="15.75" customHeight="1">
      <c r="A161" s="12"/>
      <c r="B161" s="13"/>
      <c r="C161" s="3"/>
      <c r="D161" s="14"/>
      <c r="E161" s="15" t="s">
        <v>9</v>
      </c>
      <c r="F161" s="15" t="s">
        <v>22</v>
      </c>
      <c r="G161" s="15" t="s">
        <v>10</v>
      </c>
      <c r="H161" s="15"/>
      <c r="I161" s="16" t="s">
        <v>11</v>
      </c>
      <c r="J161" s="17" t="s">
        <v>12</v>
      </c>
      <c r="K161" s="3"/>
      <c r="L161" s="14"/>
      <c r="M161" s="18"/>
      <c r="N161" s="3"/>
      <c r="O161" s="14" t="s">
        <v>13</v>
      </c>
      <c r="P161" s="15" t="s">
        <v>14</v>
      </c>
      <c r="Q161" s="15" t="s">
        <v>23</v>
      </c>
      <c r="R161" s="15" t="s">
        <v>24</v>
      </c>
      <c r="S161" s="15" t="s">
        <v>16</v>
      </c>
      <c r="T161" s="15" t="s">
        <v>25</v>
      </c>
      <c r="U161" s="15" t="s">
        <v>26</v>
      </c>
      <c r="V161" s="18" t="s">
        <v>18</v>
      </c>
      <c r="W161" s="3"/>
      <c r="X161" s="3"/>
      <c r="Y161" s="3"/>
      <c r="Z161" s="3"/>
    </row>
    <row r="162" ht="15.75" customHeight="1">
      <c r="A162" s="21" t="s">
        <v>2</v>
      </c>
      <c r="B162" s="22">
        <f t="array" ref="B162:B163">TRANSPOSE($A$3:$B$3)</f>
        <v>0</v>
      </c>
      <c r="C162" s="3"/>
      <c r="D162" s="23" t="s">
        <v>19</v>
      </c>
      <c r="E162" s="24">
        <f t="shared" ref="E162:G162" si="50">E147-$B$8*T158</f>
        <v>3.655897516</v>
      </c>
      <c r="F162" s="24">
        <f t="shared" si="50"/>
        <v>3.655137938</v>
      </c>
      <c r="G162" s="24">
        <f t="shared" si="50"/>
        <v>-6.688924337</v>
      </c>
      <c r="H162" s="24"/>
      <c r="I162" s="24">
        <f t="array" ref="I162">MMULT(E162:F162,B162:B163) + G162</f>
        <v>-6.688924337</v>
      </c>
      <c r="J162" s="22">
        <f>1/(1+EXP(-I162))</f>
        <v>0.001243073691</v>
      </c>
      <c r="K162" s="21"/>
      <c r="L162" s="21">
        <f>$C$3</f>
        <v>0</v>
      </c>
      <c r="M162" s="22">
        <f>(L162-J162)^2</f>
        <v>0.0000015452322</v>
      </c>
      <c r="N162" s="3"/>
      <c r="O162" s="21">
        <f>2*(J162-L162)</f>
        <v>0.002486147381</v>
      </c>
      <c r="P162" s="3">
        <f>J162*(1-J162)</f>
        <v>0.001241528458</v>
      </c>
      <c r="Q162" s="3">
        <f>B162</f>
        <v>0</v>
      </c>
      <c r="R162" s="3">
        <f>B163</f>
        <v>0</v>
      </c>
      <c r="S162" s="3">
        <v>1.0</v>
      </c>
      <c r="T162" s="3">
        <f>O162*P162*Q162</f>
        <v>0</v>
      </c>
      <c r="U162" s="3">
        <f>O162*P162*R162</f>
        <v>0</v>
      </c>
      <c r="V162" s="22">
        <f>O162*P162*S162</f>
        <v>0.000003086622725</v>
      </c>
      <c r="W162" s="3"/>
      <c r="X162" s="3"/>
      <c r="Y162" s="3"/>
      <c r="Z162" s="3"/>
    </row>
    <row r="163" ht="15.75" customHeight="1">
      <c r="A163" s="21" t="s">
        <v>21</v>
      </c>
      <c r="B163" s="22">
        <v>0.0</v>
      </c>
      <c r="C163" s="3"/>
      <c r="D163" s="21"/>
      <c r="E163" s="3"/>
      <c r="F163" s="3"/>
      <c r="G163" s="3"/>
      <c r="H163" s="3"/>
      <c r="I163" s="3"/>
      <c r="J163" s="22"/>
      <c r="K163" s="3"/>
      <c r="L163" s="21"/>
      <c r="M163" s="22"/>
      <c r="N163" s="3"/>
      <c r="O163" s="21"/>
      <c r="P163" s="3"/>
      <c r="Q163" s="3"/>
      <c r="R163" s="3"/>
      <c r="S163" s="3"/>
      <c r="T163" s="3"/>
      <c r="U163" s="3"/>
      <c r="V163" s="22"/>
      <c r="W163" s="3"/>
      <c r="X163" s="3"/>
      <c r="Y163" s="3"/>
      <c r="Z163" s="3"/>
    </row>
    <row r="164" ht="15.75" customHeight="1">
      <c r="A164" s="21"/>
      <c r="B164" s="22"/>
      <c r="C164" s="3"/>
      <c r="D164" s="21"/>
      <c r="E164" s="3"/>
      <c r="F164" s="3"/>
      <c r="G164" s="3"/>
      <c r="H164" s="3"/>
      <c r="I164" s="3"/>
      <c r="J164" s="22"/>
      <c r="K164" s="3"/>
      <c r="L164" s="21"/>
      <c r="M164" s="22"/>
      <c r="N164" s="3"/>
      <c r="O164" s="21"/>
      <c r="P164" s="3"/>
      <c r="Q164" s="3"/>
      <c r="R164" s="3"/>
      <c r="S164" s="3"/>
      <c r="T164" s="3"/>
      <c r="U164" s="3"/>
      <c r="V164" s="22"/>
      <c r="W164" s="3"/>
      <c r="X164" s="3"/>
      <c r="Y164" s="3"/>
      <c r="Z164" s="3"/>
    </row>
    <row r="165" ht="15.75" customHeight="1">
      <c r="A165" s="21" t="s">
        <v>2</v>
      </c>
      <c r="B165" s="22">
        <f t="array" ref="B165:B166">TRANSPOSE($A$4:$B$4)</f>
        <v>1</v>
      </c>
      <c r="C165" s="3"/>
      <c r="D165" s="21" t="str">
        <f t="shared" ref="D165:G165" si="51">D162</f>
        <v>w0,_</v>
      </c>
      <c r="E165" s="3">
        <f t="shared" si="51"/>
        <v>3.655897516</v>
      </c>
      <c r="F165" s="3">
        <f t="shared" si="51"/>
        <v>3.655137938</v>
      </c>
      <c r="G165" s="3">
        <f t="shared" si="51"/>
        <v>-6.688924337</v>
      </c>
      <c r="H165" s="3"/>
      <c r="I165" s="3">
        <f t="array" ref="I165">MMULT(E165:F165,B165:B166) + G165</f>
        <v>-3.033026821</v>
      </c>
      <c r="J165" s="22">
        <f>1/(1+EXP(-I165))</f>
        <v>0.04595593661</v>
      </c>
      <c r="K165" s="3"/>
      <c r="L165" s="21">
        <f>$C$4</f>
        <v>0</v>
      </c>
      <c r="M165" s="22">
        <f>(L165-J165)^2</f>
        <v>0.00211194811</v>
      </c>
      <c r="N165" s="3"/>
      <c r="O165" s="21">
        <f>2*(J165-L165)</f>
        <v>0.09191187322</v>
      </c>
      <c r="P165" s="3">
        <f>J165*(1-J165)</f>
        <v>0.0438439885</v>
      </c>
      <c r="Q165" s="3">
        <f>B165</f>
        <v>1</v>
      </c>
      <c r="R165" s="3">
        <f>B166</f>
        <v>0</v>
      </c>
      <c r="S165" s="3">
        <v>1.0</v>
      </c>
      <c r="T165" s="3">
        <f>O165*P165*Q165</f>
        <v>0.004029783112</v>
      </c>
      <c r="U165" s="3">
        <f>O165*P165*R165</f>
        <v>0</v>
      </c>
      <c r="V165" s="22">
        <f>O165*P165*S165</f>
        <v>0.004029783112</v>
      </c>
      <c r="W165" s="3"/>
      <c r="X165" s="3"/>
      <c r="Y165" s="3"/>
      <c r="Z165" s="3"/>
    </row>
    <row r="166" ht="15.75" customHeight="1">
      <c r="A166" s="21" t="s">
        <v>21</v>
      </c>
      <c r="B166" s="22">
        <v>0.0</v>
      </c>
      <c r="C166" s="3"/>
      <c r="D166" s="21"/>
      <c r="E166" s="3"/>
      <c r="F166" s="3"/>
      <c r="G166" s="3"/>
      <c r="H166" s="3"/>
      <c r="I166" s="3"/>
      <c r="J166" s="22"/>
      <c r="K166" s="3"/>
      <c r="L166" s="21"/>
      <c r="M166" s="22"/>
      <c r="N166" s="3"/>
      <c r="O166" s="21"/>
      <c r="P166" s="3"/>
      <c r="Q166" s="3"/>
      <c r="R166" s="3"/>
      <c r="S166" s="3"/>
      <c r="T166" s="3"/>
      <c r="U166" s="3"/>
      <c r="V166" s="22"/>
      <c r="W166" s="3"/>
      <c r="X166" s="3"/>
      <c r="Y166" s="3"/>
      <c r="Z166" s="3"/>
    </row>
    <row r="167" ht="15.75" customHeight="1">
      <c r="A167" s="21"/>
      <c r="B167" s="22"/>
      <c r="C167" s="3"/>
      <c r="D167" s="21"/>
      <c r="E167" s="3"/>
      <c r="F167" s="3"/>
      <c r="G167" s="3"/>
      <c r="H167" s="3"/>
      <c r="I167" s="3"/>
      <c r="J167" s="22"/>
      <c r="K167" s="3"/>
      <c r="L167" s="21"/>
      <c r="M167" s="22"/>
      <c r="N167" s="3"/>
      <c r="O167" s="21"/>
      <c r="P167" s="3"/>
      <c r="Q167" s="3"/>
      <c r="R167" s="3"/>
      <c r="S167" s="3"/>
      <c r="T167" s="3"/>
      <c r="U167" s="3"/>
      <c r="V167" s="22"/>
      <c r="W167" s="3"/>
      <c r="X167" s="3"/>
      <c r="Y167" s="3"/>
      <c r="Z167" s="3"/>
    </row>
    <row r="168" ht="15.75" customHeight="1">
      <c r="A168" s="21" t="s">
        <v>2</v>
      </c>
      <c r="B168" s="22">
        <f t="array" ref="B168:B169">TRANSPOSE($A$5:$B$5)</f>
        <v>0</v>
      </c>
      <c r="C168" s="3"/>
      <c r="D168" s="21" t="str">
        <f t="shared" ref="D168:G168" si="52">D165</f>
        <v>w0,_</v>
      </c>
      <c r="E168" s="3">
        <f t="shared" si="52"/>
        <v>3.655897516</v>
      </c>
      <c r="F168" s="3">
        <f t="shared" si="52"/>
        <v>3.655137938</v>
      </c>
      <c r="G168" s="3">
        <f t="shared" si="52"/>
        <v>-6.688924337</v>
      </c>
      <c r="H168" s="3"/>
      <c r="I168" s="3">
        <f t="array" ref="I168">MMULT(E168:F168,B168:B169) + G168</f>
        <v>-3.033786399</v>
      </c>
      <c r="J168" s="22">
        <f>1/(1+EXP(-I168))</f>
        <v>0.04592264516</v>
      </c>
      <c r="K168" s="3"/>
      <c r="L168" s="21">
        <f>$C$5</f>
        <v>0</v>
      </c>
      <c r="M168" s="22">
        <f>(L168-J168)^2</f>
        <v>0.002108889339</v>
      </c>
      <c r="N168" s="3"/>
      <c r="O168" s="21">
        <f>2*(J168-L168)</f>
        <v>0.09184529032</v>
      </c>
      <c r="P168" s="3">
        <f>J168*(1-J168)</f>
        <v>0.04381375582</v>
      </c>
      <c r="Q168" s="3">
        <f>B168</f>
        <v>0</v>
      </c>
      <c r="R168" s="3">
        <f>B169</f>
        <v>1</v>
      </c>
      <c r="S168" s="3">
        <v>1.0</v>
      </c>
      <c r="T168" s="3">
        <f>O168*P168*Q168</f>
        <v>0</v>
      </c>
      <c r="U168" s="3">
        <f>O168*P168*R168</f>
        <v>0.004024087124</v>
      </c>
      <c r="V168" s="22">
        <f>O168*P168*S168</f>
        <v>0.004024087124</v>
      </c>
      <c r="W168" s="3"/>
      <c r="X168" s="3"/>
      <c r="Y168" s="3"/>
      <c r="Z168" s="3"/>
    </row>
    <row r="169" ht="15.75" customHeight="1">
      <c r="A169" s="21" t="s">
        <v>21</v>
      </c>
      <c r="B169" s="22">
        <v>1.0</v>
      </c>
      <c r="C169" s="3"/>
      <c r="D169" s="21"/>
      <c r="E169" s="3"/>
      <c r="F169" s="3"/>
      <c r="G169" s="3"/>
      <c r="H169" s="3"/>
      <c r="I169" s="3"/>
      <c r="J169" s="22"/>
      <c r="K169" s="3"/>
      <c r="L169" s="21"/>
      <c r="M169" s="22"/>
      <c r="N169" s="3"/>
      <c r="O169" s="21"/>
      <c r="P169" s="3"/>
      <c r="Q169" s="3"/>
      <c r="R169" s="3"/>
      <c r="S169" s="3"/>
      <c r="T169" s="3"/>
      <c r="U169" s="3"/>
      <c r="V169" s="22"/>
      <c r="W169" s="3"/>
      <c r="X169" s="3"/>
      <c r="Y169" s="3"/>
      <c r="Z169" s="3"/>
    </row>
    <row r="170" ht="15.75" customHeight="1">
      <c r="A170" s="21"/>
      <c r="B170" s="22"/>
      <c r="C170" s="3"/>
      <c r="D170" s="21"/>
      <c r="E170" s="3"/>
      <c r="F170" s="3"/>
      <c r="G170" s="3"/>
      <c r="H170" s="3"/>
      <c r="I170" s="3"/>
      <c r="J170" s="22"/>
      <c r="K170" s="3"/>
      <c r="L170" s="21"/>
      <c r="M170" s="22"/>
      <c r="N170" s="3"/>
      <c r="O170" s="21"/>
      <c r="P170" s="3"/>
      <c r="Q170" s="3"/>
      <c r="R170" s="3"/>
      <c r="S170" s="3"/>
      <c r="T170" s="3"/>
      <c r="U170" s="3"/>
      <c r="V170" s="22"/>
      <c r="W170" s="3"/>
      <c r="X170" s="3"/>
      <c r="Y170" s="3"/>
      <c r="Z170" s="3"/>
    </row>
    <row r="171" ht="15.75" customHeight="1">
      <c r="A171" s="21" t="s">
        <v>2</v>
      </c>
      <c r="B171" s="22">
        <f t="array" ref="B171:B172">TRANSPOSE($A$6:$B$6)</f>
        <v>1</v>
      </c>
      <c r="C171" s="3"/>
      <c r="D171" s="21" t="str">
        <f t="shared" ref="D171:G171" si="53">D168</f>
        <v>w0,_</v>
      </c>
      <c r="E171" s="3">
        <f t="shared" si="53"/>
        <v>3.655897516</v>
      </c>
      <c r="F171" s="3">
        <f t="shared" si="53"/>
        <v>3.655137938</v>
      </c>
      <c r="G171" s="3">
        <f t="shared" si="53"/>
        <v>-6.688924337</v>
      </c>
      <c r="H171" s="3"/>
      <c r="I171" s="3">
        <f t="array" ref="I171">MMULT(E171:F171,B171:B172) + G171</f>
        <v>0.6221111172</v>
      </c>
      <c r="J171" s="22">
        <f>1/(1+EXP(-I171))</f>
        <v>0.6506985368</v>
      </c>
      <c r="K171" s="3"/>
      <c r="L171" s="21">
        <f>$C$6</f>
        <v>1</v>
      </c>
      <c r="M171" s="22">
        <f>(L171-J171)^2</f>
        <v>0.1220115122</v>
      </c>
      <c r="N171" s="3"/>
      <c r="O171" s="21">
        <f>2*(J171-L171)</f>
        <v>-0.6986029263</v>
      </c>
      <c r="P171" s="3">
        <f>J171*(1-J171)</f>
        <v>0.227289951</v>
      </c>
      <c r="Q171" s="3">
        <f>B171</f>
        <v>1</v>
      </c>
      <c r="R171" s="3">
        <f>B172</f>
        <v>1</v>
      </c>
      <c r="S171" s="3">
        <v>1.0</v>
      </c>
      <c r="T171" s="3">
        <f>O171*P171*Q171</f>
        <v>-0.1587854249</v>
      </c>
      <c r="U171" s="3">
        <f>O171*P171*R171</f>
        <v>-0.1587854249</v>
      </c>
      <c r="V171" s="22">
        <f>O171*P171*S171</f>
        <v>-0.1587854249</v>
      </c>
      <c r="W171" s="3"/>
      <c r="X171" s="3"/>
      <c r="Y171" s="3"/>
      <c r="Z171" s="3"/>
    </row>
    <row r="172" ht="15.75" customHeight="1">
      <c r="A172" s="26" t="s">
        <v>21</v>
      </c>
      <c r="B172" s="27">
        <v>1.0</v>
      </c>
      <c r="C172" s="3"/>
      <c r="D172" s="26"/>
      <c r="E172" s="28"/>
      <c r="F172" s="28"/>
      <c r="G172" s="28"/>
      <c r="H172" s="28"/>
      <c r="I172" s="28"/>
      <c r="J172" s="27"/>
      <c r="K172" s="21"/>
      <c r="L172" s="26"/>
      <c r="M172" s="27"/>
      <c r="N172" s="3"/>
      <c r="O172" s="26"/>
      <c r="P172" s="28"/>
      <c r="Q172" s="28"/>
      <c r="R172" s="28"/>
      <c r="S172" s="28"/>
      <c r="T172" s="28"/>
      <c r="U172" s="28"/>
      <c r="V172" s="27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2">
        <f>SUM(M162:M172)</f>
        <v>0.1262338949</v>
      </c>
      <c r="N173" s="3"/>
      <c r="O173" s="3"/>
      <c r="P173" s="3"/>
      <c r="Q173" s="3"/>
      <c r="R173" s="3"/>
      <c r="S173" s="3"/>
      <c r="T173" s="2">
        <f t="shared" ref="T173:V173" si="54">AVERAGE(T162:T172)</f>
        <v>-0.03868891045</v>
      </c>
      <c r="U173" s="2">
        <f t="shared" si="54"/>
        <v>-0.03869033444</v>
      </c>
      <c r="V173" s="2">
        <f t="shared" si="54"/>
        <v>-0.03768211701</v>
      </c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5" t="s">
        <v>5</v>
      </c>
      <c r="B175" s="6"/>
      <c r="C175" s="3"/>
      <c r="D175" s="7" t="s">
        <v>6</v>
      </c>
      <c r="E175" s="8"/>
      <c r="F175" s="8"/>
      <c r="G175" s="8"/>
      <c r="H175" s="8"/>
      <c r="I175" s="9" t="s">
        <v>3</v>
      </c>
      <c r="J175" s="10"/>
      <c r="K175" s="3"/>
      <c r="L175" s="7" t="s">
        <v>20</v>
      </c>
      <c r="M175" s="11" t="s">
        <v>8</v>
      </c>
      <c r="N175" s="3"/>
      <c r="O175" s="7"/>
      <c r="P175" s="8"/>
      <c r="Q175" s="8"/>
      <c r="R175" s="8"/>
      <c r="S175" s="8"/>
      <c r="T175" s="8"/>
      <c r="U175" s="8"/>
      <c r="V175" s="11"/>
      <c r="W175" s="3"/>
      <c r="X175" s="3"/>
      <c r="Y175" s="3"/>
      <c r="Z175" s="3"/>
    </row>
    <row r="176" ht="15.75" customHeight="1">
      <c r="A176" s="12"/>
      <c r="B176" s="13"/>
      <c r="C176" s="3"/>
      <c r="D176" s="14"/>
      <c r="E176" s="15" t="s">
        <v>9</v>
      </c>
      <c r="F176" s="15" t="s">
        <v>22</v>
      </c>
      <c r="G176" s="15" t="s">
        <v>10</v>
      </c>
      <c r="H176" s="15"/>
      <c r="I176" s="16" t="s">
        <v>11</v>
      </c>
      <c r="J176" s="17" t="s">
        <v>12</v>
      </c>
      <c r="K176" s="3"/>
      <c r="L176" s="14"/>
      <c r="M176" s="18"/>
      <c r="N176" s="3"/>
      <c r="O176" s="14" t="s">
        <v>13</v>
      </c>
      <c r="P176" s="15" t="s">
        <v>14</v>
      </c>
      <c r="Q176" s="15" t="s">
        <v>23</v>
      </c>
      <c r="R176" s="15" t="s">
        <v>24</v>
      </c>
      <c r="S176" s="15" t="s">
        <v>16</v>
      </c>
      <c r="T176" s="15" t="s">
        <v>25</v>
      </c>
      <c r="U176" s="15" t="s">
        <v>26</v>
      </c>
      <c r="V176" s="18" t="s">
        <v>18</v>
      </c>
      <c r="W176" s="3"/>
      <c r="X176" s="3"/>
      <c r="Y176" s="3"/>
      <c r="Z176" s="3"/>
    </row>
    <row r="177" ht="15.75" customHeight="1">
      <c r="A177" s="21" t="s">
        <v>2</v>
      </c>
      <c r="B177" s="22">
        <f t="array" ref="B177:B178">TRANSPOSE($A$3:$B$3)</f>
        <v>0</v>
      </c>
      <c r="C177" s="3"/>
      <c r="D177" s="23" t="s">
        <v>19</v>
      </c>
      <c r="E177" s="24">
        <f t="shared" ref="E177:G177" si="55">E162-$B$8*T173</f>
        <v>4.429675725</v>
      </c>
      <c r="F177" s="24">
        <f t="shared" si="55"/>
        <v>4.428944627</v>
      </c>
      <c r="G177" s="24">
        <f t="shared" si="55"/>
        <v>-5.935281997</v>
      </c>
      <c r="H177" s="24"/>
      <c r="I177" s="24">
        <f t="array" ref="I177">MMULT(E177:F177,B177:B178) + G177</f>
        <v>-5.935281997</v>
      </c>
      <c r="J177" s="22">
        <f>1/(1+EXP(-I177))</f>
        <v>0.002637502102</v>
      </c>
      <c r="K177" s="21"/>
      <c r="L177" s="21">
        <f>$C$3</f>
        <v>0</v>
      </c>
      <c r="M177" s="22">
        <f>(L177-J177)^2</f>
        <v>0.000006956417339</v>
      </c>
      <c r="N177" s="3"/>
      <c r="O177" s="21">
        <f>2*(J177-L177)</f>
        <v>0.005275004204</v>
      </c>
      <c r="P177" s="3">
        <f>J177*(1-J177)</f>
        <v>0.002630545685</v>
      </c>
      <c r="Q177" s="3">
        <f>B177</f>
        <v>0</v>
      </c>
      <c r="R177" s="3">
        <f>B178</f>
        <v>0</v>
      </c>
      <c r="S177" s="3">
        <v>1.0</v>
      </c>
      <c r="T177" s="3">
        <f>O177*P177*Q177</f>
        <v>0</v>
      </c>
      <c r="U177" s="3">
        <f>O177*P177*R177</f>
        <v>0</v>
      </c>
      <c r="V177" s="22">
        <f>O177*P177*S177</f>
        <v>0.00001387613955</v>
      </c>
      <c r="W177" s="3"/>
      <c r="X177" s="3"/>
      <c r="Y177" s="3"/>
      <c r="Z177" s="3"/>
    </row>
    <row r="178" ht="15.75" customHeight="1">
      <c r="A178" s="21" t="s">
        <v>21</v>
      </c>
      <c r="B178" s="22">
        <v>0.0</v>
      </c>
      <c r="C178" s="3"/>
      <c r="D178" s="21"/>
      <c r="E178" s="3"/>
      <c r="F178" s="3"/>
      <c r="G178" s="3"/>
      <c r="H178" s="3"/>
      <c r="I178" s="3"/>
      <c r="J178" s="22"/>
      <c r="K178" s="3"/>
      <c r="L178" s="21"/>
      <c r="M178" s="22"/>
      <c r="N178" s="3"/>
      <c r="O178" s="21"/>
      <c r="P178" s="3"/>
      <c r="Q178" s="3"/>
      <c r="R178" s="3"/>
      <c r="S178" s="3"/>
      <c r="T178" s="3"/>
      <c r="U178" s="3"/>
      <c r="V178" s="22"/>
      <c r="W178" s="3"/>
      <c r="X178" s="3"/>
      <c r="Y178" s="3"/>
      <c r="Z178" s="3"/>
    </row>
    <row r="179" ht="15.75" customHeight="1">
      <c r="A179" s="21"/>
      <c r="B179" s="22"/>
      <c r="C179" s="3"/>
      <c r="D179" s="21"/>
      <c r="E179" s="3"/>
      <c r="F179" s="3"/>
      <c r="G179" s="3"/>
      <c r="H179" s="3"/>
      <c r="I179" s="3"/>
      <c r="J179" s="22"/>
      <c r="K179" s="3"/>
      <c r="L179" s="21"/>
      <c r="M179" s="22"/>
      <c r="N179" s="3"/>
      <c r="O179" s="21"/>
      <c r="P179" s="3"/>
      <c r="Q179" s="3"/>
      <c r="R179" s="3"/>
      <c r="S179" s="3"/>
      <c r="T179" s="3"/>
      <c r="U179" s="3"/>
      <c r="V179" s="22"/>
      <c r="W179" s="3"/>
      <c r="X179" s="3"/>
      <c r="Y179" s="3"/>
      <c r="Z179" s="3"/>
    </row>
    <row r="180" ht="15.75" customHeight="1">
      <c r="A180" s="21" t="s">
        <v>2</v>
      </c>
      <c r="B180" s="22">
        <f t="array" ref="B180:B181">TRANSPOSE($A$4:$B$4)</f>
        <v>1</v>
      </c>
      <c r="C180" s="3"/>
      <c r="D180" s="21" t="str">
        <f t="shared" ref="D180:G180" si="56">D177</f>
        <v>w0,_</v>
      </c>
      <c r="E180" s="3">
        <f t="shared" si="56"/>
        <v>4.429675725</v>
      </c>
      <c r="F180" s="3">
        <f t="shared" si="56"/>
        <v>4.428944627</v>
      </c>
      <c r="G180" s="3">
        <f t="shared" si="56"/>
        <v>-5.935281997</v>
      </c>
      <c r="H180" s="3"/>
      <c r="I180" s="3">
        <f t="array" ref="I180">MMULT(E180:F180,B180:B181) + G180</f>
        <v>-1.505606272</v>
      </c>
      <c r="J180" s="22">
        <f>1/(1+EXP(-I180))</f>
        <v>0.1815908565</v>
      </c>
      <c r="K180" s="3"/>
      <c r="L180" s="21">
        <f>$C$4</f>
        <v>0</v>
      </c>
      <c r="M180" s="22">
        <f>(L180-J180)^2</f>
        <v>0.03297523917</v>
      </c>
      <c r="N180" s="3"/>
      <c r="O180" s="21">
        <f>2*(J180-L180)</f>
        <v>0.363181713</v>
      </c>
      <c r="P180" s="3">
        <f>J180*(1-J180)</f>
        <v>0.1486156173</v>
      </c>
      <c r="Q180" s="3">
        <f>B180</f>
        <v>1</v>
      </c>
      <c r="R180" s="3">
        <f>B181</f>
        <v>0</v>
      </c>
      <c r="S180" s="3">
        <v>1.0</v>
      </c>
      <c r="T180" s="3">
        <f>O180*P180*Q180</f>
        <v>0.05397447448</v>
      </c>
      <c r="U180" s="3">
        <f>O180*P180*R180</f>
        <v>0</v>
      </c>
      <c r="V180" s="22">
        <f>O180*P180*S180</f>
        <v>0.05397447448</v>
      </c>
      <c r="W180" s="3"/>
      <c r="X180" s="3"/>
      <c r="Y180" s="3"/>
      <c r="Z180" s="3"/>
    </row>
    <row r="181" ht="15.75" customHeight="1">
      <c r="A181" s="21" t="s">
        <v>21</v>
      </c>
      <c r="B181" s="22">
        <v>0.0</v>
      </c>
      <c r="C181" s="3"/>
      <c r="D181" s="21"/>
      <c r="E181" s="3"/>
      <c r="F181" s="3"/>
      <c r="G181" s="3"/>
      <c r="H181" s="3"/>
      <c r="I181" s="3"/>
      <c r="J181" s="22"/>
      <c r="K181" s="3"/>
      <c r="L181" s="21"/>
      <c r="M181" s="22"/>
      <c r="N181" s="3"/>
      <c r="O181" s="21"/>
      <c r="P181" s="3"/>
      <c r="Q181" s="3"/>
      <c r="R181" s="3"/>
      <c r="S181" s="3"/>
      <c r="T181" s="3"/>
      <c r="U181" s="3"/>
      <c r="V181" s="22"/>
      <c r="W181" s="3"/>
      <c r="X181" s="3"/>
      <c r="Y181" s="3"/>
      <c r="Z181" s="3"/>
    </row>
    <row r="182" ht="15.75" customHeight="1">
      <c r="A182" s="21"/>
      <c r="B182" s="22"/>
      <c r="C182" s="3"/>
      <c r="D182" s="21"/>
      <c r="E182" s="3"/>
      <c r="F182" s="3"/>
      <c r="G182" s="3"/>
      <c r="H182" s="3"/>
      <c r="I182" s="3"/>
      <c r="J182" s="22"/>
      <c r="K182" s="3"/>
      <c r="L182" s="21"/>
      <c r="M182" s="22"/>
      <c r="N182" s="3"/>
      <c r="O182" s="21"/>
      <c r="P182" s="3"/>
      <c r="Q182" s="3"/>
      <c r="R182" s="3"/>
      <c r="S182" s="3"/>
      <c r="T182" s="3"/>
      <c r="U182" s="3"/>
      <c r="V182" s="22"/>
      <c r="W182" s="3"/>
      <c r="X182" s="3"/>
      <c r="Y182" s="3"/>
      <c r="Z182" s="3"/>
    </row>
    <row r="183" ht="15.75" customHeight="1">
      <c r="A183" s="21" t="s">
        <v>2</v>
      </c>
      <c r="B183" s="22">
        <f t="array" ref="B183:B184">TRANSPOSE($A$5:$B$5)</f>
        <v>0</v>
      </c>
      <c r="C183" s="3"/>
      <c r="D183" s="21" t="str">
        <f t="shared" ref="D183:G183" si="57">D180</f>
        <v>w0,_</v>
      </c>
      <c r="E183" s="3">
        <f t="shared" si="57"/>
        <v>4.429675725</v>
      </c>
      <c r="F183" s="3">
        <f t="shared" si="57"/>
        <v>4.428944627</v>
      </c>
      <c r="G183" s="3">
        <f t="shared" si="57"/>
        <v>-5.935281997</v>
      </c>
      <c r="H183" s="3"/>
      <c r="I183" s="3">
        <f t="array" ref="I183">MMULT(E183:F183,B183:B184) + G183</f>
        <v>-1.50633737</v>
      </c>
      <c r="J183" s="22">
        <f>1/(1+EXP(-I183))</f>
        <v>0.1814822292</v>
      </c>
      <c r="K183" s="3"/>
      <c r="L183" s="21">
        <f>$C$5</f>
        <v>0</v>
      </c>
      <c r="M183" s="22">
        <f>(L183-J183)^2</f>
        <v>0.03293579952</v>
      </c>
      <c r="N183" s="3"/>
      <c r="O183" s="21">
        <f>2*(J183-L183)</f>
        <v>0.3629644584</v>
      </c>
      <c r="P183" s="3">
        <f>J183*(1-J183)</f>
        <v>0.1485464297</v>
      </c>
      <c r="Q183" s="3">
        <f>B183</f>
        <v>0</v>
      </c>
      <c r="R183" s="3">
        <f>B184</f>
        <v>1</v>
      </c>
      <c r="S183" s="3">
        <v>1.0</v>
      </c>
      <c r="T183" s="3">
        <f>O183*P183*Q183</f>
        <v>0</v>
      </c>
      <c r="U183" s="3">
        <f>O183*P183*R183</f>
        <v>0.0539170744</v>
      </c>
      <c r="V183" s="22">
        <f>O183*P183*S183</f>
        <v>0.0539170744</v>
      </c>
      <c r="W183" s="3"/>
      <c r="X183" s="3"/>
      <c r="Y183" s="3"/>
      <c r="Z183" s="3"/>
    </row>
    <row r="184" ht="15.75" customHeight="1">
      <c r="A184" s="21" t="s">
        <v>21</v>
      </c>
      <c r="B184" s="22">
        <v>1.0</v>
      </c>
      <c r="C184" s="3"/>
      <c r="D184" s="21"/>
      <c r="E184" s="3"/>
      <c r="F184" s="3"/>
      <c r="G184" s="3"/>
      <c r="H184" s="3"/>
      <c r="I184" s="3"/>
      <c r="J184" s="22"/>
      <c r="K184" s="3"/>
      <c r="L184" s="21"/>
      <c r="M184" s="22"/>
      <c r="N184" s="3"/>
      <c r="O184" s="21"/>
      <c r="P184" s="3"/>
      <c r="Q184" s="3"/>
      <c r="R184" s="3"/>
      <c r="S184" s="3"/>
      <c r="T184" s="3"/>
      <c r="U184" s="3"/>
      <c r="V184" s="22"/>
      <c r="W184" s="3"/>
      <c r="X184" s="3"/>
      <c r="Y184" s="3"/>
      <c r="Z184" s="3"/>
    </row>
    <row r="185" ht="15.75" customHeight="1">
      <c r="A185" s="21"/>
      <c r="B185" s="22"/>
      <c r="C185" s="3"/>
      <c r="D185" s="21"/>
      <c r="E185" s="3"/>
      <c r="F185" s="3"/>
      <c r="G185" s="3"/>
      <c r="H185" s="3"/>
      <c r="I185" s="3"/>
      <c r="J185" s="22"/>
      <c r="K185" s="3"/>
      <c r="L185" s="21"/>
      <c r="M185" s="22"/>
      <c r="N185" s="3"/>
      <c r="O185" s="21"/>
      <c r="P185" s="3"/>
      <c r="Q185" s="3"/>
      <c r="R185" s="3"/>
      <c r="S185" s="3"/>
      <c r="T185" s="3"/>
      <c r="U185" s="3"/>
      <c r="V185" s="22"/>
      <c r="W185" s="3"/>
      <c r="X185" s="3"/>
      <c r="Y185" s="3"/>
      <c r="Z185" s="3"/>
    </row>
    <row r="186" ht="15.75" customHeight="1">
      <c r="A186" s="21" t="s">
        <v>2</v>
      </c>
      <c r="B186" s="22">
        <f t="array" ref="B186:B187">TRANSPOSE($A$6:$B$6)</f>
        <v>1</v>
      </c>
      <c r="C186" s="3"/>
      <c r="D186" s="21" t="str">
        <f t="shared" ref="D186:G186" si="58">D183</f>
        <v>w0,_</v>
      </c>
      <c r="E186" s="3">
        <f t="shared" si="58"/>
        <v>4.429675725</v>
      </c>
      <c r="F186" s="3">
        <f t="shared" si="58"/>
        <v>4.428944627</v>
      </c>
      <c r="G186" s="3">
        <f t="shared" si="58"/>
        <v>-5.935281997</v>
      </c>
      <c r="H186" s="3"/>
      <c r="I186" s="3">
        <f t="array" ref="I186">MMULT(E186:F186,B186:B187) + G186</f>
        <v>2.923338355</v>
      </c>
      <c r="J186" s="22">
        <f>1/(1+EXP(-I186))</f>
        <v>0.9489881501</v>
      </c>
      <c r="K186" s="3"/>
      <c r="L186" s="21">
        <f>$C$6</f>
        <v>1</v>
      </c>
      <c r="M186" s="22">
        <f>(L186-J186)^2</f>
        <v>0.00260220883</v>
      </c>
      <c r="N186" s="3"/>
      <c r="O186" s="21">
        <f>2*(J186-L186)</f>
        <v>-0.1020236998</v>
      </c>
      <c r="P186" s="3">
        <f>J186*(1-J186)</f>
        <v>0.04840964107</v>
      </c>
      <c r="Q186" s="3">
        <f>B186</f>
        <v>1</v>
      </c>
      <c r="R186" s="3">
        <f>B187</f>
        <v>1</v>
      </c>
      <c r="S186" s="3">
        <v>1.0</v>
      </c>
      <c r="T186" s="3">
        <f>O186*P186*Q186</f>
        <v>-0.004938930687</v>
      </c>
      <c r="U186" s="3">
        <f>O186*P186*R186</f>
        <v>-0.004938930687</v>
      </c>
      <c r="V186" s="22">
        <f>O186*P186*S186</f>
        <v>-0.004938930687</v>
      </c>
      <c r="W186" s="3"/>
      <c r="X186" s="3"/>
      <c r="Y186" s="3"/>
      <c r="Z186" s="3"/>
    </row>
    <row r="187" ht="15.75" customHeight="1">
      <c r="A187" s="26" t="s">
        <v>21</v>
      </c>
      <c r="B187" s="27">
        <v>1.0</v>
      </c>
      <c r="C187" s="3"/>
      <c r="D187" s="26"/>
      <c r="E187" s="28"/>
      <c r="F187" s="28"/>
      <c r="G187" s="28"/>
      <c r="H187" s="28"/>
      <c r="I187" s="28"/>
      <c r="J187" s="27"/>
      <c r="K187" s="21"/>
      <c r="L187" s="26"/>
      <c r="M187" s="27"/>
      <c r="N187" s="3"/>
      <c r="O187" s="26"/>
      <c r="P187" s="28"/>
      <c r="Q187" s="28"/>
      <c r="R187" s="28"/>
      <c r="S187" s="28"/>
      <c r="T187" s="28"/>
      <c r="U187" s="28"/>
      <c r="V187" s="27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2">
        <f>SUM(M177:M187)</f>
        <v>0.06852020393</v>
      </c>
      <c r="N188" s="3"/>
      <c r="O188" s="3"/>
      <c r="P188" s="3"/>
      <c r="Q188" s="3"/>
      <c r="R188" s="3"/>
      <c r="S188" s="3"/>
      <c r="T188" s="2">
        <f t="shared" ref="T188:V188" si="59">AVERAGE(T177:T187)</f>
        <v>0.01225888595</v>
      </c>
      <c r="U188" s="2">
        <f t="shared" si="59"/>
        <v>0.01224453593</v>
      </c>
      <c r="V188" s="2">
        <f t="shared" si="59"/>
        <v>0.02574162358</v>
      </c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5" t="s">
        <v>5</v>
      </c>
      <c r="B190" s="6"/>
      <c r="C190" s="3"/>
      <c r="D190" s="7" t="s">
        <v>6</v>
      </c>
      <c r="E190" s="8"/>
      <c r="F190" s="8"/>
      <c r="G190" s="8"/>
      <c r="H190" s="8"/>
      <c r="I190" s="9" t="s">
        <v>3</v>
      </c>
      <c r="J190" s="10"/>
      <c r="K190" s="3"/>
      <c r="L190" s="7" t="s">
        <v>20</v>
      </c>
      <c r="M190" s="11" t="s">
        <v>8</v>
      </c>
      <c r="N190" s="3"/>
      <c r="O190" s="7"/>
      <c r="P190" s="8"/>
      <c r="Q190" s="8"/>
      <c r="R190" s="8"/>
      <c r="S190" s="8"/>
      <c r="T190" s="8"/>
      <c r="U190" s="8"/>
      <c r="V190" s="11"/>
      <c r="W190" s="3"/>
      <c r="X190" s="3"/>
      <c r="Y190" s="3"/>
      <c r="Z190" s="3"/>
    </row>
    <row r="191" ht="15.75" customHeight="1">
      <c r="A191" s="12"/>
      <c r="B191" s="13"/>
      <c r="C191" s="3"/>
      <c r="D191" s="14"/>
      <c r="E191" s="15" t="s">
        <v>9</v>
      </c>
      <c r="F191" s="15" t="s">
        <v>22</v>
      </c>
      <c r="G191" s="15" t="s">
        <v>10</v>
      </c>
      <c r="H191" s="15"/>
      <c r="I191" s="16" t="s">
        <v>11</v>
      </c>
      <c r="J191" s="17" t="s">
        <v>12</v>
      </c>
      <c r="K191" s="3"/>
      <c r="L191" s="14"/>
      <c r="M191" s="18"/>
      <c r="N191" s="3"/>
      <c r="O191" s="14" t="s">
        <v>13</v>
      </c>
      <c r="P191" s="15" t="s">
        <v>14</v>
      </c>
      <c r="Q191" s="15" t="s">
        <v>23</v>
      </c>
      <c r="R191" s="15" t="s">
        <v>24</v>
      </c>
      <c r="S191" s="15" t="s">
        <v>16</v>
      </c>
      <c r="T191" s="15" t="s">
        <v>25</v>
      </c>
      <c r="U191" s="15" t="s">
        <v>26</v>
      </c>
      <c r="V191" s="18" t="s">
        <v>18</v>
      </c>
      <c r="W191" s="3"/>
      <c r="X191" s="3"/>
      <c r="Y191" s="3"/>
      <c r="Z191" s="3"/>
    </row>
    <row r="192" ht="15.75" customHeight="1">
      <c r="A192" s="21" t="s">
        <v>2</v>
      </c>
      <c r="B192" s="22">
        <f t="array" ref="B192:B193">TRANSPOSE($A$3:$B$3)</f>
        <v>0</v>
      </c>
      <c r="C192" s="3"/>
      <c r="D192" s="23" t="s">
        <v>19</v>
      </c>
      <c r="E192" s="24">
        <f t="shared" ref="E192:G192" si="60">E177-$B$8*T188</f>
        <v>4.184498006</v>
      </c>
      <c r="F192" s="24">
        <f t="shared" si="60"/>
        <v>4.184053908</v>
      </c>
      <c r="G192" s="24">
        <f t="shared" si="60"/>
        <v>-6.450114468</v>
      </c>
      <c r="H192" s="24"/>
      <c r="I192" s="24">
        <f t="array" ref="I192">MMULT(E192:F192,B192:B193) + G192</f>
        <v>-6.450114468</v>
      </c>
      <c r="J192" s="22">
        <f>1/(1+EXP(-I192))</f>
        <v>0.001577847721</v>
      </c>
      <c r="K192" s="21"/>
      <c r="L192" s="21">
        <f>$C$3</f>
        <v>0</v>
      </c>
      <c r="M192" s="22">
        <f>(L192-J192)^2</f>
        <v>0.000002489603432</v>
      </c>
      <c r="N192" s="3"/>
      <c r="O192" s="21">
        <f>2*(J192-L192)</f>
        <v>0.003155695443</v>
      </c>
      <c r="P192" s="3">
        <f>J192*(1-J192)</f>
        <v>0.001575358118</v>
      </c>
      <c r="Q192" s="3">
        <f>B192</f>
        <v>0</v>
      </c>
      <c r="R192" s="3">
        <f>B193</f>
        <v>0</v>
      </c>
      <c r="S192" s="3">
        <v>1.0</v>
      </c>
      <c r="T192" s="3">
        <f>O192*P192*Q192</f>
        <v>0</v>
      </c>
      <c r="U192" s="3">
        <f>O192*P192*R192</f>
        <v>0</v>
      </c>
      <c r="V192" s="22">
        <f>O192*P192*S192</f>
        <v>0.000004971350434</v>
      </c>
      <c r="W192" s="3"/>
      <c r="X192" s="3"/>
      <c r="Y192" s="3"/>
      <c r="Z192" s="3"/>
    </row>
    <row r="193" ht="15.75" customHeight="1">
      <c r="A193" s="21" t="s">
        <v>21</v>
      </c>
      <c r="B193" s="22">
        <v>0.0</v>
      </c>
      <c r="C193" s="3"/>
      <c r="D193" s="21"/>
      <c r="E193" s="3"/>
      <c r="F193" s="3"/>
      <c r="G193" s="3"/>
      <c r="H193" s="3"/>
      <c r="I193" s="3"/>
      <c r="J193" s="22"/>
      <c r="K193" s="3"/>
      <c r="L193" s="21"/>
      <c r="M193" s="22"/>
      <c r="N193" s="3"/>
      <c r="O193" s="21"/>
      <c r="P193" s="3"/>
      <c r="Q193" s="3"/>
      <c r="R193" s="3"/>
      <c r="S193" s="3"/>
      <c r="T193" s="3"/>
      <c r="U193" s="3"/>
      <c r="V193" s="22"/>
      <c r="W193" s="3"/>
      <c r="X193" s="3"/>
      <c r="Y193" s="3"/>
      <c r="Z193" s="3"/>
    </row>
    <row r="194" ht="15.75" customHeight="1">
      <c r="A194" s="21"/>
      <c r="B194" s="22"/>
      <c r="C194" s="3"/>
      <c r="D194" s="21"/>
      <c r="E194" s="3"/>
      <c r="F194" s="3"/>
      <c r="G194" s="3"/>
      <c r="H194" s="3"/>
      <c r="I194" s="3"/>
      <c r="J194" s="22"/>
      <c r="K194" s="3"/>
      <c r="L194" s="21"/>
      <c r="M194" s="22"/>
      <c r="N194" s="3"/>
      <c r="O194" s="21"/>
      <c r="P194" s="3"/>
      <c r="Q194" s="3"/>
      <c r="R194" s="3"/>
      <c r="S194" s="3"/>
      <c r="T194" s="3"/>
      <c r="U194" s="3"/>
      <c r="V194" s="22"/>
      <c r="W194" s="3"/>
      <c r="X194" s="3"/>
      <c r="Y194" s="3"/>
      <c r="Z194" s="3"/>
    </row>
    <row r="195" ht="15.75" customHeight="1">
      <c r="A195" s="21" t="s">
        <v>2</v>
      </c>
      <c r="B195" s="22">
        <f t="array" ref="B195:B196">TRANSPOSE($A$4:$B$4)</f>
        <v>1</v>
      </c>
      <c r="C195" s="3"/>
      <c r="D195" s="21" t="str">
        <f t="shared" ref="D195:G195" si="61">D192</f>
        <v>w0,_</v>
      </c>
      <c r="E195" s="3">
        <f t="shared" si="61"/>
        <v>4.184498006</v>
      </c>
      <c r="F195" s="3">
        <f t="shared" si="61"/>
        <v>4.184053908</v>
      </c>
      <c r="G195" s="3">
        <f t="shared" si="61"/>
        <v>-6.450114468</v>
      </c>
      <c r="H195" s="3"/>
      <c r="I195" s="3">
        <f t="array" ref="I195">MMULT(E195:F195,B195:B196) + G195</f>
        <v>-2.265616462</v>
      </c>
      <c r="J195" s="22">
        <f>1/(1+EXP(-I195))</f>
        <v>0.09401090679</v>
      </c>
      <c r="K195" s="3"/>
      <c r="L195" s="21">
        <f>$C$4</f>
        <v>0</v>
      </c>
      <c r="M195" s="22">
        <f>(L195-J195)^2</f>
        <v>0.008838050595</v>
      </c>
      <c r="N195" s="3"/>
      <c r="O195" s="21">
        <f>2*(J195-L195)</f>
        <v>0.1880218136</v>
      </c>
      <c r="P195" s="3">
        <f>J195*(1-J195)</f>
        <v>0.08517285619</v>
      </c>
      <c r="Q195" s="3">
        <f>B195</f>
        <v>1</v>
      </c>
      <c r="R195" s="3">
        <f>B196</f>
        <v>0</v>
      </c>
      <c r="S195" s="3">
        <v>1.0</v>
      </c>
      <c r="T195" s="3">
        <f>O195*P195*Q195</f>
        <v>0.01601435489</v>
      </c>
      <c r="U195" s="3">
        <f>O195*P195*R195</f>
        <v>0</v>
      </c>
      <c r="V195" s="22">
        <f>O195*P195*S195</f>
        <v>0.01601435489</v>
      </c>
      <c r="W195" s="3"/>
      <c r="X195" s="3"/>
      <c r="Y195" s="3"/>
      <c r="Z195" s="3"/>
    </row>
    <row r="196" ht="15.75" customHeight="1">
      <c r="A196" s="21" t="s">
        <v>21</v>
      </c>
      <c r="B196" s="22">
        <v>0.0</v>
      </c>
      <c r="C196" s="3"/>
      <c r="D196" s="21"/>
      <c r="E196" s="3"/>
      <c r="F196" s="3"/>
      <c r="G196" s="3"/>
      <c r="H196" s="3"/>
      <c r="I196" s="3"/>
      <c r="J196" s="22"/>
      <c r="K196" s="3"/>
      <c r="L196" s="21"/>
      <c r="M196" s="22"/>
      <c r="N196" s="3"/>
      <c r="O196" s="21"/>
      <c r="P196" s="3"/>
      <c r="Q196" s="3"/>
      <c r="R196" s="3"/>
      <c r="S196" s="3"/>
      <c r="T196" s="3"/>
      <c r="U196" s="3"/>
      <c r="V196" s="22"/>
      <c r="W196" s="3"/>
      <c r="X196" s="3"/>
      <c r="Y196" s="3"/>
      <c r="Z196" s="3"/>
    </row>
    <row r="197" ht="15.75" customHeight="1">
      <c r="A197" s="21"/>
      <c r="B197" s="22"/>
      <c r="C197" s="3"/>
      <c r="D197" s="21"/>
      <c r="E197" s="3"/>
      <c r="F197" s="3"/>
      <c r="G197" s="3"/>
      <c r="H197" s="3"/>
      <c r="I197" s="3"/>
      <c r="J197" s="22"/>
      <c r="K197" s="3"/>
      <c r="L197" s="21"/>
      <c r="M197" s="22"/>
      <c r="N197" s="3"/>
      <c r="O197" s="21"/>
      <c r="P197" s="3"/>
      <c r="Q197" s="3"/>
      <c r="R197" s="3"/>
      <c r="S197" s="3"/>
      <c r="T197" s="3"/>
      <c r="U197" s="3"/>
      <c r="V197" s="22"/>
      <c r="W197" s="3"/>
      <c r="X197" s="3"/>
      <c r="Y197" s="3"/>
      <c r="Z197" s="3"/>
    </row>
    <row r="198" ht="15.75" customHeight="1">
      <c r="A198" s="21" t="s">
        <v>2</v>
      </c>
      <c r="B198" s="22">
        <f t="array" ref="B198:B199">TRANSPOSE($A$5:$B$5)</f>
        <v>0</v>
      </c>
      <c r="C198" s="3"/>
      <c r="D198" s="21" t="str">
        <f t="shared" ref="D198:G198" si="62">D195</f>
        <v>w0,_</v>
      </c>
      <c r="E198" s="3">
        <f t="shared" si="62"/>
        <v>4.184498006</v>
      </c>
      <c r="F198" s="3">
        <f t="shared" si="62"/>
        <v>4.184053908</v>
      </c>
      <c r="G198" s="3">
        <f t="shared" si="62"/>
        <v>-6.450114468</v>
      </c>
      <c r="H198" s="3"/>
      <c r="I198" s="3">
        <f t="array" ref="I198">MMULT(E198:F198,B198:B199) + G198</f>
        <v>-2.26606056</v>
      </c>
      <c r="J198" s="22">
        <f>1/(1+EXP(-I198))</f>
        <v>0.09397308854</v>
      </c>
      <c r="K198" s="3"/>
      <c r="L198" s="21">
        <f>$C$5</f>
        <v>0</v>
      </c>
      <c r="M198" s="22">
        <f>(L198-J198)^2</f>
        <v>0.00883094137</v>
      </c>
      <c r="N198" s="3"/>
      <c r="O198" s="21">
        <f>2*(J198-L198)</f>
        <v>0.1879461771</v>
      </c>
      <c r="P198" s="3">
        <f>J198*(1-J198)</f>
        <v>0.08514214717</v>
      </c>
      <c r="Q198" s="3">
        <f>B198</f>
        <v>0</v>
      </c>
      <c r="R198" s="3">
        <f>B199</f>
        <v>1</v>
      </c>
      <c r="S198" s="3">
        <v>1.0</v>
      </c>
      <c r="T198" s="3">
        <f>O198*P198*Q198</f>
        <v>0</v>
      </c>
      <c r="U198" s="3">
        <f>O198*P198*R198</f>
        <v>0.01600214107</v>
      </c>
      <c r="V198" s="22">
        <f>O198*P198*S198</f>
        <v>0.01600214107</v>
      </c>
      <c r="W198" s="3"/>
      <c r="X198" s="3"/>
      <c r="Y198" s="3"/>
      <c r="Z198" s="3"/>
    </row>
    <row r="199" ht="15.75" customHeight="1">
      <c r="A199" s="21" t="s">
        <v>21</v>
      </c>
      <c r="B199" s="22">
        <v>1.0</v>
      </c>
      <c r="C199" s="3"/>
      <c r="D199" s="21"/>
      <c r="E199" s="3"/>
      <c r="F199" s="3"/>
      <c r="G199" s="3"/>
      <c r="H199" s="3"/>
      <c r="I199" s="3"/>
      <c r="J199" s="22"/>
      <c r="K199" s="3"/>
      <c r="L199" s="21"/>
      <c r="M199" s="22"/>
      <c r="N199" s="3"/>
      <c r="O199" s="21"/>
      <c r="P199" s="3"/>
      <c r="Q199" s="3"/>
      <c r="R199" s="3"/>
      <c r="S199" s="3"/>
      <c r="T199" s="3"/>
      <c r="U199" s="3"/>
      <c r="V199" s="22"/>
      <c r="W199" s="3"/>
      <c r="X199" s="3"/>
      <c r="Y199" s="3"/>
      <c r="Z199" s="3"/>
    </row>
    <row r="200" ht="15.75" customHeight="1">
      <c r="A200" s="21"/>
      <c r="B200" s="22"/>
      <c r="C200" s="3"/>
      <c r="D200" s="21"/>
      <c r="E200" s="3"/>
      <c r="F200" s="3"/>
      <c r="G200" s="3"/>
      <c r="H200" s="3"/>
      <c r="I200" s="3"/>
      <c r="J200" s="22"/>
      <c r="K200" s="3"/>
      <c r="L200" s="21"/>
      <c r="M200" s="22"/>
      <c r="N200" s="3"/>
      <c r="O200" s="21"/>
      <c r="P200" s="3"/>
      <c r="Q200" s="3"/>
      <c r="R200" s="3"/>
      <c r="S200" s="3"/>
      <c r="T200" s="3"/>
      <c r="U200" s="3"/>
      <c r="V200" s="22"/>
      <c r="W200" s="3"/>
      <c r="X200" s="3"/>
      <c r="Y200" s="3"/>
      <c r="Z200" s="3"/>
    </row>
    <row r="201" ht="15.75" customHeight="1">
      <c r="A201" s="21" t="s">
        <v>2</v>
      </c>
      <c r="B201" s="22">
        <f t="array" ref="B201:B202">TRANSPOSE($A$6:$B$6)</f>
        <v>1</v>
      </c>
      <c r="C201" s="3"/>
      <c r="D201" s="21" t="str">
        <f t="shared" ref="D201:G201" si="63">D198</f>
        <v>w0,_</v>
      </c>
      <c r="E201" s="3">
        <f t="shared" si="63"/>
        <v>4.184498006</v>
      </c>
      <c r="F201" s="3">
        <f t="shared" si="63"/>
        <v>4.184053908</v>
      </c>
      <c r="G201" s="3">
        <f t="shared" si="63"/>
        <v>-6.450114468</v>
      </c>
      <c r="H201" s="3"/>
      <c r="I201" s="3">
        <f t="array" ref="I201">MMULT(E201:F201,B201:B202) + G201</f>
        <v>1.918437446</v>
      </c>
      <c r="J201" s="22">
        <f>1/(1+EXP(-I201))</f>
        <v>0.8719640873</v>
      </c>
      <c r="K201" s="3"/>
      <c r="L201" s="21">
        <f>$C$6</f>
        <v>1</v>
      </c>
      <c r="M201" s="22">
        <f>(L201-J201)^2</f>
        <v>0.01639319495</v>
      </c>
      <c r="N201" s="3"/>
      <c r="O201" s="21">
        <f>2*(J201-L201)</f>
        <v>-0.2560718255</v>
      </c>
      <c r="P201" s="3">
        <f>J201*(1-J201)</f>
        <v>0.1116427178</v>
      </c>
      <c r="Q201" s="3">
        <f>B201</f>
        <v>1</v>
      </c>
      <c r="R201" s="3">
        <f>B202</f>
        <v>1</v>
      </c>
      <c r="S201" s="3">
        <v>1.0</v>
      </c>
      <c r="T201" s="3">
        <f>O201*P201*Q201</f>
        <v>-0.02858855454</v>
      </c>
      <c r="U201" s="3">
        <f>O201*P201*R201</f>
        <v>-0.02858855454</v>
      </c>
      <c r="V201" s="22">
        <f>O201*P201*S201</f>
        <v>-0.02858855454</v>
      </c>
      <c r="W201" s="3"/>
      <c r="X201" s="3"/>
      <c r="Y201" s="3"/>
      <c r="Z201" s="3"/>
    </row>
    <row r="202" ht="15.75" customHeight="1">
      <c r="A202" s="26" t="s">
        <v>21</v>
      </c>
      <c r="B202" s="27">
        <v>1.0</v>
      </c>
      <c r="C202" s="3"/>
      <c r="D202" s="26"/>
      <c r="E202" s="28"/>
      <c r="F202" s="28"/>
      <c r="G202" s="28"/>
      <c r="H202" s="28"/>
      <c r="I202" s="28"/>
      <c r="J202" s="27"/>
      <c r="K202" s="21"/>
      <c r="L202" s="26"/>
      <c r="M202" s="27"/>
      <c r="N202" s="3"/>
      <c r="O202" s="26"/>
      <c r="P202" s="28"/>
      <c r="Q202" s="28"/>
      <c r="R202" s="28"/>
      <c r="S202" s="28"/>
      <c r="T202" s="28"/>
      <c r="U202" s="28"/>
      <c r="V202" s="27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2">
        <f>SUM(M192:M202)</f>
        <v>0.03406467652</v>
      </c>
      <c r="N203" s="3"/>
      <c r="O203" s="3"/>
      <c r="P203" s="3"/>
      <c r="Q203" s="3"/>
      <c r="R203" s="3"/>
      <c r="S203" s="3"/>
      <c r="T203" s="2">
        <f t="shared" ref="T203:V203" si="64">AVERAGE(T192:T202)</f>
        <v>-0.003143549914</v>
      </c>
      <c r="U203" s="2">
        <f t="shared" si="64"/>
        <v>-0.003146603369</v>
      </c>
      <c r="V203" s="2">
        <f t="shared" si="64"/>
        <v>0.0008582281911</v>
      </c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5" t="s">
        <v>5</v>
      </c>
      <c r="B205" s="6"/>
      <c r="C205" s="3"/>
      <c r="D205" s="7" t="s">
        <v>6</v>
      </c>
      <c r="E205" s="8"/>
      <c r="F205" s="8"/>
      <c r="G205" s="8"/>
      <c r="H205" s="8"/>
      <c r="I205" s="9" t="s">
        <v>3</v>
      </c>
      <c r="J205" s="10"/>
      <c r="K205" s="3"/>
      <c r="L205" s="7" t="s">
        <v>20</v>
      </c>
      <c r="M205" s="11" t="s">
        <v>8</v>
      </c>
      <c r="N205" s="3"/>
      <c r="O205" s="7"/>
      <c r="P205" s="8"/>
      <c r="Q205" s="8"/>
      <c r="R205" s="8"/>
      <c r="S205" s="8"/>
      <c r="T205" s="8"/>
      <c r="U205" s="8"/>
      <c r="V205" s="11"/>
      <c r="W205" s="3"/>
      <c r="X205" s="3"/>
      <c r="Y205" s="3"/>
      <c r="Z205" s="3"/>
    </row>
    <row r="206" ht="15.75" customHeight="1">
      <c r="A206" s="12"/>
      <c r="B206" s="13"/>
      <c r="C206" s="3"/>
      <c r="D206" s="14"/>
      <c r="E206" s="15" t="s">
        <v>9</v>
      </c>
      <c r="F206" s="15" t="s">
        <v>22</v>
      </c>
      <c r="G206" s="15" t="s">
        <v>10</v>
      </c>
      <c r="H206" s="15"/>
      <c r="I206" s="16" t="s">
        <v>11</v>
      </c>
      <c r="J206" s="17" t="s">
        <v>12</v>
      </c>
      <c r="K206" s="3"/>
      <c r="L206" s="14"/>
      <c r="M206" s="18"/>
      <c r="N206" s="3"/>
      <c r="O206" s="14" t="s">
        <v>13</v>
      </c>
      <c r="P206" s="15" t="s">
        <v>14</v>
      </c>
      <c r="Q206" s="15" t="s">
        <v>23</v>
      </c>
      <c r="R206" s="15" t="s">
        <v>24</v>
      </c>
      <c r="S206" s="15" t="s">
        <v>16</v>
      </c>
      <c r="T206" s="15" t="s">
        <v>25</v>
      </c>
      <c r="U206" s="15" t="s">
        <v>26</v>
      </c>
      <c r="V206" s="18" t="s">
        <v>18</v>
      </c>
      <c r="W206" s="3"/>
      <c r="X206" s="3"/>
      <c r="Y206" s="3"/>
      <c r="Z206" s="3"/>
    </row>
    <row r="207" ht="15.75" customHeight="1">
      <c r="A207" s="21" t="s">
        <v>2</v>
      </c>
      <c r="B207" s="22">
        <f t="array" ref="B207:B208">TRANSPOSE($A$3:$B$3)</f>
        <v>0</v>
      </c>
      <c r="C207" s="3"/>
      <c r="D207" s="23" t="s">
        <v>19</v>
      </c>
      <c r="E207" s="24">
        <f t="shared" ref="E207:G207" si="65">E192-$B$8*T203</f>
        <v>4.247369004</v>
      </c>
      <c r="F207" s="24">
        <f t="shared" si="65"/>
        <v>4.246985976</v>
      </c>
      <c r="G207" s="24">
        <f t="shared" si="65"/>
        <v>-6.467279032</v>
      </c>
      <c r="H207" s="24"/>
      <c r="I207" s="24">
        <f t="array" ref="I207">MMULT(E207:F207,B207:B208) + G207</f>
        <v>-6.467279032</v>
      </c>
      <c r="J207" s="22">
        <f>1/(1+EXP(-I207))</f>
        <v>0.001551037412</v>
      </c>
      <c r="K207" s="21"/>
      <c r="L207" s="21">
        <f>$C$3</f>
        <v>0</v>
      </c>
      <c r="M207" s="22">
        <f>(L207-J207)^2</f>
        <v>0.000002405717054</v>
      </c>
      <c r="N207" s="3"/>
      <c r="O207" s="21">
        <f>2*(J207-L207)</f>
        <v>0.003102074824</v>
      </c>
      <c r="P207" s="3">
        <f>J207*(1-J207)</f>
        <v>0.001548631695</v>
      </c>
      <c r="Q207" s="3">
        <f>B207</f>
        <v>0</v>
      </c>
      <c r="R207" s="3">
        <f>B208</f>
        <v>0</v>
      </c>
      <c r="S207" s="3">
        <v>1.0</v>
      </c>
      <c r="T207" s="3">
        <f>O207*P207*Q207</f>
        <v>0</v>
      </c>
      <c r="U207" s="3">
        <f>O207*P207*R207</f>
        <v>0</v>
      </c>
      <c r="V207" s="22">
        <f>O207*P207*S207</f>
        <v>0.000004803971394</v>
      </c>
      <c r="W207" s="3"/>
      <c r="X207" s="3"/>
      <c r="Y207" s="3"/>
      <c r="Z207" s="3"/>
    </row>
    <row r="208" ht="15.75" customHeight="1">
      <c r="A208" s="21" t="s">
        <v>21</v>
      </c>
      <c r="B208" s="22">
        <v>0.0</v>
      </c>
      <c r="C208" s="3"/>
      <c r="D208" s="21"/>
      <c r="E208" s="3"/>
      <c r="F208" s="3"/>
      <c r="G208" s="3"/>
      <c r="H208" s="3"/>
      <c r="I208" s="3"/>
      <c r="J208" s="22"/>
      <c r="K208" s="3"/>
      <c r="L208" s="21"/>
      <c r="M208" s="22"/>
      <c r="N208" s="3"/>
      <c r="O208" s="21"/>
      <c r="P208" s="3"/>
      <c r="Q208" s="3"/>
      <c r="R208" s="3"/>
      <c r="S208" s="3"/>
      <c r="T208" s="3"/>
      <c r="U208" s="3"/>
      <c r="V208" s="22"/>
      <c r="W208" s="3"/>
      <c r="X208" s="3"/>
      <c r="Y208" s="3"/>
      <c r="Z208" s="3"/>
    </row>
    <row r="209" ht="15.75" customHeight="1">
      <c r="A209" s="21"/>
      <c r="B209" s="22"/>
      <c r="C209" s="3"/>
      <c r="D209" s="21"/>
      <c r="E209" s="3"/>
      <c r="F209" s="3"/>
      <c r="G209" s="3"/>
      <c r="H209" s="3"/>
      <c r="I209" s="3"/>
      <c r="J209" s="22"/>
      <c r="K209" s="3"/>
      <c r="L209" s="21"/>
      <c r="M209" s="22"/>
      <c r="N209" s="3"/>
      <c r="O209" s="21"/>
      <c r="P209" s="3"/>
      <c r="Q209" s="3"/>
      <c r="R209" s="3"/>
      <c r="S209" s="3"/>
      <c r="T209" s="3"/>
      <c r="U209" s="3"/>
      <c r="V209" s="22"/>
      <c r="W209" s="3"/>
      <c r="X209" s="3"/>
      <c r="Y209" s="3"/>
      <c r="Z209" s="3"/>
    </row>
    <row r="210" ht="15.75" customHeight="1">
      <c r="A210" s="21" t="s">
        <v>2</v>
      </c>
      <c r="B210" s="22">
        <f t="array" ref="B210:B211">TRANSPOSE($A$4:$B$4)</f>
        <v>1</v>
      </c>
      <c r="C210" s="3"/>
      <c r="D210" s="21" t="str">
        <f t="shared" ref="D210:G210" si="66">D207</f>
        <v>w0,_</v>
      </c>
      <c r="E210" s="3">
        <f t="shared" si="66"/>
        <v>4.247369004</v>
      </c>
      <c r="F210" s="3">
        <f t="shared" si="66"/>
        <v>4.246985976</v>
      </c>
      <c r="G210" s="3">
        <f t="shared" si="66"/>
        <v>-6.467279032</v>
      </c>
      <c r="H210" s="3"/>
      <c r="I210" s="3">
        <f t="array" ref="I210">MMULT(E210:F210,B210:B211) + G210</f>
        <v>-2.219910028</v>
      </c>
      <c r="J210" s="22">
        <f>1/(1+EXP(-I210))</f>
        <v>0.0979767555</v>
      </c>
      <c r="K210" s="3"/>
      <c r="L210" s="21">
        <f>$C$4</f>
        <v>0</v>
      </c>
      <c r="M210" s="22">
        <f>(L210-J210)^2</f>
        <v>0.009599444618</v>
      </c>
      <c r="N210" s="3"/>
      <c r="O210" s="21">
        <f>2*(J210-L210)</f>
        <v>0.195953511</v>
      </c>
      <c r="P210" s="3">
        <f>J210*(1-J210)</f>
        <v>0.08837731088</v>
      </c>
      <c r="Q210" s="3">
        <f>B210</f>
        <v>1</v>
      </c>
      <c r="R210" s="3">
        <f>B211</f>
        <v>0</v>
      </c>
      <c r="S210" s="3">
        <v>1.0</v>
      </c>
      <c r="T210" s="3">
        <f>O210*P210*Q210</f>
        <v>0.01731784436</v>
      </c>
      <c r="U210" s="3">
        <f>O210*P210*R210</f>
        <v>0</v>
      </c>
      <c r="V210" s="22">
        <f>O210*P210*S210</f>
        <v>0.01731784436</v>
      </c>
      <c r="W210" s="3"/>
      <c r="X210" s="3"/>
      <c r="Y210" s="3"/>
      <c r="Z210" s="3"/>
    </row>
    <row r="211" ht="15.75" customHeight="1">
      <c r="A211" s="21" t="s">
        <v>21</v>
      </c>
      <c r="B211" s="22">
        <v>0.0</v>
      </c>
      <c r="C211" s="3"/>
      <c r="D211" s="21"/>
      <c r="E211" s="3"/>
      <c r="F211" s="3"/>
      <c r="G211" s="3"/>
      <c r="H211" s="3"/>
      <c r="I211" s="3"/>
      <c r="J211" s="22"/>
      <c r="K211" s="3"/>
      <c r="L211" s="21"/>
      <c r="M211" s="22"/>
      <c r="N211" s="3"/>
      <c r="O211" s="21"/>
      <c r="P211" s="3"/>
      <c r="Q211" s="3"/>
      <c r="R211" s="3"/>
      <c r="S211" s="3"/>
      <c r="T211" s="3"/>
      <c r="U211" s="3"/>
      <c r="V211" s="22"/>
      <c r="W211" s="3"/>
      <c r="X211" s="3"/>
      <c r="Y211" s="3"/>
      <c r="Z211" s="3"/>
    </row>
    <row r="212" ht="15.75" customHeight="1">
      <c r="A212" s="21"/>
      <c r="B212" s="22"/>
      <c r="C212" s="3"/>
      <c r="D212" s="21"/>
      <c r="E212" s="3"/>
      <c r="F212" s="3"/>
      <c r="G212" s="3"/>
      <c r="H212" s="3"/>
      <c r="I212" s="3"/>
      <c r="J212" s="22"/>
      <c r="K212" s="3"/>
      <c r="L212" s="21"/>
      <c r="M212" s="22"/>
      <c r="N212" s="3"/>
      <c r="O212" s="21"/>
      <c r="P212" s="3"/>
      <c r="Q212" s="3"/>
      <c r="R212" s="3"/>
      <c r="S212" s="3"/>
      <c r="T212" s="3"/>
      <c r="U212" s="3"/>
      <c r="V212" s="22"/>
      <c r="W212" s="3"/>
      <c r="X212" s="3"/>
      <c r="Y212" s="3"/>
      <c r="Z212" s="3"/>
    </row>
    <row r="213" ht="15.75" customHeight="1">
      <c r="A213" s="21" t="s">
        <v>2</v>
      </c>
      <c r="B213" s="22">
        <f t="array" ref="B213:B214">TRANSPOSE($A$5:$B$5)</f>
        <v>0</v>
      </c>
      <c r="C213" s="3"/>
      <c r="D213" s="21" t="str">
        <f t="shared" ref="D213:G213" si="67">D210</f>
        <v>w0,_</v>
      </c>
      <c r="E213" s="3">
        <f t="shared" si="67"/>
        <v>4.247369004</v>
      </c>
      <c r="F213" s="3">
        <f t="shared" si="67"/>
        <v>4.246985976</v>
      </c>
      <c r="G213" s="3">
        <f t="shared" si="67"/>
        <v>-6.467279032</v>
      </c>
      <c r="H213" s="3"/>
      <c r="I213" s="3">
        <f t="array" ref="I213">MMULT(E213:F213,B213:B214) + G213</f>
        <v>-2.220293057</v>
      </c>
      <c r="J213" s="22">
        <f>1/(1+EXP(-I213))</f>
        <v>0.09794290968</v>
      </c>
      <c r="K213" s="3"/>
      <c r="L213" s="21">
        <f>$C$5</f>
        <v>0</v>
      </c>
      <c r="M213" s="22">
        <f>(L213-J213)^2</f>
        <v>0.009592813556</v>
      </c>
      <c r="N213" s="3"/>
      <c r="O213" s="21">
        <f>2*(J213-L213)</f>
        <v>0.1958858194</v>
      </c>
      <c r="P213" s="3">
        <f>J213*(1-J213)</f>
        <v>0.08835009612</v>
      </c>
      <c r="Q213" s="3">
        <f>B213</f>
        <v>0</v>
      </c>
      <c r="R213" s="3">
        <f>B214</f>
        <v>1</v>
      </c>
      <c r="S213" s="3">
        <v>1.0</v>
      </c>
      <c r="T213" s="3">
        <f>O213*P213*Q213</f>
        <v>0</v>
      </c>
      <c r="U213" s="3">
        <f>O213*P213*R213</f>
        <v>0.01730653097</v>
      </c>
      <c r="V213" s="22">
        <f>O213*P213*S213</f>
        <v>0.01730653097</v>
      </c>
      <c r="W213" s="3"/>
      <c r="X213" s="3"/>
      <c r="Y213" s="3"/>
      <c r="Z213" s="3"/>
    </row>
    <row r="214" ht="15.75" customHeight="1">
      <c r="A214" s="21" t="s">
        <v>21</v>
      </c>
      <c r="B214" s="22">
        <v>1.0</v>
      </c>
      <c r="C214" s="3"/>
      <c r="D214" s="21"/>
      <c r="E214" s="3"/>
      <c r="F214" s="3"/>
      <c r="G214" s="3"/>
      <c r="H214" s="3"/>
      <c r="I214" s="3"/>
      <c r="J214" s="22"/>
      <c r="K214" s="3"/>
      <c r="L214" s="21"/>
      <c r="M214" s="22"/>
      <c r="N214" s="3"/>
      <c r="O214" s="21"/>
      <c r="P214" s="3"/>
      <c r="Q214" s="3"/>
      <c r="R214" s="3"/>
      <c r="S214" s="3"/>
      <c r="T214" s="3"/>
      <c r="U214" s="3"/>
      <c r="V214" s="22"/>
      <c r="W214" s="3"/>
      <c r="X214" s="3"/>
      <c r="Y214" s="3"/>
      <c r="Z214" s="3"/>
    </row>
    <row r="215" ht="15.75" customHeight="1">
      <c r="A215" s="21"/>
      <c r="B215" s="22"/>
      <c r="C215" s="3"/>
      <c r="D215" s="21"/>
      <c r="E215" s="3"/>
      <c r="F215" s="3"/>
      <c r="G215" s="3"/>
      <c r="H215" s="3"/>
      <c r="I215" s="3"/>
      <c r="J215" s="22"/>
      <c r="K215" s="3"/>
      <c r="L215" s="21"/>
      <c r="M215" s="22"/>
      <c r="N215" s="3"/>
      <c r="O215" s="21"/>
      <c r="P215" s="3"/>
      <c r="Q215" s="3"/>
      <c r="R215" s="3"/>
      <c r="S215" s="3"/>
      <c r="T215" s="3"/>
      <c r="U215" s="3"/>
      <c r="V215" s="22"/>
      <c r="W215" s="3"/>
      <c r="X215" s="3"/>
      <c r="Y215" s="3"/>
      <c r="Z215" s="3"/>
    </row>
    <row r="216" ht="15.75" customHeight="1">
      <c r="A216" s="21" t="s">
        <v>2</v>
      </c>
      <c r="B216" s="22">
        <f t="array" ref="B216:B217">TRANSPOSE($A$6:$B$6)</f>
        <v>1</v>
      </c>
      <c r="C216" s="3"/>
      <c r="D216" s="21" t="str">
        <f t="shared" ref="D216:G216" si="68">D213</f>
        <v>w0,_</v>
      </c>
      <c r="E216" s="3">
        <f t="shared" si="68"/>
        <v>4.247369004</v>
      </c>
      <c r="F216" s="3">
        <f t="shared" si="68"/>
        <v>4.246985976</v>
      </c>
      <c r="G216" s="3">
        <f t="shared" si="68"/>
        <v>-6.467279032</v>
      </c>
      <c r="H216" s="3"/>
      <c r="I216" s="3">
        <f t="array" ref="I216">MMULT(E216:F216,B216:B217) + G216</f>
        <v>2.027075948</v>
      </c>
      <c r="J216" s="22">
        <f>1/(1+EXP(-I216))</f>
        <v>0.8836106973</v>
      </c>
      <c r="K216" s="3"/>
      <c r="L216" s="21">
        <f>$C$6</f>
        <v>1</v>
      </c>
      <c r="M216" s="22">
        <f>(L216-J216)^2</f>
        <v>0.01354646979</v>
      </c>
      <c r="N216" s="3"/>
      <c r="O216" s="21">
        <f>2*(J216-L216)</f>
        <v>-0.2327786055</v>
      </c>
      <c r="P216" s="3">
        <f>J216*(1-J216)</f>
        <v>0.1028428329</v>
      </c>
      <c r="Q216" s="3">
        <f>B216</f>
        <v>1</v>
      </c>
      <c r="R216" s="3">
        <f>B217</f>
        <v>1</v>
      </c>
      <c r="S216" s="3">
        <v>1.0</v>
      </c>
      <c r="T216" s="3">
        <f>O216*P216*Q216</f>
        <v>-0.02393961124</v>
      </c>
      <c r="U216" s="3">
        <f>O216*P216*R216</f>
        <v>-0.02393961124</v>
      </c>
      <c r="V216" s="22">
        <f>O216*P216*S216</f>
        <v>-0.02393961124</v>
      </c>
      <c r="W216" s="3"/>
      <c r="X216" s="3"/>
      <c r="Y216" s="3"/>
      <c r="Z216" s="3"/>
    </row>
    <row r="217" ht="15.75" customHeight="1">
      <c r="A217" s="26" t="s">
        <v>21</v>
      </c>
      <c r="B217" s="27">
        <v>1.0</v>
      </c>
      <c r="C217" s="3"/>
      <c r="D217" s="26"/>
      <c r="E217" s="28"/>
      <c r="F217" s="28"/>
      <c r="G217" s="28"/>
      <c r="H217" s="28"/>
      <c r="I217" s="28"/>
      <c r="J217" s="27"/>
      <c r="K217" s="21"/>
      <c r="L217" s="26"/>
      <c r="M217" s="27"/>
      <c r="N217" s="3"/>
      <c r="O217" s="26"/>
      <c r="P217" s="28"/>
      <c r="Q217" s="28"/>
      <c r="R217" s="28"/>
      <c r="S217" s="28"/>
      <c r="T217" s="28"/>
      <c r="U217" s="28"/>
      <c r="V217" s="27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2">
        <f>SUM(M207:M217)</f>
        <v>0.03274113368</v>
      </c>
      <c r="N218" s="3"/>
      <c r="O218" s="3"/>
      <c r="P218" s="3"/>
      <c r="Q218" s="3"/>
      <c r="R218" s="3"/>
      <c r="S218" s="3"/>
      <c r="T218" s="2">
        <f t="shared" ref="T218:V218" si="69">AVERAGE(T207:T217)</f>
        <v>-0.001655441719</v>
      </c>
      <c r="U218" s="2">
        <f t="shared" si="69"/>
        <v>-0.001658270067</v>
      </c>
      <c r="V218" s="2">
        <f t="shared" si="69"/>
        <v>0.002672392016</v>
      </c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5" t="s">
        <v>5</v>
      </c>
      <c r="B220" s="6"/>
      <c r="C220" s="3"/>
      <c r="D220" s="7" t="s">
        <v>6</v>
      </c>
      <c r="E220" s="8"/>
      <c r="F220" s="8"/>
      <c r="G220" s="8"/>
      <c r="H220" s="8"/>
      <c r="I220" s="9" t="s">
        <v>3</v>
      </c>
      <c r="J220" s="10"/>
      <c r="K220" s="3"/>
      <c r="L220" s="7" t="s">
        <v>20</v>
      </c>
      <c r="M220" s="11" t="s">
        <v>8</v>
      </c>
      <c r="N220" s="3"/>
      <c r="O220" s="7"/>
      <c r="P220" s="8"/>
      <c r="Q220" s="8"/>
      <c r="R220" s="8"/>
      <c r="S220" s="8"/>
      <c r="T220" s="8"/>
      <c r="U220" s="8"/>
      <c r="V220" s="11"/>
      <c r="W220" s="3"/>
      <c r="X220" s="3"/>
      <c r="Y220" s="3"/>
      <c r="Z220" s="3"/>
    </row>
    <row r="221" ht="15.75" customHeight="1">
      <c r="A221" s="12"/>
      <c r="B221" s="13"/>
      <c r="C221" s="3"/>
      <c r="D221" s="14"/>
      <c r="E221" s="15" t="s">
        <v>9</v>
      </c>
      <c r="F221" s="15" t="s">
        <v>22</v>
      </c>
      <c r="G221" s="15" t="s">
        <v>10</v>
      </c>
      <c r="H221" s="15"/>
      <c r="I221" s="16" t="s">
        <v>11</v>
      </c>
      <c r="J221" s="17" t="s">
        <v>12</v>
      </c>
      <c r="K221" s="3"/>
      <c r="L221" s="14"/>
      <c r="M221" s="18"/>
      <c r="N221" s="3"/>
      <c r="O221" s="14" t="s">
        <v>13</v>
      </c>
      <c r="P221" s="15" t="s">
        <v>14</v>
      </c>
      <c r="Q221" s="15" t="s">
        <v>23</v>
      </c>
      <c r="R221" s="15" t="s">
        <v>24</v>
      </c>
      <c r="S221" s="15" t="s">
        <v>16</v>
      </c>
      <c r="T221" s="15" t="s">
        <v>25</v>
      </c>
      <c r="U221" s="15" t="s">
        <v>26</v>
      </c>
      <c r="V221" s="18" t="s">
        <v>18</v>
      </c>
      <c r="W221" s="3"/>
      <c r="X221" s="3"/>
      <c r="Y221" s="3"/>
      <c r="Z221" s="3"/>
    </row>
    <row r="222" ht="15.75" customHeight="1">
      <c r="A222" s="21" t="s">
        <v>2</v>
      </c>
      <c r="B222" s="22">
        <f t="array" ref="B222:B223">TRANSPOSE($A$3:$B$3)</f>
        <v>0</v>
      </c>
      <c r="C222" s="3"/>
      <c r="D222" s="23" t="s">
        <v>19</v>
      </c>
      <c r="E222" s="24">
        <f t="shared" ref="E222:G222" si="70">E207-$B$8*T218</f>
        <v>4.280477839</v>
      </c>
      <c r="F222" s="24">
        <f t="shared" si="70"/>
        <v>4.280151377</v>
      </c>
      <c r="G222" s="24">
        <f t="shared" si="70"/>
        <v>-6.520726873</v>
      </c>
      <c r="H222" s="24"/>
      <c r="I222" s="24">
        <f t="array" ref="I222">MMULT(E222:F222,B222:B223) + G222</f>
        <v>-6.520726873</v>
      </c>
      <c r="J222" s="22">
        <f>1/(1+EXP(-I222))</f>
        <v>0.001470432965</v>
      </c>
      <c r="K222" s="21"/>
      <c r="L222" s="21">
        <f>$C$3</f>
        <v>0</v>
      </c>
      <c r="M222" s="22">
        <f>(L222-J222)^2</f>
        <v>0.000002162173104</v>
      </c>
      <c r="N222" s="3"/>
      <c r="O222" s="21">
        <f>2*(J222-L222)</f>
        <v>0.00294086593</v>
      </c>
      <c r="P222" s="3">
        <f>J222*(1-J222)</f>
        <v>0.001468270792</v>
      </c>
      <c r="Q222" s="3">
        <f>B222</f>
        <v>0</v>
      </c>
      <c r="R222" s="3">
        <f>B223</f>
        <v>0</v>
      </c>
      <c r="S222" s="3">
        <v>1.0</v>
      </c>
      <c r="T222" s="3">
        <f>O222*P222*Q222</f>
        <v>0</v>
      </c>
      <c r="U222" s="3">
        <f>O222*P222*R222</f>
        <v>0</v>
      </c>
      <c r="V222" s="22">
        <f>O222*P222*S222</f>
        <v>0.000004317987547</v>
      </c>
      <c r="W222" s="3"/>
      <c r="X222" s="3"/>
      <c r="Y222" s="3"/>
      <c r="Z222" s="3"/>
    </row>
    <row r="223" ht="15.75" customHeight="1">
      <c r="A223" s="21" t="s">
        <v>21</v>
      </c>
      <c r="B223" s="22">
        <v>0.0</v>
      </c>
      <c r="C223" s="3"/>
      <c r="D223" s="21"/>
      <c r="E223" s="3"/>
      <c r="F223" s="3"/>
      <c r="G223" s="3"/>
      <c r="H223" s="3"/>
      <c r="I223" s="3"/>
      <c r="J223" s="22"/>
      <c r="K223" s="3"/>
      <c r="L223" s="21"/>
      <c r="M223" s="22"/>
      <c r="N223" s="3"/>
      <c r="O223" s="21"/>
      <c r="P223" s="3"/>
      <c r="Q223" s="3"/>
      <c r="R223" s="3"/>
      <c r="S223" s="3"/>
      <c r="T223" s="3"/>
      <c r="U223" s="3"/>
      <c r="V223" s="22"/>
      <c r="W223" s="3"/>
      <c r="X223" s="3"/>
      <c r="Y223" s="3"/>
      <c r="Z223" s="3"/>
    </row>
    <row r="224" ht="15.75" customHeight="1">
      <c r="A224" s="21"/>
      <c r="B224" s="22"/>
      <c r="C224" s="3"/>
      <c r="D224" s="21"/>
      <c r="E224" s="3"/>
      <c r="F224" s="3"/>
      <c r="G224" s="3"/>
      <c r="H224" s="3"/>
      <c r="I224" s="3"/>
      <c r="J224" s="22"/>
      <c r="K224" s="3"/>
      <c r="L224" s="21"/>
      <c r="M224" s="22"/>
      <c r="N224" s="3"/>
      <c r="O224" s="21"/>
      <c r="P224" s="3"/>
      <c r="Q224" s="3"/>
      <c r="R224" s="3"/>
      <c r="S224" s="3"/>
      <c r="T224" s="3"/>
      <c r="U224" s="3"/>
      <c r="V224" s="22"/>
      <c r="W224" s="3"/>
      <c r="X224" s="3"/>
      <c r="Y224" s="3"/>
      <c r="Z224" s="3"/>
    </row>
    <row r="225" ht="15.75" customHeight="1">
      <c r="A225" s="21" t="s">
        <v>2</v>
      </c>
      <c r="B225" s="22">
        <f t="array" ref="B225:B226">TRANSPOSE($A$4:$B$4)</f>
        <v>1</v>
      </c>
      <c r="C225" s="3"/>
      <c r="D225" s="21" t="str">
        <f t="shared" ref="D225:G225" si="71">D222</f>
        <v>w0,_</v>
      </c>
      <c r="E225" s="3">
        <f t="shared" si="71"/>
        <v>4.280477839</v>
      </c>
      <c r="F225" s="3">
        <f t="shared" si="71"/>
        <v>4.280151377</v>
      </c>
      <c r="G225" s="3">
        <f t="shared" si="71"/>
        <v>-6.520726873</v>
      </c>
      <c r="H225" s="3"/>
      <c r="I225" s="3">
        <f t="array" ref="I225">MMULT(E225:F225,B225:B226) + G225</f>
        <v>-2.240249034</v>
      </c>
      <c r="J225" s="22">
        <f>1/(1+EXP(-I225))</f>
        <v>0.09619388837</v>
      </c>
      <c r="K225" s="3"/>
      <c r="L225" s="21">
        <f>$C$4</f>
        <v>0</v>
      </c>
      <c r="M225" s="22">
        <f>(L225-J225)^2</f>
        <v>0.00925326416</v>
      </c>
      <c r="N225" s="3"/>
      <c r="O225" s="21">
        <f>2*(J225-L225)</f>
        <v>0.1923877767</v>
      </c>
      <c r="P225" s="3">
        <f>J225*(1-J225)</f>
        <v>0.08694062421</v>
      </c>
      <c r="Q225" s="3">
        <f>B225</f>
        <v>1</v>
      </c>
      <c r="R225" s="3">
        <f>B226</f>
        <v>0</v>
      </c>
      <c r="S225" s="3">
        <v>1.0</v>
      </c>
      <c r="T225" s="3">
        <f>O225*P225*Q225</f>
        <v>0.0167263134</v>
      </c>
      <c r="U225" s="3">
        <f>O225*P225*R225</f>
        <v>0</v>
      </c>
      <c r="V225" s="22">
        <f>O225*P225*S225</f>
        <v>0.0167263134</v>
      </c>
      <c r="W225" s="3"/>
      <c r="X225" s="3"/>
      <c r="Y225" s="3"/>
      <c r="Z225" s="3"/>
    </row>
    <row r="226" ht="15.75" customHeight="1">
      <c r="A226" s="21" t="s">
        <v>21</v>
      </c>
      <c r="B226" s="22">
        <v>0.0</v>
      </c>
      <c r="C226" s="3"/>
      <c r="D226" s="21"/>
      <c r="E226" s="3"/>
      <c r="F226" s="3"/>
      <c r="G226" s="3"/>
      <c r="H226" s="3"/>
      <c r="I226" s="3"/>
      <c r="J226" s="22"/>
      <c r="K226" s="3"/>
      <c r="L226" s="21"/>
      <c r="M226" s="22"/>
      <c r="N226" s="3"/>
      <c r="O226" s="21"/>
      <c r="P226" s="3"/>
      <c r="Q226" s="3"/>
      <c r="R226" s="3"/>
      <c r="S226" s="3"/>
      <c r="T226" s="3"/>
      <c r="U226" s="3"/>
      <c r="V226" s="22"/>
      <c r="W226" s="3"/>
      <c r="X226" s="3"/>
      <c r="Y226" s="3"/>
      <c r="Z226" s="3"/>
    </row>
    <row r="227" ht="15.75" customHeight="1">
      <c r="A227" s="21"/>
      <c r="B227" s="22"/>
      <c r="C227" s="3"/>
      <c r="D227" s="21"/>
      <c r="E227" s="3"/>
      <c r="F227" s="3"/>
      <c r="G227" s="3"/>
      <c r="H227" s="3"/>
      <c r="I227" s="3"/>
      <c r="J227" s="22"/>
      <c r="K227" s="3"/>
      <c r="L227" s="21"/>
      <c r="M227" s="22"/>
      <c r="N227" s="3"/>
      <c r="O227" s="21"/>
      <c r="P227" s="3"/>
      <c r="Q227" s="3"/>
      <c r="R227" s="3"/>
      <c r="S227" s="3"/>
      <c r="T227" s="3"/>
      <c r="U227" s="3"/>
      <c r="V227" s="22"/>
      <c r="W227" s="3"/>
      <c r="X227" s="3"/>
      <c r="Y227" s="3"/>
      <c r="Z227" s="3"/>
    </row>
    <row r="228" ht="15.75" customHeight="1">
      <c r="A228" s="21" t="s">
        <v>2</v>
      </c>
      <c r="B228" s="22">
        <f t="array" ref="B228:B229">TRANSPOSE($A$5:$B$5)</f>
        <v>0</v>
      </c>
      <c r="C228" s="3"/>
      <c r="D228" s="21" t="str">
        <f t="shared" ref="D228:G228" si="72">D225</f>
        <v>w0,_</v>
      </c>
      <c r="E228" s="3">
        <f t="shared" si="72"/>
        <v>4.280477839</v>
      </c>
      <c r="F228" s="3">
        <f t="shared" si="72"/>
        <v>4.280151377</v>
      </c>
      <c r="G228" s="3">
        <f t="shared" si="72"/>
        <v>-6.520726873</v>
      </c>
      <c r="H228" s="3"/>
      <c r="I228" s="3">
        <f t="array" ref="I228">MMULT(E228:F228,B228:B229) + G228</f>
        <v>-2.240575495</v>
      </c>
      <c r="J228" s="22">
        <f>1/(1+EXP(-I228))</f>
        <v>0.09616550934</v>
      </c>
      <c r="K228" s="3"/>
      <c r="L228" s="21">
        <f>$C$5</f>
        <v>0</v>
      </c>
      <c r="M228" s="22">
        <f>(L228-J228)^2</f>
        <v>0.009247805186</v>
      </c>
      <c r="N228" s="3"/>
      <c r="O228" s="21">
        <f>2*(J228-L228)</f>
        <v>0.1923310187</v>
      </c>
      <c r="P228" s="3">
        <f>J228*(1-J228)</f>
        <v>0.08691770415</v>
      </c>
      <c r="Q228" s="3">
        <f>B228</f>
        <v>0</v>
      </c>
      <c r="R228" s="3">
        <f>B229</f>
        <v>1</v>
      </c>
      <c r="S228" s="3">
        <v>1.0</v>
      </c>
      <c r="T228" s="3">
        <f>O228*P228*Q228</f>
        <v>0</v>
      </c>
      <c r="U228" s="3">
        <f>O228*P228*R228</f>
        <v>0.01671697058</v>
      </c>
      <c r="V228" s="22">
        <f>O228*P228*S228</f>
        <v>0.01671697058</v>
      </c>
      <c r="W228" s="3"/>
      <c r="X228" s="3"/>
      <c r="Y228" s="3"/>
      <c r="Z228" s="3"/>
    </row>
    <row r="229" ht="15.75" customHeight="1">
      <c r="A229" s="21" t="s">
        <v>21</v>
      </c>
      <c r="B229" s="22">
        <v>1.0</v>
      </c>
      <c r="C229" s="3"/>
      <c r="D229" s="21"/>
      <c r="E229" s="3"/>
      <c r="F229" s="3"/>
      <c r="G229" s="3"/>
      <c r="H229" s="3"/>
      <c r="I229" s="3"/>
      <c r="J229" s="22"/>
      <c r="K229" s="3"/>
      <c r="L229" s="21"/>
      <c r="M229" s="22"/>
      <c r="N229" s="3"/>
      <c r="O229" s="21"/>
      <c r="P229" s="3"/>
      <c r="Q229" s="3"/>
      <c r="R229" s="3"/>
      <c r="S229" s="3"/>
      <c r="T229" s="3"/>
      <c r="U229" s="3"/>
      <c r="V229" s="22"/>
      <c r="W229" s="3"/>
      <c r="X229" s="3"/>
      <c r="Y229" s="3"/>
      <c r="Z229" s="3"/>
    </row>
    <row r="230" ht="15.75" customHeight="1">
      <c r="A230" s="21"/>
      <c r="B230" s="22"/>
      <c r="C230" s="3"/>
      <c r="D230" s="21"/>
      <c r="E230" s="3"/>
      <c r="F230" s="3"/>
      <c r="G230" s="3"/>
      <c r="H230" s="3"/>
      <c r="I230" s="3"/>
      <c r="J230" s="22"/>
      <c r="K230" s="3"/>
      <c r="L230" s="21"/>
      <c r="M230" s="22"/>
      <c r="N230" s="3"/>
      <c r="O230" s="21"/>
      <c r="P230" s="3"/>
      <c r="Q230" s="3"/>
      <c r="R230" s="3"/>
      <c r="S230" s="3"/>
      <c r="T230" s="3"/>
      <c r="U230" s="3"/>
      <c r="V230" s="22"/>
      <c r="W230" s="3"/>
      <c r="X230" s="3"/>
      <c r="Y230" s="3"/>
      <c r="Z230" s="3"/>
    </row>
    <row r="231" ht="15.75" customHeight="1">
      <c r="A231" s="21" t="s">
        <v>2</v>
      </c>
      <c r="B231" s="22">
        <f t="array" ref="B231:B232">TRANSPOSE($A$6:$B$6)</f>
        <v>1</v>
      </c>
      <c r="C231" s="3"/>
      <c r="D231" s="21" t="str">
        <f t="shared" ref="D231:G231" si="73">D228</f>
        <v>w0,_</v>
      </c>
      <c r="E231" s="3">
        <f t="shared" si="73"/>
        <v>4.280477839</v>
      </c>
      <c r="F231" s="3">
        <f t="shared" si="73"/>
        <v>4.280151377</v>
      </c>
      <c r="G231" s="3">
        <f t="shared" si="73"/>
        <v>-6.520726873</v>
      </c>
      <c r="H231" s="3"/>
      <c r="I231" s="3">
        <f t="array" ref="I231">MMULT(E231:F231,B231:B232) + G231</f>
        <v>2.039902343</v>
      </c>
      <c r="J231" s="22">
        <f>1/(1+EXP(-I231))</f>
        <v>0.8849233235</v>
      </c>
      <c r="K231" s="3"/>
      <c r="L231" s="21">
        <f>$C$6</f>
        <v>1</v>
      </c>
      <c r="M231" s="22">
        <f>(L231-J231)^2</f>
        <v>0.01324264147</v>
      </c>
      <c r="N231" s="3"/>
      <c r="O231" s="21">
        <f>2*(J231-L231)</f>
        <v>-0.2301533529</v>
      </c>
      <c r="P231" s="3">
        <f>J231*(1-J231)</f>
        <v>0.101834035</v>
      </c>
      <c r="Q231" s="3">
        <f>B231</f>
        <v>1</v>
      </c>
      <c r="R231" s="3">
        <f>B232</f>
        <v>1</v>
      </c>
      <c r="S231" s="3">
        <v>1.0</v>
      </c>
      <c r="T231" s="3">
        <f>O231*P231*Q231</f>
        <v>-0.0234374446</v>
      </c>
      <c r="U231" s="3">
        <f>O231*P231*R231</f>
        <v>-0.0234374446</v>
      </c>
      <c r="V231" s="22">
        <f>O231*P231*S231</f>
        <v>-0.0234374446</v>
      </c>
      <c r="W231" s="3"/>
      <c r="X231" s="3"/>
      <c r="Y231" s="3"/>
      <c r="Z231" s="3"/>
    </row>
    <row r="232" ht="15.75" customHeight="1">
      <c r="A232" s="26" t="s">
        <v>21</v>
      </c>
      <c r="B232" s="27">
        <v>1.0</v>
      </c>
      <c r="C232" s="3"/>
      <c r="D232" s="26"/>
      <c r="E232" s="28"/>
      <c r="F232" s="28"/>
      <c r="G232" s="28"/>
      <c r="H232" s="28"/>
      <c r="I232" s="28"/>
      <c r="J232" s="27"/>
      <c r="K232" s="21"/>
      <c r="L232" s="26"/>
      <c r="M232" s="27"/>
      <c r="N232" s="3"/>
      <c r="O232" s="26"/>
      <c r="P232" s="28"/>
      <c r="Q232" s="28"/>
      <c r="R232" s="28"/>
      <c r="S232" s="28"/>
      <c r="T232" s="28"/>
      <c r="U232" s="28"/>
      <c r="V232" s="27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2">
        <f>SUM(M222:M232)</f>
        <v>0.03174587299</v>
      </c>
      <c r="N233" s="3"/>
      <c r="O233" s="3"/>
      <c r="P233" s="3"/>
      <c r="Q233" s="3"/>
      <c r="R233" s="3"/>
      <c r="S233" s="3"/>
      <c r="T233" s="2">
        <f t="shared" ref="T233:V233" si="74">AVERAGE(T222:T232)</f>
        <v>-0.001677782799</v>
      </c>
      <c r="U233" s="2">
        <f t="shared" si="74"/>
        <v>-0.001680118504</v>
      </c>
      <c r="V233" s="2">
        <f t="shared" si="74"/>
        <v>0.002502539343</v>
      </c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5" t="s">
        <v>5</v>
      </c>
      <c r="B235" s="6"/>
      <c r="C235" s="3"/>
      <c r="D235" s="7" t="s">
        <v>6</v>
      </c>
      <c r="E235" s="8"/>
      <c r="F235" s="8"/>
      <c r="G235" s="8"/>
      <c r="H235" s="8"/>
      <c r="I235" s="9" t="s">
        <v>3</v>
      </c>
      <c r="J235" s="10"/>
      <c r="K235" s="3"/>
      <c r="L235" s="7" t="s">
        <v>20</v>
      </c>
      <c r="M235" s="11" t="s">
        <v>8</v>
      </c>
      <c r="N235" s="3"/>
      <c r="O235" s="7"/>
      <c r="P235" s="8"/>
      <c r="Q235" s="8"/>
      <c r="R235" s="8"/>
      <c r="S235" s="8"/>
      <c r="T235" s="8"/>
      <c r="U235" s="8"/>
      <c r="V235" s="11"/>
      <c r="W235" s="3"/>
      <c r="X235" s="3"/>
      <c r="Y235" s="3"/>
      <c r="Z235" s="3"/>
    </row>
    <row r="236" ht="15.75" customHeight="1">
      <c r="A236" s="12"/>
      <c r="B236" s="13"/>
      <c r="C236" s="3"/>
      <c r="D236" s="14"/>
      <c r="E236" s="15" t="s">
        <v>9</v>
      </c>
      <c r="F236" s="15" t="s">
        <v>22</v>
      </c>
      <c r="G236" s="15" t="s">
        <v>10</v>
      </c>
      <c r="H236" s="15"/>
      <c r="I236" s="16" t="s">
        <v>11</v>
      </c>
      <c r="J236" s="17" t="s">
        <v>12</v>
      </c>
      <c r="K236" s="3"/>
      <c r="L236" s="14"/>
      <c r="M236" s="18"/>
      <c r="N236" s="3"/>
      <c r="O236" s="14" t="s">
        <v>13</v>
      </c>
      <c r="P236" s="15" t="s">
        <v>14</v>
      </c>
      <c r="Q236" s="15" t="s">
        <v>23</v>
      </c>
      <c r="R236" s="15" t="s">
        <v>24</v>
      </c>
      <c r="S236" s="15" t="s">
        <v>16</v>
      </c>
      <c r="T236" s="15" t="s">
        <v>25</v>
      </c>
      <c r="U236" s="15" t="s">
        <v>26</v>
      </c>
      <c r="V236" s="18" t="s">
        <v>18</v>
      </c>
      <c r="W236" s="3"/>
      <c r="X236" s="3"/>
      <c r="Y236" s="3"/>
      <c r="Z236" s="3"/>
    </row>
    <row r="237" ht="15.75" customHeight="1">
      <c r="A237" s="21" t="s">
        <v>2</v>
      </c>
      <c r="B237" s="22">
        <f t="array" ref="B237:B238">TRANSPOSE($A$3:$B$3)</f>
        <v>0</v>
      </c>
      <c r="C237" s="3"/>
      <c r="D237" s="23" t="s">
        <v>19</v>
      </c>
      <c r="E237" s="24">
        <f t="shared" ref="E237:G237" si="75">E222-$B$8*T233</f>
        <v>4.314033495</v>
      </c>
      <c r="F237" s="24">
        <f t="shared" si="75"/>
        <v>4.313753747</v>
      </c>
      <c r="G237" s="24">
        <f t="shared" si="75"/>
        <v>-6.570777659</v>
      </c>
      <c r="H237" s="24"/>
      <c r="I237" s="24">
        <f t="array" ref="I237">MMULT(E237:F237,B237:B238) + G237</f>
        <v>-6.570777659</v>
      </c>
      <c r="J237" s="22">
        <f>1/(1+EXP(-I237))</f>
        <v>0.001398748477</v>
      </c>
      <c r="K237" s="21"/>
      <c r="L237" s="21">
        <f>$C$3</f>
        <v>0</v>
      </c>
      <c r="M237" s="22">
        <f>(L237-J237)^2</f>
        <v>0.000001956497302</v>
      </c>
      <c r="N237" s="3"/>
      <c r="O237" s="21">
        <f>2*(J237-L237)</f>
        <v>0.002797496954</v>
      </c>
      <c r="P237" s="3">
        <f>J237*(1-J237)</f>
        <v>0.00139679198</v>
      </c>
      <c r="Q237" s="3">
        <f>B237</f>
        <v>0</v>
      </c>
      <c r="R237" s="3">
        <f>B238</f>
        <v>0</v>
      </c>
      <c r="S237" s="3">
        <v>1.0</v>
      </c>
      <c r="T237" s="3">
        <f>O237*P237*Q237</f>
        <v>0</v>
      </c>
      <c r="U237" s="3">
        <f>O237*P237*R237</f>
        <v>0</v>
      </c>
      <c r="V237" s="22">
        <f>O237*P237*S237</f>
        <v>0.00000390752131</v>
      </c>
      <c r="W237" s="3"/>
      <c r="X237" s="3"/>
      <c r="Y237" s="3"/>
      <c r="Z237" s="3"/>
    </row>
    <row r="238" ht="15.75" customHeight="1">
      <c r="A238" s="21" t="s">
        <v>21</v>
      </c>
      <c r="B238" s="22">
        <v>0.0</v>
      </c>
      <c r="C238" s="3"/>
      <c r="D238" s="21"/>
      <c r="E238" s="3"/>
      <c r="F238" s="3"/>
      <c r="G238" s="3"/>
      <c r="H238" s="3"/>
      <c r="I238" s="3"/>
      <c r="J238" s="22"/>
      <c r="K238" s="3"/>
      <c r="L238" s="21"/>
      <c r="M238" s="22"/>
      <c r="N238" s="3"/>
      <c r="O238" s="21"/>
      <c r="P238" s="3"/>
      <c r="Q238" s="3"/>
      <c r="R238" s="3"/>
      <c r="S238" s="3"/>
      <c r="T238" s="3"/>
      <c r="U238" s="3"/>
      <c r="V238" s="22"/>
      <c r="W238" s="3"/>
      <c r="X238" s="3"/>
      <c r="Y238" s="3"/>
      <c r="Z238" s="3"/>
    </row>
    <row r="239" ht="15.75" customHeight="1">
      <c r="A239" s="21"/>
      <c r="B239" s="22"/>
      <c r="C239" s="3"/>
      <c r="D239" s="21"/>
      <c r="E239" s="3"/>
      <c r="F239" s="3"/>
      <c r="G239" s="3"/>
      <c r="H239" s="3"/>
      <c r="I239" s="3"/>
      <c r="J239" s="22"/>
      <c r="K239" s="3"/>
      <c r="L239" s="21"/>
      <c r="M239" s="22"/>
      <c r="N239" s="3"/>
      <c r="O239" s="21"/>
      <c r="P239" s="3"/>
      <c r="Q239" s="3"/>
      <c r="R239" s="3"/>
      <c r="S239" s="3"/>
      <c r="T239" s="3"/>
      <c r="U239" s="3"/>
      <c r="V239" s="22"/>
      <c r="W239" s="3"/>
      <c r="X239" s="3"/>
      <c r="Y239" s="3"/>
      <c r="Z239" s="3"/>
    </row>
    <row r="240" ht="15.75" customHeight="1">
      <c r="A240" s="21" t="s">
        <v>2</v>
      </c>
      <c r="B240" s="22">
        <f t="array" ref="B240:B241">TRANSPOSE($A$4:$B$4)</f>
        <v>1</v>
      </c>
      <c r="C240" s="3"/>
      <c r="D240" s="21" t="str">
        <f t="shared" ref="D240:G240" si="76">D237</f>
        <v>w0,_</v>
      </c>
      <c r="E240" s="3">
        <f t="shared" si="76"/>
        <v>4.314033495</v>
      </c>
      <c r="F240" s="3">
        <f t="shared" si="76"/>
        <v>4.313753747</v>
      </c>
      <c r="G240" s="3">
        <f t="shared" si="76"/>
        <v>-6.570777659</v>
      </c>
      <c r="H240" s="3"/>
      <c r="I240" s="3">
        <f t="array" ref="I240">MMULT(E240:F240,B240:B241) + G240</f>
        <v>-2.256744165</v>
      </c>
      <c r="J240" s="22">
        <f>1/(1+EXP(-I240))</f>
        <v>0.09476931256</v>
      </c>
      <c r="K240" s="3"/>
      <c r="L240" s="21">
        <f>$C$4</f>
        <v>0</v>
      </c>
      <c r="M240" s="22">
        <f>(L240-J240)^2</f>
        <v>0.008981222603</v>
      </c>
      <c r="N240" s="3"/>
      <c r="O240" s="21">
        <f>2*(J240-L240)</f>
        <v>0.1895386251</v>
      </c>
      <c r="P240" s="3">
        <f>J240*(1-J240)</f>
        <v>0.08578808996</v>
      </c>
      <c r="Q240" s="3">
        <f>B240</f>
        <v>1</v>
      </c>
      <c r="R240" s="3">
        <f>B241</f>
        <v>0</v>
      </c>
      <c r="S240" s="3">
        <v>1.0</v>
      </c>
      <c r="T240" s="3">
        <f>O240*P240*Q240</f>
        <v>0.01626015662</v>
      </c>
      <c r="U240" s="3">
        <f>O240*P240*R240</f>
        <v>0</v>
      </c>
      <c r="V240" s="22">
        <f>O240*P240*S240</f>
        <v>0.01626015662</v>
      </c>
      <c r="W240" s="3"/>
      <c r="X240" s="3"/>
      <c r="Y240" s="3"/>
      <c r="Z240" s="3"/>
    </row>
    <row r="241" ht="15.75" customHeight="1">
      <c r="A241" s="21" t="s">
        <v>21</v>
      </c>
      <c r="B241" s="22">
        <v>0.0</v>
      </c>
      <c r="C241" s="3"/>
      <c r="D241" s="21"/>
      <c r="E241" s="3"/>
      <c r="F241" s="3"/>
      <c r="G241" s="3"/>
      <c r="H241" s="3"/>
      <c r="I241" s="3"/>
      <c r="J241" s="22"/>
      <c r="K241" s="3"/>
      <c r="L241" s="21"/>
      <c r="M241" s="22"/>
      <c r="N241" s="3"/>
      <c r="O241" s="21"/>
      <c r="P241" s="3"/>
      <c r="Q241" s="3"/>
      <c r="R241" s="3"/>
      <c r="S241" s="3"/>
      <c r="T241" s="3"/>
      <c r="U241" s="3"/>
      <c r="V241" s="22"/>
      <c r="W241" s="3"/>
      <c r="X241" s="3"/>
      <c r="Y241" s="3"/>
      <c r="Z241" s="3"/>
    </row>
    <row r="242" ht="15.75" customHeight="1">
      <c r="A242" s="21"/>
      <c r="B242" s="22"/>
      <c r="C242" s="3"/>
      <c r="D242" s="21"/>
      <c r="E242" s="3"/>
      <c r="F242" s="3"/>
      <c r="G242" s="3"/>
      <c r="H242" s="3"/>
      <c r="I242" s="3"/>
      <c r="J242" s="22"/>
      <c r="K242" s="3"/>
      <c r="L242" s="21"/>
      <c r="M242" s="22"/>
      <c r="N242" s="3"/>
      <c r="O242" s="21"/>
      <c r="P242" s="3"/>
      <c r="Q242" s="3"/>
      <c r="R242" s="3"/>
      <c r="S242" s="3"/>
      <c r="T242" s="3"/>
      <c r="U242" s="3"/>
      <c r="V242" s="22"/>
      <c r="W242" s="3"/>
      <c r="X242" s="3"/>
      <c r="Y242" s="3"/>
      <c r="Z242" s="3"/>
    </row>
    <row r="243" ht="15.75" customHeight="1">
      <c r="A243" s="21" t="s">
        <v>2</v>
      </c>
      <c r="B243" s="22">
        <f t="array" ref="B243:B244">TRANSPOSE($A$5:$B$5)</f>
        <v>0</v>
      </c>
      <c r="C243" s="3"/>
      <c r="D243" s="21" t="str">
        <f t="shared" ref="D243:G243" si="77">D240</f>
        <v>w0,_</v>
      </c>
      <c r="E243" s="3">
        <f t="shared" si="77"/>
        <v>4.314033495</v>
      </c>
      <c r="F243" s="3">
        <f t="shared" si="77"/>
        <v>4.313753747</v>
      </c>
      <c r="G243" s="3">
        <f t="shared" si="77"/>
        <v>-6.570777659</v>
      </c>
      <c r="H243" s="3"/>
      <c r="I243" s="3">
        <f t="array" ref="I243">MMULT(E243:F243,B243:B244) + G243</f>
        <v>-2.257023912</v>
      </c>
      <c r="J243" s="22">
        <f>1/(1+EXP(-I243))</f>
        <v>0.09474531628</v>
      </c>
      <c r="K243" s="3"/>
      <c r="L243" s="21">
        <f>$C$5</f>
        <v>0</v>
      </c>
      <c r="M243" s="22">
        <f>(L243-J243)^2</f>
        <v>0.008976674957</v>
      </c>
      <c r="N243" s="3"/>
      <c r="O243" s="21">
        <f>2*(J243-L243)</f>
        <v>0.1894906326</v>
      </c>
      <c r="P243" s="3">
        <f>J243*(1-J243)</f>
        <v>0.08576864132</v>
      </c>
      <c r="Q243" s="3">
        <f>B243</f>
        <v>0</v>
      </c>
      <c r="R243" s="3">
        <f>B244</f>
        <v>1</v>
      </c>
      <c r="S243" s="3">
        <v>1.0</v>
      </c>
      <c r="T243" s="3">
        <f>O243*P243*Q243</f>
        <v>0</v>
      </c>
      <c r="U243" s="3">
        <f>O243*P243*R243</f>
        <v>0.0162523541</v>
      </c>
      <c r="V243" s="22">
        <f>O243*P243*S243</f>
        <v>0.0162523541</v>
      </c>
      <c r="W243" s="3"/>
      <c r="X243" s="3"/>
      <c r="Y243" s="3"/>
      <c r="Z243" s="3"/>
    </row>
    <row r="244" ht="15.75" customHeight="1">
      <c r="A244" s="21" t="s">
        <v>21</v>
      </c>
      <c r="B244" s="22">
        <v>1.0</v>
      </c>
      <c r="C244" s="3"/>
      <c r="D244" s="21"/>
      <c r="E244" s="3"/>
      <c r="F244" s="3"/>
      <c r="G244" s="3"/>
      <c r="H244" s="3"/>
      <c r="I244" s="3"/>
      <c r="J244" s="22"/>
      <c r="K244" s="3"/>
      <c r="L244" s="21"/>
      <c r="M244" s="22"/>
      <c r="N244" s="3"/>
      <c r="O244" s="21"/>
      <c r="P244" s="3"/>
      <c r="Q244" s="3"/>
      <c r="R244" s="3"/>
      <c r="S244" s="3"/>
      <c r="T244" s="3"/>
      <c r="U244" s="3"/>
      <c r="V244" s="22"/>
      <c r="W244" s="3"/>
      <c r="X244" s="3"/>
      <c r="Y244" s="3"/>
      <c r="Z244" s="3"/>
    </row>
    <row r="245" ht="15.75" customHeight="1">
      <c r="A245" s="21"/>
      <c r="B245" s="22"/>
      <c r="C245" s="3"/>
      <c r="D245" s="21"/>
      <c r="E245" s="3"/>
      <c r="F245" s="3"/>
      <c r="G245" s="3"/>
      <c r="H245" s="3"/>
      <c r="I245" s="3"/>
      <c r="J245" s="22"/>
      <c r="K245" s="3"/>
      <c r="L245" s="21"/>
      <c r="M245" s="22"/>
      <c r="N245" s="3"/>
      <c r="O245" s="21"/>
      <c r="P245" s="3"/>
      <c r="Q245" s="3"/>
      <c r="R245" s="3"/>
      <c r="S245" s="3"/>
      <c r="T245" s="3"/>
      <c r="U245" s="3"/>
      <c r="V245" s="22"/>
      <c r="W245" s="3"/>
      <c r="X245" s="3"/>
      <c r="Y245" s="3"/>
      <c r="Z245" s="3"/>
    </row>
    <row r="246" ht="15.75" customHeight="1">
      <c r="A246" s="21" t="s">
        <v>2</v>
      </c>
      <c r="B246" s="22">
        <f t="array" ref="B246:B247">TRANSPOSE($A$6:$B$6)</f>
        <v>1</v>
      </c>
      <c r="C246" s="3"/>
      <c r="D246" s="21" t="str">
        <f t="shared" ref="D246:G246" si="78">D243</f>
        <v>w0,_</v>
      </c>
      <c r="E246" s="3">
        <f t="shared" si="78"/>
        <v>4.314033495</v>
      </c>
      <c r="F246" s="3">
        <f t="shared" si="78"/>
        <v>4.313753747</v>
      </c>
      <c r="G246" s="3">
        <f t="shared" si="78"/>
        <v>-6.570777659</v>
      </c>
      <c r="H246" s="3"/>
      <c r="I246" s="3">
        <f t="array" ref="I246">MMULT(E246:F246,B246:B247) + G246</f>
        <v>2.057009582</v>
      </c>
      <c r="J246" s="22">
        <f>1/(1+EXP(-I246))</f>
        <v>0.8866539842</v>
      </c>
      <c r="K246" s="3"/>
      <c r="L246" s="21">
        <f>$C$6</f>
        <v>1</v>
      </c>
      <c r="M246" s="22">
        <f>(L246-J246)^2</f>
        <v>0.01284731931</v>
      </c>
      <c r="N246" s="3"/>
      <c r="O246" s="21">
        <f>2*(J246-L246)</f>
        <v>-0.2266920317</v>
      </c>
      <c r="P246" s="3">
        <f>J246*(1-J246)</f>
        <v>0.1004986965</v>
      </c>
      <c r="Q246" s="3">
        <f>B246</f>
        <v>1</v>
      </c>
      <c r="R246" s="3">
        <f>B247</f>
        <v>1</v>
      </c>
      <c r="S246" s="3">
        <v>1.0</v>
      </c>
      <c r="T246" s="3">
        <f>O246*P246*Q246</f>
        <v>-0.0227822537</v>
      </c>
      <c r="U246" s="3">
        <f>O246*P246*R246</f>
        <v>-0.0227822537</v>
      </c>
      <c r="V246" s="22">
        <f>O246*P246*S246</f>
        <v>-0.0227822537</v>
      </c>
      <c r="W246" s="3"/>
      <c r="X246" s="3"/>
      <c r="Y246" s="3"/>
      <c r="Z246" s="3"/>
    </row>
    <row r="247" ht="15.75" customHeight="1">
      <c r="A247" s="26" t="s">
        <v>21</v>
      </c>
      <c r="B247" s="27">
        <v>1.0</v>
      </c>
      <c r="C247" s="3"/>
      <c r="D247" s="26"/>
      <c r="E247" s="28"/>
      <c r="F247" s="28"/>
      <c r="G247" s="28"/>
      <c r="H247" s="28"/>
      <c r="I247" s="28"/>
      <c r="J247" s="27"/>
      <c r="K247" s="21"/>
      <c r="L247" s="26"/>
      <c r="M247" s="27"/>
      <c r="N247" s="3"/>
      <c r="O247" s="26"/>
      <c r="P247" s="28"/>
      <c r="Q247" s="28"/>
      <c r="R247" s="28"/>
      <c r="S247" s="28"/>
      <c r="T247" s="28"/>
      <c r="U247" s="28"/>
      <c r="V247" s="27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2">
        <f>SUM(M237:M247)</f>
        <v>0.03080717336</v>
      </c>
      <c r="N248" s="3"/>
      <c r="O248" s="3"/>
      <c r="P248" s="3"/>
      <c r="Q248" s="3"/>
      <c r="R248" s="3"/>
      <c r="S248" s="3"/>
      <c r="T248" s="2">
        <f t="shared" ref="T248:V248" si="79">AVERAGE(T237:T247)</f>
        <v>-0.001630524268</v>
      </c>
      <c r="U248" s="2">
        <f t="shared" si="79"/>
        <v>-0.0016324749</v>
      </c>
      <c r="V248" s="2">
        <f t="shared" si="79"/>
        <v>0.002433541136</v>
      </c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5" t="s">
        <v>5</v>
      </c>
      <c r="B250" s="6"/>
      <c r="C250" s="3"/>
      <c r="D250" s="7" t="s">
        <v>6</v>
      </c>
      <c r="E250" s="8"/>
      <c r="F250" s="8"/>
      <c r="G250" s="8"/>
      <c r="H250" s="8"/>
      <c r="I250" s="9" t="s">
        <v>3</v>
      </c>
      <c r="J250" s="10"/>
      <c r="K250" s="3"/>
      <c r="L250" s="7" t="s">
        <v>20</v>
      </c>
      <c r="M250" s="11" t="s">
        <v>8</v>
      </c>
      <c r="N250" s="3"/>
      <c r="O250" s="7"/>
      <c r="P250" s="8"/>
      <c r="Q250" s="8"/>
      <c r="R250" s="8"/>
      <c r="S250" s="8"/>
      <c r="T250" s="8"/>
      <c r="U250" s="8"/>
      <c r="V250" s="11"/>
      <c r="W250" s="3"/>
      <c r="X250" s="3"/>
      <c r="Y250" s="3"/>
      <c r="Z250" s="3"/>
    </row>
    <row r="251" ht="15.75" customHeight="1">
      <c r="A251" s="12"/>
      <c r="B251" s="13"/>
      <c r="C251" s="3"/>
      <c r="D251" s="14"/>
      <c r="E251" s="15" t="s">
        <v>9</v>
      </c>
      <c r="F251" s="15" t="s">
        <v>22</v>
      </c>
      <c r="G251" s="15" t="s">
        <v>10</v>
      </c>
      <c r="H251" s="15"/>
      <c r="I251" s="16" t="s">
        <v>11</v>
      </c>
      <c r="J251" s="17" t="s">
        <v>12</v>
      </c>
      <c r="K251" s="3"/>
      <c r="L251" s="14"/>
      <c r="M251" s="18"/>
      <c r="N251" s="3"/>
      <c r="O251" s="14" t="s">
        <v>13</v>
      </c>
      <c r="P251" s="15" t="s">
        <v>14</v>
      </c>
      <c r="Q251" s="15" t="s">
        <v>23</v>
      </c>
      <c r="R251" s="15" t="s">
        <v>24</v>
      </c>
      <c r="S251" s="15" t="s">
        <v>16</v>
      </c>
      <c r="T251" s="15" t="s">
        <v>25</v>
      </c>
      <c r="U251" s="15" t="s">
        <v>26</v>
      </c>
      <c r="V251" s="18" t="s">
        <v>18</v>
      </c>
      <c r="W251" s="3"/>
      <c r="X251" s="3"/>
      <c r="Y251" s="3"/>
      <c r="Z251" s="3"/>
    </row>
    <row r="252" ht="15.75" customHeight="1">
      <c r="A252" s="21" t="s">
        <v>2</v>
      </c>
      <c r="B252" s="22">
        <f t="array" ref="B252:B253">TRANSPOSE($A$3:$B$3)</f>
        <v>0</v>
      </c>
      <c r="C252" s="3"/>
      <c r="D252" s="23" t="s">
        <v>19</v>
      </c>
      <c r="E252" s="24">
        <f t="shared" ref="E252:G252" si="80">E237-$B$8*T248</f>
        <v>4.34664398</v>
      </c>
      <c r="F252" s="24">
        <f t="shared" si="80"/>
        <v>4.346403245</v>
      </c>
      <c r="G252" s="24">
        <f t="shared" si="80"/>
        <v>-6.619448482</v>
      </c>
      <c r="H252" s="24"/>
      <c r="I252" s="24">
        <f t="array" ref="I252">MMULT(E252:F252,B252:B253) + G252</f>
        <v>-6.619448482</v>
      </c>
      <c r="J252" s="22">
        <f>1/(1+EXP(-I252))</f>
        <v>0.001332388931</v>
      </c>
      <c r="K252" s="21"/>
      <c r="L252" s="21">
        <f>$C$3</f>
        <v>0</v>
      </c>
      <c r="M252" s="22">
        <f>(L252-J252)^2</f>
        <v>0.000001775260263</v>
      </c>
      <c r="N252" s="3"/>
      <c r="O252" s="21">
        <f>2*(J252-L252)</f>
        <v>0.002664777861</v>
      </c>
      <c r="P252" s="3">
        <f>J252*(1-J252)</f>
        <v>0.00133061367</v>
      </c>
      <c r="Q252" s="3">
        <f>B252</f>
        <v>0</v>
      </c>
      <c r="R252" s="3">
        <f>B253</f>
        <v>0</v>
      </c>
      <c r="S252" s="3">
        <v>1.0</v>
      </c>
      <c r="T252" s="3">
        <f>O252*P252*Q252</f>
        <v>0</v>
      </c>
      <c r="U252" s="3">
        <f>O252*P252*R252</f>
        <v>0</v>
      </c>
      <c r="V252" s="22">
        <f>O252*P252*S252</f>
        <v>0.000003545789851</v>
      </c>
      <c r="W252" s="3"/>
      <c r="X252" s="3"/>
      <c r="Y252" s="3"/>
      <c r="Z252" s="3"/>
    </row>
    <row r="253" ht="15.75" customHeight="1">
      <c r="A253" s="21" t="s">
        <v>21</v>
      </c>
      <c r="B253" s="22">
        <v>0.0</v>
      </c>
      <c r="C253" s="3"/>
      <c r="D253" s="21"/>
      <c r="E253" s="3"/>
      <c r="F253" s="3"/>
      <c r="G253" s="3"/>
      <c r="H253" s="3"/>
      <c r="I253" s="3"/>
      <c r="J253" s="22"/>
      <c r="K253" s="3"/>
      <c r="L253" s="21"/>
      <c r="M253" s="22"/>
      <c r="N253" s="3"/>
      <c r="O253" s="21"/>
      <c r="P253" s="3"/>
      <c r="Q253" s="3"/>
      <c r="R253" s="3"/>
      <c r="S253" s="3"/>
      <c r="T253" s="3"/>
      <c r="U253" s="3"/>
      <c r="V253" s="22"/>
      <c r="W253" s="3"/>
      <c r="X253" s="3"/>
      <c r="Y253" s="3"/>
      <c r="Z253" s="3"/>
    </row>
    <row r="254" ht="15.75" customHeight="1">
      <c r="A254" s="21"/>
      <c r="B254" s="22"/>
      <c r="C254" s="3"/>
      <c r="D254" s="21"/>
      <c r="E254" s="3"/>
      <c r="F254" s="3"/>
      <c r="G254" s="3"/>
      <c r="H254" s="3"/>
      <c r="I254" s="3"/>
      <c r="J254" s="22"/>
      <c r="K254" s="3"/>
      <c r="L254" s="21"/>
      <c r="M254" s="22"/>
      <c r="N254" s="3"/>
      <c r="O254" s="21"/>
      <c r="P254" s="3"/>
      <c r="Q254" s="3"/>
      <c r="R254" s="3"/>
      <c r="S254" s="3"/>
      <c r="T254" s="3"/>
      <c r="U254" s="3"/>
      <c r="V254" s="22"/>
      <c r="W254" s="3"/>
      <c r="X254" s="3"/>
      <c r="Y254" s="3"/>
      <c r="Z254" s="3"/>
    </row>
    <row r="255" ht="15.75" customHeight="1">
      <c r="A255" s="21" t="s">
        <v>2</v>
      </c>
      <c r="B255" s="22">
        <f t="array" ref="B255:B256">TRANSPOSE($A$4:$B$4)</f>
        <v>1</v>
      </c>
      <c r="C255" s="3"/>
      <c r="D255" s="21" t="str">
        <f t="shared" ref="D255:G255" si="81">D252</f>
        <v>w0,_</v>
      </c>
      <c r="E255" s="3">
        <f t="shared" si="81"/>
        <v>4.34664398</v>
      </c>
      <c r="F255" s="3">
        <f t="shared" si="81"/>
        <v>4.346403245</v>
      </c>
      <c r="G255" s="3">
        <f t="shared" si="81"/>
        <v>-6.619448482</v>
      </c>
      <c r="H255" s="3"/>
      <c r="I255" s="3">
        <f t="array" ref="I255">MMULT(E255:F255,B255:B256) + G255</f>
        <v>-2.272804502</v>
      </c>
      <c r="J255" s="22">
        <f>1/(1+EXP(-I255))</f>
        <v>0.09340046497</v>
      </c>
      <c r="K255" s="3"/>
      <c r="L255" s="21">
        <f>$C$4</f>
        <v>0</v>
      </c>
      <c r="M255" s="22">
        <f>(L255-J255)^2</f>
        <v>0.008723646857</v>
      </c>
      <c r="N255" s="3"/>
      <c r="O255" s="21">
        <f>2*(J255-L255)</f>
        <v>0.1868009299</v>
      </c>
      <c r="P255" s="3">
        <f>J255*(1-J255)</f>
        <v>0.08467681811</v>
      </c>
      <c r="Q255" s="3">
        <f>B255</f>
        <v>1</v>
      </c>
      <c r="R255" s="3">
        <f>B256</f>
        <v>0</v>
      </c>
      <c r="S255" s="3">
        <v>1.0</v>
      </c>
      <c r="T255" s="3">
        <f>O255*P255*Q255</f>
        <v>0.01581770837</v>
      </c>
      <c r="U255" s="3">
        <f>O255*P255*R255</f>
        <v>0</v>
      </c>
      <c r="V255" s="22">
        <f>O255*P255*S255</f>
        <v>0.01581770837</v>
      </c>
      <c r="W255" s="3"/>
      <c r="X255" s="3"/>
      <c r="Y255" s="3"/>
      <c r="Z255" s="3"/>
    </row>
    <row r="256" ht="15.75" customHeight="1">
      <c r="A256" s="21" t="s">
        <v>21</v>
      </c>
      <c r="B256" s="22">
        <v>0.0</v>
      </c>
      <c r="C256" s="3"/>
      <c r="D256" s="21"/>
      <c r="E256" s="3"/>
      <c r="F256" s="3"/>
      <c r="G256" s="3"/>
      <c r="H256" s="3"/>
      <c r="I256" s="3"/>
      <c r="J256" s="22"/>
      <c r="K256" s="3"/>
      <c r="L256" s="21"/>
      <c r="M256" s="22"/>
      <c r="N256" s="3"/>
      <c r="O256" s="21"/>
      <c r="P256" s="3"/>
      <c r="Q256" s="3"/>
      <c r="R256" s="3"/>
      <c r="S256" s="3"/>
      <c r="T256" s="3"/>
      <c r="U256" s="3"/>
      <c r="V256" s="22"/>
      <c r="W256" s="3"/>
      <c r="X256" s="3"/>
      <c r="Y256" s="3"/>
      <c r="Z256" s="3"/>
    </row>
    <row r="257" ht="15.75" customHeight="1">
      <c r="A257" s="21"/>
      <c r="B257" s="22"/>
      <c r="C257" s="3"/>
      <c r="D257" s="21"/>
      <c r="E257" s="3"/>
      <c r="F257" s="3"/>
      <c r="G257" s="3"/>
      <c r="H257" s="3"/>
      <c r="I257" s="3"/>
      <c r="J257" s="22"/>
      <c r="K257" s="3"/>
      <c r="L257" s="21"/>
      <c r="M257" s="22"/>
      <c r="N257" s="3"/>
      <c r="O257" s="21"/>
      <c r="P257" s="3"/>
      <c r="Q257" s="3"/>
      <c r="R257" s="3"/>
      <c r="S257" s="3"/>
      <c r="T257" s="3"/>
      <c r="U257" s="3"/>
      <c r="V257" s="22"/>
      <c r="W257" s="3"/>
      <c r="X257" s="3"/>
      <c r="Y257" s="3"/>
      <c r="Z257" s="3"/>
    </row>
    <row r="258" ht="15.75" customHeight="1">
      <c r="A258" s="21" t="s">
        <v>2</v>
      </c>
      <c r="B258" s="22">
        <f t="array" ref="B258:B259">TRANSPOSE($A$5:$B$5)</f>
        <v>0</v>
      </c>
      <c r="C258" s="3"/>
      <c r="D258" s="21" t="str">
        <f t="shared" ref="D258:G258" si="82">D255</f>
        <v>w0,_</v>
      </c>
      <c r="E258" s="3">
        <f t="shared" si="82"/>
        <v>4.34664398</v>
      </c>
      <c r="F258" s="3">
        <f t="shared" si="82"/>
        <v>4.346403245</v>
      </c>
      <c r="G258" s="3">
        <f t="shared" si="82"/>
        <v>-6.619448482</v>
      </c>
      <c r="H258" s="3"/>
      <c r="I258" s="3">
        <f t="array" ref="I258">MMULT(E258:F258,B258:B259) + G258</f>
        <v>-2.273045237</v>
      </c>
      <c r="J258" s="22">
        <f>1/(1+EXP(-I258))</f>
        <v>0.0933800823</v>
      </c>
      <c r="K258" s="3"/>
      <c r="L258" s="21">
        <f>$C$5</f>
        <v>0</v>
      </c>
      <c r="M258" s="22">
        <f>(L258-J258)^2</f>
        <v>0.008719839771</v>
      </c>
      <c r="N258" s="3"/>
      <c r="O258" s="21">
        <f>2*(J258-L258)</f>
        <v>0.1867601646</v>
      </c>
      <c r="P258" s="3">
        <f>J258*(1-J258)</f>
        <v>0.08466024253</v>
      </c>
      <c r="Q258" s="3">
        <f>B258</f>
        <v>0</v>
      </c>
      <c r="R258" s="3">
        <f>B259</f>
        <v>1</v>
      </c>
      <c r="S258" s="3">
        <v>1.0</v>
      </c>
      <c r="T258" s="3">
        <f>O258*P258*Q258</f>
        <v>0</v>
      </c>
      <c r="U258" s="3">
        <f>O258*P258*R258</f>
        <v>0.01581116083</v>
      </c>
      <c r="V258" s="22">
        <f>O258*P258*S258</f>
        <v>0.01581116083</v>
      </c>
      <c r="W258" s="3"/>
      <c r="X258" s="3"/>
      <c r="Y258" s="3"/>
      <c r="Z258" s="3"/>
    </row>
    <row r="259" ht="15.75" customHeight="1">
      <c r="A259" s="21" t="s">
        <v>21</v>
      </c>
      <c r="B259" s="22">
        <v>1.0</v>
      </c>
      <c r="C259" s="3"/>
      <c r="D259" s="21"/>
      <c r="E259" s="3"/>
      <c r="F259" s="3"/>
      <c r="G259" s="3"/>
      <c r="H259" s="3"/>
      <c r="I259" s="3"/>
      <c r="J259" s="22"/>
      <c r="K259" s="3"/>
      <c r="L259" s="21"/>
      <c r="M259" s="22"/>
      <c r="N259" s="3"/>
      <c r="O259" s="21"/>
      <c r="P259" s="3"/>
      <c r="Q259" s="3"/>
      <c r="R259" s="3"/>
      <c r="S259" s="3"/>
      <c r="T259" s="3"/>
      <c r="U259" s="3"/>
      <c r="V259" s="22"/>
      <c r="W259" s="3"/>
      <c r="X259" s="3"/>
      <c r="Y259" s="3"/>
      <c r="Z259" s="3"/>
    </row>
    <row r="260" ht="15.75" customHeight="1">
      <c r="A260" s="21"/>
      <c r="B260" s="22"/>
      <c r="C260" s="3"/>
      <c r="D260" s="21"/>
      <c r="E260" s="3"/>
      <c r="F260" s="3"/>
      <c r="G260" s="3"/>
      <c r="H260" s="3"/>
      <c r="I260" s="3"/>
      <c r="J260" s="22"/>
      <c r="K260" s="3"/>
      <c r="L260" s="21"/>
      <c r="M260" s="22"/>
      <c r="N260" s="3"/>
      <c r="O260" s="21"/>
      <c r="P260" s="3"/>
      <c r="Q260" s="3"/>
      <c r="R260" s="3"/>
      <c r="S260" s="3"/>
      <c r="T260" s="3"/>
      <c r="U260" s="3"/>
      <c r="V260" s="22"/>
      <c r="W260" s="3"/>
      <c r="X260" s="3"/>
      <c r="Y260" s="3"/>
      <c r="Z260" s="3"/>
    </row>
    <row r="261" ht="15.75" customHeight="1">
      <c r="A261" s="21" t="s">
        <v>2</v>
      </c>
      <c r="B261" s="22">
        <f t="array" ref="B261:B262">TRANSPOSE($A$6:$B$6)</f>
        <v>1</v>
      </c>
      <c r="C261" s="3"/>
      <c r="D261" s="21" t="str">
        <f t="shared" ref="D261:G261" si="83">D258</f>
        <v>w0,_</v>
      </c>
      <c r="E261" s="3">
        <f t="shared" si="83"/>
        <v>4.34664398</v>
      </c>
      <c r="F261" s="3">
        <f t="shared" si="83"/>
        <v>4.346403245</v>
      </c>
      <c r="G261" s="3">
        <f t="shared" si="83"/>
        <v>-6.619448482</v>
      </c>
      <c r="H261" s="3"/>
      <c r="I261" s="3">
        <f t="array" ref="I261">MMULT(E261:F261,B261:B262) + G261</f>
        <v>2.073598743</v>
      </c>
      <c r="J261" s="22">
        <f>1/(1+EXP(-I261))</f>
        <v>0.8883105098</v>
      </c>
      <c r="K261" s="3"/>
      <c r="L261" s="21">
        <f>$C$6</f>
        <v>1</v>
      </c>
      <c r="M261" s="22">
        <f>(L261-J261)^2</f>
        <v>0.01247454222</v>
      </c>
      <c r="N261" s="3"/>
      <c r="O261" s="21">
        <f>2*(J261-L261)</f>
        <v>-0.2233789804</v>
      </c>
      <c r="P261" s="3">
        <f>J261*(1-J261)</f>
        <v>0.09921494798</v>
      </c>
      <c r="Q261" s="3">
        <f>B261</f>
        <v>1</v>
      </c>
      <c r="R261" s="3">
        <f>B262</f>
        <v>1</v>
      </c>
      <c r="S261" s="3">
        <v>1.0</v>
      </c>
      <c r="T261" s="3">
        <f>O261*P261*Q261</f>
        <v>-0.02216253392</v>
      </c>
      <c r="U261" s="3">
        <f>O261*P261*R261</f>
        <v>-0.02216253392</v>
      </c>
      <c r="V261" s="22">
        <f>O261*P261*S261</f>
        <v>-0.02216253392</v>
      </c>
      <c r="W261" s="3"/>
      <c r="X261" s="3"/>
      <c r="Y261" s="3"/>
      <c r="Z261" s="3"/>
    </row>
    <row r="262" ht="15.75" customHeight="1">
      <c r="A262" s="26" t="s">
        <v>21</v>
      </c>
      <c r="B262" s="27">
        <v>1.0</v>
      </c>
      <c r="C262" s="3"/>
      <c r="D262" s="26"/>
      <c r="E262" s="28"/>
      <c r="F262" s="28"/>
      <c r="G262" s="28"/>
      <c r="H262" s="28"/>
      <c r="I262" s="28"/>
      <c r="J262" s="27"/>
      <c r="K262" s="21"/>
      <c r="L262" s="26"/>
      <c r="M262" s="27"/>
      <c r="N262" s="3"/>
      <c r="O262" s="26"/>
      <c r="P262" s="28"/>
      <c r="Q262" s="28"/>
      <c r="R262" s="28"/>
      <c r="S262" s="28"/>
      <c r="T262" s="28"/>
      <c r="U262" s="28"/>
      <c r="V262" s="27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2">
        <f>SUM(M252:M262)</f>
        <v>0.02991980411</v>
      </c>
      <c r="N263" s="3"/>
      <c r="O263" s="3"/>
      <c r="P263" s="3"/>
      <c r="Q263" s="3"/>
      <c r="R263" s="3"/>
      <c r="S263" s="3"/>
      <c r="T263" s="2">
        <f t="shared" ref="T263:V263" si="84">AVERAGE(T252:T262)</f>
        <v>-0.001586206388</v>
      </c>
      <c r="U263" s="2">
        <f t="shared" si="84"/>
        <v>-0.001587843272</v>
      </c>
      <c r="V263" s="2">
        <f t="shared" si="84"/>
        <v>0.002367470268</v>
      </c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5" t="s">
        <v>5</v>
      </c>
      <c r="B265" s="6"/>
      <c r="C265" s="3"/>
      <c r="D265" s="7" t="s">
        <v>6</v>
      </c>
      <c r="E265" s="8"/>
      <c r="F265" s="8"/>
      <c r="G265" s="8"/>
      <c r="H265" s="8"/>
      <c r="I265" s="9" t="s">
        <v>3</v>
      </c>
      <c r="J265" s="10"/>
      <c r="K265" s="3"/>
      <c r="L265" s="7" t="s">
        <v>20</v>
      </c>
      <c r="M265" s="11" t="s">
        <v>8</v>
      </c>
      <c r="N265" s="3"/>
      <c r="O265" s="7"/>
      <c r="P265" s="8"/>
      <c r="Q265" s="8"/>
      <c r="R265" s="8"/>
      <c r="S265" s="8"/>
      <c r="T265" s="8"/>
      <c r="U265" s="8"/>
      <c r="V265" s="11"/>
      <c r="W265" s="3"/>
      <c r="X265" s="3"/>
      <c r="Y265" s="3"/>
      <c r="Z265" s="3"/>
    </row>
    <row r="266" ht="15.75" customHeight="1">
      <c r="A266" s="12"/>
      <c r="B266" s="13"/>
      <c r="C266" s="3"/>
      <c r="D266" s="14"/>
      <c r="E266" s="15" t="s">
        <v>9</v>
      </c>
      <c r="F266" s="15" t="s">
        <v>22</v>
      </c>
      <c r="G266" s="15" t="s">
        <v>10</v>
      </c>
      <c r="H266" s="15"/>
      <c r="I266" s="16" t="s">
        <v>11</v>
      </c>
      <c r="J266" s="17" t="s">
        <v>12</v>
      </c>
      <c r="K266" s="3"/>
      <c r="L266" s="14"/>
      <c r="M266" s="18"/>
      <c r="N266" s="3"/>
      <c r="O266" s="14" t="s">
        <v>13</v>
      </c>
      <c r="P266" s="15" t="s">
        <v>14</v>
      </c>
      <c r="Q266" s="15" t="s">
        <v>23</v>
      </c>
      <c r="R266" s="15" t="s">
        <v>24</v>
      </c>
      <c r="S266" s="15" t="s">
        <v>16</v>
      </c>
      <c r="T266" s="15" t="s">
        <v>25</v>
      </c>
      <c r="U266" s="15" t="s">
        <v>26</v>
      </c>
      <c r="V266" s="18" t="s">
        <v>18</v>
      </c>
      <c r="W266" s="3"/>
      <c r="X266" s="3"/>
      <c r="Y266" s="3"/>
      <c r="Z266" s="3"/>
    </row>
    <row r="267" ht="15.75" customHeight="1">
      <c r="A267" s="21" t="s">
        <v>2</v>
      </c>
      <c r="B267" s="22">
        <f t="array" ref="B267:B268">TRANSPOSE($A$3:$B$3)</f>
        <v>0</v>
      </c>
      <c r="C267" s="3"/>
      <c r="D267" s="23" t="s">
        <v>19</v>
      </c>
      <c r="E267" s="24">
        <f t="shared" ref="E267:G267" si="85">E252-$B$8*T263</f>
        <v>4.378368108</v>
      </c>
      <c r="F267" s="24">
        <f t="shared" si="85"/>
        <v>4.378160111</v>
      </c>
      <c r="G267" s="24">
        <f t="shared" si="85"/>
        <v>-6.666797887</v>
      </c>
      <c r="H267" s="24"/>
      <c r="I267" s="24">
        <f t="array" ref="I267">MMULT(E267:F267,B267:B268) + G267</f>
        <v>-6.666797887</v>
      </c>
      <c r="J267" s="22">
        <f>1/(1+EXP(-I267))</f>
        <v>0.001270849702</v>
      </c>
      <c r="K267" s="21"/>
      <c r="L267" s="21">
        <f>$C$3</f>
        <v>0</v>
      </c>
      <c r="M267" s="22">
        <f>(L267-J267)^2</f>
        <v>0.000001615058966</v>
      </c>
      <c r="N267" s="3"/>
      <c r="O267" s="21">
        <f>2*(J267-L267)</f>
        <v>0.002541699404</v>
      </c>
      <c r="P267" s="3">
        <f>J267*(1-J267)</f>
        <v>0.001269234643</v>
      </c>
      <c r="Q267" s="3">
        <f>B267</f>
        <v>0</v>
      </c>
      <c r="R267" s="3">
        <f>B268</f>
        <v>0</v>
      </c>
      <c r="S267" s="3">
        <v>1.0</v>
      </c>
      <c r="T267" s="3">
        <f>O267*P267*Q267</f>
        <v>0</v>
      </c>
      <c r="U267" s="3">
        <f>O267*P267*R267</f>
        <v>0</v>
      </c>
      <c r="V267" s="22">
        <f>O267*P267*S267</f>
        <v>0.000003226012937</v>
      </c>
      <c r="W267" s="3"/>
      <c r="X267" s="3"/>
      <c r="Y267" s="3"/>
      <c r="Z267" s="3"/>
    </row>
    <row r="268" ht="15.75" customHeight="1">
      <c r="A268" s="21" t="s">
        <v>21</v>
      </c>
      <c r="B268" s="22">
        <v>0.0</v>
      </c>
      <c r="C268" s="3"/>
      <c r="D268" s="21"/>
      <c r="E268" s="3"/>
      <c r="F268" s="3"/>
      <c r="G268" s="3"/>
      <c r="H268" s="3"/>
      <c r="I268" s="3"/>
      <c r="J268" s="22"/>
      <c r="K268" s="3"/>
      <c r="L268" s="21"/>
      <c r="M268" s="22"/>
      <c r="N268" s="3"/>
      <c r="O268" s="21"/>
      <c r="P268" s="3"/>
      <c r="Q268" s="3"/>
      <c r="R268" s="3"/>
      <c r="S268" s="3"/>
      <c r="T268" s="3"/>
      <c r="U268" s="3"/>
      <c r="V268" s="22"/>
      <c r="W268" s="3"/>
      <c r="X268" s="3"/>
      <c r="Y268" s="3"/>
      <c r="Z268" s="3"/>
    </row>
    <row r="269" ht="15.75" customHeight="1">
      <c r="A269" s="21"/>
      <c r="B269" s="22"/>
      <c r="C269" s="3"/>
      <c r="D269" s="21"/>
      <c r="E269" s="3"/>
      <c r="F269" s="3"/>
      <c r="G269" s="3"/>
      <c r="H269" s="3"/>
      <c r="I269" s="3"/>
      <c r="J269" s="22"/>
      <c r="K269" s="3"/>
      <c r="L269" s="21"/>
      <c r="M269" s="22"/>
      <c r="N269" s="3"/>
      <c r="O269" s="21"/>
      <c r="P269" s="3"/>
      <c r="Q269" s="3"/>
      <c r="R269" s="3"/>
      <c r="S269" s="3"/>
      <c r="T269" s="3"/>
      <c r="U269" s="3"/>
      <c r="V269" s="22"/>
      <c r="W269" s="3"/>
      <c r="X269" s="3"/>
      <c r="Y269" s="3"/>
      <c r="Z269" s="3"/>
    </row>
    <row r="270" ht="15.75" customHeight="1">
      <c r="A270" s="21" t="s">
        <v>2</v>
      </c>
      <c r="B270" s="22">
        <f t="array" ref="B270:B271">TRANSPOSE($A$4:$B$4)</f>
        <v>1</v>
      </c>
      <c r="C270" s="3"/>
      <c r="D270" s="21" t="str">
        <f t="shared" ref="D270:G270" si="86">D267</f>
        <v>w0,_</v>
      </c>
      <c r="E270" s="3">
        <f t="shared" si="86"/>
        <v>4.378368108</v>
      </c>
      <c r="F270" s="3">
        <f t="shared" si="86"/>
        <v>4.378160111</v>
      </c>
      <c r="G270" s="3">
        <f t="shared" si="86"/>
        <v>-6.666797887</v>
      </c>
      <c r="H270" s="3"/>
      <c r="I270" s="3">
        <f t="array" ref="I270">MMULT(E270:F270,B270:B271) + G270</f>
        <v>-2.28842978</v>
      </c>
      <c r="J270" s="22">
        <f>1/(1+EXP(-I270))</f>
        <v>0.09208574565</v>
      </c>
      <c r="K270" s="3"/>
      <c r="L270" s="21">
        <f>$C$4</f>
        <v>0</v>
      </c>
      <c r="M270" s="22">
        <f>(L270-J270)^2</f>
        <v>0.008479784551</v>
      </c>
      <c r="N270" s="3"/>
      <c r="O270" s="21">
        <f>2*(J270-L270)</f>
        <v>0.1841714913</v>
      </c>
      <c r="P270" s="3">
        <f>J270*(1-J270)</f>
        <v>0.08360596109</v>
      </c>
      <c r="Q270" s="3">
        <f>B270</f>
        <v>1</v>
      </c>
      <c r="R270" s="3">
        <f>B271</f>
        <v>0</v>
      </c>
      <c r="S270" s="3">
        <v>1.0</v>
      </c>
      <c r="T270" s="3">
        <f>O270*P270*Q270</f>
        <v>0.01539783454</v>
      </c>
      <c r="U270" s="3">
        <f>O270*P270*R270</f>
        <v>0</v>
      </c>
      <c r="V270" s="22">
        <f>O270*P270*S270</f>
        <v>0.01539783454</v>
      </c>
      <c r="W270" s="3"/>
      <c r="X270" s="3"/>
      <c r="Y270" s="3"/>
      <c r="Z270" s="3"/>
    </row>
    <row r="271" ht="15.75" customHeight="1">
      <c r="A271" s="21" t="s">
        <v>21</v>
      </c>
      <c r="B271" s="22">
        <v>0.0</v>
      </c>
      <c r="C271" s="3"/>
      <c r="D271" s="21"/>
      <c r="E271" s="3"/>
      <c r="F271" s="3"/>
      <c r="G271" s="3"/>
      <c r="H271" s="3"/>
      <c r="I271" s="3"/>
      <c r="J271" s="22"/>
      <c r="K271" s="3"/>
      <c r="L271" s="21"/>
      <c r="M271" s="22"/>
      <c r="N271" s="3"/>
      <c r="O271" s="21"/>
      <c r="P271" s="3"/>
      <c r="Q271" s="3"/>
      <c r="R271" s="3"/>
      <c r="S271" s="3"/>
      <c r="T271" s="3"/>
      <c r="U271" s="3"/>
      <c r="V271" s="22"/>
      <c r="W271" s="3"/>
      <c r="X271" s="3"/>
      <c r="Y271" s="3"/>
      <c r="Z271" s="3"/>
    </row>
    <row r="272" ht="15.75" customHeight="1">
      <c r="A272" s="21"/>
      <c r="B272" s="22"/>
      <c r="C272" s="3"/>
      <c r="D272" s="21"/>
      <c r="E272" s="3"/>
      <c r="F272" s="3"/>
      <c r="G272" s="3"/>
      <c r="H272" s="3"/>
      <c r="I272" s="3"/>
      <c r="J272" s="22"/>
      <c r="K272" s="3"/>
      <c r="L272" s="21"/>
      <c r="M272" s="22"/>
      <c r="N272" s="3"/>
      <c r="O272" s="21"/>
      <c r="P272" s="3"/>
      <c r="Q272" s="3"/>
      <c r="R272" s="3"/>
      <c r="S272" s="3"/>
      <c r="T272" s="3"/>
      <c r="U272" s="3"/>
      <c r="V272" s="22"/>
      <c r="W272" s="3"/>
      <c r="X272" s="3"/>
      <c r="Y272" s="3"/>
      <c r="Z272" s="3"/>
    </row>
    <row r="273" ht="15.75" customHeight="1">
      <c r="A273" s="21" t="s">
        <v>2</v>
      </c>
      <c r="B273" s="22">
        <f t="array" ref="B273:B274">TRANSPOSE($A$5:$B$5)</f>
        <v>0</v>
      </c>
      <c r="C273" s="3"/>
      <c r="D273" s="21" t="str">
        <f t="shared" ref="D273:G273" si="87">D270</f>
        <v>w0,_</v>
      </c>
      <c r="E273" s="3">
        <f t="shared" si="87"/>
        <v>4.378368108</v>
      </c>
      <c r="F273" s="3">
        <f t="shared" si="87"/>
        <v>4.378160111</v>
      </c>
      <c r="G273" s="3">
        <f t="shared" si="87"/>
        <v>-6.666797887</v>
      </c>
      <c r="H273" s="3"/>
      <c r="I273" s="3">
        <f t="array" ref="I273">MMULT(E273:F273,B273:B274) + G273</f>
        <v>-2.288637777</v>
      </c>
      <c r="J273" s="22">
        <f>1/(1+EXP(-I273))</f>
        <v>0.09206835732</v>
      </c>
      <c r="K273" s="3"/>
      <c r="L273" s="21">
        <f>$C$5</f>
        <v>0</v>
      </c>
      <c r="M273" s="22">
        <f>(L273-J273)^2</f>
        <v>0.008476582419</v>
      </c>
      <c r="N273" s="3"/>
      <c r="O273" s="21">
        <f>2*(J273-L273)</f>
        <v>0.1841367146</v>
      </c>
      <c r="P273" s="3">
        <f>J273*(1-J273)</f>
        <v>0.0835917749</v>
      </c>
      <c r="Q273" s="3">
        <f>B273</f>
        <v>0</v>
      </c>
      <c r="R273" s="3">
        <f>B274</f>
        <v>1</v>
      </c>
      <c r="S273" s="3">
        <v>1.0</v>
      </c>
      <c r="T273" s="3">
        <f>O273*P273*Q273</f>
        <v>0</v>
      </c>
      <c r="U273" s="3">
        <f>O273*P273*R273</f>
        <v>0.0153923148</v>
      </c>
      <c r="V273" s="22">
        <f>O273*P273*S273</f>
        <v>0.0153923148</v>
      </c>
      <c r="W273" s="3"/>
      <c r="X273" s="3"/>
      <c r="Y273" s="3"/>
      <c r="Z273" s="3"/>
    </row>
    <row r="274" ht="15.75" customHeight="1">
      <c r="A274" s="21" t="s">
        <v>21</v>
      </c>
      <c r="B274" s="22">
        <v>1.0</v>
      </c>
      <c r="C274" s="3"/>
      <c r="D274" s="21"/>
      <c r="E274" s="3"/>
      <c r="F274" s="3"/>
      <c r="G274" s="3"/>
      <c r="H274" s="3"/>
      <c r="I274" s="3"/>
      <c r="J274" s="22"/>
      <c r="K274" s="3"/>
      <c r="L274" s="21"/>
      <c r="M274" s="22"/>
      <c r="N274" s="3"/>
      <c r="O274" s="21"/>
      <c r="P274" s="3"/>
      <c r="Q274" s="3"/>
      <c r="R274" s="3"/>
      <c r="S274" s="3"/>
      <c r="T274" s="3"/>
      <c r="U274" s="3"/>
      <c r="V274" s="22"/>
      <c r="W274" s="3"/>
      <c r="X274" s="3"/>
      <c r="Y274" s="3"/>
      <c r="Z274" s="3"/>
    </row>
    <row r="275" ht="15.75" customHeight="1">
      <c r="A275" s="21"/>
      <c r="B275" s="22"/>
      <c r="C275" s="3"/>
      <c r="D275" s="21"/>
      <c r="E275" s="3"/>
      <c r="F275" s="3"/>
      <c r="G275" s="3"/>
      <c r="H275" s="3"/>
      <c r="I275" s="3"/>
      <c r="J275" s="22"/>
      <c r="K275" s="3"/>
      <c r="L275" s="21"/>
      <c r="M275" s="22"/>
      <c r="N275" s="3"/>
      <c r="O275" s="21"/>
      <c r="P275" s="3"/>
      <c r="Q275" s="3"/>
      <c r="R275" s="3"/>
      <c r="S275" s="3"/>
      <c r="T275" s="3"/>
      <c r="U275" s="3"/>
      <c r="V275" s="22"/>
      <c r="W275" s="3"/>
      <c r="X275" s="3"/>
      <c r="Y275" s="3"/>
      <c r="Z275" s="3"/>
    </row>
    <row r="276" ht="15.75" customHeight="1">
      <c r="A276" s="21" t="s">
        <v>2</v>
      </c>
      <c r="B276" s="22">
        <f t="array" ref="B276:B277">TRANSPOSE($A$6:$B$6)</f>
        <v>1</v>
      </c>
      <c r="C276" s="3"/>
      <c r="D276" s="21" t="str">
        <f t="shared" ref="D276:G276" si="88">D273</f>
        <v>w0,_</v>
      </c>
      <c r="E276" s="3">
        <f t="shared" si="88"/>
        <v>4.378368108</v>
      </c>
      <c r="F276" s="3">
        <f t="shared" si="88"/>
        <v>4.378160111</v>
      </c>
      <c r="G276" s="3">
        <f t="shared" si="88"/>
        <v>-6.666797887</v>
      </c>
      <c r="H276" s="3"/>
      <c r="I276" s="3">
        <f t="array" ref="I276">MMULT(E276:F276,B276:B277) + G276</f>
        <v>2.089730331</v>
      </c>
      <c r="J276" s="22">
        <f>1/(1+EXP(-I276))</f>
        <v>0.889901007</v>
      </c>
      <c r="K276" s="3"/>
      <c r="L276" s="21">
        <f>$C$6</f>
        <v>1</v>
      </c>
      <c r="M276" s="22">
        <f>(L276-J276)^2</f>
        <v>0.01212178826</v>
      </c>
      <c r="N276" s="3"/>
      <c r="O276" s="21">
        <f>2*(J276-L276)</f>
        <v>-0.220197986</v>
      </c>
      <c r="P276" s="3">
        <f>J276*(1-J276)</f>
        <v>0.09797720475</v>
      </c>
      <c r="Q276" s="3">
        <f>B276</f>
        <v>1</v>
      </c>
      <c r="R276" s="3">
        <f>B277</f>
        <v>1</v>
      </c>
      <c r="S276" s="3">
        <v>1.0</v>
      </c>
      <c r="T276" s="3">
        <f>O276*P276*Q276</f>
        <v>-0.02157438316</v>
      </c>
      <c r="U276" s="3">
        <f>O276*P276*R276</f>
        <v>-0.02157438316</v>
      </c>
      <c r="V276" s="22">
        <f>O276*P276*S276</f>
        <v>-0.02157438316</v>
      </c>
      <c r="W276" s="3"/>
      <c r="X276" s="3"/>
      <c r="Y276" s="3"/>
      <c r="Z276" s="3"/>
    </row>
    <row r="277" ht="15.75" customHeight="1">
      <c r="A277" s="26" t="s">
        <v>21</v>
      </c>
      <c r="B277" s="27">
        <v>1.0</v>
      </c>
      <c r="C277" s="3"/>
      <c r="D277" s="26"/>
      <c r="E277" s="28"/>
      <c r="F277" s="28"/>
      <c r="G277" s="28"/>
      <c r="H277" s="28"/>
      <c r="I277" s="28"/>
      <c r="J277" s="27"/>
      <c r="K277" s="21"/>
      <c r="L277" s="26"/>
      <c r="M277" s="27"/>
      <c r="N277" s="3"/>
      <c r="O277" s="26"/>
      <c r="P277" s="28"/>
      <c r="Q277" s="28"/>
      <c r="R277" s="28"/>
      <c r="S277" s="28"/>
      <c r="T277" s="28"/>
      <c r="U277" s="28"/>
      <c r="V277" s="27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2">
        <f>SUM(M267:M277)</f>
        <v>0.02907977029</v>
      </c>
      <c r="N278" s="3"/>
      <c r="O278" s="3"/>
      <c r="P278" s="3"/>
      <c r="Q278" s="3"/>
      <c r="R278" s="3"/>
      <c r="S278" s="3"/>
      <c r="T278" s="2">
        <f t="shared" ref="T278:V278" si="89">AVERAGE(T267:T277)</f>
        <v>-0.001544137157</v>
      </c>
      <c r="U278" s="2">
        <f t="shared" si="89"/>
        <v>-0.001545517091</v>
      </c>
      <c r="V278" s="2">
        <f t="shared" si="89"/>
        <v>0.002304748046</v>
      </c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5" t="s">
        <v>5</v>
      </c>
      <c r="B280" s="6"/>
      <c r="C280" s="3"/>
      <c r="D280" s="7" t="s">
        <v>6</v>
      </c>
      <c r="E280" s="8"/>
      <c r="F280" s="8"/>
      <c r="G280" s="8"/>
      <c r="H280" s="8"/>
      <c r="I280" s="9" t="s">
        <v>3</v>
      </c>
      <c r="J280" s="10"/>
      <c r="K280" s="3"/>
      <c r="L280" s="7" t="s">
        <v>20</v>
      </c>
      <c r="M280" s="11" t="s">
        <v>8</v>
      </c>
      <c r="N280" s="3"/>
      <c r="O280" s="7"/>
      <c r="P280" s="8"/>
      <c r="Q280" s="8"/>
      <c r="R280" s="8"/>
      <c r="S280" s="8"/>
      <c r="T280" s="8"/>
      <c r="U280" s="8"/>
      <c r="V280" s="11"/>
      <c r="W280" s="3"/>
      <c r="X280" s="3"/>
      <c r="Y280" s="3"/>
      <c r="Z280" s="3"/>
    </row>
    <row r="281" ht="15.75" customHeight="1">
      <c r="A281" s="12"/>
      <c r="B281" s="13"/>
      <c r="C281" s="3"/>
      <c r="D281" s="14"/>
      <c r="E281" s="15" t="s">
        <v>9</v>
      </c>
      <c r="F281" s="15" t="s">
        <v>22</v>
      </c>
      <c r="G281" s="15" t="s">
        <v>10</v>
      </c>
      <c r="H281" s="15"/>
      <c r="I281" s="16" t="s">
        <v>11</v>
      </c>
      <c r="J281" s="17" t="s">
        <v>12</v>
      </c>
      <c r="K281" s="3"/>
      <c r="L281" s="14"/>
      <c r="M281" s="18"/>
      <c r="N281" s="3"/>
      <c r="O281" s="14" t="s">
        <v>13</v>
      </c>
      <c r="P281" s="15" t="s">
        <v>14</v>
      </c>
      <c r="Q281" s="15" t="s">
        <v>23</v>
      </c>
      <c r="R281" s="15" t="s">
        <v>24</v>
      </c>
      <c r="S281" s="15" t="s">
        <v>16</v>
      </c>
      <c r="T281" s="15" t="s">
        <v>25</v>
      </c>
      <c r="U281" s="15" t="s">
        <v>26</v>
      </c>
      <c r="V281" s="18" t="s">
        <v>18</v>
      </c>
      <c r="W281" s="3"/>
      <c r="X281" s="3"/>
      <c r="Y281" s="3"/>
      <c r="Z281" s="3"/>
    </row>
    <row r="282" ht="15.75" customHeight="1">
      <c r="A282" s="21" t="s">
        <v>2</v>
      </c>
      <c r="B282" s="22">
        <f t="array" ref="B282:B283">TRANSPOSE($A$3:$B$3)</f>
        <v>0</v>
      </c>
      <c r="C282" s="3"/>
      <c r="D282" s="23" t="s">
        <v>19</v>
      </c>
      <c r="E282" s="24">
        <f t="shared" ref="E282:G282" si="90">E267-$B$8*T278</f>
        <v>4.409250851</v>
      </c>
      <c r="F282" s="24">
        <f t="shared" si="90"/>
        <v>4.409070452</v>
      </c>
      <c r="G282" s="24">
        <f t="shared" si="90"/>
        <v>-6.712892848</v>
      </c>
      <c r="H282" s="24"/>
      <c r="I282" s="24">
        <f t="array" ref="I282">MMULT(E282:F282,B282:B283) + G282</f>
        <v>-6.712892848</v>
      </c>
      <c r="J282" s="22">
        <f>1/(1+EXP(-I282))</f>
        <v>0.001213669026</v>
      </c>
      <c r="K282" s="21"/>
      <c r="L282" s="21">
        <f>$C$3</f>
        <v>0</v>
      </c>
      <c r="M282" s="22">
        <f>(L282-J282)^2</f>
        <v>0.000001472992505</v>
      </c>
      <c r="N282" s="3"/>
      <c r="O282" s="21">
        <f>2*(J282-L282)</f>
        <v>0.002427338052</v>
      </c>
      <c r="P282" s="3">
        <f>J282*(1-J282)</f>
        <v>0.001212196033</v>
      </c>
      <c r="Q282" s="3">
        <f>B282</f>
        <v>0</v>
      </c>
      <c r="R282" s="3">
        <f>B283</f>
        <v>0</v>
      </c>
      <c r="S282" s="3">
        <v>1.0</v>
      </c>
      <c r="T282" s="3">
        <f>O282*P282*Q282</f>
        <v>0</v>
      </c>
      <c r="U282" s="3">
        <f>O282*P282*R282</f>
        <v>0</v>
      </c>
      <c r="V282" s="22">
        <f>O282*P282*S282</f>
        <v>0.000002942409559</v>
      </c>
      <c r="W282" s="3"/>
      <c r="X282" s="3"/>
      <c r="Y282" s="3"/>
      <c r="Z282" s="3"/>
    </row>
    <row r="283" ht="15.75" customHeight="1">
      <c r="A283" s="21" t="s">
        <v>21</v>
      </c>
      <c r="B283" s="22">
        <v>0.0</v>
      </c>
      <c r="C283" s="3"/>
      <c r="D283" s="21"/>
      <c r="E283" s="3"/>
      <c r="F283" s="3"/>
      <c r="G283" s="3"/>
      <c r="H283" s="3"/>
      <c r="I283" s="3"/>
      <c r="J283" s="22"/>
      <c r="K283" s="3"/>
      <c r="L283" s="21"/>
      <c r="M283" s="22"/>
      <c r="N283" s="3"/>
      <c r="O283" s="21"/>
      <c r="P283" s="3"/>
      <c r="Q283" s="3"/>
      <c r="R283" s="3"/>
      <c r="S283" s="3"/>
      <c r="T283" s="3"/>
      <c r="U283" s="3"/>
      <c r="V283" s="22"/>
      <c r="W283" s="3"/>
      <c r="X283" s="3"/>
      <c r="Y283" s="3"/>
      <c r="Z283" s="3"/>
    </row>
    <row r="284" ht="15.75" customHeight="1">
      <c r="A284" s="21"/>
      <c r="B284" s="22"/>
      <c r="C284" s="3"/>
      <c r="D284" s="21"/>
      <c r="E284" s="3"/>
      <c r="F284" s="3"/>
      <c r="G284" s="3"/>
      <c r="H284" s="3"/>
      <c r="I284" s="3"/>
      <c r="J284" s="22"/>
      <c r="K284" s="3"/>
      <c r="L284" s="21"/>
      <c r="M284" s="22"/>
      <c r="N284" s="3"/>
      <c r="O284" s="21"/>
      <c r="P284" s="3"/>
      <c r="Q284" s="3"/>
      <c r="R284" s="3"/>
      <c r="S284" s="3"/>
      <c r="T284" s="3"/>
      <c r="U284" s="3"/>
      <c r="V284" s="22"/>
      <c r="W284" s="3"/>
      <c r="X284" s="3"/>
      <c r="Y284" s="3"/>
      <c r="Z284" s="3"/>
    </row>
    <row r="285" ht="15.75" customHeight="1">
      <c r="A285" s="21" t="s">
        <v>2</v>
      </c>
      <c r="B285" s="22">
        <f t="array" ref="B285:B286">TRANSPOSE($A$4:$B$4)</f>
        <v>1</v>
      </c>
      <c r="C285" s="3"/>
      <c r="D285" s="21" t="str">
        <f t="shared" ref="D285:G285" si="91">D282</f>
        <v>w0,_</v>
      </c>
      <c r="E285" s="3">
        <f t="shared" si="91"/>
        <v>4.409250851</v>
      </c>
      <c r="F285" s="3">
        <f t="shared" si="91"/>
        <v>4.409070452</v>
      </c>
      <c r="G285" s="3">
        <f t="shared" si="91"/>
        <v>-6.712892848</v>
      </c>
      <c r="H285" s="3"/>
      <c r="I285" s="3">
        <f t="array" ref="I285">MMULT(E285:F285,B285:B286) + G285</f>
        <v>-2.303641998</v>
      </c>
      <c r="J285" s="22">
        <f>1/(1+EXP(-I285))</f>
        <v>0.09082178119</v>
      </c>
      <c r="K285" s="3"/>
      <c r="L285" s="21">
        <f>$C$4</f>
        <v>0</v>
      </c>
      <c r="M285" s="22">
        <f>(L285-J285)^2</f>
        <v>0.008248595938</v>
      </c>
      <c r="N285" s="3"/>
      <c r="O285" s="21">
        <f>2*(J285-L285)</f>
        <v>0.1816435624</v>
      </c>
      <c r="P285" s="3">
        <f>J285*(1-J285)</f>
        <v>0.08257318525</v>
      </c>
      <c r="Q285" s="3">
        <f>B285</f>
        <v>1</v>
      </c>
      <c r="R285" s="3">
        <f>B286</f>
        <v>0</v>
      </c>
      <c r="S285" s="3">
        <v>1.0</v>
      </c>
      <c r="T285" s="3">
        <f>O285*P285*Q285</f>
        <v>0.01499888753</v>
      </c>
      <c r="U285" s="3">
        <f>O285*P285*R285</f>
        <v>0</v>
      </c>
      <c r="V285" s="22">
        <f>O285*P285*S285</f>
        <v>0.01499888753</v>
      </c>
      <c r="W285" s="3"/>
      <c r="X285" s="3"/>
      <c r="Y285" s="3"/>
      <c r="Z285" s="3"/>
    </row>
    <row r="286" ht="15.75" customHeight="1">
      <c r="A286" s="21" t="s">
        <v>21</v>
      </c>
      <c r="B286" s="22">
        <v>0.0</v>
      </c>
      <c r="C286" s="3"/>
      <c r="D286" s="21"/>
      <c r="E286" s="3"/>
      <c r="F286" s="3"/>
      <c r="G286" s="3"/>
      <c r="H286" s="3"/>
      <c r="I286" s="3"/>
      <c r="J286" s="22"/>
      <c r="K286" s="3"/>
      <c r="L286" s="21"/>
      <c r="M286" s="22"/>
      <c r="N286" s="3"/>
      <c r="O286" s="21"/>
      <c r="P286" s="3"/>
      <c r="Q286" s="3"/>
      <c r="R286" s="3"/>
      <c r="S286" s="3"/>
      <c r="T286" s="3"/>
      <c r="U286" s="3"/>
      <c r="V286" s="22"/>
      <c r="W286" s="3"/>
      <c r="X286" s="3"/>
      <c r="Y286" s="3"/>
      <c r="Z286" s="3"/>
    </row>
    <row r="287" ht="15.75" customHeight="1">
      <c r="A287" s="21"/>
      <c r="B287" s="22"/>
      <c r="C287" s="3"/>
      <c r="D287" s="21"/>
      <c r="E287" s="3"/>
      <c r="F287" s="3"/>
      <c r="G287" s="3"/>
      <c r="H287" s="3"/>
      <c r="I287" s="3"/>
      <c r="J287" s="22"/>
      <c r="K287" s="3"/>
      <c r="L287" s="21"/>
      <c r="M287" s="22"/>
      <c r="N287" s="3"/>
      <c r="O287" s="21"/>
      <c r="P287" s="3"/>
      <c r="Q287" s="3"/>
      <c r="R287" s="3"/>
      <c r="S287" s="3"/>
      <c r="T287" s="3"/>
      <c r="U287" s="3"/>
      <c r="V287" s="22"/>
      <c r="W287" s="3"/>
      <c r="X287" s="3"/>
      <c r="Y287" s="3"/>
      <c r="Z287" s="3"/>
    </row>
    <row r="288" ht="15.75" customHeight="1">
      <c r="A288" s="21" t="s">
        <v>2</v>
      </c>
      <c r="B288" s="22">
        <f t="array" ref="B288:B289">TRANSPOSE($A$5:$B$5)</f>
        <v>0</v>
      </c>
      <c r="C288" s="3"/>
      <c r="D288" s="21" t="str">
        <f t="shared" ref="D288:G288" si="92">D285</f>
        <v>w0,_</v>
      </c>
      <c r="E288" s="3">
        <f t="shared" si="92"/>
        <v>4.409250851</v>
      </c>
      <c r="F288" s="3">
        <f t="shared" si="92"/>
        <v>4.409070452</v>
      </c>
      <c r="G288" s="3">
        <f t="shared" si="92"/>
        <v>-6.712892848</v>
      </c>
      <c r="H288" s="3"/>
      <c r="I288" s="3">
        <f t="array" ref="I288">MMULT(E288:F288,B288:B289) + G288</f>
        <v>-2.303822396</v>
      </c>
      <c r="J288" s="22">
        <f>1/(1+EXP(-I288))</f>
        <v>0.09080688621</v>
      </c>
      <c r="K288" s="3"/>
      <c r="L288" s="21">
        <f>$C$5</f>
        <v>0</v>
      </c>
      <c r="M288" s="22">
        <f>(L288-J288)^2</f>
        <v>0.008245890583</v>
      </c>
      <c r="N288" s="3"/>
      <c r="O288" s="21">
        <f>2*(J288-L288)</f>
        <v>0.1816137724</v>
      </c>
      <c r="P288" s="3">
        <f>J288*(1-J288)</f>
        <v>0.08256099562</v>
      </c>
      <c r="Q288" s="3">
        <f>B288</f>
        <v>0</v>
      </c>
      <c r="R288" s="3">
        <f>B289</f>
        <v>1</v>
      </c>
      <c r="S288" s="3">
        <v>1.0</v>
      </c>
      <c r="T288" s="3">
        <f>O288*P288*Q288</f>
        <v>0</v>
      </c>
      <c r="U288" s="3">
        <f>O288*P288*R288</f>
        <v>0.01499421387</v>
      </c>
      <c r="V288" s="22">
        <f>O288*P288*S288</f>
        <v>0.01499421387</v>
      </c>
      <c r="W288" s="3"/>
      <c r="X288" s="3"/>
      <c r="Y288" s="3"/>
      <c r="Z288" s="3"/>
    </row>
    <row r="289" ht="15.75" customHeight="1">
      <c r="A289" s="21" t="s">
        <v>21</v>
      </c>
      <c r="B289" s="22">
        <v>1.0</v>
      </c>
      <c r="C289" s="3"/>
      <c r="D289" s="21"/>
      <c r="E289" s="3"/>
      <c r="F289" s="3"/>
      <c r="G289" s="3"/>
      <c r="H289" s="3"/>
      <c r="I289" s="3"/>
      <c r="J289" s="22"/>
      <c r="K289" s="3"/>
      <c r="L289" s="21"/>
      <c r="M289" s="22"/>
      <c r="N289" s="3"/>
      <c r="O289" s="21"/>
      <c r="P289" s="3"/>
      <c r="Q289" s="3"/>
      <c r="R289" s="3"/>
      <c r="S289" s="3"/>
      <c r="T289" s="3"/>
      <c r="U289" s="3"/>
      <c r="V289" s="22"/>
      <c r="W289" s="3"/>
      <c r="X289" s="3"/>
      <c r="Y289" s="3"/>
      <c r="Z289" s="3"/>
    </row>
    <row r="290" ht="15.75" customHeight="1">
      <c r="A290" s="21"/>
      <c r="B290" s="22"/>
      <c r="C290" s="3"/>
      <c r="D290" s="21"/>
      <c r="E290" s="3"/>
      <c r="F290" s="3"/>
      <c r="G290" s="3"/>
      <c r="H290" s="3"/>
      <c r="I290" s="3"/>
      <c r="J290" s="22"/>
      <c r="K290" s="3"/>
      <c r="L290" s="21"/>
      <c r="M290" s="22"/>
      <c r="N290" s="3"/>
      <c r="O290" s="21"/>
      <c r="P290" s="3"/>
      <c r="Q290" s="3"/>
      <c r="R290" s="3"/>
      <c r="S290" s="3"/>
      <c r="T290" s="3"/>
      <c r="U290" s="3"/>
      <c r="V290" s="22"/>
      <c r="W290" s="3"/>
      <c r="X290" s="3"/>
      <c r="Y290" s="3"/>
      <c r="Z290" s="3"/>
    </row>
    <row r="291" ht="15.75" customHeight="1">
      <c r="A291" s="21" t="s">
        <v>2</v>
      </c>
      <c r="B291" s="22">
        <f t="array" ref="B291:B292">TRANSPOSE($A$6:$B$6)</f>
        <v>1</v>
      </c>
      <c r="C291" s="3"/>
      <c r="D291" s="21" t="str">
        <f t="shared" ref="D291:G291" si="93">D288</f>
        <v>w0,_</v>
      </c>
      <c r="E291" s="3">
        <f t="shared" si="93"/>
        <v>4.409250851</v>
      </c>
      <c r="F291" s="3">
        <f t="shared" si="93"/>
        <v>4.409070452</v>
      </c>
      <c r="G291" s="3">
        <f t="shared" si="93"/>
        <v>-6.712892848</v>
      </c>
      <c r="H291" s="3"/>
      <c r="I291" s="3">
        <f t="array" ref="I291">MMULT(E291:F291,B291:B292) + G291</f>
        <v>2.105428455</v>
      </c>
      <c r="J291" s="22">
        <f>1/(1+EXP(-I291))</f>
        <v>0.8914296773</v>
      </c>
      <c r="K291" s="3"/>
      <c r="L291" s="21">
        <f>$C$6</f>
        <v>1</v>
      </c>
      <c r="M291" s="22">
        <f>(L291-J291)^2</f>
        <v>0.01178751496</v>
      </c>
      <c r="N291" s="3"/>
      <c r="O291" s="21">
        <f>2*(J291-L291)</f>
        <v>-0.2171406453</v>
      </c>
      <c r="P291" s="3">
        <f>J291*(1-J291)</f>
        <v>0.09678280769</v>
      </c>
      <c r="Q291" s="3">
        <f>B291</f>
        <v>1</v>
      </c>
      <c r="R291" s="3">
        <f>B292</f>
        <v>1</v>
      </c>
      <c r="S291" s="3">
        <v>1.0</v>
      </c>
      <c r="T291" s="3">
        <f>O291*P291*Q291</f>
        <v>-0.02101548132</v>
      </c>
      <c r="U291" s="3">
        <f>O291*P291*R291</f>
        <v>-0.02101548132</v>
      </c>
      <c r="V291" s="22">
        <f>O291*P291*S291</f>
        <v>-0.02101548132</v>
      </c>
      <c r="W291" s="3"/>
      <c r="X291" s="3"/>
      <c r="Y291" s="3"/>
      <c r="Z291" s="3"/>
    </row>
    <row r="292" ht="15.75" customHeight="1">
      <c r="A292" s="26" t="s">
        <v>21</v>
      </c>
      <c r="B292" s="27">
        <v>1.0</v>
      </c>
      <c r="C292" s="3"/>
      <c r="D292" s="26"/>
      <c r="E292" s="28"/>
      <c r="F292" s="28"/>
      <c r="G292" s="28"/>
      <c r="H292" s="28"/>
      <c r="I292" s="28"/>
      <c r="J292" s="27"/>
      <c r="K292" s="21"/>
      <c r="L292" s="26"/>
      <c r="M292" s="27"/>
      <c r="N292" s="3"/>
      <c r="O292" s="26"/>
      <c r="P292" s="28"/>
      <c r="Q292" s="28"/>
      <c r="R292" s="28"/>
      <c r="S292" s="28"/>
      <c r="T292" s="28"/>
      <c r="U292" s="28"/>
      <c r="V292" s="27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2">
        <f>SUM(M282:M292)</f>
        <v>0.02828347447</v>
      </c>
      <c r="N293" s="3"/>
      <c r="O293" s="3"/>
      <c r="P293" s="3"/>
      <c r="Q293" s="3"/>
      <c r="R293" s="3"/>
      <c r="S293" s="3"/>
      <c r="T293" s="2">
        <f t="shared" ref="T293:V293" si="94">AVERAGE(T282:T292)</f>
        <v>-0.001504148448</v>
      </c>
      <c r="U293" s="2">
        <f t="shared" si="94"/>
        <v>-0.001505316862</v>
      </c>
      <c r="V293" s="2">
        <f t="shared" si="94"/>
        <v>0.002245140622</v>
      </c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5" t="s">
        <v>5</v>
      </c>
      <c r="B295" s="6"/>
      <c r="C295" s="3"/>
      <c r="D295" s="7" t="s">
        <v>6</v>
      </c>
      <c r="E295" s="8"/>
      <c r="F295" s="8"/>
      <c r="G295" s="8"/>
      <c r="H295" s="8"/>
      <c r="I295" s="9" t="s">
        <v>3</v>
      </c>
      <c r="J295" s="10"/>
      <c r="K295" s="3"/>
      <c r="L295" s="7" t="s">
        <v>20</v>
      </c>
      <c r="M295" s="11" t="s">
        <v>8</v>
      </c>
      <c r="N295" s="3"/>
      <c r="O295" s="7"/>
      <c r="P295" s="8"/>
      <c r="Q295" s="8"/>
      <c r="R295" s="8"/>
      <c r="S295" s="8"/>
      <c r="T295" s="8"/>
      <c r="U295" s="8"/>
      <c r="V295" s="11"/>
      <c r="W295" s="3"/>
      <c r="X295" s="3"/>
      <c r="Y295" s="3"/>
      <c r="Z295" s="3"/>
    </row>
    <row r="296" ht="15.75" customHeight="1">
      <c r="A296" s="12"/>
      <c r="B296" s="13"/>
      <c r="C296" s="3"/>
      <c r="D296" s="14"/>
      <c r="E296" s="15" t="s">
        <v>9</v>
      </c>
      <c r="F296" s="15" t="s">
        <v>22</v>
      </c>
      <c r="G296" s="15" t="s">
        <v>10</v>
      </c>
      <c r="H296" s="15"/>
      <c r="I296" s="16" t="s">
        <v>11</v>
      </c>
      <c r="J296" s="17" t="s">
        <v>12</v>
      </c>
      <c r="K296" s="3"/>
      <c r="L296" s="14"/>
      <c r="M296" s="18"/>
      <c r="N296" s="3"/>
      <c r="O296" s="14" t="s">
        <v>13</v>
      </c>
      <c r="P296" s="15" t="s">
        <v>14</v>
      </c>
      <c r="Q296" s="15" t="s">
        <v>23</v>
      </c>
      <c r="R296" s="15" t="s">
        <v>24</v>
      </c>
      <c r="S296" s="15" t="s">
        <v>16</v>
      </c>
      <c r="T296" s="15" t="s">
        <v>25</v>
      </c>
      <c r="U296" s="15" t="s">
        <v>26</v>
      </c>
      <c r="V296" s="18" t="s">
        <v>18</v>
      </c>
      <c r="W296" s="3"/>
      <c r="X296" s="3"/>
      <c r="Y296" s="3"/>
      <c r="Z296" s="3"/>
    </row>
    <row r="297" ht="15.75" customHeight="1">
      <c r="A297" s="21" t="s">
        <v>2</v>
      </c>
      <c r="B297" s="22">
        <f t="array" ref="B297:B298">TRANSPOSE($A$3:$B$3)</f>
        <v>0</v>
      </c>
      <c r="C297" s="3"/>
      <c r="D297" s="23" t="s">
        <v>19</v>
      </c>
      <c r="E297" s="24">
        <f t="shared" ref="E297:G297" si="95">E282-$B$8*T293</f>
        <v>4.43933382</v>
      </c>
      <c r="F297" s="24">
        <f t="shared" si="95"/>
        <v>4.43917679</v>
      </c>
      <c r="G297" s="24">
        <f t="shared" si="95"/>
        <v>-6.757795661</v>
      </c>
      <c r="H297" s="24"/>
      <c r="I297" s="24">
        <f t="array" ref="I297">MMULT(E297:F297,B297:B298) + G297</f>
        <v>-6.757795661</v>
      </c>
      <c r="J297" s="22">
        <f>1/(1+EXP(-I297))</f>
        <v>0.001160439143</v>
      </c>
      <c r="K297" s="21"/>
      <c r="L297" s="21">
        <f>$C$3</f>
        <v>0</v>
      </c>
      <c r="M297" s="22">
        <f>(L297-J297)^2</f>
        <v>0.000001346619005</v>
      </c>
      <c r="N297" s="3"/>
      <c r="O297" s="21">
        <f>2*(J297-L297)</f>
        <v>0.002320878286</v>
      </c>
      <c r="P297" s="3">
        <f>J297*(1-J297)</f>
        <v>0.001159092524</v>
      </c>
      <c r="Q297" s="3">
        <f>B297</f>
        <v>0</v>
      </c>
      <c r="R297" s="3">
        <f>B298</f>
        <v>0</v>
      </c>
      <c r="S297" s="3">
        <v>1.0</v>
      </c>
      <c r="T297" s="3">
        <f>O297*P297*Q297</f>
        <v>0</v>
      </c>
      <c r="U297" s="3">
        <f>O297*P297*R297</f>
        <v>0</v>
      </c>
      <c r="V297" s="22">
        <f>O297*P297*S297</f>
        <v>0.000002690112671</v>
      </c>
      <c r="W297" s="3"/>
      <c r="X297" s="3"/>
      <c r="Y297" s="3"/>
      <c r="Z297" s="3"/>
    </row>
    <row r="298" ht="15.75" customHeight="1">
      <c r="A298" s="21" t="s">
        <v>21</v>
      </c>
      <c r="B298" s="22">
        <v>0.0</v>
      </c>
      <c r="C298" s="3"/>
      <c r="D298" s="21"/>
      <c r="E298" s="3"/>
      <c r="F298" s="3"/>
      <c r="G298" s="3"/>
      <c r="H298" s="3"/>
      <c r="I298" s="3"/>
      <c r="J298" s="22"/>
      <c r="K298" s="3"/>
      <c r="L298" s="21"/>
      <c r="M298" s="22"/>
      <c r="N298" s="3"/>
      <c r="O298" s="21"/>
      <c r="P298" s="3"/>
      <c r="Q298" s="3"/>
      <c r="R298" s="3"/>
      <c r="S298" s="3"/>
      <c r="T298" s="3"/>
      <c r="U298" s="3"/>
      <c r="V298" s="22"/>
      <c r="W298" s="3"/>
      <c r="X298" s="3"/>
      <c r="Y298" s="3"/>
      <c r="Z298" s="3"/>
    </row>
    <row r="299" ht="15.75" customHeight="1">
      <c r="A299" s="21"/>
      <c r="B299" s="22"/>
      <c r="C299" s="3"/>
      <c r="D299" s="21"/>
      <c r="E299" s="3"/>
      <c r="F299" s="3"/>
      <c r="G299" s="3"/>
      <c r="H299" s="3"/>
      <c r="I299" s="3"/>
      <c r="J299" s="22"/>
      <c r="K299" s="3"/>
      <c r="L299" s="21"/>
      <c r="M299" s="22"/>
      <c r="N299" s="3"/>
      <c r="O299" s="21"/>
      <c r="P299" s="3"/>
      <c r="Q299" s="3"/>
      <c r="R299" s="3"/>
      <c r="S299" s="3"/>
      <c r="T299" s="3"/>
      <c r="U299" s="3"/>
      <c r="V299" s="22"/>
      <c r="W299" s="3"/>
      <c r="X299" s="3"/>
      <c r="Y299" s="3"/>
      <c r="Z299" s="3"/>
    </row>
    <row r="300" ht="15.75" customHeight="1">
      <c r="A300" s="21" t="s">
        <v>2</v>
      </c>
      <c r="B300" s="22">
        <f t="array" ref="B300:B301">TRANSPOSE($A$4:$B$4)</f>
        <v>1</v>
      </c>
      <c r="C300" s="3"/>
      <c r="D300" s="21" t="str">
        <f t="shared" ref="D300:G300" si="96">D297</f>
        <v>w0,_</v>
      </c>
      <c r="E300" s="3">
        <f t="shared" si="96"/>
        <v>4.43933382</v>
      </c>
      <c r="F300" s="3">
        <f t="shared" si="96"/>
        <v>4.43917679</v>
      </c>
      <c r="G300" s="3">
        <f t="shared" si="96"/>
        <v>-6.757795661</v>
      </c>
      <c r="H300" s="3"/>
      <c r="I300" s="3">
        <f t="array" ref="I300">MMULT(E300:F300,B300:B301) + G300</f>
        <v>-2.318461841</v>
      </c>
      <c r="J300" s="22">
        <f>1/(1+EXP(-I300))</f>
        <v>0.0896054575</v>
      </c>
      <c r="K300" s="3"/>
      <c r="L300" s="21">
        <f>$C$4</f>
        <v>0</v>
      </c>
      <c r="M300" s="22">
        <f>(L300-J300)^2</f>
        <v>0.008029138014</v>
      </c>
      <c r="N300" s="3"/>
      <c r="O300" s="21">
        <f>2*(J300-L300)</f>
        <v>0.179210915</v>
      </c>
      <c r="P300" s="3">
        <f>J300*(1-J300)</f>
        <v>0.08157631949</v>
      </c>
      <c r="Q300" s="3">
        <f>B300</f>
        <v>1</v>
      </c>
      <c r="R300" s="3">
        <f>B301</f>
        <v>0</v>
      </c>
      <c r="S300" s="3">
        <v>1.0</v>
      </c>
      <c r="T300" s="3">
        <f>O300*P300*Q300</f>
        <v>0.01461936686</v>
      </c>
      <c r="U300" s="3">
        <f>O300*P300*R300</f>
        <v>0</v>
      </c>
      <c r="V300" s="22">
        <f>O300*P300*S300</f>
        <v>0.01461936686</v>
      </c>
      <c r="W300" s="3"/>
      <c r="X300" s="3"/>
      <c r="Y300" s="3"/>
      <c r="Z300" s="3"/>
    </row>
    <row r="301" ht="15.75" customHeight="1">
      <c r="A301" s="21" t="s">
        <v>21</v>
      </c>
      <c r="B301" s="22">
        <v>0.0</v>
      </c>
      <c r="C301" s="3"/>
      <c r="D301" s="21"/>
      <c r="E301" s="3"/>
      <c r="F301" s="3"/>
      <c r="G301" s="3"/>
      <c r="H301" s="3"/>
      <c r="I301" s="3"/>
      <c r="J301" s="22"/>
      <c r="K301" s="3"/>
      <c r="L301" s="21"/>
      <c r="M301" s="22"/>
      <c r="N301" s="3"/>
      <c r="O301" s="21"/>
      <c r="P301" s="3"/>
      <c r="Q301" s="3"/>
      <c r="R301" s="3"/>
      <c r="S301" s="3"/>
      <c r="T301" s="3"/>
      <c r="U301" s="3"/>
      <c r="V301" s="22"/>
      <c r="W301" s="3"/>
      <c r="X301" s="3"/>
      <c r="Y301" s="3"/>
      <c r="Z301" s="3"/>
    </row>
    <row r="302" ht="15.75" customHeight="1">
      <c r="A302" s="21"/>
      <c r="B302" s="22"/>
      <c r="C302" s="3"/>
      <c r="D302" s="21"/>
      <c r="E302" s="3"/>
      <c r="F302" s="3"/>
      <c r="G302" s="3"/>
      <c r="H302" s="3"/>
      <c r="I302" s="3"/>
      <c r="J302" s="22"/>
      <c r="K302" s="3"/>
      <c r="L302" s="21"/>
      <c r="M302" s="22"/>
      <c r="N302" s="3"/>
      <c r="O302" s="21"/>
      <c r="P302" s="3"/>
      <c r="Q302" s="3"/>
      <c r="R302" s="3"/>
      <c r="S302" s="3"/>
      <c r="T302" s="3"/>
      <c r="U302" s="3"/>
      <c r="V302" s="22"/>
      <c r="W302" s="3"/>
      <c r="X302" s="3"/>
      <c r="Y302" s="3"/>
      <c r="Z302" s="3"/>
    </row>
    <row r="303" ht="15.75" customHeight="1">
      <c r="A303" s="21" t="s">
        <v>2</v>
      </c>
      <c r="B303" s="22">
        <f t="array" ref="B303:B304">TRANSPOSE($A$5:$B$5)</f>
        <v>0</v>
      </c>
      <c r="C303" s="3"/>
      <c r="D303" s="21" t="str">
        <f t="shared" ref="D303:G303" si="97">D300</f>
        <v>w0,_</v>
      </c>
      <c r="E303" s="3">
        <f t="shared" si="97"/>
        <v>4.43933382</v>
      </c>
      <c r="F303" s="3">
        <f t="shared" si="97"/>
        <v>4.43917679</v>
      </c>
      <c r="G303" s="3">
        <f t="shared" si="97"/>
        <v>-6.757795661</v>
      </c>
      <c r="H303" s="3"/>
      <c r="I303" s="3">
        <f t="array" ref="I303">MMULT(E303:F303,B303:B304) + G303</f>
        <v>-2.318618871</v>
      </c>
      <c r="J303" s="22">
        <f>1/(1+EXP(-I303))</f>
        <v>0.08959264838</v>
      </c>
      <c r="K303" s="3"/>
      <c r="L303" s="21">
        <f>$C$5</f>
        <v>0</v>
      </c>
      <c r="M303" s="22">
        <f>(L303-J303)^2</f>
        <v>0.008026842643</v>
      </c>
      <c r="N303" s="3"/>
      <c r="O303" s="21">
        <f>2*(J303-L303)</f>
        <v>0.1791852968</v>
      </c>
      <c r="P303" s="3">
        <f>J303*(1-J303)</f>
        <v>0.08156580574</v>
      </c>
      <c r="Q303" s="3">
        <f>B303</f>
        <v>0</v>
      </c>
      <c r="R303" s="3">
        <f>B304</f>
        <v>1</v>
      </c>
      <c r="S303" s="3">
        <v>1.0</v>
      </c>
      <c r="T303" s="3">
        <f>O303*P303*Q303</f>
        <v>0</v>
      </c>
      <c r="U303" s="3">
        <f>O303*P303*R303</f>
        <v>0.01461539311</v>
      </c>
      <c r="V303" s="22">
        <f>O303*P303*S303</f>
        <v>0.01461539311</v>
      </c>
      <c r="W303" s="3"/>
      <c r="X303" s="3"/>
      <c r="Y303" s="3"/>
      <c r="Z303" s="3"/>
    </row>
    <row r="304" ht="15.75" customHeight="1">
      <c r="A304" s="21" t="s">
        <v>21</v>
      </c>
      <c r="B304" s="22">
        <v>1.0</v>
      </c>
      <c r="C304" s="3"/>
      <c r="D304" s="21"/>
      <c r="E304" s="3"/>
      <c r="F304" s="3"/>
      <c r="G304" s="3"/>
      <c r="H304" s="3"/>
      <c r="I304" s="3"/>
      <c r="J304" s="22"/>
      <c r="K304" s="3"/>
      <c r="L304" s="21"/>
      <c r="M304" s="22"/>
      <c r="N304" s="3"/>
      <c r="O304" s="21"/>
      <c r="P304" s="3"/>
      <c r="Q304" s="3"/>
      <c r="R304" s="3"/>
      <c r="S304" s="3"/>
      <c r="T304" s="3"/>
      <c r="U304" s="3"/>
      <c r="V304" s="22"/>
      <c r="W304" s="3"/>
      <c r="X304" s="3"/>
      <c r="Y304" s="3"/>
      <c r="Z304" s="3"/>
    </row>
    <row r="305" ht="15.75" customHeight="1">
      <c r="A305" s="21"/>
      <c r="B305" s="22"/>
      <c r="C305" s="3"/>
      <c r="D305" s="21"/>
      <c r="E305" s="3"/>
      <c r="F305" s="3"/>
      <c r="G305" s="3"/>
      <c r="H305" s="3"/>
      <c r="I305" s="3"/>
      <c r="J305" s="22"/>
      <c r="K305" s="3"/>
      <c r="L305" s="21"/>
      <c r="M305" s="22"/>
      <c r="N305" s="3"/>
      <c r="O305" s="21"/>
      <c r="P305" s="3"/>
      <c r="Q305" s="3"/>
      <c r="R305" s="3"/>
      <c r="S305" s="3"/>
      <c r="T305" s="3"/>
      <c r="U305" s="3"/>
      <c r="V305" s="22"/>
      <c r="W305" s="3"/>
      <c r="X305" s="3"/>
      <c r="Y305" s="3"/>
      <c r="Z305" s="3"/>
    </row>
    <row r="306" ht="15.75" customHeight="1">
      <c r="A306" s="21" t="s">
        <v>2</v>
      </c>
      <c r="B306" s="22">
        <f t="array" ref="B306:B307">TRANSPOSE($A$6:$B$6)</f>
        <v>1</v>
      </c>
      <c r="C306" s="3"/>
      <c r="D306" s="21" t="str">
        <f t="shared" ref="D306:G306" si="98">D303</f>
        <v>w0,_</v>
      </c>
      <c r="E306" s="3">
        <f t="shared" si="98"/>
        <v>4.43933382</v>
      </c>
      <c r="F306" s="3">
        <f t="shared" si="98"/>
        <v>4.43917679</v>
      </c>
      <c r="G306" s="3">
        <f t="shared" si="98"/>
        <v>-6.757795661</v>
      </c>
      <c r="H306" s="3"/>
      <c r="I306" s="3">
        <f t="array" ref="I306">MMULT(E306:F306,B306:B307) + G306</f>
        <v>2.120714949</v>
      </c>
      <c r="J306" s="22">
        <f>1/(1+EXP(-I306))</f>
        <v>0.8929003188</v>
      </c>
      <c r="K306" s="3"/>
      <c r="L306" s="21">
        <f>$C$6</f>
        <v>1</v>
      </c>
      <c r="M306" s="22">
        <f>(L306-J306)^2</f>
        <v>0.01147034172</v>
      </c>
      <c r="N306" s="3"/>
      <c r="O306" s="21">
        <f>2*(J306-L306)</f>
        <v>-0.2141993624</v>
      </c>
      <c r="P306" s="3">
        <f>J306*(1-J306)</f>
        <v>0.0956293395</v>
      </c>
      <c r="Q306" s="3">
        <f>B306</f>
        <v>1</v>
      </c>
      <c r="R306" s="3">
        <f>B307</f>
        <v>1</v>
      </c>
      <c r="S306" s="3">
        <v>1.0</v>
      </c>
      <c r="T306" s="3">
        <f>O306*P306*Q306</f>
        <v>-0.02048374355</v>
      </c>
      <c r="U306" s="3">
        <f>O306*P306*R306</f>
        <v>-0.02048374355</v>
      </c>
      <c r="V306" s="22">
        <f>O306*P306*S306</f>
        <v>-0.02048374355</v>
      </c>
      <c r="W306" s="3"/>
      <c r="X306" s="3"/>
      <c r="Y306" s="3"/>
      <c r="Z306" s="3"/>
    </row>
    <row r="307" ht="15.75" customHeight="1">
      <c r="A307" s="26" t="s">
        <v>21</v>
      </c>
      <c r="B307" s="27">
        <v>1.0</v>
      </c>
      <c r="C307" s="3"/>
      <c r="D307" s="26"/>
      <c r="E307" s="28"/>
      <c r="F307" s="28"/>
      <c r="G307" s="28"/>
      <c r="H307" s="28"/>
      <c r="I307" s="28"/>
      <c r="J307" s="27"/>
      <c r="K307" s="21"/>
      <c r="L307" s="26"/>
      <c r="M307" s="27"/>
      <c r="N307" s="3"/>
      <c r="O307" s="26"/>
      <c r="P307" s="28"/>
      <c r="Q307" s="28"/>
      <c r="R307" s="28"/>
      <c r="S307" s="28"/>
      <c r="T307" s="28"/>
      <c r="U307" s="28"/>
      <c r="V307" s="27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2">
        <f>SUM(M297:M307)</f>
        <v>0.02752766899</v>
      </c>
      <c r="N308" s="3"/>
      <c r="O308" s="3"/>
      <c r="P308" s="3"/>
      <c r="Q308" s="3"/>
      <c r="R308" s="3"/>
      <c r="S308" s="3"/>
      <c r="T308" s="2">
        <f t="shared" ref="T308:V308" si="99">AVERAGE(T297:T307)</f>
        <v>-0.001466094173</v>
      </c>
      <c r="U308" s="2">
        <f t="shared" si="99"/>
        <v>-0.001467087611</v>
      </c>
      <c r="V308" s="2">
        <f t="shared" si="99"/>
        <v>0.002188426631</v>
      </c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5" t="s">
        <v>5</v>
      </c>
      <c r="B310" s="6"/>
      <c r="C310" s="3"/>
      <c r="D310" s="7" t="s">
        <v>6</v>
      </c>
      <c r="E310" s="8"/>
      <c r="F310" s="8"/>
      <c r="G310" s="8"/>
      <c r="H310" s="8"/>
      <c r="I310" s="9" t="s">
        <v>3</v>
      </c>
      <c r="J310" s="10"/>
      <c r="K310" s="3"/>
      <c r="L310" s="7" t="s">
        <v>20</v>
      </c>
      <c r="M310" s="11" t="s">
        <v>8</v>
      </c>
      <c r="N310" s="3"/>
      <c r="O310" s="7"/>
      <c r="P310" s="8"/>
      <c r="Q310" s="8"/>
      <c r="R310" s="8"/>
      <c r="S310" s="8"/>
      <c r="T310" s="8"/>
      <c r="U310" s="8"/>
      <c r="V310" s="11"/>
      <c r="W310" s="3"/>
      <c r="X310" s="3"/>
      <c r="Y310" s="3"/>
      <c r="Z310" s="3"/>
    </row>
    <row r="311" ht="15.75" customHeight="1">
      <c r="A311" s="12"/>
      <c r="B311" s="13"/>
      <c r="C311" s="3"/>
      <c r="D311" s="14"/>
      <c r="E311" s="15" t="s">
        <v>9</v>
      </c>
      <c r="F311" s="15" t="s">
        <v>22</v>
      </c>
      <c r="G311" s="15" t="s">
        <v>10</v>
      </c>
      <c r="H311" s="15"/>
      <c r="I311" s="16" t="s">
        <v>11</v>
      </c>
      <c r="J311" s="17" t="s">
        <v>12</v>
      </c>
      <c r="K311" s="3"/>
      <c r="L311" s="14"/>
      <c r="M311" s="18"/>
      <c r="N311" s="3"/>
      <c r="O311" s="14" t="s">
        <v>13</v>
      </c>
      <c r="P311" s="15" t="s">
        <v>14</v>
      </c>
      <c r="Q311" s="15" t="s">
        <v>23</v>
      </c>
      <c r="R311" s="15" t="s">
        <v>24</v>
      </c>
      <c r="S311" s="15" t="s">
        <v>16</v>
      </c>
      <c r="T311" s="15" t="s">
        <v>25</v>
      </c>
      <c r="U311" s="15" t="s">
        <v>26</v>
      </c>
      <c r="V311" s="18" t="s">
        <v>18</v>
      </c>
      <c r="W311" s="3"/>
      <c r="X311" s="3"/>
      <c r="Y311" s="3"/>
      <c r="Z311" s="3"/>
    </row>
    <row r="312" ht="15.75" customHeight="1">
      <c r="A312" s="21" t="s">
        <v>2</v>
      </c>
      <c r="B312" s="22">
        <f t="array" ref="B312:B313">TRANSPOSE($A$3:$B$3)</f>
        <v>0</v>
      </c>
      <c r="C312" s="3"/>
      <c r="D312" s="23" t="s">
        <v>19</v>
      </c>
      <c r="E312" s="24">
        <f t="shared" ref="E312:G312" si="100">E297-$B$8*T308</f>
        <v>4.468655703</v>
      </c>
      <c r="F312" s="24">
        <f t="shared" si="100"/>
        <v>4.468518542</v>
      </c>
      <c r="G312" s="24">
        <f t="shared" si="100"/>
        <v>-6.801564193</v>
      </c>
      <c r="H312" s="24"/>
      <c r="I312" s="24">
        <f t="array" ref="I312">MMULT(E312:F312,B312:B313) + G312</f>
        <v>-6.801564193</v>
      </c>
      <c r="J312" s="22">
        <f>1/(1+EXP(-I312))</f>
        <v>0.001110799103</v>
      </c>
      <c r="K312" s="21"/>
      <c r="L312" s="21">
        <f>$C$3</f>
        <v>0</v>
      </c>
      <c r="M312" s="22">
        <f>(L312-J312)^2</f>
        <v>0.000001233874647</v>
      </c>
      <c r="N312" s="3"/>
      <c r="O312" s="21">
        <f>2*(J312-L312)</f>
        <v>0.002221598206</v>
      </c>
      <c r="P312" s="3">
        <f>J312*(1-J312)</f>
        <v>0.001109565228</v>
      </c>
      <c r="Q312" s="3">
        <f>B312</f>
        <v>0</v>
      </c>
      <c r="R312" s="3">
        <f>B313</f>
        <v>0</v>
      </c>
      <c r="S312" s="3">
        <v>1.0</v>
      </c>
      <c r="T312" s="3">
        <f>O312*P312*Q312</f>
        <v>0</v>
      </c>
      <c r="U312" s="3">
        <f>O312*P312*R312</f>
        <v>0</v>
      </c>
      <c r="V312" s="22">
        <f>O312*P312*S312</f>
        <v>0.000002465008121</v>
      </c>
      <c r="W312" s="3"/>
      <c r="X312" s="3"/>
      <c r="Y312" s="3"/>
      <c r="Z312" s="3"/>
    </row>
    <row r="313" ht="15.75" customHeight="1">
      <c r="A313" s="21" t="s">
        <v>21</v>
      </c>
      <c r="B313" s="22">
        <v>0.0</v>
      </c>
      <c r="C313" s="3"/>
      <c r="D313" s="21"/>
      <c r="E313" s="3"/>
      <c r="F313" s="3"/>
      <c r="G313" s="3"/>
      <c r="H313" s="3"/>
      <c r="I313" s="3"/>
      <c r="J313" s="22"/>
      <c r="K313" s="3"/>
      <c r="L313" s="21"/>
      <c r="M313" s="22"/>
      <c r="N313" s="3"/>
      <c r="O313" s="21"/>
      <c r="P313" s="3"/>
      <c r="Q313" s="3"/>
      <c r="R313" s="3"/>
      <c r="S313" s="3"/>
      <c r="T313" s="3"/>
      <c r="U313" s="3"/>
      <c r="V313" s="22"/>
      <c r="W313" s="3"/>
      <c r="X313" s="3"/>
      <c r="Y313" s="3"/>
      <c r="Z313" s="3"/>
    </row>
    <row r="314" ht="15.75" customHeight="1">
      <c r="A314" s="21"/>
      <c r="B314" s="22"/>
      <c r="C314" s="3"/>
      <c r="D314" s="21"/>
      <c r="E314" s="3"/>
      <c r="F314" s="3"/>
      <c r="G314" s="3"/>
      <c r="H314" s="3"/>
      <c r="I314" s="3"/>
      <c r="J314" s="22"/>
      <c r="K314" s="3"/>
      <c r="L314" s="21"/>
      <c r="M314" s="22"/>
      <c r="N314" s="3"/>
      <c r="O314" s="21"/>
      <c r="P314" s="3"/>
      <c r="Q314" s="3"/>
      <c r="R314" s="3"/>
      <c r="S314" s="3"/>
      <c r="T314" s="3"/>
      <c r="U314" s="3"/>
      <c r="V314" s="22"/>
      <c r="W314" s="3"/>
      <c r="X314" s="3"/>
      <c r="Y314" s="3"/>
      <c r="Z314" s="3"/>
    </row>
    <row r="315" ht="15.75" customHeight="1">
      <c r="A315" s="21" t="s">
        <v>2</v>
      </c>
      <c r="B315" s="22">
        <f t="array" ref="B315:B316">TRANSPOSE($A$4:$B$4)</f>
        <v>1</v>
      </c>
      <c r="C315" s="3"/>
      <c r="D315" s="21" t="str">
        <f t="shared" ref="D315:G315" si="101">D312</f>
        <v>w0,_</v>
      </c>
      <c r="E315" s="3">
        <f t="shared" si="101"/>
        <v>4.468655703</v>
      </c>
      <c r="F315" s="3">
        <f t="shared" si="101"/>
        <v>4.468518542</v>
      </c>
      <c r="G315" s="3">
        <f t="shared" si="101"/>
        <v>-6.801564193</v>
      </c>
      <c r="H315" s="3"/>
      <c r="I315" s="3">
        <f t="array" ref="I315">MMULT(E315:F315,B315:B316) + G315</f>
        <v>-2.33290849</v>
      </c>
      <c r="J315" s="22">
        <f>1/(1+EXP(-I315))</f>
        <v>0.08843391926</v>
      </c>
      <c r="K315" s="3"/>
      <c r="L315" s="21">
        <f>$C$4</f>
        <v>0</v>
      </c>
      <c r="M315" s="22">
        <f>(L315-J315)^2</f>
        <v>0.007820558075</v>
      </c>
      <c r="N315" s="3"/>
      <c r="O315" s="21">
        <f>2*(J315-L315)</f>
        <v>0.1768678385</v>
      </c>
      <c r="P315" s="3">
        <f>J315*(1-J315)</f>
        <v>0.08061336118</v>
      </c>
      <c r="Q315" s="3">
        <f>B315</f>
        <v>1</v>
      </c>
      <c r="R315" s="3">
        <f>B316</f>
        <v>0</v>
      </c>
      <c r="S315" s="3">
        <v>1.0</v>
      </c>
      <c r="T315" s="3">
        <f>O315*P315*Q315</f>
        <v>0.01425791095</v>
      </c>
      <c r="U315" s="3">
        <f>O315*P315*R315</f>
        <v>0</v>
      </c>
      <c r="V315" s="22">
        <f>O315*P315*S315</f>
        <v>0.01425791095</v>
      </c>
      <c r="W315" s="3"/>
      <c r="X315" s="3"/>
      <c r="Y315" s="3"/>
      <c r="Z315" s="3"/>
    </row>
    <row r="316" ht="15.75" customHeight="1">
      <c r="A316" s="21" t="s">
        <v>21</v>
      </c>
      <c r="B316" s="22">
        <v>0.0</v>
      </c>
      <c r="C316" s="3"/>
      <c r="D316" s="21"/>
      <c r="E316" s="3"/>
      <c r="F316" s="3"/>
      <c r="G316" s="3"/>
      <c r="H316" s="3"/>
      <c r="I316" s="3"/>
      <c r="J316" s="22"/>
      <c r="K316" s="3"/>
      <c r="L316" s="21"/>
      <c r="M316" s="22"/>
      <c r="N316" s="3"/>
      <c r="O316" s="21"/>
      <c r="P316" s="3"/>
      <c r="Q316" s="3"/>
      <c r="R316" s="3"/>
      <c r="S316" s="3"/>
      <c r="T316" s="3"/>
      <c r="U316" s="3"/>
      <c r="V316" s="22"/>
      <c r="W316" s="3"/>
      <c r="X316" s="3"/>
      <c r="Y316" s="3"/>
      <c r="Z316" s="3"/>
    </row>
    <row r="317" ht="15.75" customHeight="1">
      <c r="A317" s="21"/>
      <c r="B317" s="22"/>
      <c r="C317" s="3"/>
      <c r="D317" s="21"/>
      <c r="E317" s="3"/>
      <c r="F317" s="3"/>
      <c r="G317" s="3"/>
      <c r="H317" s="3"/>
      <c r="I317" s="3"/>
      <c r="J317" s="22"/>
      <c r="K317" s="3"/>
      <c r="L317" s="21"/>
      <c r="M317" s="22"/>
      <c r="N317" s="3"/>
      <c r="O317" s="21"/>
      <c r="P317" s="3"/>
      <c r="Q317" s="3"/>
      <c r="R317" s="3"/>
      <c r="S317" s="3"/>
      <c r="T317" s="3"/>
      <c r="U317" s="3"/>
      <c r="V317" s="22"/>
      <c r="W317" s="3"/>
      <c r="X317" s="3"/>
      <c r="Y317" s="3"/>
      <c r="Z317" s="3"/>
    </row>
    <row r="318" ht="15.75" customHeight="1">
      <c r="A318" s="21" t="s">
        <v>2</v>
      </c>
      <c r="B318" s="22">
        <f t="array" ref="B318:B319">TRANSPOSE($A$5:$B$5)</f>
        <v>0</v>
      </c>
      <c r="C318" s="3"/>
      <c r="D318" s="21" t="str">
        <f t="shared" ref="D318:G318" si="102">D315</f>
        <v>w0,_</v>
      </c>
      <c r="E318" s="3">
        <f t="shared" si="102"/>
        <v>4.468655703</v>
      </c>
      <c r="F318" s="3">
        <f t="shared" si="102"/>
        <v>4.468518542</v>
      </c>
      <c r="G318" s="3">
        <f t="shared" si="102"/>
        <v>-6.801564193</v>
      </c>
      <c r="H318" s="3"/>
      <c r="I318" s="3">
        <f t="array" ref="I318">MMULT(E318:F318,B318:B319) + G318</f>
        <v>-2.333045652</v>
      </c>
      <c r="J318" s="22">
        <f>1/(1+EXP(-I318))</f>
        <v>0.08842286283</v>
      </c>
      <c r="K318" s="3"/>
      <c r="L318" s="21">
        <f>$C$5</f>
        <v>0</v>
      </c>
      <c r="M318" s="22">
        <f>(L318-J318)^2</f>
        <v>0.007818602671</v>
      </c>
      <c r="N318" s="3"/>
      <c r="O318" s="21">
        <f>2*(J318-L318)</f>
        <v>0.1768457257</v>
      </c>
      <c r="P318" s="3">
        <f>J318*(1-J318)</f>
        <v>0.08060426016</v>
      </c>
      <c r="Q318" s="3">
        <f>B318</f>
        <v>0</v>
      </c>
      <c r="R318" s="3">
        <f>B319</f>
        <v>1</v>
      </c>
      <c r="S318" s="3">
        <v>1.0</v>
      </c>
      <c r="T318" s="3">
        <f>O318*P318*Q318</f>
        <v>0</v>
      </c>
      <c r="U318" s="3">
        <f>O318*P318*R318</f>
        <v>0.01425451888</v>
      </c>
      <c r="V318" s="22">
        <f>O318*P318*S318</f>
        <v>0.01425451888</v>
      </c>
      <c r="W318" s="3"/>
      <c r="X318" s="3"/>
      <c r="Y318" s="3"/>
      <c r="Z318" s="3"/>
    </row>
    <row r="319" ht="15.75" customHeight="1">
      <c r="A319" s="21" t="s">
        <v>21</v>
      </c>
      <c r="B319" s="22">
        <v>1.0</v>
      </c>
      <c r="C319" s="3"/>
      <c r="D319" s="21"/>
      <c r="E319" s="3"/>
      <c r="F319" s="3"/>
      <c r="G319" s="3"/>
      <c r="H319" s="3"/>
      <c r="I319" s="3"/>
      <c r="J319" s="22"/>
      <c r="K319" s="3"/>
      <c r="L319" s="21"/>
      <c r="M319" s="22"/>
      <c r="N319" s="3"/>
      <c r="O319" s="21"/>
      <c r="P319" s="3"/>
      <c r="Q319" s="3"/>
      <c r="R319" s="3"/>
      <c r="S319" s="3"/>
      <c r="T319" s="3"/>
      <c r="U319" s="3"/>
      <c r="V319" s="22"/>
      <c r="W319" s="3"/>
      <c r="X319" s="3"/>
      <c r="Y319" s="3"/>
      <c r="Z319" s="3"/>
    </row>
    <row r="320" ht="15.75" customHeight="1">
      <c r="A320" s="21"/>
      <c r="B320" s="22"/>
      <c r="C320" s="3"/>
      <c r="D320" s="21"/>
      <c r="E320" s="3"/>
      <c r="F320" s="3"/>
      <c r="G320" s="3"/>
      <c r="H320" s="3"/>
      <c r="I320" s="3"/>
      <c r="J320" s="22"/>
      <c r="K320" s="3"/>
      <c r="L320" s="21"/>
      <c r="M320" s="22"/>
      <c r="N320" s="3"/>
      <c r="O320" s="21"/>
      <c r="P320" s="3"/>
      <c r="Q320" s="3"/>
      <c r="R320" s="3"/>
      <c r="S320" s="3"/>
      <c r="T320" s="3"/>
      <c r="U320" s="3"/>
      <c r="V320" s="22"/>
      <c r="W320" s="3"/>
      <c r="X320" s="3"/>
      <c r="Y320" s="3"/>
      <c r="Z320" s="3"/>
    </row>
    <row r="321" ht="15.75" customHeight="1">
      <c r="A321" s="21" t="s">
        <v>2</v>
      </c>
      <c r="B321" s="22">
        <f t="array" ref="B321:B322">TRANSPOSE($A$6:$B$6)</f>
        <v>1</v>
      </c>
      <c r="C321" s="3"/>
      <c r="D321" s="21" t="str">
        <f t="shared" ref="D321:G321" si="103">D318</f>
        <v>w0,_</v>
      </c>
      <c r="E321" s="3">
        <f t="shared" si="103"/>
        <v>4.468655703</v>
      </c>
      <c r="F321" s="3">
        <f t="shared" si="103"/>
        <v>4.468518542</v>
      </c>
      <c r="G321" s="3">
        <f t="shared" si="103"/>
        <v>-6.801564193</v>
      </c>
      <c r="H321" s="3"/>
      <c r="I321" s="3">
        <f t="array" ref="I321">MMULT(E321:F321,B321:B322) + G321</f>
        <v>2.135610052</v>
      </c>
      <c r="J321" s="22">
        <f>1/(1+EXP(-I321))</f>
        <v>0.8943164141</v>
      </c>
      <c r="K321" s="3"/>
      <c r="L321" s="21">
        <f>$C$6</f>
        <v>1</v>
      </c>
      <c r="M321" s="22">
        <f>(L321-J321)^2</f>
        <v>0.01116902034</v>
      </c>
      <c r="N321" s="3"/>
      <c r="O321" s="21">
        <f>2*(J321-L321)</f>
        <v>-0.2113671719</v>
      </c>
      <c r="P321" s="3">
        <f>J321*(1-J321)</f>
        <v>0.0945145656</v>
      </c>
      <c r="Q321" s="3">
        <f>B321</f>
        <v>1</v>
      </c>
      <c r="R321" s="3">
        <f>B322</f>
        <v>1</v>
      </c>
      <c r="S321" s="3">
        <v>1.0</v>
      </c>
      <c r="T321" s="3">
        <f>O321*P321*Q321</f>
        <v>-0.01997727643</v>
      </c>
      <c r="U321" s="3">
        <f>O321*P321*R321</f>
        <v>-0.01997727643</v>
      </c>
      <c r="V321" s="22">
        <f>O321*P321*S321</f>
        <v>-0.01997727643</v>
      </c>
      <c r="W321" s="3"/>
      <c r="X321" s="3"/>
      <c r="Y321" s="3"/>
      <c r="Z321" s="3"/>
    </row>
    <row r="322" ht="15.75" customHeight="1">
      <c r="A322" s="26" t="s">
        <v>21</v>
      </c>
      <c r="B322" s="27">
        <v>1.0</v>
      </c>
      <c r="C322" s="3"/>
      <c r="D322" s="26"/>
      <c r="E322" s="28"/>
      <c r="F322" s="28"/>
      <c r="G322" s="28"/>
      <c r="H322" s="28"/>
      <c r="I322" s="28"/>
      <c r="J322" s="27"/>
      <c r="K322" s="21"/>
      <c r="L322" s="26"/>
      <c r="M322" s="27"/>
      <c r="N322" s="3"/>
      <c r="O322" s="26"/>
      <c r="P322" s="28"/>
      <c r="Q322" s="28"/>
      <c r="R322" s="28"/>
      <c r="S322" s="28"/>
      <c r="T322" s="28"/>
      <c r="U322" s="28"/>
      <c r="V322" s="27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2">
        <f>SUM(M312:M322)</f>
        <v>0.02680941496</v>
      </c>
      <c r="N323" s="3"/>
      <c r="O323" s="3"/>
      <c r="P323" s="3"/>
      <c r="Q323" s="3"/>
      <c r="R323" s="3"/>
      <c r="S323" s="3"/>
      <c r="T323" s="2">
        <f t="shared" ref="T323:V323" si="104">AVERAGE(T312:T322)</f>
        <v>-0.001429841371</v>
      </c>
      <c r="U323" s="2">
        <f t="shared" si="104"/>
        <v>-0.001430689388</v>
      </c>
      <c r="V323" s="2">
        <f t="shared" si="104"/>
        <v>0.002134404601</v>
      </c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5" t="s">
        <v>5</v>
      </c>
      <c r="B325" s="6"/>
      <c r="C325" s="3"/>
      <c r="D325" s="7" t="s">
        <v>6</v>
      </c>
      <c r="E325" s="8"/>
      <c r="F325" s="8"/>
      <c r="G325" s="8"/>
      <c r="H325" s="8"/>
      <c r="I325" s="9" t="s">
        <v>3</v>
      </c>
      <c r="J325" s="10"/>
      <c r="K325" s="3"/>
      <c r="L325" s="7" t="s">
        <v>20</v>
      </c>
      <c r="M325" s="11" t="s">
        <v>8</v>
      </c>
      <c r="N325" s="3"/>
      <c r="O325" s="7"/>
      <c r="P325" s="8"/>
      <c r="Q325" s="8"/>
      <c r="R325" s="8"/>
      <c r="S325" s="8"/>
      <c r="T325" s="8"/>
      <c r="U325" s="8"/>
      <c r="V325" s="11"/>
      <c r="W325" s="3"/>
      <c r="X325" s="3"/>
      <c r="Y325" s="3"/>
      <c r="Z325" s="3"/>
    </row>
    <row r="326" ht="15.75" customHeight="1">
      <c r="A326" s="12"/>
      <c r="B326" s="13"/>
      <c r="C326" s="3"/>
      <c r="D326" s="14"/>
      <c r="E326" s="15" t="s">
        <v>9</v>
      </c>
      <c r="F326" s="15" t="s">
        <v>22</v>
      </c>
      <c r="G326" s="15" t="s">
        <v>10</v>
      </c>
      <c r="H326" s="15"/>
      <c r="I326" s="16" t="s">
        <v>11</v>
      </c>
      <c r="J326" s="17" t="s">
        <v>12</v>
      </c>
      <c r="K326" s="3"/>
      <c r="L326" s="14"/>
      <c r="M326" s="18"/>
      <c r="N326" s="3"/>
      <c r="O326" s="14" t="s">
        <v>13</v>
      </c>
      <c r="P326" s="15" t="s">
        <v>14</v>
      </c>
      <c r="Q326" s="15" t="s">
        <v>23</v>
      </c>
      <c r="R326" s="15" t="s">
        <v>24</v>
      </c>
      <c r="S326" s="15" t="s">
        <v>16</v>
      </c>
      <c r="T326" s="15" t="s">
        <v>25</v>
      </c>
      <c r="U326" s="15" t="s">
        <v>26</v>
      </c>
      <c r="V326" s="18" t="s">
        <v>18</v>
      </c>
      <c r="W326" s="3"/>
      <c r="X326" s="3"/>
      <c r="Y326" s="3"/>
      <c r="Z326" s="3"/>
    </row>
    <row r="327" ht="15.75" customHeight="1">
      <c r="A327" s="21" t="s">
        <v>2</v>
      </c>
      <c r="B327" s="22">
        <f t="array" ref="B327:B328">TRANSPOSE($A$3:$B$3)</f>
        <v>0</v>
      </c>
      <c r="C327" s="3"/>
      <c r="D327" s="23" t="s">
        <v>19</v>
      </c>
      <c r="E327" s="24">
        <f t="shared" ref="E327:G327" si="105">E312-$B$8*T323</f>
        <v>4.497252531</v>
      </c>
      <c r="F327" s="24">
        <f t="shared" si="105"/>
        <v>4.49713233</v>
      </c>
      <c r="G327" s="24">
        <f t="shared" si="105"/>
        <v>-6.844252285</v>
      </c>
      <c r="H327" s="24"/>
      <c r="I327" s="24">
        <f t="array" ref="I327">MMULT(E327:F327,B327:B328) + G327</f>
        <v>-6.844252285</v>
      </c>
      <c r="J327" s="22">
        <f>1/(1+EXP(-I327))</f>
        <v>0.00106442846</v>
      </c>
      <c r="K327" s="21"/>
      <c r="L327" s="21">
        <f>$C$3</f>
        <v>0</v>
      </c>
      <c r="M327" s="22">
        <f>(L327-J327)^2</f>
        <v>0.000001133007947</v>
      </c>
      <c r="N327" s="3"/>
      <c r="O327" s="21">
        <f>2*(J327-L327)</f>
        <v>0.002128856921</v>
      </c>
      <c r="P327" s="3">
        <f>J327*(1-J327)</f>
        <v>0.001063295452</v>
      </c>
      <c r="Q327" s="3">
        <f>B327</f>
        <v>0</v>
      </c>
      <c r="R327" s="3">
        <f>B328</f>
        <v>0</v>
      </c>
      <c r="S327" s="3">
        <v>1.0</v>
      </c>
      <c r="T327" s="3">
        <f>O327*P327*Q327</f>
        <v>0</v>
      </c>
      <c r="U327" s="3">
        <f>O327*P327*R327</f>
        <v>0</v>
      </c>
      <c r="V327" s="22">
        <f>O327*P327*S327</f>
        <v>0.000002263603882</v>
      </c>
      <c r="W327" s="3"/>
      <c r="X327" s="3"/>
      <c r="Y327" s="3"/>
      <c r="Z327" s="3"/>
    </row>
    <row r="328" ht="15.75" customHeight="1">
      <c r="A328" s="21" t="s">
        <v>21</v>
      </c>
      <c r="B328" s="22">
        <v>0.0</v>
      </c>
      <c r="C328" s="3"/>
      <c r="D328" s="21"/>
      <c r="E328" s="3"/>
      <c r="F328" s="3"/>
      <c r="G328" s="3"/>
      <c r="H328" s="3"/>
      <c r="I328" s="3"/>
      <c r="J328" s="22"/>
      <c r="K328" s="3"/>
      <c r="L328" s="21"/>
      <c r="M328" s="22"/>
      <c r="N328" s="3"/>
      <c r="O328" s="21"/>
      <c r="P328" s="3"/>
      <c r="Q328" s="3"/>
      <c r="R328" s="3"/>
      <c r="S328" s="3"/>
      <c r="T328" s="3"/>
      <c r="U328" s="3"/>
      <c r="V328" s="22"/>
      <c r="W328" s="3"/>
      <c r="X328" s="3"/>
      <c r="Y328" s="3"/>
      <c r="Z328" s="3"/>
    </row>
    <row r="329" ht="15.75" customHeight="1">
      <c r="A329" s="21"/>
      <c r="B329" s="22"/>
      <c r="C329" s="3"/>
      <c r="D329" s="21"/>
      <c r="E329" s="3"/>
      <c r="F329" s="3"/>
      <c r="G329" s="3"/>
      <c r="H329" s="3"/>
      <c r="I329" s="3"/>
      <c r="J329" s="22"/>
      <c r="K329" s="3"/>
      <c r="L329" s="21"/>
      <c r="M329" s="22"/>
      <c r="N329" s="3"/>
      <c r="O329" s="21"/>
      <c r="P329" s="3"/>
      <c r="Q329" s="3"/>
      <c r="R329" s="3"/>
      <c r="S329" s="3"/>
      <c r="T329" s="3"/>
      <c r="U329" s="3"/>
      <c r="V329" s="22"/>
      <c r="W329" s="3"/>
      <c r="X329" s="3"/>
      <c r="Y329" s="3"/>
      <c r="Z329" s="3"/>
    </row>
    <row r="330" ht="15.75" customHeight="1">
      <c r="A330" s="21" t="s">
        <v>2</v>
      </c>
      <c r="B330" s="22">
        <f t="array" ref="B330:B331">TRANSPOSE($A$4:$B$4)</f>
        <v>1</v>
      </c>
      <c r="C330" s="3"/>
      <c r="D330" s="21" t="str">
        <f t="shared" ref="D330:G330" si="106">D327</f>
        <v>w0,_</v>
      </c>
      <c r="E330" s="3">
        <f t="shared" si="106"/>
        <v>4.497252531</v>
      </c>
      <c r="F330" s="3">
        <f t="shared" si="106"/>
        <v>4.49713233</v>
      </c>
      <c r="G330" s="3">
        <f t="shared" si="106"/>
        <v>-6.844252285</v>
      </c>
      <c r="H330" s="3"/>
      <c r="I330" s="3">
        <f t="array" ref="I330">MMULT(E330:F330,B330:B331) + G330</f>
        <v>-2.346999755</v>
      </c>
      <c r="J330" s="22">
        <f>1/(1+EXP(-I330))</f>
        <v>0.08730454354</v>
      </c>
      <c r="K330" s="3"/>
      <c r="L330" s="21">
        <f>$C$4</f>
        <v>0</v>
      </c>
      <c r="M330" s="22">
        <f>(L330-J330)^2</f>
        <v>0.007622083323</v>
      </c>
      <c r="N330" s="3"/>
      <c r="O330" s="21">
        <f>2*(J330-L330)</f>
        <v>0.1746090871</v>
      </c>
      <c r="P330" s="3">
        <f>J330*(1-J330)</f>
        <v>0.07968246022</v>
      </c>
      <c r="Q330" s="3">
        <f>B330</f>
        <v>1</v>
      </c>
      <c r="R330" s="3">
        <f>B331</f>
        <v>0</v>
      </c>
      <c r="S330" s="3">
        <v>1.0</v>
      </c>
      <c r="T330" s="3">
        <f>O330*P330*Q330</f>
        <v>0.01391328163</v>
      </c>
      <c r="U330" s="3">
        <f>O330*P330*R330</f>
        <v>0</v>
      </c>
      <c r="V330" s="22">
        <f>O330*P330*S330</f>
        <v>0.01391328163</v>
      </c>
      <c r="W330" s="3"/>
      <c r="X330" s="3"/>
      <c r="Y330" s="3"/>
      <c r="Z330" s="3"/>
    </row>
    <row r="331" ht="15.75" customHeight="1">
      <c r="A331" s="21" t="s">
        <v>21</v>
      </c>
      <c r="B331" s="22">
        <v>0.0</v>
      </c>
      <c r="C331" s="3"/>
      <c r="D331" s="21"/>
      <c r="E331" s="3"/>
      <c r="F331" s="3"/>
      <c r="G331" s="3"/>
      <c r="H331" s="3"/>
      <c r="I331" s="3"/>
      <c r="J331" s="22"/>
      <c r="K331" s="3"/>
      <c r="L331" s="21"/>
      <c r="M331" s="22"/>
      <c r="N331" s="3"/>
      <c r="O331" s="21"/>
      <c r="P331" s="3"/>
      <c r="Q331" s="3"/>
      <c r="R331" s="3"/>
      <c r="S331" s="3"/>
      <c r="T331" s="3"/>
      <c r="U331" s="3"/>
      <c r="V331" s="22"/>
      <c r="W331" s="3"/>
      <c r="X331" s="3"/>
      <c r="Y331" s="3"/>
      <c r="Z331" s="3"/>
    </row>
    <row r="332" ht="15.75" customHeight="1">
      <c r="A332" s="21"/>
      <c r="B332" s="22"/>
      <c r="C332" s="3"/>
      <c r="D332" s="21"/>
      <c r="E332" s="3"/>
      <c r="F332" s="3"/>
      <c r="G332" s="3"/>
      <c r="H332" s="3"/>
      <c r="I332" s="3"/>
      <c r="J332" s="22"/>
      <c r="K332" s="3"/>
      <c r="L332" s="21"/>
      <c r="M332" s="22"/>
      <c r="N332" s="3"/>
      <c r="O332" s="21"/>
      <c r="P332" s="3"/>
      <c r="Q332" s="3"/>
      <c r="R332" s="3"/>
      <c r="S332" s="3"/>
      <c r="T332" s="3"/>
      <c r="U332" s="3"/>
      <c r="V332" s="22"/>
      <c r="W332" s="3"/>
      <c r="X332" s="3"/>
      <c r="Y332" s="3"/>
      <c r="Z332" s="3"/>
    </row>
    <row r="333" ht="15.75" customHeight="1">
      <c r="A333" s="21" t="s">
        <v>2</v>
      </c>
      <c r="B333" s="22">
        <f t="array" ref="B333:B334">TRANSPOSE($A$5:$B$5)</f>
        <v>0</v>
      </c>
      <c r="C333" s="3"/>
      <c r="D333" s="21" t="str">
        <f t="shared" ref="D333:G333" si="107">D330</f>
        <v>w0,_</v>
      </c>
      <c r="E333" s="3">
        <f t="shared" si="107"/>
        <v>4.497252531</v>
      </c>
      <c r="F333" s="3">
        <f t="shared" si="107"/>
        <v>4.49713233</v>
      </c>
      <c r="G333" s="3">
        <f t="shared" si="107"/>
        <v>-6.844252285</v>
      </c>
      <c r="H333" s="3"/>
      <c r="I333" s="3">
        <f t="array" ref="I333">MMULT(E333:F333,B333:B334) + G333</f>
        <v>-2.347119956</v>
      </c>
      <c r="J333" s="22">
        <f>1/(1+EXP(-I333))</f>
        <v>0.08729496609</v>
      </c>
      <c r="K333" s="3"/>
      <c r="L333" s="21">
        <f>$C$5</f>
        <v>0</v>
      </c>
      <c r="M333" s="22">
        <f>(L333-J333)^2</f>
        <v>0.007620411105</v>
      </c>
      <c r="N333" s="3"/>
      <c r="O333" s="21">
        <f>2*(J333-L333)</f>
        <v>0.1745899322</v>
      </c>
      <c r="P333" s="3">
        <f>J333*(1-J333)</f>
        <v>0.07967455499</v>
      </c>
      <c r="Q333" s="3">
        <f>B333</f>
        <v>0</v>
      </c>
      <c r="R333" s="3">
        <f>B334</f>
        <v>1</v>
      </c>
      <c r="S333" s="3">
        <v>1.0</v>
      </c>
      <c r="T333" s="3">
        <f>O333*P333*Q333</f>
        <v>0</v>
      </c>
      <c r="U333" s="3">
        <f>O333*P333*R333</f>
        <v>0.01391037515</v>
      </c>
      <c r="V333" s="22">
        <f>O333*P333*S333</f>
        <v>0.01391037515</v>
      </c>
      <c r="W333" s="3"/>
      <c r="X333" s="3"/>
      <c r="Y333" s="3"/>
      <c r="Z333" s="3"/>
    </row>
    <row r="334" ht="15.75" customHeight="1">
      <c r="A334" s="21" t="s">
        <v>21</v>
      </c>
      <c r="B334" s="22">
        <v>1.0</v>
      </c>
      <c r="C334" s="3"/>
      <c r="D334" s="21"/>
      <c r="E334" s="3"/>
      <c r="F334" s="3"/>
      <c r="G334" s="3"/>
      <c r="H334" s="3"/>
      <c r="I334" s="3"/>
      <c r="J334" s="22"/>
      <c r="K334" s="3"/>
      <c r="L334" s="21"/>
      <c r="M334" s="22"/>
      <c r="N334" s="3"/>
      <c r="O334" s="21"/>
      <c r="P334" s="3"/>
      <c r="Q334" s="3"/>
      <c r="R334" s="3"/>
      <c r="S334" s="3"/>
      <c r="T334" s="3"/>
      <c r="U334" s="3"/>
      <c r="V334" s="22"/>
      <c r="W334" s="3"/>
      <c r="X334" s="3"/>
      <c r="Y334" s="3"/>
      <c r="Z334" s="3"/>
    </row>
    <row r="335" ht="15.75" customHeight="1">
      <c r="A335" s="21"/>
      <c r="B335" s="22"/>
      <c r="C335" s="3"/>
      <c r="D335" s="21"/>
      <c r="E335" s="3"/>
      <c r="F335" s="3"/>
      <c r="G335" s="3"/>
      <c r="H335" s="3"/>
      <c r="I335" s="3"/>
      <c r="J335" s="22"/>
      <c r="K335" s="3"/>
      <c r="L335" s="21"/>
      <c r="M335" s="22"/>
      <c r="N335" s="3"/>
      <c r="O335" s="21"/>
      <c r="P335" s="3"/>
      <c r="Q335" s="3"/>
      <c r="R335" s="3"/>
      <c r="S335" s="3"/>
      <c r="T335" s="3"/>
      <c r="U335" s="3"/>
      <c r="V335" s="22"/>
      <c r="W335" s="3"/>
      <c r="X335" s="3"/>
      <c r="Y335" s="3"/>
      <c r="Z335" s="3"/>
    </row>
    <row r="336" ht="15.75" customHeight="1">
      <c r="A336" s="21" t="s">
        <v>2</v>
      </c>
      <c r="B336" s="22">
        <f t="array" ref="B336:B337">TRANSPOSE($A$6:$B$6)</f>
        <v>1</v>
      </c>
      <c r="C336" s="3"/>
      <c r="D336" s="21" t="str">
        <f t="shared" ref="D336:G336" si="108">D333</f>
        <v>w0,_</v>
      </c>
      <c r="E336" s="3">
        <f t="shared" si="108"/>
        <v>4.497252531</v>
      </c>
      <c r="F336" s="3">
        <f t="shared" si="108"/>
        <v>4.49713233</v>
      </c>
      <c r="G336" s="3">
        <f t="shared" si="108"/>
        <v>-6.844252285</v>
      </c>
      <c r="H336" s="3"/>
      <c r="I336" s="3">
        <f t="array" ref="I336">MMULT(E336:F336,B336:B337) + G336</f>
        <v>2.150132575</v>
      </c>
      <c r="J336" s="22">
        <f>1/(1+EXP(-I336))</f>
        <v>0.8956811648</v>
      </c>
      <c r="K336" s="3"/>
      <c r="L336" s="21">
        <f>$C$6</f>
        <v>1</v>
      </c>
      <c r="M336" s="22">
        <f>(L336-J336)^2</f>
        <v>0.01088241937</v>
      </c>
      <c r="N336" s="3"/>
      <c r="O336" s="21">
        <f>2*(J336-L336)</f>
        <v>-0.2086376703</v>
      </c>
      <c r="P336" s="3">
        <f>J336*(1-J336)</f>
        <v>0.09343641579</v>
      </c>
      <c r="Q336" s="3">
        <f>B336</f>
        <v>1</v>
      </c>
      <c r="R336" s="3">
        <f>B337</f>
        <v>1</v>
      </c>
      <c r="S336" s="3">
        <v>1.0</v>
      </c>
      <c r="T336" s="3">
        <f>O336*P336*Q336</f>
        <v>-0.01949435611</v>
      </c>
      <c r="U336" s="3">
        <f>O336*P336*R336</f>
        <v>-0.01949435611</v>
      </c>
      <c r="V336" s="22">
        <f>O336*P336*S336</f>
        <v>-0.01949435611</v>
      </c>
      <c r="W336" s="3"/>
      <c r="X336" s="3"/>
      <c r="Y336" s="3"/>
      <c r="Z336" s="3"/>
    </row>
    <row r="337" ht="15.75" customHeight="1">
      <c r="A337" s="26" t="s">
        <v>21</v>
      </c>
      <c r="B337" s="27">
        <v>1.0</v>
      </c>
      <c r="C337" s="3"/>
      <c r="D337" s="26"/>
      <c r="E337" s="28"/>
      <c r="F337" s="28"/>
      <c r="G337" s="28"/>
      <c r="H337" s="28"/>
      <c r="I337" s="28"/>
      <c r="J337" s="27"/>
      <c r="K337" s="21"/>
      <c r="L337" s="26"/>
      <c r="M337" s="27"/>
      <c r="N337" s="3"/>
      <c r="O337" s="26"/>
      <c r="P337" s="28"/>
      <c r="Q337" s="28"/>
      <c r="R337" s="28"/>
      <c r="S337" s="28"/>
      <c r="T337" s="28"/>
      <c r="U337" s="28"/>
      <c r="V337" s="27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2">
        <f>SUM(M327:M337)</f>
        <v>0.0261260468</v>
      </c>
      <c r="N338" s="3"/>
      <c r="O338" s="3"/>
      <c r="P338" s="3"/>
      <c r="Q338" s="3"/>
      <c r="R338" s="3"/>
      <c r="S338" s="3"/>
      <c r="T338" s="2">
        <f t="shared" ref="T338:V338" si="109">AVERAGE(T327:T337)</f>
        <v>-0.001395268619</v>
      </c>
      <c r="U338" s="2">
        <f t="shared" si="109"/>
        <v>-0.00139599524</v>
      </c>
      <c r="V338" s="2">
        <f t="shared" si="109"/>
        <v>0.00208289107</v>
      </c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5" t="s">
        <v>5</v>
      </c>
      <c r="B340" s="6"/>
      <c r="C340" s="3"/>
      <c r="D340" s="7" t="s">
        <v>6</v>
      </c>
      <c r="E340" s="8"/>
      <c r="F340" s="8"/>
      <c r="G340" s="8"/>
      <c r="H340" s="8"/>
      <c r="I340" s="9" t="s">
        <v>3</v>
      </c>
      <c r="J340" s="10"/>
      <c r="K340" s="3"/>
      <c r="L340" s="7" t="s">
        <v>20</v>
      </c>
      <c r="M340" s="11" t="s">
        <v>8</v>
      </c>
      <c r="N340" s="3"/>
      <c r="O340" s="7"/>
      <c r="P340" s="8"/>
      <c r="Q340" s="8"/>
      <c r="R340" s="8"/>
      <c r="S340" s="8"/>
      <c r="T340" s="8"/>
      <c r="U340" s="8"/>
      <c r="V340" s="11"/>
      <c r="W340" s="3"/>
      <c r="X340" s="3"/>
      <c r="Y340" s="3"/>
      <c r="Z340" s="3"/>
    </row>
    <row r="341" ht="15.75" customHeight="1">
      <c r="A341" s="12"/>
      <c r="B341" s="13"/>
      <c r="C341" s="3"/>
      <c r="D341" s="14"/>
      <c r="E341" s="15" t="s">
        <v>9</v>
      </c>
      <c r="F341" s="15" t="s">
        <v>22</v>
      </c>
      <c r="G341" s="15" t="s">
        <v>10</v>
      </c>
      <c r="H341" s="15"/>
      <c r="I341" s="16" t="s">
        <v>11</v>
      </c>
      <c r="J341" s="17" t="s">
        <v>12</v>
      </c>
      <c r="K341" s="3"/>
      <c r="L341" s="14"/>
      <c r="M341" s="18"/>
      <c r="N341" s="3"/>
      <c r="O341" s="14" t="s">
        <v>13</v>
      </c>
      <c r="P341" s="15" t="s">
        <v>14</v>
      </c>
      <c r="Q341" s="15" t="s">
        <v>23</v>
      </c>
      <c r="R341" s="15" t="s">
        <v>24</v>
      </c>
      <c r="S341" s="15" t="s">
        <v>16</v>
      </c>
      <c r="T341" s="15" t="s">
        <v>25</v>
      </c>
      <c r="U341" s="15" t="s">
        <v>26</v>
      </c>
      <c r="V341" s="18" t="s">
        <v>18</v>
      </c>
      <c r="W341" s="3"/>
      <c r="X341" s="3"/>
      <c r="Y341" s="3"/>
      <c r="Z341" s="3"/>
    </row>
    <row r="342" ht="15.75" customHeight="1">
      <c r="A342" s="21" t="s">
        <v>2</v>
      </c>
      <c r="B342" s="22">
        <f t="array" ref="B342:B343">TRANSPOSE($A$3:$B$3)</f>
        <v>0</v>
      </c>
      <c r="C342" s="3"/>
      <c r="D342" s="23" t="s">
        <v>19</v>
      </c>
      <c r="E342" s="24">
        <f t="shared" ref="E342:G342" si="110">E327-$B$8*T338</f>
        <v>4.525157903</v>
      </c>
      <c r="F342" s="24">
        <f t="shared" si="110"/>
        <v>4.525052234</v>
      </c>
      <c r="G342" s="24">
        <f t="shared" si="110"/>
        <v>-6.885910107</v>
      </c>
      <c r="H342" s="24"/>
      <c r="I342" s="24">
        <f t="array" ref="I342">MMULT(E342:F342,B342:B343) + G342</f>
        <v>-6.885910107</v>
      </c>
      <c r="J342" s="22">
        <f>1/(1+EXP(-I342))</f>
        <v>0.001021041933</v>
      </c>
      <c r="K342" s="21"/>
      <c r="L342" s="21">
        <f>$C$3</f>
        <v>0</v>
      </c>
      <c r="M342" s="22">
        <f>(L342-J342)^2</f>
        <v>0.000001042526628</v>
      </c>
      <c r="N342" s="3"/>
      <c r="O342" s="21">
        <f>2*(J342-L342)</f>
        <v>0.002042083865</v>
      </c>
      <c r="P342" s="3">
        <f>J342*(1-J342)</f>
        <v>0.001019999406</v>
      </c>
      <c r="Q342" s="3">
        <f>B342</f>
        <v>0</v>
      </c>
      <c r="R342" s="3">
        <f>B343</f>
        <v>0</v>
      </c>
      <c r="S342" s="3">
        <v>1.0</v>
      </c>
      <c r="T342" s="3">
        <f>O342*P342*Q342</f>
        <v>0</v>
      </c>
      <c r="U342" s="3">
        <f>O342*P342*R342</f>
        <v>0</v>
      </c>
      <c r="V342" s="22">
        <f>O342*P342*S342</f>
        <v>0.00000208292433</v>
      </c>
      <c r="W342" s="3"/>
      <c r="X342" s="3"/>
      <c r="Y342" s="3"/>
      <c r="Z342" s="3"/>
    </row>
    <row r="343" ht="15.75" customHeight="1">
      <c r="A343" s="21" t="s">
        <v>21</v>
      </c>
      <c r="B343" s="22">
        <v>0.0</v>
      </c>
      <c r="C343" s="3"/>
      <c r="D343" s="21"/>
      <c r="E343" s="3"/>
      <c r="F343" s="3"/>
      <c r="G343" s="3"/>
      <c r="H343" s="3"/>
      <c r="I343" s="3"/>
      <c r="J343" s="22"/>
      <c r="K343" s="3"/>
      <c r="L343" s="21"/>
      <c r="M343" s="22"/>
      <c r="N343" s="3"/>
      <c r="O343" s="21"/>
      <c r="P343" s="3"/>
      <c r="Q343" s="3"/>
      <c r="R343" s="3"/>
      <c r="S343" s="3"/>
      <c r="T343" s="3"/>
      <c r="U343" s="3"/>
      <c r="V343" s="22"/>
      <c r="W343" s="3"/>
      <c r="X343" s="3"/>
      <c r="Y343" s="3"/>
      <c r="Z343" s="3"/>
    </row>
    <row r="344" ht="15.75" customHeight="1">
      <c r="A344" s="21"/>
      <c r="B344" s="22"/>
      <c r="C344" s="3"/>
      <c r="D344" s="21"/>
      <c r="E344" s="3"/>
      <c r="F344" s="3"/>
      <c r="G344" s="3"/>
      <c r="H344" s="3"/>
      <c r="I344" s="3"/>
      <c r="J344" s="22"/>
      <c r="K344" s="3"/>
      <c r="L344" s="21"/>
      <c r="M344" s="22"/>
      <c r="N344" s="3"/>
      <c r="O344" s="21"/>
      <c r="P344" s="3"/>
      <c r="Q344" s="3"/>
      <c r="R344" s="3"/>
      <c r="S344" s="3"/>
      <c r="T344" s="3"/>
      <c r="U344" s="3"/>
      <c r="V344" s="22"/>
      <c r="W344" s="3"/>
      <c r="X344" s="3"/>
      <c r="Y344" s="3"/>
      <c r="Z344" s="3"/>
    </row>
    <row r="345" ht="15.75" customHeight="1">
      <c r="A345" s="21" t="s">
        <v>2</v>
      </c>
      <c r="B345" s="22">
        <f t="array" ref="B345:B346">TRANSPOSE($A$4:$B$4)</f>
        <v>1</v>
      </c>
      <c r="C345" s="3"/>
      <c r="D345" s="21" t="str">
        <f t="shared" ref="D345:G345" si="111">D342</f>
        <v>w0,_</v>
      </c>
      <c r="E345" s="3">
        <f t="shared" si="111"/>
        <v>4.525157903</v>
      </c>
      <c r="F345" s="3">
        <f t="shared" si="111"/>
        <v>4.525052234</v>
      </c>
      <c r="G345" s="3">
        <f t="shared" si="111"/>
        <v>-6.885910107</v>
      </c>
      <c r="H345" s="3"/>
      <c r="I345" s="3">
        <f t="array" ref="I345">MMULT(E345:F345,B345:B346) + G345</f>
        <v>-2.360752204</v>
      </c>
      <c r="J345" s="22">
        <f>1/(1+EXP(-I345))</f>
        <v>0.086214916</v>
      </c>
      <c r="K345" s="3"/>
      <c r="L345" s="21">
        <f>$C$4</f>
        <v>0</v>
      </c>
      <c r="M345" s="22">
        <f>(L345-J345)^2</f>
        <v>0.007433011741</v>
      </c>
      <c r="N345" s="3"/>
      <c r="O345" s="21">
        <f>2*(J345-L345)</f>
        <v>0.172429832</v>
      </c>
      <c r="P345" s="3">
        <f>J345*(1-J345)</f>
        <v>0.07878190426</v>
      </c>
      <c r="Q345" s="3">
        <f>B345</f>
        <v>1</v>
      </c>
      <c r="R345" s="3">
        <f>B346</f>
        <v>0</v>
      </c>
      <c r="S345" s="3">
        <v>1.0</v>
      </c>
      <c r="T345" s="3">
        <f>O345*P345*Q345</f>
        <v>0.01358435052</v>
      </c>
      <c r="U345" s="3">
        <f>O345*P345*R345</f>
        <v>0</v>
      </c>
      <c r="V345" s="22">
        <f>O345*P345*S345</f>
        <v>0.01358435052</v>
      </c>
      <c r="W345" s="3"/>
      <c r="X345" s="3"/>
      <c r="Y345" s="3"/>
      <c r="Z345" s="3"/>
    </row>
    <row r="346" ht="15.75" customHeight="1">
      <c r="A346" s="21" t="s">
        <v>21</v>
      </c>
      <c r="B346" s="22">
        <v>0.0</v>
      </c>
      <c r="C346" s="3"/>
      <c r="D346" s="21"/>
      <c r="E346" s="3"/>
      <c r="F346" s="3"/>
      <c r="G346" s="3"/>
      <c r="H346" s="3"/>
      <c r="I346" s="3"/>
      <c r="J346" s="22"/>
      <c r="K346" s="3"/>
      <c r="L346" s="21"/>
      <c r="M346" s="22"/>
      <c r="N346" s="3"/>
      <c r="O346" s="21"/>
      <c r="P346" s="3"/>
      <c r="Q346" s="3"/>
      <c r="R346" s="3"/>
      <c r="S346" s="3"/>
      <c r="T346" s="3"/>
      <c r="U346" s="3"/>
      <c r="V346" s="22"/>
      <c r="W346" s="3"/>
      <c r="X346" s="3"/>
      <c r="Y346" s="3"/>
      <c r="Z346" s="3"/>
    </row>
    <row r="347" ht="15.75" customHeight="1">
      <c r="A347" s="21"/>
      <c r="B347" s="22"/>
      <c r="C347" s="3"/>
      <c r="D347" s="21"/>
      <c r="E347" s="3"/>
      <c r="F347" s="3"/>
      <c r="G347" s="3"/>
      <c r="H347" s="3"/>
      <c r="I347" s="3"/>
      <c r="J347" s="22"/>
      <c r="K347" s="3"/>
      <c r="L347" s="21"/>
      <c r="M347" s="22"/>
      <c r="N347" s="3"/>
      <c r="O347" s="21"/>
      <c r="P347" s="3"/>
      <c r="Q347" s="3"/>
      <c r="R347" s="3"/>
      <c r="S347" s="3"/>
      <c r="T347" s="3"/>
      <c r="U347" s="3"/>
      <c r="V347" s="22"/>
      <c r="W347" s="3"/>
      <c r="X347" s="3"/>
      <c r="Y347" s="3"/>
      <c r="Z347" s="3"/>
    </row>
    <row r="348" ht="15.75" customHeight="1">
      <c r="A348" s="21" t="s">
        <v>2</v>
      </c>
      <c r="B348" s="22">
        <f t="array" ref="B348:B349">TRANSPOSE($A$5:$B$5)</f>
        <v>0</v>
      </c>
      <c r="C348" s="3"/>
      <c r="D348" s="21" t="str">
        <f t="shared" ref="D348:G348" si="112">D345</f>
        <v>w0,_</v>
      </c>
      <c r="E348" s="3">
        <f t="shared" si="112"/>
        <v>4.525157903</v>
      </c>
      <c r="F348" s="3">
        <f t="shared" si="112"/>
        <v>4.525052234</v>
      </c>
      <c r="G348" s="3">
        <f t="shared" si="112"/>
        <v>-6.885910107</v>
      </c>
      <c r="H348" s="3"/>
      <c r="I348" s="3">
        <f t="array" ref="I348">MMULT(E348:F348,B348:B349) + G348</f>
        <v>-2.360857872</v>
      </c>
      <c r="J348" s="22">
        <f>1/(1+EXP(-I348))</f>
        <v>0.08620659158</v>
      </c>
      <c r="K348" s="3"/>
      <c r="L348" s="21">
        <f>$C$5</f>
        <v>0</v>
      </c>
      <c r="M348" s="22">
        <f>(L348-J348)^2</f>
        <v>0.007431576432</v>
      </c>
      <c r="N348" s="3"/>
      <c r="O348" s="21">
        <f>2*(J348-L348)</f>
        <v>0.1724131832</v>
      </c>
      <c r="P348" s="3">
        <f>J348*(1-J348)</f>
        <v>0.07877501515</v>
      </c>
      <c r="Q348" s="3">
        <f>B348</f>
        <v>0</v>
      </c>
      <c r="R348" s="3">
        <f>B349</f>
        <v>1</v>
      </c>
      <c r="S348" s="3">
        <v>1.0</v>
      </c>
      <c r="T348" s="3">
        <f>O348*P348*Q348</f>
        <v>0</v>
      </c>
      <c r="U348" s="3">
        <f>O348*P348*R348</f>
        <v>0.01358185112</v>
      </c>
      <c r="V348" s="22">
        <f>O348*P348*S348</f>
        <v>0.01358185112</v>
      </c>
      <c r="W348" s="3"/>
      <c r="X348" s="3"/>
      <c r="Y348" s="3"/>
      <c r="Z348" s="3"/>
    </row>
    <row r="349" ht="15.75" customHeight="1">
      <c r="A349" s="21" t="s">
        <v>21</v>
      </c>
      <c r="B349" s="22">
        <v>1.0</v>
      </c>
      <c r="C349" s="3"/>
      <c r="D349" s="21"/>
      <c r="E349" s="3"/>
      <c r="F349" s="3"/>
      <c r="G349" s="3"/>
      <c r="H349" s="3"/>
      <c r="I349" s="3"/>
      <c r="J349" s="22"/>
      <c r="K349" s="3"/>
      <c r="L349" s="21"/>
      <c r="M349" s="22"/>
      <c r="N349" s="3"/>
      <c r="O349" s="21"/>
      <c r="P349" s="3"/>
      <c r="Q349" s="3"/>
      <c r="R349" s="3"/>
      <c r="S349" s="3"/>
      <c r="T349" s="3"/>
      <c r="U349" s="3"/>
      <c r="V349" s="22"/>
      <c r="W349" s="3"/>
      <c r="X349" s="3"/>
      <c r="Y349" s="3"/>
      <c r="Z349" s="3"/>
    </row>
    <row r="350" ht="15.75" customHeight="1">
      <c r="A350" s="21"/>
      <c r="B350" s="22"/>
      <c r="C350" s="3"/>
      <c r="D350" s="21"/>
      <c r="E350" s="3"/>
      <c r="F350" s="3"/>
      <c r="G350" s="3"/>
      <c r="H350" s="3"/>
      <c r="I350" s="3"/>
      <c r="J350" s="22"/>
      <c r="K350" s="3"/>
      <c r="L350" s="21"/>
      <c r="M350" s="22"/>
      <c r="N350" s="3"/>
      <c r="O350" s="21"/>
      <c r="P350" s="3"/>
      <c r="Q350" s="3"/>
      <c r="R350" s="3"/>
      <c r="S350" s="3"/>
      <c r="T350" s="3"/>
      <c r="U350" s="3"/>
      <c r="V350" s="22"/>
      <c r="W350" s="3"/>
      <c r="X350" s="3"/>
      <c r="Y350" s="3"/>
      <c r="Z350" s="3"/>
    </row>
    <row r="351" ht="15.75" customHeight="1">
      <c r="A351" s="21" t="s">
        <v>2</v>
      </c>
      <c r="B351" s="22">
        <f t="array" ref="B351:B352">TRANSPOSE($A$6:$B$6)</f>
        <v>1</v>
      </c>
      <c r="C351" s="3"/>
      <c r="D351" s="21" t="str">
        <f t="shared" ref="D351:G351" si="113">D348</f>
        <v>w0,_</v>
      </c>
      <c r="E351" s="3">
        <f t="shared" si="113"/>
        <v>4.525157903</v>
      </c>
      <c r="F351" s="3">
        <f t="shared" si="113"/>
        <v>4.525052234</v>
      </c>
      <c r="G351" s="3">
        <f t="shared" si="113"/>
        <v>-6.885910107</v>
      </c>
      <c r="H351" s="3"/>
      <c r="I351" s="3">
        <f t="array" ref="I351">MMULT(E351:F351,B351:B352) + G351</f>
        <v>2.164300031</v>
      </c>
      <c r="J351" s="22">
        <f>1/(1+EXP(-I351))</f>
        <v>0.8969975199</v>
      </c>
      <c r="K351" s="3"/>
      <c r="L351" s="21">
        <f>$C$6</f>
        <v>1</v>
      </c>
      <c r="M351" s="22">
        <f>(L351-J351)^2</f>
        <v>0.01060951091</v>
      </c>
      <c r="N351" s="3"/>
      <c r="O351" s="21">
        <f>2*(J351-L351)</f>
        <v>-0.2060049602</v>
      </c>
      <c r="P351" s="3">
        <f>J351*(1-J351)</f>
        <v>0.09239296919</v>
      </c>
      <c r="Q351" s="3">
        <f>B351</f>
        <v>1</v>
      </c>
      <c r="R351" s="3">
        <f>B352</f>
        <v>1</v>
      </c>
      <c r="S351" s="3">
        <v>1.0</v>
      </c>
      <c r="T351" s="3">
        <f>O351*P351*Q351</f>
        <v>-0.01903340994</v>
      </c>
      <c r="U351" s="3">
        <f>O351*P351*R351</f>
        <v>-0.01903340994</v>
      </c>
      <c r="V351" s="22">
        <f>O351*P351*S351</f>
        <v>-0.01903340994</v>
      </c>
      <c r="W351" s="3"/>
      <c r="X351" s="3"/>
      <c r="Y351" s="3"/>
      <c r="Z351" s="3"/>
    </row>
    <row r="352" ht="15.75" customHeight="1">
      <c r="A352" s="26" t="s">
        <v>21</v>
      </c>
      <c r="B352" s="27">
        <v>1.0</v>
      </c>
      <c r="C352" s="3"/>
      <c r="D352" s="26"/>
      <c r="E352" s="28"/>
      <c r="F352" s="28"/>
      <c r="G352" s="28"/>
      <c r="H352" s="28"/>
      <c r="I352" s="28"/>
      <c r="J352" s="27"/>
      <c r="K352" s="21"/>
      <c r="L352" s="26"/>
      <c r="M352" s="27"/>
      <c r="N352" s="3"/>
      <c r="O352" s="26"/>
      <c r="P352" s="28"/>
      <c r="Q352" s="28"/>
      <c r="R352" s="28"/>
      <c r="S352" s="28"/>
      <c r="T352" s="28"/>
      <c r="U352" s="28"/>
      <c r="V352" s="27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2">
        <f>SUM(M342:M352)</f>
        <v>0.02547514161</v>
      </c>
      <c r="N353" s="3"/>
      <c r="O353" s="3"/>
      <c r="P353" s="3"/>
      <c r="Q353" s="3"/>
      <c r="R353" s="3"/>
      <c r="S353" s="3"/>
      <c r="T353" s="2">
        <f t="shared" ref="T353:V353" si="114">AVERAGE(T342:T352)</f>
        <v>-0.001362264856</v>
      </c>
      <c r="U353" s="2">
        <f t="shared" si="114"/>
        <v>-0.001362889706</v>
      </c>
      <c r="V353" s="2">
        <f t="shared" si="114"/>
        <v>0.002033718654</v>
      </c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5" t="s">
        <v>5</v>
      </c>
      <c r="B355" s="6"/>
      <c r="C355" s="3"/>
      <c r="D355" s="7" t="s">
        <v>6</v>
      </c>
      <c r="E355" s="8"/>
      <c r="F355" s="8"/>
      <c r="G355" s="8"/>
      <c r="H355" s="8"/>
      <c r="I355" s="9" t="s">
        <v>3</v>
      </c>
      <c r="J355" s="10"/>
      <c r="K355" s="3"/>
      <c r="L355" s="7" t="s">
        <v>20</v>
      </c>
      <c r="M355" s="11" t="s">
        <v>8</v>
      </c>
      <c r="N355" s="3"/>
      <c r="O355" s="7"/>
      <c r="P355" s="8"/>
      <c r="Q355" s="8"/>
      <c r="R355" s="8"/>
      <c r="S355" s="8"/>
      <c r="T355" s="8"/>
      <c r="U355" s="8"/>
      <c r="V355" s="11"/>
      <c r="W355" s="3"/>
      <c r="X355" s="3"/>
      <c r="Y355" s="3"/>
      <c r="Z355" s="3"/>
    </row>
    <row r="356" ht="15.75" customHeight="1">
      <c r="A356" s="12"/>
      <c r="B356" s="13"/>
      <c r="C356" s="3"/>
      <c r="D356" s="14"/>
      <c r="E356" s="15" t="s">
        <v>9</v>
      </c>
      <c r="F356" s="15" t="s">
        <v>22</v>
      </c>
      <c r="G356" s="15" t="s">
        <v>10</v>
      </c>
      <c r="H356" s="15"/>
      <c r="I356" s="16" t="s">
        <v>11</v>
      </c>
      <c r="J356" s="17" t="s">
        <v>12</v>
      </c>
      <c r="K356" s="3"/>
      <c r="L356" s="14"/>
      <c r="M356" s="18"/>
      <c r="N356" s="3"/>
      <c r="O356" s="14" t="s">
        <v>13</v>
      </c>
      <c r="P356" s="15" t="s">
        <v>14</v>
      </c>
      <c r="Q356" s="15" t="s">
        <v>23</v>
      </c>
      <c r="R356" s="15" t="s">
        <v>24</v>
      </c>
      <c r="S356" s="15" t="s">
        <v>16</v>
      </c>
      <c r="T356" s="15" t="s">
        <v>25</v>
      </c>
      <c r="U356" s="15" t="s">
        <v>26</v>
      </c>
      <c r="V356" s="18" t="s">
        <v>18</v>
      </c>
      <c r="W356" s="3"/>
      <c r="X356" s="3"/>
      <c r="Y356" s="3"/>
      <c r="Z356" s="3"/>
    </row>
    <row r="357" ht="15.75" customHeight="1">
      <c r="A357" s="21" t="s">
        <v>2</v>
      </c>
      <c r="B357" s="22">
        <f t="array" ref="B357:B358">TRANSPOSE($A$3:$B$3)</f>
        <v>0</v>
      </c>
      <c r="C357" s="3"/>
      <c r="D357" s="23" t="s">
        <v>19</v>
      </c>
      <c r="E357" s="24">
        <f t="shared" ref="E357:G357" si="115">E342-$B$8*T353</f>
        <v>4.5524032</v>
      </c>
      <c r="F357" s="24">
        <f t="shared" si="115"/>
        <v>4.552310028</v>
      </c>
      <c r="G357" s="24">
        <f t="shared" si="115"/>
        <v>-6.92658448</v>
      </c>
      <c r="H357" s="24"/>
      <c r="I357" s="24">
        <f t="array" ref="I357">MMULT(E357:F357,B357:B358) + G357</f>
        <v>-6.92658448</v>
      </c>
      <c r="J357" s="22">
        <f>1/(1+EXP(-I357))</f>
        <v>0.0009803848633</v>
      </c>
      <c r="K357" s="21"/>
      <c r="L357" s="21">
        <f>$C$3</f>
        <v>0</v>
      </c>
      <c r="M357" s="22">
        <f>(L357-J357)^2</f>
        <v>0.0000009611544803</v>
      </c>
      <c r="N357" s="3"/>
      <c r="O357" s="21">
        <f>2*(J357-L357)</f>
        <v>0.001960769727</v>
      </c>
      <c r="P357" s="3">
        <f>J357*(1-J357)</f>
        <v>0.0009794237089</v>
      </c>
      <c r="Q357" s="3">
        <f>B357</f>
        <v>0</v>
      </c>
      <c r="R357" s="3">
        <f>B358</f>
        <v>0</v>
      </c>
      <c r="S357" s="3">
        <v>1.0</v>
      </c>
      <c r="T357" s="3">
        <f>O357*P357*Q357</f>
        <v>0</v>
      </c>
      <c r="U357" s="3">
        <f>O357*P357*R357</f>
        <v>0</v>
      </c>
      <c r="V357" s="22">
        <f>O357*P357*S357</f>
        <v>0.000001920424358</v>
      </c>
      <c r="W357" s="3"/>
      <c r="X357" s="3"/>
      <c r="Y357" s="3"/>
      <c r="Z357" s="3"/>
    </row>
    <row r="358" ht="15.75" customHeight="1">
      <c r="A358" s="21" t="s">
        <v>21</v>
      </c>
      <c r="B358" s="22">
        <v>0.0</v>
      </c>
      <c r="C358" s="3"/>
      <c r="D358" s="21"/>
      <c r="E358" s="3"/>
      <c r="F358" s="3"/>
      <c r="G358" s="3"/>
      <c r="H358" s="3"/>
      <c r="I358" s="3"/>
      <c r="J358" s="22"/>
      <c r="K358" s="3"/>
      <c r="L358" s="21"/>
      <c r="M358" s="22"/>
      <c r="N358" s="3"/>
      <c r="O358" s="21"/>
      <c r="P358" s="3"/>
      <c r="Q358" s="3"/>
      <c r="R358" s="3"/>
      <c r="S358" s="3"/>
      <c r="T358" s="3"/>
      <c r="U358" s="3"/>
      <c r="V358" s="22"/>
      <c r="W358" s="3"/>
      <c r="X358" s="3"/>
      <c r="Y358" s="3"/>
      <c r="Z358" s="3"/>
    </row>
    <row r="359" ht="15.75" customHeight="1">
      <c r="A359" s="21"/>
      <c r="B359" s="22"/>
      <c r="C359" s="3"/>
      <c r="D359" s="21"/>
      <c r="E359" s="3"/>
      <c r="F359" s="3"/>
      <c r="G359" s="3"/>
      <c r="H359" s="3"/>
      <c r="I359" s="3"/>
      <c r="J359" s="22"/>
      <c r="K359" s="3"/>
      <c r="L359" s="21"/>
      <c r="M359" s="22"/>
      <c r="N359" s="3"/>
      <c r="O359" s="21"/>
      <c r="P359" s="3"/>
      <c r="Q359" s="3"/>
      <c r="R359" s="3"/>
      <c r="S359" s="3"/>
      <c r="T359" s="3"/>
      <c r="U359" s="3"/>
      <c r="V359" s="22"/>
      <c r="W359" s="3"/>
      <c r="X359" s="3"/>
      <c r="Y359" s="3"/>
      <c r="Z359" s="3"/>
    </row>
    <row r="360" ht="15.75" customHeight="1">
      <c r="A360" s="21" t="s">
        <v>2</v>
      </c>
      <c r="B360" s="22">
        <f t="array" ref="B360:B361">TRANSPOSE($A$4:$B$4)</f>
        <v>1</v>
      </c>
      <c r="C360" s="3"/>
      <c r="D360" s="21" t="str">
        <f t="shared" ref="D360:G360" si="116">D357</f>
        <v>w0,_</v>
      </c>
      <c r="E360" s="3">
        <f t="shared" si="116"/>
        <v>4.5524032</v>
      </c>
      <c r="F360" s="3">
        <f t="shared" si="116"/>
        <v>4.552310028</v>
      </c>
      <c r="G360" s="3">
        <f t="shared" si="116"/>
        <v>-6.92658448</v>
      </c>
      <c r="H360" s="3"/>
      <c r="I360" s="3">
        <f t="array" ref="I360">MMULT(E360:F360,B360:B361) + G360</f>
        <v>-2.37418128</v>
      </c>
      <c r="J360" s="22">
        <f>1/(1+EXP(-I360))</f>
        <v>0.08516280993</v>
      </c>
      <c r="K360" s="3"/>
      <c r="L360" s="21">
        <f>$C$4</f>
        <v>0</v>
      </c>
      <c r="M360" s="22">
        <f>(L360-J360)^2</f>
        <v>0.007252704195</v>
      </c>
      <c r="N360" s="3"/>
      <c r="O360" s="21">
        <f>2*(J360-L360)</f>
        <v>0.1703256199</v>
      </c>
      <c r="P360" s="3">
        <f>J360*(1-J360)</f>
        <v>0.07791010573</v>
      </c>
      <c r="Q360" s="3">
        <f>B360</f>
        <v>1</v>
      </c>
      <c r="R360" s="3">
        <f>B361</f>
        <v>0</v>
      </c>
      <c r="S360" s="3">
        <v>1.0</v>
      </c>
      <c r="T360" s="3">
        <f>O360*P360*Q360</f>
        <v>0.01327008705</v>
      </c>
      <c r="U360" s="3">
        <f>O360*P360*R360</f>
        <v>0</v>
      </c>
      <c r="V360" s="22">
        <f>O360*P360*S360</f>
        <v>0.01327008705</v>
      </c>
      <c r="W360" s="3"/>
      <c r="X360" s="3"/>
      <c r="Y360" s="3"/>
      <c r="Z360" s="3"/>
    </row>
    <row r="361" ht="15.75" customHeight="1">
      <c r="A361" s="21" t="s">
        <v>21</v>
      </c>
      <c r="B361" s="22">
        <v>0.0</v>
      </c>
      <c r="C361" s="3"/>
      <c r="D361" s="21"/>
      <c r="E361" s="3"/>
      <c r="F361" s="3"/>
      <c r="G361" s="3"/>
      <c r="H361" s="3"/>
      <c r="I361" s="3"/>
      <c r="J361" s="22"/>
      <c r="K361" s="3"/>
      <c r="L361" s="21"/>
      <c r="M361" s="22"/>
      <c r="N361" s="3"/>
      <c r="O361" s="21"/>
      <c r="P361" s="3"/>
      <c r="Q361" s="3"/>
      <c r="R361" s="3"/>
      <c r="S361" s="3"/>
      <c r="T361" s="3"/>
      <c r="U361" s="3"/>
      <c r="V361" s="22"/>
      <c r="W361" s="3"/>
      <c r="X361" s="3"/>
      <c r="Y361" s="3"/>
      <c r="Z361" s="3"/>
    </row>
    <row r="362" ht="15.75" customHeight="1">
      <c r="A362" s="21"/>
      <c r="B362" s="22"/>
      <c r="C362" s="3"/>
      <c r="D362" s="21"/>
      <c r="E362" s="3"/>
      <c r="F362" s="3"/>
      <c r="G362" s="3"/>
      <c r="H362" s="3"/>
      <c r="I362" s="3"/>
      <c r="J362" s="22"/>
      <c r="K362" s="3"/>
      <c r="L362" s="21"/>
      <c r="M362" s="22"/>
      <c r="N362" s="3"/>
      <c r="O362" s="21"/>
      <c r="P362" s="3"/>
      <c r="Q362" s="3"/>
      <c r="R362" s="3"/>
      <c r="S362" s="3"/>
      <c r="T362" s="3"/>
      <c r="U362" s="3"/>
      <c r="V362" s="22"/>
      <c r="W362" s="3"/>
      <c r="X362" s="3"/>
      <c r="Y362" s="3"/>
      <c r="Z362" s="3"/>
    </row>
    <row r="363" ht="15.75" customHeight="1">
      <c r="A363" s="21" t="s">
        <v>2</v>
      </c>
      <c r="B363" s="22">
        <f t="array" ref="B363:B364">TRANSPOSE($A$5:$B$5)</f>
        <v>0</v>
      </c>
      <c r="C363" s="3"/>
      <c r="D363" s="21" t="str">
        <f t="shared" ref="D363:G363" si="117">D360</f>
        <v>w0,_</v>
      </c>
      <c r="E363" s="3">
        <f t="shared" si="117"/>
        <v>4.5524032</v>
      </c>
      <c r="F363" s="3">
        <f t="shared" si="117"/>
        <v>4.552310028</v>
      </c>
      <c r="G363" s="3">
        <f t="shared" si="117"/>
        <v>-6.92658448</v>
      </c>
      <c r="H363" s="3"/>
      <c r="I363" s="3">
        <f t="array" ref="I363">MMULT(E363:F363,B363:B364) + G363</f>
        <v>-2.374274451</v>
      </c>
      <c r="J363" s="22">
        <f>1/(1+EXP(-I363))</f>
        <v>0.08515555119</v>
      </c>
      <c r="K363" s="3"/>
      <c r="L363" s="21">
        <f>$C$5</f>
        <v>0</v>
      </c>
      <c r="M363" s="22">
        <f>(L363-J363)^2</f>
        <v>0.007251467899</v>
      </c>
      <c r="N363" s="3"/>
      <c r="O363" s="21">
        <f>2*(J363-L363)</f>
        <v>0.1703111024</v>
      </c>
      <c r="P363" s="3">
        <f>J363*(1-J363)</f>
        <v>0.07790408329</v>
      </c>
      <c r="Q363" s="3">
        <f>B363</f>
        <v>0</v>
      </c>
      <c r="R363" s="3">
        <f>B364</f>
        <v>1</v>
      </c>
      <c r="S363" s="3">
        <v>1.0</v>
      </c>
      <c r="T363" s="3">
        <f>O363*P363*Q363</f>
        <v>0</v>
      </c>
      <c r="U363" s="3">
        <f>O363*P363*R363</f>
        <v>0.01326793031</v>
      </c>
      <c r="V363" s="22">
        <f>O363*P363*S363</f>
        <v>0.01326793031</v>
      </c>
      <c r="W363" s="3"/>
      <c r="X363" s="3"/>
      <c r="Y363" s="3"/>
      <c r="Z363" s="3"/>
    </row>
    <row r="364" ht="15.75" customHeight="1">
      <c r="A364" s="21" t="s">
        <v>21</v>
      </c>
      <c r="B364" s="22">
        <v>1.0</v>
      </c>
      <c r="C364" s="3"/>
      <c r="D364" s="21"/>
      <c r="E364" s="3"/>
      <c r="F364" s="3"/>
      <c r="G364" s="3"/>
      <c r="H364" s="3"/>
      <c r="I364" s="3"/>
      <c r="J364" s="22"/>
      <c r="K364" s="3"/>
      <c r="L364" s="21"/>
      <c r="M364" s="22"/>
      <c r="N364" s="3"/>
      <c r="O364" s="21"/>
      <c r="P364" s="3"/>
      <c r="Q364" s="3"/>
      <c r="R364" s="3"/>
      <c r="S364" s="3"/>
      <c r="T364" s="3"/>
      <c r="U364" s="3"/>
      <c r="V364" s="22"/>
      <c r="W364" s="3"/>
      <c r="X364" s="3"/>
      <c r="Y364" s="3"/>
      <c r="Z364" s="3"/>
    </row>
    <row r="365" ht="15.75" customHeight="1">
      <c r="A365" s="21"/>
      <c r="B365" s="22"/>
      <c r="C365" s="3"/>
      <c r="D365" s="21"/>
      <c r="E365" s="3"/>
      <c r="F365" s="3"/>
      <c r="G365" s="3"/>
      <c r="H365" s="3"/>
      <c r="I365" s="3"/>
      <c r="J365" s="22"/>
      <c r="K365" s="3"/>
      <c r="L365" s="21"/>
      <c r="M365" s="22"/>
      <c r="N365" s="3"/>
      <c r="O365" s="21"/>
      <c r="P365" s="3"/>
      <c r="Q365" s="3"/>
      <c r="R365" s="3"/>
      <c r="S365" s="3"/>
      <c r="T365" s="3"/>
      <c r="U365" s="3"/>
      <c r="V365" s="22"/>
      <c r="W365" s="3"/>
      <c r="X365" s="3"/>
      <c r="Y365" s="3"/>
      <c r="Z365" s="3"/>
    </row>
    <row r="366" ht="15.75" customHeight="1">
      <c r="A366" s="21" t="s">
        <v>2</v>
      </c>
      <c r="B366" s="22">
        <f t="array" ref="B366:B367">TRANSPOSE($A$6:$B$6)</f>
        <v>1</v>
      </c>
      <c r="C366" s="3"/>
      <c r="D366" s="21" t="str">
        <f t="shared" ref="D366:G366" si="118">D363</f>
        <v>w0,_</v>
      </c>
      <c r="E366" s="3">
        <f t="shared" si="118"/>
        <v>4.5524032</v>
      </c>
      <c r="F366" s="3">
        <f t="shared" si="118"/>
        <v>4.552310028</v>
      </c>
      <c r="G366" s="3">
        <f t="shared" si="118"/>
        <v>-6.92658448</v>
      </c>
      <c r="H366" s="3"/>
      <c r="I366" s="3">
        <f t="array" ref="I366">MMULT(E366:F366,B366:B367) + G366</f>
        <v>2.178128749</v>
      </c>
      <c r="J366" s="22">
        <f>1/(1+EXP(-I366))</f>
        <v>0.8982682</v>
      </c>
      <c r="K366" s="3"/>
      <c r="L366" s="21">
        <f>$C$6</f>
        <v>1</v>
      </c>
      <c r="M366" s="22">
        <f>(L366-J366)^2</f>
        <v>0.01034935913</v>
      </c>
      <c r="N366" s="3"/>
      <c r="O366" s="21">
        <f>2*(J366-L366)</f>
        <v>-0.2034636</v>
      </c>
      <c r="P366" s="3">
        <f>J366*(1-J366)</f>
        <v>0.09138244088</v>
      </c>
      <c r="Q366" s="3">
        <f>B366</f>
        <v>1</v>
      </c>
      <c r="R366" s="3">
        <f>B367</f>
        <v>1</v>
      </c>
      <c r="S366" s="3">
        <v>1.0</v>
      </c>
      <c r="T366" s="3">
        <f>O366*P366*Q366</f>
        <v>-0.0185930004</v>
      </c>
      <c r="U366" s="3">
        <f>O366*P366*R366</f>
        <v>-0.0185930004</v>
      </c>
      <c r="V366" s="22">
        <f>O366*P366*S366</f>
        <v>-0.0185930004</v>
      </c>
      <c r="W366" s="3"/>
      <c r="X366" s="3"/>
      <c r="Y366" s="3"/>
      <c r="Z366" s="3"/>
    </row>
    <row r="367" ht="15.75" customHeight="1">
      <c r="A367" s="26" t="s">
        <v>21</v>
      </c>
      <c r="B367" s="27">
        <v>1.0</v>
      </c>
      <c r="C367" s="3"/>
      <c r="D367" s="26"/>
      <c r="E367" s="28"/>
      <c r="F367" s="28"/>
      <c r="G367" s="28"/>
      <c r="H367" s="28"/>
      <c r="I367" s="28"/>
      <c r="J367" s="27"/>
      <c r="K367" s="21"/>
      <c r="L367" s="26"/>
      <c r="M367" s="27"/>
      <c r="N367" s="3"/>
      <c r="O367" s="26"/>
      <c r="P367" s="28"/>
      <c r="Q367" s="28"/>
      <c r="R367" s="28"/>
      <c r="S367" s="28"/>
      <c r="T367" s="28"/>
      <c r="U367" s="28"/>
      <c r="V367" s="27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2">
        <f>SUM(M357:M367)</f>
        <v>0.02485449238</v>
      </c>
      <c r="N368" s="3"/>
      <c r="O368" s="3"/>
      <c r="P368" s="3"/>
      <c r="Q368" s="3"/>
      <c r="R368" s="3"/>
      <c r="S368" s="3"/>
      <c r="T368" s="2">
        <f t="shared" ref="T368:V368" si="119">AVERAGE(T357:T367)</f>
        <v>-0.001330728337</v>
      </c>
      <c r="U368" s="2">
        <f t="shared" si="119"/>
        <v>-0.001331267523</v>
      </c>
      <c r="V368" s="2">
        <f t="shared" si="119"/>
        <v>0.001986734346</v>
      </c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5" t="s">
        <v>5</v>
      </c>
      <c r="B370" s="6"/>
      <c r="C370" s="3"/>
      <c r="D370" s="7" t="s">
        <v>6</v>
      </c>
      <c r="E370" s="8"/>
      <c r="F370" s="8"/>
      <c r="G370" s="8"/>
      <c r="H370" s="8"/>
      <c r="I370" s="9" t="s">
        <v>3</v>
      </c>
      <c r="J370" s="10"/>
      <c r="K370" s="3"/>
      <c r="L370" s="7" t="s">
        <v>20</v>
      </c>
      <c r="M370" s="11" t="s">
        <v>8</v>
      </c>
      <c r="N370" s="3"/>
      <c r="O370" s="7"/>
      <c r="P370" s="8"/>
      <c r="Q370" s="8"/>
      <c r="R370" s="8"/>
      <c r="S370" s="8"/>
      <c r="T370" s="8"/>
      <c r="U370" s="8"/>
      <c r="V370" s="11"/>
      <c r="W370" s="3"/>
      <c r="X370" s="3"/>
      <c r="Y370" s="3"/>
      <c r="Z370" s="3"/>
    </row>
    <row r="371" ht="15.75" customHeight="1">
      <c r="A371" s="12"/>
      <c r="B371" s="13"/>
      <c r="C371" s="3"/>
      <c r="D371" s="14"/>
      <c r="E371" s="15" t="s">
        <v>9</v>
      </c>
      <c r="F371" s="15" t="s">
        <v>22</v>
      </c>
      <c r="G371" s="15" t="s">
        <v>10</v>
      </c>
      <c r="H371" s="15"/>
      <c r="I371" s="16" t="s">
        <v>11</v>
      </c>
      <c r="J371" s="17" t="s">
        <v>12</v>
      </c>
      <c r="K371" s="3"/>
      <c r="L371" s="14"/>
      <c r="M371" s="18"/>
      <c r="N371" s="3"/>
      <c r="O371" s="14" t="s">
        <v>13</v>
      </c>
      <c r="P371" s="15" t="s">
        <v>14</v>
      </c>
      <c r="Q371" s="15" t="s">
        <v>23</v>
      </c>
      <c r="R371" s="15" t="s">
        <v>24</v>
      </c>
      <c r="S371" s="15" t="s">
        <v>16</v>
      </c>
      <c r="T371" s="15" t="s">
        <v>25</v>
      </c>
      <c r="U371" s="15" t="s">
        <v>26</v>
      </c>
      <c r="V371" s="18" t="s">
        <v>18</v>
      </c>
      <c r="W371" s="3"/>
      <c r="X371" s="3"/>
      <c r="Y371" s="3"/>
      <c r="Z371" s="3"/>
    </row>
    <row r="372" ht="15.75" customHeight="1">
      <c r="A372" s="21" t="s">
        <v>2</v>
      </c>
      <c r="B372" s="22">
        <f t="array" ref="B372:B373">TRANSPOSE($A$3:$B$3)</f>
        <v>0</v>
      </c>
      <c r="C372" s="3"/>
      <c r="D372" s="23" t="s">
        <v>19</v>
      </c>
      <c r="E372" s="24">
        <f t="shared" ref="E372:G372" si="120">E357-$B$8*T368</f>
        <v>4.579017767</v>
      </c>
      <c r="F372" s="24">
        <f t="shared" si="120"/>
        <v>4.578935379</v>
      </c>
      <c r="G372" s="24">
        <f t="shared" si="120"/>
        <v>-6.966319167</v>
      </c>
      <c r="H372" s="24"/>
      <c r="I372" s="24">
        <f t="array" ref="I372">MMULT(E372:F372,B372:B373) + G372</f>
        <v>-6.966319167</v>
      </c>
      <c r="J372" s="22">
        <f>1/(1+EXP(-I372))</f>
        <v>0.0009422293512</v>
      </c>
      <c r="K372" s="21"/>
      <c r="L372" s="21">
        <f>$C$3</f>
        <v>0</v>
      </c>
      <c r="M372" s="22">
        <f>(L372-J372)^2</f>
        <v>0.0000008877961503</v>
      </c>
      <c r="N372" s="3"/>
      <c r="O372" s="21">
        <f>2*(J372-L372)</f>
        <v>0.001884458702</v>
      </c>
      <c r="P372" s="3">
        <f>J372*(1-J372)</f>
        <v>0.0009413415551</v>
      </c>
      <c r="Q372" s="3">
        <f>B372</f>
        <v>0</v>
      </c>
      <c r="R372" s="3">
        <f>B373</f>
        <v>0</v>
      </c>
      <c r="S372" s="3">
        <v>1.0</v>
      </c>
      <c r="T372" s="3">
        <f>O372*P372*Q372</f>
        <v>0</v>
      </c>
      <c r="U372" s="3">
        <f>O372*P372*R372</f>
        <v>0</v>
      </c>
      <c r="V372" s="22">
        <f>O372*P372*S372</f>
        <v>0.000001773919285</v>
      </c>
      <c r="W372" s="3"/>
      <c r="X372" s="3"/>
      <c r="Y372" s="3"/>
      <c r="Z372" s="3"/>
    </row>
    <row r="373" ht="15.75" customHeight="1">
      <c r="A373" s="21" t="s">
        <v>21</v>
      </c>
      <c r="B373" s="22">
        <v>0.0</v>
      </c>
      <c r="C373" s="3"/>
      <c r="D373" s="21"/>
      <c r="E373" s="3"/>
      <c r="F373" s="3"/>
      <c r="G373" s="3"/>
      <c r="H373" s="3"/>
      <c r="I373" s="3"/>
      <c r="J373" s="22"/>
      <c r="K373" s="3"/>
      <c r="L373" s="21"/>
      <c r="M373" s="22"/>
      <c r="N373" s="3"/>
      <c r="O373" s="21"/>
      <c r="P373" s="3"/>
      <c r="Q373" s="3"/>
      <c r="R373" s="3"/>
      <c r="S373" s="3"/>
      <c r="T373" s="3"/>
      <c r="U373" s="3"/>
      <c r="V373" s="22"/>
      <c r="W373" s="3"/>
      <c r="X373" s="3"/>
      <c r="Y373" s="3"/>
      <c r="Z373" s="3"/>
    </row>
    <row r="374" ht="15.75" customHeight="1">
      <c r="A374" s="21"/>
      <c r="B374" s="22"/>
      <c r="C374" s="3"/>
      <c r="D374" s="21"/>
      <c r="E374" s="3"/>
      <c r="F374" s="3"/>
      <c r="G374" s="3"/>
      <c r="H374" s="3"/>
      <c r="I374" s="3"/>
      <c r="J374" s="22"/>
      <c r="K374" s="3"/>
      <c r="L374" s="21"/>
      <c r="M374" s="22"/>
      <c r="N374" s="3"/>
      <c r="O374" s="21"/>
      <c r="P374" s="3"/>
      <c r="Q374" s="3"/>
      <c r="R374" s="3"/>
      <c r="S374" s="3"/>
      <c r="T374" s="3"/>
      <c r="U374" s="3"/>
      <c r="V374" s="22"/>
      <c r="W374" s="3"/>
      <c r="X374" s="3"/>
      <c r="Y374" s="3"/>
      <c r="Z374" s="3"/>
    </row>
    <row r="375" ht="15.75" customHeight="1">
      <c r="A375" s="21" t="s">
        <v>2</v>
      </c>
      <c r="B375" s="22">
        <f t="array" ref="B375:B376">TRANSPOSE($A$4:$B$4)</f>
        <v>1</v>
      </c>
      <c r="C375" s="3"/>
      <c r="D375" s="21" t="str">
        <f t="shared" ref="D375:G375" si="121">D372</f>
        <v>w0,_</v>
      </c>
      <c r="E375" s="3">
        <f t="shared" si="121"/>
        <v>4.579017767</v>
      </c>
      <c r="F375" s="3">
        <f t="shared" si="121"/>
        <v>4.578935379</v>
      </c>
      <c r="G375" s="3">
        <f t="shared" si="121"/>
        <v>-6.966319167</v>
      </c>
      <c r="H375" s="3"/>
      <c r="I375" s="3">
        <f t="array" ref="I375">MMULT(E375:F375,B375:B376) + G375</f>
        <v>-2.3873014</v>
      </c>
      <c r="J375" s="22">
        <f>1/(1+EXP(-I375))</f>
        <v>0.08414616785</v>
      </c>
      <c r="K375" s="3"/>
      <c r="L375" s="21">
        <f>$C$4</f>
        <v>0</v>
      </c>
      <c r="M375" s="22">
        <f>(L375-J375)^2</f>
        <v>0.007080577564</v>
      </c>
      <c r="N375" s="3"/>
      <c r="O375" s="21">
        <f>2*(J375-L375)</f>
        <v>0.1682923357</v>
      </c>
      <c r="P375" s="3">
        <f>J375*(1-J375)</f>
        <v>0.07706559029</v>
      </c>
      <c r="Q375" s="3">
        <f>B375</f>
        <v>1</v>
      </c>
      <c r="R375" s="3">
        <f>B376</f>
        <v>0</v>
      </c>
      <c r="S375" s="3">
        <v>1.0</v>
      </c>
      <c r="T375" s="3">
        <f>O375*P375*Q375</f>
        <v>0.01296954819</v>
      </c>
      <c r="U375" s="3">
        <f>O375*P375*R375</f>
        <v>0</v>
      </c>
      <c r="V375" s="22">
        <f>O375*P375*S375</f>
        <v>0.01296954819</v>
      </c>
      <c r="W375" s="3"/>
      <c r="X375" s="3"/>
      <c r="Y375" s="3"/>
      <c r="Z375" s="3"/>
    </row>
    <row r="376" ht="15.75" customHeight="1">
      <c r="A376" s="21" t="s">
        <v>21</v>
      </c>
      <c r="B376" s="22">
        <v>0.0</v>
      </c>
      <c r="C376" s="3"/>
      <c r="D376" s="21"/>
      <c r="E376" s="3"/>
      <c r="F376" s="3"/>
      <c r="G376" s="3"/>
      <c r="H376" s="3"/>
      <c r="I376" s="3"/>
      <c r="J376" s="22"/>
      <c r="K376" s="3"/>
      <c r="L376" s="21"/>
      <c r="M376" s="22"/>
      <c r="N376" s="3"/>
      <c r="O376" s="21"/>
      <c r="P376" s="3"/>
      <c r="Q376" s="3"/>
      <c r="R376" s="3"/>
      <c r="S376" s="3"/>
      <c r="T376" s="3"/>
      <c r="U376" s="3"/>
      <c r="V376" s="22"/>
      <c r="W376" s="3"/>
      <c r="X376" s="3"/>
      <c r="Y376" s="3"/>
      <c r="Z376" s="3"/>
    </row>
    <row r="377" ht="15.75" customHeight="1">
      <c r="A377" s="21"/>
      <c r="B377" s="22"/>
      <c r="C377" s="3"/>
      <c r="D377" s="21"/>
      <c r="E377" s="3"/>
      <c r="F377" s="3"/>
      <c r="G377" s="3"/>
      <c r="H377" s="3"/>
      <c r="I377" s="3"/>
      <c r="J377" s="22"/>
      <c r="K377" s="3"/>
      <c r="L377" s="21"/>
      <c r="M377" s="22"/>
      <c r="N377" s="3"/>
      <c r="O377" s="21"/>
      <c r="P377" s="3"/>
      <c r="Q377" s="3"/>
      <c r="R377" s="3"/>
      <c r="S377" s="3"/>
      <c r="T377" s="3"/>
      <c r="U377" s="3"/>
      <c r="V377" s="22"/>
      <c r="W377" s="3"/>
      <c r="X377" s="3"/>
      <c r="Y377" s="3"/>
      <c r="Z377" s="3"/>
    </row>
    <row r="378" ht="15.75" customHeight="1">
      <c r="A378" s="21" t="s">
        <v>2</v>
      </c>
      <c r="B378" s="22">
        <f t="array" ref="B378:B379">TRANSPOSE($A$5:$B$5)</f>
        <v>0</v>
      </c>
      <c r="C378" s="3"/>
      <c r="D378" s="21" t="str">
        <f t="shared" ref="D378:G378" si="122">D375</f>
        <v>w0,_</v>
      </c>
      <c r="E378" s="3">
        <f t="shared" si="122"/>
        <v>4.579017767</v>
      </c>
      <c r="F378" s="3">
        <f t="shared" si="122"/>
        <v>4.578935379</v>
      </c>
      <c r="G378" s="3">
        <f t="shared" si="122"/>
        <v>-6.966319167</v>
      </c>
      <c r="H378" s="3"/>
      <c r="I378" s="3">
        <f t="array" ref="I378">MMULT(E378:F378,B378:B379) + G378</f>
        <v>-2.387383788</v>
      </c>
      <c r="J378" s="22">
        <f>1/(1+EXP(-I378))</f>
        <v>0.08413981879</v>
      </c>
      <c r="K378" s="3"/>
      <c r="L378" s="21">
        <f>$C$5</f>
        <v>0</v>
      </c>
      <c r="M378" s="22">
        <f>(L378-J378)^2</f>
        <v>0.007079509106</v>
      </c>
      <c r="N378" s="3"/>
      <c r="O378" s="21">
        <f>2*(J378-L378)</f>
        <v>0.1682796376</v>
      </c>
      <c r="P378" s="3">
        <f>J378*(1-J378)</f>
        <v>0.07706030969</v>
      </c>
      <c r="Q378" s="3">
        <f>B378</f>
        <v>0</v>
      </c>
      <c r="R378" s="3">
        <f>B379</f>
        <v>1</v>
      </c>
      <c r="S378" s="3">
        <v>1.0</v>
      </c>
      <c r="T378" s="3">
        <f>O378*P378*Q378</f>
        <v>0</v>
      </c>
      <c r="U378" s="3">
        <f>O378*P378*R378</f>
        <v>0.01296768099</v>
      </c>
      <c r="V378" s="22">
        <f>O378*P378*S378</f>
        <v>0.01296768099</v>
      </c>
      <c r="W378" s="3"/>
      <c r="X378" s="3"/>
      <c r="Y378" s="3"/>
      <c r="Z378" s="3"/>
    </row>
    <row r="379" ht="15.75" customHeight="1">
      <c r="A379" s="21" t="s">
        <v>21</v>
      </c>
      <c r="B379" s="22">
        <v>1.0</v>
      </c>
      <c r="C379" s="3"/>
      <c r="D379" s="21"/>
      <c r="E379" s="3"/>
      <c r="F379" s="3"/>
      <c r="G379" s="3"/>
      <c r="H379" s="3"/>
      <c r="I379" s="3"/>
      <c r="J379" s="22"/>
      <c r="K379" s="3"/>
      <c r="L379" s="21"/>
      <c r="M379" s="22"/>
      <c r="N379" s="3"/>
      <c r="O379" s="21"/>
      <c r="P379" s="3"/>
      <c r="Q379" s="3"/>
      <c r="R379" s="3"/>
      <c r="S379" s="3"/>
      <c r="T379" s="3"/>
      <c r="U379" s="3"/>
      <c r="V379" s="22"/>
      <c r="W379" s="3"/>
      <c r="X379" s="3"/>
      <c r="Y379" s="3"/>
      <c r="Z379" s="3"/>
    </row>
    <row r="380" ht="15.75" customHeight="1">
      <c r="A380" s="21"/>
      <c r="B380" s="22"/>
      <c r="C380" s="3"/>
      <c r="D380" s="21"/>
      <c r="E380" s="3"/>
      <c r="F380" s="3"/>
      <c r="G380" s="3"/>
      <c r="H380" s="3"/>
      <c r="I380" s="3"/>
      <c r="J380" s="22"/>
      <c r="K380" s="3"/>
      <c r="L380" s="21"/>
      <c r="M380" s="22"/>
      <c r="N380" s="3"/>
      <c r="O380" s="21"/>
      <c r="P380" s="3"/>
      <c r="Q380" s="3"/>
      <c r="R380" s="3"/>
      <c r="S380" s="3"/>
      <c r="T380" s="3"/>
      <c r="U380" s="3"/>
      <c r="V380" s="22"/>
      <c r="W380" s="3"/>
      <c r="X380" s="3"/>
      <c r="Y380" s="3"/>
      <c r="Z380" s="3"/>
    </row>
    <row r="381" ht="15.75" customHeight="1">
      <c r="A381" s="21" t="s">
        <v>2</v>
      </c>
      <c r="B381" s="22">
        <f t="array" ref="B381:B382">TRANSPOSE($A$6:$B$6)</f>
        <v>1</v>
      </c>
      <c r="C381" s="3"/>
      <c r="D381" s="21" t="str">
        <f t="shared" ref="D381:G381" si="123">D378</f>
        <v>w0,_</v>
      </c>
      <c r="E381" s="3">
        <f t="shared" si="123"/>
        <v>4.579017767</v>
      </c>
      <c r="F381" s="3">
        <f t="shared" si="123"/>
        <v>4.578935379</v>
      </c>
      <c r="G381" s="3">
        <f t="shared" si="123"/>
        <v>-6.966319167</v>
      </c>
      <c r="H381" s="3"/>
      <c r="I381" s="3">
        <f t="array" ref="I381">MMULT(E381:F381,B381:B382) + G381</f>
        <v>2.191633979</v>
      </c>
      <c r="J381" s="22">
        <f>1/(1+EXP(-I381))</f>
        <v>0.8994957198</v>
      </c>
      <c r="K381" s="3"/>
      <c r="L381" s="21">
        <f>$C$6</f>
        <v>1</v>
      </c>
      <c r="M381" s="22">
        <f>(L381-J381)^2</f>
        <v>0.01010111034</v>
      </c>
      <c r="N381" s="3"/>
      <c r="O381" s="21">
        <f>2*(J381-L381)</f>
        <v>-0.2010085604</v>
      </c>
      <c r="P381" s="3">
        <f>J381*(1-J381)</f>
        <v>0.09040316988</v>
      </c>
      <c r="Q381" s="3">
        <f>B381</f>
        <v>1</v>
      </c>
      <c r="R381" s="3">
        <f>B382</f>
        <v>1</v>
      </c>
      <c r="S381" s="3">
        <v>1.0</v>
      </c>
      <c r="T381" s="3">
        <f>O381*P381*Q381</f>
        <v>-0.01817181104</v>
      </c>
      <c r="U381" s="3">
        <f>O381*P381*R381</f>
        <v>-0.01817181104</v>
      </c>
      <c r="V381" s="22">
        <f>O381*P381*S381</f>
        <v>-0.01817181104</v>
      </c>
      <c r="W381" s="3"/>
      <c r="X381" s="3"/>
      <c r="Y381" s="3"/>
      <c r="Z381" s="3"/>
    </row>
    <row r="382" ht="15.75" customHeight="1">
      <c r="A382" s="26" t="s">
        <v>21</v>
      </c>
      <c r="B382" s="27">
        <v>1.0</v>
      </c>
      <c r="C382" s="3"/>
      <c r="D382" s="26"/>
      <c r="E382" s="28"/>
      <c r="F382" s="28"/>
      <c r="G382" s="28"/>
      <c r="H382" s="28"/>
      <c r="I382" s="28"/>
      <c r="J382" s="27"/>
      <c r="K382" s="21"/>
      <c r="L382" s="26"/>
      <c r="M382" s="27"/>
      <c r="N382" s="3"/>
      <c r="O382" s="26"/>
      <c r="P382" s="28"/>
      <c r="Q382" s="28"/>
      <c r="R382" s="28"/>
      <c r="S382" s="28"/>
      <c r="T382" s="28"/>
      <c r="U382" s="28"/>
      <c r="V382" s="27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2">
        <f>SUM(M372:M382)</f>
        <v>0.02426208481</v>
      </c>
      <c r="N383" s="3"/>
      <c r="O383" s="3"/>
      <c r="P383" s="3"/>
      <c r="Q383" s="3"/>
      <c r="R383" s="3"/>
      <c r="S383" s="3"/>
      <c r="T383" s="2">
        <f t="shared" ref="T383:V383" si="124">AVERAGE(T372:T382)</f>
        <v>-0.001300565711</v>
      </c>
      <c r="U383" s="2">
        <f t="shared" si="124"/>
        <v>-0.001301032513</v>
      </c>
      <c r="V383" s="2">
        <f t="shared" si="124"/>
        <v>0.001941798015</v>
      </c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5" t="s">
        <v>5</v>
      </c>
      <c r="B385" s="6"/>
      <c r="C385" s="3"/>
      <c r="D385" s="7" t="s">
        <v>6</v>
      </c>
      <c r="E385" s="8"/>
      <c r="F385" s="8"/>
      <c r="G385" s="8"/>
      <c r="H385" s="8"/>
      <c r="I385" s="9" t="s">
        <v>3</v>
      </c>
      <c r="J385" s="10"/>
      <c r="K385" s="3"/>
      <c r="L385" s="7" t="s">
        <v>20</v>
      </c>
      <c r="M385" s="11" t="s">
        <v>8</v>
      </c>
      <c r="N385" s="3"/>
      <c r="O385" s="7"/>
      <c r="P385" s="8"/>
      <c r="Q385" s="8"/>
      <c r="R385" s="8"/>
      <c r="S385" s="8"/>
      <c r="T385" s="8"/>
      <c r="U385" s="8"/>
      <c r="V385" s="11"/>
      <c r="W385" s="3"/>
      <c r="X385" s="3"/>
      <c r="Y385" s="3"/>
      <c r="Z385" s="3"/>
    </row>
    <row r="386" ht="15.75" customHeight="1">
      <c r="A386" s="12"/>
      <c r="B386" s="13"/>
      <c r="C386" s="3"/>
      <c r="D386" s="14"/>
      <c r="E386" s="15" t="s">
        <v>9</v>
      </c>
      <c r="F386" s="15" t="s">
        <v>22</v>
      </c>
      <c r="G386" s="15" t="s">
        <v>10</v>
      </c>
      <c r="H386" s="15"/>
      <c r="I386" s="16" t="s">
        <v>11</v>
      </c>
      <c r="J386" s="17" t="s">
        <v>12</v>
      </c>
      <c r="K386" s="3"/>
      <c r="L386" s="14"/>
      <c r="M386" s="18"/>
      <c r="N386" s="3"/>
      <c r="O386" s="14" t="s">
        <v>13</v>
      </c>
      <c r="P386" s="15" t="s">
        <v>14</v>
      </c>
      <c r="Q386" s="15" t="s">
        <v>23</v>
      </c>
      <c r="R386" s="15" t="s">
        <v>24</v>
      </c>
      <c r="S386" s="15" t="s">
        <v>16</v>
      </c>
      <c r="T386" s="15" t="s">
        <v>25</v>
      </c>
      <c r="U386" s="15" t="s">
        <v>26</v>
      </c>
      <c r="V386" s="18" t="s">
        <v>18</v>
      </c>
      <c r="W386" s="3"/>
      <c r="X386" s="3"/>
      <c r="Y386" s="3"/>
      <c r="Z386" s="3"/>
    </row>
    <row r="387" ht="15.75" customHeight="1">
      <c r="A387" s="21" t="s">
        <v>2</v>
      </c>
      <c r="B387" s="22">
        <f t="array" ref="B387:B388">TRANSPOSE($A$3:$B$3)</f>
        <v>0</v>
      </c>
      <c r="C387" s="3"/>
      <c r="D387" s="23" t="s">
        <v>19</v>
      </c>
      <c r="E387" s="24">
        <f t="shared" ref="E387:G387" si="125">E372-$B$8*T383</f>
        <v>4.605029081</v>
      </c>
      <c r="F387" s="24">
        <f t="shared" si="125"/>
        <v>4.604956029</v>
      </c>
      <c r="G387" s="24">
        <f t="shared" si="125"/>
        <v>-7.005155127</v>
      </c>
      <c r="H387" s="24"/>
      <c r="I387" s="24">
        <f t="array" ref="I387">MMULT(E387:F387,B387:B388) + G387</f>
        <v>-7.005155127</v>
      </c>
      <c r="J387" s="22">
        <f>1/(1+EXP(-I387))</f>
        <v>0.0009063709405</v>
      </c>
      <c r="K387" s="21"/>
      <c r="L387" s="21">
        <f>$C$3</f>
        <v>0</v>
      </c>
      <c r="M387" s="22">
        <f>(L387-J387)^2</f>
        <v>0.0000008215082818</v>
      </c>
      <c r="N387" s="3"/>
      <c r="O387" s="21">
        <f>2*(J387-L387)</f>
        <v>0.001812741881</v>
      </c>
      <c r="P387" s="3">
        <f>J387*(1-J387)</f>
        <v>0.0009055494322</v>
      </c>
      <c r="Q387" s="3">
        <f>B387</f>
        <v>0</v>
      </c>
      <c r="R387" s="3">
        <f>B388</f>
        <v>0</v>
      </c>
      <c r="S387" s="3">
        <v>1.0</v>
      </c>
      <c r="T387" s="3">
        <f>O387*P387*Q387</f>
        <v>0</v>
      </c>
      <c r="U387" s="3">
        <f>O387*P387*R387</f>
        <v>0</v>
      </c>
      <c r="V387" s="22">
        <f>O387*P387*S387</f>
        <v>0.000001641527381</v>
      </c>
      <c r="W387" s="3"/>
      <c r="X387" s="3"/>
      <c r="Y387" s="3"/>
      <c r="Z387" s="3"/>
    </row>
    <row r="388" ht="15.75" customHeight="1">
      <c r="A388" s="21" t="s">
        <v>21</v>
      </c>
      <c r="B388" s="22">
        <v>0.0</v>
      </c>
      <c r="C388" s="3"/>
      <c r="D388" s="21"/>
      <c r="E388" s="3"/>
      <c r="F388" s="3"/>
      <c r="G388" s="3"/>
      <c r="H388" s="3"/>
      <c r="I388" s="3"/>
      <c r="J388" s="22"/>
      <c r="K388" s="3"/>
      <c r="L388" s="21"/>
      <c r="M388" s="22"/>
      <c r="N388" s="3"/>
      <c r="O388" s="21"/>
      <c r="P388" s="3"/>
      <c r="Q388" s="3"/>
      <c r="R388" s="3"/>
      <c r="S388" s="3"/>
      <c r="T388" s="3"/>
      <c r="U388" s="3"/>
      <c r="V388" s="22"/>
      <c r="W388" s="3"/>
      <c r="X388" s="3"/>
      <c r="Y388" s="3"/>
      <c r="Z388" s="3"/>
    </row>
    <row r="389" ht="15.75" customHeight="1">
      <c r="A389" s="21"/>
      <c r="B389" s="22"/>
      <c r="C389" s="3"/>
      <c r="D389" s="21"/>
      <c r="E389" s="3"/>
      <c r="F389" s="3"/>
      <c r="G389" s="3"/>
      <c r="H389" s="3"/>
      <c r="I389" s="3"/>
      <c r="J389" s="22"/>
      <c r="K389" s="3"/>
      <c r="L389" s="21"/>
      <c r="M389" s="22"/>
      <c r="N389" s="3"/>
      <c r="O389" s="21"/>
      <c r="P389" s="3"/>
      <c r="Q389" s="3"/>
      <c r="R389" s="3"/>
      <c r="S389" s="3"/>
      <c r="T389" s="3"/>
      <c r="U389" s="3"/>
      <c r="V389" s="22"/>
      <c r="W389" s="3"/>
      <c r="X389" s="3"/>
      <c r="Y389" s="3"/>
      <c r="Z389" s="3"/>
    </row>
    <row r="390" ht="15.75" customHeight="1">
      <c r="A390" s="21" t="s">
        <v>2</v>
      </c>
      <c r="B390" s="22">
        <f t="array" ref="B390:B391">TRANSPOSE($A$4:$B$4)</f>
        <v>1</v>
      </c>
      <c r="C390" s="3"/>
      <c r="D390" s="21" t="str">
        <f t="shared" ref="D390:G390" si="126">D387</f>
        <v>w0,_</v>
      </c>
      <c r="E390" s="3">
        <f t="shared" si="126"/>
        <v>4.605029081</v>
      </c>
      <c r="F390" s="3">
        <f t="shared" si="126"/>
        <v>4.604956029</v>
      </c>
      <c r="G390" s="3">
        <f t="shared" si="126"/>
        <v>-7.005155127</v>
      </c>
      <c r="H390" s="3"/>
      <c r="I390" s="3">
        <f t="array" ref="I390">MMULT(E390:F390,B390:B391) + G390</f>
        <v>-2.400126046</v>
      </c>
      <c r="J390" s="22">
        <f>1/(1+EXP(-I390))</f>
        <v>0.08316308536</v>
      </c>
      <c r="K390" s="3"/>
      <c r="L390" s="21">
        <f>$C$4</f>
        <v>0</v>
      </c>
      <c r="M390" s="22">
        <f>(L390-J390)^2</f>
        <v>0.006916098767</v>
      </c>
      <c r="N390" s="3"/>
      <c r="O390" s="21">
        <f>2*(J390-L390)</f>
        <v>0.1663261707</v>
      </c>
      <c r="P390" s="3">
        <f>J390*(1-J390)</f>
        <v>0.07624698659</v>
      </c>
      <c r="Q390" s="3">
        <f>B390</f>
        <v>1</v>
      </c>
      <c r="R390" s="3">
        <f>B391</f>
        <v>0</v>
      </c>
      <c r="S390" s="3">
        <v>1.0</v>
      </c>
      <c r="T390" s="3">
        <f>O390*P390*Q390</f>
        <v>0.01268186931</v>
      </c>
      <c r="U390" s="3">
        <f>O390*P390*R390</f>
        <v>0</v>
      </c>
      <c r="V390" s="22">
        <f>O390*P390*S390</f>
        <v>0.01268186931</v>
      </c>
      <c r="W390" s="3"/>
      <c r="X390" s="3"/>
      <c r="Y390" s="3"/>
      <c r="Z390" s="3"/>
    </row>
    <row r="391" ht="15.75" customHeight="1">
      <c r="A391" s="21" t="s">
        <v>21</v>
      </c>
      <c r="B391" s="22">
        <v>0.0</v>
      </c>
      <c r="C391" s="3"/>
      <c r="D391" s="21"/>
      <c r="E391" s="3"/>
      <c r="F391" s="3"/>
      <c r="G391" s="3"/>
      <c r="H391" s="3"/>
      <c r="I391" s="3"/>
      <c r="J391" s="22"/>
      <c r="K391" s="3"/>
      <c r="L391" s="21"/>
      <c r="M391" s="22"/>
      <c r="N391" s="3"/>
      <c r="O391" s="21"/>
      <c r="P391" s="3"/>
      <c r="Q391" s="3"/>
      <c r="R391" s="3"/>
      <c r="S391" s="3"/>
      <c r="T391" s="3"/>
      <c r="U391" s="3"/>
      <c r="V391" s="22"/>
      <c r="W391" s="3"/>
      <c r="X391" s="3"/>
      <c r="Y391" s="3"/>
      <c r="Z391" s="3"/>
    </row>
    <row r="392" ht="15.75" customHeight="1">
      <c r="A392" s="21"/>
      <c r="B392" s="22"/>
      <c r="C392" s="3"/>
      <c r="D392" s="21"/>
      <c r="E392" s="3"/>
      <c r="F392" s="3"/>
      <c r="G392" s="3"/>
      <c r="H392" s="3"/>
      <c r="I392" s="3"/>
      <c r="J392" s="22"/>
      <c r="K392" s="3"/>
      <c r="L392" s="21"/>
      <c r="M392" s="22"/>
      <c r="N392" s="3"/>
      <c r="O392" s="21"/>
      <c r="P392" s="3"/>
      <c r="Q392" s="3"/>
      <c r="R392" s="3"/>
      <c r="S392" s="3"/>
      <c r="T392" s="3"/>
      <c r="U392" s="3"/>
      <c r="V392" s="22"/>
      <c r="W392" s="3"/>
      <c r="X392" s="3"/>
      <c r="Y392" s="3"/>
      <c r="Z392" s="3"/>
    </row>
    <row r="393" ht="15.75" customHeight="1">
      <c r="A393" s="21" t="s">
        <v>2</v>
      </c>
      <c r="B393" s="22">
        <f t="array" ref="B393:B394">TRANSPOSE($A$5:$B$5)</f>
        <v>0</v>
      </c>
      <c r="C393" s="3"/>
      <c r="D393" s="21" t="str">
        <f t="shared" ref="D393:G393" si="127">D390</f>
        <v>w0,_</v>
      </c>
      <c r="E393" s="3">
        <f t="shared" si="127"/>
        <v>4.605029081</v>
      </c>
      <c r="F393" s="3">
        <f t="shared" si="127"/>
        <v>4.604956029</v>
      </c>
      <c r="G393" s="3">
        <f t="shared" si="127"/>
        <v>-7.005155127</v>
      </c>
      <c r="H393" s="3"/>
      <c r="I393" s="3">
        <f t="array" ref="I393">MMULT(E393:F393,B393:B394) + G393</f>
        <v>-2.400199098</v>
      </c>
      <c r="J393" s="22">
        <f>1/(1+EXP(-I393))</f>
        <v>0.08315751554</v>
      </c>
      <c r="K393" s="3"/>
      <c r="L393" s="21">
        <f>$C$5</f>
        <v>0</v>
      </c>
      <c r="M393" s="22">
        <f>(L393-J393)^2</f>
        <v>0.006915172391</v>
      </c>
      <c r="N393" s="3"/>
      <c r="O393" s="21">
        <f>2*(J393-L393)</f>
        <v>0.1663150311</v>
      </c>
      <c r="P393" s="3">
        <f>J393*(1-J393)</f>
        <v>0.07624234315</v>
      </c>
      <c r="Q393" s="3">
        <f>B393</f>
        <v>0</v>
      </c>
      <c r="R393" s="3">
        <f>B394</f>
        <v>1</v>
      </c>
      <c r="S393" s="3">
        <v>1.0</v>
      </c>
      <c r="T393" s="3">
        <f>O393*P393*Q393</f>
        <v>0</v>
      </c>
      <c r="U393" s="3">
        <f>O393*P393*R393</f>
        <v>0.01268024767</v>
      </c>
      <c r="V393" s="22">
        <f>O393*P393*S393</f>
        <v>0.01268024767</v>
      </c>
      <c r="W393" s="3"/>
      <c r="X393" s="3"/>
      <c r="Y393" s="3"/>
      <c r="Z393" s="3"/>
    </row>
    <row r="394" ht="15.75" customHeight="1">
      <c r="A394" s="21" t="s">
        <v>21</v>
      </c>
      <c r="B394" s="22">
        <v>1.0</v>
      </c>
      <c r="C394" s="3"/>
      <c r="D394" s="21"/>
      <c r="E394" s="3"/>
      <c r="F394" s="3"/>
      <c r="G394" s="3"/>
      <c r="H394" s="3"/>
      <c r="I394" s="3"/>
      <c r="J394" s="22"/>
      <c r="K394" s="3"/>
      <c r="L394" s="21"/>
      <c r="M394" s="22"/>
      <c r="N394" s="3"/>
      <c r="O394" s="21"/>
      <c r="P394" s="3"/>
      <c r="Q394" s="3"/>
      <c r="R394" s="3"/>
      <c r="S394" s="3"/>
      <c r="T394" s="3"/>
      <c r="U394" s="3"/>
      <c r="V394" s="22"/>
      <c r="W394" s="3"/>
      <c r="X394" s="3"/>
      <c r="Y394" s="3"/>
      <c r="Z394" s="3"/>
    </row>
    <row r="395" ht="15.75" customHeight="1">
      <c r="A395" s="21"/>
      <c r="B395" s="22"/>
      <c r="C395" s="3"/>
      <c r="D395" s="21"/>
      <c r="E395" s="3"/>
      <c r="F395" s="3"/>
      <c r="G395" s="3"/>
      <c r="H395" s="3"/>
      <c r="I395" s="3"/>
      <c r="J395" s="22"/>
      <c r="K395" s="3"/>
      <c r="L395" s="21"/>
      <c r="M395" s="22"/>
      <c r="N395" s="3"/>
      <c r="O395" s="21"/>
      <c r="P395" s="3"/>
      <c r="Q395" s="3"/>
      <c r="R395" s="3"/>
      <c r="S395" s="3"/>
      <c r="T395" s="3"/>
      <c r="U395" s="3"/>
      <c r="V395" s="22"/>
      <c r="W395" s="3"/>
      <c r="X395" s="3"/>
      <c r="Y395" s="3"/>
      <c r="Z395" s="3"/>
    </row>
    <row r="396" ht="15.75" customHeight="1">
      <c r="A396" s="21" t="s">
        <v>2</v>
      </c>
      <c r="B396" s="22">
        <f t="array" ref="B396:B397">TRANSPOSE($A$6:$B$6)</f>
        <v>1</v>
      </c>
      <c r="C396" s="3"/>
      <c r="D396" s="21" t="str">
        <f t="shared" ref="D396:G396" si="128">D393</f>
        <v>w0,_</v>
      </c>
      <c r="E396" s="3">
        <f t="shared" si="128"/>
        <v>4.605029081</v>
      </c>
      <c r="F396" s="3">
        <f t="shared" si="128"/>
        <v>4.604956029</v>
      </c>
      <c r="G396" s="3">
        <f t="shared" si="128"/>
        <v>-7.005155127</v>
      </c>
      <c r="H396" s="3"/>
      <c r="I396" s="3">
        <f t="array" ref="I396">MMULT(E396:F396,B396:B397) + G396</f>
        <v>2.204829983</v>
      </c>
      <c r="J396" s="22">
        <f>1/(1+EXP(-I396))</f>
        <v>0.9006824072</v>
      </c>
      <c r="K396" s="3"/>
      <c r="L396" s="21">
        <f>$C$6</f>
        <v>1</v>
      </c>
      <c r="M396" s="22">
        <f>(L396-J396)^2</f>
        <v>0.00986398423</v>
      </c>
      <c r="N396" s="3"/>
      <c r="O396" s="21">
        <f>2*(J396-L396)</f>
        <v>-0.1986351855</v>
      </c>
      <c r="P396" s="3">
        <f>J396*(1-J396)</f>
        <v>0.08945360852</v>
      </c>
      <c r="Q396" s="3">
        <f>B396</f>
        <v>1</v>
      </c>
      <c r="R396" s="3">
        <f>B397</f>
        <v>1</v>
      </c>
      <c r="S396" s="3">
        <v>1.0</v>
      </c>
      <c r="T396" s="3">
        <f>O396*P396*Q396</f>
        <v>-0.01776863412</v>
      </c>
      <c r="U396" s="3">
        <f>O396*P396*R396</f>
        <v>-0.01776863412</v>
      </c>
      <c r="V396" s="22">
        <f>O396*P396*S396</f>
        <v>-0.01776863412</v>
      </c>
      <c r="W396" s="3"/>
      <c r="X396" s="3"/>
      <c r="Y396" s="3"/>
      <c r="Z396" s="3"/>
    </row>
    <row r="397" ht="15.75" customHeight="1">
      <c r="A397" s="26" t="s">
        <v>21</v>
      </c>
      <c r="B397" s="27">
        <v>1.0</v>
      </c>
      <c r="C397" s="3"/>
      <c r="D397" s="26"/>
      <c r="E397" s="28"/>
      <c r="F397" s="28"/>
      <c r="G397" s="28"/>
      <c r="H397" s="28"/>
      <c r="I397" s="28"/>
      <c r="J397" s="27"/>
      <c r="K397" s="21"/>
      <c r="L397" s="26"/>
      <c r="M397" s="27"/>
      <c r="N397" s="3"/>
      <c r="O397" s="26"/>
      <c r="P397" s="28"/>
      <c r="Q397" s="28"/>
      <c r="R397" s="28"/>
      <c r="S397" s="28"/>
      <c r="T397" s="28"/>
      <c r="U397" s="28"/>
      <c r="V397" s="27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2">
        <f>SUM(M387:M397)</f>
        <v>0.0236960769</v>
      </c>
      <c r="N398" s="3"/>
      <c r="O398" s="3"/>
      <c r="P398" s="3"/>
      <c r="Q398" s="3"/>
      <c r="R398" s="3"/>
      <c r="S398" s="3"/>
      <c r="T398" s="2">
        <f t="shared" ref="T398:V398" si="129">AVERAGE(T387:T397)</f>
        <v>-0.001271691203</v>
      </c>
      <c r="U398" s="2">
        <f t="shared" si="129"/>
        <v>-0.001272096613</v>
      </c>
      <c r="V398" s="2">
        <f t="shared" si="129"/>
        <v>0.001898781096</v>
      </c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5" t="s">
        <v>5</v>
      </c>
      <c r="B400" s="6"/>
      <c r="C400" s="3"/>
      <c r="D400" s="7" t="s">
        <v>6</v>
      </c>
      <c r="E400" s="8"/>
      <c r="F400" s="8"/>
      <c r="G400" s="8"/>
      <c r="H400" s="8"/>
      <c r="I400" s="9" t="s">
        <v>3</v>
      </c>
      <c r="J400" s="10"/>
      <c r="K400" s="3"/>
      <c r="L400" s="7" t="s">
        <v>20</v>
      </c>
      <c r="M400" s="11" t="s">
        <v>8</v>
      </c>
      <c r="N400" s="3"/>
      <c r="O400" s="7"/>
      <c r="P400" s="8"/>
      <c r="Q400" s="8"/>
      <c r="R400" s="8"/>
      <c r="S400" s="8"/>
      <c r="T400" s="8"/>
      <c r="U400" s="8"/>
      <c r="V400" s="11"/>
      <c r="W400" s="3"/>
      <c r="X400" s="3"/>
      <c r="Y400" s="3"/>
      <c r="Z400" s="3"/>
    </row>
    <row r="401" ht="15.75" customHeight="1">
      <c r="A401" s="12"/>
      <c r="B401" s="13"/>
      <c r="C401" s="3"/>
      <c r="D401" s="14"/>
      <c r="E401" s="15" t="s">
        <v>9</v>
      </c>
      <c r="F401" s="15" t="s">
        <v>22</v>
      </c>
      <c r="G401" s="15" t="s">
        <v>10</v>
      </c>
      <c r="H401" s="15"/>
      <c r="I401" s="16" t="s">
        <v>11</v>
      </c>
      <c r="J401" s="17" t="s">
        <v>12</v>
      </c>
      <c r="K401" s="3"/>
      <c r="L401" s="14"/>
      <c r="M401" s="18"/>
      <c r="N401" s="3"/>
      <c r="O401" s="14" t="s">
        <v>13</v>
      </c>
      <c r="P401" s="15" t="s">
        <v>14</v>
      </c>
      <c r="Q401" s="15" t="s">
        <v>23</v>
      </c>
      <c r="R401" s="15" t="s">
        <v>24</v>
      </c>
      <c r="S401" s="15" t="s">
        <v>16</v>
      </c>
      <c r="T401" s="15" t="s">
        <v>25</v>
      </c>
      <c r="U401" s="15" t="s">
        <v>26</v>
      </c>
      <c r="V401" s="18" t="s">
        <v>18</v>
      </c>
      <c r="W401" s="3"/>
      <c r="X401" s="3"/>
      <c r="Y401" s="3"/>
      <c r="Z401" s="3"/>
    </row>
    <row r="402" ht="15.75" customHeight="1">
      <c r="A402" s="21" t="s">
        <v>2</v>
      </c>
      <c r="B402" s="22">
        <f t="array" ref="B402:B403">TRANSPOSE($A$3:$B$3)</f>
        <v>0</v>
      </c>
      <c r="C402" s="3"/>
      <c r="D402" s="23" t="s">
        <v>19</v>
      </c>
      <c r="E402" s="24">
        <f t="shared" ref="E402:G402" si="130">E387-$B$8*T398</f>
        <v>4.630462905</v>
      </c>
      <c r="F402" s="24">
        <f t="shared" si="130"/>
        <v>4.630397961</v>
      </c>
      <c r="G402" s="24">
        <f t="shared" si="130"/>
        <v>-7.043130749</v>
      </c>
      <c r="H402" s="24"/>
      <c r="I402" s="24">
        <f t="array" ref="I402">MMULT(E402:F402,B402:B403) + G402</f>
        <v>-7.043130749</v>
      </c>
      <c r="J402" s="22">
        <f>1/(1+EXP(-I402))</f>
        <v>0.0008726257782</v>
      </c>
      <c r="K402" s="21"/>
      <c r="L402" s="21">
        <f>$C$3</f>
        <v>0</v>
      </c>
      <c r="M402" s="22">
        <f>(L402-J402)^2</f>
        <v>0.0000007614757489</v>
      </c>
      <c r="N402" s="3"/>
      <c r="O402" s="21">
        <f>2*(J402-L402)</f>
        <v>0.001745251556</v>
      </c>
      <c r="P402" s="3">
        <f>J402*(1-J402)</f>
        <v>0.0008718643025</v>
      </c>
      <c r="Q402" s="3">
        <f>B402</f>
        <v>0</v>
      </c>
      <c r="R402" s="3">
        <f>B403</f>
        <v>0</v>
      </c>
      <c r="S402" s="3">
        <v>1.0</v>
      </c>
      <c r="T402" s="3">
        <f>O402*P402*Q402</f>
        <v>0</v>
      </c>
      <c r="U402" s="3">
        <f>O402*P402*R402</f>
        <v>0</v>
      </c>
      <c r="V402" s="22">
        <f>O402*P402*S402</f>
        <v>0.000001521622531</v>
      </c>
      <c r="W402" s="3"/>
      <c r="X402" s="3"/>
      <c r="Y402" s="3"/>
      <c r="Z402" s="3"/>
    </row>
    <row r="403" ht="15.75" customHeight="1">
      <c r="A403" s="21" t="s">
        <v>21</v>
      </c>
      <c r="B403" s="22">
        <v>0.0</v>
      </c>
      <c r="C403" s="3"/>
      <c r="D403" s="21"/>
      <c r="E403" s="3"/>
      <c r="F403" s="3"/>
      <c r="G403" s="3"/>
      <c r="H403" s="3"/>
      <c r="I403" s="3"/>
      <c r="J403" s="22"/>
      <c r="K403" s="3"/>
      <c r="L403" s="21"/>
      <c r="M403" s="22"/>
      <c r="N403" s="3"/>
      <c r="O403" s="21"/>
      <c r="P403" s="3"/>
      <c r="Q403" s="3"/>
      <c r="R403" s="3"/>
      <c r="S403" s="3"/>
      <c r="T403" s="3"/>
      <c r="U403" s="3"/>
      <c r="V403" s="22"/>
      <c r="W403" s="3"/>
      <c r="X403" s="3"/>
      <c r="Y403" s="3"/>
      <c r="Z403" s="3"/>
    </row>
    <row r="404" ht="15.75" customHeight="1">
      <c r="A404" s="21"/>
      <c r="B404" s="22"/>
      <c r="C404" s="3"/>
      <c r="D404" s="21"/>
      <c r="E404" s="3"/>
      <c r="F404" s="3"/>
      <c r="G404" s="3"/>
      <c r="H404" s="3"/>
      <c r="I404" s="3"/>
      <c r="J404" s="22"/>
      <c r="K404" s="3"/>
      <c r="L404" s="21"/>
      <c r="M404" s="22"/>
      <c r="N404" s="3"/>
      <c r="O404" s="21"/>
      <c r="P404" s="3"/>
      <c r="Q404" s="3"/>
      <c r="R404" s="3"/>
      <c r="S404" s="3"/>
      <c r="T404" s="3"/>
      <c r="U404" s="3"/>
      <c r="V404" s="22"/>
      <c r="W404" s="3"/>
      <c r="X404" s="3"/>
      <c r="Y404" s="3"/>
      <c r="Z404" s="3"/>
    </row>
    <row r="405" ht="15.75" customHeight="1">
      <c r="A405" s="21" t="s">
        <v>2</v>
      </c>
      <c r="B405" s="22">
        <f t="array" ref="B405:B406">TRANSPOSE($A$4:$B$4)</f>
        <v>1</v>
      </c>
      <c r="C405" s="3"/>
      <c r="D405" s="21" t="str">
        <f t="shared" ref="D405:G405" si="131">D402</f>
        <v>w0,_</v>
      </c>
      <c r="E405" s="3">
        <f t="shared" si="131"/>
        <v>4.630462905</v>
      </c>
      <c r="F405" s="3">
        <f t="shared" si="131"/>
        <v>4.630397961</v>
      </c>
      <c r="G405" s="3">
        <f t="shared" si="131"/>
        <v>-7.043130749</v>
      </c>
      <c r="H405" s="3"/>
      <c r="I405" s="3">
        <f t="array" ref="I405">MMULT(E405:F405,B405:B406) + G405</f>
        <v>-2.412667844</v>
      </c>
      <c r="J405" s="22">
        <f>1/(1+EXP(-I405))</f>
        <v>0.08221179677</v>
      </c>
      <c r="K405" s="3"/>
      <c r="L405" s="21">
        <f>$C$4</f>
        <v>0</v>
      </c>
      <c r="M405" s="22">
        <f>(L405-J405)^2</f>
        <v>0.006758779527</v>
      </c>
      <c r="N405" s="3"/>
      <c r="O405" s="21">
        <f>2*(J405-L405)</f>
        <v>0.1644235935</v>
      </c>
      <c r="P405" s="3">
        <f>J405*(1-J405)</f>
        <v>0.07545301724</v>
      </c>
      <c r="Q405" s="3">
        <f>B405</f>
        <v>1</v>
      </c>
      <c r="R405" s="3">
        <f>B406</f>
        <v>0</v>
      </c>
      <c r="S405" s="3">
        <v>1.0</v>
      </c>
      <c r="T405" s="3">
        <f>O405*P405*Q405</f>
        <v>0.01240625624</v>
      </c>
      <c r="U405" s="3">
        <f>O405*P405*R405</f>
        <v>0</v>
      </c>
      <c r="V405" s="22">
        <f>O405*P405*S405</f>
        <v>0.01240625624</v>
      </c>
      <c r="W405" s="3"/>
      <c r="X405" s="3"/>
      <c r="Y405" s="3"/>
      <c r="Z405" s="3"/>
    </row>
    <row r="406" ht="15.75" customHeight="1">
      <c r="A406" s="21" t="s">
        <v>21</v>
      </c>
      <c r="B406" s="22">
        <v>0.0</v>
      </c>
      <c r="C406" s="3"/>
      <c r="D406" s="21"/>
      <c r="E406" s="3"/>
      <c r="F406" s="3"/>
      <c r="G406" s="3"/>
      <c r="H406" s="3"/>
      <c r="I406" s="3"/>
      <c r="J406" s="22"/>
      <c r="K406" s="3"/>
      <c r="L406" s="21"/>
      <c r="M406" s="22"/>
      <c r="N406" s="3"/>
      <c r="O406" s="21"/>
      <c r="P406" s="3"/>
      <c r="Q406" s="3"/>
      <c r="R406" s="3"/>
      <c r="S406" s="3"/>
      <c r="T406" s="3"/>
      <c r="U406" s="3"/>
      <c r="V406" s="22"/>
      <c r="W406" s="3"/>
      <c r="X406" s="3"/>
      <c r="Y406" s="3"/>
      <c r="Z406" s="3"/>
    </row>
    <row r="407" ht="15.75" customHeight="1">
      <c r="A407" s="21"/>
      <c r="B407" s="22"/>
      <c r="C407" s="3"/>
      <c r="D407" s="21"/>
      <c r="E407" s="3"/>
      <c r="F407" s="3"/>
      <c r="G407" s="3"/>
      <c r="H407" s="3"/>
      <c r="I407" s="3"/>
      <c r="J407" s="22"/>
      <c r="K407" s="3"/>
      <c r="L407" s="21"/>
      <c r="M407" s="22"/>
      <c r="N407" s="3"/>
      <c r="O407" s="21"/>
      <c r="P407" s="3"/>
      <c r="Q407" s="3"/>
      <c r="R407" s="3"/>
      <c r="S407" s="3"/>
      <c r="T407" s="3"/>
      <c r="U407" s="3"/>
      <c r="V407" s="22"/>
      <c r="W407" s="3"/>
      <c r="X407" s="3"/>
      <c r="Y407" s="3"/>
      <c r="Z407" s="3"/>
    </row>
    <row r="408" ht="15.75" customHeight="1">
      <c r="A408" s="21" t="s">
        <v>2</v>
      </c>
      <c r="B408" s="22">
        <f t="array" ref="B408:B409">TRANSPOSE($A$5:$B$5)</f>
        <v>0</v>
      </c>
      <c r="C408" s="3"/>
      <c r="D408" s="21" t="str">
        <f t="shared" ref="D408:G408" si="132">D405</f>
        <v>w0,_</v>
      </c>
      <c r="E408" s="3">
        <f t="shared" si="132"/>
        <v>4.630462905</v>
      </c>
      <c r="F408" s="3">
        <f t="shared" si="132"/>
        <v>4.630397961</v>
      </c>
      <c r="G408" s="3">
        <f t="shared" si="132"/>
        <v>-7.043130749</v>
      </c>
      <c r="H408" s="3"/>
      <c r="I408" s="3">
        <f t="array" ref="I408">MMULT(E408:F408,B408:B409) + G408</f>
        <v>-2.412732788</v>
      </c>
      <c r="J408" s="22">
        <f>1/(1+EXP(-I408))</f>
        <v>0.0822068967</v>
      </c>
      <c r="K408" s="3"/>
      <c r="L408" s="21">
        <f>$C$5</f>
        <v>0</v>
      </c>
      <c r="M408" s="22">
        <f>(L408-J408)^2</f>
        <v>0.006757973864</v>
      </c>
      <c r="N408" s="3"/>
      <c r="O408" s="21">
        <f>2*(J408-L408)</f>
        <v>0.1644137934</v>
      </c>
      <c r="P408" s="3">
        <f>J408*(1-J408)</f>
        <v>0.07544892283</v>
      </c>
      <c r="Q408" s="3">
        <f>B408</f>
        <v>0</v>
      </c>
      <c r="R408" s="3">
        <f>B409</f>
        <v>1</v>
      </c>
      <c r="S408" s="3">
        <v>1.0</v>
      </c>
      <c r="T408" s="3">
        <f>O408*P408*Q408</f>
        <v>0</v>
      </c>
      <c r="U408" s="3">
        <f>O408*P408*R408</f>
        <v>0.01240484361</v>
      </c>
      <c r="V408" s="22">
        <f>O408*P408*S408</f>
        <v>0.01240484361</v>
      </c>
      <c r="W408" s="3"/>
      <c r="X408" s="3"/>
      <c r="Y408" s="3"/>
      <c r="Z408" s="3"/>
    </row>
    <row r="409" ht="15.75" customHeight="1">
      <c r="A409" s="21" t="s">
        <v>21</v>
      </c>
      <c r="B409" s="22">
        <v>1.0</v>
      </c>
      <c r="C409" s="3"/>
      <c r="D409" s="21"/>
      <c r="E409" s="3"/>
      <c r="F409" s="3"/>
      <c r="G409" s="3"/>
      <c r="H409" s="3"/>
      <c r="I409" s="3"/>
      <c r="J409" s="22"/>
      <c r="K409" s="3"/>
      <c r="L409" s="21"/>
      <c r="M409" s="22"/>
      <c r="N409" s="3"/>
      <c r="O409" s="21"/>
      <c r="P409" s="3"/>
      <c r="Q409" s="3"/>
      <c r="R409" s="3"/>
      <c r="S409" s="3"/>
      <c r="T409" s="3"/>
      <c r="U409" s="3"/>
      <c r="V409" s="22"/>
      <c r="W409" s="3"/>
      <c r="X409" s="3"/>
      <c r="Y409" s="3"/>
      <c r="Z409" s="3"/>
    </row>
    <row r="410" ht="15.75" customHeight="1">
      <c r="A410" s="21"/>
      <c r="B410" s="22"/>
      <c r="C410" s="3"/>
      <c r="D410" s="21"/>
      <c r="E410" s="3"/>
      <c r="F410" s="3"/>
      <c r="G410" s="3"/>
      <c r="H410" s="3"/>
      <c r="I410" s="3"/>
      <c r="J410" s="22"/>
      <c r="K410" s="3"/>
      <c r="L410" s="21"/>
      <c r="M410" s="22"/>
      <c r="N410" s="3"/>
      <c r="O410" s="21"/>
      <c r="P410" s="3"/>
      <c r="Q410" s="3"/>
      <c r="R410" s="3"/>
      <c r="S410" s="3"/>
      <c r="T410" s="3"/>
      <c r="U410" s="3"/>
      <c r="V410" s="22"/>
      <c r="W410" s="3"/>
      <c r="X410" s="3"/>
      <c r="Y410" s="3"/>
      <c r="Z410" s="3"/>
    </row>
    <row r="411" ht="15.75" customHeight="1">
      <c r="A411" s="21" t="s">
        <v>2</v>
      </c>
      <c r="B411" s="22">
        <f t="array" ref="B411:B412">TRANSPOSE($A$6:$B$6)</f>
        <v>1</v>
      </c>
      <c r="C411" s="3"/>
      <c r="D411" s="21" t="str">
        <f t="shared" ref="D411:G411" si="133">D408</f>
        <v>w0,_</v>
      </c>
      <c r="E411" s="3">
        <f t="shared" si="133"/>
        <v>4.630462905</v>
      </c>
      <c r="F411" s="3">
        <f t="shared" si="133"/>
        <v>4.630397961</v>
      </c>
      <c r="G411" s="3">
        <f t="shared" si="133"/>
        <v>-7.043130749</v>
      </c>
      <c r="H411" s="3"/>
      <c r="I411" s="3">
        <f t="array" ref="I411">MMULT(E411:F411,B411:B412) + G411</f>
        <v>2.217730118</v>
      </c>
      <c r="J411" s="22">
        <f>1/(1+EXP(-I411))</f>
        <v>0.901830421</v>
      </c>
      <c r="K411" s="3"/>
      <c r="L411" s="21">
        <f>$C$6</f>
        <v>1</v>
      </c>
      <c r="M411" s="22">
        <f>(L411-J411)^2</f>
        <v>0.009637266245</v>
      </c>
      <c r="N411" s="3"/>
      <c r="O411" s="21">
        <f>2*(J411-L411)</f>
        <v>-0.196339158</v>
      </c>
      <c r="P411" s="3">
        <f>J411*(1-J411)</f>
        <v>0.08853231277</v>
      </c>
      <c r="Q411" s="3">
        <f>B411</f>
        <v>1</v>
      </c>
      <c r="R411" s="3">
        <f>B412</f>
        <v>1</v>
      </c>
      <c r="S411" s="3">
        <v>1.0</v>
      </c>
      <c r="T411" s="3">
        <f>O411*P411*Q411</f>
        <v>-0.01738235975</v>
      </c>
      <c r="U411" s="3">
        <f>O411*P411*R411</f>
        <v>-0.01738235975</v>
      </c>
      <c r="V411" s="22">
        <f>O411*P411*S411</f>
        <v>-0.01738235975</v>
      </c>
      <c r="W411" s="3"/>
      <c r="X411" s="3"/>
      <c r="Y411" s="3"/>
      <c r="Z411" s="3"/>
    </row>
    <row r="412" ht="15.75" customHeight="1">
      <c r="A412" s="26" t="s">
        <v>21</v>
      </c>
      <c r="B412" s="27">
        <v>1.0</v>
      </c>
      <c r="C412" s="3"/>
      <c r="D412" s="26"/>
      <c r="E412" s="28"/>
      <c r="F412" s="28"/>
      <c r="G412" s="28"/>
      <c r="H412" s="28"/>
      <c r="I412" s="28"/>
      <c r="J412" s="27"/>
      <c r="K412" s="21"/>
      <c r="L412" s="26"/>
      <c r="M412" s="27"/>
      <c r="N412" s="3"/>
      <c r="O412" s="26"/>
      <c r="P412" s="28"/>
      <c r="Q412" s="28"/>
      <c r="R412" s="28"/>
      <c r="S412" s="28"/>
      <c r="T412" s="28"/>
      <c r="U412" s="28"/>
      <c r="V412" s="27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2">
        <f>SUM(M402:M412)</f>
        <v>0.02315478111</v>
      </c>
      <c r="N413" s="3"/>
      <c r="O413" s="3"/>
      <c r="P413" s="3"/>
      <c r="Q413" s="3"/>
      <c r="R413" s="3"/>
      <c r="S413" s="3"/>
      <c r="T413" s="2">
        <f t="shared" ref="T413:V413" si="134">AVERAGE(T402:T412)</f>
        <v>-0.001244025878</v>
      </c>
      <c r="U413" s="2">
        <f t="shared" si="134"/>
        <v>-0.001244379035</v>
      </c>
      <c r="V413" s="2">
        <f t="shared" si="134"/>
        <v>0.00185756543</v>
      </c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5" t="s">
        <v>5</v>
      </c>
      <c r="B415" s="6"/>
      <c r="C415" s="3"/>
      <c r="D415" s="7" t="s">
        <v>6</v>
      </c>
      <c r="E415" s="8"/>
      <c r="F415" s="8"/>
      <c r="G415" s="8"/>
      <c r="H415" s="8"/>
      <c r="I415" s="9" t="s">
        <v>3</v>
      </c>
      <c r="J415" s="10"/>
      <c r="K415" s="3"/>
      <c r="L415" s="7" t="s">
        <v>20</v>
      </c>
      <c r="M415" s="11" t="s">
        <v>8</v>
      </c>
      <c r="N415" s="3"/>
      <c r="O415" s="7"/>
      <c r="P415" s="8"/>
      <c r="Q415" s="8"/>
      <c r="R415" s="8"/>
      <c r="S415" s="8"/>
      <c r="T415" s="8"/>
      <c r="U415" s="8"/>
      <c r="V415" s="11"/>
      <c r="W415" s="3"/>
      <c r="X415" s="3"/>
      <c r="Y415" s="3"/>
      <c r="Z415" s="3"/>
    </row>
    <row r="416" ht="15.75" customHeight="1">
      <c r="A416" s="12"/>
      <c r="B416" s="13"/>
      <c r="C416" s="3"/>
      <c r="D416" s="14"/>
      <c r="E416" s="15" t="s">
        <v>9</v>
      </c>
      <c r="F416" s="15" t="s">
        <v>22</v>
      </c>
      <c r="G416" s="15" t="s">
        <v>10</v>
      </c>
      <c r="H416" s="15"/>
      <c r="I416" s="16" t="s">
        <v>11</v>
      </c>
      <c r="J416" s="17" t="s">
        <v>12</v>
      </c>
      <c r="K416" s="3"/>
      <c r="L416" s="14"/>
      <c r="M416" s="18"/>
      <c r="N416" s="3"/>
      <c r="O416" s="14" t="s">
        <v>13</v>
      </c>
      <c r="P416" s="15" t="s">
        <v>14</v>
      </c>
      <c r="Q416" s="15" t="s">
        <v>23</v>
      </c>
      <c r="R416" s="15" t="s">
        <v>24</v>
      </c>
      <c r="S416" s="15" t="s">
        <v>16</v>
      </c>
      <c r="T416" s="15" t="s">
        <v>25</v>
      </c>
      <c r="U416" s="15" t="s">
        <v>26</v>
      </c>
      <c r="V416" s="18" t="s">
        <v>18</v>
      </c>
      <c r="W416" s="3"/>
      <c r="X416" s="3"/>
      <c r="Y416" s="3"/>
      <c r="Z416" s="3"/>
    </row>
    <row r="417" ht="15.75" customHeight="1">
      <c r="A417" s="21" t="s">
        <v>2</v>
      </c>
      <c r="B417" s="22">
        <f t="array" ref="B417:B418">TRANSPOSE($A$3:$B$3)</f>
        <v>0</v>
      </c>
      <c r="C417" s="3"/>
      <c r="D417" s="23" t="s">
        <v>19</v>
      </c>
      <c r="E417" s="24">
        <f t="shared" ref="E417:G417" si="135">E402-$B$8*T413</f>
        <v>4.655343423</v>
      </c>
      <c r="F417" s="24">
        <f t="shared" si="135"/>
        <v>4.655285542</v>
      </c>
      <c r="G417" s="24">
        <f t="shared" si="135"/>
        <v>-7.080282058</v>
      </c>
      <c r="H417" s="24"/>
      <c r="I417" s="24">
        <f t="array" ref="I417">MMULT(E417:F417,B417:B418) + G417</f>
        <v>-7.080282058</v>
      </c>
      <c r="J417" s="22">
        <f>1/(1+EXP(-I417))</f>
        <v>0.0008408281663</v>
      </c>
      <c r="K417" s="21"/>
      <c r="L417" s="21">
        <f>$C$3</f>
        <v>0</v>
      </c>
      <c r="M417" s="22">
        <f>(L417-J417)^2</f>
        <v>0.0000007069920053</v>
      </c>
      <c r="N417" s="3"/>
      <c r="O417" s="21">
        <f>2*(J417-L417)</f>
        <v>0.001681656333</v>
      </c>
      <c r="P417" s="3">
        <f>J417*(1-J417)</f>
        <v>0.0008401211743</v>
      </c>
      <c r="Q417" s="3">
        <f>B417</f>
        <v>0</v>
      </c>
      <c r="R417" s="3">
        <f>B418</f>
        <v>0</v>
      </c>
      <c r="S417" s="3">
        <v>1.0</v>
      </c>
      <c r="T417" s="3">
        <f>O417*P417*Q417</f>
        <v>0</v>
      </c>
      <c r="U417" s="3">
        <f>O417*P417*R417</f>
        <v>0</v>
      </c>
      <c r="V417" s="22">
        <f>O417*P417*S417</f>
        <v>0.000001412795093</v>
      </c>
      <c r="W417" s="3"/>
      <c r="X417" s="3"/>
      <c r="Y417" s="3"/>
      <c r="Z417" s="3"/>
    </row>
    <row r="418" ht="15.75" customHeight="1">
      <c r="A418" s="21" t="s">
        <v>21</v>
      </c>
      <c r="B418" s="22">
        <v>0.0</v>
      </c>
      <c r="C418" s="3"/>
      <c r="D418" s="21"/>
      <c r="E418" s="3"/>
      <c r="F418" s="3"/>
      <c r="G418" s="3"/>
      <c r="H418" s="3"/>
      <c r="I418" s="3"/>
      <c r="J418" s="22"/>
      <c r="K418" s="3"/>
      <c r="L418" s="21"/>
      <c r="M418" s="22"/>
      <c r="N418" s="3"/>
      <c r="O418" s="21"/>
      <c r="P418" s="3"/>
      <c r="Q418" s="3"/>
      <c r="R418" s="3"/>
      <c r="S418" s="3"/>
      <c r="T418" s="3"/>
      <c r="U418" s="3"/>
      <c r="V418" s="22"/>
      <c r="W418" s="3"/>
      <c r="X418" s="3"/>
      <c r="Y418" s="3"/>
      <c r="Z418" s="3"/>
    </row>
    <row r="419" ht="15.75" customHeight="1">
      <c r="A419" s="21"/>
      <c r="B419" s="22"/>
      <c r="C419" s="3"/>
      <c r="D419" s="21"/>
      <c r="E419" s="3"/>
      <c r="F419" s="3"/>
      <c r="G419" s="3"/>
      <c r="H419" s="3"/>
      <c r="I419" s="3"/>
      <c r="J419" s="22"/>
      <c r="K419" s="3"/>
      <c r="L419" s="21"/>
      <c r="M419" s="22"/>
      <c r="N419" s="3"/>
      <c r="O419" s="21"/>
      <c r="P419" s="3"/>
      <c r="Q419" s="3"/>
      <c r="R419" s="3"/>
      <c r="S419" s="3"/>
      <c r="T419" s="3"/>
      <c r="U419" s="3"/>
      <c r="V419" s="22"/>
      <c r="W419" s="3"/>
      <c r="X419" s="3"/>
      <c r="Y419" s="3"/>
      <c r="Z419" s="3"/>
    </row>
    <row r="420" ht="15.75" customHeight="1">
      <c r="A420" s="21" t="s">
        <v>2</v>
      </c>
      <c r="B420" s="22">
        <f t="array" ref="B420:B421">TRANSPOSE($A$4:$B$4)</f>
        <v>1</v>
      </c>
      <c r="C420" s="3"/>
      <c r="D420" s="21" t="str">
        <f t="shared" ref="D420:G420" si="136">D417</f>
        <v>w0,_</v>
      </c>
      <c r="E420" s="3">
        <f t="shared" si="136"/>
        <v>4.655343423</v>
      </c>
      <c r="F420" s="3">
        <f t="shared" si="136"/>
        <v>4.655285542</v>
      </c>
      <c r="G420" s="3">
        <f t="shared" si="136"/>
        <v>-7.080282058</v>
      </c>
      <c r="H420" s="3"/>
      <c r="I420" s="3">
        <f t="array" ref="I420">MMULT(E420:F420,B420:B421) + G420</f>
        <v>-2.424938635</v>
      </c>
      <c r="J420" s="22">
        <f>1/(1+EXP(-I420))</f>
        <v>0.0812906624</v>
      </c>
      <c r="K420" s="3"/>
      <c r="L420" s="21">
        <f>$C$4</f>
        <v>0</v>
      </c>
      <c r="M420" s="22">
        <f>(L420-J420)^2</f>
        <v>0.006608171793</v>
      </c>
      <c r="N420" s="3"/>
      <c r="O420" s="21">
        <f>2*(J420-L420)</f>
        <v>0.1625813248</v>
      </c>
      <c r="P420" s="3">
        <f>J420*(1-J420)</f>
        <v>0.0746824906</v>
      </c>
      <c r="Q420" s="3">
        <f>B420</f>
        <v>1</v>
      </c>
      <c r="R420" s="3">
        <f>B421</f>
        <v>0</v>
      </c>
      <c r="S420" s="3">
        <v>1.0</v>
      </c>
      <c r="T420" s="3">
        <f>O420*P420*Q420</f>
        <v>0.01214197826</v>
      </c>
      <c r="U420" s="3">
        <f>O420*P420*R420</f>
        <v>0</v>
      </c>
      <c r="V420" s="22">
        <f>O420*P420*S420</f>
        <v>0.01214197826</v>
      </c>
      <c r="W420" s="3"/>
      <c r="X420" s="3"/>
      <c r="Y420" s="3"/>
      <c r="Z420" s="3"/>
    </row>
    <row r="421" ht="15.75" customHeight="1">
      <c r="A421" s="21" t="s">
        <v>21</v>
      </c>
      <c r="B421" s="22">
        <v>0.0</v>
      </c>
      <c r="C421" s="3"/>
      <c r="D421" s="21"/>
      <c r="E421" s="3"/>
      <c r="F421" s="3"/>
      <c r="G421" s="3"/>
      <c r="H421" s="3"/>
      <c r="I421" s="3"/>
      <c r="J421" s="22"/>
      <c r="K421" s="3"/>
      <c r="L421" s="21"/>
      <c r="M421" s="22"/>
      <c r="N421" s="3"/>
      <c r="O421" s="21"/>
      <c r="P421" s="3"/>
      <c r="Q421" s="3"/>
      <c r="R421" s="3"/>
      <c r="S421" s="3"/>
      <c r="T421" s="3"/>
      <c r="U421" s="3"/>
      <c r="V421" s="22"/>
      <c r="W421" s="3"/>
      <c r="X421" s="3"/>
      <c r="Y421" s="3"/>
      <c r="Z421" s="3"/>
    </row>
    <row r="422" ht="15.75" customHeight="1">
      <c r="A422" s="21"/>
      <c r="B422" s="22"/>
      <c r="C422" s="3"/>
      <c r="D422" s="21"/>
      <c r="E422" s="3"/>
      <c r="F422" s="3"/>
      <c r="G422" s="3"/>
      <c r="H422" s="3"/>
      <c r="I422" s="3"/>
      <c r="J422" s="22"/>
      <c r="K422" s="3"/>
      <c r="L422" s="21"/>
      <c r="M422" s="22"/>
      <c r="N422" s="3"/>
      <c r="O422" s="21"/>
      <c r="P422" s="3"/>
      <c r="Q422" s="3"/>
      <c r="R422" s="3"/>
      <c r="S422" s="3"/>
      <c r="T422" s="3"/>
      <c r="U422" s="3"/>
      <c r="V422" s="22"/>
      <c r="W422" s="3"/>
      <c r="X422" s="3"/>
      <c r="Y422" s="3"/>
      <c r="Z422" s="3"/>
    </row>
    <row r="423" ht="15.75" customHeight="1">
      <c r="A423" s="21" t="s">
        <v>2</v>
      </c>
      <c r="B423" s="22">
        <f t="array" ref="B423:B424">TRANSPOSE($A$5:$B$5)</f>
        <v>0</v>
      </c>
      <c r="C423" s="3"/>
      <c r="D423" s="21" t="str">
        <f t="shared" ref="D423:G423" si="137">D420</f>
        <v>w0,_</v>
      </c>
      <c r="E423" s="3">
        <f t="shared" si="137"/>
        <v>4.655343423</v>
      </c>
      <c r="F423" s="3">
        <f t="shared" si="137"/>
        <v>4.655285542</v>
      </c>
      <c r="G423" s="3">
        <f t="shared" si="137"/>
        <v>-7.080282058</v>
      </c>
      <c r="H423" s="3"/>
      <c r="I423" s="3">
        <f t="array" ref="I423">MMULT(E423:F423,B423:B424) + G423</f>
        <v>-2.424996516</v>
      </c>
      <c r="J423" s="22">
        <f>1/(1+EXP(-I423))</f>
        <v>0.08128633983</v>
      </c>
      <c r="K423" s="3"/>
      <c r="L423" s="21">
        <f>$C$5</f>
        <v>0</v>
      </c>
      <c r="M423" s="22">
        <f>(L423-J423)^2</f>
        <v>0.006607469043</v>
      </c>
      <c r="N423" s="3"/>
      <c r="O423" s="21">
        <f>2*(J423-L423)</f>
        <v>0.1625726797</v>
      </c>
      <c r="P423" s="3">
        <f>J423*(1-J423)</f>
        <v>0.07467887079</v>
      </c>
      <c r="Q423" s="3">
        <f>B423</f>
        <v>0</v>
      </c>
      <c r="R423" s="3">
        <f>B424</f>
        <v>1</v>
      </c>
      <c r="S423" s="3">
        <v>1.0</v>
      </c>
      <c r="T423" s="3">
        <f>O423*P423*Q423</f>
        <v>0</v>
      </c>
      <c r="U423" s="3">
        <f>O423*P423*R423</f>
        <v>0.01214074414</v>
      </c>
      <c r="V423" s="22">
        <f>O423*P423*S423</f>
        <v>0.01214074414</v>
      </c>
      <c r="W423" s="3"/>
      <c r="X423" s="3"/>
      <c r="Y423" s="3"/>
      <c r="Z423" s="3"/>
    </row>
    <row r="424" ht="15.75" customHeight="1">
      <c r="A424" s="21" t="s">
        <v>21</v>
      </c>
      <c r="B424" s="22">
        <v>1.0</v>
      </c>
      <c r="C424" s="3"/>
      <c r="D424" s="21"/>
      <c r="E424" s="3"/>
      <c r="F424" s="3"/>
      <c r="G424" s="3"/>
      <c r="H424" s="3"/>
      <c r="I424" s="3"/>
      <c r="J424" s="22"/>
      <c r="K424" s="3"/>
      <c r="L424" s="21"/>
      <c r="M424" s="22"/>
      <c r="N424" s="3"/>
      <c r="O424" s="21"/>
      <c r="P424" s="3"/>
      <c r="Q424" s="3"/>
      <c r="R424" s="3"/>
      <c r="S424" s="3"/>
      <c r="T424" s="3"/>
      <c r="U424" s="3"/>
      <c r="V424" s="22"/>
      <c r="W424" s="3"/>
      <c r="X424" s="3"/>
      <c r="Y424" s="3"/>
      <c r="Z424" s="3"/>
    </row>
    <row r="425" ht="15.75" customHeight="1">
      <c r="A425" s="21"/>
      <c r="B425" s="22"/>
      <c r="C425" s="3"/>
      <c r="D425" s="21"/>
      <c r="E425" s="3"/>
      <c r="F425" s="3"/>
      <c r="G425" s="3"/>
      <c r="H425" s="3"/>
      <c r="I425" s="3"/>
      <c r="J425" s="22"/>
      <c r="K425" s="3"/>
      <c r="L425" s="21"/>
      <c r="M425" s="22"/>
      <c r="N425" s="3"/>
      <c r="O425" s="21"/>
      <c r="P425" s="3"/>
      <c r="Q425" s="3"/>
      <c r="R425" s="3"/>
      <c r="S425" s="3"/>
      <c r="T425" s="3"/>
      <c r="U425" s="3"/>
      <c r="V425" s="22"/>
      <c r="W425" s="3"/>
      <c r="X425" s="3"/>
      <c r="Y425" s="3"/>
      <c r="Z425" s="3"/>
    </row>
    <row r="426" ht="15.75" customHeight="1">
      <c r="A426" s="21" t="s">
        <v>2</v>
      </c>
      <c r="B426" s="22">
        <f t="array" ref="B426:B427">TRANSPOSE($A$6:$B$6)</f>
        <v>1</v>
      </c>
      <c r="C426" s="3"/>
      <c r="D426" s="21" t="str">
        <f t="shared" ref="D426:G426" si="138">D423</f>
        <v>w0,_</v>
      </c>
      <c r="E426" s="3">
        <f t="shared" si="138"/>
        <v>4.655343423</v>
      </c>
      <c r="F426" s="3">
        <f t="shared" si="138"/>
        <v>4.655285542</v>
      </c>
      <c r="G426" s="3">
        <f t="shared" si="138"/>
        <v>-7.080282058</v>
      </c>
      <c r="H426" s="3"/>
      <c r="I426" s="3">
        <f t="array" ref="I426">MMULT(E426:F426,B426:B427) + G426</f>
        <v>2.230346907</v>
      </c>
      <c r="J426" s="22">
        <f>1/(1+EXP(-I426))</f>
        <v>0.9029417655</v>
      </c>
      <c r="K426" s="3"/>
      <c r="L426" s="21">
        <f>$C$6</f>
        <v>1</v>
      </c>
      <c r="M426" s="22">
        <f>(L426-J426)^2</f>
        <v>0.009420300884</v>
      </c>
      <c r="N426" s="3"/>
      <c r="O426" s="21">
        <f>2*(J426-L426)</f>
        <v>-0.194116469</v>
      </c>
      <c r="P426" s="3">
        <f>J426*(1-J426)</f>
        <v>0.08763793361</v>
      </c>
      <c r="Q426" s="3">
        <f>B426</f>
        <v>1</v>
      </c>
      <c r="R426" s="3">
        <f>B427</f>
        <v>1</v>
      </c>
      <c r="S426" s="3">
        <v>1.0</v>
      </c>
      <c r="T426" s="3">
        <f>O426*P426*Q426</f>
        <v>-0.01701196622</v>
      </c>
      <c r="U426" s="3">
        <f>O426*P426*R426</f>
        <v>-0.01701196622</v>
      </c>
      <c r="V426" s="22">
        <f>O426*P426*S426</f>
        <v>-0.01701196622</v>
      </c>
      <c r="W426" s="3"/>
      <c r="X426" s="3"/>
      <c r="Y426" s="3"/>
      <c r="Z426" s="3"/>
    </row>
    <row r="427" ht="15.75" customHeight="1">
      <c r="A427" s="26" t="s">
        <v>21</v>
      </c>
      <c r="B427" s="27">
        <v>1.0</v>
      </c>
      <c r="C427" s="3"/>
      <c r="D427" s="26"/>
      <c r="E427" s="28"/>
      <c r="F427" s="28"/>
      <c r="G427" s="28"/>
      <c r="H427" s="28"/>
      <c r="I427" s="28"/>
      <c r="J427" s="27"/>
      <c r="K427" s="21"/>
      <c r="L427" s="26"/>
      <c r="M427" s="27"/>
      <c r="N427" s="3"/>
      <c r="O427" s="26"/>
      <c r="P427" s="28"/>
      <c r="Q427" s="28"/>
      <c r="R427" s="28"/>
      <c r="S427" s="28"/>
      <c r="T427" s="28"/>
      <c r="U427" s="28"/>
      <c r="V427" s="27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2">
        <f>SUM(M417:M427)</f>
        <v>0.02263664871</v>
      </c>
      <c r="N428" s="3"/>
      <c r="O428" s="3"/>
      <c r="P428" s="3"/>
      <c r="Q428" s="3"/>
      <c r="R428" s="3"/>
      <c r="S428" s="3"/>
      <c r="T428" s="2">
        <f t="shared" ref="T428:V428" si="139">AVERAGE(T417:T427)</f>
        <v>-0.001217496991</v>
      </c>
      <c r="U428" s="2">
        <f t="shared" si="139"/>
        <v>-0.001217805521</v>
      </c>
      <c r="V428" s="2">
        <f t="shared" si="139"/>
        <v>0.001818042243</v>
      </c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5" t="s">
        <v>5</v>
      </c>
      <c r="B430" s="6"/>
      <c r="C430" s="3"/>
      <c r="D430" s="7" t="s">
        <v>6</v>
      </c>
      <c r="E430" s="8"/>
      <c r="F430" s="8"/>
      <c r="G430" s="8"/>
      <c r="H430" s="8"/>
      <c r="I430" s="9" t="s">
        <v>3</v>
      </c>
      <c r="J430" s="10"/>
      <c r="K430" s="3"/>
      <c r="L430" s="7" t="s">
        <v>20</v>
      </c>
      <c r="M430" s="11" t="s">
        <v>8</v>
      </c>
      <c r="N430" s="3"/>
      <c r="O430" s="7"/>
      <c r="P430" s="8"/>
      <c r="Q430" s="8"/>
      <c r="R430" s="8"/>
      <c r="S430" s="8"/>
      <c r="T430" s="8"/>
      <c r="U430" s="8"/>
      <c r="V430" s="11"/>
      <c r="W430" s="3"/>
      <c r="X430" s="3"/>
      <c r="Y430" s="3"/>
      <c r="Z430" s="3"/>
    </row>
    <row r="431" ht="15.75" customHeight="1">
      <c r="A431" s="12"/>
      <c r="B431" s="13"/>
      <c r="C431" s="3"/>
      <c r="D431" s="14"/>
      <c r="E431" s="15" t="s">
        <v>9</v>
      </c>
      <c r="F431" s="15" t="s">
        <v>22</v>
      </c>
      <c r="G431" s="15" t="s">
        <v>10</v>
      </c>
      <c r="H431" s="15"/>
      <c r="I431" s="16" t="s">
        <v>11</v>
      </c>
      <c r="J431" s="17" t="s">
        <v>12</v>
      </c>
      <c r="K431" s="3"/>
      <c r="L431" s="14"/>
      <c r="M431" s="18"/>
      <c r="N431" s="3"/>
      <c r="O431" s="14" t="s">
        <v>13</v>
      </c>
      <c r="P431" s="15" t="s">
        <v>14</v>
      </c>
      <c r="Q431" s="15" t="s">
        <v>23</v>
      </c>
      <c r="R431" s="15" t="s">
        <v>24</v>
      </c>
      <c r="S431" s="15" t="s">
        <v>16</v>
      </c>
      <c r="T431" s="15" t="s">
        <v>25</v>
      </c>
      <c r="U431" s="15" t="s">
        <v>26</v>
      </c>
      <c r="V431" s="18" t="s">
        <v>18</v>
      </c>
      <c r="W431" s="3"/>
      <c r="X431" s="3"/>
      <c r="Y431" s="3"/>
      <c r="Z431" s="3"/>
    </row>
    <row r="432" ht="15.75" customHeight="1">
      <c r="A432" s="21" t="s">
        <v>2</v>
      </c>
      <c r="B432" s="22">
        <f t="array" ref="B432:B433">TRANSPOSE($A$3:$B$3)</f>
        <v>0</v>
      </c>
      <c r="C432" s="3"/>
      <c r="D432" s="23" t="s">
        <v>19</v>
      </c>
      <c r="E432" s="24">
        <f t="shared" ref="E432:G432" si="140">E417-$B$8*T428</f>
        <v>4.679693363</v>
      </c>
      <c r="F432" s="24">
        <f t="shared" si="140"/>
        <v>4.679641653</v>
      </c>
      <c r="G432" s="24">
        <f t="shared" si="140"/>
        <v>-7.116642903</v>
      </c>
      <c r="H432" s="24"/>
      <c r="I432" s="24">
        <f t="array" ref="I432">MMULT(E432:F432,B432:B433) + G432</f>
        <v>-7.116642903</v>
      </c>
      <c r="J432" s="22">
        <f>1/(1+EXP(-I432))</f>
        <v>0.0008108284462</v>
      </c>
      <c r="K432" s="21"/>
      <c r="L432" s="21">
        <f>$C$3</f>
        <v>0</v>
      </c>
      <c r="M432" s="22">
        <f>(L432-J432)^2</f>
        <v>0.0000006574427692</v>
      </c>
      <c r="N432" s="3"/>
      <c r="O432" s="21">
        <f>2*(J432-L432)</f>
        <v>0.001621656892</v>
      </c>
      <c r="P432" s="3">
        <f>J432*(1-J432)</f>
        <v>0.0008101710034</v>
      </c>
      <c r="Q432" s="3">
        <f>B432</f>
        <v>0</v>
      </c>
      <c r="R432" s="3">
        <f>B433</f>
        <v>0</v>
      </c>
      <c r="S432" s="3">
        <v>1.0</v>
      </c>
      <c r="T432" s="3">
        <f>O432*P432*Q432</f>
        <v>0</v>
      </c>
      <c r="U432" s="3">
        <f>O432*P432*R432</f>
        <v>0</v>
      </c>
      <c r="V432" s="22">
        <f>O432*P432*S432</f>
        <v>0.000001313819392</v>
      </c>
      <c r="W432" s="3"/>
      <c r="X432" s="3"/>
      <c r="Y432" s="3"/>
      <c r="Z432" s="3"/>
    </row>
    <row r="433" ht="15.75" customHeight="1">
      <c r="A433" s="21" t="s">
        <v>21</v>
      </c>
      <c r="B433" s="22">
        <v>0.0</v>
      </c>
      <c r="C433" s="3"/>
      <c r="D433" s="21"/>
      <c r="E433" s="3"/>
      <c r="F433" s="3"/>
      <c r="G433" s="3"/>
      <c r="H433" s="3"/>
      <c r="I433" s="3"/>
      <c r="J433" s="22"/>
      <c r="K433" s="3"/>
      <c r="L433" s="21"/>
      <c r="M433" s="22"/>
      <c r="N433" s="3"/>
      <c r="O433" s="21"/>
      <c r="P433" s="3"/>
      <c r="Q433" s="3"/>
      <c r="R433" s="3"/>
      <c r="S433" s="3"/>
      <c r="T433" s="3"/>
      <c r="U433" s="3"/>
      <c r="V433" s="22"/>
      <c r="W433" s="3"/>
      <c r="X433" s="3"/>
      <c r="Y433" s="3"/>
      <c r="Z433" s="3"/>
    </row>
    <row r="434" ht="15.75" customHeight="1">
      <c r="A434" s="21"/>
      <c r="B434" s="22"/>
      <c r="C434" s="3"/>
      <c r="D434" s="21"/>
      <c r="E434" s="3"/>
      <c r="F434" s="3"/>
      <c r="G434" s="3"/>
      <c r="H434" s="3"/>
      <c r="I434" s="3"/>
      <c r="J434" s="22"/>
      <c r="K434" s="3"/>
      <c r="L434" s="21"/>
      <c r="M434" s="22"/>
      <c r="N434" s="3"/>
      <c r="O434" s="21"/>
      <c r="P434" s="3"/>
      <c r="Q434" s="3"/>
      <c r="R434" s="3"/>
      <c r="S434" s="3"/>
      <c r="T434" s="3"/>
      <c r="U434" s="3"/>
      <c r="V434" s="22"/>
      <c r="W434" s="3"/>
      <c r="X434" s="3"/>
      <c r="Y434" s="3"/>
      <c r="Z434" s="3"/>
    </row>
    <row r="435" ht="15.75" customHeight="1">
      <c r="A435" s="21" t="s">
        <v>2</v>
      </c>
      <c r="B435" s="22">
        <f t="array" ref="B435:B436">TRANSPOSE($A$4:$B$4)</f>
        <v>1</v>
      </c>
      <c r="C435" s="3"/>
      <c r="D435" s="21" t="str">
        <f t="shared" ref="D435:G435" si="141">D432</f>
        <v>w0,_</v>
      </c>
      <c r="E435" s="3">
        <f t="shared" si="141"/>
        <v>4.679693363</v>
      </c>
      <c r="F435" s="3">
        <f t="shared" si="141"/>
        <v>4.679641653</v>
      </c>
      <c r="G435" s="3">
        <f t="shared" si="141"/>
        <v>-7.116642903</v>
      </c>
      <c r="H435" s="3"/>
      <c r="I435" s="3">
        <f t="array" ref="I435">MMULT(E435:F435,B435:B436) + G435</f>
        <v>-2.43694954</v>
      </c>
      <c r="J435" s="22">
        <f>1/(1+EXP(-I435))</f>
        <v>0.0803981573</v>
      </c>
      <c r="K435" s="3"/>
      <c r="L435" s="21">
        <f>$C$4</f>
        <v>0</v>
      </c>
      <c r="M435" s="22">
        <f>(L435-J435)^2</f>
        <v>0.006463863697</v>
      </c>
      <c r="N435" s="3"/>
      <c r="O435" s="21">
        <f>2*(J435-L435)</f>
        <v>0.1607963146</v>
      </c>
      <c r="P435" s="3">
        <f>J435*(1-J435)</f>
        <v>0.0739342936</v>
      </c>
      <c r="Q435" s="3">
        <f>B435</f>
        <v>1</v>
      </c>
      <c r="R435" s="3">
        <f>B436</f>
        <v>0</v>
      </c>
      <c r="S435" s="3">
        <v>1.0</v>
      </c>
      <c r="T435" s="3">
        <f>O435*P435*Q435</f>
        <v>0.01188836193</v>
      </c>
      <c r="U435" s="3">
        <f>O435*P435*R435</f>
        <v>0</v>
      </c>
      <c r="V435" s="22">
        <f>O435*P435*S435</f>
        <v>0.01188836193</v>
      </c>
      <c r="W435" s="3"/>
      <c r="X435" s="3"/>
      <c r="Y435" s="3"/>
      <c r="Z435" s="3"/>
    </row>
    <row r="436" ht="15.75" customHeight="1">
      <c r="A436" s="21" t="s">
        <v>21</v>
      </c>
      <c r="B436" s="22">
        <v>0.0</v>
      </c>
      <c r="C436" s="3"/>
      <c r="D436" s="21"/>
      <c r="E436" s="3"/>
      <c r="F436" s="3"/>
      <c r="G436" s="3"/>
      <c r="H436" s="3"/>
      <c r="I436" s="3"/>
      <c r="J436" s="22"/>
      <c r="K436" s="3"/>
      <c r="L436" s="21"/>
      <c r="M436" s="22"/>
      <c r="N436" s="3"/>
      <c r="O436" s="21"/>
      <c r="P436" s="3"/>
      <c r="Q436" s="3"/>
      <c r="R436" s="3"/>
      <c r="S436" s="3"/>
      <c r="T436" s="3"/>
      <c r="U436" s="3"/>
      <c r="V436" s="22"/>
      <c r="W436" s="3"/>
      <c r="X436" s="3"/>
      <c r="Y436" s="3"/>
      <c r="Z436" s="3"/>
    </row>
    <row r="437" ht="15.75" customHeight="1">
      <c r="A437" s="21"/>
      <c r="B437" s="22"/>
      <c r="C437" s="3"/>
      <c r="D437" s="21"/>
      <c r="E437" s="3"/>
      <c r="F437" s="3"/>
      <c r="G437" s="3"/>
      <c r="H437" s="3"/>
      <c r="I437" s="3"/>
      <c r="J437" s="22"/>
      <c r="K437" s="3"/>
      <c r="L437" s="21"/>
      <c r="M437" s="22"/>
      <c r="N437" s="3"/>
      <c r="O437" s="21"/>
      <c r="P437" s="3"/>
      <c r="Q437" s="3"/>
      <c r="R437" s="3"/>
      <c r="S437" s="3"/>
      <c r="T437" s="3"/>
      <c r="U437" s="3"/>
      <c r="V437" s="22"/>
      <c r="W437" s="3"/>
      <c r="X437" s="3"/>
      <c r="Y437" s="3"/>
      <c r="Z437" s="3"/>
    </row>
    <row r="438" ht="15.75" customHeight="1">
      <c r="A438" s="21" t="s">
        <v>2</v>
      </c>
      <c r="B438" s="22">
        <f t="array" ref="B438:B439">TRANSPOSE($A$5:$B$5)</f>
        <v>0</v>
      </c>
      <c r="C438" s="3"/>
      <c r="D438" s="21" t="str">
        <f t="shared" ref="D438:G438" si="142">D435</f>
        <v>w0,_</v>
      </c>
      <c r="E438" s="3">
        <f t="shared" si="142"/>
        <v>4.679693363</v>
      </c>
      <c r="F438" s="3">
        <f t="shared" si="142"/>
        <v>4.679641653</v>
      </c>
      <c r="G438" s="3">
        <f t="shared" si="142"/>
        <v>-7.116642903</v>
      </c>
      <c r="H438" s="3"/>
      <c r="I438" s="3">
        <f t="array" ref="I438">MMULT(E438:F438,B438:B439) + G438</f>
        <v>-2.43700125</v>
      </c>
      <c r="J438" s="22">
        <f>1/(1+EXP(-I438))</f>
        <v>0.08039433424</v>
      </c>
      <c r="K438" s="3"/>
      <c r="L438" s="21">
        <f>$C$5</f>
        <v>0</v>
      </c>
      <c r="M438" s="22">
        <f>(L438-J438)^2</f>
        <v>0.006463248978</v>
      </c>
      <c r="N438" s="3"/>
      <c r="O438" s="21">
        <f>2*(J438-L438)</f>
        <v>0.1607886685</v>
      </c>
      <c r="P438" s="3">
        <f>J438*(1-J438)</f>
        <v>0.07393108526</v>
      </c>
      <c r="Q438" s="3">
        <f>B438</f>
        <v>0</v>
      </c>
      <c r="R438" s="3">
        <f>B439</f>
        <v>1</v>
      </c>
      <c r="S438" s="3">
        <v>1.0</v>
      </c>
      <c r="T438" s="3">
        <f>O438*P438*Q438</f>
        <v>0</v>
      </c>
      <c r="U438" s="3">
        <f>O438*P438*R438</f>
        <v>0.01188728076</v>
      </c>
      <c r="V438" s="22">
        <f>O438*P438*S438</f>
        <v>0.01188728076</v>
      </c>
      <c r="W438" s="3"/>
      <c r="X438" s="3"/>
      <c r="Y438" s="3"/>
      <c r="Z438" s="3"/>
    </row>
    <row r="439" ht="15.75" customHeight="1">
      <c r="A439" s="21" t="s">
        <v>21</v>
      </c>
      <c r="B439" s="22">
        <v>1.0</v>
      </c>
      <c r="C439" s="3"/>
      <c r="D439" s="21"/>
      <c r="E439" s="3"/>
      <c r="F439" s="3"/>
      <c r="G439" s="3"/>
      <c r="H439" s="3"/>
      <c r="I439" s="3"/>
      <c r="J439" s="22"/>
      <c r="K439" s="3"/>
      <c r="L439" s="21"/>
      <c r="M439" s="22"/>
      <c r="N439" s="3"/>
      <c r="O439" s="21"/>
      <c r="P439" s="3"/>
      <c r="Q439" s="3"/>
      <c r="R439" s="3"/>
      <c r="S439" s="3"/>
      <c r="T439" s="3"/>
      <c r="U439" s="3"/>
      <c r="V439" s="22"/>
      <c r="W439" s="3"/>
      <c r="X439" s="3"/>
      <c r="Y439" s="3"/>
      <c r="Z439" s="3"/>
    </row>
    <row r="440" ht="15.75" customHeight="1">
      <c r="A440" s="21"/>
      <c r="B440" s="22"/>
      <c r="C440" s="3"/>
      <c r="D440" s="21"/>
      <c r="E440" s="3"/>
      <c r="F440" s="3"/>
      <c r="G440" s="3"/>
      <c r="H440" s="3"/>
      <c r="I440" s="3"/>
      <c r="J440" s="22"/>
      <c r="K440" s="3"/>
      <c r="L440" s="21"/>
      <c r="M440" s="22"/>
      <c r="N440" s="3"/>
      <c r="O440" s="21"/>
      <c r="P440" s="3"/>
      <c r="Q440" s="3"/>
      <c r="R440" s="3"/>
      <c r="S440" s="3"/>
      <c r="T440" s="3"/>
      <c r="U440" s="3"/>
      <c r="V440" s="22"/>
      <c r="W440" s="3"/>
      <c r="X440" s="3"/>
      <c r="Y440" s="3"/>
      <c r="Z440" s="3"/>
    </row>
    <row r="441" ht="15.75" customHeight="1">
      <c r="A441" s="21" t="s">
        <v>2</v>
      </c>
      <c r="B441" s="22">
        <f t="array" ref="B441:B442">TRANSPOSE($A$6:$B$6)</f>
        <v>1</v>
      </c>
      <c r="C441" s="3"/>
      <c r="D441" s="21" t="str">
        <f t="shared" ref="D441:G441" si="143">D438</f>
        <v>w0,_</v>
      </c>
      <c r="E441" s="3">
        <f t="shared" si="143"/>
        <v>4.679693363</v>
      </c>
      <c r="F441" s="3">
        <f t="shared" si="143"/>
        <v>4.679641653</v>
      </c>
      <c r="G441" s="3">
        <f t="shared" si="143"/>
        <v>-7.116642903</v>
      </c>
      <c r="H441" s="3"/>
      <c r="I441" s="3">
        <f t="array" ref="I441">MMULT(E441:F441,B441:B442) + G441</f>
        <v>2.242692113</v>
      </c>
      <c r="J441" s="22">
        <f>1/(1+EXP(-I441))</f>
        <v>0.904018305</v>
      </c>
      <c r="K441" s="3"/>
      <c r="L441" s="21">
        <f>$C$6</f>
        <v>1</v>
      </c>
      <c r="M441" s="22">
        <f>(L441-J441)^2</f>
        <v>0.009212485778</v>
      </c>
      <c r="N441" s="3"/>
      <c r="O441" s="21">
        <f>2*(J441-L441)</f>
        <v>-0.19196339</v>
      </c>
      <c r="P441" s="3">
        <f>J441*(1-J441)</f>
        <v>0.08676920924</v>
      </c>
      <c r="Q441" s="3">
        <f>B441</f>
        <v>1</v>
      </c>
      <c r="R441" s="3">
        <f>B442</f>
        <v>1</v>
      </c>
      <c r="S441" s="3">
        <v>1.0</v>
      </c>
      <c r="T441" s="3">
        <f>O441*P441*Q441</f>
        <v>-0.01665651156</v>
      </c>
      <c r="U441" s="3">
        <f>O441*P441*R441</f>
        <v>-0.01665651156</v>
      </c>
      <c r="V441" s="22">
        <f>O441*P441*S441</f>
        <v>-0.01665651156</v>
      </c>
      <c r="W441" s="3"/>
      <c r="X441" s="3"/>
      <c r="Y441" s="3"/>
      <c r="Z441" s="3"/>
    </row>
    <row r="442" ht="15.75" customHeight="1">
      <c r="A442" s="26" t="s">
        <v>21</v>
      </c>
      <c r="B442" s="27">
        <v>1.0</v>
      </c>
      <c r="C442" s="3"/>
      <c r="D442" s="26"/>
      <c r="E442" s="28"/>
      <c r="F442" s="28"/>
      <c r="G442" s="28"/>
      <c r="H442" s="28"/>
      <c r="I442" s="28"/>
      <c r="J442" s="27"/>
      <c r="K442" s="21"/>
      <c r="L442" s="26"/>
      <c r="M442" s="27"/>
      <c r="N442" s="3"/>
      <c r="O442" s="26"/>
      <c r="P442" s="28"/>
      <c r="Q442" s="28"/>
      <c r="R442" s="28"/>
      <c r="S442" s="28"/>
      <c r="T442" s="28"/>
      <c r="U442" s="28"/>
      <c r="V442" s="27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2">
        <f>SUM(M432:M442)</f>
        <v>0.0221402559</v>
      </c>
      <c r="N443" s="3"/>
      <c r="O443" s="3"/>
      <c r="P443" s="3"/>
      <c r="Q443" s="3"/>
      <c r="R443" s="3"/>
      <c r="S443" s="3"/>
      <c r="T443" s="2">
        <f t="shared" ref="T443:V443" si="144">AVERAGE(T432:T442)</f>
        <v>-0.001192037406</v>
      </c>
      <c r="U443" s="2">
        <f t="shared" si="144"/>
        <v>-0.001192307699</v>
      </c>
      <c r="V443" s="2">
        <f t="shared" si="144"/>
        <v>0.001780111239</v>
      </c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5" t="s">
        <v>5</v>
      </c>
      <c r="B445" s="6"/>
      <c r="C445" s="3"/>
      <c r="D445" s="7" t="s">
        <v>6</v>
      </c>
      <c r="E445" s="8"/>
      <c r="F445" s="8"/>
      <c r="G445" s="8"/>
      <c r="H445" s="8"/>
      <c r="I445" s="9" t="s">
        <v>3</v>
      </c>
      <c r="J445" s="10"/>
      <c r="K445" s="3"/>
      <c r="L445" s="7" t="s">
        <v>20</v>
      </c>
      <c r="M445" s="11" t="s">
        <v>8</v>
      </c>
      <c r="N445" s="3"/>
      <c r="O445" s="7"/>
      <c r="P445" s="8"/>
      <c r="Q445" s="8"/>
      <c r="R445" s="8"/>
      <c r="S445" s="8"/>
      <c r="T445" s="8"/>
      <c r="U445" s="8"/>
      <c r="V445" s="11"/>
      <c r="W445" s="3"/>
      <c r="X445" s="3"/>
      <c r="Y445" s="3"/>
      <c r="Z445" s="3"/>
    </row>
    <row r="446" ht="15.75" customHeight="1">
      <c r="A446" s="12"/>
      <c r="B446" s="13"/>
      <c r="C446" s="3"/>
      <c r="D446" s="14"/>
      <c r="E446" s="15" t="s">
        <v>9</v>
      </c>
      <c r="F446" s="15" t="s">
        <v>22</v>
      </c>
      <c r="G446" s="15" t="s">
        <v>10</v>
      </c>
      <c r="H446" s="15"/>
      <c r="I446" s="16" t="s">
        <v>11</v>
      </c>
      <c r="J446" s="17" t="s">
        <v>12</v>
      </c>
      <c r="K446" s="3"/>
      <c r="L446" s="14"/>
      <c r="M446" s="18"/>
      <c r="N446" s="3"/>
      <c r="O446" s="14" t="s">
        <v>13</v>
      </c>
      <c r="P446" s="15" t="s">
        <v>14</v>
      </c>
      <c r="Q446" s="15" t="s">
        <v>23</v>
      </c>
      <c r="R446" s="15" t="s">
        <v>24</v>
      </c>
      <c r="S446" s="15" t="s">
        <v>16</v>
      </c>
      <c r="T446" s="15" t="s">
        <v>25</v>
      </c>
      <c r="U446" s="15" t="s">
        <v>26</v>
      </c>
      <c r="V446" s="18" t="s">
        <v>18</v>
      </c>
      <c r="W446" s="3"/>
      <c r="X446" s="3"/>
      <c r="Y446" s="3"/>
      <c r="Z446" s="3"/>
    </row>
    <row r="447" ht="15.75" customHeight="1">
      <c r="A447" s="21" t="s">
        <v>2</v>
      </c>
      <c r="B447" s="22">
        <f t="array" ref="B447:B448">TRANSPOSE($A$3:$B$3)</f>
        <v>0</v>
      </c>
      <c r="C447" s="3"/>
      <c r="D447" s="23" t="s">
        <v>19</v>
      </c>
      <c r="E447" s="24">
        <f t="shared" ref="E447:G447" si="145">E432-$B$8*T443</f>
        <v>4.703534111</v>
      </c>
      <c r="F447" s="24">
        <f t="shared" si="145"/>
        <v>4.703487807</v>
      </c>
      <c r="G447" s="24">
        <f t="shared" si="145"/>
        <v>-7.152245127</v>
      </c>
      <c r="H447" s="24"/>
      <c r="I447" s="24">
        <f t="array" ref="I447">MMULT(E447:F447,B447:B448) + G447</f>
        <v>-7.152245127</v>
      </c>
      <c r="J447" s="22">
        <f>1/(1+EXP(-I447))</f>
        <v>0.0007824911662</v>
      </c>
      <c r="K447" s="21"/>
      <c r="L447" s="21">
        <f>$C$3</f>
        <v>0</v>
      </c>
      <c r="M447" s="22">
        <f>(L447-J447)^2</f>
        <v>0.0000006122924252</v>
      </c>
      <c r="N447" s="3"/>
      <c r="O447" s="21">
        <f>2*(J447-L447)</f>
        <v>0.001564982332</v>
      </c>
      <c r="P447" s="3">
        <f>J447*(1-J447)</f>
        <v>0.0007818788738</v>
      </c>
      <c r="Q447" s="3">
        <f>B447</f>
        <v>0</v>
      </c>
      <c r="R447" s="3">
        <f>B448</f>
        <v>0</v>
      </c>
      <c r="S447" s="3">
        <v>1.0</v>
      </c>
      <c r="T447" s="3">
        <f>O447*P447*Q447</f>
        <v>0</v>
      </c>
      <c r="U447" s="3">
        <f>O447*P447*R447</f>
        <v>0</v>
      </c>
      <c r="V447" s="22">
        <f>O447*P447*S447</f>
        <v>0.000001223626624</v>
      </c>
      <c r="W447" s="3"/>
      <c r="X447" s="3"/>
      <c r="Y447" s="3"/>
      <c r="Z447" s="3"/>
    </row>
    <row r="448" ht="15.75" customHeight="1">
      <c r="A448" s="21" t="s">
        <v>21</v>
      </c>
      <c r="B448" s="22">
        <v>0.0</v>
      </c>
      <c r="C448" s="3"/>
      <c r="D448" s="21"/>
      <c r="E448" s="3"/>
      <c r="F448" s="3"/>
      <c r="G448" s="3"/>
      <c r="H448" s="3"/>
      <c r="I448" s="3"/>
      <c r="J448" s="22"/>
      <c r="K448" s="3"/>
      <c r="L448" s="21"/>
      <c r="M448" s="22"/>
      <c r="N448" s="3"/>
      <c r="O448" s="21"/>
      <c r="P448" s="3"/>
      <c r="Q448" s="3"/>
      <c r="R448" s="3"/>
      <c r="S448" s="3"/>
      <c r="T448" s="3"/>
      <c r="U448" s="3"/>
      <c r="V448" s="22"/>
      <c r="W448" s="3"/>
      <c r="X448" s="3"/>
      <c r="Y448" s="3"/>
      <c r="Z448" s="3"/>
    </row>
    <row r="449" ht="15.75" customHeight="1">
      <c r="A449" s="21"/>
      <c r="B449" s="22"/>
      <c r="C449" s="3"/>
      <c r="D449" s="21"/>
      <c r="E449" s="3"/>
      <c r="F449" s="3"/>
      <c r="G449" s="3"/>
      <c r="H449" s="3"/>
      <c r="I449" s="3"/>
      <c r="J449" s="22"/>
      <c r="K449" s="3"/>
      <c r="L449" s="21"/>
      <c r="M449" s="22"/>
      <c r="N449" s="3"/>
      <c r="O449" s="21"/>
      <c r="P449" s="3"/>
      <c r="Q449" s="3"/>
      <c r="R449" s="3"/>
      <c r="S449" s="3"/>
      <c r="T449" s="3"/>
      <c r="U449" s="3"/>
      <c r="V449" s="22"/>
      <c r="W449" s="3"/>
      <c r="X449" s="3"/>
      <c r="Y449" s="3"/>
      <c r="Z449" s="3"/>
    </row>
    <row r="450" ht="15.75" customHeight="1">
      <c r="A450" s="21" t="s">
        <v>2</v>
      </c>
      <c r="B450" s="22">
        <f t="array" ref="B450:B451">TRANSPOSE($A$4:$B$4)</f>
        <v>1</v>
      </c>
      <c r="C450" s="3"/>
      <c r="D450" s="21" t="str">
        <f t="shared" ref="D450:G450" si="146">D447</f>
        <v>w0,_</v>
      </c>
      <c r="E450" s="3">
        <f t="shared" si="146"/>
        <v>4.703534111</v>
      </c>
      <c r="F450" s="3">
        <f t="shared" si="146"/>
        <v>4.703487807</v>
      </c>
      <c r="G450" s="3">
        <f t="shared" si="146"/>
        <v>-7.152245127</v>
      </c>
      <c r="H450" s="3"/>
      <c r="I450" s="3">
        <f t="array" ref="I450">MMULT(E450:F450,B450:B451) + G450</f>
        <v>-2.448711017</v>
      </c>
      <c r="J450" s="22">
        <f>1/(1+EXP(-I450))</f>
        <v>0.07953286116</v>
      </c>
      <c r="K450" s="3"/>
      <c r="L450" s="21">
        <f>$C$4</f>
        <v>0</v>
      </c>
      <c r="M450" s="22">
        <f>(L450-J450)^2</f>
        <v>0.006325476004</v>
      </c>
      <c r="N450" s="3"/>
      <c r="O450" s="21">
        <f>2*(J450-L450)</f>
        <v>0.1590657223</v>
      </c>
      <c r="P450" s="3">
        <f>J450*(1-J450)</f>
        <v>0.07320738516</v>
      </c>
      <c r="Q450" s="3">
        <f>B450</f>
        <v>1</v>
      </c>
      <c r="R450" s="3">
        <f>B451</f>
        <v>0</v>
      </c>
      <c r="S450" s="3">
        <v>1.0</v>
      </c>
      <c r="T450" s="3">
        <f>O450*P450*Q450</f>
        <v>0.0116447856</v>
      </c>
      <c r="U450" s="3">
        <f>O450*P450*R450</f>
        <v>0</v>
      </c>
      <c r="V450" s="22">
        <f>O450*P450*S450</f>
        <v>0.0116447856</v>
      </c>
      <c r="W450" s="3"/>
      <c r="X450" s="3"/>
      <c r="Y450" s="3"/>
      <c r="Z450" s="3"/>
    </row>
    <row r="451" ht="15.75" customHeight="1">
      <c r="A451" s="21" t="s">
        <v>21</v>
      </c>
      <c r="B451" s="22">
        <v>0.0</v>
      </c>
      <c r="C451" s="3"/>
      <c r="D451" s="21"/>
      <c r="E451" s="3"/>
      <c r="F451" s="3"/>
      <c r="G451" s="3"/>
      <c r="H451" s="3"/>
      <c r="I451" s="3"/>
      <c r="J451" s="22"/>
      <c r="K451" s="3"/>
      <c r="L451" s="21"/>
      <c r="M451" s="22"/>
      <c r="N451" s="3"/>
      <c r="O451" s="21"/>
      <c r="P451" s="3"/>
      <c r="Q451" s="3"/>
      <c r="R451" s="3"/>
      <c r="S451" s="3"/>
      <c r="T451" s="3"/>
      <c r="U451" s="3"/>
      <c r="V451" s="22"/>
      <c r="W451" s="3"/>
      <c r="X451" s="3"/>
      <c r="Y451" s="3"/>
      <c r="Z451" s="3"/>
    </row>
    <row r="452" ht="15.75" customHeight="1">
      <c r="A452" s="21"/>
      <c r="B452" s="22"/>
      <c r="C452" s="3"/>
      <c r="D452" s="21"/>
      <c r="E452" s="3"/>
      <c r="F452" s="3"/>
      <c r="G452" s="3"/>
      <c r="H452" s="3"/>
      <c r="I452" s="3"/>
      <c r="J452" s="22"/>
      <c r="K452" s="3"/>
      <c r="L452" s="21"/>
      <c r="M452" s="22"/>
      <c r="N452" s="3"/>
      <c r="O452" s="21"/>
      <c r="P452" s="3"/>
      <c r="Q452" s="3"/>
      <c r="R452" s="3"/>
      <c r="S452" s="3"/>
      <c r="T452" s="3"/>
      <c r="U452" s="3"/>
      <c r="V452" s="22"/>
      <c r="W452" s="3"/>
      <c r="X452" s="3"/>
      <c r="Y452" s="3"/>
      <c r="Z452" s="3"/>
    </row>
    <row r="453" ht="15.75" customHeight="1">
      <c r="A453" s="21" t="s">
        <v>2</v>
      </c>
      <c r="B453" s="22">
        <f t="array" ref="B453:B454">TRANSPOSE($A$5:$B$5)</f>
        <v>0</v>
      </c>
      <c r="C453" s="3"/>
      <c r="D453" s="21" t="str">
        <f t="shared" ref="D453:G453" si="147">D450</f>
        <v>w0,_</v>
      </c>
      <c r="E453" s="3">
        <f t="shared" si="147"/>
        <v>4.703534111</v>
      </c>
      <c r="F453" s="3">
        <f t="shared" si="147"/>
        <v>4.703487807</v>
      </c>
      <c r="G453" s="3">
        <f t="shared" si="147"/>
        <v>-7.152245127</v>
      </c>
      <c r="H453" s="3"/>
      <c r="I453" s="3">
        <f t="array" ref="I453">MMULT(E453:F453,B453:B454) + G453</f>
        <v>-2.448757321</v>
      </c>
      <c r="J453" s="22">
        <f>1/(1+EXP(-I453))</f>
        <v>0.07952947142</v>
      </c>
      <c r="K453" s="3"/>
      <c r="L453" s="21">
        <f>$C$5</f>
        <v>0</v>
      </c>
      <c r="M453" s="22">
        <f>(L453-J453)^2</f>
        <v>0.006324936825</v>
      </c>
      <c r="N453" s="3"/>
      <c r="O453" s="21">
        <f>2*(J453-L453)</f>
        <v>0.1590589428</v>
      </c>
      <c r="P453" s="3">
        <f>J453*(1-J453)</f>
        <v>0.0732045346</v>
      </c>
      <c r="Q453" s="3">
        <f>B453</f>
        <v>0</v>
      </c>
      <c r="R453" s="3">
        <f>B454</f>
        <v>1</v>
      </c>
      <c r="S453" s="3">
        <v>1.0</v>
      </c>
      <c r="T453" s="3">
        <f>O453*P453*Q453</f>
        <v>0</v>
      </c>
      <c r="U453" s="3">
        <f>O453*P453*R453</f>
        <v>0.01164383588</v>
      </c>
      <c r="V453" s="22">
        <f>O453*P453*S453</f>
        <v>0.01164383588</v>
      </c>
      <c r="W453" s="3"/>
      <c r="X453" s="3"/>
      <c r="Y453" s="3"/>
      <c r="Z453" s="3"/>
    </row>
    <row r="454" ht="15.75" customHeight="1">
      <c r="A454" s="21" t="s">
        <v>21</v>
      </c>
      <c r="B454" s="22">
        <v>1.0</v>
      </c>
      <c r="C454" s="3"/>
      <c r="D454" s="21"/>
      <c r="E454" s="3"/>
      <c r="F454" s="3"/>
      <c r="G454" s="3"/>
      <c r="H454" s="3"/>
      <c r="I454" s="3"/>
      <c r="J454" s="22"/>
      <c r="K454" s="3"/>
      <c r="L454" s="21"/>
      <c r="M454" s="22"/>
      <c r="N454" s="3"/>
      <c r="O454" s="21"/>
      <c r="P454" s="3"/>
      <c r="Q454" s="3"/>
      <c r="R454" s="3"/>
      <c r="S454" s="3"/>
      <c r="T454" s="3"/>
      <c r="U454" s="3"/>
      <c r="V454" s="22"/>
      <c r="W454" s="3"/>
      <c r="X454" s="3"/>
      <c r="Y454" s="3"/>
      <c r="Z454" s="3"/>
    </row>
    <row r="455" ht="15.75" customHeight="1">
      <c r="A455" s="21"/>
      <c r="B455" s="22"/>
      <c r="C455" s="3"/>
      <c r="D455" s="21"/>
      <c r="E455" s="3"/>
      <c r="F455" s="3"/>
      <c r="G455" s="3"/>
      <c r="H455" s="3"/>
      <c r="I455" s="3"/>
      <c r="J455" s="22"/>
      <c r="K455" s="3"/>
      <c r="L455" s="21"/>
      <c r="M455" s="22"/>
      <c r="N455" s="3"/>
      <c r="O455" s="21"/>
      <c r="P455" s="3"/>
      <c r="Q455" s="3"/>
      <c r="R455" s="3"/>
      <c r="S455" s="3"/>
      <c r="T455" s="3"/>
      <c r="U455" s="3"/>
      <c r="V455" s="22"/>
      <c r="W455" s="3"/>
      <c r="X455" s="3"/>
      <c r="Y455" s="3"/>
      <c r="Z455" s="3"/>
    </row>
    <row r="456" ht="15.75" customHeight="1">
      <c r="A456" s="21" t="s">
        <v>2</v>
      </c>
      <c r="B456" s="22">
        <f t="array" ref="B456:B457">TRANSPOSE($A$6:$B$6)</f>
        <v>1</v>
      </c>
      <c r="C456" s="3"/>
      <c r="D456" s="21" t="str">
        <f t="shared" ref="D456:G456" si="148">D453</f>
        <v>w0,_</v>
      </c>
      <c r="E456" s="3">
        <f t="shared" si="148"/>
        <v>4.703534111</v>
      </c>
      <c r="F456" s="3">
        <f t="shared" si="148"/>
        <v>4.703487807</v>
      </c>
      <c r="G456" s="3">
        <f t="shared" si="148"/>
        <v>-7.152245127</v>
      </c>
      <c r="H456" s="3"/>
      <c r="I456" s="3">
        <f t="array" ref="I456">MMULT(E456:F456,B456:B457) + G456</f>
        <v>2.25477679</v>
      </c>
      <c r="J456" s="22">
        <f>1/(1+EXP(-I456))</f>
        <v>0.9050617755</v>
      </c>
      <c r="K456" s="3"/>
      <c r="L456" s="21">
        <f>$C$6</f>
        <v>1</v>
      </c>
      <c r="M456" s="22">
        <f>(L456-J456)^2</f>
        <v>0.00901326647</v>
      </c>
      <c r="N456" s="3"/>
      <c r="O456" s="21">
        <f>2*(J456-L456)</f>
        <v>-0.189876449</v>
      </c>
      <c r="P456" s="3">
        <f>J456*(1-J456)</f>
        <v>0.08592495802</v>
      </c>
      <c r="Q456" s="3">
        <f>B456</f>
        <v>1</v>
      </c>
      <c r="R456" s="3">
        <f>B457</f>
        <v>1</v>
      </c>
      <c r="S456" s="3">
        <v>1.0</v>
      </c>
      <c r="T456" s="3">
        <f>O456*P456*Q456</f>
        <v>-0.01631512591</v>
      </c>
      <c r="U456" s="3">
        <f>O456*P456*R456</f>
        <v>-0.01631512591</v>
      </c>
      <c r="V456" s="22">
        <f>O456*P456*S456</f>
        <v>-0.01631512591</v>
      </c>
      <c r="W456" s="3"/>
      <c r="X456" s="3"/>
      <c r="Y456" s="3"/>
      <c r="Z456" s="3"/>
    </row>
    <row r="457" ht="15.75" customHeight="1">
      <c r="A457" s="26" t="s">
        <v>21</v>
      </c>
      <c r="B457" s="27">
        <v>1.0</v>
      </c>
      <c r="C457" s="3"/>
      <c r="D457" s="26"/>
      <c r="E457" s="28"/>
      <c r="F457" s="28"/>
      <c r="G457" s="28"/>
      <c r="H457" s="28"/>
      <c r="I457" s="28"/>
      <c r="J457" s="27"/>
      <c r="K457" s="21"/>
      <c r="L457" s="26"/>
      <c r="M457" s="27"/>
      <c r="N457" s="3"/>
      <c r="O457" s="26"/>
      <c r="P457" s="28"/>
      <c r="Q457" s="28"/>
      <c r="R457" s="28"/>
      <c r="S457" s="28"/>
      <c r="T457" s="28"/>
      <c r="U457" s="28"/>
      <c r="V457" s="27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2">
        <f>SUM(M447:M457)</f>
        <v>0.02166429159</v>
      </c>
      <c r="N458" s="3"/>
      <c r="O458" s="3"/>
      <c r="P458" s="3"/>
      <c r="Q458" s="3"/>
      <c r="R458" s="3"/>
      <c r="S458" s="3"/>
      <c r="T458" s="2">
        <f t="shared" ref="T458:V458" si="149">AVERAGE(T447:T457)</f>
        <v>-0.001167585077</v>
      </c>
      <c r="U458" s="2">
        <f t="shared" si="149"/>
        <v>-0.001167822506</v>
      </c>
      <c r="V458" s="2">
        <f t="shared" si="149"/>
        <v>0.0017436798</v>
      </c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5" t="s">
        <v>5</v>
      </c>
      <c r="B460" s="6"/>
      <c r="C460" s="3"/>
      <c r="D460" s="7" t="s">
        <v>6</v>
      </c>
      <c r="E460" s="8"/>
      <c r="F460" s="8"/>
      <c r="G460" s="8"/>
      <c r="H460" s="8"/>
      <c r="I460" s="9" t="s">
        <v>3</v>
      </c>
      <c r="J460" s="10"/>
      <c r="K460" s="3"/>
      <c r="L460" s="7" t="s">
        <v>20</v>
      </c>
      <c r="M460" s="11" t="s">
        <v>8</v>
      </c>
      <c r="N460" s="3"/>
      <c r="O460" s="7"/>
      <c r="P460" s="8"/>
      <c r="Q460" s="8"/>
      <c r="R460" s="8"/>
      <c r="S460" s="8"/>
      <c r="T460" s="8"/>
      <c r="U460" s="8"/>
      <c r="V460" s="11"/>
      <c r="W460" s="3"/>
      <c r="X460" s="3"/>
      <c r="Y460" s="3"/>
      <c r="Z460" s="3"/>
    </row>
    <row r="461" ht="15.75" customHeight="1">
      <c r="A461" s="12"/>
      <c r="B461" s="13"/>
      <c r="C461" s="3"/>
      <c r="D461" s="14"/>
      <c r="E461" s="15" t="s">
        <v>9</v>
      </c>
      <c r="F461" s="15" t="s">
        <v>22</v>
      </c>
      <c r="G461" s="15" t="s">
        <v>10</v>
      </c>
      <c r="H461" s="15"/>
      <c r="I461" s="16" t="s">
        <v>11</v>
      </c>
      <c r="J461" s="17" t="s">
        <v>12</v>
      </c>
      <c r="K461" s="3"/>
      <c r="L461" s="14"/>
      <c r="M461" s="18"/>
      <c r="N461" s="3"/>
      <c r="O461" s="14" t="s">
        <v>13</v>
      </c>
      <c r="P461" s="15" t="s">
        <v>14</v>
      </c>
      <c r="Q461" s="15" t="s">
        <v>23</v>
      </c>
      <c r="R461" s="15" t="s">
        <v>24</v>
      </c>
      <c r="S461" s="15" t="s">
        <v>16</v>
      </c>
      <c r="T461" s="15" t="s">
        <v>25</v>
      </c>
      <c r="U461" s="15" t="s">
        <v>26</v>
      </c>
      <c r="V461" s="18" t="s">
        <v>18</v>
      </c>
      <c r="W461" s="3"/>
      <c r="X461" s="3"/>
      <c r="Y461" s="3"/>
      <c r="Z461" s="3"/>
    </row>
    <row r="462" ht="15.75" customHeight="1">
      <c r="A462" s="21" t="s">
        <v>2</v>
      </c>
      <c r="B462" s="22">
        <f t="array" ref="B462:B463">TRANSPOSE($A$3:$B$3)</f>
        <v>0</v>
      </c>
      <c r="C462" s="3"/>
      <c r="D462" s="23" t="s">
        <v>19</v>
      </c>
      <c r="E462" s="24">
        <f t="shared" ref="E462:G462" si="150">E447-$B$8*T458</f>
        <v>4.726885812</v>
      </c>
      <c r="F462" s="24">
        <f t="shared" si="150"/>
        <v>4.726844257</v>
      </c>
      <c r="G462" s="24">
        <f t="shared" si="150"/>
        <v>-7.187118723</v>
      </c>
      <c r="H462" s="24"/>
      <c r="I462" s="24">
        <f t="array" ref="I462">MMULT(E462:F462,B462:B463) + G462</f>
        <v>-7.187118723</v>
      </c>
      <c r="J462" s="22">
        <f>1/(1+EXP(-I462))</f>
        <v>0.0007556934885</v>
      </c>
      <c r="K462" s="21"/>
      <c r="L462" s="21">
        <f>$C$3</f>
        <v>0</v>
      </c>
      <c r="M462" s="22">
        <f>(L462-J462)^2</f>
        <v>0.0000005710726486</v>
      </c>
      <c r="N462" s="3"/>
      <c r="O462" s="21">
        <f>2*(J462-L462)</f>
        <v>0.001511386977</v>
      </c>
      <c r="P462" s="3">
        <f>J462*(1-J462)</f>
        <v>0.0007551224158</v>
      </c>
      <c r="Q462" s="3">
        <f>B462</f>
        <v>0</v>
      </c>
      <c r="R462" s="3">
        <f>B463</f>
        <v>0</v>
      </c>
      <c r="S462" s="3">
        <v>1.0</v>
      </c>
      <c r="T462" s="3">
        <f>O462*P462*Q462</f>
        <v>0</v>
      </c>
      <c r="U462" s="3">
        <f>O462*P462*R462</f>
        <v>0</v>
      </c>
      <c r="V462" s="22">
        <f>O462*P462*S462</f>
        <v>0.000001141282185</v>
      </c>
      <c r="W462" s="3"/>
      <c r="X462" s="3"/>
      <c r="Y462" s="3"/>
      <c r="Z462" s="3"/>
    </row>
    <row r="463" ht="15.75" customHeight="1">
      <c r="A463" s="21" t="s">
        <v>21</v>
      </c>
      <c r="B463" s="22">
        <v>0.0</v>
      </c>
      <c r="C463" s="3"/>
      <c r="D463" s="21"/>
      <c r="E463" s="3"/>
      <c r="F463" s="3"/>
      <c r="G463" s="3"/>
      <c r="H463" s="3"/>
      <c r="I463" s="3"/>
      <c r="J463" s="22"/>
      <c r="K463" s="3"/>
      <c r="L463" s="21"/>
      <c r="M463" s="22"/>
      <c r="N463" s="3"/>
      <c r="O463" s="21"/>
      <c r="P463" s="3"/>
      <c r="Q463" s="3"/>
      <c r="R463" s="3"/>
      <c r="S463" s="3"/>
      <c r="T463" s="3"/>
      <c r="U463" s="3"/>
      <c r="V463" s="22"/>
      <c r="W463" s="3"/>
      <c r="X463" s="3"/>
      <c r="Y463" s="3"/>
      <c r="Z463" s="3"/>
    </row>
    <row r="464" ht="15.75" customHeight="1">
      <c r="A464" s="21"/>
      <c r="B464" s="22"/>
      <c r="C464" s="3"/>
      <c r="D464" s="21"/>
      <c r="E464" s="3"/>
      <c r="F464" s="3"/>
      <c r="G464" s="3"/>
      <c r="H464" s="3"/>
      <c r="I464" s="3"/>
      <c r="J464" s="22"/>
      <c r="K464" s="3"/>
      <c r="L464" s="21"/>
      <c r="M464" s="22"/>
      <c r="N464" s="3"/>
      <c r="O464" s="21"/>
      <c r="P464" s="3"/>
      <c r="Q464" s="3"/>
      <c r="R464" s="3"/>
      <c r="S464" s="3"/>
      <c r="T464" s="3"/>
      <c r="U464" s="3"/>
      <c r="V464" s="22"/>
      <c r="W464" s="3"/>
      <c r="X464" s="3"/>
      <c r="Y464" s="3"/>
      <c r="Z464" s="3"/>
    </row>
    <row r="465" ht="15.75" customHeight="1">
      <c r="A465" s="21" t="s">
        <v>2</v>
      </c>
      <c r="B465" s="22">
        <f t="array" ref="B465:B466">TRANSPOSE($A$4:$B$4)</f>
        <v>1</v>
      </c>
      <c r="C465" s="3"/>
      <c r="D465" s="21" t="str">
        <f t="shared" ref="D465:G465" si="151">D462</f>
        <v>w0,_</v>
      </c>
      <c r="E465" s="3">
        <f t="shared" si="151"/>
        <v>4.726885812</v>
      </c>
      <c r="F465" s="3">
        <f t="shared" si="151"/>
        <v>4.726844257</v>
      </c>
      <c r="G465" s="3">
        <f t="shared" si="151"/>
        <v>-7.187118723</v>
      </c>
      <c r="H465" s="3"/>
      <c r="I465" s="3">
        <f t="array" ref="I465">MMULT(E465:F465,B465:B466) + G465</f>
        <v>-2.460232911</v>
      </c>
      <c r="J465" s="22">
        <f>1/(1+EXP(-I465))</f>
        <v>0.07869344928</v>
      </c>
      <c r="K465" s="3"/>
      <c r="L465" s="21">
        <f>$C$4</f>
        <v>0</v>
      </c>
      <c r="M465" s="22">
        <f>(L465-J465)^2</f>
        <v>0.006192658959</v>
      </c>
      <c r="N465" s="3"/>
      <c r="O465" s="21">
        <f>2*(J465-L465)</f>
        <v>0.1573868986</v>
      </c>
      <c r="P465" s="3">
        <f>J465*(1-J465)</f>
        <v>0.07250079032</v>
      </c>
      <c r="Q465" s="3">
        <f>B465</f>
        <v>1</v>
      </c>
      <c r="R465" s="3">
        <f>B466</f>
        <v>0</v>
      </c>
      <c r="S465" s="3">
        <v>1.0</v>
      </c>
      <c r="T465" s="3">
        <f>O465*P465*Q465</f>
        <v>0.01141067453</v>
      </c>
      <c r="U465" s="3">
        <f>O465*P465*R465</f>
        <v>0</v>
      </c>
      <c r="V465" s="22">
        <f>O465*P465*S465</f>
        <v>0.01141067453</v>
      </c>
      <c r="W465" s="3"/>
      <c r="X465" s="3"/>
      <c r="Y465" s="3"/>
      <c r="Z465" s="3"/>
    </row>
    <row r="466" ht="15.75" customHeight="1">
      <c r="A466" s="21" t="s">
        <v>21</v>
      </c>
      <c r="B466" s="22">
        <v>0.0</v>
      </c>
      <c r="C466" s="3"/>
      <c r="D466" s="21"/>
      <c r="E466" s="3"/>
      <c r="F466" s="3"/>
      <c r="G466" s="3"/>
      <c r="H466" s="3"/>
      <c r="I466" s="3"/>
      <c r="J466" s="22"/>
      <c r="K466" s="3"/>
      <c r="L466" s="21"/>
      <c r="M466" s="22"/>
      <c r="N466" s="3"/>
      <c r="O466" s="21"/>
      <c r="P466" s="3"/>
      <c r="Q466" s="3"/>
      <c r="R466" s="3"/>
      <c r="S466" s="3"/>
      <c r="T466" s="3"/>
      <c r="U466" s="3"/>
      <c r="V466" s="22"/>
      <c r="W466" s="3"/>
      <c r="X466" s="3"/>
      <c r="Y466" s="3"/>
      <c r="Z466" s="3"/>
    </row>
    <row r="467" ht="15.75" customHeight="1">
      <c r="A467" s="21"/>
      <c r="B467" s="22"/>
      <c r="C467" s="3"/>
      <c r="D467" s="21"/>
      <c r="E467" s="3"/>
      <c r="F467" s="3"/>
      <c r="G467" s="3"/>
      <c r="H467" s="3"/>
      <c r="I467" s="3"/>
      <c r="J467" s="22"/>
      <c r="K467" s="3"/>
      <c r="L467" s="21"/>
      <c r="M467" s="22"/>
      <c r="N467" s="3"/>
      <c r="O467" s="21"/>
      <c r="P467" s="3"/>
      <c r="Q467" s="3"/>
      <c r="R467" s="3"/>
      <c r="S467" s="3"/>
      <c r="T467" s="3"/>
      <c r="U467" s="3"/>
      <c r="V467" s="22"/>
      <c r="W467" s="3"/>
      <c r="X467" s="3"/>
      <c r="Y467" s="3"/>
      <c r="Z467" s="3"/>
    </row>
    <row r="468" ht="15.75" customHeight="1">
      <c r="A468" s="21" t="s">
        <v>2</v>
      </c>
      <c r="B468" s="22">
        <f t="array" ref="B468:B469">TRANSPOSE($A$5:$B$5)</f>
        <v>0</v>
      </c>
      <c r="C468" s="3"/>
      <c r="D468" s="21" t="str">
        <f t="shared" ref="D468:G468" si="152">D465</f>
        <v>w0,_</v>
      </c>
      <c r="E468" s="3">
        <f t="shared" si="152"/>
        <v>4.726885812</v>
      </c>
      <c r="F468" s="3">
        <f t="shared" si="152"/>
        <v>4.726844257</v>
      </c>
      <c r="G468" s="3">
        <f t="shared" si="152"/>
        <v>-7.187118723</v>
      </c>
      <c r="H468" s="3"/>
      <c r="I468" s="3">
        <f t="array" ref="I468">MMULT(E468:F468,B468:B469) + G468</f>
        <v>-2.460274467</v>
      </c>
      <c r="J468" s="22">
        <f>1/(1+EXP(-I468))</f>
        <v>0.07869043652</v>
      </c>
      <c r="K468" s="3"/>
      <c r="L468" s="21">
        <f>$C$5</f>
        <v>0</v>
      </c>
      <c r="M468" s="22">
        <f>(L468-J468)^2</f>
        <v>0.0061921848</v>
      </c>
      <c r="N468" s="3"/>
      <c r="O468" s="21">
        <f>2*(J468-L468)</f>
        <v>0.157380873</v>
      </c>
      <c r="P468" s="3">
        <f>J468*(1-J468)</f>
        <v>0.07249825172</v>
      </c>
      <c r="Q468" s="3">
        <f>B468</f>
        <v>0</v>
      </c>
      <c r="R468" s="3">
        <f>B469</f>
        <v>1</v>
      </c>
      <c r="S468" s="3">
        <v>1.0</v>
      </c>
      <c r="T468" s="3">
        <f>O468*P468*Q468</f>
        <v>0</v>
      </c>
      <c r="U468" s="3">
        <f>O468*P468*R468</f>
        <v>0.01140983815</v>
      </c>
      <c r="V468" s="22">
        <f>O468*P468*S468</f>
        <v>0.01140983815</v>
      </c>
      <c r="W468" s="3"/>
      <c r="X468" s="3"/>
      <c r="Y468" s="3"/>
      <c r="Z468" s="3"/>
    </row>
    <row r="469" ht="15.75" customHeight="1">
      <c r="A469" s="21" t="s">
        <v>21</v>
      </c>
      <c r="B469" s="22">
        <v>1.0</v>
      </c>
      <c r="C469" s="3"/>
      <c r="D469" s="21"/>
      <c r="E469" s="3"/>
      <c r="F469" s="3"/>
      <c r="G469" s="3"/>
      <c r="H469" s="3"/>
      <c r="I469" s="3"/>
      <c r="J469" s="22"/>
      <c r="K469" s="3"/>
      <c r="L469" s="21"/>
      <c r="M469" s="22"/>
      <c r="N469" s="3"/>
      <c r="O469" s="21"/>
      <c r="P469" s="3"/>
      <c r="Q469" s="3"/>
      <c r="R469" s="3"/>
      <c r="S469" s="3"/>
      <c r="T469" s="3"/>
      <c r="U469" s="3"/>
      <c r="V469" s="22"/>
      <c r="W469" s="3"/>
      <c r="X469" s="3"/>
      <c r="Y469" s="3"/>
      <c r="Z469" s="3"/>
    </row>
    <row r="470" ht="15.75" customHeight="1">
      <c r="A470" s="21"/>
      <c r="B470" s="22"/>
      <c r="C470" s="3"/>
      <c r="D470" s="21"/>
      <c r="E470" s="3"/>
      <c r="F470" s="3"/>
      <c r="G470" s="3"/>
      <c r="H470" s="3"/>
      <c r="I470" s="3"/>
      <c r="J470" s="22"/>
      <c r="K470" s="3"/>
      <c r="L470" s="21"/>
      <c r="M470" s="22"/>
      <c r="N470" s="3"/>
      <c r="O470" s="21"/>
      <c r="P470" s="3"/>
      <c r="Q470" s="3"/>
      <c r="R470" s="3"/>
      <c r="S470" s="3"/>
      <c r="T470" s="3"/>
      <c r="U470" s="3"/>
      <c r="V470" s="22"/>
      <c r="W470" s="3"/>
      <c r="X470" s="3"/>
      <c r="Y470" s="3"/>
      <c r="Z470" s="3"/>
    </row>
    <row r="471" ht="15.75" customHeight="1">
      <c r="A471" s="21" t="s">
        <v>2</v>
      </c>
      <c r="B471" s="22">
        <f t="array" ref="B471:B472">TRANSPOSE($A$6:$B$6)</f>
        <v>1</v>
      </c>
      <c r="C471" s="3"/>
      <c r="D471" s="21" t="str">
        <f t="shared" ref="D471:G471" si="153">D468</f>
        <v>w0,_</v>
      </c>
      <c r="E471" s="3">
        <f t="shared" si="153"/>
        <v>4.726885812</v>
      </c>
      <c r="F471" s="3">
        <f t="shared" si="153"/>
        <v>4.726844257</v>
      </c>
      <c r="G471" s="3">
        <f t="shared" si="153"/>
        <v>-7.187118723</v>
      </c>
      <c r="H471" s="3"/>
      <c r="I471" s="3">
        <f t="array" ref="I471">MMULT(E471:F471,B471:B472) + G471</f>
        <v>2.266611346</v>
      </c>
      <c r="J471" s="22">
        <f>1/(1+EXP(-I471))</f>
        <v>0.906073796</v>
      </c>
      <c r="K471" s="3"/>
      <c r="L471" s="21">
        <f>$C$6</f>
        <v>1</v>
      </c>
      <c r="M471" s="22">
        <f>(L471-J471)^2</f>
        <v>0.00882213179</v>
      </c>
      <c r="N471" s="3"/>
      <c r="O471" s="21">
        <f>2*(J471-L471)</f>
        <v>-0.1878524079</v>
      </c>
      <c r="P471" s="3">
        <f>J471*(1-J471)</f>
        <v>0.08510407217</v>
      </c>
      <c r="Q471" s="3">
        <f>B471</f>
        <v>1</v>
      </c>
      <c r="R471" s="3">
        <f>B472</f>
        <v>1</v>
      </c>
      <c r="S471" s="3">
        <v>1.0</v>
      </c>
      <c r="T471" s="3">
        <f>O471*P471*Q471</f>
        <v>-0.01598700488</v>
      </c>
      <c r="U471" s="3">
        <f>O471*P471*R471</f>
        <v>-0.01598700488</v>
      </c>
      <c r="V471" s="22">
        <f>O471*P471*S471</f>
        <v>-0.01598700488</v>
      </c>
      <c r="W471" s="3"/>
      <c r="X471" s="3"/>
      <c r="Y471" s="3"/>
      <c r="Z471" s="3"/>
    </row>
    <row r="472" ht="15.75" customHeight="1">
      <c r="A472" s="26" t="s">
        <v>21</v>
      </c>
      <c r="B472" s="27">
        <v>1.0</v>
      </c>
      <c r="C472" s="3"/>
      <c r="D472" s="26"/>
      <c r="E472" s="28"/>
      <c r="F472" s="28"/>
      <c r="G472" s="28"/>
      <c r="H472" s="28"/>
      <c r="I472" s="28"/>
      <c r="J472" s="27"/>
      <c r="K472" s="21"/>
      <c r="L472" s="26"/>
      <c r="M472" s="27"/>
      <c r="N472" s="3"/>
      <c r="O472" s="26"/>
      <c r="P472" s="28"/>
      <c r="Q472" s="28"/>
      <c r="R472" s="28"/>
      <c r="S472" s="28"/>
      <c r="T472" s="28"/>
      <c r="U472" s="28"/>
      <c r="V472" s="27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2">
        <f>SUM(M462:M472)</f>
        <v>0.02120754662</v>
      </c>
      <c r="N473" s="3"/>
      <c r="O473" s="3"/>
      <c r="P473" s="3"/>
      <c r="Q473" s="3"/>
      <c r="R473" s="3"/>
      <c r="S473" s="3"/>
      <c r="T473" s="2">
        <f t="shared" ref="T473:V473" si="154">AVERAGE(T462:T472)</f>
        <v>-0.001144082587</v>
      </c>
      <c r="U473" s="2">
        <f t="shared" si="154"/>
        <v>-0.001144291683</v>
      </c>
      <c r="V473" s="2">
        <f t="shared" si="154"/>
        <v>0.001708662271</v>
      </c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5" t="s">
        <v>5</v>
      </c>
      <c r="B475" s="6"/>
      <c r="C475" s="3"/>
      <c r="D475" s="7" t="s">
        <v>6</v>
      </c>
      <c r="E475" s="8"/>
      <c r="F475" s="8"/>
      <c r="G475" s="8"/>
      <c r="H475" s="8"/>
      <c r="I475" s="9" t="s">
        <v>3</v>
      </c>
      <c r="J475" s="10"/>
      <c r="K475" s="3"/>
      <c r="L475" s="7" t="s">
        <v>20</v>
      </c>
      <c r="M475" s="11" t="s">
        <v>8</v>
      </c>
      <c r="N475" s="3"/>
      <c r="O475" s="7"/>
      <c r="P475" s="8"/>
      <c r="Q475" s="8"/>
      <c r="R475" s="8"/>
      <c r="S475" s="8"/>
      <c r="T475" s="8"/>
      <c r="U475" s="8"/>
      <c r="V475" s="11"/>
      <c r="W475" s="3"/>
      <c r="X475" s="3"/>
      <c r="Y475" s="3"/>
      <c r="Z475" s="3"/>
    </row>
    <row r="476" ht="15.75" customHeight="1">
      <c r="A476" s="12"/>
      <c r="B476" s="13"/>
      <c r="C476" s="3"/>
      <c r="D476" s="14"/>
      <c r="E476" s="15" t="s">
        <v>9</v>
      </c>
      <c r="F476" s="15" t="s">
        <v>22</v>
      </c>
      <c r="G476" s="15" t="s">
        <v>10</v>
      </c>
      <c r="H476" s="15"/>
      <c r="I476" s="16" t="s">
        <v>11</v>
      </c>
      <c r="J476" s="17" t="s">
        <v>12</v>
      </c>
      <c r="K476" s="3"/>
      <c r="L476" s="14"/>
      <c r="M476" s="18"/>
      <c r="N476" s="3"/>
      <c r="O476" s="14" t="s">
        <v>13</v>
      </c>
      <c r="P476" s="15" t="s">
        <v>14</v>
      </c>
      <c r="Q476" s="15" t="s">
        <v>23</v>
      </c>
      <c r="R476" s="15" t="s">
        <v>24</v>
      </c>
      <c r="S476" s="15" t="s">
        <v>16</v>
      </c>
      <c r="T476" s="15" t="s">
        <v>25</v>
      </c>
      <c r="U476" s="15" t="s">
        <v>26</v>
      </c>
      <c r="V476" s="18" t="s">
        <v>18</v>
      </c>
      <c r="W476" s="3"/>
      <c r="X476" s="3"/>
      <c r="Y476" s="3"/>
      <c r="Z476" s="3"/>
    </row>
    <row r="477" ht="15.75" customHeight="1">
      <c r="A477" s="21" t="s">
        <v>2</v>
      </c>
      <c r="B477" s="22">
        <f t="array" ref="B477:B478">TRANSPOSE($A$3:$B$3)</f>
        <v>0</v>
      </c>
      <c r="C477" s="3"/>
      <c r="D477" s="23" t="s">
        <v>19</v>
      </c>
      <c r="E477" s="24">
        <f t="shared" ref="E477:G477" si="155">E462-$B$8*T473</f>
        <v>4.749767464</v>
      </c>
      <c r="F477" s="24">
        <f t="shared" si="155"/>
        <v>4.74973009</v>
      </c>
      <c r="G477" s="24">
        <f t="shared" si="155"/>
        <v>-7.221291969</v>
      </c>
      <c r="H477" s="24"/>
      <c r="I477" s="24">
        <f t="array" ref="I477">MMULT(E477:F477,B477:B478) + G477</f>
        <v>-7.221291969</v>
      </c>
      <c r="J477" s="22">
        <f>1/(1+EXP(-I477))</f>
        <v>0.0007303238008</v>
      </c>
      <c r="K477" s="21"/>
      <c r="L477" s="21">
        <f>$C$3</f>
        <v>0</v>
      </c>
      <c r="M477" s="22">
        <f>(L477-J477)^2</f>
        <v>0.0000005333728541</v>
      </c>
      <c r="N477" s="3"/>
      <c r="O477" s="21">
        <f>2*(J477-L477)</f>
        <v>0.001460647602</v>
      </c>
      <c r="P477" s="3">
        <f>J477*(1-J477)</f>
        <v>0.000729790428</v>
      </c>
      <c r="Q477" s="3">
        <f>B477</f>
        <v>0</v>
      </c>
      <c r="R477" s="3">
        <f>B478</f>
        <v>0</v>
      </c>
      <c r="S477" s="3">
        <v>1.0</v>
      </c>
      <c r="T477" s="3">
        <f>O477*P477*Q477</f>
        <v>0</v>
      </c>
      <c r="U477" s="3">
        <f>O477*P477*R477</f>
        <v>0</v>
      </c>
      <c r="V477" s="22">
        <f>O477*P477*S477</f>
        <v>0.000001065966638</v>
      </c>
      <c r="W477" s="3"/>
      <c r="X477" s="3"/>
      <c r="Y477" s="3"/>
      <c r="Z477" s="3"/>
    </row>
    <row r="478" ht="15.75" customHeight="1">
      <c r="A478" s="21" t="s">
        <v>21</v>
      </c>
      <c r="B478" s="22">
        <v>0.0</v>
      </c>
      <c r="C478" s="3"/>
      <c r="D478" s="21"/>
      <c r="E478" s="3"/>
      <c r="F478" s="3"/>
      <c r="G478" s="3"/>
      <c r="H478" s="3"/>
      <c r="I478" s="3"/>
      <c r="J478" s="22"/>
      <c r="K478" s="3"/>
      <c r="L478" s="21"/>
      <c r="M478" s="22"/>
      <c r="N478" s="3"/>
      <c r="O478" s="21"/>
      <c r="P478" s="3"/>
      <c r="Q478" s="3"/>
      <c r="R478" s="3"/>
      <c r="S478" s="3"/>
      <c r="T478" s="3"/>
      <c r="U478" s="3"/>
      <c r="V478" s="22"/>
      <c r="W478" s="3"/>
      <c r="X478" s="3"/>
      <c r="Y478" s="3"/>
      <c r="Z478" s="3"/>
    </row>
    <row r="479" ht="15.75" customHeight="1">
      <c r="A479" s="21"/>
      <c r="B479" s="22"/>
      <c r="C479" s="3"/>
      <c r="D479" s="21"/>
      <c r="E479" s="3"/>
      <c r="F479" s="3"/>
      <c r="G479" s="3"/>
      <c r="H479" s="3"/>
      <c r="I479" s="3"/>
      <c r="J479" s="22"/>
      <c r="K479" s="3"/>
      <c r="L479" s="21"/>
      <c r="M479" s="22"/>
      <c r="N479" s="3"/>
      <c r="O479" s="21"/>
      <c r="P479" s="3"/>
      <c r="Q479" s="3"/>
      <c r="R479" s="3"/>
      <c r="S479" s="3"/>
      <c r="T479" s="3"/>
      <c r="U479" s="3"/>
      <c r="V479" s="22"/>
      <c r="W479" s="3"/>
      <c r="X479" s="3"/>
      <c r="Y479" s="3"/>
      <c r="Z479" s="3"/>
    </row>
    <row r="480" ht="15.75" customHeight="1">
      <c r="A480" s="21" t="s">
        <v>2</v>
      </c>
      <c r="B480" s="22">
        <f t="array" ref="B480:B481">TRANSPOSE($A$4:$B$4)</f>
        <v>1</v>
      </c>
      <c r="C480" s="3"/>
      <c r="D480" s="21" t="str">
        <f t="shared" ref="D480:G480" si="156">D477</f>
        <v>w0,_</v>
      </c>
      <c r="E480" s="3">
        <f t="shared" si="156"/>
        <v>4.749767464</v>
      </c>
      <c r="F480" s="3">
        <f t="shared" si="156"/>
        <v>4.74973009</v>
      </c>
      <c r="G480" s="3">
        <f t="shared" si="156"/>
        <v>-7.221291969</v>
      </c>
      <c r="H480" s="3"/>
      <c r="I480" s="3">
        <f t="array" ref="I480">MMULT(E480:F480,B480:B481) + G480</f>
        <v>-2.471524505</v>
      </c>
      <c r="J480" s="22">
        <f>1/(1+EXP(-I480))</f>
        <v>0.07787868449</v>
      </c>
      <c r="K480" s="3"/>
      <c r="L480" s="21">
        <f>$C$4</f>
        <v>0</v>
      </c>
      <c r="M480" s="22">
        <f>(L480-J480)^2</f>
        <v>0.006065089497</v>
      </c>
      <c r="N480" s="3"/>
      <c r="O480" s="21">
        <f>2*(J480-L480)</f>
        <v>0.155757369</v>
      </c>
      <c r="P480" s="3">
        <f>J480*(1-J480)</f>
        <v>0.07181359499</v>
      </c>
      <c r="Q480" s="3">
        <f>B480</f>
        <v>1</v>
      </c>
      <c r="R480" s="3">
        <f>B481</f>
        <v>0</v>
      </c>
      <c r="S480" s="3">
        <v>1.0</v>
      </c>
      <c r="T480" s="3">
        <f>O480*P480*Q480</f>
        <v>0.01118549661</v>
      </c>
      <c r="U480" s="3">
        <f>O480*P480*R480</f>
        <v>0</v>
      </c>
      <c r="V480" s="22">
        <f>O480*P480*S480</f>
        <v>0.01118549661</v>
      </c>
      <c r="W480" s="3"/>
      <c r="X480" s="3"/>
      <c r="Y480" s="3"/>
      <c r="Z480" s="3"/>
    </row>
    <row r="481" ht="15.75" customHeight="1">
      <c r="A481" s="21" t="s">
        <v>21</v>
      </c>
      <c r="B481" s="22">
        <v>0.0</v>
      </c>
      <c r="C481" s="3"/>
      <c r="D481" s="21"/>
      <c r="E481" s="3"/>
      <c r="F481" s="3"/>
      <c r="G481" s="3"/>
      <c r="H481" s="3"/>
      <c r="I481" s="3"/>
      <c r="J481" s="22"/>
      <c r="K481" s="3"/>
      <c r="L481" s="21"/>
      <c r="M481" s="22"/>
      <c r="N481" s="3"/>
      <c r="O481" s="21"/>
      <c r="P481" s="3"/>
      <c r="Q481" s="3"/>
      <c r="R481" s="3"/>
      <c r="S481" s="3"/>
      <c r="T481" s="3"/>
      <c r="U481" s="3"/>
      <c r="V481" s="22"/>
      <c r="W481" s="3"/>
      <c r="X481" s="3"/>
      <c r="Y481" s="3"/>
      <c r="Z481" s="3"/>
    </row>
    <row r="482" ht="15.75" customHeight="1">
      <c r="A482" s="21"/>
      <c r="B482" s="22"/>
      <c r="C482" s="3"/>
      <c r="D482" s="21"/>
      <c r="E482" s="3"/>
      <c r="F482" s="3"/>
      <c r="G482" s="3"/>
      <c r="H482" s="3"/>
      <c r="I482" s="3"/>
      <c r="J482" s="22"/>
      <c r="K482" s="3"/>
      <c r="L482" s="21"/>
      <c r="M482" s="22"/>
      <c r="N482" s="3"/>
      <c r="O482" s="21"/>
      <c r="P482" s="3"/>
      <c r="Q482" s="3"/>
      <c r="R482" s="3"/>
      <c r="S482" s="3"/>
      <c r="T482" s="3"/>
      <c r="U482" s="3"/>
      <c r="V482" s="22"/>
      <c r="W482" s="3"/>
      <c r="X482" s="3"/>
      <c r="Y482" s="3"/>
      <c r="Z482" s="3"/>
    </row>
    <row r="483" ht="15.75" customHeight="1">
      <c r="A483" s="21" t="s">
        <v>2</v>
      </c>
      <c r="B483" s="22">
        <f t="array" ref="B483:B484">TRANSPOSE($A$5:$B$5)</f>
        <v>0</v>
      </c>
      <c r="C483" s="3"/>
      <c r="D483" s="21" t="str">
        <f t="shared" ref="D483:G483" si="157">D480</f>
        <v>w0,_</v>
      </c>
      <c r="E483" s="3">
        <f t="shared" si="157"/>
        <v>4.749767464</v>
      </c>
      <c r="F483" s="3">
        <f t="shared" si="157"/>
        <v>4.74973009</v>
      </c>
      <c r="G483" s="3">
        <f t="shared" si="157"/>
        <v>-7.221291969</v>
      </c>
      <c r="H483" s="3"/>
      <c r="I483" s="3">
        <f t="array" ref="I483">MMULT(E483:F483,B483:B484) + G483</f>
        <v>-2.471561878</v>
      </c>
      <c r="J483" s="22">
        <f>1/(1+EXP(-I483))</f>
        <v>0.07787600059</v>
      </c>
      <c r="K483" s="3"/>
      <c r="L483" s="21">
        <f>$C$5</f>
        <v>0</v>
      </c>
      <c r="M483" s="22">
        <f>(L483-J483)^2</f>
        <v>0.006064671468</v>
      </c>
      <c r="N483" s="3"/>
      <c r="O483" s="21">
        <f>2*(J483-L483)</f>
        <v>0.1557520012</v>
      </c>
      <c r="P483" s="3">
        <f>J483*(1-J483)</f>
        <v>0.07181132912</v>
      </c>
      <c r="Q483" s="3">
        <f>B483</f>
        <v>0</v>
      </c>
      <c r="R483" s="3">
        <f>B484</f>
        <v>1</v>
      </c>
      <c r="S483" s="3">
        <v>1.0</v>
      </c>
      <c r="T483" s="3">
        <f>O483*P483*Q483</f>
        <v>0</v>
      </c>
      <c r="U483" s="3">
        <f>O483*P483*R483</f>
        <v>0.01118475822</v>
      </c>
      <c r="V483" s="22">
        <f>O483*P483*S483</f>
        <v>0.01118475822</v>
      </c>
      <c r="W483" s="3"/>
      <c r="X483" s="3"/>
      <c r="Y483" s="3"/>
      <c r="Z483" s="3"/>
    </row>
    <row r="484" ht="15.75" customHeight="1">
      <c r="A484" s="21" t="s">
        <v>21</v>
      </c>
      <c r="B484" s="22">
        <v>1.0</v>
      </c>
      <c r="C484" s="3"/>
      <c r="D484" s="21"/>
      <c r="E484" s="3"/>
      <c r="F484" s="3"/>
      <c r="G484" s="3"/>
      <c r="H484" s="3"/>
      <c r="I484" s="3"/>
      <c r="J484" s="22"/>
      <c r="K484" s="3"/>
      <c r="L484" s="21"/>
      <c r="M484" s="22"/>
      <c r="N484" s="3"/>
      <c r="O484" s="21"/>
      <c r="P484" s="3"/>
      <c r="Q484" s="3"/>
      <c r="R484" s="3"/>
      <c r="S484" s="3"/>
      <c r="T484" s="3"/>
      <c r="U484" s="3"/>
      <c r="V484" s="22"/>
      <c r="W484" s="3"/>
      <c r="X484" s="3"/>
      <c r="Y484" s="3"/>
      <c r="Z484" s="3"/>
    </row>
    <row r="485" ht="15.75" customHeight="1">
      <c r="A485" s="21"/>
      <c r="B485" s="22"/>
      <c r="C485" s="3"/>
      <c r="D485" s="21"/>
      <c r="E485" s="3"/>
      <c r="F485" s="3"/>
      <c r="G485" s="3"/>
      <c r="H485" s="3"/>
      <c r="I485" s="3"/>
      <c r="J485" s="22"/>
      <c r="K485" s="3"/>
      <c r="L485" s="21"/>
      <c r="M485" s="22"/>
      <c r="N485" s="3"/>
      <c r="O485" s="21"/>
      <c r="P485" s="3"/>
      <c r="Q485" s="3"/>
      <c r="R485" s="3"/>
      <c r="S485" s="3"/>
      <c r="T485" s="3"/>
      <c r="U485" s="3"/>
      <c r="V485" s="22"/>
      <c r="W485" s="3"/>
      <c r="X485" s="3"/>
      <c r="Y485" s="3"/>
      <c r="Z485" s="3"/>
    </row>
    <row r="486" ht="15.75" customHeight="1">
      <c r="A486" s="21" t="s">
        <v>2</v>
      </c>
      <c r="B486" s="22">
        <f t="array" ref="B486:B487">TRANSPOSE($A$6:$B$6)</f>
        <v>1</v>
      </c>
      <c r="C486" s="3"/>
      <c r="D486" s="21" t="str">
        <f t="shared" ref="D486:G486" si="158">D483</f>
        <v>w0,_</v>
      </c>
      <c r="E486" s="3">
        <f t="shared" si="158"/>
        <v>4.749767464</v>
      </c>
      <c r="F486" s="3">
        <f t="shared" si="158"/>
        <v>4.74973009</v>
      </c>
      <c r="G486" s="3">
        <f t="shared" si="158"/>
        <v>-7.221291969</v>
      </c>
      <c r="H486" s="3"/>
      <c r="I486" s="3">
        <f t="array" ref="I486">MMULT(E486:F486,B486:B487) + G486</f>
        <v>2.278205586</v>
      </c>
      <c r="J486" s="22">
        <f>1/(1+EXP(-I486))</f>
        <v>0.9070558783</v>
      </c>
      <c r="K486" s="3"/>
      <c r="L486" s="21">
        <f>$C$6</f>
        <v>1</v>
      </c>
      <c r="M486" s="22">
        <f>(L486-J486)^2</f>
        <v>0.008638609755</v>
      </c>
      <c r="N486" s="3"/>
      <c r="O486" s="21">
        <f>2*(J486-L486)</f>
        <v>-0.1858882434</v>
      </c>
      <c r="P486" s="3">
        <f>J486*(1-J486)</f>
        <v>0.08430551193</v>
      </c>
      <c r="Q486" s="3">
        <f>B486</f>
        <v>1</v>
      </c>
      <c r="R486" s="3">
        <f>B487</f>
        <v>1</v>
      </c>
      <c r="S486" s="3">
        <v>1.0</v>
      </c>
      <c r="T486" s="3">
        <f>O486*P486*Q486</f>
        <v>-0.01567140352</v>
      </c>
      <c r="U486" s="3">
        <f>O486*P486*R486</f>
        <v>-0.01567140352</v>
      </c>
      <c r="V486" s="22">
        <f>O486*P486*S486</f>
        <v>-0.01567140352</v>
      </c>
      <c r="W486" s="3"/>
      <c r="X486" s="3"/>
      <c r="Y486" s="3"/>
      <c r="Z486" s="3"/>
    </row>
    <row r="487" ht="15.75" customHeight="1">
      <c r="A487" s="26" t="s">
        <v>21</v>
      </c>
      <c r="B487" s="27">
        <v>1.0</v>
      </c>
      <c r="C487" s="3"/>
      <c r="D487" s="26"/>
      <c r="E487" s="28"/>
      <c r="F487" s="28"/>
      <c r="G487" s="28"/>
      <c r="H487" s="28"/>
      <c r="I487" s="28"/>
      <c r="J487" s="27"/>
      <c r="K487" s="21"/>
      <c r="L487" s="26"/>
      <c r="M487" s="27"/>
      <c r="N487" s="3"/>
      <c r="O487" s="26"/>
      <c r="P487" s="28"/>
      <c r="Q487" s="28"/>
      <c r="R487" s="28"/>
      <c r="S487" s="28"/>
      <c r="T487" s="28"/>
      <c r="U487" s="28"/>
      <c r="V487" s="27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2">
        <f>SUM(M477:M487)</f>
        <v>0.02076890409</v>
      </c>
      <c r="N488" s="3"/>
      <c r="O488" s="3"/>
      <c r="P488" s="3"/>
      <c r="Q488" s="3"/>
      <c r="R488" s="3"/>
      <c r="S488" s="3"/>
      <c r="T488" s="2">
        <f t="shared" ref="T488:V488" si="159">AVERAGE(T477:T487)</f>
        <v>-0.001121476726</v>
      </c>
      <c r="U488" s="2">
        <f t="shared" si="159"/>
        <v>-0.001121661325</v>
      </c>
      <c r="V488" s="2">
        <f t="shared" si="159"/>
        <v>0.00167497932</v>
      </c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5"/>
      <c r="B490" s="6"/>
      <c r="C490" s="3"/>
      <c r="D490" s="7"/>
      <c r="E490" s="8"/>
      <c r="F490" s="8"/>
      <c r="G490" s="8"/>
      <c r="H490" s="8"/>
      <c r="I490" s="9"/>
      <c r="J490" s="10"/>
      <c r="K490" s="3"/>
      <c r="L490" s="7"/>
      <c r="M490" s="11"/>
      <c r="N490" s="3"/>
      <c r="O490" s="7"/>
      <c r="P490" s="8"/>
      <c r="Q490" s="8"/>
      <c r="R490" s="8"/>
      <c r="S490" s="8"/>
      <c r="T490" s="8"/>
      <c r="U490" s="8"/>
      <c r="V490" s="11"/>
      <c r="W490" s="3"/>
      <c r="X490" s="3"/>
      <c r="Y490" s="3"/>
      <c r="Z490" s="3"/>
    </row>
    <row r="491" ht="15.75" customHeight="1">
      <c r="A491" s="12"/>
      <c r="B491" s="13"/>
      <c r="C491" s="3"/>
      <c r="D491" s="14"/>
      <c r="E491" s="15"/>
      <c r="F491" s="15"/>
      <c r="G491" s="15"/>
      <c r="H491" s="15"/>
      <c r="I491" s="16"/>
      <c r="J491" s="17"/>
      <c r="K491" s="3"/>
      <c r="L491" s="14"/>
      <c r="M491" s="18"/>
      <c r="N491" s="3"/>
      <c r="O491" s="14"/>
      <c r="P491" s="15"/>
      <c r="Q491" s="15"/>
      <c r="R491" s="15"/>
      <c r="S491" s="15"/>
      <c r="T491" s="15"/>
      <c r="U491" s="15"/>
      <c r="V491" s="18"/>
      <c r="W491" s="3"/>
      <c r="X491" s="3"/>
      <c r="Y491" s="3"/>
      <c r="Z491" s="3"/>
    </row>
    <row r="492" ht="15.75" customHeight="1">
      <c r="A492" s="21"/>
      <c r="B492" s="22"/>
      <c r="C492" s="3"/>
      <c r="D492" s="23"/>
      <c r="E492" s="24"/>
      <c r="F492" s="24"/>
      <c r="G492" s="24"/>
      <c r="H492" s="24"/>
      <c r="I492" s="24"/>
      <c r="J492" s="22"/>
      <c r="K492" s="21"/>
      <c r="L492" s="21"/>
      <c r="M492" s="22"/>
      <c r="N492" s="3"/>
      <c r="O492" s="21"/>
      <c r="P492" s="3"/>
      <c r="Q492" s="3"/>
      <c r="R492" s="3"/>
      <c r="S492" s="3"/>
      <c r="T492" s="3"/>
      <c r="U492" s="3"/>
      <c r="V492" s="22"/>
      <c r="W492" s="3"/>
      <c r="X492" s="3"/>
      <c r="Y492" s="3"/>
      <c r="Z492" s="3"/>
    </row>
    <row r="493" ht="15.75" customHeight="1">
      <c r="A493" s="21"/>
      <c r="B493" s="22"/>
      <c r="C493" s="3"/>
      <c r="D493" s="21"/>
      <c r="E493" s="3"/>
      <c r="F493" s="3"/>
      <c r="G493" s="3"/>
      <c r="H493" s="3"/>
      <c r="I493" s="3"/>
      <c r="J493" s="22"/>
      <c r="K493" s="3"/>
      <c r="L493" s="21"/>
      <c r="M493" s="22"/>
      <c r="N493" s="3"/>
      <c r="O493" s="21"/>
      <c r="P493" s="3"/>
      <c r="Q493" s="3"/>
      <c r="R493" s="3"/>
      <c r="S493" s="3"/>
      <c r="T493" s="3"/>
      <c r="U493" s="3"/>
      <c r="V493" s="22"/>
      <c r="W493" s="3"/>
      <c r="X493" s="3"/>
      <c r="Y493" s="3"/>
      <c r="Z493" s="3"/>
    </row>
    <row r="494" ht="15.75" customHeight="1">
      <c r="A494" s="21"/>
      <c r="B494" s="22"/>
      <c r="C494" s="3"/>
      <c r="D494" s="21"/>
      <c r="E494" s="3"/>
      <c r="F494" s="3"/>
      <c r="G494" s="3"/>
      <c r="H494" s="3"/>
      <c r="I494" s="3"/>
      <c r="J494" s="22"/>
      <c r="K494" s="3"/>
      <c r="L494" s="21"/>
      <c r="M494" s="22"/>
      <c r="N494" s="3"/>
      <c r="O494" s="21"/>
      <c r="P494" s="3"/>
      <c r="Q494" s="3"/>
      <c r="R494" s="3"/>
      <c r="S494" s="3"/>
      <c r="T494" s="3"/>
      <c r="U494" s="3"/>
      <c r="V494" s="22"/>
      <c r="W494" s="3"/>
      <c r="X494" s="3"/>
      <c r="Y494" s="3"/>
      <c r="Z494" s="3"/>
    </row>
    <row r="495" ht="15.75" customHeight="1">
      <c r="A495" s="21"/>
      <c r="B495" s="22"/>
      <c r="C495" s="3"/>
      <c r="D495" s="21"/>
      <c r="E495" s="3"/>
      <c r="F495" s="3"/>
      <c r="G495" s="3"/>
      <c r="H495" s="3"/>
      <c r="I495" s="3"/>
      <c r="J495" s="22"/>
      <c r="K495" s="3"/>
      <c r="L495" s="21"/>
      <c r="M495" s="22"/>
      <c r="N495" s="3"/>
      <c r="O495" s="21"/>
      <c r="P495" s="3"/>
      <c r="Q495" s="3"/>
      <c r="R495" s="3"/>
      <c r="S495" s="3"/>
      <c r="T495" s="3"/>
      <c r="U495" s="3"/>
      <c r="V495" s="22"/>
      <c r="W495" s="3"/>
      <c r="X495" s="3"/>
      <c r="Y495" s="3"/>
      <c r="Z495" s="3"/>
    </row>
    <row r="496" ht="15.75" customHeight="1">
      <c r="A496" s="21"/>
      <c r="B496" s="22"/>
      <c r="C496" s="3"/>
      <c r="D496" s="21"/>
      <c r="E496" s="3"/>
      <c r="F496" s="3"/>
      <c r="G496" s="3"/>
      <c r="H496" s="3"/>
      <c r="I496" s="3"/>
      <c r="J496" s="22"/>
      <c r="K496" s="3"/>
      <c r="L496" s="21"/>
      <c r="M496" s="22"/>
      <c r="N496" s="3"/>
      <c r="O496" s="21"/>
      <c r="P496" s="3"/>
      <c r="Q496" s="3"/>
      <c r="R496" s="3"/>
      <c r="S496" s="3"/>
      <c r="T496" s="3"/>
      <c r="U496" s="3"/>
      <c r="V496" s="22"/>
      <c r="W496" s="3"/>
      <c r="X496" s="3"/>
      <c r="Y496" s="3"/>
      <c r="Z496" s="3"/>
    </row>
    <row r="497" ht="15.75" customHeight="1">
      <c r="A497" s="21"/>
      <c r="B497" s="22"/>
      <c r="C497" s="3"/>
      <c r="D497" s="21"/>
      <c r="E497" s="3"/>
      <c r="F497" s="3"/>
      <c r="G497" s="3"/>
      <c r="H497" s="3"/>
      <c r="I497" s="3"/>
      <c r="J497" s="22"/>
      <c r="K497" s="3"/>
      <c r="L497" s="21"/>
      <c r="M497" s="22"/>
      <c r="N497" s="3"/>
      <c r="O497" s="21"/>
      <c r="P497" s="3"/>
      <c r="Q497" s="3"/>
      <c r="R497" s="3"/>
      <c r="S497" s="3"/>
      <c r="T497" s="3"/>
      <c r="U497" s="3"/>
      <c r="V497" s="22"/>
      <c r="W497" s="3"/>
      <c r="X497" s="3"/>
      <c r="Y497" s="3"/>
      <c r="Z497" s="3"/>
    </row>
    <row r="498" ht="15.75" customHeight="1">
      <c r="A498" s="21"/>
      <c r="B498" s="22"/>
      <c r="C498" s="3"/>
      <c r="D498" s="21"/>
      <c r="E498" s="3"/>
      <c r="F498" s="3"/>
      <c r="G498" s="3"/>
      <c r="H498" s="3"/>
      <c r="I498" s="3"/>
      <c r="J498" s="22"/>
      <c r="K498" s="3"/>
      <c r="L498" s="21"/>
      <c r="M498" s="22"/>
      <c r="N498" s="3"/>
      <c r="O498" s="21"/>
      <c r="P498" s="3"/>
      <c r="Q498" s="3"/>
      <c r="R498" s="3"/>
      <c r="S498" s="3"/>
      <c r="T498" s="3"/>
      <c r="U498" s="3"/>
      <c r="V498" s="22"/>
      <c r="W498" s="3"/>
      <c r="X498" s="3"/>
      <c r="Y498" s="3"/>
      <c r="Z498" s="3"/>
    </row>
    <row r="499" ht="15.75" customHeight="1">
      <c r="A499" s="21"/>
      <c r="B499" s="22"/>
      <c r="C499" s="3"/>
      <c r="D499" s="21"/>
      <c r="E499" s="3"/>
      <c r="F499" s="3"/>
      <c r="G499" s="3"/>
      <c r="H499" s="3"/>
      <c r="I499" s="3"/>
      <c r="J499" s="22"/>
      <c r="K499" s="3"/>
      <c r="L499" s="21"/>
      <c r="M499" s="22"/>
      <c r="N499" s="3"/>
      <c r="O499" s="21"/>
      <c r="P499" s="3"/>
      <c r="Q499" s="3"/>
      <c r="R499" s="3"/>
      <c r="S499" s="3"/>
      <c r="T499" s="3"/>
      <c r="U499" s="3"/>
      <c r="V499" s="22"/>
      <c r="W499" s="3"/>
      <c r="X499" s="3"/>
      <c r="Y499" s="3"/>
      <c r="Z499" s="3"/>
    </row>
    <row r="500" ht="15.75" customHeight="1">
      <c r="A500" s="21"/>
      <c r="B500" s="22"/>
      <c r="C500" s="3"/>
      <c r="D500" s="21"/>
      <c r="E500" s="3"/>
      <c r="F500" s="3"/>
      <c r="G500" s="3"/>
      <c r="H500" s="3"/>
      <c r="I500" s="3"/>
      <c r="J500" s="22"/>
      <c r="K500" s="3"/>
      <c r="L500" s="21"/>
      <c r="M500" s="22"/>
      <c r="N500" s="3"/>
      <c r="O500" s="21"/>
      <c r="P500" s="3"/>
      <c r="Q500" s="3"/>
      <c r="R500" s="3"/>
      <c r="S500" s="3"/>
      <c r="T500" s="3"/>
      <c r="U500" s="3"/>
      <c r="V500" s="22"/>
      <c r="W500" s="3"/>
      <c r="X500" s="3"/>
      <c r="Y500" s="3"/>
      <c r="Z500" s="3"/>
    </row>
    <row r="501" ht="15.75" customHeight="1">
      <c r="A501" s="21"/>
      <c r="B501" s="22"/>
      <c r="C501" s="3"/>
      <c r="D501" s="21"/>
      <c r="E501" s="3"/>
      <c r="F501" s="3"/>
      <c r="G501" s="3"/>
      <c r="H501" s="3"/>
      <c r="I501" s="3"/>
      <c r="J501" s="22"/>
      <c r="K501" s="3"/>
      <c r="L501" s="21"/>
      <c r="M501" s="22"/>
      <c r="N501" s="3"/>
      <c r="O501" s="21"/>
      <c r="P501" s="3"/>
      <c r="Q501" s="3"/>
      <c r="R501" s="3"/>
      <c r="S501" s="3"/>
      <c r="T501" s="3"/>
      <c r="U501" s="3"/>
      <c r="V501" s="22"/>
      <c r="W501" s="3"/>
      <c r="X501" s="3"/>
      <c r="Y501" s="3"/>
      <c r="Z501" s="3"/>
    </row>
    <row r="502" ht="15.75" customHeight="1">
      <c r="A502" s="26"/>
      <c r="B502" s="27"/>
      <c r="C502" s="3"/>
      <c r="D502" s="26"/>
      <c r="E502" s="28"/>
      <c r="F502" s="28"/>
      <c r="G502" s="28"/>
      <c r="H502" s="28"/>
      <c r="I502" s="28"/>
      <c r="J502" s="27"/>
      <c r="K502" s="21"/>
      <c r="L502" s="26"/>
      <c r="M502" s="27"/>
      <c r="N502" s="3"/>
      <c r="O502" s="26"/>
      <c r="P502" s="28"/>
      <c r="Q502" s="28"/>
      <c r="R502" s="28"/>
      <c r="S502" s="28"/>
      <c r="T502" s="28"/>
      <c r="U502" s="28"/>
      <c r="V502" s="27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2"/>
      <c r="N503" s="3"/>
      <c r="O503" s="3"/>
      <c r="P503" s="3"/>
      <c r="Q503" s="3"/>
      <c r="R503" s="3"/>
      <c r="S503" s="3"/>
      <c r="T503" s="2"/>
      <c r="U503" s="2"/>
      <c r="V503" s="2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5"/>
      <c r="B505" s="6"/>
      <c r="C505" s="3"/>
      <c r="D505" s="7"/>
      <c r="E505" s="8"/>
      <c r="F505" s="8"/>
      <c r="G505" s="8"/>
      <c r="H505" s="8"/>
      <c r="I505" s="9"/>
      <c r="J505" s="10"/>
      <c r="K505" s="3"/>
      <c r="L505" s="7"/>
      <c r="M505" s="11"/>
      <c r="N505" s="3"/>
      <c r="O505" s="7"/>
      <c r="P505" s="8"/>
      <c r="Q505" s="8"/>
      <c r="R505" s="8"/>
      <c r="S505" s="8"/>
      <c r="T505" s="8"/>
      <c r="U505" s="8"/>
      <c r="V505" s="11"/>
      <c r="W505" s="3"/>
      <c r="X505" s="3"/>
      <c r="Y505" s="3"/>
      <c r="Z505" s="3"/>
    </row>
    <row r="506" ht="15.75" customHeight="1">
      <c r="A506" s="12"/>
      <c r="B506" s="13"/>
      <c r="C506" s="3"/>
      <c r="D506" s="14"/>
      <c r="E506" s="15"/>
      <c r="F506" s="15"/>
      <c r="G506" s="15"/>
      <c r="H506" s="15"/>
      <c r="I506" s="16"/>
      <c r="J506" s="17"/>
      <c r="K506" s="3"/>
      <c r="L506" s="14"/>
      <c r="M506" s="18"/>
      <c r="N506" s="3"/>
      <c r="O506" s="14"/>
      <c r="P506" s="15"/>
      <c r="Q506" s="15"/>
      <c r="R506" s="15"/>
      <c r="S506" s="15"/>
      <c r="T506" s="15"/>
      <c r="U506" s="15"/>
      <c r="V506" s="18"/>
      <c r="W506" s="3"/>
      <c r="X506" s="3"/>
      <c r="Y506" s="3"/>
      <c r="Z506" s="3"/>
    </row>
    <row r="507" ht="15.75" customHeight="1">
      <c r="A507" s="21"/>
      <c r="B507" s="22"/>
      <c r="C507" s="3"/>
      <c r="D507" s="23"/>
      <c r="E507" s="24"/>
      <c r="F507" s="24"/>
      <c r="G507" s="24"/>
      <c r="H507" s="24"/>
      <c r="I507" s="24"/>
      <c r="J507" s="22"/>
      <c r="K507" s="21"/>
      <c r="L507" s="21"/>
      <c r="M507" s="22"/>
      <c r="N507" s="3"/>
      <c r="O507" s="21"/>
      <c r="P507" s="3"/>
      <c r="Q507" s="3"/>
      <c r="R507" s="3"/>
      <c r="S507" s="3"/>
      <c r="T507" s="3"/>
      <c r="U507" s="3"/>
      <c r="V507" s="22"/>
      <c r="W507" s="3"/>
      <c r="X507" s="3"/>
      <c r="Y507" s="3"/>
      <c r="Z507" s="3"/>
    </row>
    <row r="508" ht="15.75" customHeight="1">
      <c r="A508" s="21"/>
      <c r="B508" s="22"/>
      <c r="C508" s="3"/>
      <c r="D508" s="21"/>
      <c r="E508" s="3"/>
      <c r="F508" s="3"/>
      <c r="G508" s="3"/>
      <c r="H508" s="3"/>
      <c r="I508" s="3"/>
      <c r="J508" s="22"/>
      <c r="K508" s="3"/>
      <c r="L508" s="21"/>
      <c r="M508" s="22"/>
      <c r="N508" s="3"/>
      <c r="O508" s="21"/>
      <c r="P508" s="3"/>
      <c r="Q508" s="3"/>
      <c r="R508" s="3"/>
      <c r="S508" s="3"/>
      <c r="T508" s="3"/>
      <c r="U508" s="3"/>
      <c r="V508" s="22"/>
      <c r="W508" s="3"/>
      <c r="X508" s="3"/>
      <c r="Y508" s="3"/>
      <c r="Z508" s="3"/>
    </row>
    <row r="509" ht="15.75" customHeight="1">
      <c r="A509" s="21"/>
      <c r="B509" s="22"/>
      <c r="C509" s="3"/>
      <c r="D509" s="21"/>
      <c r="E509" s="3"/>
      <c r="F509" s="3"/>
      <c r="G509" s="3"/>
      <c r="H509" s="3"/>
      <c r="I509" s="3"/>
      <c r="J509" s="22"/>
      <c r="K509" s="3"/>
      <c r="L509" s="21"/>
      <c r="M509" s="22"/>
      <c r="N509" s="3"/>
      <c r="O509" s="21"/>
      <c r="P509" s="3"/>
      <c r="Q509" s="3"/>
      <c r="R509" s="3"/>
      <c r="S509" s="3"/>
      <c r="T509" s="3"/>
      <c r="U509" s="3"/>
      <c r="V509" s="22"/>
      <c r="W509" s="3"/>
      <c r="X509" s="3"/>
      <c r="Y509" s="3"/>
      <c r="Z509" s="3"/>
    </row>
    <row r="510" ht="15.75" customHeight="1">
      <c r="A510" s="21"/>
      <c r="B510" s="22"/>
      <c r="C510" s="3"/>
      <c r="D510" s="21"/>
      <c r="E510" s="3"/>
      <c r="F510" s="3"/>
      <c r="G510" s="3"/>
      <c r="H510" s="3"/>
      <c r="I510" s="3"/>
      <c r="J510" s="22"/>
      <c r="K510" s="3"/>
      <c r="L510" s="21"/>
      <c r="M510" s="22"/>
      <c r="N510" s="3"/>
      <c r="O510" s="21"/>
      <c r="P510" s="3"/>
      <c r="Q510" s="3"/>
      <c r="R510" s="3"/>
      <c r="S510" s="3"/>
      <c r="T510" s="3"/>
      <c r="U510" s="3"/>
      <c r="V510" s="22"/>
      <c r="W510" s="3"/>
      <c r="X510" s="3"/>
      <c r="Y510" s="3"/>
      <c r="Z510" s="3"/>
    </row>
    <row r="511" ht="15.75" customHeight="1">
      <c r="A511" s="21"/>
      <c r="B511" s="22"/>
      <c r="C511" s="3"/>
      <c r="D511" s="21"/>
      <c r="E511" s="3"/>
      <c r="F511" s="3"/>
      <c r="G511" s="3"/>
      <c r="H511" s="3"/>
      <c r="I511" s="3"/>
      <c r="J511" s="22"/>
      <c r="K511" s="3"/>
      <c r="L511" s="21"/>
      <c r="M511" s="22"/>
      <c r="N511" s="3"/>
      <c r="O511" s="21"/>
      <c r="P511" s="3"/>
      <c r="Q511" s="3"/>
      <c r="R511" s="3"/>
      <c r="S511" s="3"/>
      <c r="T511" s="3"/>
      <c r="U511" s="3"/>
      <c r="V511" s="22"/>
      <c r="W511" s="3"/>
      <c r="X511" s="3"/>
      <c r="Y511" s="3"/>
      <c r="Z511" s="3"/>
    </row>
    <row r="512" ht="15.75" customHeight="1">
      <c r="A512" s="21"/>
      <c r="B512" s="22"/>
      <c r="C512" s="3"/>
      <c r="D512" s="21"/>
      <c r="E512" s="3"/>
      <c r="F512" s="3"/>
      <c r="G512" s="3"/>
      <c r="H512" s="3"/>
      <c r="I512" s="3"/>
      <c r="J512" s="22"/>
      <c r="K512" s="3"/>
      <c r="L512" s="21"/>
      <c r="M512" s="22"/>
      <c r="N512" s="3"/>
      <c r="O512" s="21"/>
      <c r="P512" s="3"/>
      <c r="Q512" s="3"/>
      <c r="R512" s="3"/>
      <c r="S512" s="3"/>
      <c r="T512" s="3"/>
      <c r="U512" s="3"/>
      <c r="V512" s="22"/>
      <c r="W512" s="3"/>
      <c r="X512" s="3"/>
      <c r="Y512" s="3"/>
      <c r="Z512" s="3"/>
    </row>
    <row r="513" ht="15.75" customHeight="1">
      <c r="A513" s="21"/>
      <c r="B513" s="22"/>
      <c r="C513" s="3"/>
      <c r="D513" s="21"/>
      <c r="E513" s="3"/>
      <c r="F513" s="3"/>
      <c r="G513" s="3"/>
      <c r="H513" s="3"/>
      <c r="I513" s="3"/>
      <c r="J513" s="22"/>
      <c r="K513" s="3"/>
      <c r="L513" s="21"/>
      <c r="M513" s="22"/>
      <c r="N513" s="3"/>
      <c r="O513" s="21"/>
      <c r="P513" s="3"/>
      <c r="Q513" s="3"/>
      <c r="R513" s="3"/>
      <c r="S513" s="3"/>
      <c r="T513" s="3"/>
      <c r="U513" s="3"/>
      <c r="V513" s="22"/>
      <c r="W513" s="3"/>
      <c r="X513" s="3"/>
      <c r="Y513" s="3"/>
      <c r="Z513" s="3"/>
    </row>
    <row r="514" ht="15.75" customHeight="1">
      <c r="A514" s="21"/>
      <c r="B514" s="22"/>
      <c r="C514" s="3"/>
      <c r="D514" s="21"/>
      <c r="E514" s="3"/>
      <c r="F514" s="3"/>
      <c r="G514" s="3"/>
      <c r="H514" s="3"/>
      <c r="I514" s="3"/>
      <c r="J514" s="22"/>
      <c r="K514" s="3"/>
      <c r="L514" s="21"/>
      <c r="M514" s="22"/>
      <c r="N514" s="3"/>
      <c r="O514" s="21"/>
      <c r="P514" s="3"/>
      <c r="Q514" s="3"/>
      <c r="R514" s="3"/>
      <c r="S514" s="3"/>
      <c r="T514" s="3"/>
      <c r="U514" s="3"/>
      <c r="V514" s="22"/>
      <c r="W514" s="3"/>
      <c r="X514" s="3"/>
      <c r="Y514" s="3"/>
      <c r="Z514" s="3"/>
    </row>
    <row r="515" ht="15.75" customHeight="1">
      <c r="A515" s="21"/>
      <c r="B515" s="22"/>
      <c r="C515" s="3"/>
      <c r="D515" s="21"/>
      <c r="E515" s="3"/>
      <c r="F515" s="3"/>
      <c r="G515" s="3"/>
      <c r="H515" s="3"/>
      <c r="I515" s="3"/>
      <c r="J515" s="22"/>
      <c r="K515" s="3"/>
      <c r="L515" s="21"/>
      <c r="M515" s="22"/>
      <c r="N515" s="3"/>
      <c r="O515" s="21"/>
      <c r="P515" s="3"/>
      <c r="Q515" s="3"/>
      <c r="R515" s="3"/>
      <c r="S515" s="3"/>
      <c r="T515" s="3"/>
      <c r="U515" s="3"/>
      <c r="V515" s="22"/>
      <c r="W515" s="3"/>
      <c r="X515" s="3"/>
      <c r="Y515" s="3"/>
      <c r="Z515" s="3"/>
    </row>
    <row r="516" ht="15.75" customHeight="1">
      <c r="A516" s="21"/>
      <c r="B516" s="22"/>
      <c r="C516" s="3"/>
      <c r="D516" s="21"/>
      <c r="E516" s="3"/>
      <c r="F516" s="3"/>
      <c r="G516" s="3"/>
      <c r="H516" s="3"/>
      <c r="I516" s="3"/>
      <c r="J516" s="22"/>
      <c r="K516" s="3"/>
      <c r="L516" s="21"/>
      <c r="M516" s="22"/>
      <c r="N516" s="3"/>
      <c r="O516" s="21"/>
      <c r="P516" s="3"/>
      <c r="Q516" s="3"/>
      <c r="R516" s="3"/>
      <c r="S516" s="3"/>
      <c r="T516" s="3"/>
      <c r="U516" s="3"/>
      <c r="V516" s="22"/>
      <c r="W516" s="3"/>
      <c r="X516" s="3"/>
      <c r="Y516" s="3"/>
      <c r="Z516" s="3"/>
    </row>
    <row r="517" ht="15.75" customHeight="1">
      <c r="A517" s="26"/>
      <c r="B517" s="27"/>
      <c r="C517" s="3"/>
      <c r="D517" s="26"/>
      <c r="E517" s="28"/>
      <c r="F517" s="28"/>
      <c r="G517" s="28"/>
      <c r="H517" s="28"/>
      <c r="I517" s="28"/>
      <c r="J517" s="27"/>
      <c r="K517" s="21"/>
      <c r="L517" s="26"/>
      <c r="M517" s="27"/>
      <c r="N517" s="3"/>
      <c r="O517" s="26"/>
      <c r="P517" s="28"/>
      <c r="Q517" s="28"/>
      <c r="R517" s="28"/>
      <c r="S517" s="28"/>
      <c r="T517" s="28"/>
      <c r="U517" s="28"/>
      <c r="V517" s="27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2"/>
      <c r="N518" s="3"/>
      <c r="O518" s="3"/>
      <c r="P518" s="3"/>
      <c r="Q518" s="3"/>
      <c r="R518" s="3"/>
      <c r="S518" s="3"/>
      <c r="T518" s="2"/>
      <c r="U518" s="2"/>
      <c r="V518" s="2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5"/>
      <c r="B520" s="6"/>
      <c r="C520" s="3"/>
      <c r="D520" s="7"/>
      <c r="E520" s="8"/>
      <c r="F520" s="8"/>
      <c r="G520" s="8"/>
      <c r="H520" s="8"/>
      <c r="I520" s="9"/>
      <c r="J520" s="10"/>
      <c r="K520" s="3"/>
      <c r="L520" s="7"/>
      <c r="M520" s="11"/>
      <c r="N520" s="3"/>
      <c r="O520" s="7"/>
      <c r="P520" s="8"/>
      <c r="Q520" s="8"/>
      <c r="R520" s="8"/>
      <c r="S520" s="8"/>
      <c r="T520" s="8"/>
      <c r="U520" s="8"/>
      <c r="V520" s="11"/>
      <c r="W520" s="3"/>
      <c r="X520" s="3"/>
      <c r="Y520" s="3"/>
      <c r="Z520" s="3"/>
    </row>
    <row r="521" ht="15.75" customHeight="1">
      <c r="A521" s="12"/>
      <c r="B521" s="13"/>
      <c r="C521" s="3"/>
      <c r="D521" s="14"/>
      <c r="E521" s="15"/>
      <c r="F521" s="15"/>
      <c r="G521" s="15"/>
      <c r="H521" s="15"/>
      <c r="I521" s="16"/>
      <c r="J521" s="17"/>
      <c r="K521" s="3"/>
      <c r="L521" s="14"/>
      <c r="M521" s="18"/>
      <c r="N521" s="3"/>
      <c r="O521" s="14"/>
      <c r="P521" s="15"/>
      <c r="Q521" s="15"/>
      <c r="R521" s="15"/>
      <c r="S521" s="15"/>
      <c r="T521" s="15"/>
      <c r="U521" s="15"/>
      <c r="V521" s="18"/>
      <c r="W521" s="3"/>
      <c r="X521" s="3"/>
      <c r="Y521" s="3"/>
      <c r="Z521" s="3"/>
    </row>
    <row r="522" ht="15.75" customHeight="1">
      <c r="A522" s="21"/>
      <c r="B522" s="22"/>
      <c r="C522" s="3"/>
      <c r="D522" s="23"/>
      <c r="E522" s="24"/>
      <c r="F522" s="24"/>
      <c r="G522" s="24"/>
      <c r="H522" s="24"/>
      <c r="I522" s="24"/>
      <c r="J522" s="22"/>
      <c r="K522" s="21"/>
      <c r="L522" s="21"/>
      <c r="M522" s="22"/>
      <c r="N522" s="3"/>
      <c r="O522" s="21"/>
      <c r="P522" s="3"/>
      <c r="Q522" s="3"/>
      <c r="R522" s="3"/>
      <c r="S522" s="3"/>
      <c r="T522" s="3"/>
      <c r="U522" s="3"/>
      <c r="V522" s="22"/>
      <c r="W522" s="3"/>
      <c r="X522" s="3"/>
      <c r="Y522" s="3"/>
      <c r="Z522" s="3"/>
    </row>
    <row r="523" ht="15.75" customHeight="1">
      <c r="A523" s="21"/>
      <c r="B523" s="22"/>
      <c r="C523" s="3"/>
      <c r="D523" s="21"/>
      <c r="E523" s="3"/>
      <c r="F523" s="3"/>
      <c r="G523" s="3"/>
      <c r="H523" s="3"/>
      <c r="I523" s="3"/>
      <c r="J523" s="22"/>
      <c r="K523" s="3"/>
      <c r="L523" s="21"/>
      <c r="M523" s="22"/>
      <c r="N523" s="3"/>
      <c r="O523" s="21"/>
      <c r="P523" s="3"/>
      <c r="Q523" s="3"/>
      <c r="R523" s="3"/>
      <c r="S523" s="3"/>
      <c r="T523" s="3"/>
      <c r="U523" s="3"/>
      <c r="V523" s="22"/>
      <c r="W523" s="3"/>
      <c r="X523" s="3"/>
      <c r="Y523" s="3"/>
      <c r="Z523" s="3"/>
    </row>
    <row r="524" ht="15.75" customHeight="1">
      <c r="A524" s="21"/>
      <c r="B524" s="22"/>
      <c r="C524" s="3"/>
      <c r="D524" s="21"/>
      <c r="E524" s="3"/>
      <c r="F524" s="3"/>
      <c r="G524" s="3"/>
      <c r="H524" s="3"/>
      <c r="I524" s="3"/>
      <c r="J524" s="22"/>
      <c r="K524" s="3"/>
      <c r="L524" s="21"/>
      <c r="M524" s="22"/>
      <c r="N524" s="3"/>
      <c r="O524" s="21"/>
      <c r="P524" s="3"/>
      <c r="Q524" s="3"/>
      <c r="R524" s="3"/>
      <c r="S524" s="3"/>
      <c r="T524" s="3"/>
      <c r="U524" s="3"/>
      <c r="V524" s="22"/>
      <c r="W524" s="3"/>
      <c r="X524" s="3"/>
      <c r="Y524" s="3"/>
      <c r="Z524" s="3"/>
    </row>
    <row r="525" ht="15.75" customHeight="1">
      <c r="A525" s="21"/>
      <c r="B525" s="22"/>
      <c r="C525" s="3"/>
      <c r="D525" s="21"/>
      <c r="E525" s="3"/>
      <c r="F525" s="3"/>
      <c r="G525" s="3"/>
      <c r="H525" s="3"/>
      <c r="I525" s="3"/>
      <c r="J525" s="22"/>
      <c r="K525" s="3"/>
      <c r="L525" s="21"/>
      <c r="M525" s="22"/>
      <c r="N525" s="3"/>
      <c r="O525" s="21"/>
      <c r="P525" s="3"/>
      <c r="Q525" s="3"/>
      <c r="R525" s="3"/>
      <c r="S525" s="3"/>
      <c r="T525" s="3"/>
      <c r="U525" s="3"/>
      <c r="V525" s="22"/>
      <c r="W525" s="3"/>
      <c r="X525" s="3"/>
      <c r="Y525" s="3"/>
      <c r="Z525" s="3"/>
    </row>
    <row r="526" ht="15.75" customHeight="1">
      <c r="A526" s="21"/>
      <c r="B526" s="22"/>
      <c r="C526" s="3"/>
      <c r="D526" s="21"/>
      <c r="E526" s="3"/>
      <c r="F526" s="3"/>
      <c r="G526" s="3"/>
      <c r="H526" s="3"/>
      <c r="I526" s="3"/>
      <c r="J526" s="22"/>
      <c r="K526" s="3"/>
      <c r="L526" s="21"/>
      <c r="M526" s="22"/>
      <c r="N526" s="3"/>
      <c r="O526" s="21"/>
      <c r="P526" s="3"/>
      <c r="Q526" s="3"/>
      <c r="R526" s="3"/>
      <c r="S526" s="3"/>
      <c r="T526" s="3"/>
      <c r="U526" s="3"/>
      <c r="V526" s="22"/>
      <c r="W526" s="3"/>
      <c r="X526" s="3"/>
      <c r="Y526" s="3"/>
      <c r="Z526" s="3"/>
    </row>
    <row r="527" ht="15.75" customHeight="1">
      <c r="A527" s="21"/>
      <c r="B527" s="22"/>
      <c r="C527" s="3"/>
      <c r="D527" s="21"/>
      <c r="E527" s="3"/>
      <c r="F527" s="3"/>
      <c r="G527" s="3"/>
      <c r="H527" s="3"/>
      <c r="I527" s="3"/>
      <c r="J527" s="22"/>
      <c r="K527" s="3"/>
      <c r="L527" s="21"/>
      <c r="M527" s="22"/>
      <c r="N527" s="3"/>
      <c r="O527" s="21"/>
      <c r="P527" s="3"/>
      <c r="Q527" s="3"/>
      <c r="R527" s="3"/>
      <c r="S527" s="3"/>
      <c r="T527" s="3"/>
      <c r="U527" s="3"/>
      <c r="V527" s="22"/>
      <c r="W527" s="3"/>
      <c r="X527" s="3"/>
      <c r="Y527" s="3"/>
      <c r="Z527" s="3"/>
    </row>
    <row r="528" ht="15.75" customHeight="1">
      <c r="A528" s="21"/>
      <c r="B528" s="22"/>
      <c r="C528" s="3"/>
      <c r="D528" s="21"/>
      <c r="E528" s="3"/>
      <c r="F528" s="3"/>
      <c r="G528" s="3"/>
      <c r="H528" s="3"/>
      <c r="I528" s="3"/>
      <c r="J528" s="22"/>
      <c r="K528" s="3"/>
      <c r="L528" s="21"/>
      <c r="M528" s="22"/>
      <c r="N528" s="3"/>
      <c r="O528" s="21"/>
      <c r="P528" s="3"/>
      <c r="Q528" s="3"/>
      <c r="R528" s="3"/>
      <c r="S528" s="3"/>
      <c r="T528" s="3"/>
      <c r="U528" s="3"/>
      <c r="V528" s="22"/>
      <c r="W528" s="3"/>
      <c r="X528" s="3"/>
      <c r="Y528" s="3"/>
      <c r="Z528" s="3"/>
    </row>
    <row r="529" ht="15.75" customHeight="1">
      <c r="A529" s="21"/>
      <c r="B529" s="22"/>
      <c r="C529" s="3"/>
      <c r="D529" s="21"/>
      <c r="E529" s="3"/>
      <c r="F529" s="3"/>
      <c r="G529" s="3"/>
      <c r="H529" s="3"/>
      <c r="I529" s="3"/>
      <c r="J529" s="22"/>
      <c r="K529" s="3"/>
      <c r="L529" s="21"/>
      <c r="M529" s="22"/>
      <c r="N529" s="3"/>
      <c r="O529" s="21"/>
      <c r="P529" s="3"/>
      <c r="Q529" s="3"/>
      <c r="R529" s="3"/>
      <c r="S529" s="3"/>
      <c r="T529" s="3"/>
      <c r="U529" s="3"/>
      <c r="V529" s="22"/>
      <c r="W529" s="3"/>
      <c r="X529" s="3"/>
      <c r="Y529" s="3"/>
      <c r="Z529" s="3"/>
    </row>
    <row r="530" ht="15.75" customHeight="1">
      <c r="A530" s="21"/>
      <c r="B530" s="22"/>
      <c r="C530" s="3"/>
      <c r="D530" s="21"/>
      <c r="E530" s="3"/>
      <c r="F530" s="3"/>
      <c r="G530" s="3"/>
      <c r="H530" s="3"/>
      <c r="I530" s="3"/>
      <c r="J530" s="22"/>
      <c r="K530" s="3"/>
      <c r="L530" s="21"/>
      <c r="M530" s="22"/>
      <c r="N530" s="3"/>
      <c r="O530" s="21"/>
      <c r="P530" s="3"/>
      <c r="Q530" s="3"/>
      <c r="R530" s="3"/>
      <c r="S530" s="3"/>
      <c r="T530" s="3"/>
      <c r="U530" s="3"/>
      <c r="V530" s="22"/>
      <c r="W530" s="3"/>
      <c r="X530" s="3"/>
      <c r="Y530" s="3"/>
      <c r="Z530" s="3"/>
    </row>
    <row r="531" ht="15.75" customHeight="1">
      <c r="A531" s="21"/>
      <c r="B531" s="22"/>
      <c r="C531" s="3"/>
      <c r="D531" s="21"/>
      <c r="E531" s="3"/>
      <c r="F531" s="3"/>
      <c r="G531" s="3"/>
      <c r="H531" s="3"/>
      <c r="I531" s="3"/>
      <c r="J531" s="22"/>
      <c r="K531" s="3"/>
      <c r="L531" s="21"/>
      <c r="M531" s="22"/>
      <c r="N531" s="3"/>
      <c r="O531" s="21"/>
      <c r="P531" s="3"/>
      <c r="Q531" s="3"/>
      <c r="R531" s="3"/>
      <c r="S531" s="3"/>
      <c r="T531" s="3"/>
      <c r="U531" s="3"/>
      <c r="V531" s="22"/>
      <c r="W531" s="3"/>
      <c r="X531" s="3"/>
      <c r="Y531" s="3"/>
      <c r="Z531" s="3"/>
    </row>
    <row r="532" ht="15.75" customHeight="1">
      <c r="A532" s="26"/>
      <c r="B532" s="27"/>
      <c r="C532" s="3"/>
      <c r="D532" s="26"/>
      <c r="E532" s="28"/>
      <c r="F532" s="28"/>
      <c r="G532" s="28"/>
      <c r="H532" s="28"/>
      <c r="I532" s="28"/>
      <c r="J532" s="27"/>
      <c r="K532" s="21"/>
      <c r="L532" s="26"/>
      <c r="M532" s="27"/>
      <c r="N532" s="3"/>
      <c r="O532" s="26"/>
      <c r="P532" s="28"/>
      <c r="Q532" s="28"/>
      <c r="R532" s="28"/>
      <c r="S532" s="28"/>
      <c r="T532" s="28"/>
      <c r="U532" s="28"/>
      <c r="V532" s="27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2"/>
      <c r="N533" s="3"/>
      <c r="O533" s="3"/>
      <c r="P533" s="3"/>
      <c r="Q533" s="3"/>
      <c r="R533" s="3"/>
      <c r="S533" s="3"/>
      <c r="T533" s="2"/>
      <c r="U533" s="2"/>
      <c r="V533" s="2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5"/>
      <c r="B535" s="6"/>
      <c r="C535" s="3"/>
      <c r="D535" s="7"/>
      <c r="E535" s="8"/>
      <c r="F535" s="8"/>
      <c r="G535" s="8"/>
      <c r="H535" s="8"/>
      <c r="I535" s="9"/>
      <c r="J535" s="10"/>
      <c r="K535" s="3"/>
      <c r="L535" s="7"/>
      <c r="M535" s="11"/>
      <c r="N535" s="3"/>
      <c r="O535" s="7"/>
      <c r="P535" s="8"/>
      <c r="Q535" s="8"/>
      <c r="R535" s="8"/>
      <c r="S535" s="8"/>
      <c r="T535" s="8"/>
      <c r="U535" s="8"/>
      <c r="V535" s="11"/>
      <c r="W535" s="3"/>
      <c r="X535" s="3"/>
      <c r="Y535" s="3"/>
      <c r="Z535" s="3"/>
    </row>
    <row r="536" ht="15.75" customHeight="1">
      <c r="A536" s="12"/>
      <c r="B536" s="13"/>
      <c r="C536" s="3"/>
      <c r="D536" s="14"/>
      <c r="E536" s="15"/>
      <c r="F536" s="15"/>
      <c r="G536" s="15"/>
      <c r="H536" s="15"/>
      <c r="I536" s="16"/>
      <c r="J536" s="17"/>
      <c r="K536" s="3"/>
      <c r="L536" s="14"/>
      <c r="M536" s="18"/>
      <c r="N536" s="3"/>
      <c r="O536" s="14"/>
      <c r="P536" s="15"/>
      <c r="Q536" s="15"/>
      <c r="R536" s="15"/>
      <c r="S536" s="15"/>
      <c r="T536" s="15"/>
      <c r="U536" s="15"/>
      <c r="V536" s="18"/>
      <c r="W536" s="3"/>
      <c r="X536" s="3"/>
      <c r="Y536" s="3"/>
      <c r="Z536" s="3"/>
    </row>
    <row r="537" ht="15.75" customHeight="1">
      <c r="A537" s="21"/>
      <c r="B537" s="22"/>
      <c r="C537" s="3"/>
      <c r="D537" s="23"/>
      <c r="E537" s="24"/>
      <c r="F537" s="24"/>
      <c r="G537" s="24"/>
      <c r="H537" s="24"/>
      <c r="I537" s="24"/>
      <c r="J537" s="22"/>
      <c r="K537" s="21"/>
      <c r="L537" s="21"/>
      <c r="M537" s="22"/>
      <c r="N537" s="3"/>
      <c r="O537" s="21"/>
      <c r="P537" s="3"/>
      <c r="Q537" s="3"/>
      <c r="R537" s="3"/>
      <c r="S537" s="3"/>
      <c r="T537" s="3"/>
      <c r="U537" s="3"/>
      <c r="V537" s="22"/>
      <c r="W537" s="3"/>
      <c r="X537" s="3"/>
      <c r="Y537" s="3"/>
      <c r="Z537" s="3"/>
    </row>
    <row r="538" ht="15.75" customHeight="1">
      <c r="A538" s="21"/>
      <c r="B538" s="22"/>
      <c r="C538" s="3"/>
      <c r="D538" s="21"/>
      <c r="E538" s="3"/>
      <c r="F538" s="3"/>
      <c r="G538" s="3"/>
      <c r="H538" s="3"/>
      <c r="I538" s="3"/>
      <c r="J538" s="22"/>
      <c r="K538" s="3"/>
      <c r="L538" s="21"/>
      <c r="M538" s="22"/>
      <c r="N538" s="3"/>
      <c r="O538" s="21"/>
      <c r="P538" s="3"/>
      <c r="Q538" s="3"/>
      <c r="R538" s="3"/>
      <c r="S538" s="3"/>
      <c r="T538" s="3"/>
      <c r="U538" s="3"/>
      <c r="V538" s="22"/>
      <c r="W538" s="3"/>
      <c r="X538" s="3"/>
      <c r="Y538" s="3"/>
      <c r="Z538" s="3"/>
    </row>
    <row r="539" ht="15.75" customHeight="1">
      <c r="A539" s="21"/>
      <c r="B539" s="22"/>
      <c r="C539" s="3"/>
      <c r="D539" s="21"/>
      <c r="E539" s="3"/>
      <c r="F539" s="3"/>
      <c r="G539" s="3"/>
      <c r="H539" s="3"/>
      <c r="I539" s="3"/>
      <c r="J539" s="22"/>
      <c r="K539" s="3"/>
      <c r="L539" s="21"/>
      <c r="M539" s="22"/>
      <c r="N539" s="3"/>
      <c r="O539" s="21"/>
      <c r="P539" s="3"/>
      <c r="Q539" s="3"/>
      <c r="R539" s="3"/>
      <c r="S539" s="3"/>
      <c r="T539" s="3"/>
      <c r="U539" s="3"/>
      <c r="V539" s="22"/>
      <c r="W539" s="3"/>
      <c r="X539" s="3"/>
      <c r="Y539" s="3"/>
      <c r="Z539" s="3"/>
    </row>
    <row r="540" ht="15.75" customHeight="1">
      <c r="A540" s="21"/>
      <c r="B540" s="22"/>
      <c r="C540" s="3"/>
      <c r="D540" s="21"/>
      <c r="E540" s="3"/>
      <c r="F540" s="3"/>
      <c r="G540" s="3"/>
      <c r="H540" s="3"/>
      <c r="I540" s="3"/>
      <c r="J540" s="22"/>
      <c r="K540" s="3"/>
      <c r="L540" s="21"/>
      <c r="M540" s="22"/>
      <c r="N540" s="3"/>
      <c r="O540" s="21"/>
      <c r="P540" s="3"/>
      <c r="Q540" s="3"/>
      <c r="R540" s="3"/>
      <c r="S540" s="3"/>
      <c r="T540" s="3"/>
      <c r="U540" s="3"/>
      <c r="V540" s="22"/>
      <c r="W540" s="3"/>
      <c r="X540" s="3"/>
      <c r="Y540" s="3"/>
      <c r="Z540" s="3"/>
    </row>
    <row r="541" ht="15.75" customHeight="1">
      <c r="A541" s="21"/>
      <c r="B541" s="22"/>
      <c r="C541" s="3"/>
      <c r="D541" s="21"/>
      <c r="E541" s="3"/>
      <c r="F541" s="3"/>
      <c r="G541" s="3"/>
      <c r="H541" s="3"/>
      <c r="I541" s="3"/>
      <c r="J541" s="22"/>
      <c r="K541" s="3"/>
      <c r="L541" s="21"/>
      <c r="M541" s="22"/>
      <c r="N541" s="3"/>
      <c r="O541" s="21"/>
      <c r="P541" s="3"/>
      <c r="Q541" s="3"/>
      <c r="R541" s="3"/>
      <c r="S541" s="3"/>
      <c r="T541" s="3"/>
      <c r="U541" s="3"/>
      <c r="V541" s="22"/>
      <c r="W541" s="3"/>
      <c r="X541" s="3"/>
      <c r="Y541" s="3"/>
      <c r="Z541" s="3"/>
    </row>
    <row r="542" ht="15.75" customHeight="1">
      <c r="A542" s="21"/>
      <c r="B542" s="22"/>
      <c r="C542" s="3"/>
      <c r="D542" s="21"/>
      <c r="E542" s="3"/>
      <c r="F542" s="3"/>
      <c r="G542" s="3"/>
      <c r="H542" s="3"/>
      <c r="I542" s="3"/>
      <c r="J542" s="22"/>
      <c r="K542" s="3"/>
      <c r="L542" s="21"/>
      <c r="M542" s="22"/>
      <c r="N542" s="3"/>
      <c r="O542" s="21"/>
      <c r="P542" s="3"/>
      <c r="Q542" s="3"/>
      <c r="R542" s="3"/>
      <c r="S542" s="3"/>
      <c r="T542" s="3"/>
      <c r="U542" s="3"/>
      <c r="V542" s="22"/>
      <c r="W542" s="3"/>
      <c r="X542" s="3"/>
      <c r="Y542" s="3"/>
      <c r="Z542" s="3"/>
    </row>
    <row r="543" ht="15.75" customHeight="1">
      <c r="A543" s="21"/>
      <c r="B543" s="22"/>
      <c r="C543" s="3"/>
      <c r="D543" s="21"/>
      <c r="E543" s="3"/>
      <c r="F543" s="3"/>
      <c r="G543" s="3"/>
      <c r="H543" s="3"/>
      <c r="I543" s="3"/>
      <c r="J543" s="22"/>
      <c r="K543" s="3"/>
      <c r="L543" s="21"/>
      <c r="M543" s="22"/>
      <c r="N543" s="3"/>
      <c r="O543" s="21"/>
      <c r="P543" s="3"/>
      <c r="Q543" s="3"/>
      <c r="R543" s="3"/>
      <c r="S543" s="3"/>
      <c r="T543" s="3"/>
      <c r="U543" s="3"/>
      <c r="V543" s="22"/>
      <c r="W543" s="3"/>
      <c r="X543" s="3"/>
      <c r="Y543" s="3"/>
      <c r="Z543" s="3"/>
    </row>
    <row r="544" ht="15.75" customHeight="1">
      <c r="A544" s="21"/>
      <c r="B544" s="22"/>
      <c r="C544" s="3"/>
      <c r="D544" s="21"/>
      <c r="E544" s="3"/>
      <c r="F544" s="3"/>
      <c r="G544" s="3"/>
      <c r="H544" s="3"/>
      <c r="I544" s="3"/>
      <c r="J544" s="22"/>
      <c r="K544" s="3"/>
      <c r="L544" s="21"/>
      <c r="M544" s="22"/>
      <c r="N544" s="3"/>
      <c r="O544" s="21"/>
      <c r="P544" s="3"/>
      <c r="Q544" s="3"/>
      <c r="R544" s="3"/>
      <c r="S544" s="3"/>
      <c r="T544" s="3"/>
      <c r="U544" s="3"/>
      <c r="V544" s="22"/>
      <c r="W544" s="3"/>
      <c r="X544" s="3"/>
      <c r="Y544" s="3"/>
      <c r="Z544" s="3"/>
    </row>
    <row r="545" ht="15.75" customHeight="1">
      <c r="A545" s="21"/>
      <c r="B545" s="22"/>
      <c r="C545" s="3"/>
      <c r="D545" s="21"/>
      <c r="E545" s="3"/>
      <c r="F545" s="3"/>
      <c r="G545" s="3"/>
      <c r="H545" s="3"/>
      <c r="I545" s="3"/>
      <c r="J545" s="22"/>
      <c r="K545" s="3"/>
      <c r="L545" s="21"/>
      <c r="M545" s="22"/>
      <c r="N545" s="3"/>
      <c r="O545" s="21"/>
      <c r="P545" s="3"/>
      <c r="Q545" s="3"/>
      <c r="R545" s="3"/>
      <c r="S545" s="3"/>
      <c r="T545" s="3"/>
      <c r="U545" s="3"/>
      <c r="V545" s="22"/>
      <c r="W545" s="3"/>
      <c r="X545" s="3"/>
      <c r="Y545" s="3"/>
      <c r="Z545" s="3"/>
    </row>
    <row r="546" ht="15.75" customHeight="1">
      <c r="A546" s="21"/>
      <c r="B546" s="22"/>
      <c r="C546" s="3"/>
      <c r="D546" s="21"/>
      <c r="E546" s="3"/>
      <c r="F546" s="3"/>
      <c r="G546" s="3"/>
      <c r="H546" s="3"/>
      <c r="I546" s="3"/>
      <c r="J546" s="22"/>
      <c r="K546" s="3"/>
      <c r="L546" s="21"/>
      <c r="M546" s="22"/>
      <c r="N546" s="3"/>
      <c r="O546" s="21"/>
      <c r="P546" s="3"/>
      <c r="Q546" s="3"/>
      <c r="R546" s="3"/>
      <c r="S546" s="3"/>
      <c r="T546" s="3"/>
      <c r="U546" s="3"/>
      <c r="V546" s="22"/>
      <c r="W546" s="3"/>
      <c r="X546" s="3"/>
      <c r="Y546" s="3"/>
      <c r="Z546" s="3"/>
    </row>
    <row r="547" ht="15.75" customHeight="1">
      <c r="A547" s="26"/>
      <c r="B547" s="27"/>
      <c r="C547" s="3"/>
      <c r="D547" s="26"/>
      <c r="E547" s="28"/>
      <c r="F547" s="28"/>
      <c r="G547" s="28"/>
      <c r="H547" s="28"/>
      <c r="I547" s="28"/>
      <c r="J547" s="27"/>
      <c r="K547" s="21"/>
      <c r="L547" s="26"/>
      <c r="M547" s="27"/>
      <c r="N547" s="3"/>
      <c r="O547" s="26"/>
      <c r="P547" s="28"/>
      <c r="Q547" s="28"/>
      <c r="R547" s="28"/>
      <c r="S547" s="28"/>
      <c r="T547" s="28"/>
      <c r="U547" s="28"/>
      <c r="V547" s="27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2"/>
      <c r="N548" s="3"/>
      <c r="O548" s="3"/>
      <c r="P548" s="3"/>
      <c r="Q548" s="3"/>
      <c r="R548" s="3"/>
      <c r="S548" s="3"/>
      <c r="T548" s="2"/>
      <c r="U548" s="2"/>
      <c r="V548" s="2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5"/>
      <c r="B550" s="6"/>
      <c r="C550" s="3"/>
      <c r="D550" s="7"/>
      <c r="E550" s="8"/>
      <c r="F550" s="8"/>
      <c r="G550" s="8"/>
      <c r="H550" s="8"/>
      <c r="I550" s="9"/>
      <c r="J550" s="10"/>
      <c r="K550" s="3"/>
      <c r="L550" s="7"/>
      <c r="M550" s="11"/>
      <c r="N550" s="3"/>
      <c r="O550" s="7"/>
      <c r="P550" s="8"/>
      <c r="Q550" s="8"/>
      <c r="R550" s="8"/>
      <c r="S550" s="8"/>
      <c r="T550" s="8"/>
      <c r="U550" s="8"/>
      <c r="V550" s="11"/>
      <c r="W550" s="3"/>
      <c r="X550" s="3"/>
      <c r="Y550" s="3"/>
      <c r="Z550" s="3"/>
    </row>
    <row r="551" ht="15.75" customHeight="1">
      <c r="A551" s="12"/>
      <c r="B551" s="13"/>
      <c r="C551" s="3"/>
      <c r="D551" s="14"/>
      <c r="E551" s="15"/>
      <c r="F551" s="15"/>
      <c r="G551" s="15"/>
      <c r="H551" s="15"/>
      <c r="I551" s="16"/>
      <c r="J551" s="17"/>
      <c r="K551" s="3"/>
      <c r="L551" s="14"/>
      <c r="M551" s="18"/>
      <c r="N551" s="3"/>
      <c r="O551" s="14"/>
      <c r="P551" s="15"/>
      <c r="Q551" s="15"/>
      <c r="R551" s="15"/>
      <c r="S551" s="15"/>
      <c r="T551" s="15"/>
      <c r="U551" s="15"/>
      <c r="V551" s="18"/>
      <c r="W551" s="3"/>
      <c r="X551" s="3"/>
      <c r="Y551" s="3"/>
      <c r="Z551" s="3"/>
    </row>
    <row r="552" ht="15.75" customHeight="1">
      <c r="A552" s="21"/>
      <c r="B552" s="22"/>
      <c r="C552" s="3"/>
      <c r="D552" s="23"/>
      <c r="E552" s="24"/>
      <c r="F552" s="24"/>
      <c r="G552" s="24"/>
      <c r="H552" s="24"/>
      <c r="I552" s="24"/>
      <c r="J552" s="22"/>
      <c r="K552" s="21"/>
      <c r="L552" s="21"/>
      <c r="M552" s="22"/>
      <c r="N552" s="3"/>
      <c r="O552" s="21"/>
      <c r="P552" s="3"/>
      <c r="Q552" s="3"/>
      <c r="R552" s="3"/>
      <c r="S552" s="3"/>
      <c r="T552" s="3"/>
      <c r="U552" s="3"/>
      <c r="V552" s="22"/>
      <c r="W552" s="3"/>
      <c r="X552" s="3"/>
      <c r="Y552" s="3"/>
      <c r="Z552" s="3"/>
    </row>
    <row r="553" ht="15.75" customHeight="1">
      <c r="A553" s="21"/>
      <c r="B553" s="22"/>
      <c r="C553" s="3"/>
      <c r="D553" s="21"/>
      <c r="E553" s="3"/>
      <c r="F553" s="3"/>
      <c r="G553" s="3"/>
      <c r="H553" s="3"/>
      <c r="I553" s="3"/>
      <c r="J553" s="22"/>
      <c r="K553" s="3"/>
      <c r="L553" s="21"/>
      <c r="M553" s="22"/>
      <c r="N553" s="3"/>
      <c r="O553" s="21"/>
      <c r="P553" s="3"/>
      <c r="Q553" s="3"/>
      <c r="R553" s="3"/>
      <c r="S553" s="3"/>
      <c r="T553" s="3"/>
      <c r="U553" s="3"/>
      <c r="V553" s="22"/>
      <c r="W553" s="3"/>
      <c r="X553" s="3"/>
      <c r="Y553" s="3"/>
      <c r="Z553" s="3"/>
    </row>
    <row r="554" ht="15.75" customHeight="1">
      <c r="A554" s="21"/>
      <c r="B554" s="22"/>
      <c r="C554" s="3"/>
      <c r="D554" s="21"/>
      <c r="E554" s="3"/>
      <c r="F554" s="3"/>
      <c r="G554" s="3"/>
      <c r="H554" s="3"/>
      <c r="I554" s="3"/>
      <c r="J554" s="22"/>
      <c r="K554" s="3"/>
      <c r="L554" s="21"/>
      <c r="M554" s="22"/>
      <c r="N554" s="3"/>
      <c r="O554" s="21"/>
      <c r="P554" s="3"/>
      <c r="Q554" s="3"/>
      <c r="R554" s="3"/>
      <c r="S554" s="3"/>
      <c r="T554" s="3"/>
      <c r="U554" s="3"/>
      <c r="V554" s="22"/>
      <c r="W554" s="3"/>
      <c r="X554" s="3"/>
      <c r="Y554" s="3"/>
      <c r="Z554" s="3"/>
    </row>
    <row r="555" ht="15.75" customHeight="1">
      <c r="A555" s="21"/>
      <c r="B555" s="22"/>
      <c r="C555" s="3"/>
      <c r="D555" s="21"/>
      <c r="E555" s="3"/>
      <c r="F555" s="3"/>
      <c r="G555" s="3"/>
      <c r="H555" s="3"/>
      <c r="I555" s="3"/>
      <c r="J555" s="22"/>
      <c r="K555" s="3"/>
      <c r="L555" s="21"/>
      <c r="M555" s="22"/>
      <c r="N555" s="3"/>
      <c r="O555" s="21"/>
      <c r="P555" s="3"/>
      <c r="Q555" s="3"/>
      <c r="R555" s="3"/>
      <c r="S555" s="3"/>
      <c r="T555" s="3"/>
      <c r="U555" s="3"/>
      <c r="V555" s="22"/>
      <c r="W555" s="3"/>
      <c r="X555" s="3"/>
      <c r="Y555" s="3"/>
      <c r="Z555" s="3"/>
    </row>
    <row r="556" ht="15.75" customHeight="1">
      <c r="A556" s="21"/>
      <c r="B556" s="22"/>
      <c r="C556" s="3"/>
      <c r="D556" s="21"/>
      <c r="E556" s="3"/>
      <c r="F556" s="3"/>
      <c r="G556" s="3"/>
      <c r="H556" s="3"/>
      <c r="I556" s="3"/>
      <c r="J556" s="22"/>
      <c r="K556" s="3"/>
      <c r="L556" s="21"/>
      <c r="M556" s="22"/>
      <c r="N556" s="3"/>
      <c r="O556" s="21"/>
      <c r="P556" s="3"/>
      <c r="Q556" s="3"/>
      <c r="R556" s="3"/>
      <c r="S556" s="3"/>
      <c r="T556" s="3"/>
      <c r="U556" s="3"/>
      <c r="V556" s="22"/>
      <c r="W556" s="3"/>
      <c r="X556" s="3"/>
      <c r="Y556" s="3"/>
      <c r="Z556" s="3"/>
    </row>
    <row r="557" ht="15.75" customHeight="1">
      <c r="A557" s="21"/>
      <c r="B557" s="22"/>
      <c r="C557" s="3"/>
      <c r="D557" s="21"/>
      <c r="E557" s="3"/>
      <c r="F557" s="3"/>
      <c r="G557" s="3"/>
      <c r="H557" s="3"/>
      <c r="I557" s="3"/>
      <c r="J557" s="22"/>
      <c r="K557" s="3"/>
      <c r="L557" s="21"/>
      <c r="M557" s="22"/>
      <c r="N557" s="3"/>
      <c r="O557" s="21"/>
      <c r="P557" s="3"/>
      <c r="Q557" s="3"/>
      <c r="R557" s="3"/>
      <c r="S557" s="3"/>
      <c r="T557" s="3"/>
      <c r="U557" s="3"/>
      <c r="V557" s="22"/>
      <c r="W557" s="3"/>
      <c r="X557" s="3"/>
      <c r="Y557" s="3"/>
      <c r="Z557" s="3"/>
    </row>
    <row r="558" ht="15.75" customHeight="1">
      <c r="A558" s="21"/>
      <c r="B558" s="22"/>
      <c r="C558" s="3"/>
      <c r="D558" s="21"/>
      <c r="E558" s="3"/>
      <c r="F558" s="3"/>
      <c r="G558" s="3"/>
      <c r="H558" s="3"/>
      <c r="I558" s="3"/>
      <c r="J558" s="22"/>
      <c r="K558" s="3"/>
      <c r="L558" s="21"/>
      <c r="M558" s="22"/>
      <c r="N558" s="3"/>
      <c r="O558" s="21"/>
      <c r="P558" s="3"/>
      <c r="Q558" s="3"/>
      <c r="R558" s="3"/>
      <c r="S558" s="3"/>
      <c r="T558" s="3"/>
      <c r="U558" s="3"/>
      <c r="V558" s="22"/>
      <c r="W558" s="3"/>
      <c r="X558" s="3"/>
      <c r="Y558" s="3"/>
      <c r="Z558" s="3"/>
    </row>
    <row r="559" ht="15.75" customHeight="1">
      <c r="A559" s="21"/>
      <c r="B559" s="22"/>
      <c r="C559" s="3"/>
      <c r="D559" s="21"/>
      <c r="E559" s="3"/>
      <c r="F559" s="3"/>
      <c r="G559" s="3"/>
      <c r="H559" s="3"/>
      <c r="I559" s="3"/>
      <c r="J559" s="22"/>
      <c r="K559" s="3"/>
      <c r="L559" s="21"/>
      <c r="M559" s="22"/>
      <c r="N559" s="3"/>
      <c r="O559" s="21"/>
      <c r="P559" s="3"/>
      <c r="Q559" s="3"/>
      <c r="R559" s="3"/>
      <c r="S559" s="3"/>
      <c r="T559" s="3"/>
      <c r="U559" s="3"/>
      <c r="V559" s="22"/>
      <c r="W559" s="3"/>
      <c r="X559" s="3"/>
      <c r="Y559" s="3"/>
      <c r="Z559" s="3"/>
    </row>
    <row r="560" ht="15.75" customHeight="1">
      <c r="A560" s="21"/>
      <c r="B560" s="22"/>
      <c r="C560" s="3"/>
      <c r="D560" s="21"/>
      <c r="E560" s="3"/>
      <c r="F560" s="3"/>
      <c r="G560" s="3"/>
      <c r="H560" s="3"/>
      <c r="I560" s="3"/>
      <c r="J560" s="22"/>
      <c r="K560" s="3"/>
      <c r="L560" s="21"/>
      <c r="M560" s="22"/>
      <c r="N560" s="3"/>
      <c r="O560" s="21"/>
      <c r="P560" s="3"/>
      <c r="Q560" s="3"/>
      <c r="R560" s="3"/>
      <c r="S560" s="3"/>
      <c r="T560" s="3"/>
      <c r="U560" s="3"/>
      <c r="V560" s="22"/>
      <c r="W560" s="3"/>
      <c r="X560" s="3"/>
      <c r="Y560" s="3"/>
      <c r="Z560" s="3"/>
    </row>
    <row r="561" ht="15.75" customHeight="1">
      <c r="A561" s="21"/>
      <c r="B561" s="22"/>
      <c r="C561" s="3"/>
      <c r="D561" s="21"/>
      <c r="E561" s="3"/>
      <c r="F561" s="3"/>
      <c r="G561" s="3"/>
      <c r="H561" s="3"/>
      <c r="I561" s="3"/>
      <c r="J561" s="22"/>
      <c r="K561" s="3"/>
      <c r="L561" s="21"/>
      <c r="M561" s="22"/>
      <c r="N561" s="3"/>
      <c r="O561" s="21"/>
      <c r="P561" s="3"/>
      <c r="Q561" s="3"/>
      <c r="R561" s="3"/>
      <c r="S561" s="3"/>
      <c r="T561" s="3"/>
      <c r="U561" s="3"/>
      <c r="V561" s="22"/>
      <c r="W561" s="3"/>
      <c r="X561" s="3"/>
      <c r="Y561" s="3"/>
      <c r="Z561" s="3"/>
    </row>
    <row r="562" ht="15.75" customHeight="1">
      <c r="A562" s="26"/>
      <c r="B562" s="27"/>
      <c r="C562" s="3"/>
      <c r="D562" s="26"/>
      <c r="E562" s="28"/>
      <c r="F562" s="28"/>
      <c r="G562" s="28"/>
      <c r="H562" s="28"/>
      <c r="I562" s="28"/>
      <c r="J562" s="27"/>
      <c r="K562" s="21"/>
      <c r="L562" s="26"/>
      <c r="M562" s="27"/>
      <c r="N562" s="3"/>
      <c r="O562" s="26"/>
      <c r="P562" s="28"/>
      <c r="Q562" s="28"/>
      <c r="R562" s="28"/>
      <c r="S562" s="28"/>
      <c r="T562" s="28"/>
      <c r="U562" s="28"/>
      <c r="V562" s="27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2"/>
      <c r="N563" s="3"/>
      <c r="O563" s="3"/>
      <c r="P563" s="3"/>
      <c r="Q563" s="3"/>
      <c r="R563" s="3"/>
      <c r="S563" s="3"/>
      <c r="T563" s="2"/>
      <c r="U563" s="2"/>
      <c r="V563" s="2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5"/>
      <c r="B565" s="6"/>
      <c r="C565" s="3"/>
      <c r="D565" s="7"/>
      <c r="E565" s="8"/>
      <c r="F565" s="8"/>
      <c r="G565" s="8"/>
      <c r="H565" s="8"/>
      <c r="I565" s="9"/>
      <c r="J565" s="10"/>
      <c r="K565" s="3"/>
      <c r="L565" s="7"/>
      <c r="M565" s="11"/>
      <c r="N565" s="3"/>
      <c r="O565" s="7"/>
      <c r="P565" s="8"/>
      <c r="Q565" s="8"/>
      <c r="R565" s="8"/>
      <c r="S565" s="8"/>
      <c r="T565" s="8"/>
      <c r="U565" s="8"/>
      <c r="V565" s="11"/>
      <c r="W565" s="3"/>
      <c r="X565" s="3"/>
      <c r="Y565" s="3"/>
      <c r="Z565" s="3"/>
    </row>
    <row r="566" ht="15.75" customHeight="1">
      <c r="A566" s="12"/>
      <c r="B566" s="13"/>
      <c r="C566" s="3"/>
      <c r="D566" s="14"/>
      <c r="E566" s="15"/>
      <c r="F566" s="15"/>
      <c r="G566" s="15"/>
      <c r="H566" s="15"/>
      <c r="I566" s="16"/>
      <c r="J566" s="17"/>
      <c r="K566" s="3"/>
      <c r="L566" s="14"/>
      <c r="M566" s="18"/>
      <c r="N566" s="3"/>
      <c r="O566" s="14"/>
      <c r="P566" s="15"/>
      <c r="Q566" s="15"/>
      <c r="R566" s="15"/>
      <c r="S566" s="15"/>
      <c r="T566" s="15"/>
      <c r="U566" s="15"/>
      <c r="V566" s="18"/>
      <c r="W566" s="3"/>
      <c r="X566" s="3"/>
      <c r="Y566" s="3"/>
      <c r="Z566" s="3"/>
    </row>
    <row r="567" ht="15.75" customHeight="1">
      <c r="A567" s="21"/>
      <c r="B567" s="22"/>
      <c r="C567" s="3"/>
      <c r="D567" s="23"/>
      <c r="E567" s="24"/>
      <c r="F567" s="24"/>
      <c r="G567" s="24"/>
      <c r="H567" s="24"/>
      <c r="I567" s="24"/>
      <c r="J567" s="22"/>
      <c r="K567" s="21"/>
      <c r="L567" s="21"/>
      <c r="M567" s="22"/>
      <c r="N567" s="3"/>
      <c r="O567" s="21"/>
      <c r="P567" s="3"/>
      <c r="Q567" s="3"/>
      <c r="R567" s="3"/>
      <c r="S567" s="3"/>
      <c r="T567" s="3"/>
      <c r="U567" s="3"/>
      <c r="V567" s="22"/>
      <c r="W567" s="3"/>
      <c r="X567" s="3"/>
      <c r="Y567" s="3"/>
      <c r="Z567" s="3"/>
    </row>
    <row r="568" ht="15.75" customHeight="1">
      <c r="A568" s="21"/>
      <c r="B568" s="22"/>
      <c r="C568" s="3"/>
      <c r="D568" s="21"/>
      <c r="E568" s="3"/>
      <c r="F568" s="3"/>
      <c r="G568" s="3"/>
      <c r="H568" s="3"/>
      <c r="I568" s="3"/>
      <c r="J568" s="22"/>
      <c r="K568" s="3"/>
      <c r="L568" s="21"/>
      <c r="M568" s="22"/>
      <c r="N568" s="3"/>
      <c r="O568" s="21"/>
      <c r="P568" s="3"/>
      <c r="Q568" s="3"/>
      <c r="R568" s="3"/>
      <c r="S568" s="3"/>
      <c r="T568" s="3"/>
      <c r="U568" s="3"/>
      <c r="V568" s="22"/>
      <c r="W568" s="3"/>
      <c r="X568" s="3"/>
      <c r="Y568" s="3"/>
      <c r="Z568" s="3"/>
    </row>
    <row r="569" ht="15.75" customHeight="1">
      <c r="A569" s="21"/>
      <c r="B569" s="22"/>
      <c r="C569" s="3"/>
      <c r="D569" s="21"/>
      <c r="E569" s="3"/>
      <c r="F569" s="3"/>
      <c r="G569" s="3"/>
      <c r="H569" s="3"/>
      <c r="I569" s="3"/>
      <c r="J569" s="22"/>
      <c r="K569" s="3"/>
      <c r="L569" s="21"/>
      <c r="M569" s="22"/>
      <c r="N569" s="3"/>
      <c r="O569" s="21"/>
      <c r="P569" s="3"/>
      <c r="Q569" s="3"/>
      <c r="R569" s="3"/>
      <c r="S569" s="3"/>
      <c r="T569" s="3"/>
      <c r="U569" s="3"/>
      <c r="V569" s="22"/>
      <c r="W569" s="3"/>
      <c r="X569" s="3"/>
      <c r="Y569" s="3"/>
      <c r="Z569" s="3"/>
    </row>
    <row r="570" ht="15.75" customHeight="1">
      <c r="A570" s="21"/>
      <c r="B570" s="22"/>
      <c r="C570" s="3"/>
      <c r="D570" s="21"/>
      <c r="E570" s="3"/>
      <c r="F570" s="3"/>
      <c r="G570" s="3"/>
      <c r="H570" s="3"/>
      <c r="I570" s="3"/>
      <c r="J570" s="22"/>
      <c r="K570" s="3"/>
      <c r="L570" s="21"/>
      <c r="M570" s="22"/>
      <c r="N570" s="3"/>
      <c r="O570" s="21"/>
      <c r="P570" s="3"/>
      <c r="Q570" s="3"/>
      <c r="R570" s="3"/>
      <c r="S570" s="3"/>
      <c r="T570" s="3"/>
      <c r="U570" s="3"/>
      <c r="V570" s="22"/>
      <c r="W570" s="3"/>
      <c r="X570" s="3"/>
      <c r="Y570" s="3"/>
      <c r="Z570" s="3"/>
    </row>
    <row r="571" ht="15.75" customHeight="1">
      <c r="A571" s="21"/>
      <c r="B571" s="22"/>
      <c r="C571" s="3"/>
      <c r="D571" s="21"/>
      <c r="E571" s="3"/>
      <c r="F571" s="3"/>
      <c r="G571" s="3"/>
      <c r="H571" s="3"/>
      <c r="I571" s="3"/>
      <c r="J571" s="22"/>
      <c r="K571" s="3"/>
      <c r="L571" s="21"/>
      <c r="M571" s="22"/>
      <c r="N571" s="3"/>
      <c r="O571" s="21"/>
      <c r="P571" s="3"/>
      <c r="Q571" s="3"/>
      <c r="R571" s="3"/>
      <c r="S571" s="3"/>
      <c r="T571" s="3"/>
      <c r="U571" s="3"/>
      <c r="V571" s="22"/>
      <c r="W571" s="3"/>
      <c r="X571" s="3"/>
      <c r="Y571" s="3"/>
      <c r="Z571" s="3"/>
    </row>
    <row r="572" ht="15.75" customHeight="1">
      <c r="A572" s="21"/>
      <c r="B572" s="22"/>
      <c r="C572" s="3"/>
      <c r="D572" s="21"/>
      <c r="E572" s="3"/>
      <c r="F572" s="3"/>
      <c r="G572" s="3"/>
      <c r="H572" s="3"/>
      <c r="I572" s="3"/>
      <c r="J572" s="22"/>
      <c r="K572" s="3"/>
      <c r="L572" s="21"/>
      <c r="M572" s="22"/>
      <c r="N572" s="3"/>
      <c r="O572" s="21"/>
      <c r="P572" s="3"/>
      <c r="Q572" s="3"/>
      <c r="R572" s="3"/>
      <c r="S572" s="3"/>
      <c r="T572" s="3"/>
      <c r="U572" s="3"/>
      <c r="V572" s="22"/>
      <c r="W572" s="3"/>
      <c r="X572" s="3"/>
      <c r="Y572" s="3"/>
      <c r="Z572" s="3"/>
    </row>
    <row r="573" ht="15.75" customHeight="1">
      <c r="A573" s="21"/>
      <c r="B573" s="22"/>
      <c r="C573" s="3"/>
      <c r="D573" s="21"/>
      <c r="E573" s="3"/>
      <c r="F573" s="3"/>
      <c r="G573" s="3"/>
      <c r="H573" s="3"/>
      <c r="I573" s="3"/>
      <c r="J573" s="22"/>
      <c r="K573" s="3"/>
      <c r="L573" s="21"/>
      <c r="M573" s="22"/>
      <c r="N573" s="3"/>
      <c r="O573" s="21"/>
      <c r="P573" s="3"/>
      <c r="Q573" s="3"/>
      <c r="R573" s="3"/>
      <c r="S573" s="3"/>
      <c r="T573" s="3"/>
      <c r="U573" s="3"/>
      <c r="V573" s="22"/>
      <c r="W573" s="3"/>
      <c r="X573" s="3"/>
      <c r="Y573" s="3"/>
      <c r="Z573" s="3"/>
    </row>
    <row r="574" ht="15.75" customHeight="1">
      <c r="A574" s="21"/>
      <c r="B574" s="22"/>
      <c r="C574" s="3"/>
      <c r="D574" s="21"/>
      <c r="E574" s="3"/>
      <c r="F574" s="3"/>
      <c r="G574" s="3"/>
      <c r="H574" s="3"/>
      <c r="I574" s="3"/>
      <c r="J574" s="22"/>
      <c r="K574" s="3"/>
      <c r="L574" s="21"/>
      <c r="M574" s="22"/>
      <c r="N574" s="3"/>
      <c r="O574" s="21"/>
      <c r="P574" s="3"/>
      <c r="Q574" s="3"/>
      <c r="R574" s="3"/>
      <c r="S574" s="3"/>
      <c r="T574" s="3"/>
      <c r="U574" s="3"/>
      <c r="V574" s="22"/>
      <c r="W574" s="3"/>
      <c r="X574" s="3"/>
      <c r="Y574" s="3"/>
      <c r="Z574" s="3"/>
    </row>
    <row r="575" ht="15.75" customHeight="1">
      <c r="A575" s="21"/>
      <c r="B575" s="22"/>
      <c r="C575" s="3"/>
      <c r="D575" s="21"/>
      <c r="E575" s="3"/>
      <c r="F575" s="3"/>
      <c r="G575" s="3"/>
      <c r="H575" s="3"/>
      <c r="I575" s="3"/>
      <c r="J575" s="22"/>
      <c r="K575" s="3"/>
      <c r="L575" s="21"/>
      <c r="M575" s="22"/>
      <c r="N575" s="3"/>
      <c r="O575" s="21"/>
      <c r="P575" s="3"/>
      <c r="Q575" s="3"/>
      <c r="R575" s="3"/>
      <c r="S575" s="3"/>
      <c r="T575" s="3"/>
      <c r="U575" s="3"/>
      <c r="V575" s="22"/>
      <c r="W575" s="3"/>
      <c r="X575" s="3"/>
      <c r="Y575" s="3"/>
      <c r="Z575" s="3"/>
    </row>
    <row r="576" ht="15.75" customHeight="1">
      <c r="A576" s="21"/>
      <c r="B576" s="22"/>
      <c r="C576" s="3"/>
      <c r="D576" s="21"/>
      <c r="E576" s="3"/>
      <c r="F576" s="3"/>
      <c r="G576" s="3"/>
      <c r="H576" s="3"/>
      <c r="I576" s="3"/>
      <c r="J576" s="22"/>
      <c r="K576" s="3"/>
      <c r="L576" s="21"/>
      <c r="M576" s="22"/>
      <c r="N576" s="3"/>
      <c r="O576" s="21"/>
      <c r="P576" s="3"/>
      <c r="Q576" s="3"/>
      <c r="R576" s="3"/>
      <c r="S576" s="3"/>
      <c r="T576" s="3"/>
      <c r="U576" s="3"/>
      <c r="V576" s="22"/>
      <c r="W576" s="3"/>
      <c r="X576" s="3"/>
      <c r="Y576" s="3"/>
      <c r="Z576" s="3"/>
    </row>
    <row r="577" ht="15.75" customHeight="1">
      <c r="A577" s="26"/>
      <c r="B577" s="27"/>
      <c r="C577" s="3"/>
      <c r="D577" s="26"/>
      <c r="E577" s="28"/>
      <c r="F577" s="28"/>
      <c r="G577" s="28"/>
      <c r="H577" s="28"/>
      <c r="I577" s="28"/>
      <c r="J577" s="27"/>
      <c r="K577" s="21"/>
      <c r="L577" s="26"/>
      <c r="M577" s="27"/>
      <c r="N577" s="3"/>
      <c r="O577" s="26"/>
      <c r="P577" s="28"/>
      <c r="Q577" s="28"/>
      <c r="R577" s="28"/>
      <c r="S577" s="28"/>
      <c r="T577" s="28"/>
      <c r="U577" s="28"/>
      <c r="V577" s="27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2"/>
      <c r="N578" s="3"/>
      <c r="O578" s="3"/>
      <c r="P578" s="3"/>
      <c r="Q578" s="3"/>
      <c r="R578" s="3"/>
      <c r="S578" s="3"/>
      <c r="T578" s="2"/>
      <c r="U578" s="2"/>
      <c r="V578" s="2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5"/>
      <c r="B580" s="6"/>
      <c r="C580" s="3"/>
      <c r="D580" s="7"/>
      <c r="E580" s="8"/>
      <c r="F580" s="8"/>
      <c r="G580" s="8"/>
      <c r="H580" s="8"/>
      <c r="I580" s="9"/>
      <c r="J580" s="10"/>
      <c r="K580" s="3"/>
      <c r="L580" s="7"/>
      <c r="M580" s="11"/>
      <c r="N580" s="3"/>
      <c r="O580" s="7"/>
      <c r="P580" s="8"/>
      <c r="Q580" s="8"/>
      <c r="R580" s="8"/>
      <c r="S580" s="8"/>
      <c r="T580" s="8"/>
      <c r="U580" s="8"/>
      <c r="V580" s="11"/>
      <c r="W580" s="3"/>
      <c r="X580" s="3"/>
      <c r="Y580" s="3"/>
      <c r="Z580" s="3"/>
    </row>
    <row r="581" ht="15.75" customHeight="1">
      <c r="A581" s="12"/>
      <c r="B581" s="13"/>
      <c r="C581" s="3"/>
      <c r="D581" s="14"/>
      <c r="E581" s="15"/>
      <c r="F581" s="15"/>
      <c r="G581" s="15"/>
      <c r="H581" s="15"/>
      <c r="I581" s="16"/>
      <c r="J581" s="17"/>
      <c r="K581" s="3"/>
      <c r="L581" s="14"/>
      <c r="M581" s="18"/>
      <c r="N581" s="3"/>
      <c r="O581" s="14"/>
      <c r="P581" s="15"/>
      <c r="Q581" s="15"/>
      <c r="R581" s="15"/>
      <c r="S581" s="15"/>
      <c r="T581" s="15"/>
      <c r="U581" s="15"/>
      <c r="V581" s="18"/>
      <c r="W581" s="3"/>
      <c r="X581" s="3"/>
      <c r="Y581" s="3"/>
      <c r="Z581" s="3"/>
    </row>
    <row r="582" ht="15.75" customHeight="1">
      <c r="A582" s="21"/>
      <c r="B582" s="22"/>
      <c r="C582" s="3"/>
      <c r="D582" s="23"/>
      <c r="E582" s="24"/>
      <c r="F582" s="24"/>
      <c r="G582" s="24"/>
      <c r="H582" s="24"/>
      <c r="I582" s="24"/>
      <c r="J582" s="22"/>
      <c r="K582" s="21"/>
      <c r="L582" s="21"/>
      <c r="M582" s="22"/>
      <c r="N582" s="3"/>
      <c r="O582" s="21"/>
      <c r="P582" s="3"/>
      <c r="Q582" s="3"/>
      <c r="R582" s="3"/>
      <c r="S582" s="3"/>
      <c r="T582" s="3"/>
      <c r="U582" s="3"/>
      <c r="V582" s="22"/>
      <c r="W582" s="3"/>
      <c r="X582" s="3"/>
      <c r="Y582" s="3"/>
      <c r="Z582" s="3"/>
    </row>
    <row r="583" ht="15.75" customHeight="1">
      <c r="A583" s="21"/>
      <c r="B583" s="22"/>
      <c r="C583" s="3"/>
      <c r="D583" s="21"/>
      <c r="E583" s="3"/>
      <c r="F583" s="3"/>
      <c r="G583" s="3"/>
      <c r="H583" s="3"/>
      <c r="I583" s="3"/>
      <c r="J583" s="22"/>
      <c r="K583" s="3"/>
      <c r="L583" s="21"/>
      <c r="M583" s="22"/>
      <c r="N583" s="3"/>
      <c r="O583" s="21"/>
      <c r="P583" s="3"/>
      <c r="Q583" s="3"/>
      <c r="R583" s="3"/>
      <c r="S583" s="3"/>
      <c r="T583" s="3"/>
      <c r="U583" s="3"/>
      <c r="V583" s="22"/>
      <c r="W583" s="3"/>
      <c r="X583" s="3"/>
      <c r="Y583" s="3"/>
      <c r="Z583" s="3"/>
    </row>
    <row r="584" ht="15.75" customHeight="1">
      <c r="A584" s="21"/>
      <c r="B584" s="22"/>
      <c r="C584" s="3"/>
      <c r="D584" s="21"/>
      <c r="E584" s="3"/>
      <c r="F584" s="3"/>
      <c r="G584" s="3"/>
      <c r="H584" s="3"/>
      <c r="I584" s="3"/>
      <c r="J584" s="22"/>
      <c r="K584" s="3"/>
      <c r="L584" s="21"/>
      <c r="M584" s="22"/>
      <c r="N584" s="3"/>
      <c r="O584" s="21"/>
      <c r="P584" s="3"/>
      <c r="Q584" s="3"/>
      <c r="R584" s="3"/>
      <c r="S584" s="3"/>
      <c r="T584" s="3"/>
      <c r="U584" s="3"/>
      <c r="V584" s="22"/>
      <c r="W584" s="3"/>
      <c r="X584" s="3"/>
      <c r="Y584" s="3"/>
      <c r="Z584" s="3"/>
    </row>
    <row r="585" ht="15.75" customHeight="1">
      <c r="A585" s="21"/>
      <c r="B585" s="22"/>
      <c r="C585" s="3"/>
      <c r="D585" s="21"/>
      <c r="E585" s="3"/>
      <c r="F585" s="3"/>
      <c r="G585" s="3"/>
      <c r="H585" s="3"/>
      <c r="I585" s="3"/>
      <c r="J585" s="22"/>
      <c r="K585" s="3"/>
      <c r="L585" s="21"/>
      <c r="M585" s="22"/>
      <c r="N585" s="3"/>
      <c r="O585" s="21"/>
      <c r="P585" s="3"/>
      <c r="Q585" s="3"/>
      <c r="R585" s="3"/>
      <c r="S585" s="3"/>
      <c r="T585" s="3"/>
      <c r="U585" s="3"/>
      <c r="V585" s="22"/>
      <c r="W585" s="3"/>
      <c r="X585" s="3"/>
      <c r="Y585" s="3"/>
      <c r="Z585" s="3"/>
    </row>
    <row r="586" ht="15.75" customHeight="1">
      <c r="A586" s="21"/>
      <c r="B586" s="22"/>
      <c r="C586" s="3"/>
      <c r="D586" s="21"/>
      <c r="E586" s="3"/>
      <c r="F586" s="3"/>
      <c r="G586" s="3"/>
      <c r="H586" s="3"/>
      <c r="I586" s="3"/>
      <c r="J586" s="22"/>
      <c r="K586" s="3"/>
      <c r="L586" s="21"/>
      <c r="M586" s="22"/>
      <c r="N586" s="3"/>
      <c r="O586" s="21"/>
      <c r="P586" s="3"/>
      <c r="Q586" s="3"/>
      <c r="R586" s="3"/>
      <c r="S586" s="3"/>
      <c r="T586" s="3"/>
      <c r="U586" s="3"/>
      <c r="V586" s="22"/>
      <c r="W586" s="3"/>
      <c r="X586" s="3"/>
      <c r="Y586" s="3"/>
      <c r="Z586" s="3"/>
    </row>
    <row r="587" ht="15.75" customHeight="1">
      <c r="A587" s="21"/>
      <c r="B587" s="22"/>
      <c r="C587" s="3"/>
      <c r="D587" s="21"/>
      <c r="E587" s="3"/>
      <c r="F587" s="3"/>
      <c r="G587" s="3"/>
      <c r="H587" s="3"/>
      <c r="I587" s="3"/>
      <c r="J587" s="22"/>
      <c r="K587" s="3"/>
      <c r="L587" s="21"/>
      <c r="M587" s="22"/>
      <c r="N587" s="3"/>
      <c r="O587" s="21"/>
      <c r="P587" s="3"/>
      <c r="Q587" s="3"/>
      <c r="R587" s="3"/>
      <c r="S587" s="3"/>
      <c r="T587" s="3"/>
      <c r="U587" s="3"/>
      <c r="V587" s="22"/>
      <c r="W587" s="3"/>
      <c r="X587" s="3"/>
      <c r="Y587" s="3"/>
      <c r="Z587" s="3"/>
    </row>
    <row r="588" ht="15.75" customHeight="1">
      <c r="A588" s="21"/>
      <c r="B588" s="22"/>
      <c r="C588" s="3"/>
      <c r="D588" s="21"/>
      <c r="E588" s="3"/>
      <c r="F588" s="3"/>
      <c r="G588" s="3"/>
      <c r="H588" s="3"/>
      <c r="I588" s="3"/>
      <c r="J588" s="22"/>
      <c r="K588" s="3"/>
      <c r="L588" s="21"/>
      <c r="M588" s="22"/>
      <c r="N588" s="3"/>
      <c r="O588" s="21"/>
      <c r="P588" s="3"/>
      <c r="Q588" s="3"/>
      <c r="R588" s="3"/>
      <c r="S588" s="3"/>
      <c r="T588" s="3"/>
      <c r="U588" s="3"/>
      <c r="V588" s="22"/>
      <c r="W588" s="3"/>
      <c r="X588" s="3"/>
      <c r="Y588" s="3"/>
      <c r="Z588" s="3"/>
    </row>
    <row r="589" ht="15.75" customHeight="1">
      <c r="A589" s="21"/>
      <c r="B589" s="22"/>
      <c r="C589" s="3"/>
      <c r="D589" s="21"/>
      <c r="E589" s="3"/>
      <c r="F589" s="3"/>
      <c r="G589" s="3"/>
      <c r="H589" s="3"/>
      <c r="I589" s="3"/>
      <c r="J589" s="22"/>
      <c r="K589" s="3"/>
      <c r="L589" s="21"/>
      <c r="M589" s="22"/>
      <c r="N589" s="3"/>
      <c r="O589" s="21"/>
      <c r="P589" s="3"/>
      <c r="Q589" s="3"/>
      <c r="R589" s="3"/>
      <c r="S589" s="3"/>
      <c r="T589" s="3"/>
      <c r="U589" s="3"/>
      <c r="V589" s="22"/>
      <c r="W589" s="3"/>
      <c r="X589" s="3"/>
      <c r="Y589" s="3"/>
      <c r="Z589" s="3"/>
    </row>
    <row r="590" ht="15.75" customHeight="1">
      <c r="A590" s="21"/>
      <c r="B590" s="22"/>
      <c r="C590" s="3"/>
      <c r="D590" s="21"/>
      <c r="E590" s="3"/>
      <c r="F590" s="3"/>
      <c r="G590" s="3"/>
      <c r="H590" s="3"/>
      <c r="I590" s="3"/>
      <c r="J590" s="22"/>
      <c r="K590" s="3"/>
      <c r="L590" s="21"/>
      <c r="M590" s="22"/>
      <c r="N590" s="3"/>
      <c r="O590" s="21"/>
      <c r="P590" s="3"/>
      <c r="Q590" s="3"/>
      <c r="R590" s="3"/>
      <c r="S590" s="3"/>
      <c r="T590" s="3"/>
      <c r="U590" s="3"/>
      <c r="V590" s="22"/>
      <c r="W590" s="3"/>
      <c r="X590" s="3"/>
      <c r="Y590" s="3"/>
      <c r="Z590" s="3"/>
    </row>
    <row r="591" ht="15.75" customHeight="1">
      <c r="A591" s="21"/>
      <c r="B591" s="22"/>
      <c r="C591" s="3"/>
      <c r="D591" s="21"/>
      <c r="E591" s="3"/>
      <c r="F591" s="3"/>
      <c r="G591" s="3"/>
      <c r="H591" s="3"/>
      <c r="I591" s="3"/>
      <c r="J591" s="22"/>
      <c r="K591" s="3"/>
      <c r="L591" s="21"/>
      <c r="M591" s="22"/>
      <c r="N591" s="3"/>
      <c r="O591" s="21"/>
      <c r="P591" s="3"/>
      <c r="Q591" s="3"/>
      <c r="R591" s="3"/>
      <c r="S591" s="3"/>
      <c r="T591" s="3"/>
      <c r="U591" s="3"/>
      <c r="V591" s="22"/>
      <c r="W591" s="3"/>
      <c r="X591" s="3"/>
      <c r="Y591" s="3"/>
      <c r="Z591" s="3"/>
    </row>
    <row r="592" ht="15.75" customHeight="1">
      <c r="A592" s="26"/>
      <c r="B592" s="27"/>
      <c r="C592" s="3"/>
      <c r="D592" s="26"/>
      <c r="E592" s="28"/>
      <c r="F592" s="28"/>
      <c r="G592" s="28"/>
      <c r="H592" s="28"/>
      <c r="I592" s="28"/>
      <c r="J592" s="27"/>
      <c r="K592" s="21"/>
      <c r="L592" s="26"/>
      <c r="M592" s="27"/>
      <c r="N592" s="3"/>
      <c r="O592" s="26"/>
      <c r="P592" s="28"/>
      <c r="Q592" s="28"/>
      <c r="R592" s="28"/>
      <c r="S592" s="28"/>
      <c r="T592" s="28"/>
      <c r="U592" s="28"/>
      <c r="V592" s="27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2"/>
      <c r="N593" s="3"/>
      <c r="O593" s="3"/>
      <c r="P593" s="3"/>
      <c r="Q593" s="3"/>
      <c r="R593" s="3"/>
      <c r="S593" s="3"/>
      <c r="T593" s="2"/>
      <c r="U593" s="2"/>
      <c r="V593" s="2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5"/>
      <c r="B595" s="6"/>
      <c r="C595" s="3"/>
      <c r="D595" s="7"/>
      <c r="E595" s="8"/>
      <c r="F595" s="8"/>
      <c r="G595" s="8"/>
      <c r="H595" s="8"/>
      <c r="I595" s="9"/>
      <c r="J595" s="10"/>
      <c r="K595" s="3"/>
      <c r="L595" s="7"/>
      <c r="M595" s="11"/>
      <c r="N595" s="3"/>
      <c r="O595" s="7"/>
      <c r="P595" s="8"/>
      <c r="Q595" s="8"/>
      <c r="R595" s="8"/>
      <c r="S595" s="8"/>
      <c r="T595" s="8"/>
      <c r="U595" s="8"/>
      <c r="V595" s="11"/>
      <c r="W595" s="3"/>
      <c r="X595" s="3"/>
      <c r="Y595" s="3"/>
      <c r="Z595" s="3"/>
    </row>
    <row r="596" ht="15.75" customHeight="1">
      <c r="A596" s="12"/>
      <c r="B596" s="13"/>
      <c r="C596" s="3"/>
      <c r="D596" s="14"/>
      <c r="E596" s="15"/>
      <c r="F596" s="15"/>
      <c r="G596" s="15"/>
      <c r="H596" s="15"/>
      <c r="I596" s="16"/>
      <c r="J596" s="17"/>
      <c r="K596" s="3"/>
      <c r="L596" s="14"/>
      <c r="M596" s="18"/>
      <c r="N596" s="3"/>
      <c r="O596" s="14"/>
      <c r="P596" s="15"/>
      <c r="Q596" s="15"/>
      <c r="R596" s="15"/>
      <c r="S596" s="15"/>
      <c r="T596" s="15"/>
      <c r="U596" s="15"/>
      <c r="V596" s="18"/>
      <c r="W596" s="3"/>
      <c r="X596" s="3"/>
      <c r="Y596" s="3"/>
      <c r="Z596" s="3"/>
    </row>
    <row r="597" ht="15.75" customHeight="1">
      <c r="A597" s="21"/>
      <c r="B597" s="22"/>
      <c r="C597" s="3"/>
      <c r="D597" s="23"/>
      <c r="E597" s="24"/>
      <c r="F597" s="24"/>
      <c r="G597" s="24"/>
      <c r="H597" s="24"/>
      <c r="I597" s="24"/>
      <c r="J597" s="22"/>
      <c r="K597" s="21"/>
      <c r="L597" s="21"/>
      <c r="M597" s="22"/>
      <c r="N597" s="3"/>
      <c r="O597" s="21"/>
      <c r="P597" s="3"/>
      <c r="Q597" s="3"/>
      <c r="R597" s="3"/>
      <c r="S597" s="3"/>
      <c r="T597" s="3"/>
      <c r="U597" s="3"/>
      <c r="V597" s="22"/>
      <c r="W597" s="3"/>
      <c r="X597" s="3"/>
      <c r="Y597" s="3"/>
      <c r="Z597" s="3"/>
    </row>
    <row r="598" ht="15.75" customHeight="1">
      <c r="A598" s="21"/>
      <c r="B598" s="22"/>
      <c r="C598" s="3"/>
      <c r="D598" s="21"/>
      <c r="E598" s="3"/>
      <c r="F598" s="3"/>
      <c r="G598" s="3"/>
      <c r="H598" s="3"/>
      <c r="I598" s="3"/>
      <c r="J598" s="22"/>
      <c r="K598" s="3"/>
      <c r="L598" s="21"/>
      <c r="M598" s="22"/>
      <c r="N598" s="3"/>
      <c r="O598" s="21"/>
      <c r="P598" s="3"/>
      <c r="Q598" s="3"/>
      <c r="R598" s="3"/>
      <c r="S598" s="3"/>
      <c r="T598" s="3"/>
      <c r="U598" s="3"/>
      <c r="V598" s="22"/>
      <c r="W598" s="3"/>
      <c r="X598" s="3"/>
      <c r="Y598" s="3"/>
      <c r="Z598" s="3"/>
    </row>
    <row r="599" ht="15.75" customHeight="1">
      <c r="A599" s="21"/>
      <c r="B599" s="22"/>
      <c r="C599" s="3"/>
      <c r="D599" s="21"/>
      <c r="E599" s="3"/>
      <c r="F599" s="3"/>
      <c r="G599" s="3"/>
      <c r="H599" s="3"/>
      <c r="I599" s="3"/>
      <c r="J599" s="22"/>
      <c r="K599" s="3"/>
      <c r="L599" s="21"/>
      <c r="M599" s="22"/>
      <c r="N599" s="3"/>
      <c r="O599" s="21"/>
      <c r="P599" s="3"/>
      <c r="Q599" s="3"/>
      <c r="R599" s="3"/>
      <c r="S599" s="3"/>
      <c r="T599" s="3"/>
      <c r="U599" s="3"/>
      <c r="V599" s="22"/>
      <c r="W599" s="3"/>
      <c r="X599" s="3"/>
      <c r="Y599" s="3"/>
      <c r="Z599" s="3"/>
    </row>
    <row r="600" ht="15.75" customHeight="1">
      <c r="A600" s="21"/>
      <c r="B600" s="22"/>
      <c r="C600" s="3"/>
      <c r="D600" s="21"/>
      <c r="E600" s="3"/>
      <c r="F600" s="3"/>
      <c r="G600" s="3"/>
      <c r="H600" s="3"/>
      <c r="I600" s="3"/>
      <c r="J600" s="22"/>
      <c r="K600" s="3"/>
      <c r="L600" s="21"/>
      <c r="M600" s="22"/>
      <c r="N600" s="3"/>
      <c r="O600" s="21"/>
      <c r="P600" s="3"/>
      <c r="Q600" s="3"/>
      <c r="R600" s="3"/>
      <c r="S600" s="3"/>
      <c r="T600" s="3"/>
      <c r="U600" s="3"/>
      <c r="V600" s="22"/>
      <c r="W600" s="3"/>
      <c r="X600" s="3"/>
      <c r="Y600" s="3"/>
      <c r="Z600" s="3"/>
    </row>
    <row r="601" ht="15.75" customHeight="1">
      <c r="A601" s="21"/>
      <c r="B601" s="22"/>
      <c r="C601" s="3"/>
      <c r="D601" s="21"/>
      <c r="E601" s="3"/>
      <c r="F601" s="3"/>
      <c r="G601" s="3"/>
      <c r="H601" s="3"/>
      <c r="I601" s="3"/>
      <c r="J601" s="22"/>
      <c r="K601" s="3"/>
      <c r="L601" s="21"/>
      <c r="M601" s="22"/>
      <c r="N601" s="3"/>
      <c r="O601" s="21"/>
      <c r="P601" s="3"/>
      <c r="Q601" s="3"/>
      <c r="R601" s="3"/>
      <c r="S601" s="3"/>
      <c r="T601" s="3"/>
      <c r="U601" s="3"/>
      <c r="V601" s="22"/>
      <c r="W601" s="3"/>
      <c r="X601" s="3"/>
      <c r="Y601" s="3"/>
      <c r="Z601" s="3"/>
    </row>
    <row r="602" ht="15.75" customHeight="1">
      <c r="A602" s="21"/>
      <c r="B602" s="22"/>
      <c r="C602" s="3"/>
      <c r="D602" s="21"/>
      <c r="E602" s="3"/>
      <c r="F602" s="3"/>
      <c r="G602" s="3"/>
      <c r="H602" s="3"/>
      <c r="I602" s="3"/>
      <c r="J602" s="22"/>
      <c r="K602" s="3"/>
      <c r="L602" s="21"/>
      <c r="M602" s="22"/>
      <c r="N602" s="3"/>
      <c r="O602" s="21"/>
      <c r="P602" s="3"/>
      <c r="Q602" s="3"/>
      <c r="R602" s="3"/>
      <c r="S602" s="3"/>
      <c r="T602" s="3"/>
      <c r="U602" s="3"/>
      <c r="V602" s="22"/>
      <c r="W602" s="3"/>
      <c r="X602" s="3"/>
      <c r="Y602" s="3"/>
      <c r="Z602" s="3"/>
    </row>
    <row r="603" ht="15.75" customHeight="1">
      <c r="A603" s="21"/>
      <c r="B603" s="22"/>
      <c r="C603" s="3"/>
      <c r="D603" s="21"/>
      <c r="E603" s="3"/>
      <c r="F603" s="3"/>
      <c r="G603" s="3"/>
      <c r="H603" s="3"/>
      <c r="I603" s="3"/>
      <c r="J603" s="22"/>
      <c r="K603" s="3"/>
      <c r="L603" s="21"/>
      <c r="M603" s="22"/>
      <c r="N603" s="3"/>
      <c r="O603" s="21"/>
      <c r="P603" s="3"/>
      <c r="Q603" s="3"/>
      <c r="R603" s="3"/>
      <c r="S603" s="3"/>
      <c r="T603" s="3"/>
      <c r="U603" s="3"/>
      <c r="V603" s="22"/>
      <c r="W603" s="3"/>
      <c r="X603" s="3"/>
      <c r="Y603" s="3"/>
      <c r="Z603" s="3"/>
    </row>
    <row r="604" ht="15.75" customHeight="1">
      <c r="A604" s="21"/>
      <c r="B604" s="22"/>
      <c r="C604" s="3"/>
      <c r="D604" s="21"/>
      <c r="E604" s="3"/>
      <c r="F604" s="3"/>
      <c r="G604" s="3"/>
      <c r="H604" s="3"/>
      <c r="I604" s="3"/>
      <c r="J604" s="22"/>
      <c r="K604" s="3"/>
      <c r="L604" s="21"/>
      <c r="M604" s="22"/>
      <c r="N604" s="3"/>
      <c r="O604" s="21"/>
      <c r="P604" s="3"/>
      <c r="Q604" s="3"/>
      <c r="R604" s="3"/>
      <c r="S604" s="3"/>
      <c r="T604" s="3"/>
      <c r="U604" s="3"/>
      <c r="V604" s="22"/>
      <c r="W604" s="3"/>
      <c r="X604" s="3"/>
      <c r="Y604" s="3"/>
      <c r="Z604" s="3"/>
    </row>
    <row r="605" ht="15.75" customHeight="1">
      <c r="A605" s="21"/>
      <c r="B605" s="22"/>
      <c r="C605" s="3"/>
      <c r="D605" s="21"/>
      <c r="E605" s="3"/>
      <c r="F605" s="3"/>
      <c r="G605" s="3"/>
      <c r="H605" s="3"/>
      <c r="I605" s="3"/>
      <c r="J605" s="22"/>
      <c r="K605" s="3"/>
      <c r="L605" s="21"/>
      <c r="M605" s="22"/>
      <c r="N605" s="3"/>
      <c r="O605" s="21"/>
      <c r="P605" s="3"/>
      <c r="Q605" s="3"/>
      <c r="R605" s="3"/>
      <c r="S605" s="3"/>
      <c r="T605" s="3"/>
      <c r="U605" s="3"/>
      <c r="V605" s="22"/>
      <c r="W605" s="3"/>
      <c r="X605" s="3"/>
      <c r="Y605" s="3"/>
      <c r="Z605" s="3"/>
    </row>
    <row r="606" ht="15.75" customHeight="1">
      <c r="A606" s="21"/>
      <c r="B606" s="22"/>
      <c r="C606" s="3"/>
      <c r="D606" s="21"/>
      <c r="E606" s="3"/>
      <c r="F606" s="3"/>
      <c r="G606" s="3"/>
      <c r="H606" s="3"/>
      <c r="I606" s="3"/>
      <c r="J606" s="22"/>
      <c r="K606" s="3"/>
      <c r="L606" s="21"/>
      <c r="M606" s="22"/>
      <c r="N606" s="3"/>
      <c r="O606" s="21"/>
      <c r="P606" s="3"/>
      <c r="Q606" s="3"/>
      <c r="R606" s="3"/>
      <c r="S606" s="3"/>
      <c r="T606" s="3"/>
      <c r="U606" s="3"/>
      <c r="V606" s="22"/>
      <c r="W606" s="3"/>
      <c r="X606" s="3"/>
      <c r="Y606" s="3"/>
      <c r="Z606" s="3"/>
    </row>
    <row r="607" ht="15.75" customHeight="1">
      <c r="A607" s="26"/>
      <c r="B607" s="27"/>
      <c r="C607" s="3"/>
      <c r="D607" s="26"/>
      <c r="E607" s="28"/>
      <c r="F607" s="28"/>
      <c r="G607" s="28"/>
      <c r="H607" s="28"/>
      <c r="I607" s="28"/>
      <c r="J607" s="27"/>
      <c r="K607" s="21"/>
      <c r="L607" s="26"/>
      <c r="M607" s="27"/>
      <c r="N607" s="3"/>
      <c r="O607" s="26"/>
      <c r="P607" s="28"/>
      <c r="Q607" s="28"/>
      <c r="R607" s="28"/>
      <c r="S607" s="28"/>
      <c r="T607" s="28"/>
      <c r="U607" s="28"/>
      <c r="V607" s="27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2"/>
      <c r="N608" s="3"/>
      <c r="O608" s="3"/>
      <c r="P608" s="3"/>
      <c r="Q608" s="3"/>
      <c r="R608" s="3"/>
      <c r="S608" s="3"/>
      <c r="T608" s="2"/>
      <c r="U608" s="2"/>
      <c r="V608" s="2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5"/>
      <c r="B610" s="6"/>
      <c r="C610" s="3"/>
      <c r="D610" s="7"/>
      <c r="E610" s="8"/>
      <c r="F610" s="8"/>
      <c r="G610" s="8"/>
      <c r="H610" s="8"/>
      <c r="I610" s="9"/>
      <c r="J610" s="10"/>
      <c r="K610" s="3"/>
      <c r="L610" s="7"/>
      <c r="M610" s="11"/>
      <c r="N610" s="3"/>
      <c r="O610" s="7"/>
      <c r="P610" s="8"/>
      <c r="Q610" s="8"/>
      <c r="R610" s="8"/>
      <c r="S610" s="8"/>
      <c r="T610" s="8"/>
      <c r="U610" s="8"/>
      <c r="V610" s="11"/>
      <c r="W610" s="3"/>
      <c r="X610" s="3"/>
      <c r="Y610" s="3"/>
      <c r="Z610" s="3"/>
    </row>
    <row r="611" ht="15.75" customHeight="1">
      <c r="A611" s="12"/>
      <c r="B611" s="13"/>
      <c r="C611" s="3"/>
      <c r="D611" s="14"/>
      <c r="E611" s="15"/>
      <c r="F611" s="15"/>
      <c r="G611" s="15"/>
      <c r="H611" s="15"/>
      <c r="I611" s="16"/>
      <c r="J611" s="17"/>
      <c r="K611" s="3"/>
      <c r="L611" s="14"/>
      <c r="M611" s="18"/>
      <c r="N611" s="3"/>
      <c r="O611" s="14"/>
      <c r="P611" s="15"/>
      <c r="Q611" s="15"/>
      <c r="R611" s="15"/>
      <c r="S611" s="15"/>
      <c r="T611" s="15"/>
      <c r="U611" s="15"/>
      <c r="V611" s="18"/>
      <c r="W611" s="3"/>
      <c r="X611" s="3"/>
      <c r="Y611" s="3"/>
      <c r="Z611" s="3"/>
    </row>
    <row r="612" ht="15.75" customHeight="1">
      <c r="A612" s="21"/>
      <c r="B612" s="22"/>
      <c r="C612" s="3"/>
      <c r="D612" s="23"/>
      <c r="E612" s="24"/>
      <c r="F612" s="24"/>
      <c r="G612" s="24"/>
      <c r="H612" s="24"/>
      <c r="I612" s="24"/>
      <c r="J612" s="22"/>
      <c r="K612" s="21"/>
      <c r="L612" s="21"/>
      <c r="M612" s="22"/>
      <c r="N612" s="3"/>
      <c r="O612" s="21"/>
      <c r="P612" s="3"/>
      <c r="Q612" s="3"/>
      <c r="R612" s="3"/>
      <c r="S612" s="3"/>
      <c r="T612" s="3"/>
      <c r="U612" s="3"/>
      <c r="V612" s="22"/>
      <c r="W612" s="3"/>
      <c r="X612" s="3"/>
      <c r="Y612" s="3"/>
      <c r="Z612" s="3"/>
    </row>
    <row r="613" ht="15.75" customHeight="1">
      <c r="A613" s="21"/>
      <c r="B613" s="22"/>
      <c r="C613" s="3"/>
      <c r="D613" s="21"/>
      <c r="E613" s="3"/>
      <c r="F613" s="3"/>
      <c r="G613" s="3"/>
      <c r="H613" s="3"/>
      <c r="I613" s="3"/>
      <c r="J613" s="22"/>
      <c r="K613" s="3"/>
      <c r="L613" s="21"/>
      <c r="M613" s="22"/>
      <c r="N613" s="3"/>
      <c r="O613" s="21"/>
      <c r="P613" s="3"/>
      <c r="Q613" s="3"/>
      <c r="R613" s="3"/>
      <c r="S613" s="3"/>
      <c r="T613" s="3"/>
      <c r="U613" s="3"/>
      <c r="V613" s="22"/>
      <c r="W613" s="3"/>
      <c r="X613" s="3"/>
      <c r="Y613" s="3"/>
      <c r="Z613" s="3"/>
    </row>
    <row r="614" ht="15.75" customHeight="1">
      <c r="A614" s="21"/>
      <c r="B614" s="22"/>
      <c r="C614" s="3"/>
      <c r="D614" s="21"/>
      <c r="E614" s="3"/>
      <c r="F614" s="3"/>
      <c r="G614" s="3"/>
      <c r="H614" s="3"/>
      <c r="I614" s="3"/>
      <c r="J614" s="22"/>
      <c r="K614" s="3"/>
      <c r="L614" s="21"/>
      <c r="M614" s="22"/>
      <c r="N614" s="3"/>
      <c r="O614" s="21"/>
      <c r="P614" s="3"/>
      <c r="Q614" s="3"/>
      <c r="R614" s="3"/>
      <c r="S614" s="3"/>
      <c r="T614" s="3"/>
      <c r="U614" s="3"/>
      <c r="V614" s="22"/>
      <c r="W614" s="3"/>
      <c r="X614" s="3"/>
      <c r="Y614" s="3"/>
      <c r="Z614" s="3"/>
    </row>
    <row r="615" ht="15.75" customHeight="1">
      <c r="A615" s="21"/>
      <c r="B615" s="22"/>
      <c r="C615" s="3"/>
      <c r="D615" s="21"/>
      <c r="E615" s="3"/>
      <c r="F615" s="3"/>
      <c r="G615" s="3"/>
      <c r="H615" s="3"/>
      <c r="I615" s="3"/>
      <c r="J615" s="22"/>
      <c r="K615" s="3"/>
      <c r="L615" s="21"/>
      <c r="M615" s="22"/>
      <c r="N615" s="3"/>
      <c r="O615" s="21"/>
      <c r="P615" s="3"/>
      <c r="Q615" s="3"/>
      <c r="R615" s="3"/>
      <c r="S615" s="3"/>
      <c r="T615" s="3"/>
      <c r="U615" s="3"/>
      <c r="V615" s="22"/>
      <c r="W615" s="3"/>
      <c r="X615" s="3"/>
      <c r="Y615" s="3"/>
      <c r="Z615" s="3"/>
    </row>
    <row r="616" ht="15.75" customHeight="1">
      <c r="A616" s="21"/>
      <c r="B616" s="22"/>
      <c r="C616" s="3"/>
      <c r="D616" s="21"/>
      <c r="E616" s="3"/>
      <c r="F616" s="3"/>
      <c r="G616" s="3"/>
      <c r="H616" s="3"/>
      <c r="I616" s="3"/>
      <c r="J616" s="22"/>
      <c r="K616" s="3"/>
      <c r="L616" s="21"/>
      <c r="M616" s="22"/>
      <c r="N616" s="3"/>
      <c r="O616" s="21"/>
      <c r="P616" s="3"/>
      <c r="Q616" s="3"/>
      <c r="R616" s="3"/>
      <c r="S616" s="3"/>
      <c r="T616" s="3"/>
      <c r="U616" s="3"/>
      <c r="V616" s="22"/>
      <c r="W616" s="3"/>
      <c r="X616" s="3"/>
      <c r="Y616" s="3"/>
      <c r="Z616" s="3"/>
    </row>
    <row r="617" ht="15.75" customHeight="1">
      <c r="A617" s="21"/>
      <c r="B617" s="22"/>
      <c r="C617" s="3"/>
      <c r="D617" s="21"/>
      <c r="E617" s="3"/>
      <c r="F617" s="3"/>
      <c r="G617" s="3"/>
      <c r="H617" s="3"/>
      <c r="I617" s="3"/>
      <c r="J617" s="22"/>
      <c r="K617" s="3"/>
      <c r="L617" s="21"/>
      <c r="M617" s="22"/>
      <c r="N617" s="3"/>
      <c r="O617" s="21"/>
      <c r="P617" s="3"/>
      <c r="Q617" s="3"/>
      <c r="R617" s="3"/>
      <c r="S617" s="3"/>
      <c r="T617" s="3"/>
      <c r="U617" s="3"/>
      <c r="V617" s="22"/>
      <c r="W617" s="3"/>
      <c r="X617" s="3"/>
      <c r="Y617" s="3"/>
      <c r="Z617" s="3"/>
    </row>
    <row r="618" ht="15.75" customHeight="1">
      <c r="A618" s="21"/>
      <c r="B618" s="22"/>
      <c r="C618" s="3"/>
      <c r="D618" s="21"/>
      <c r="E618" s="3"/>
      <c r="F618" s="3"/>
      <c r="G618" s="3"/>
      <c r="H618" s="3"/>
      <c r="I618" s="3"/>
      <c r="J618" s="22"/>
      <c r="K618" s="3"/>
      <c r="L618" s="21"/>
      <c r="M618" s="22"/>
      <c r="N618" s="3"/>
      <c r="O618" s="21"/>
      <c r="P618" s="3"/>
      <c r="Q618" s="3"/>
      <c r="R618" s="3"/>
      <c r="S618" s="3"/>
      <c r="T618" s="3"/>
      <c r="U618" s="3"/>
      <c r="V618" s="22"/>
      <c r="W618" s="3"/>
      <c r="X618" s="3"/>
      <c r="Y618" s="3"/>
      <c r="Z618" s="3"/>
    </row>
    <row r="619" ht="15.75" customHeight="1">
      <c r="A619" s="21"/>
      <c r="B619" s="22"/>
      <c r="C619" s="3"/>
      <c r="D619" s="21"/>
      <c r="E619" s="3"/>
      <c r="F619" s="3"/>
      <c r="G619" s="3"/>
      <c r="H619" s="3"/>
      <c r="I619" s="3"/>
      <c r="J619" s="22"/>
      <c r="K619" s="3"/>
      <c r="L619" s="21"/>
      <c r="M619" s="22"/>
      <c r="N619" s="3"/>
      <c r="O619" s="21"/>
      <c r="P619" s="3"/>
      <c r="Q619" s="3"/>
      <c r="R619" s="3"/>
      <c r="S619" s="3"/>
      <c r="T619" s="3"/>
      <c r="U619" s="3"/>
      <c r="V619" s="22"/>
      <c r="W619" s="3"/>
      <c r="X619" s="3"/>
      <c r="Y619" s="3"/>
      <c r="Z619" s="3"/>
    </row>
    <row r="620" ht="15.75" customHeight="1">
      <c r="A620" s="21"/>
      <c r="B620" s="22"/>
      <c r="C620" s="3"/>
      <c r="D620" s="21"/>
      <c r="E620" s="3"/>
      <c r="F620" s="3"/>
      <c r="G620" s="3"/>
      <c r="H620" s="3"/>
      <c r="I620" s="3"/>
      <c r="J620" s="22"/>
      <c r="K620" s="3"/>
      <c r="L620" s="21"/>
      <c r="M620" s="22"/>
      <c r="N620" s="3"/>
      <c r="O620" s="21"/>
      <c r="P620" s="3"/>
      <c r="Q620" s="3"/>
      <c r="R620" s="3"/>
      <c r="S620" s="3"/>
      <c r="T620" s="3"/>
      <c r="U620" s="3"/>
      <c r="V620" s="22"/>
      <c r="W620" s="3"/>
      <c r="X620" s="3"/>
      <c r="Y620" s="3"/>
      <c r="Z620" s="3"/>
    </row>
    <row r="621" ht="15.75" customHeight="1">
      <c r="A621" s="21"/>
      <c r="B621" s="22"/>
      <c r="C621" s="3"/>
      <c r="D621" s="21"/>
      <c r="E621" s="3"/>
      <c r="F621" s="3"/>
      <c r="G621" s="3"/>
      <c r="H621" s="3"/>
      <c r="I621" s="3"/>
      <c r="J621" s="22"/>
      <c r="K621" s="3"/>
      <c r="L621" s="21"/>
      <c r="M621" s="22"/>
      <c r="N621" s="3"/>
      <c r="O621" s="21"/>
      <c r="P621" s="3"/>
      <c r="Q621" s="3"/>
      <c r="R621" s="3"/>
      <c r="S621" s="3"/>
      <c r="T621" s="3"/>
      <c r="U621" s="3"/>
      <c r="V621" s="22"/>
      <c r="W621" s="3"/>
      <c r="X621" s="3"/>
      <c r="Y621" s="3"/>
      <c r="Z621" s="3"/>
    </row>
    <row r="622" ht="15.75" customHeight="1">
      <c r="A622" s="26"/>
      <c r="B622" s="27"/>
      <c r="C622" s="3"/>
      <c r="D622" s="26"/>
      <c r="E622" s="28"/>
      <c r="F622" s="28"/>
      <c r="G622" s="28"/>
      <c r="H622" s="28"/>
      <c r="I622" s="28"/>
      <c r="J622" s="27"/>
      <c r="K622" s="21"/>
      <c r="L622" s="26"/>
      <c r="M622" s="27"/>
      <c r="N622" s="3"/>
      <c r="O622" s="26"/>
      <c r="P622" s="28"/>
      <c r="Q622" s="28"/>
      <c r="R622" s="28"/>
      <c r="S622" s="28"/>
      <c r="T622" s="28"/>
      <c r="U622" s="28"/>
      <c r="V622" s="27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2"/>
      <c r="N623" s="3"/>
      <c r="O623" s="3"/>
      <c r="P623" s="3"/>
      <c r="Q623" s="3"/>
      <c r="R623" s="3"/>
      <c r="S623" s="3"/>
      <c r="T623" s="2"/>
      <c r="U623" s="2"/>
      <c r="V623" s="2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5"/>
      <c r="B625" s="6"/>
      <c r="C625" s="3"/>
      <c r="D625" s="7"/>
      <c r="E625" s="8"/>
      <c r="F625" s="8"/>
      <c r="G625" s="8"/>
      <c r="H625" s="8"/>
      <c r="I625" s="9"/>
      <c r="J625" s="10"/>
      <c r="K625" s="3"/>
      <c r="L625" s="7"/>
      <c r="M625" s="11"/>
      <c r="N625" s="3"/>
      <c r="O625" s="7"/>
      <c r="P625" s="8"/>
      <c r="Q625" s="8"/>
      <c r="R625" s="8"/>
      <c r="S625" s="8"/>
      <c r="T625" s="8"/>
      <c r="U625" s="8"/>
      <c r="V625" s="11"/>
      <c r="W625" s="3"/>
      <c r="X625" s="3"/>
      <c r="Y625" s="3"/>
      <c r="Z625" s="3"/>
    </row>
    <row r="626" ht="15.75" customHeight="1">
      <c r="A626" s="12"/>
      <c r="B626" s="13"/>
      <c r="C626" s="3"/>
      <c r="D626" s="14"/>
      <c r="E626" s="15"/>
      <c r="F626" s="15"/>
      <c r="G626" s="15"/>
      <c r="H626" s="15"/>
      <c r="I626" s="16"/>
      <c r="J626" s="17"/>
      <c r="K626" s="3"/>
      <c r="L626" s="14"/>
      <c r="M626" s="18"/>
      <c r="N626" s="3"/>
      <c r="O626" s="14"/>
      <c r="P626" s="15"/>
      <c r="Q626" s="15"/>
      <c r="R626" s="15"/>
      <c r="S626" s="15"/>
      <c r="T626" s="15"/>
      <c r="U626" s="15"/>
      <c r="V626" s="18"/>
      <c r="W626" s="3"/>
      <c r="X626" s="3"/>
      <c r="Y626" s="3"/>
      <c r="Z626" s="3"/>
    </row>
    <row r="627" ht="15.75" customHeight="1">
      <c r="A627" s="21"/>
      <c r="B627" s="22"/>
      <c r="C627" s="3"/>
      <c r="D627" s="23"/>
      <c r="E627" s="24"/>
      <c r="F627" s="24"/>
      <c r="G627" s="24"/>
      <c r="H627" s="24"/>
      <c r="I627" s="24"/>
      <c r="J627" s="22"/>
      <c r="K627" s="21"/>
      <c r="L627" s="21"/>
      <c r="M627" s="22"/>
      <c r="N627" s="3"/>
      <c r="O627" s="21"/>
      <c r="P627" s="3"/>
      <c r="Q627" s="3"/>
      <c r="R627" s="3"/>
      <c r="S627" s="3"/>
      <c r="T627" s="3"/>
      <c r="U627" s="3"/>
      <c r="V627" s="22"/>
      <c r="W627" s="3"/>
      <c r="X627" s="3"/>
      <c r="Y627" s="3"/>
      <c r="Z627" s="3"/>
    </row>
    <row r="628" ht="15.75" customHeight="1">
      <c r="A628" s="21"/>
      <c r="B628" s="22"/>
      <c r="C628" s="3"/>
      <c r="D628" s="21"/>
      <c r="E628" s="3"/>
      <c r="F628" s="3"/>
      <c r="G628" s="3"/>
      <c r="H628" s="3"/>
      <c r="I628" s="3"/>
      <c r="J628" s="22"/>
      <c r="K628" s="3"/>
      <c r="L628" s="21"/>
      <c r="M628" s="22"/>
      <c r="N628" s="3"/>
      <c r="O628" s="21"/>
      <c r="P628" s="3"/>
      <c r="Q628" s="3"/>
      <c r="R628" s="3"/>
      <c r="S628" s="3"/>
      <c r="T628" s="3"/>
      <c r="U628" s="3"/>
      <c r="V628" s="22"/>
      <c r="W628" s="3"/>
      <c r="X628" s="3"/>
      <c r="Y628" s="3"/>
      <c r="Z628" s="3"/>
    </row>
    <row r="629" ht="15.75" customHeight="1">
      <c r="A629" s="21"/>
      <c r="B629" s="22"/>
      <c r="C629" s="3"/>
      <c r="D629" s="21"/>
      <c r="E629" s="3"/>
      <c r="F629" s="3"/>
      <c r="G629" s="3"/>
      <c r="H629" s="3"/>
      <c r="I629" s="3"/>
      <c r="J629" s="22"/>
      <c r="K629" s="3"/>
      <c r="L629" s="21"/>
      <c r="M629" s="22"/>
      <c r="N629" s="3"/>
      <c r="O629" s="21"/>
      <c r="P629" s="3"/>
      <c r="Q629" s="3"/>
      <c r="R629" s="3"/>
      <c r="S629" s="3"/>
      <c r="T629" s="3"/>
      <c r="U629" s="3"/>
      <c r="V629" s="22"/>
      <c r="W629" s="3"/>
      <c r="X629" s="3"/>
      <c r="Y629" s="3"/>
      <c r="Z629" s="3"/>
    </row>
    <row r="630" ht="15.75" customHeight="1">
      <c r="A630" s="21"/>
      <c r="B630" s="22"/>
      <c r="C630" s="3"/>
      <c r="D630" s="21"/>
      <c r="E630" s="3"/>
      <c r="F630" s="3"/>
      <c r="G630" s="3"/>
      <c r="H630" s="3"/>
      <c r="I630" s="3"/>
      <c r="J630" s="22"/>
      <c r="K630" s="3"/>
      <c r="L630" s="21"/>
      <c r="M630" s="22"/>
      <c r="N630" s="3"/>
      <c r="O630" s="21"/>
      <c r="P630" s="3"/>
      <c r="Q630" s="3"/>
      <c r="R630" s="3"/>
      <c r="S630" s="3"/>
      <c r="T630" s="3"/>
      <c r="U630" s="3"/>
      <c r="V630" s="22"/>
      <c r="W630" s="3"/>
      <c r="X630" s="3"/>
      <c r="Y630" s="3"/>
      <c r="Z630" s="3"/>
    </row>
    <row r="631" ht="15.75" customHeight="1">
      <c r="A631" s="21"/>
      <c r="B631" s="22"/>
      <c r="C631" s="3"/>
      <c r="D631" s="21"/>
      <c r="E631" s="3"/>
      <c r="F631" s="3"/>
      <c r="G631" s="3"/>
      <c r="H631" s="3"/>
      <c r="I631" s="3"/>
      <c r="J631" s="22"/>
      <c r="K631" s="3"/>
      <c r="L631" s="21"/>
      <c r="M631" s="22"/>
      <c r="N631" s="3"/>
      <c r="O631" s="21"/>
      <c r="P631" s="3"/>
      <c r="Q631" s="3"/>
      <c r="R631" s="3"/>
      <c r="S631" s="3"/>
      <c r="T631" s="3"/>
      <c r="U631" s="3"/>
      <c r="V631" s="22"/>
      <c r="W631" s="3"/>
      <c r="X631" s="3"/>
      <c r="Y631" s="3"/>
      <c r="Z631" s="3"/>
    </row>
    <row r="632" ht="15.75" customHeight="1">
      <c r="A632" s="21"/>
      <c r="B632" s="22"/>
      <c r="C632" s="3"/>
      <c r="D632" s="21"/>
      <c r="E632" s="3"/>
      <c r="F632" s="3"/>
      <c r="G632" s="3"/>
      <c r="H632" s="3"/>
      <c r="I632" s="3"/>
      <c r="J632" s="22"/>
      <c r="K632" s="3"/>
      <c r="L632" s="21"/>
      <c r="M632" s="22"/>
      <c r="N632" s="3"/>
      <c r="O632" s="21"/>
      <c r="P632" s="3"/>
      <c r="Q632" s="3"/>
      <c r="R632" s="3"/>
      <c r="S632" s="3"/>
      <c r="T632" s="3"/>
      <c r="U632" s="3"/>
      <c r="V632" s="22"/>
      <c r="W632" s="3"/>
      <c r="X632" s="3"/>
      <c r="Y632" s="3"/>
      <c r="Z632" s="3"/>
    </row>
    <row r="633" ht="15.75" customHeight="1">
      <c r="A633" s="21"/>
      <c r="B633" s="22"/>
      <c r="C633" s="3"/>
      <c r="D633" s="21"/>
      <c r="E633" s="3"/>
      <c r="F633" s="3"/>
      <c r="G633" s="3"/>
      <c r="H633" s="3"/>
      <c r="I633" s="3"/>
      <c r="J633" s="22"/>
      <c r="K633" s="3"/>
      <c r="L633" s="21"/>
      <c r="M633" s="22"/>
      <c r="N633" s="3"/>
      <c r="O633" s="21"/>
      <c r="P633" s="3"/>
      <c r="Q633" s="3"/>
      <c r="R633" s="3"/>
      <c r="S633" s="3"/>
      <c r="T633" s="3"/>
      <c r="U633" s="3"/>
      <c r="V633" s="22"/>
      <c r="W633" s="3"/>
      <c r="X633" s="3"/>
      <c r="Y633" s="3"/>
      <c r="Z633" s="3"/>
    </row>
    <row r="634" ht="15.75" customHeight="1">
      <c r="A634" s="21"/>
      <c r="B634" s="22"/>
      <c r="C634" s="3"/>
      <c r="D634" s="21"/>
      <c r="E634" s="3"/>
      <c r="F634" s="3"/>
      <c r="G634" s="3"/>
      <c r="H634" s="3"/>
      <c r="I634" s="3"/>
      <c r="J634" s="22"/>
      <c r="K634" s="3"/>
      <c r="L634" s="21"/>
      <c r="M634" s="22"/>
      <c r="N634" s="3"/>
      <c r="O634" s="21"/>
      <c r="P634" s="3"/>
      <c r="Q634" s="3"/>
      <c r="R634" s="3"/>
      <c r="S634" s="3"/>
      <c r="T634" s="3"/>
      <c r="U634" s="3"/>
      <c r="V634" s="22"/>
      <c r="W634" s="3"/>
      <c r="X634" s="3"/>
      <c r="Y634" s="3"/>
      <c r="Z634" s="3"/>
    </row>
    <row r="635" ht="15.75" customHeight="1">
      <c r="A635" s="21"/>
      <c r="B635" s="22"/>
      <c r="C635" s="3"/>
      <c r="D635" s="21"/>
      <c r="E635" s="3"/>
      <c r="F635" s="3"/>
      <c r="G635" s="3"/>
      <c r="H635" s="3"/>
      <c r="I635" s="3"/>
      <c r="J635" s="22"/>
      <c r="K635" s="3"/>
      <c r="L635" s="21"/>
      <c r="M635" s="22"/>
      <c r="N635" s="3"/>
      <c r="O635" s="21"/>
      <c r="P635" s="3"/>
      <c r="Q635" s="3"/>
      <c r="R635" s="3"/>
      <c r="S635" s="3"/>
      <c r="T635" s="3"/>
      <c r="U635" s="3"/>
      <c r="V635" s="22"/>
      <c r="W635" s="3"/>
      <c r="X635" s="3"/>
      <c r="Y635" s="3"/>
      <c r="Z635" s="3"/>
    </row>
    <row r="636" ht="15.75" customHeight="1">
      <c r="A636" s="21"/>
      <c r="B636" s="22"/>
      <c r="C636" s="3"/>
      <c r="D636" s="21"/>
      <c r="E636" s="3"/>
      <c r="F636" s="3"/>
      <c r="G636" s="3"/>
      <c r="H636" s="3"/>
      <c r="I636" s="3"/>
      <c r="J636" s="22"/>
      <c r="K636" s="3"/>
      <c r="L636" s="21"/>
      <c r="M636" s="22"/>
      <c r="N636" s="3"/>
      <c r="O636" s="21"/>
      <c r="P636" s="3"/>
      <c r="Q636" s="3"/>
      <c r="R636" s="3"/>
      <c r="S636" s="3"/>
      <c r="T636" s="3"/>
      <c r="U636" s="3"/>
      <c r="V636" s="22"/>
      <c r="W636" s="3"/>
      <c r="X636" s="3"/>
      <c r="Y636" s="3"/>
      <c r="Z636" s="3"/>
    </row>
    <row r="637" ht="15.75" customHeight="1">
      <c r="A637" s="26"/>
      <c r="B637" s="27"/>
      <c r="C637" s="3"/>
      <c r="D637" s="26"/>
      <c r="E637" s="28"/>
      <c r="F637" s="28"/>
      <c r="G637" s="28"/>
      <c r="H637" s="28"/>
      <c r="I637" s="28"/>
      <c r="J637" s="27"/>
      <c r="K637" s="21"/>
      <c r="L637" s="26"/>
      <c r="M637" s="27"/>
      <c r="N637" s="3"/>
      <c r="O637" s="26"/>
      <c r="P637" s="28"/>
      <c r="Q637" s="28"/>
      <c r="R637" s="28"/>
      <c r="S637" s="28"/>
      <c r="T637" s="28"/>
      <c r="U637" s="28"/>
      <c r="V637" s="27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2"/>
      <c r="N638" s="3"/>
      <c r="O638" s="3"/>
      <c r="P638" s="3"/>
      <c r="Q638" s="3"/>
      <c r="R638" s="3"/>
      <c r="S638" s="3"/>
      <c r="T638" s="2"/>
      <c r="U638" s="2"/>
      <c r="V638" s="2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5"/>
      <c r="B640" s="6"/>
      <c r="C640" s="3"/>
      <c r="D640" s="7"/>
      <c r="E640" s="8"/>
      <c r="F640" s="8"/>
      <c r="G640" s="8"/>
      <c r="H640" s="8"/>
      <c r="I640" s="9"/>
      <c r="J640" s="10"/>
      <c r="K640" s="3"/>
      <c r="L640" s="7"/>
      <c r="M640" s="11"/>
      <c r="N640" s="3"/>
      <c r="O640" s="7"/>
      <c r="P640" s="8"/>
      <c r="Q640" s="8"/>
      <c r="R640" s="8"/>
      <c r="S640" s="8"/>
      <c r="T640" s="8"/>
      <c r="U640" s="8"/>
      <c r="V640" s="11"/>
      <c r="W640" s="3"/>
      <c r="X640" s="3"/>
      <c r="Y640" s="3"/>
      <c r="Z640" s="3"/>
    </row>
    <row r="641" ht="15.75" customHeight="1">
      <c r="A641" s="12"/>
      <c r="B641" s="13"/>
      <c r="C641" s="3"/>
      <c r="D641" s="14"/>
      <c r="E641" s="15"/>
      <c r="F641" s="15"/>
      <c r="G641" s="15"/>
      <c r="H641" s="15"/>
      <c r="I641" s="16"/>
      <c r="J641" s="17"/>
      <c r="K641" s="3"/>
      <c r="L641" s="14"/>
      <c r="M641" s="18"/>
      <c r="N641" s="3"/>
      <c r="O641" s="14"/>
      <c r="P641" s="15"/>
      <c r="Q641" s="15"/>
      <c r="R641" s="15"/>
      <c r="S641" s="15"/>
      <c r="T641" s="15"/>
      <c r="U641" s="15"/>
      <c r="V641" s="18"/>
      <c r="W641" s="3"/>
      <c r="X641" s="3"/>
      <c r="Y641" s="3"/>
      <c r="Z641" s="3"/>
    </row>
    <row r="642" ht="15.75" customHeight="1">
      <c r="A642" s="21"/>
      <c r="B642" s="22"/>
      <c r="C642" s="3"/>
      <c r="D642" s="23"/>
      <c r="E642" s="24"/>
      <c r="F642" s="24"/>
      <c r="G642" s="24"/>
      <c r="H642" s="24"/>
      <c r="I642" s="24"/>
      <c r="J642" s="22"/>
      <c r="K642" s="21"/>
      <c r="L642" s="21"/>
      <c r="M642" s="22"/>
      <c r="N642" s="3"/>
      <c r="O642" s="21"/>
      <c r="P642" s="3"/>
      <c r="Q642" s="3"/>
      <c r="R642" s="3"/>
      <c r="S642" s="3"/>
      <c r="T642" s="3"/>
      <c r="U642" s="3"/>
      <c r="V642" s="22"/>
      <c r="W642" s="3"/>
      <c r="X642" s="3"/>
      <c r="Y642" s="3"/>
      <c r="Z642" s="3"/>
    </row>
    <row r="643" ht="15.75" customHeight="1">
      <c r="A643" s="21"/>
      <c r="B643" s="22"/>
      <c r="C643" s="3"/>
      <c r="D643" s="21"/>
      <c r="E643" s="3"/>
      <c r="F643" s="3"/>
      <c r="G643" s="3"/>
      <c r="H643" s="3"/>
      <c r="I643" s="3"/>
      <c r="J643" s="22"/>
      <c r="K643" s="3"/>
      <c r="L643" s="21"/>
      <c r="M643" s="22"/>
      <c r="N643" s="3"/>
      <c r="O643" s="21"/>
      <c r="P643" s="3"/>
      <c r="Q643" s="3"/>
      <c r="R643" s="3"/>
      <c r="S643" s="3"/>
      <c r="T643" s="3"/>
      <c r="U643" s="3"/>
      <c r="V643" s="22"/>
      <c r="W643" s="3"/>
      <c r="X643" s="3"/>
      <c r="Y643" s="3"/>
      <c r="Z643" s="3"/>
    </row>
    <row r="644" ht="15.75" customHeight="1">
      <c r="A644" s="21"/>
      <c r="B644" s="22"/>
      <c r="C644" s="3"/>
      <c r="D644" s="21"/>
      <c r="E644" s="3"/>
      <c r="F644" s="3"/>
      <c r="G644" s="3"/>
      <c r="H644" s="3"/>
      <c r="I644" s="3"/>
      <c r="J644" s="22"/>
      <c r="K644" s="3"/>
      <c r="L644" s="21"/>
      <c r="M644" s="22"/>
      <c r="N644" s="3"/>
      <c r="O644" s="21"/>
      <c r="P644" s="3"/>
      <c r="Q644" s="3"/>
      <c r="R644" s="3"/>
      <c r="S644" s="3"/>
      <c r="T644" s="3"/>
      <c r="U644" s="3"/>
      <c r="V644" s="22"/>
      <c r="W644" s="3"/>
      <c r="X644" s="3"/>
      <c r="Y644" s="3"/>
      <c r="Z644" s="3"/>
    </row>
    <row r="645" ht="15.75" customHeight="1">
      <c r="A645" s="21"/>
      <c r="B645" s="22"/>
      <c r="C645" s="3"/>
      <c r="D645" s="21"/>
      <c r="E645" s="3"/>
      <c r="F645" s="3"/>
      <c r="G645" s="3"/>
      <c r="H645" s="3"/>
      <c r="I645" s="3"/>
      <c r="J645" s="22"/>
      <c r="K645" s="3"/>
      <c r="L645" s="21"/>
      <c r="M645" s="22"/>
      <c r="N645" s="3"/>
      <c r="O645" s="21"/>
      <c r="P645" s="3"/>
      <c r="Q645" s="3"/>
      <c r="R645" s="3"/>
      <c r="S645" s="3"/>
      <c r="T645" s="3"/>
      <c r="U645" s="3"/>
      <c r="V645" s="22"/>
      <c r="W645" s="3"/>
      <c r="X645" s="3"/>
      <c r="Y645" s="3"/>
      <c r="Z645" s="3"/>
    </row>
    <row r="646" ht="15.75" customHeight="1">
      <c r="A646" s="21"/>
      <c r="B646" s="22"/>
      <c r="C646" s="3"/>
      <c r="D646" s="21"/>
      <c r="E646" s="3"/>
      <c r="F646" s="3"/>
      <c r="G646" s="3"/>
      <c r="H646" s="3"/>
      <c r="I646" s="3"/>
      <c r="J646" s="22"/>
      <c r="K646" s="3"/>
      <c r="L646" s="21"/>
      <c r="M646" s="22"/>
      <c r="N646" s="3"/>
      <c r="O646" s="21"/>
      <c r="P646" s="3"/>
      <c r="Q646" s="3"/>
      <c r="R646" s="3"/>
      <c r="S646" s="3"/>
      <c r="T646" s="3"/>
      <c r="U646" s="3"/>
      <c r="V646" s="22"/>
      <c r="W646" s="3"/>
      <c r="X646" s="3"/>
      <c r="Y646" s="3"/>
      <c r="Z646" s="3"/>
    </row>
    <row r="647" ht="15.75" customHeight="1">
      <c r="A647" s="21"/>
      <c r="B647" s="22"/>
      <c r="C647" s="3"/>
      <c r="D647" s="21"/>
      <c r="E647" s="3"/>
      <c r="F647" s="3"/>
      <c r="G647" s="3"/>
      <c r="H647" s="3"/>
      <c r="I647" s="3"/>
      <c r="J647" s="22"/>
      <c r="K647" s="3"/>
      <c r="L647" s="21"/>
      <c r="M647" s="22"/>
      <c r="N647" s="3"/>
      <c r="O647" s="21"/>
      <c r="P647" s="3"/>
      <c r="Q647" s="3"/>
      <c r="R647" s="3"/>
      <c r="S647" s="3"/>
      <c r="T647" s="3"/>
      <c r="U647" s="3"/>
      <c r="V647" s="22"/>
      <c r="W647" s="3"/>
      <c r="X647" s="3"/>
      <c r="Y647" s="3"/>
      <c r="Z647" s="3"/>
    </row>
    <row r="648" ht="15.75" customHeight="1">
      <c r="A648" s="21"/>
      <c r="B648" s="22"/>
      <c r="C648" s="3"/>
      <c r="D648" s="21"/>
      <c r="E648" s="3"/>
      <c r="F648" s="3"/>
      <c r="G648" s="3"/>
      <c r="H648" s="3"/>
      <c r="I648" s="3"/>
      <c r="J648" s="22"/>
      <c r="K648" s="3"/>
      <c r="L648" s="21"/>
      <c r="M648" s="22"/>
      <c r="N648" s="3"/>
      <c r="O648" s="21"/>
      <c r="P648" s="3"/>
      <c r="Q648" s="3"/>
      <c r="R648" s="3"/>
      <c r="S648" s="3"/>
      <c r="T648" s="3"/>
      <c r="U648" s="3"/>
      <c r="V648" s="22"/>
      <c r="W648" s="3"/>
      <c r="X648" s="3"/>
      <c r="Y648" s="3"/>
      <c r="Z648" s="3"/>
    </row>
    <row r="649" ht="15.75" customHeight="1">
      <c r="A649" s="21"/>
      <c r="B649" s="22"/>
      <c r="C649" s="3"/>
      <c r="D649" s="21"/>
      <c r="E649" s="3"/>
      <c r="F649" s="3"/>
      <c r="G649" s="3"/>
      <c r="H649" s="3"/>
      <c r="I649" s="3"/>
      <c r="J649" s="22"/>
      <c r="K649" s="3"/>
      <c r="L649" s="21"/>
      <c r="M649" s="22"/>
      <c r="N649" s="3"/>
      <c r="O649" s="21"/>
      <c r="P649" s="3"/>
      <c r="Q649" s="3"/>
      <c r="R649" s="3"/>
      <c r="S649" s="3"/>
      <c r="T649" s="3"/>
      <c r="U649" s="3"/>
      <c r="V649" s="22"/>
      <c r="W649" s="3"/>
      <c r="X649" s="3"/>
      <c r="Y649" s="3"/>
      <c r="Z649" s="3"/>
    </row>
    <row r="650" ht="15.75" customHeight="1">
      <c r="A650" s="21"/>
      <c r="B650" s="22"/>
      <c r="C650" s="3"/>
      <c r="D650" s="21"/>
      <c r="E650" s="3"/>
      <c r="F650" s="3"/>
      <c r="G650" s="3"/>
      <c r="H650" s="3"/>
      <c r="I650" s="3"/>
      <c r="J650" s="22"/>
      <c r="K650" s="3"/>
      <c r="L650" s="21"/>
      <c r="M650" s="22"/>
      <c r="N650" s="3"/>
      <c r="O650" s="21"/>
      <c r="P650" s="3"/>
      <c r="Q650" s="3"/>
      <c r="R650" s="3"/>
      <c r="S650" s="3"/>
      <c r="T650" s="3"/>
      <c r="U650" s="3"/>
      <c r="V650" s="22"/>
      <c r="W650" s="3"/>
      <c r="X650" s="3"/>
      <c r="Y650" s="3"/>
      <c r="Z650" s="3"/>
    </row>
    <row r="651" ht="15.75" customHeight="1">
      <c r="A651" s="21"/>
      <c r="B651" s="22"/>
      <c r="C651" s="3"/>
      <c r="D651" s="21"/>
      <c r="E651" s="3"/>
      <c r="F651" s="3"/>
      <c r="G651" s="3"/>
      <c r="H651" s="3"/>
      <c r="I651" s="3"/>
      <c r="J651" s="22"/>
      <c r="K651" s="3"/>
      <c r="L651" s="21"/>
      <c r="M651" s="22"/>
      <c r="N651" s="3"/>
      <c r="O651" s="21"/>
      <c r="P651" s="3"/>
      <c r="Q651" s="3"/>
      <c r="R651" s="3"/>
      <c r="S651" s="3"/>
      <c r="T651" s="3"/>
      <c r="U651" s="3"/>
      <c r="V651" s="22"/>
      <c r="W651" s="3"/>
      <c r="X651" s="3"/>
      <c r="Y651" s="3"/>
      <c r="Z651" s="3"/>
    </row>
    <row r="652" ht="15.75" customHeight="1">
      <c r="A652" s="26"/>
      <c r="B652" s="27"/>
      <c r="C652" s="3"/>
      <c r="D652" s="26"/>
      <c r="E652" s="28"/>
      <c r="F652" s="28"/>
      <c r="G652" s="28"/>
      <c r="H652" s="28"/>
      <c r="I652" s="28"/>
      <c r="J652" s="27"/>
      <c r="K652" s="21"/>
      <c r="L652" s="26"/>
      <c r="M652" s="27"/>
      <c r="N652" s="3"/>
      <c r="O652" s="26"/>
      <c r="P652" s="28"/>
      <c r="Q652" s="28"/>
      <c r="R652" s="28"/>
      <c r="S652" s="28"/>
      <c r="T652" s="28"/>
      <c r="U652" s="28"/>
      <c r="V652" s="27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2"/>
      <c r="N653" s="3"/>
      <c r="O653" s="3"/>
      <c r="P653" s="3"/>
      <c r="Q653" s="3"/>
      <c r="R653" s="3"/>
      <c r="S653" s="3"/>
      <c r="T653" s="2"/>
      <c r="U653" s="2"/>
      <c r="V653" s="2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5"/>
      <c r="B655" s="6"/>
      <c r="C655" s="3"/>
      <c r="D655" s="7"/>
      <c r="E655" s="8"/>
      <c r="F655" s="8"/>
      <c r="G655" s="8"/>
      <c r="H655" s="8"/>
      <c r="I655" s="9"/>
      <c r="J655" s="10"/>
      <c r="K655" s="3"/>
      <c r="L655" s="7"/>
      <c r="M655" s="11"/>
      <c r="N655" s="3"/>
      <c r="O655" s="7"/>
      <c r="P655" s="8"/>
      <c r="Q655" s="8"/>
      <c r="R655" s="8"/>
      <c r="S655" s="8"/>
      <c r="T655" s="8"/>
      <c r="U655" s="8"/>
      <c r="V655" s="11"/>
      <c r="W655" s="3"/>
      <c r="X655" s="3"/>
      <c r="Y655" s="3"/>
      <c r="Z655" s="3"/>
    </row>
    <row r="656" ht="15.75" customHeight="1">
      <c r="A656" s="12"/>
      <c r="B656" s="13"/>
      <c r="C656" s="3"/>
      <c r="D656" s="14"/>
      <c r="E656" s="15"/>
      <c r="F656" s="15"/>
      <c r="G656" s="15"/>
      <c r="H656" s="15"/>
      <c r="I656" s="16"/>
      <c r="J656" s="17"/>
      <c r="K656" s="3"/>
      <c r="L656" s="14"/>
      <c r="M656" s="18"/>
      <c r="N656" s="3"/>
      <c r="O656" s="14"/>
      <c r="P656" s="15"/>
      <c r="Q656" s="15"/>
      <c r="R656" s="15"/>
      <c r="S656" s="15"/>
      <c r="T656" s="15"/>
      <c r="U656" s="15"/>
      <c r="V656" s="18"/>
      <c r="W656" s="3"/>
      <c r="X656" s="3"/>
      <c r="Y656" s="3"/>
      <c r="Z656" s="3"/>
    </row>
    <row r="657" ht="15.75" customHeight="1">
      <c r="A657" s="21"/>
      <c r="B657" s="22"/>
      <c r="C657" s="3"/>
      <c r="D657" s="23"/>
      <c r="E657" s="24"/>
      <c r="F657" s="24"/>
      <c r="G657" s="24"/>
      <c r="H657" s="24"/>
      <c r="I657" s="24"/>
      <c r="J657" s="22"/>
      <c r="K657" s="21"/>
      <c r="L657" s="21"/>
      <c r="M657" s="22"/>
      <c r="N657" s="3"/>
      <c r="O657" s="21"/>
      <c r="P657" s="3"/>
      <c r="Q657" s="3"/>
      <c r="R657" s="3"/>
      <c r="S657" s="3"/>
      <c r="T657" s="3"/>
      <c r="U657" s="3"/>
      <c r="V657" s="22"/>
      <c r="W657" s="3"/>
      <c r="X657" s="3"/>
      <c r="Y657" s="3"/>
      <c r="Z657" s="3"/>
    </row>
    <row r="658" ht="15.75" customHeight="1">
      <c r="A658" s="21"/>
      <c r="B658" s="22"/>
      <c r="C658" s="3"/>
      <c r="D658" s="21"/>
      <c r="E658" s="3"/>
      <c r="F658" s="3"/>
      <c r="G658" s="3"/>
      <c r="H658" s="3"/>
      <c r="I658" s="3"/>
      <c r="J658" s="22"/>
      <c r="K658" s="3"/>
      <c r="L658" s="21"/>
      <c r="M658" s="22"/>
      <c r="N658" s="3"/>
      <c r="O658" s="21"/>
      <c r="P658" s="3"/>
      <c r="Q658" s="3"/>
      <c r="R658" s="3"/>
      <c r="S658" s="3"/>
      <c r="T658" s="3"/>
      <c r="U658" s="3"/>
      <c r="V658" s="22"/>
      <c r="W658" s="3"/>
      <c r="X658" s="3"/>
      <c r="Y658" s="3"/>
      <c r="Z658" s="3"/>
    </row>
    <row r="659" ht="15.75" customHeight="1">
      <c r="A659" s="21"/>
      <c r="B659" s="22"/>
      <c r="C659" s="3"/>
      <c r="D659" s="21"/>
      <c r="E659" s="3"/>
      <c r="F659" s="3"/>
      <c r="G659" s="3"/>
      <c r="H659" s="3"/>
      <c r="I659" s="3"/>
      <c r="J659" s="22"/>
      <c r="K659" s="3"/>
      <c r="L659" s="21"/>
      <c r="M659" s="22"/>
      <c r="N659" s="3"/>
      <c r="O659" s="21"/>
      <c r="P659" s="3"/>
      <c r="Q659" s="3"/>
      <c r="R659" s="3"/>
      <c r="S659" s="3"/>
      <c r="T659" s="3"/>
      <c r="U659" s="3"/>
      <c r="V659" s="22"/>
      <c r="W659" s="3"/>
      <c r="X659" s="3"/>
      <c r="Y659" s="3"/>
      <c r="Z659" s="3"/>
    </row>
    <row r="660" ht="15.75" customHeight="1">
      <c r="A660" s="21"/>
      <c r="B660" s="22"/>
      <c r="C660" s="3"/>
      <c r="D660" s="21"/>
      <c r="E660" s="3"/>
      <c r="F660" s="3"/>
      <c r="G660" s="3"/>
      <c r="H660" s="3"/>
      <c r="I660" s="3"/>
      <c r="J660" s="22"/>
      <c r="K660" s="3"/>
      <c r="L660" s="21"/>
      <c r="M660" s="22"/>
      <c r="N660" s="3"/>
      <c r="O660" s="21"/>
      <c r="P660" s="3"/>
      <c r="Q660" s="3"/>
      <c r="R660" s="3"/>
      <c r="S660" s="3"/>
      <c r="T660" s="3"/>
      <c r="U660" s="3"/>
      <c r="V660" s="22"/>
      <c r="W660" s="3"/>
      <c r="X660" s="3"/>
      <c r="Y660" s="3"/>
      <c r="Z660" s="3"/>
    </row>
    <row r="661" ht="15.75" customHeight="1">
      <c r="A661" s="21"/>
      <c r="B661" s="22"/>
      <c r="C661" s="3"/>
      <c r="D661" s="21"/>
      <c r="E661" s="3"/>
      <c r="F661" s="3"/>
      <c r="G661" s="3"/>
      <c r="H661" s="3"/>
      <c r="I661" s="3"/>
      <c r="J661" s="22"/>
      <c r="K661" s="3"/>
      <c r="L661" s="21"/>
      <c r="M661" s="22"/>
      <c r="N661" s="3"/>
      <c r="O661" s="21"/>
      <c r="P661" s="3"/>
      <c r="Q661" s="3"/>
      <c r="R661" s="3"/>
      <c r="S661" s="3"/>
      <c r="T661" s="3"/>
      <c r="U661" s="3"/>
      <c r="V661" s="22"/>
      <c r="W661" s="3"/>
      <c r="X661" s="3"/>
      <c r="Y661" s="3"/>
      <c r="Z661" s="3"/>
    </row>
    <row r="662" ht="15.75" customHeight="1">
      <c r="A662" s="21"/>
      <c r="B662" s="22"/>
      <c r="C662" s="3"/>
      <c r="D662" s="21"/>
      <c r="E662" s="3"/>
      <c r="F662" s="3"/>
      <c r="G662" s="3"/>
      <c r="H662" s="3"/>
      <c r="I662" s="3"/>
      <c r="J662" s="22"/>
      <c r="K662" s="3"/>
      <c r="L662" s="21"/>
      <c r="M662" s="22"/>
      <c r="N662" s="3"/>
      <c r="O662" s="21"/>
      <c r="P662" s="3"/>
      <c r="Q662" s="3"/>
      <c r="R662" s="3"/>
      <c r="S662" s="3"/>
      <c r="T662" s="3"/>
      <c r="U662" s="3"/>
      <c r="V662" s="22"/>
      <c r="W662" s="3"/>
      <c r="X662" s="3"/>
      <c r="Y662" s="3"/>
      <c r="Z662" s="3"/>
    </row>
    <row r="663" ht="15.75" customHeight="1">
      <c r="A663" s="21"/>
      <c r="B663" s="22"/>
      <c r="C663" s="3"/>
      <c r="D663" s="21"/>
      <c r="E663" s="3"/>
      <c r="F663" s="3"/>
      <c r="G663" s="3"/>
      <c r="H663" s="3"/>
      <c r="I663" s="3"/>
      <c r="J663" s="22"/>
      <c r="K663" s="3"/>
      <c r="L663" s="21"/>
      <c r="M663" s="22"/>
      <c r="N663" s="3"/>
      <c r="O663" s="21"/>
      <c r="P663" s="3"/>
      <c r="Q663" s="3"/>
      <c r="R663" s="3"/>
      <c r="S663" s="3"/>
      <c r="T663" s="3"/>
      <c r="U663" s="3"/>
      <c r="V663" s="22"/>
      <c r="W663" s="3"/>
      <c r="X663" s="3"/>
      <c r="Y663" s="3"/>
      <c r="Z663" s="3"/>
    </row>
    <row r="664" ht="15.75" customHeight="1">
      <c r="A664" s="21"/>
      <c r="B664" s="22"/>
      <c r="C664" s="3"/>
      <c r="D664" s="21"/>
      <c r="E664" s="3"/>
      <c r="F664" s="3"/>
      <c r="G664" s="3"/>
      <c r="H664" s="3"/>
      <c r="I664" s="3"/>
      <c r="J664" s="22"/>
      <c r="K664" s="3"/>
      <c r="L664" s="21"/>
      <c r="M664" s="22"/>
      <c r="N664" s="3"/>
      <c r="O664" s="21"/>
      <c r="P664" s="3"/>
      <c r="Q664" s="3"/>
      <c r="R664" s="3"/>
      <c r="S664" s="3"/>
      <c r="T664" s="3"/>
      <c r="U664" s="3"/>
      <c r="V664" s="22"/>
      <c r="W664" s="3"/>
      <c r="X664" s="3"/>
      <c r="Y664" s="3"/>
      <c r="Z664" s="3"/>
    </row>
    <row r="665" ht="15.75" customHeight="1">
      <c r="A665" s="21"/>
      <c r="B665" s="22"/>
      <c r="C665" s="3"/>
      <c r="D665" s="21"/>
      <c r="E665" s="3"/>
      <c r="F665" s="3"/>
      <c r="G665" s="3"/>
      <c r="H665" s="3"/>
      <c r="I665" s="3"/>
      <c r="J665" s="22"/>
      <c r="K665" s="3"/>
      <c r="L665" s="21"/>
      <c r="M665" s="22"/>
      <c r="N665" s="3"/>
      <c r="O665" s="21"/>
      <c r="P665" s="3"/>
      <c r="Q665" s="3"/>
      <c r="R665" s="3"/>
      <c r="S665" s="3"/>
      <c r="T665" s="3"/>
      <c r="U665" s="3"/>
      <c r="V665" s="22"/>
      <c r="W665" s="3"/>
      <c r="X665" s="3"/>
      <c r="Y665" s="3"/>
      <c r="Z665" s="3"/>
    </row>
    <row r="666" ht="15.75" customHeight="1">
      <c r="A666" s="21"/>
      <c r="B666" s="22"/>
      <c r="C666" s="3"/>
      <c r="D666" s="21"/>
      <c r="E666" s="3"/>
      <c r="F666" s="3"/>
      <c r="G666" s="3"/>
      <c r="H666" s="3"/>
      <c r="I666" s="3"/>
      <c r="J666" s="22"/>
      <c r="K666" s="3"/>
      <c r="L666" s="21"/>
      <c r="M666" s="22"/>
      <c r="N666" s="3"/>
      <c r="O666" s="21"/>
      <c r="P666" s="3"/>
      <c r="Q666" s="3"/>
      <c r="R666" s="3"/>
      <c r="S666" s="3"/>
      <c r="T666" s="3"/>
      <c r="U666" s="3"/>
      <c r="V666" s="22"/>
      <c r="W666" s="3"/>
      <c r="X666" s="3"/>
      <c r="Y666" s="3"/>
      <c r="Z666" s="3"/>
    </row>
    <row r="667" ht="15.75" customHeight="1">
      <c r="A667" s="26"/>
      <c r="B667" s="27"/>
      <c r="C667" s="3"/>
      <c r="D667" s="26"/>
      <c r="E667" s="28"/>
      <c r="F667" s="28"/>
      <c r="G667" s="28"/>
      <c r="H667" s="28"/>
      <c r="I667" s="28"/>
      <c r="J667" s="27"/>
      <c r="K667" s="21"/>
      <c r="L667" s="26"/>
      <c r="M667" s="27"/>
      <c r="N667" s="3"/>
      <c r="O667" s="26"/>
      <c r="P667" s="28"/>
      <c r="Q667" s="28"/>
      <c r="R667" s="28"/>
      <c r="S667" s="28"/>
      <c r="T667" s="28"/>
      <c r="U667" s="28"/>
      <c r="V667" s="27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2"/>
      <c r="N668" s="3"/>
      <c r="O668" s="3"/>
      <c r="P668" s="3"/>
      <c r="Q668" s="3"/>
      <c r="R668" s="3"/>
      <c r="S668" s="3"/>
      <c r="T668" s="2"/>
      <c r="U668" s="2"/>
      <c r="V668" s="2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5"/>
      <c r="B670" s="6"/>
      <c r="C670" s="3"/>
      <c r="D670" s="7"/>
      <c r="E670" s="8"/>
      <c r="F670" s="8"/>
      <c r="G670" s="8"/>
      <c r="H670" s="8"/>
      <c r="I670" s="9"/>
      <c r="J670" s="10"/>
      <c r="K670" s="3"/>
      <c r="L670" s="7"/>
      <c r="M670" s="11"/>
      <c r="N670" s="3"/>
      <c r="O670" s="7"/>
      <c r="P670" s="8"/>
      <c r="Q670" s="8"/>
      <c r="R670" s="8"/>
      <c r="S670" s="8"/>
      <c r="T670" s="8"/>
      <c r="U670" s="8"/>
      <c r="V670" s="11"/>
      <c r="W670" s="3"/>
      <c r="X670" s="3"/>
      <c r="Y670" s="3"/>
      <c r="Z670" s="3"/>
    </row>
    <row r="671" ht="15.75" customHeight="1">
      <c r="A671" s="12"/>
      <c r="B671" s="13"/>
      <c r="C671" s="3"/>
      <c r="D671" s="14"/>
      <c r="E671" s="15"/>
      <c r="F671" s="15"/>
      <c r="G671" s="15"/>
      <c r="H671" s="15"/>
      <c r="I671" s="16"/>
      <c r="J671" s="17"/>
      <c r="K671" s="3"/>
      <c r="L671" s="14"/>
      <c r="M671" s="18"/>
      <c r="N671" s="3"/>
      <c r="O671" s="14"/>
      <c r="P671" s="15"/>
      <c r="Q671" s="15"/>
      <c r="R671" s="15"/>
      <c r="S671" s="15"/>
      <c r="T671" s="15"/>
      <c r="U671" s="15"/>
      <c r="V671" s="18"/>
      <c r="W671" s="3"/>
      <c r="X671" s="3"/>
      <c r="Y671" s="3"/>
      <c r="Z671" s="3"/>
    </row>
    <row r="672" ht="15.75" customHeight="1">
      <c r="A672" s="21"/>
      <c r="B672" s="22"/>
      <c r="C672" s="3"/>
      <c r="D672" s="23"/>
      <c r="E672" s="24"/>
      <c r="F672" s="24"/>
      <c r="G672" s="24"/>
      <c r="H672" s="24"/>
      <c r="I672" s="24"/>
      <c r="J672" s="22"/>
      <c r="K672" s="21"/>
      <c r="L672" s="21"/>
      <c r="M672" s="22"/>
      <c r="N672" s="3"/>
      <c r="O672" s="21"/>
      <c r="P672" s="3"/>
      <c r="Q672" s="3"/>
      <c r="R672" s="3"/>
      <c r="S672" s="3"/>
      <c r="T672" s="3"/>
      <c r="U672" s="3"/>
      <c r="V672" s="22"/>
      <c r="W672" s="3"/>
      <c r="X672" s="3"/>
      <c r="Y672" s="3"/>
      <c r="Z672" s="3"/>
    </row>
    <row r="673" ht="15.75" customHeight="1">
      <c r="A673" s="21"/>
      <c r="B673" s="22"/>
      <c r="C673" s="3"/>
      <c r="D673" s="21"/>
      <c r="E673" s="3"/>
      <c r="F673" s="3"/>
      <c r="G673" s="3"/>
      <c r="H673" s="3"/>
      <c r="I673" s="3"/>
      <c r="J673" s="22"/>
      <c r="K673" s="3"/>
      <c r="L673" s="21"/>
      <c r="M673" s="22"/>
      <c r="N673" s="3"/>
      <c r="O673" s="21"/>
      <c r="P673" s="3"/>
      <c r="Q673" s="3"/>
      <c r="R673" s="3"/>
      <c r="S673" s="3"/>
      <c r="T673" s="3"/>
      <c r="U673" s="3"/>
      <c r="V673" s="22"/>
      <c r="W673" s="3"/>
      <c r="X673" s="3"/>
      <c r="Y673" s="3"/>
      <c r="Z673" s="3"/>
    </row>
    <row r="674" ht="15.75" customHeight="1">
      <c r="A674" s="21"/>
      <c r="B674" s="22"/>
      <c r="C674" s="3"/>
      <c r="D674" s="21"/>
      <c r="E674" s="3"/>
      <c r="F674" s="3"/>
      <c r="G674" s="3"/>
      <c r="H674" s="3"/>
      <c r="I674" s="3"/>
      <c r="J674" s="22"/>
      <c r="K674" s="3"/>
      <c r="L674" s="21"/>
      <c r="M674" s="22"/>
      <c r="N674" s="3"/>
      <c r="O674" s="21"/>
      <c r="P674" s="3"/>
      <c r="Q674" s="3"/>
      <c r="R674" s="3"/>
      <c r="S674" s="3"/>
      <c r="T674" s="3"/>
      <c r="U674" s="3"/>
      <c r="V674" s="22"/>
      <c r="W674" s="3"/>
      <c r="X674" s="3"/>
      <c r="Y674" s="3"/>
      <c r="Z674" s="3"/>
    </row>
    <row r="675" ht="15.75" customHeight="1">
      <c r="A675" s="21"/>
      <c r="B675" s="22"/>
      <c r="C675" s="3"/>
      <c r="D675" s="21"/>
      <c r="E675" s="3"/>
      <c r="F675" s="3"/>
      <c r="G675" s="3"/>
      <c r="H675" s="3"/>
      <c r="I675" s="3"/>
      <c r="J675" s="22"/>
      <c r="K675" s="3"/>
      <c r="L675" s="21"/>
      <c r="M675" s="22"/>
      <c r="N675" s="3"/>
      <c r="O675" s="21"/>
      <c r="P675" s="3"/>
      <c r="Q675" s="3"/>
      <c r="R675" s="3"/>
      <c r="S675" s="3"/>
      <c r="T675" s="3"/>
      <c r="U675" s="3"/>
      <c r="V675" s="22"/>
      <c r="W675" s="3"/>
      <c r="X675" s="3"/>
      <c r="Y675" s="3"/>
      <c r="Z675" s="3"/>
    </row>
    <row r="676" ht="15.75" customHeight="1">
      <c r="A676" s="21"/>
      <c r="B676" s="22"/>
      <c r="C676" s="3"/>
      <c r="D676" s="21"/>
      <c r="E676" s="3"/>
      <c r="F676" s="3"/>
      <c r="G676" s="3"/>
      <c r="H676" s="3"/>
      <c r="I676" s="3"/>
      <c r="J676" s="22"/>
      <c r="K676" s="3"/>
      <c r="L676" s="21"/>
      <c r="M676" s="22"/>
      <c r="N676" s="3"/>
      <c r="O676" s="21"/>
      <c r="P676" s="3"/>
      <c r="Q676" s="3"/>
      <c r="R676" s="3"/>
      <c r="S676" s="3"/>
      <c r="T676" s="3"/>
      <c r="U676" s="3"/>
      <c r="V676" s="22"/>
      <c r="W676" s="3"/>
      <c r="X676" s="3"/>
      <c r="Y676" s="3"/>
      <c r="Z676" s="3"/>
    </row>
    <row r="677" ht="15.75" customHeight="1">
      <c r="A677" s="21"/>
      <c r="B677" s="22"/>
      <c r="C677" s="3"/>
      <c r="D677" s="21"/>
      <c r="E677" s="3"/>
      <c r="F677" s="3"/>
      <c r="G677" s="3"/>
      <c r="H677" s="3"/>
      <c r="I677" s="3"/>
      <c r="J677" s="22"/>
      <c r="K677" s="3"/>
      <c r="L677" s="21"/>
      <c r="M677" s="22"/>
      <c r="N677" s="3"/>
      <c r="O677" s="21"/>
      <c r="P677" s="3"/>
      <c r="Q677" s="3"/>
      <c r="R677" s="3"/>
      <c r="S677" s="3"/>
      <c r="T677" s="3"/>
      <c r="U677" s="3"/>
      <c r="V677" s="22"/>
      <c r="W677" s="3"/>
      <c r="X677" s="3"/>
      <c r="Y677" s="3"/>
      <c r="Z677" s="3"/>
    </row>
    <row r="678" ht="15.75" customHeight="1">
      <c r="A678" s="21"/>
      <c r="B678" s="22"/>
      <c r="C678" s="3"/>
      <c r="D678" s="21"/>
      <c r="E678" s="3"/>
      <c r="F678" s="3"/>
      <c r="G678" s="3"/>
      <c r="H678" s="3"/>
      <c r="I678" s="3"/>
      <c r="J678" s="22"/>
      <c r="K678" s="3"/>
      <c r="L678" s="21"/>
      <c r="M678" s="22"/>
      <c r="N678" s="3"/>
      <c r="O678" s="21"/>
      <c r="P678" s="3"/>
      <c r="Q678" s="3"/>
      <c r="R678" s="3"/>
      <c r="S678" s="3"/>
      <c r="T678" s="3"/>
      <c r="U678" s="3"/>
      <c r="V678" s="22"/>
      <c r="W678" s="3"/>
      <c r="X678" s="3"/>
      <c r="Y678" s="3"/>
      <c r="Z678" s="3"/>
    </row>
    <row r="679" ht="15.75" customHeight="1">
      <c r="A679" s="21"/>
      <c r="B679" s="22"/>
      <c r="C679" s="3"/>
      <c r="D679" s="21"/>
      <c r="E679" s="3"/>
      <c r="F679" s="3"/>
      <c r="G679" s="3"/>
      <c r="H679" s="3"/>
      <c r="I679" s="3"/>
      <c r="J679" s="22"/>
      <c r="K679" s="3"/>
      <c r="L679" s="21"/>
      <c r="M679" s="22"/>
      <c r="N679" s="3"/>
      <c r="O679" s="21"/>
      <c r="P679" s="3"/>
      <c r="Q679" s="3"/>
      <c r="R679" s="3"/>
      <c r="S679" s="3"/>
      <c r="T679" s="3"/>
      <c r="U679" s="3"/>
      <c r="V679" s="22"/>
      <c r="W679" s="3"/>
      <c r="X679" s="3"/>
      <c r="Y679" s="3"/>
      <c r="Z679" s="3"/>
    </row>
    <row r="680" ht="15.75" customHeight="1">
      <c r="A680" s="21"/>
      <c r="B680" s="22"/>
      <c r="C680" s="3"/>
      <c r="D680" s="21"/>
      <c r="E680" s="3"/>
      <c r="F680" s="3"/>
      <c r="G680" s="3"/>
      <c r="H680" s="3"/>
      <c r="I680" s="3"/>
      <c r="J680" s="22"/>
      <c r="K680" s="3"/>
      <c r="L680" s="21"/>
      <c r="M680" s="22"/>
      <c r="N680" s="3"/>
      <c r="O680" s="21"/>
      <c r="P680" s="3"/>
      <c r="Q680" s="3"/>
      <c r="R680" s="3"/>
      <c r="S680" s="3"/>
      <c r="T680" s="3"/>
      <c r="U680" s="3"/>
      <c r="V680" s="22"/>
      <c r="W680" s="3"/>
      <c r="X680" s="3"/>
      <c r="Y680" s="3"/>
      <c r="Z680" s="3"/>
    </row>
    <row r="681" ht="15.75" customHeight="1">
      <c r="A681" s="21"/>
      <c r="B681" s="22"/>
      <c r="C681" s="3"/>
      <c r="D681" s="21"/>
      <c r="E681" s="3"/>
      <c r="F681" s="3"/>
      <c r="G681" s="3"/>
      <c r="H681" s="3"/>
      <c r="I681" s="3"/>
      <c r="J681" s="22"/>
      <c r="K681" s="3"/>
      <c r="L681" s="21"/>
      <c r="M681" s="22"/>
      <c r="N681" s="3"/>
      <c r="O681" s="21"/>
      <c r="P681" s="3"/>
      <c r="Q681" s="3"/>
      <c r="R681" s="3"/>
      <c r="S681" s="3"/>
      <c r="T681" s="3"/>
      <c r="U681" s="3"/>
      <c r="V681" s="22"/>
      <c r="W681" s="3"/>
      <c r="X681" s="3"/>
      <c r="Y681" s="3"/>
      <c r="Z681" s="3"/>
    </row>
    <row r="682" ht="15.75" customHeight="1">
      <c r="A682" s="26"/>
      <c r="B682" s="27"/>
      <c r="C682" s="3"/>
      <c r="D682" s="26"/>
      <c r="E682" s="28"/>
      <c r="F682" s="28"/>
      <c r="G682" s="28"/>
      <c r="H682" s="28"/>
      <c r="I682" s="28"/>
      <c r="J682" s="27"/>
      <c r="K682" s="21"/>
      <c r="L682" s="26"/>
      <c r="M682" s="27"/>
      <c r="N682" s="3"/>
      <c r="O682" s="26"/>
      <c r="P682" s="28"/>
      <c r="Q682" s="28"/>
      <c r="R682" s="28"/>
      <c r="S682" s="28"/>
      <c r="T682" s="28"/>
      <c r="U682" s="28"/>
      <c r="V682" s="27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2"/>
      <c r="N683" s="3"/>
      <c r="O683" s="3"/>
      <c r="P683" s="3"/>
      <c r="Q683" s="3"/>
      <c r="R683" s="3"/>
      <c r="S683" s="3"/>
      <c r="T683" s="2"/>
      <c r="U683" s="2"/>
      <c r="V683" s="2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5"/>
      <c r="B685" s="6"/>
      <c r="C685" s="3"/>
      <c r="D685" s="7"/>
      <c r="E685" s="8"/>
      <c r="F685" s="8"/>
      <c r="G685" s="8"/>
      <c r="H685" s="8"/>
      <c r="I685" s="9"/>
      <c r="J685" s="10"/>
      <c r="K685" s="3"/>
      <c r="L685" s="7"/>
      <c r="M685" s="11"/>
      <c r="N685" s="3"/>
      <c r="O685" s="7"/>
      <c r="P685" s="8"/>
      <c r="Q685" s="8"/>
      <c r="R685" s="8"/>
      <c r="S685" s="8"/>
      <c r="T685" s="8"/>
      <c r="U685" s="8"/>
      <c r="V685" s="11"/>
      <c r="W685" s="3"/>
      <c r="X685" s="3"/>
      <c r="Y685" s="3"/>
      <c r="Z685" s="3"/>
    </row>
    <row r="686" ht="15.75" customHeight="1">
      <c r="A686" s="12"/>
      <c r="B686" s="13"/>
      <c r="C686" s="3"/>
      <c r="D686" s="14"/>
      <c r="E686" s="15"/>
      <c r="F686" s="15"/>
      <c r="G686" s="15"/>
      <c r="H686" s="15"/>
      <c r="I686" s="16"/>
      <c r="J686" s="17"/>
      <c r="K686" s="3"/>
      <c r="L686" s="14"/>
      <c r="M686" s="18"/>
      <c r="N686" s="3"/>
      <c r="O686" s="14"/>
      <c r="P686" s="15"/>
      <c r="Q686" s="15"/>
      <c r="R686" s="15"/>
      <c r="S686" s="15"/>
      <c r="T686" s="15"/>
      <c r="U686" s="15"/>
      <c r="V686" s="18"/>
      <c r="W686" s="3"/>
      <c r="X686" s="3"/>
      <c r="Y686" s="3"/>
      <c r="Z686" s="3"/>
    </row>
    <row r="687" ht="15.75" customHeight="1">
      <c r="A687" s="21"/>
      <c r="B687" s="22"/>
      <c r="C687" s="3"/>
      <c r="D687" s="23"/>
      <c r="E687" s="24"/>
      <c r="F687" s="24"/>
      <c r="G687" s="24"/>
      <c r="H687" s="24"/>
      <c r="I687" s="24"/>
      <c r="J687" s="22"/>
      <c r="K687" s="21"/>
      <c r="L687" s="21"/>
      <c r="M687" s="22"/>
      <c r="N687" s="3"/>
      <c r="O687" s="21"/>
      <c r="P687" s="3"/>
      <c r="Q687" s="3"/>
      <c r="R687" s="3"/>
      <c r="S687" s="3"/>
      <c r="T687" s="3"/>
      <c r="U687" s="3"/>
      <c r="V687" s="22"/>
      <c r="W687" s="3"/>
      <c r="X687" s="3"/>
      <c r="Y687" s="3"/>
      <c r="Z687" s="3"/>
    </row>
    <row r="688" ht="15.75" customHeight="1">
      <c r="A688" s="21"/>
      <c r="B688" s="22"/>
      <c r="C688" s="3"/>
      <c r="D688" s="21"/>
      <c r="E688" s="3"/>
      <c r="F688" s="3"/>
      <c r="G688" s="3"/>
      <c r="H688" s="3"/>
      <c r="I688" s="3"/>
      <c r="J688" s="22"/>
      <c r="K688" s="3"/>
      <c r="L688" s="21"/>
      <c r="M688" s="22"/>
      <c r="N688" s="3"/>
      <c r="O688" s="21"/>
      <c r="P688" s="3"/>
      <c r="Q688" s="3"/>
      <c r="R688" s="3"/>
      <c r="S688" s="3"/>
      <c r="T688" s="3"/>
      <c r="U688" s="3"/>
      <c r="V688" s="22"/>
      <c r="W688" s="3"/>
      <c r="X688" s="3"/>
      <c r="Y688" s="3"/>
      <c r="Z688" s="3"/>
    </row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2">
    <mergeCell ref="A325:B326"/>
    <mergeCell ref="I325:J325"/>
    <mergeCell ref="A340:B341"/>
    <mergeCell ref="I340:J340"/>
    <mergeCell ref="A355:B356"/>
    <mergeCell ref="I355:J355"/>
    <mergeCell ref="I370:J370"/>
    <mergeCell ref="A370:B371"/>
    <mergeCell ref="A385:B386"/>
    <mergeCell ref="I385:J385"/>
    <mergeCell ref="A400:B401"/>
    <mergeCell ref="I400:J400"/>
    <mergeCell ref="A415:B416"/>
    <mergeCell ref="I415:J415"/>
    <mergeCell ref="A430:B431"/>
    <mergeCell ref="I430:J430"/>
    <mergeCell ref="A445:B446"/>
    <mergeCell ref="I445:J445"/>
    <mergeCell ref="A460:B461"/>
    <mergeCell ref="I460:J460"/>
    <mergeCell ref="I475:J475"/>
    <mergeCell ref="A475:B476"/>
    <mergeCell ref="A490:B491"/>
    <mergeCell ref="I490:J490"/>
    <mergeCell ref="A505:B506"/>
    <mergeCell ref="I505:J505"/>
    <mergeCell ref="A520:B521"/>
    <mergeCell ref="I520:J520"/>
    <mergeCell ref="A535:B536"/>
    <mergeCell ref="I535:J535"/>
    <mergeCell ref="A550:B551"/>
    <mergeCell ref="I550:J550"/>
    <mergeCell ref="A565:B566"/>
    <mergeCell ref="I565:J565"/>
    <mergeCell ref="I580:J580"/>
    <mergeCell ref="A580:B581"/>
    <mergeCell ref="A595:B596"/>
    <mergeCell ref="I595:J595"/>
    <mergeCell ref="A610:B611"/>
    <mergeCell ref="I610:J610"/>
    <mergeCell ref="A625:B626"/>
    <mergeCell ref="I625:J625"/>
    <mergeCell ref="A10:B11"/>
    <mergeCell ref="I10:J10"/>
    <mergeCell ref="A25:B26"/>
    <mergeCell ref="I25:J25"/>
    <mergeCell ref="A40:B41"/>
    <mergeCell ref="I40:J40"/>
    <mergeCell ref="I55:J55"/>
    <mergeCell ref="A55:B56"/>
    <mergeCell ref="A70:B71"/>
    <mergeCell ref="I70:J70"/>
    <mergeCell ref="A85:B86"/>
    <mergeCell ref="I85:J85"/>
    <mergeCell ref="A100:B101"/>
    <mergeCell ref="I100:J100"/>
    <mergeCell ref="A115:B116"/>
    <mergeCell ref="I115:J115"/>
    <mergeCell ref="A130:B131"/>
    <mergeCell ref="I130:J130"/>
    <mergeCell ref="A145:B146"/>
    <mergeCell ref="I145:J145"/>
    <mergeCell ref="I160:J160"/>
    <mergeCell ref="A160:B161"/>
    <mergeCell ref="A175:B176"/>
    <mergeCell ref="I175:J175"/>
    <mergeCell ref="A190:B191"/>
    <mergeCell ref="I190:J190"/>
    <mergeCell ref="A205:B206"/>
    <mergeCell ref="I205:J205"/>
    <mergeCell ref="A220:B221"/>
    <mergeCell ref="I220:J220"/>
    <mergeCell ref="A235:B236"/>
    <mergeCell ref="I235:J235"/>
    <mergeCell ref="A250:B251"/>
    <mergeCell ref="I250:J250"/>
    <mergeCell ref="I265:J265"/>
    <mergeCell ref="A265:B266"/>
    <mergeCell ref="A280:B281"/>
    <mergeCell ref="I280:J280"/>
    <mergeCell ref="A295:B296"/>
    <mergeCell ref="I295:J295"/>
    <mergeCell ref="A310:B311"/>
    <mergeCell ref="I310:J310"/>
    <mergeCell ref="A640:B641"/>
    <mergeCell ref="I640:J640"/>
    <mergeCell ref="A655:B656"/>
    <mergeCell ref="I655:J655"/>
    <mergeCell ref="A670:B671"/>
    <mergeCell ref="I670:J670"/>
    <mergeCell ref="A685:B686"/>
    <mergeCell ref="I685:J685"/>
  </mergeCells>
  <printOptions/>
  <pageMargins bottom="0.0" footer="0.0" header="0.0" left="0.0" right="0.0" top="0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6" width="5.13"/>
    <col customWidth="1" min="7" max="19" width="8.13"/>
    <col customWidth="1" min="20" max="20" width="8.38"/>
    <col customWidth="1" min="21" max="22" width="8.13"/>
    <col customWidth="1" min="23" max="26" width="5.13"/>
  </cols>
  <sheetData>
    <row r="1" ht="15.75" customHeight="1">
      <c r="A1" s="3" t="s">
        <v>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3" t="s">
        <v>2</v>
      </c>
      <c r="B2" s="3" t="s">
        <v>21</v>
      </c>
      <c r="C2" s="3" t="s">
        <v>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3">
        <v>0.0</v>
      </c>
      <c r="B3" s="3">
        <v>0.0</v>
      </c>
      <c r="C3" s="3">
        <v>0.0</v>
      </c>
      <c r="D3" s="3"/>
      <c r="E3" s="4"/>
      <c r="F3" s="3"/>
      <c r="G3" s="3"/>
      <c r="H3" s="4"/>
      <c r="I3" s="4"/>
      <c r="J3" s="4"/>
      <c r="K3" s="3"/>
      <c r="L3" s="4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s="3">
        <v>1.0</v>
      </c>
      <c r="B4" s="3">
        <v>0.0</v>
      </c>
      <c r="C4" s="3">
        <v>1.0</v>
      </c>
      <c r="D4" s="3"/>
      <c r="E4" s="4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s="3">
        <v>0.0</v>
      </c>
      <c r="B5" s="3">
        <v>1.0</v>
      </c>
      <c r="C5" s="3">
        <v>1.0</v>
      </c>
      <c r="D5" s="3"/>
      <c r="E5" s="4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3">
        <v>1.0</v>
      </c>
      <c r="B6" s="3">
        <v>1.0</v>
      </c>
      <c r="C6" s="3">
        <v>1.0</v>
      </c>
      <c r="D6" s="3"/>
      <c r="E6" s="4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3" t="s">
        <v>4</v>
      </c>
      <c r="B8" s="3">
        <v>10.0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5" t="s">
        <v>5</v>
      </c>
      <c r="B10" s="6"/>
      <c r="C10" s="3"/>
      <c r="D10" s="7" t="s">
        <v>6</v>
      </c>
      <c r="E10" s="8"/>
      <c r="F10" s="8"/>
      <c r="G10" s="8"/>
      <c r="H10" s="8"/>
      <c r="I10" s="9" t="s">
        <v>3</v>
      </c>
      <c r="J10" s="10"/>
      <c r="K10" s="3"/>
      <c r="L10" s="7" t="s">
        <v>20</v>
      </c>
      <c r="M10" s="11" t="s">
        <v>8</v>
      </c>
      <c r="N10" s="3"/>
      <c r="O10" s="7"/>
      <c r="P10" s="8"/>
      <c r="Q10" s="8"/>
      <c r="R10" s="8"/>
      <c r="S10" s="8"/>
      <c r="T10" s="8"/>
      <c r="U10" s="8"/>
      <c r="V10" s="11"/>
      <c r="W10" s="3"/>
      <c r="X10" s="3"/>
      <c r="Y10" s="3"/>
      <c r="Z10" s="3"/>
    </row>
    <row r="11" ht="15.75" customHeight="1">
      <c r="A11" s="12"/>
      <c r="B11" s="13"/>
      <c r="C11" s="3"/>
      <c r="D11" s="14"/>
      <c r="E11" s="15" t="s">
        <v>9</v>
      </c>
      <c r="F11" s="15" t="s">
        <v>22</v>
      </c>
      <c r="G11" s="15" t="s">
        <v>10</v>
      </c>
      <c r="H11" s="15"/>
      <c r="I11" s="16" t="s">
        <v>11</v>
      </c>
      <c r="J11" s="17" t="s">
        <v>12</v>
      </c>
      <c r="K11" s="3"/>
      <c r="L11" s="14"/>
      <c r="M11" s="18"/>
      <c r="N11" s="3"/>
      <c r="O11" s="14" t="s">
        <v>13</v>
      </c>
      <c r="P11" s="15" t="s">
        <v>14</v>
      </c>
      <c r="Q11" s="15" t="s">
        <v>23</v>
      </c>
      <c r="R11" s="15" t="s">
        <v>24</v>
      </c>
      <c r="S11" s="15" t="s">
        <v>16</v>
      </c>
      <c r="T11" s="15" t="s">
        <v>25</v>
      </c>
      <c r="U11" s="15" t="s">
        <v>26</v>
      </c>
      <c r="V11" s="18" t="s">
        <v>18</v>
      </c>
      <c r="W11" s="3"/>
      <c r="X11" s="3"/>
      <c r="Y11" s="3"/>
      <c r="Z11" s="3"/>
    </row>
    <row r="12" ht="15.75" customHeight="1">
      <c r="A12" s="21" t="s">
        <v>2</v>
      </c>
      <c r="B12" s="22">
        <f t="array" ref="B12:B13">TRANSPOSE($A$3:$B$3)</f>
        <v>0</v>
      </c>
      <c r="C12" s="3"/>
      <c r="D12" s="23" t="s">
        <v>19</v>
      </c>
      <c r="E12" s="24">
        <v>2.0</v>
      </c>
      <c r="F12" s="24">
        <v>1.0</v>
      </c>
      <c r="G12" s="24">
        <v>1.0</v>
      </c>
      <c r="H12" s="24"/>
      <c r="I12" s="24">
        <f>G12+B12*E12+B13*F12</f>
        <v>1</v>
      </c>
      <c r="J12" s="22">
        <f>1/(1+EXP(-I12))</f>
        <v>0.7310585786</v>
      </c>
      <c r="K12" s="21"/>
      <c r="L12" s="21">
        <v>0.0</v>
      </c>
      <c r="M12" s="22">
        <f>(L12-J12) ^ 2</f>
        <v>0.5344466454</v>
      </c>
      <c r="N12" s="3"/>
      <c r="O12" s="21">
        <f>2*(J12-L12)</f>
        <v>1.462117157</v>
      </c>
      <c r="P12" s="3">
        <f>J12*(1-J12)</f>
        <v>0.1966119332</v>
      </c>
      <c r="Q12" s="3">
        <f>B12</f>
        <v>0</v>
      </c>
      <c r="R12" s="3">
        <f>B13</f>
        <v>0</v>
      </c>
      <c r="S12" s="3">
        <v>1.0</v>
      </c>
      <c r="T12" s="3">
        <f>O12*P12*Q12</f>
        <v>0</v>
      </c>
      <c r="U12" s="3">
        <f>'Project A'!M12</f>
        <v>0.5344466454</v>
      </c>
      <c r="V12" s="22">
        <f>O12*P12*S12</f>
        <v>0.2874696809</v>
      </c>
      <c r="W12" s="3"/>
      <c r="X12" s="3"/>
      <c r="Y12" s="3"/>
      <c r="Z12" s="3"/>
    </row>
    <row r="13" ht="15.75" customHeight="1">
      <c r="A13" s="21" t="s">
        <v>21</v>
      </c>
      <c r="B13" s="22">
        <v>0.0</v>
      </c>
      <c r="C13" s="3"/>
      <c r="D13" s="21"/>
      <c r="E13" s="3"/>
      <c r="F13" s="3"/>
      <c r="G13" s="3"/>
      <c r="H13" s="3"/>
      <c r="I13" s="3"/>
      <c r="J13" s="22"/>
      <c r="K13" s="3"/>
      <c r="L13" s="21"/>
      <c r="M13" s="22"/>
      <c r="N13" s="3"/>
      <c r="O13" s="21"/>
      <c r="P13" s="3"/>
      <c r="Q13" s="3"/>
      <c r="R13" s="3"/>
      <c r="S13" s="3"/>
      <c r="T13" s="3"/>
      <c r="U13" s="3"/>
      <c r="V13" s="22"/>
      <c r="W13" s="3"/>
      <c r="X13" s="3"/>
      <c r="Y13" s="3"/>
      <c r="Z13" s="3"/>
    </row>
    <row r="14" ht="15.75" customHeight="1">
      <c r="A14" s="21"/>
      <c r="B14" s="22"/>
      <c r="C14" s="3"/>
      <c r="D14" s="21"/>
      <c r="E14" s="3"/>
      <c r="F14" s="3"/>
      <c r="G14" s="3"/>
      <c r="H14" s="3"/>
      <c r="I14" s="3"/>
      <c r="J14" s="22"/>
      <c r="K14" s="3"/>
      <c r="L14" s="21"/>
      <c r="M14" s="22"/>
      <c r="N14" s="3"/>
      <c r="O14" s="21"/>
      <c r="P14" s="3"/>
      <c r="Q14" s="3"/>
      <c r="R14" s="3"/>
      <c r="S14" s="3"/>
      <c r="T14" s="3"/>
      <c r="U14" s="3"/>
      <c r="V14" s="22"/>
      <c r="W14" s="3"/>
      <c r="X14" s="3"/>
      <c r="Y14" s="3"/>
      <c r="Z14" s="3"/>
    </row>
    <row r="15" ht="15.75" customHeight="1">
      <c r="A15" s="21" t="s">
        <v>2</v>
      </c>
      <c r="B15" s="22">
        <f t="array" ref="B15:B16">TRANSPOSE($A$4:$B$4)</f>
        <v>1</v>
      </c>
      <c r="C15" s="3"/>
      <c r="D15" s="21" t="str">
        <f t="shared" ref="D15:G15" si="1">D12</f>
        <v>w0,_</v>
      </c>
      <c r="E15" s="3">
        <f t="shared" si="1"/>
        <v>2</v>
      </c>
      <c r="F15" s="3">
        <f t="shared" si="1"/>
        <v>1</v>
      </c>
      <c r="G15" s="3">
        <f t="shared" si="1"/>
        <v>1</v>
      </c>
      <c r="H15" s="3"/>
      <c r="I15" s="3">
        <f>G15+B15*E15+B16*F15</f>
        <v>3</v>
      </c>
      <c r="J15" s="22">
        <f>1/(1+EXP(-I15))</f>
        <v>0.9525741268</v>
      </c>
      <c r="K15" s="3"/>
      <c r="L15" s="21">
        <v>1.0</v>
      </c>
      <c r="M15" s="22">
        <f>(L15-J15) ^ 2</f>
        <v>0.002249213447</v>
      </c>
      <c r="N15" s="3"/>
      <c r="O15" s="21">
        <f>2*(J15-L15)</f>
        <v>-0.09485174636</v>
      </c>
      <c r="P15" s="3">
        <f>J15*(1-J15)</f>
        <v>0.04517665973</v>
      </c>
      <c r="Q15" s="3">
        <f>B15</f>
        <v>1</v>
      </c>
      <c r="R15" s="3">
        <f>B16</f>
        <v>0</v>
      </c>
      <c r="S15" s="3">
        <v>1.0</v>
      </c>
      <c r="T15" s="3">
        <f>O15*P15*Q15</f>
        <v>-0.00428508507</v>
      </c>
      <c r="U15" s="3">
        <f>O15*P15*R15</f>
        <v>0</v>
      </c>
      <c r="V15" s="22">
        <f>O15*P15*S15</f>
        <v>-0.00428508507</v>
      </c>
      <c r="W15" s="3"/>
      <c r="X15" s="3"/>
      <c r="Y15" s="3"/>
      <c r="Z15" s="3"/>
    </row>
    <row r="16" ht="15.75" customHeight="1">
      <c r="A16" s="21" t="s">
        <v>21</v>
      </c>
      <c r="B16" s="22">
        <v>0.0</v>
      </c>
      <c r="C16" s="3"/>
      <c r="D16" s="21"/>
      <c r="E16" s="3"/>
      <c r="F16" s="3"/>
      <c r="G16" s="3"/>
      <c r="H16" s="3"/>
      <c r="I16" s="3"/>
      <c r="J16" s="22"/>
      <c r="K16" s="3"/>
      <c r="L16" s="21"/>
      <c r="M16" s="22"/>
      <c r="N16" s="3"/>
      <c r="O16" s="21"/>
      <c r="P16" s="3"/>
      <c r="Q16" s="3"/>
      <c r="R16" s="3"/>
      <c r="S16" s="3"/>
      <c r="T16" s="3"/>
      <c r="U16" s="3"/>
      <c r="V16" s="22"/>
      <c r="W16" s="3"/>
      <c r="X16" s="3"/>
      <c r="Y16" s="3"/>
      <c r="Z16" s="3"/>
    </row>
    <row r="17" ht="15.75" customHeight="1">
      <c r="A17" s="21"/>
      <c r="B17" s="22"/>
      <c r="C17" s="3"/>
      <c r="D17" s="21"/>
      <c r="E17" s="3"/>
      <c r="F17" s="3"/>
      <c r="G17" s="3"/>
      <c r="H17" s="3"/>
      <c r="I17" s="3"/>
      <c r="J17" s="22"/>
      <c r="K17" s="3"/>
      <c r="L17" s="21"/>
      <c r="M17" s="22"/>
      <c r="N17" s="3"/>
      <c r="O17" s="21"/>
      <c r="P17" s="3"/>
      <c r="Q17" s="3"/>
      <c r="R17" s="3"/>
      <c r="S17" s="3"/>
      <c r="T17" s="3"/>
      <c r="U17" s="3"/>
      <c r="V17" s="22"/>
      <c r="W17" s="3"/>
      <c r="X17" s="3"/>
      <c r="Y17" s="3"/>
      <c r="Z17" s="3"/>
    </row>
    <row r="18" ht="15.75" customHeight="1">
      <c r="A18" s="21" t="s">
        <v>2</v>
      </c>
      <c r="B18" s="22">
        <f t="array" ref="B18:B19">TRANSPOSE($A$5:$B$5)</f>
        <v>0</v>
      </c>
      <c r="C18" s="3"/>
      <c r="D18" s="21" t="str">
        <f t="shared" ref="D18:G18" si="2">D15</f>
        <v>w0,_</v>
      </c>
      <c r="E18" s="3">
        <f t="shared" si="2"/>
        <v>2</v>
      </c>
      <c r="F18" s="3">
        <f t="shared" si="2"/>
        <v>1</v>
      </c>
      <c r="G18" s="3">
        <f t="shared" si="2"/>
        <v>1</v>
      </c>
      <c r="H18" s="3"/>
      <c r="I18" s="3">
        <f>G18+B18*E18+B19*F18</f>
        <v>2</v>
      </c>
      <c r="J18" s="22">
        <f>1/(1+EXP(-I18))</f>
        <v>0.880797078</v>
      </c>
      <c r="K18" s="3"/>
      <c r="L18" s="21">
        <v>1.0</v>
      </c>
      <c r="M18" s="22">
        <f>(L18-J18) ^ 2</f>
        <v>0.01420933662</v>
      </c>
      <c r="N18" s="3"/>
      <c r="O18" s="21">
        <f>2*(J18-L18)</f>
        <v>-0.238405844</v>
      </c>
      <c r="P18" s="3">
        <f>J18*(1-J18)</f>
        <v>0.1049935854</v>
      </c>
      <c r="Q18" s="3">
        <f>B18</f>
        <v>0</v>
      </c>
      <c r="R18" s="3">
        <f>B19</f>
        <v>1</v>
      </c>
      <c r="S18" s="3">
        <v>1.0</v>
      </c>
      <c r="T18" s="3">
        <f>O18*P18*Q18</f>
        <v>0</v>
      </c>
      <c r="U18" s="3">
        <f>O18*P18*R18</f>
        <v>-0.02503108435</v>
      </c>
      <c r="V18" s="22">
        <f>O18*P18*S18</f>
        <v>-0.02503108435</v>
      </c>
      <c r="W18" s="3"/>
      <c r="X18" s="3"/>
      <c r="Y18" s="3"/>
      <c r="Z18" s="3"/>
    </row>
    <row r="19" ht="15.75" customHeight="1">
      <c r="A19" s="21" t="s">
        <v>21</v>
      </c>
      <c r="B19" s="22">
        <v>1.0</v>
      </c>
      <c r="C19" s="3"/>
      <c r="D19" s="21"/>
      <c r="E19" s="3"/>
      <c r="F19" s="3"/>
      <c r="G19" s="3"/>
      <c r="H19" s="3"/>
      <c r="I19" s="3"/>
      <c r="J19" s="22"/>
      <c r="K19" s="3"/>
      <c r="L19" s="21"/>
      <c r="M19" s="22"/>
      <c r="N19" s="3"/>
      <c r="O19" s="21"/>
      <c r="P19" s="3"/>
      <c r="Q19" s="3"/>
      <c r="R19" s="3"/>
      <c r="S19" s="3"/>
      <c r="T19" s="3"/>
      <c r="U19" s="3"/>
      <c r="V19" s="22"/>
      <c r="W19" s="3"/>
      <c r="X19" s="3"/>
      <c r="Y19" s="3"/>
      <c r="Z19" s="3"/>
    </row>
    <row r="20" ht="15.75" customHeight="1">
      <c r="A20" s="21"/>
      <c r="B20" s="22"/>
      <c r="C20" s="3"/>
      <c r="D20" s="21"/>
      <c r="E20" s="3"/>
      <c r="F20" s="3"/>
      <c r="G20" s="3"/>
      <c r="H20" s="3"/>
      <c r="I20" s="3"/>
      <c r="J20" s="22"/>
      <c r="K20" s="3"/>
      <c r="L20" s="21"/>
      <c r="M20" s="22"/>
      <c r="N20" s="3"/>
      <c r="O20" s="21"/>
      <c r="P20" s="3"/>
      <c r="Q20" s="3"/>
      <c r="R20" s="3"/>
      <c r="S20" s="3"/>
      <c r="T20" s="3"/>
      <c r="U20" s="3"/>
      <c r="V20" s="22"/>
      <c r="W20" s="3"/>
      <c r="X20" s="3"/>
      <c r="Y20" s="3"/>
      <c r="Z20" s="3"/>
    </row>
    <row r="21" ht="15.75" customHeight="1">
      <c r="A21" s="21" t="s">
        <v>2</v>
      </c>
      <c r="B21" s="22">
        <f t="array" ref="B21:B22">TRANSPOSE($A$6:$B$6)</f>
        <v>1</v>
      </c>
      <c r="C21" s="3"/>
      <c r="D21" s="21" t="str">
        <f t="shared" ref="D21:G21" si="3">D18</f>
        <v>w0,_</v>
      </c>
      <c r="E21" s="3">
        <f t="shared" si="3"/>
        <v>2</v>
      </c>
      <c r="F21" s="3">
        <f t="shared" si="3"/>
        <v>1</v>
      </c>
      <c r="G21" s="3">
        <f t="shared" si="3"/>
        <v>1</v>
      </c>
      <c r="H21" s="3"/>
      <c r="I21" s="3">
        <f>G21+B21*E21+B22*F21</f>
        <v>4</v>
      </c>
      <c r="J21" s="22">
        <f>1/(1+EXP(-I21))</f>
        <v>0.98201379</v>
      </c>
      <c r="K21" s="3"/>
      <c r="L21" s="21">
        <v>1.0</v>
      </c>
      <c r="M21" s="22">
        <f>(L21-J21) ^ 2</f>
        <v>0.0003235037488</v>
      </c>
      <c r="N21" s="3"/>
      <c r="O21" s="21">
        <f>2*(J21-L21)</f>
        <v>-0.03597241992</v>
      </c>
      <c r="P21" s="3">
        <f>J21*(1-J21)</f>
        <v>0.01766270621</v>
      </c>
      <c r="Q21" s="3">
        <f>B21</f>
        <v>1</v>
      </c>
      <c r="R21" s="3">
        <f>B22</f>
        <v>1</v>
      </c>
      <c r="S21" s="3">
        <v>1.0</v>
      </c>
      <c r="T21" s="3">
        <f>O21*P21*Q21</f>
        <v>-0.0006353702849</v>
      </c>
      <c r="U21" s="3">
        <f>O21*P21*R21</f>
        <v>-0.0006353702849</v>
      </c>
      <c r="V21" s="22">
        <f>O21*P21*S21</f>
        <v>-0.0006353702849</v>
      </c>
      <c r="W21" s="3"/>
      <c r="X21" s="3"/>
      <c r="Y21" s="3"/>
      <c r="Z21" s="3"/>
    </row>
    <row r="22" ht="15.75" customHeight="1">
      <c r="A22" s="26" t="s">
        <v>21</v>
      </c>
      <c r="B22" s="27">
        <v>1.0</v>
      </c>
      <c r="C22" s="3"/>
      <c r="D22" s="26"/>
      <c r="E22" s="28"/>
      <c r="F22" s="28"/>
      <c r="G22" s="28"/>
      <c r="H22" s="28"/>
      <c r="I22" s="28"/>
      <c r="J22" s="27"/>
      <c r="K22" s="21"/>
      <c r="L22" s="26"/>
      <c r="M22" s="27"/>
      <c r="N22" s="3"/>
      <c r="O22" s="26"/>
      <c r="P22" s="28"/>
      <c r="Q22" s="28"/>
      <c r="R22" s="28"/>
      <c r="S22" s="28"/>
      <c r="T22" s="28"/>
      <c r="U22" s="28"/>
      <c r="V22" s="27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2">
        <f>SUM(M12:M21)</f>
        <v>0.5512286992</v>
      </c>
      <c r="N23" s="3"/>
      <c r="O23" s="3"/>
      <c r="P23" s="3"/>
      <c r="Q23" s="3"/>
      <c r="R23" s="3"/>
      <c r="S23" s="3"/>
      <c r="T23" s="2">
        <f t="shared" ref="T23:V23" si="4">AVERAGE(T12,T15,T18,T21)</f>
        <v>-0.001230113839</v>
      </c>
      <c r="U23" s="2">
        <f t="shared" si="4"/>
        <v>0.1271950477</v>
      </c>
      <c r="V23" s="2">
        <f t="shared" si="4"/>
        <v>0.0643795353</v>
      </c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5" t="s">
        <v>5</v>
      </c>
      <c r="B25" s="6"/>
      <c r="C25" s="3"/>
      <c r="D25" s="7" t="s">
        <v>6</v>
      </c>
      <c r="E25" s="8"/>
      <c r="F25" s="8"/>
      <c r="G25" s="8"/>
      <c r="H25" s="8"/>
      <c r="I25" s="9" t="s">
        <v>3</v>
      </c>
      <c r="J25" s="10"/>
      <c r="K25" s="3"/>
      <c r="L25" s="7" t="s">
        <v>20</v>
      </c>
      <c r="M25" s="11" t="s">
        <v>8</v>
      </c>
      <c r="N25" s="3"/>
      <c r="O25" s="7"/>
      <c r="P25" s="8"/>
      <c r="Q25" s="8"/>
      <c r="R25" s="8"/>
      <c r="S25" s="8"/>
      <c r="T25" s="8"/>
      <c r="U25" s="8"/>
      <c r="V25" s="11"/>
      <c r="W25" s="3"/>
      <c r="X25" s="3"/>
      <c r="Y25" s="3"/>
      <c r="Z25" s="3"/>
    </row>
    <row r="26" ht="15.75" customHeight="1">
      <c r="A26" s="12"/>
      <c r="B26" s="13"/>
      <c r="C26" s="3"/>
      <c r="D26" s="14"/>
      <c r="E26" s="15" t="s">
        <v>9</v>
      </c>
      <c r="F26" s="15" t="s">
        <v>22</v>
      </c>
      <c r="G26" s="15" t="s">
        <v>10</v>
      </c>
      <c r="H26" s="15"/>
      <c r="I26" s="16" t="s">
        <v>11</v>
      </c>
      <c r="J26" s="17" t="s">
        <v>12</v>
      </c>
      <c r="K26" s="3"/>
      <c r="L26" s="14"/>
      <c r="M26" s="18"/>
      <c r="N26" s="3"/>
      <c r="O26" s="14" t="s">
        <v>13</v>
      </c>
      <c r="P26" s="15" t="s">
        <v>14</v>
      </c>
      <c r="Q26" s="15" t="s">
        <v>23</v>
      </c>
      <c r="R26" s="15" t="s">
        <v>24</v>
      </c>
      <c r="S26" s="15" t="s">
        <v>16</v>
      </c>
      <c r="T26" s="15" t="s">
        <v>25</v>
      </c>
      <c r="U26" s="15" t="s">
        <v>26</v>
      </c>
      <c r="V26" s="18" t="s">
        <v>18</v>
      </c>
      <c r="W26" s="3"/>
      <c r="X26" s="3"/>
      <c r="Y26" s="3"/>
      <c r="Z26" s="3"/>
    </row>
    <row r="27" ht="15.75" customHeight="1">
      <c r="A27" s="21" t="s">
        <v>2</v>
      </c>
      <c r="B27" s="22">
        <f t="array" ref="B27:B28">TRANSPOSE($A$3:$B$3)</f>
        <v>0</v>
      </c>
      <c r="C27" s="3"/>
      <c r="D27" s="23" t="s">
        <v>19</v>
      </c>
      <c r="E27" s="24">
        <f t="shared" ref="E27:G27" si="5">E12-$B$8*T23</f>
        <v>2.012301138</v>
      </c>
      <c r="F27" s="24">
        <f t="shared" si="5"/>
        <v>-0.2719504769</v>
      </c>
      <c r="G27" s="24">
        <f t="shared" si="5"/>
        <v>0.356204647</v>
      </c>
      <c r="H27" s="24"/>
      <c r="I27" s="24">
        <f>G27+B27*E27+B28*F27</f>
        <v>0.356204647</v>
      </c>
      <c r="J27" s="22">
        <f>1/(1+EXP(-I27))</f>
        <v>0.5881213766</v>
      </c>
      <c r="K27" s="21"/>
      <c r="L27" s="21">
        <v>0.0</v>
      </c>
      <c r="M27" s="22">
        <f>(L27-J27) ^ 2</f>
        <v>0.3458867537</v>
      </c>
      <c r="N27" s="3"/>
      <c r="O27" s="21">
        <f>2*(J27-L27)</f>
        <v>1.176242753</v>
      </c>
      <c r="P27" s="3">
        <f>J27*(1-J27)</f>
        <v>0.242234623</v>
      </c>
      <c r="Q27" s="3">
        <f>B27</f>
        <v>0</v>
      </c>
      <c r="R27" s="3">
        <f>B28</f>
        <v>0</v>
      </c>
      <c r="S27" s="3">
        <v>1.0</v>
      </c>
      <c r="T27" s="3">
        <f>O27*P27*Q27</f>
        <v>0</v>
      </c>
      <c r="U27" s="3">
        <f>O27*P27*R27</f>
        <v>0</v>
      </c>
      <c r="V27" s="22">
        <f>O27*P27*S27</f>
        <v>0.2849267199</v>
      </c>
      <c r="W27" s="3"/>
      <c r="X27" s="3"/>
      <c r="Y27" s="3"/>
      <c r="Z27" s="3"/>
    </row>
    <row r="28" ht="15.75" customHeight="1">
      <c r="A28" s="21" t="s">
        <v>21</v>
      </c>
      <c r="B28" s="22">
        <v>0.0</v>
      </c>
      <c r="C28" s="3"/>
      <c r="D28" s="21"/>
      <c r="E28" s="3"/>
      <c r="F28" s="3"/>
      <c r="G28" s="3"/>
      <c r="H28" s="3"/>
      <c r="I28" s="3"/>
      <c r="J28" s="22"/>
      <c r="K28" s="3"/>
      <c r="L28" s="21"/>
      <c r="M28" s="22"/>
      <c r="N28" s="3"/>
      <c r="O28" s="21"/>
      <c r="P28" s="3"/>
      <c r="Q28" s="3"/>
      <c r="R28" s="3"/>
      <c r="S28" s="3"/>
      <c r="T28" s="3"/>
      <c r="U28" s="3"/>
      <c r="V28" s="22"/>
      <c r="W28" s="3"/>
      <c r="X28" s="3"/>
      <c r="Y28" s="3"/>
      <c r="Z28" s="3"/>
    </row>
    <row r="29" ht="15.75" customHeight="1">
      <c r="A29" s="21"/>
      <c r="B29" s="22"/>
      <c r="C29" s="3"/>
      <c r="D29" s="21"/>
      <c r="E29" s="3"/>
      <c r="F29" s="3"/>
      <c r="G29" s="3"/>
      <c r="H29" s="3"/>
      <c r="I29" s="3"/>
      <c r="J29" s="22"/>
      <c r="K29" s="3"/>
      <c r="L29" s="21"/>
      <c r="M29" s="22"/>
      <c r="N29" s="3"/>
      <c r="O29" s="21"/>
      <c r="P29" s="3"/>
      <c r="Q29" s="3"/>
      <c r="R29" s="3"/>
      <c r="S29" s="3"/>
      <c r="T29" s="3"/>
      <c r="U29" s="3"/>
      <c r="V29" s="22"/>
      <c r="W29" s="3"/>
      <c r="X29" s="3"/>
      <c r="Y29" s="3"/>
      <c r="Z29" s="3"/>
    </row>
    <row r="30" ht="15.75" customHeight="1">
      <c r="A30" s="21" t="s">
        <v>2</v>
      </c>
      <c r="B30" s="22">
        <f t="array" ref="B30:B31">TRANSPOSE($A$4:$B$4)</f>
        <v>1</v>
      </c>
      <c r="C30" s="3"/>
      <c r="D30" s="21" t="str">
        <f t="shared" ref="D30:G30" si="6">D27</f>
        <v>w0,_</v>
      </c>
      <c r="E30" s="3">
        <f t="shared" si="6"/>
        <v>2.012301138</v>
      </c>
      <c r="F30" s="3">
        <f t="shared" si="6"/>
        <v>-0.2719504769</v>
      </c>
      <c r="G30" s="3">
        <f t="shared" si="6"/>
        <v>0.356204647</v>
      </c>
      <c r="H30" s="3"/>
      <c r="I30" s="3">
        <f>G30+B30*E30+B31*F30</f>
        <v>2.368505785</v>
      </c>
      <c r="J30" s="22">
        <f>1/(1+EXP(-I30))</f>
        <v>0.9143939694</v>
      </c>
      <c r="K30" s="3"/>
      <c r="L30" s="21">
        <v>1.0</v>
      </c>
      <c r="M30" s="22">
        <f>(L30-J30) ^ 2</f>
        <v>0.00732839248</v>
      </c>
      <c r="N30" s="3"/>
      <c r="O30" s="21">
        <f>2*(J30-L30)</f>
        <v>-0.1712120613</v>
      </c>
      <c r="P30" s="3">
        <f>J30*(1-J30)</f>
        <v>0.07827763815</v>
      </c>
      <c r="Q30" s="3">
        <f>B30</f>
        <v>1</v>
      </c>
      <c r="R30" s="3">
        <f>B31</f>
        <v>0</v>
      </c>
      <c r="S30" s="3">
        <v>1.0</v>
      </c>
      <c r="T30" s="3">
        <f>O30*P30*Q30</f>
        <v>-0.01340207578</v>
      </c>
      <c r="U30" s="3">
        <f>O30*P30*R30</f>
        <v>0</v>
      </c>
      <c r="V30" s="22">
        <f>O30*P30*S30</f>
        <v>-0.01340207578</v>
      </c>
      <c r="W30" s="3"/>
      <c r="X30" s="3"/>
      <c r="Y30" s="3"/>
      <c r="Z30" s="3"/>
    </row>
    <row r="31" ht="15.75" customHeight="1">
      <c r="A31" s="21" t="s">
        <v>21</v>
      </c>
      <c r="B31" s="22">
        <v>0.0</v>
      </c>
      <c r="C31" s="3"/>
      <c r="D31" s="21"/>
      <c r="E31" s="3"/>
      <c r="F31" s="3"/>
      <c r="G31" s="3"/>
      <c r="H31" s="3"/>
      <c r="I31" s="3"/>
      <c r="J31" s="22"/>
      <c r="K31" s="3"/>
      <c r="L31" s="21"/>
      <c r="M31" s="22"/>
      <c r="N31" s="3"/>
      <c r="O31" s="21"/>
      <c r="P31" s="3"/>
      <c r="Q31" s="3"/>
      <c r="R31" s="3"/>
      <c r="S31" s="3"/>
      <c r="T31" s="3"/>
      <c r="U31" s="3"/>
      <c r="V31" s="22"/>
      <c r="W31" s="3"/>
      <c r="X31" s="3"/>
      <c r="Y31" s="3"/>
      <c r="Z31" s="3"/>
    </row>
    <row r="32" ht="15.75" customHeight="1">
      <c r="A32" s="21"/>
      <c r="B32" s="22"/>
      <c r="C32" s="3"/>
      <c r="D32" s="21"/>
      <c r="E32" s="3"/>
      <c r="F32" s="3"/>
      <c r="G32" s="3"/>
      <c r="H32" s="3"/>
      <c r="I32" s="3"/>
      <c r="J32" s="22"/>
      <c r="K32" s="3"/>
      <c r="L32" s="21"/>
      <c r="M32" s="22"/>
      <c r="N32" s="3"/>
      <c r="O32" s="21"/>
      <c r="P32" s="3"/>
      <c r="Q32" s="3"/>
      <c r="R32" s="3"/>
      <c r="S32" s="3"/>
      <c r="T32" s="3"/>
      <c r="U32" s="3"/>
      <c r="V32" s="22"/>
      <c r="W32" s="3"/>
      <c r="X32" s="3"/>
      <c r="Y32" s="3"/>
      <c r="Z32" s="3"/>
    </row>
    <row r="33" ht="15.75" customHeight="1">
      <c r="A33" s="21" t="s">
        <v>2</v>
      </c>
      <c r="B33" s="22">
        <f t="array" ref="B33:B34">TRANSPOSE($A$5:$B$5)</f>
        <v>0</v>
      </c>
      <c r="C33" s="3"/>
      <c r="D33" s="21" t="str">
        <f t="shared" ref="D33:G33" si="7">D30</f>
        <v>w0,_</v>
      </c>
      <c r="E33" s="3">
        <f t="shared" si="7"/>
        <v>2.012301138</v>
      </c>
      <c r="F33" s="3">
        <f t="shared" si="7"/>
        <v>-0.2719504769</v>
      </c>
      <c r="G33" s="3">
        <f t="shared" si="7"/>
        <v>0.356204647</v>
      </c>
      <c r="H33" s="3"/>
      <c r="I33" s="3">
        <f>G33+B33*E33+B34*F33</f>
        <v>0.08425417008</v>
      </c>
      <c r="J33" s="22">
        <f>1/(1+EXP(-I33))</f>
        <v>0.5210510909</v>
      </c>
      <c r="K33" s="3"/>
      <c r="L33" s="21">
        <v>1.0</v>
      </c>
      <c r="M33" s="22">
        <f>(L33-J33) ^ 2</f>
        <v>0.2293920575</v>
      </c>
      <c r="N33" s="3"/>
      <c r="O33" s="21">
        <f>2*(J33-L33)</f>
        <v>-0.9578978181</v>
      </c>
      <c r="P33" s="3">
        <f>J33*(1-J33)</f>
        <v>0.2495568516</v>
      </c>
      <c r="Q33" s="3">
        <f>B33</f>
        <v>0</v>
      </c>
      <c r="R33" s="3">
        <f>B34</f>
        <v>1</v>
      </c>
      <c r="S33" s="3">
        <v>1.0</v>
      </c>
      <c r="T33" s="3">
        <f>O33*P33*Q33</f>
        <v>0</v>
      </c>
      <c r="U33" s="3">
        <f>O33*P33*R33</f>
        <v>-0.2390499636</v>
      </c>
      <c r="V33" s="22">
        <f>O33*P33*S33</f>
        <v>-0.2390499636</v>
      </c>
      <c r="W33" s="3"/>
      <c r="X33" s="3"/>
      <c r="Y33" s="3"/>
      <c r="Z33" s="3"/>
    </row>
    <row r="34" ht="15.75" customHeight="1">
      <c r="A34" s="21" t="s">
        <v>21</v>
      </c>
      <c r="B34" s="22">
        <v>1.0</v>
      </c>
      <c r="C34" s="3"/>
      <c r="D34" s="21"/>
      <c r="E34" s="3"/>
      <c r="F34" s="3"/>
      <c r="G34" s="3"/>
      <c r="H34" s="3"/>
      <c r="I34" s="3"/>
      <c r="J34" s="22"/>
      <c r="K34" s="3"/>
      <c r="L34" s="21"/>
      <c r="M34" s="22"/>
      <c r="N34" s="3"/>
      <c r="O34" s="21"/>
      <c r="P34" s="3"/>
      <c r="Q34" s="3"/>
      <c r="R34" s="3"/>
      <c r="S34" s="3"/>
      <c r="T34" s="3"/>
      <c r="U34" s="3"/>
      <c r="V34" s="22"/>
      <c r="W34" s="3"/>
      <c r="X34" s="3"/>
      <c r="Y34" s="3"/>
      <c r="Z34" s="3"/>
    </row>
    <row r="35" ht="15.75" customHeight="1">
      <c r="A35" s="21"/>
      <c r="B35" s="22"/>
      <c r="C35" s="3"/>
      <c r="D35" s="21"/>
      <c r="E35" s="3"/>
      <c r="F35" s="3"/>
      <c r="G35" s="3"/>
      <c r="H35" s="3"/>
      <c r="I35" s="3"/>
      <c r="J35" s="22"/>
      <c r="K35" s="3"/>
      <c r="L35" s="21"/>
      <c r="M35" s="22"/>
      <c r="N35" s="3"/>
      <c r="O35" s="21"/>
      <c r="P35" s="3"/>
      <c r="Q35" s="3"/>
      <c r="R35" s="3"/>
      <c r="S35" s="3"/>
      <c r="T35" s="3"/>
      <c r="U35" s="3"/>
      <c r="V35" s="22"/>
      <c r="W35" s="3"/>
      <c r="X35" s="3"/>
      <c r="Y35" s="3"/>
      <c r="Z35" s="3"/>
    </row>
    <row r="36" ht="15.75" customHeight="1">
      <c r="A36" s="21" t="s">
        <v>2</v>
      </c>
      <c r="B36" s="22">
        <f t="array" ref="B36:B37">TRANSPOSE($A$6:$B$6)</f>
        <v>1</v>
      </c>
      <c r="C36" s="3"/>
      <c r="D36" s="21" t="str">
        <f t="shared" ref="D36:G36" si="8">D33</f>
        <v>w0,_</v>
      </c>
      <c r="E36" s="3">
        <f t="shared" si="8"/>
        <v>2.012301138</v>
      </c>
      <c r="F36" s="3">
        <f t="shared" si="8"/>
        <v>-0.2719504769</v>
      </c>
      <c r="G36" s="3">
        <f t="shared" si="8"/>
        <v>0.356204647</v>
      </c>
      <c r="H36" s="3"/>
      <c r="I36" s="3">
        <f>G36+B36*E36+B37*F36</f>
        <v>2.096555308</v>
      </c>
      <c r="J36" s="22">
        <f>1/(1+EXP(-I36))</f>
        <v>0.8905679219</v>
      </c>
      <c r="K36" s="3"/>
      <c r="L36" s="21">
        <v>1.0</v>
      </c>
      <c r="M36" s="22">
        <f>(L36-J36) ^ 2</f>
        <v>0.01197537971</v>
      </c>
      <c r="N36" s="3"/>
      <c r="O36" s="21">
        <f>2*(J36-L36)</f>
        <v>-0.2188641562</v>
      </c>
      <c r="P36" s="3">
        <f>J36*(1-J36)</f>
        <v>0.09745669837</v>
      </c>
      <c r="Q36" s="3">
        <f>B36</f>
        <v>1</v>
      </c>
      <c r="R36" s="3">
        <f>B37</f>
        <v>1</v>
      </c>
      <c r="S36" s="3">
        <v>1.0</v>
      </c>
      <c r="T36" s="3">
        <f>O36*P36*Q36</f>
        <v>-0.02132977805</v>
      </c>
      <c r="U36" s="3">
        <f>O36*P36*R36</f>
        <v>-0.02132977805</v>
      </c>
      <c r="V36" s="22">
        <f>O36*P36*S36</f>
        <v>-0.02132977805</v>
      </c>
      <c r="W36" s="3"/>
      <c r="X36" s="3"/>
      <c r="Y36" s="3"/>
      <c r="Z36" s="3"/>
    </row>
    <row r="37" ht="15.75" customHeight="1">
      <c r="A37" s="26" t="s">
        <v>21</v>
      </c>
      <c r="B37" s="27">
        <v>1.0</v>
      </c>
      <c r="C37" s="3"/>
      <c r="D37" s="26"/>
      <c r="E37" s="28"/>
      <c r="F37" s="28"/>
      <c r="G37" s="28"/>
      <c r="H37" s="28"/>
      <c r="I37" s="28"/>
      <c r="J37" s="27"/>
      <c r="K37" s="21"/>
      <c r="L37" s="26"/>
      <c r="M37" s="27"/>
      <c r="N37" s="3"/>
      <c r="O37" s="26"/>
      <c r="P37" s="28"/>
      <c r="Q37" s="28"/>
      <c r="R37" s="28"/>
      <c r="S37" s="28"/>
      <c r="T37" s="28"/>
      <c r="U37" s="28"/>
      <c r="V37" s="27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2">
        <f>SUM(M27:M36)</f>
        <v>0.5945825833</v>
      </c>
      <c r="N38" s="3"/>
      <c r="O38" s="3"/>
      <c r="P38" s="3"/>
      <c r="Q38" s="3"/>
      <c r="R38" s="3"/>
      <c r="S38" s="3"/>
      <c r="T38" s="2">
        <f t="shared" ref="T38:V38" si="9">AVERAGE(T27,T30,T33,T36)</f>
        <v>-0.008682963457</v>
      </c>
      <c r="U38" s="2">
        <f t="shared" si="9"/>
        <v>-0.06509493542</v>
      </c>
      <c r="V38" s="2">
        <f t="shared" si="9"/>
        <v>0.002786225605</v>
      </c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5" t="s">
        <v>5</v>
      </c>
      <c r="B40" s="6"/>
      <c r="C40" s="3"/>
      <c r="D40" s="7" t="s">
        <v>6</v>
      </c>
      <c r="E40" s="8"/>
      <c r="F40" s="8"/>
      <c r="G40" s="8"/>
      <c r="H40" s="8"/>
      <c r="I40" s="9" t="s">
        <v>3</v>
      </c>
      <c r="J40" s="10"/>
      <c r="K40" s="3"/>
      <c r="L40" s="7" t="s">
        <v>20</v>
      </c>
      <c r="M40" s="11" t="s">
        <v>8</v>
      </c>
      <c r="N40" s="3"/>
      <c r="O40" s="7"/>
      <c r="P40" s="8"/>
      <c r="Q40" s="8"/>
      <c r="R40" s="8"/>
      <c r="S40" s="8"/>
      <c r="T40" s="8"/>
      <c r="U40" s="8"/>
      <c r="V40" s="11"/>
      <c r="W40" s="3"/>
      <c r="X40" s="3"/>
      <c r="Y40" s="3"/>
      <c r="Z40" s="3"/>
    </row>
    <row r="41" ht="15.75" customHeight="1">
      <c r="A41" s="12"/>
      <c r="B41" s="13"/>
      <c r="C41" s="3"/>
      <c r="D41" s="14"/>
      <c r="E41" s="15" t="s">
        <v>9</v>
      </c>
      <c r="F41" s="15" t="s">
        <v>22</v>
      </c>
      <c r="G41" s="15" t="s">
        <v>10</v>
      </c>
      <c r="H41" s="15"/>
      <c r="I41" s="16" t="s">
        <v>11</v>
      </c>
      <c r="J41" s="17" t="s">
        <v>12</v>
      </c>
      <c r="K41" s="3"/>
      <c r="L41" s="14"/>
      <c r="M41" s="18"/>
      <c r="N41" s="3"/>
      <c r="O41" s="14" t="s">
        <v>13</v>
      </c>
      <c r="P41" s="15" t="s">
        <v>14</v>
      </c>
      <c r="Q41" s="15" t="s">
        <v>23</v>
      </c>
      <c r="R41" s="15" t="s">
        <v>24</v>
      </c>
      <c r="S41" s="15" t="s">
        <v>16</v>
      </c>
      <c r="T41" s="15" t="s">
        <v>25</v>
      </c>
      <c r="U41" s="15" t="s">
        <v>26</v>
      </c>
      <c r="V41" s="18" t="s">
        <v>18</v>
      </c>
      <c r="W41" s="3"/>
      <c r="X41" s="3"/>
      <c r="Y41" s="3"/>
      <c r="Z41" s="3"/>
    </row>
    <row r="42" ht="15.75" customHeight="1">
      <c r="A42" s="21" t="s">
        <v>2</v>
      </c>
      <c r="B42" s="22">
        <f t="array" ref="B42:B43">TRANSPOSE($A$3:$B$3)</f>
        <v>0</v>
      </c>
      <c r="C42" s="3"/>
      <c r="D42" s="23" t="s">
        <v>19</v>
      </c>
      <c r="E42" s="24">
        <f t="shared" ref="E42:G42" si="10">E27-$B$8*T38</f>
        <v>2.099130773</v>
      </c>
      <c r="F42" s="24">
        <f t="shared" si="10"/>
        <v>0.3789988773</v>
      </c>
      <c r="G42" s="24">
        <f t="shared" si="10"/>
        <v>0.3283423909</v>
      </c>
      <c r="H42" s="24"/>
      <c r="I42" s="24">
        <f>G42+B42*E42+B43*F42</f>
        <v>0.3283423909</v>
      </c>
      <c r="J42" s="22">
        <f>1/(1+EXP(-I42))</f>
        <v>0.5813560004</v>
      </c>
      <c r="K42" s="21"/>
      <c r="L42" s="21">
        <v>0.0</v>
      </c>
      <c r="M42" s="22">
        <f>(L42-J42) ^ 2</f>
        <v>0.3379747992</v>
      </c>
      <c r="N42" s="3"/>
      <c r="O42" s="21">
        <f>2*(J42-L42)</f>
        <v>1.162712001</v>
      </c>
      <c r="P42" s="3">
        <f>J42*(1-J42)</f>
        <v>0.2433812012</v>
      </c>
      <c r="Q42" s="3">
        <f>B42</f>
        <v>0</v>
      </c>
      <c r="R42" s="3">
        <f>B43</f>
        <v>0</v>
      </c>
      <c r="S42" s="3">
        <v>1.0</v>
      </c>
      <c r="T42" s="3">
        <f>O42*P42*Q42</f>
        <v>0</v>
      </c>
      <c r="U42" s="3">
        <f>O42*P42*R42</f>
        <v>0</v>
      </c>
      <c r="V42" s="22">
        <f>O42*P42*S42</f>
        <v>0.2829822434</v>
      </c>
      <c r="W42" s="3"/>
      <c r="X42" s="3"/>
      <c r="Y42" s="3"/>
      <c r="Z42" s="3"/>
    </row>
    <row r="43" ht="15.75" customHeight="1">
      <c r="A43" s="21" t="s">
        <v>21</v>
      </c>
      <c r="B43" s="22">
        <v>0.0</v>
      </c>
      <c r="C43" s="3"/>
      <c r="D43" s="21"/>
      <c r="E43" s="3"/>
      <c r="F43" s="3"/>
      <c r="G43" s="3"/>
      <c r="H43" s="3"/>
      <c r="I43" s="3"/>
      <c r="J43" s="22"/>
      <c r="K43" s="3"/>
      <c r="L43" s="21"/>
      <c r="M43" s="22"/>
      <c r="N43" s="3"/>
      <c r="O43" s="21"/>
      <c r="P43" s="3"/>
      <c r="Q43" s="3"/>
      <c r="R43" s="3"/>
      <c r="S43" s="3"/>
      <c r="T43" s="3"/>
      <c r="U43" s="3"/>
      <c r="V43" s="22"/>
      <c r="W43" s="3"/>
      <c r="X43" s="3"/>
      <c r="Y43" s="3"/>
      <c r="Z43" s="3"/>
    </row>
    <row r="44" ht="15.75" customHeight="1">
      <c r="A44" s="21"/>
      <c r="B44" s="22"/>
      <c r="C44" s="3"/>
      <c r="D44" s="21"/>
      <c r="E44" s="3"/>
      <c r="F44" s="3"/>
      <c r="G44" s="3"/>
      <c r="H44" s="3"/>
      <c r="I44" s="3"/>
      <c r="J44" s="22"/>
      <c r="K44" s="3"/>
      <c r="L44" s="21"/>
      <c r="M44" s="22"/>
      <c r="N44" s="3"/>
      <c r="O44" s="21"/>
      <c r="P44" s="3"/>
      <c r="Q44" s="3"/>
      <c r="R44" s="3"/>
      <c r="S44" s="3"/>
      <c r="T44" s="3"/>
      <c r="U44" s="3"/>
      <c r="V44" s="22"/>
      <c r="W44" s="3"/>
      <c r="X44" s="3"/>
      <c r="Y44" s="3"/>
      <c r="Z44" s="3"/>
    </row>
    <row r="45" ht="15.75" customHeight="1">
      <c r="A45" s="21" t="s">
        <v>2</v>
      </c>
      <c r="B45" s="22">
        <f t="array" ref="B45:B46">TRANSPOSE($A$4:$B$4)</f>
        <v>1</v>
      </c>
      <c r="C45" s="3"/>
      <c r="D45" s="21" t="str">
        <f t="shared" ref="D45:G45" si="11">D42</f>
        <v>w0,_</v>
      </c>
      <c r="E45" s="3">
        <f t="shared" si="11"/>
        <v>2.099130773</v>
      </c>
      <c r="F45" s="3">
        <f t="shared" si="11"/>
        <v>0.3789988773</v>
      </c>
      <c r="G45" s="3">
        <f t="shared" si="11"/>
        <v>0.3283423909</v>
      </c>
      <c r="H45" s="3"/>
      <c r="I45" s="3">
        <f>G45+B45*E45+B46*F45</f>
        <v>2.427473164</v>
      </c>
      <c r="J45" s="22">
        <f>1/(1+EXP(-I45))</f>
        <v>0.9188984218</v>
      </c>
      <c r="K45" s="3"/>
      <c r="L45" s="21">
        <v>1.0</v>
      </c>
      <c r="M45" s="22">
        <f>(L45-J45) ^ 2</f>
        <v>0.00657746599</v>
      </c>
      <c r="N45" s="3"/>
      <c r="O45" s="21">
        <f>2*(J45-L45)</f>
        <v>-0.1622031564</v>
      </c>
      <c r="P45" s="3">
        <f>J45*(1-J45)</f>
        <v>0.07452411223</v>
      </c>
      <c r="Q45" s="3">
        <f>B45</f>
        <v>1</v>
      </c>
      <c r="R45" s="3">
        <f>B46</f>
        <v>0</v>
      </c>
      <c r="S45" s="3">
        <v>1.0</v>
      </c>
      <c r="T45" s="3">
        <f>O45*P45*Q45</f>
        <v>-0.01208804624</v>
      </c>
      <c r="U45" s="3">
        <f>O45*P45*R45</f>
        <v>0</v>
      </c>
      <c r="V45" s="22">
        <f>O45*P45*S45</f>
        <v>-0.01208804624</v>
      </c>
      <c r="W45" s="3"/>
      <c r="X45" s="3"/>
      <c r="Y45" s="3"/>
      <c r="Z45" s="3"/>
    </row>
    <row r="46" ht="15.75" customHeight="1">
      <c r="A46" s="21" t="s">
        <v>21</v>
      </c>
      <c r="B46" s="22">
        <v>0.0</v>
      </c>
      <c r="C46" s="3"/>
      <c r="D46" s="21"/>
      <c r="E46" s="3"/>
      <c r="F46" s="3"/>
      <c r="G46" s="3"/>
      <c r="H46" s="3"/>
      <c r="I46" s="3"/>
      <c r="J46" s="22"/>
      <c r="K46" s="3"/>
      <c r="L46" s="21"/>
      <c r="M46" s="22"/>
      <c r="N46" s="3"/>
      <c r="O46" s="21"/>
      <c r="P46" s="3"/>
      <c r="Q46" s="3"/>
      <c r="R46" s="3"/>
      <c r="S46" s="3"/>
      <c r="T46" s="3"/>
      <c r="U46" s="3"/>
      <c r="V46" s="22"/>
      <c r="W46" s="3"/>
      <c r="X46" s="3"/>
      <c r="Y46" s="3"/>
      <c r="Z46" s="3"/>
    </row>
    <row r="47" ht="15.75" customHeight="1">
      <c r="A47" s="21"/>
      <c r="B47" s="22"/>
      <c r="C47" s="3"/>
      <c r="D47" s="21"/>
      <c r="E47" s="3"/>
      <c r="F47" s="3"/>
      <c r="G47" s="3"/>
      <c r="H47" s="3"/>
      <c r="I47" s="3"/>
      <c r="J47" s="22"/>
      <c r="K47" s="3"/>
      <c r="L47" s="21"/>
      <c r="M47" s="22"/>
      <c r="N47" s="3"/>
      <c r="O47" s="21"/>
      <c r="P47" s="3"/>
      <c r="Q47" s="3"/>
      <c r="R47" s="3"/>
      <c r="S47" s="3"/>
      <c r="T47" s="3"/>
      <c r="U47" s="3"/>
      <c r="V47" s="22"/>
      <c r="W47" s="3"/>
      <c r="X47" s="3"/>
      <c r="Y47" s="3"/>
      <c r="Z47" s="3"/>
    </row>
    <row r="48" ht="15.75" customHeight="1">
      <c r="A48" s="21" t="s">
        <v>2</v>
      </c>
      <c r="B48" s="22">
        <f t="array" ref="B48:B49">TRANSPOSE($A$5:$B$5)</f>
        <v>0</v>
      </c>
      <c r="C48" s="3"/>
      <c r="D48" s="21" t="str">
        <f t="shared" ref="D48:G48" si="12">D45</f>
        <v>w0,_</v>
      </c>
      <c r="E48" s="3">
        <f t="shared" si="12"/>
        <v>2.099130773</v>
      </c>
      <c r="F48" s="3">
        <f t="shared" si="12"/>
        <v>0.3789988773</v>
      </c>
      <c r="G48" s="3">
        <f t="shared" si="12"/>
        <v>0.3283423909</v>
      </c>
      <c r="H48" s="3"/>
      <c r="I48" s="3">
        <f>G48+B48*E48+B49*F48</f>
        <v>0.7073412682</v>
      </c>
      <c r="J48" s="22">
        <f>1/(1+EXP(-I48))</f>
        <v>0.6698134113</v>
      </c>
      <c r="K48" s="3"/>
      <c r="L48" s="21">
        <v>1.0</v>
      </c>
      <c r="M48" s="22">
        <f>(L48-J48) ^ 2</f>
        <v>0.1090231833</v>
      </c>
      <c r="N48" s="3"/>
      <c r="O48" s="21">
        <f>2*(J48-L48)</f>
        <v>-0.6603731773</v>
      </c>
      <c r="P48" s="3">
        <f>J48*(1-J48)</f>
        <v>0.2211634053</v>
      </c>
      <c r="Q48" s="3">
        <f>B48</f>
        <v>0</v>
      </c>
      <c r="R48" s="3">
        <f>B49</f>
        <v>1</v>
      </c>
      <c r="S48" s="3">
        <v>1.0</v>
      </c>
      <c r="T48" s="3">
        <f>O48*P48*Q48</f>
        <v>0</v>
      </c>
      <c r="U48" s="3">
        <f>O48*P48*R48</f>
        <v>-0.1460503807</v>
      </c>
      <c r="V48" s="22">
        <f>O48*P48*S48</f>
        <v>-0.1460503807</v>
      </c>
      <c r="W48" s="3"/>
      <c r="X48" s="3"/>
      <c r="Y48" s="3"/>
      <c r="Z48" s="3"/>
    </row>
    <row r="49" ht="15.75" customHeight="1">
      <c r="A49" s="21" t="s">
        <v>21</v>
      </c>
      <c r="B49" s="22">
        <v>1.0</v>
      </c>
      <c r="C49" s="3"/>
      <c r="D49" s="21"/>
      <c r="E49" s="3"/>
      <c r="F49" s="3"/>
      <c r="G49" s="3"/>
      <c r="H49" s="3"/>
      <c r="I49" s="3"/>
      <c r="J49" s="22"/>
      <c r="K49" s="3"/>
      <c r="L49" s="21"/>
      <c r="M49" s="22"/>
      <c r="N49" s="3"/>
      <c r="O49" s="21"/>
      <c r="P49" s="3"/>
      <c r="Q49" s="3"/>
      <c r="R49" s="3"/>
      <c r="S49" s="3"/>
      <c r="T49" s="3"/>
      <c r="U49" s="3"/>
      <c r="V49" s="22"/>
      <c r="W49" s="3"/>
      <c r="X49" s="3"/>
      <c r="Y49" s="3"/>
      <c r="Z49" s="3"/>
    </row>
    <row r="50" ht="15.75" customHeight="1">
      <c r="A50" s="21"/>
      <c r="B50" s="22"/>
      <c r="C50" s="3"/>
      <c r="D50" s="21"/>
      <c r="E50" s="3"/>
      <c r="F50" s="3"/>
      <c r="G50" s="3"/>
      <c r="H50" s="3"/>
      <c r="I50" s="3"/>
      <c r="J50" s="22"/>
      <c r="K50" s="3"/>
      <c r="L50" s="21"/>
      <c r="M50" s="22"/>
      <c r="N50" s="3"/>
      <c r="O50" s="21"/>
      <c r="P50" s="3"/>
      <c r="Q50" s="3"/>
      <c r="R50" s="3"/>
      <c r="S50" s="3"/>
      <c r="T50" s="3"/>
      <c r="U50" s="3"/>
      <c r="V50" s="22"/>
      <c r="W50" s="3"/>
      <c r="X50" s="3"/>
      <c r="Y50" s="3"/>
      <c r="Z50" s="3"/>
    </row>
    <row r="51" ht="15.75" customHeight="1">
      <c r="A51" s="21" t="s">
        <v>2</v>
      </c>
      <c r="B51" s="22">
        <f t="array" ref="B51:B52">TRANSPOSE($A$6:$B$6)</f>
        <v>1</v>
      </c>
      <c r="C51" s="3"/>
      <c r="D51" s="21" t="str">
        <f t="shared" ref="D51:G51" si="13">D48</f>
        <v>w0,_</v>
      </c>
      <c r="E51" s="3">
        <f t="shared" si="13"/>
        <v>2.099130773</v>
      </c>
      <c r="F51" s="3">
        <f t="shared" si="13"/>
        <v>0.3789988773</v>
      </c>
      <c r="G51" s="3">
        <f t="shared" si="13"/>
        <v>0.3283423909</v>
      </c>
      <c r="H51" s="3"/>
      <c r="I51" s="3">
        <f>G51+B51*E51+B52*F51</f>
        <v>2.806472041</v>
      </c>
      <c r="J51" s="22">
        <f>1/(1+EXP(-I51))</f>
        <v>0.9430245607</v>
      </c>
      <c r="K51" s="3"/>
      <c r="L51" s="21">
        <v>1.0</v>
      </c>
      <c r="M51" s="22">
        <f>(L51-J51) ^ 2</f>
        <v>0.003246200689</v>
      </c>
      <c r="N51" s="3"/>
      <c r="O51" s="21">
        <f>2*(J51-L51)</f>
        <v>-0.1139508787</v>
      </c>
      <c r="P51" s="3">
        <f>J51*(1-J51)</f>
        <v>0.05372923866</v>
      </c>
      <c r="Q51" s="3">
        <f>B51</f>
        <v>1</v>
      </c>
      <c r="R51" s="3">
        <f>B52</f>
        <v>1</v>
      </c>
      <c r="S51" s="3">
        <v>1.0</v>
      </c>
      <c r="T51" s="3">
        <f>O51*P51*Q51</f>
        <v>-0.006122493957</v>
      </c>
      <c r="U51" s="3">
        <f>O51*P51*R51</f>
        <v>-0.006122493957</v>
      </c>
      <c r="V51" s="22">
        <f>O51*P51*S51</f>
        <v>-0.006122493957</v>
      </c>
      <c r="W51" s="3"/>
      <c r="X51" s="3"/>
      <c r="Y51" s="3"/>
      <c r="Z51" s="3"/>
    </row>
    <row r="52" ht="15.75" customHeight="1">
      <c r="A52" s="26" t="s">
        <v>21</v>
      </c>
      <c r="B52" s="27">
        <v>1.0</v>
      </c>
      <c r="C52" s="3"/>
      <c r="D52" s="26"/>
      <c r="E52" s="28"/>
      <c r="F52" s="28"/>
      <c r="G52" s="28"/>
      <c r="H52" s="28"/>
      <c r="I52" s="28"/>
      <c r="J52" s="27"/>
      <c r="K52" s="21"/>
      <c r="L52" s="26"/>
      <c r="M52" s="27"/>
      <c r="N52" s="3"/>
      <c r="O52" s="26"/>
      <c r="P52" s="28"/>
      <c r="Q52" s="28"/>
      <c r="R52" s="28"/>
      <c r="S52" s="28"/>
      <c r="T52" s="28"/>
      <c r="U52" s="28"/>
      <c r="V52" s="27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2">
        <f>SUM(M42:M51)</f>
        <v>0.4568216493</v>
      </c>
      <c r="N53" s="3"/>
      <c r="O53" s="3"/>
      <c r="P53" s="3"/>
      <c r="Q53" s="3"/>
      <c r="R53" s="3"/>
      <c r="S53" s="3"/>
      <c r="T53" s="2">
        <f t="shared" ref="T53:V53" si="14">AVERAGE(T42,T45,T48,T51)</f>
        <v>-0.004552635048</v>
      </c>
      <c r="U53" s="2">
        <f t="shared" si="14"/>
        <v>-0.03804321866</v>
      </c>
      <c r="V53" s="2">
        <f t="shared" si="14"/>
        <v>0.02968033063</v>
      </c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5" t="s">
        <v>5</v>
      </c>
      <c r="B55" s="6"/>
      <c r="C55" s="3"/>
      <c r="D55" s="7" t="s">
        <v>6</v>
      </c>
      <c r="E55" s="8"/>
      <c r="F55" s="8"/>
      <c r="G55" s="8"/>
      <c r="H55" s="8"/>
      <c r="I55" s="9" t="s">
        <v>3</v>
      </c>
      <c r="J55" s="10"/>
      <c r="K55" s="3"/>
      <c r="L55" s="7" t="s">
        <v>20</v>
      </c>
      <c r="M55" s="11" t="s">
        <v>8</v>
      </c>
      <c r="N55" s="3"/>
      <c r="O55" s="7"/>
      <c r="P55" s="8"/>
      <c r="Q55" s="8"/>
      <c r="R55" s="8"/>
      <c r="S55" s="8"/>
      <c r="T55" s="8"/>
      <c r="U55" s="8"/>
      <c r="V55" s="11"/>
      <c r="W55" s="3"/>
      <c r="X55" s="3"/>
      <c r="Y55" s="3"/>
      <c r="Z55" s="3"/>
    </row>
    <row r="56" ht="15.75" customHeight="1">
      <c r="A56" s="12"/>
      <c r="B56" s="13"/>
      <c r="C56" s="3"/>
      <c r="D56" s="14"/>
      <c r="E56" s="15" t="s">
        <v>9</v>
      </c>
      <c r="F56" s="15" t="s">
        <v>22</v>
      </c>
      <c r="G56" s="15" t="s">
        <v>10</v>
      </c>
      <c r="H56" s="15"/>
      <c r="I56" s="16" t="s">
        <v>11</v>
      </c>
      <c r="J56" s="17" t="s">
        <v>12</v>
      </c>
      <c r="K56" s="3"/>
      <c r="L56" s="14"/>
      <c r="M56" s="18"/>
      <c r="N56" s="3"/>
      <c r="O56" s="14" t="s">
        <v>13</v>
      </c>
      <c r="P56" s="15" t="s">
        <v>14</v>
      </c>
      <c r="Q56" s="15" t="s">
        <v>23</v>
      </c>
      <c r="R56" s="15" t="s">
        <v>24</v>
      </c>
      <c r="S56" s="15" t="s">
        <v>16</v>
      </c>
      <c r="T56" s="15" t="s">
        <v>25</v>
      </c>
      <c r="U56" s="15" t="s">
        <v>26</v>
      </c>
      <c r="V56" s="18" t="s">
        <v>18</v>
      </c>
      <c r="W56" s="3"/>
      <c r="X56" s="3"/>
      <c r="Y56" s="3"/>
      <c r="Z56" s="3"/>
    </row>
    <row r="57" ht="15.75" customHeight="1">
      <c r="A57" s="21" t="s">
        <v>2</v>
      </c>
      <c r="B57" s="22">
        <f t="array" ref="B57:B58">TRANSPOSE($A$3:$B$3)</f>
        <v>0</v>
      </c>
      <c r="C57" s="3"/>
      <c r="D57" s="23" t="s">
        <v>19</v>
      </c>
      <c r="E57" s="24">
        <f t="shared" ref="E57:G57" si="15">E42-$B$8*T53</f>
        <v>2.144657123</v>
      </c>
      <c r="F57" s="24">
        <f t="shared" si="15"/>
        <v>0.7594310639</v>
      </c>
      <c r="G57" s="24">
        <f t="shared" si="15"/>
        <v>0.03153908457</v>
      </c>
      <c r="H57" s="24"/>
      <c r="I57" s="24">
        <f>G57+B57*E57+B58*F57</f>
        <v>0.03153908457</v>
      </c>
      <c r="J57" s="22">
        <f>1/(1+EXP(-I57))</f>
        <v>0.5078841176</v>
      </c>
      <c r="K57" s="21"/>
      <c r="L57" s="21">
        <v>0.0</v>
      </c>
      <c r="M57" s="22">
        <f>(L57-J57) ^ 2</f>
        <v>0.2579462769</v>
      </c>
      <c r="N57" s="3"/>
      <c r="O57" s="21">
        <f>2*(J57-L57)</f>
        <v>1.015768235</v>
      </c>
      <c r="P57" s="3">
        <f>J57*(1-J57)</f>
        <v>0.2499378407</v>
      </c>
      <c r="Q57" s="3">
        <f>B57</f>
        <v>0</v>
      </c>
      <c r="R57" s="3">
        <f>B58</f>
        <v>0</v>
      </c>
      <c r="S57" s="3">
        <v>1.0</v>
      </c>
      <c r="T57" s="3">
        <f>O57*P57*Q57</f>
        <v>0</v>
      </c>
      <c r="U57" s="3">
        <f>O57*P57*R57</f>
        <v>0</v>
      </c>
      <c r="V57" s="22">
        <f>O57*P57*S57</f>
        <v>0.2538789194</v>
      </c>
      <c r="W57" s="3"/>
      <c r="X57" s="3"/>
      <c r="Y57" s="3"/>
      <c r="Z57" s="3"/>
    </row>
    <row r="58" ht="15.75" customHeight="1">
      <c r="A58" s="21" t="s">
        <v>21</v>
      </c>
      <c r="B58" s="22">
        <v>0.0</v>
      </c>
      <c r="C58" s="3"/>
      <c r="D58" s="21"/>
      <c r="E58" s="3"/>
      <c r="F58" s="3"/>
      <c r="G58" s="3"/>
      <c r="H58" s="3"/>
      <c r="I58" s="3"/>
      <c r="J58" s="22"/>
      <c r="K58" s="3"/>
      <c r="L58" s="21"/>
      <c r="M58" s="22"/>
      <c r="N58" s="3"/>
      <c r="O58" s="21"/>
      <c r="P58" s="3"/>
      <c r="Q58" s="3"/>
      <c r="R58" s="3"/>
      <c r="S58" s="3"/>
      <c r="T58" s="3"/>
      <c r="U58" s="3"/>
      <c r="V58" s="22"/>
      <c r="W58" s="3"/>
      <c r="X58" s="3"/>
      <c r="Y58" s="3"/>
      <c r="Z58" s="3"/>
    </row>
    <row r="59" ht="15.75" customHeight="1">
      <c r="A59" s="21"/>
      <c r="B59" s="22"/>
      <c r="C59" s="3"/>
      <c r="D59" s="21"/>
      <c r="E59" s="3"/>
      <c r="F59" s="3"/>
      <c r="G59" s="3"/>
      <c r="H59" s="3"/>
      <c r="I59" s="3"/>
      <c r="J59" s="22"/>
      <c r="K59" s="3"/>
      <c r="L59" s="21"/>
      <c r="M59" s="22"/>
      <c r="N59" s="3"/>
      <c r="O59" s="21"/>
      <c r="P59" s="3"/>
      <c r="Q59" s="3"/>
      <c r="R59" s="3"/>
      <c r="S59" s="3"/>
      <c r="T59" s="3"/>
      <c r="U59" s="3"/>
      <c r="V59" s="22"/>
      <c r="W59" s="3"/>
      <c r="X59" s="3"/>
      <c r="Y59" s="3"/>
      <c r="Z59" s="3"/>
    </row>
    <row r="60" ht="15.75" customHeight="1">
      <c r="A60" s="21" t="s">
        <v>2</v>
      </c>
      <c r="B60" s="22">
        <f t="array" ref="B60:B61">TRANSPOSE($A$4:$B$4)</f>
        <v>1</v>
      </c>
      <c r="C60" s="3"/>
      <c r="D60" s="21" t="str">
        <f t="shared" ref="D60:G60" si="16">D57</f>
        <v>w0,_</v>
      </c>
      <c r="E60" s="3">
        <f t="shared" si="16"/>
        <v>2.144657123</v>
      </c>
      <c r="F60" s="3">
        <f t="shared" si="16"/>
        <v>0.7594310639</v>
      </c>
      <c r="G60" s="3">
        <f t="shared" si="16"/>
        <v>0.03153908457</v>
      </c>
      <c r="H60" s="3"/>
      <c r="I60" s="3">
        <f>G60+B60*E60+B61*F60</f>
        <v>2.176196208</v>
      </c>
      <c r="J60" s="22">
        <f>1/(1+EXP(-I60))</f>
        <v>0.8980914637</v>
      </c>
      <c r="K60" s="3"/>
      <c r="L60" s="21">
        <v>1.0</v>
      </c>
      <c r="M60" s="22">
        <f>(L60-J60) ^ 2</f>
        <v>0.01038534977</v>
      </c>
      <c r="N60" s="3"/>
      <c r="O60" s="21">
        <f>2*(J60-L60)</f>
        <v>-0.2038170725</v>
      </c>
      <c r="P60" s="3">
        <f>J60*(1-J60)</f>
        <v>0.09152318651</v>
      </c>
      <c r="Q60" s="3">
        <f>B60</f>
        <v>1</v>
      </c>
      <c r="R60" s="3">
        <f>B61</f>
        <v>0</v>
      </c>
      <c r="S60" s="3">
        <v>1.0</v>
      </c>
      <c r="T60" s="3">
        <f>O60*P60*Q60</f>
        <v>-0.01865398794</v>
      </c>
      <c r="U60" s="3">
        <f>O60*P60*R60</f>
        <v>0</v>
      </c>
      <c r="V60" s="22">
        <f>O60*P60*S60</f>
        <v>-0.01865398794</v>
      </c>
      <c r="W60" s="3"/>
      <c r="X60" s="3"/>
      <c r="Y60" s="3"/>
      <c r="Z60" s="3"/>
    </row>
    <row r="61" ht="15.75" customHeight="1">
      <c r="A61" s="21" t="s">
        <v>21</v>
      </c>
      <c r="B61" s="22">
        <v>0.0</v>
      </c>
      <c r="C61" s="3"/>
      <c r="D61" s="21"/>
      <c r="E61" s="3"/>
      <c r="F61" s="3"/>
      <c r="G61" s="3"/>
      <c r="H61" s="3"/>
      <c r="I61" s="3"/>
      <c r="J61" s="22"/>
      <c r="K61" s="3"/>
      <c r="L61" s="21"/>
      <c r="M61" s="22"/>
      <c r="N61" s="3"/>
      <c r="O61" s="21"/>
      <c r="P61" s="3"/>
      <c r="Q61" s="3"/>
      <c r="R61" s="3"/>
      <c r="S61" s="3"/>
      <c r="T61" s="3"/>
      <c r="U61" s="3"/>
      <c r="V61" s="22"/>
      <c r="W61" s="3"/>
      <c r="X61" s="3"/>
      <c r="Y61" s="3"/>
      <c r="Z61" s="3"/>
    </row>
    <row r="62" ht="15.75" customHeight="1">
      <c r="A62" s="21"/>
      <c r="B62" s="22"/>
      <c r="C62" s="3"/>
      <c r="D62" s="21"/>
      <c r="E62" s="3"/>
      <c r="F62" s="3"/>
      <c r="G62" s="3"/>
      <c r="H62" s="3"/>
      <c r="I62" s="3"/>
      <c r="J62" s="22"/>
      <c r="K62" s="3"/>
      <c r="L62" s="21"/>
      <c r="M62" s="22"/>
      <c r="N62" s="3"/>
      <c r="O62" s="21"/>
      <c r="P62" s="3"/>
      <c r="Q62" s="3"/>
      <c r="R62" s="3"/>
      <c r="S62" s="3"/>
      <c r="T62" s="3"/>
      <c r="U62" s="3"/>
      <c r="V62" s="22"/>
      <c r="W62" s="3"/>
      <c r="X62" s="3"/>
      <c r="Y62" s="3"/>
      <c r="Z62" s="3"/>
    </row>
    <row r="63" ht="15.75" customHeight="1">
      <c r="A63" s="21" t="s">
        <v>2</v>
      </c>
      <c r="B63" s="22">
        <f t="array" ref="B63:B64">TRANSPOSE($A$5:$B$5)</f>
        <v>0</v>
      </c>
      <c r="C63" s="3"/>
      <c r="D63" s="21" t="str">
        <f t="shared" ref="D63:G63" si="17">D60</f>
        <v>w0,_</v>
      </c>
      <c r="E63" s="3">
        <f t="shared" si="17"/>
        <v>2.144657123</v>
      </c>
      <c r="F63" s="3">
        <f t="shared" si="17"/>
        <v>0.7594310639</v>
      </c>
      <c r="G63" s="3">
        <f t="shared" si="17"/>
        <v>0.03153908457</v>
      </c>
      <c r="H63" s="3"/>
      <c r="I63" s="3">
        <f>G63+B63*E63+B64*F63</f>
        <v>0.7909701485</v>
      </c>
      <c r="J63" s="22">
        <f>1/(1+EXP(-I63))</f>
        <v>0.6880396023</v>
      </c>
      <c r="K63" s="3"/>
      <c r="L63" s="21">
        <v>1.0</v>
      </c>
      <c r="M63" s="22">
        <f>(L63-J63) ^ 2</f>
        <v>0.09731928973</v>
      </c>
      <c r="N63" s="3"/>
      <c r="O63" s="21">
        <f>2*(J63-L63)</f>
        <v>-0.6239207954</v>
      </c>
      <c r="P63" s="3">
        <f>J63*(1-J63)</f>
        <v>0.214641108</v>
      </c>
      <c r="Q63" s="3">
        <f>B63</f>
        <v>0</v>
      </c>
      <c r="R63" s="3">
        <f>B64</f>
        <v>1</v>
      </c>
      <c r="S63" s="3">
        <v>1.0</v>
      </c>
      <c r="T63" s="3">
        <f>O63*P63*Q63</f>
        <v>0</v>
      </c>
      <c r="U63" s="3">
        <f>O63*P63*R63</f>
        <v>-0.1339190508</v>
      </c>
      <c r="V63" s="22">
        <f>O63*P63*S63</f>
        <v>-0.1339190508</v>
      </c>
      <c r="W63" s="3"/>
      <c r="X63" s="3"/>
      <c r="Y63" s="3"/>
      <c r="Z63" s="3"/>
    </row>
    <row r="64" ht="15.75" customHeight="1">
      <c r="A64" s="21" t="s">
        <v>21</v>
      </c>
      <c r="B64" s="22">
        <v>1.0</v>
      </c>
      <c r="C64" s="3"/>
      <c r="D64" s="21"/>
      <c r="E64" s="3"/>
      <c r="F64" s="3"/>
      <c r="G64" s="3"/>
      <c r="H64" s="3"/>
      <c r="I64" s="3"/>
      <c r="J64" s="22"/>
      <c r="K64" s="3"/>
      <c r="L64" s="21"/>
      <c r="M64" s="22"/>
      <c r="N64" s="3"/>
      <c r="O64" s="21"/>
      <c r="P64" s="3"/>
      <c r="Q64" s="3"/>
      <c r="R64" s="3"/>
      <c r="S64" s="3"/>
      <c r="T64" s="3"/>
      <c r="U64" s="3"/>
      <c r="V64" s="22"/>
      <c r="W64" s="3"/>
      <c r="X64" s="3"/>
      <c r="Y64" s="3"/>
      <c r="Z64" s="3"/>
    </row>
    <row r="65" ht="15.75" customHeight="1">
      <c r="A65" s="21"/>
      <c r="B65" s="22"/>
      <c r="C65" s="3"/>
      <c r="D65" s="21"/>
      <c r="E65" s="3"/>
      <c r="F65" s="3"/>
      <c r="G65" s="3"/>
      <c r="H65" s="3"/>
      <c r="I65" s="3"/>
      <c r="J65" s="22"/>
      <c r="K65" s="3"/>
      <c r="L65" s="21"/>
      <c r="M65" s="22"/>
      <c r="N65" s="3"/>
      <c r="O65" s="21"/>
      <c r="P65" s="3"/>
      <c r="Q65" s="3"/>
      <c r="R65" s="3"/>
      <c r="S65" s="3"/>
      <c r="T65" s="3"/>
      <c r="U65" s="3"/>
      <c r="V65" s="22"/>
      <c r="W65" s="3"/>
      <c r="X65" s="3"/>
      <c r="Y65" s="3"/>
      <c r="Z65" s="3"/>
    </row>
    <row r="66" ht="15.75" customHeight="1">
      <c r="A66" s="21" t="s">
        <v>2</v>
      </c>
      <c r="B66" s="22">
        <f t="array" ref="B66:B67">TRANSPOSE($A$6:$B$6)</f>
        <v>1</v>
      </c>
      <c r="C66" s="3"/>
      <c r="D66" s="21" t="str">
        <f t="shared" ref="D66:G66" si="18">D63</f>
        <v>w0,_</v>
      </c>
      <c r="E66" s="3">
        <f t="shared" si="18"/>
        <v>2.144657123</v>
      </c>
      <c r="F66" s="3">
        <f t="shared" si="18"/>
        <v>0.7594310639</v>
      </c>
      <c r="G66" s="3">
        <f t="shared" si="18"/>
        <v>0.03153908457</v>
      </c>
      <c r="H66" s="3"/>
      <c r="I66" s="3">
        <f>G66+B66*E66+B67*F66</f>
        <v>2.935627272</v>
      </c>
      <c r="J66" s="22">
        <f>1/(1+EXP(-I66))</f>
        <v>0.9495797803</v>
      </c>
      <c r="K66" s="3"/>
      <c r="L66" s="21">
        <v>1.0</v>
      </c>
      <c r="M66" s="22">
        <f>(L66-J66) ^ 2</f>
        <v>0.002542198551</v>
      </c>
      <c r="N66" s="3"/>
      <c r="O66" s="21">
        <f>2*(J66-L66)</f>
        <v>-0.1008404393</v>
      </c>
      <c r="P66" s="3">
        <f>J66*(1-J66)</f>
        <v>0.04787802111</v>
      </c>
      <c r="Q66" s="3">
        <f>B66</f>
        <v>1</v>
      </c>
      <c r="R66" s="3">
        <f>B67</f>
        <v>1</v>
      </c>
      <c r="S66" s="3">
        <v>1.0</v>
      </c>
      <c r="T66" s="3">
        <f>O66*P66*Q66</f>
        <v>-0.004828040682</v>
      </c>
      <c r="U66" s="3">
        <f>O66*P66*R66</f>
        <v>-0.004828040682</v>
      </c>
      <c r="V66" s="22">
        <f>O66*P66*S66</f>
        <v>-0.004828040682</v>
      </c>
      <c r="W66" s="3"/>
      <c r="X66" s="3"/>
      <c r="Y66" s="3"/>
      <c r="Z66" s="3"/>
    </row>
    <row r="67" ht="15.75" customHeight="1">
      <c r="A67" s="26" t="s">
        <v>21</v>
      </c>
      <c r="B67" s="27">
        <v>1.0</v>
      </c>
      <c r="C67" s="3"/>
      <c r="D67" s="26"/>
      <c r="E67" s="28"/>
      <c r="F67" s="28"/>
      <c r="G67" s="28"/>
      <c r="H67" s="28"/>
      <c r="I67" s="28"/>
      <c r="J67" s="27"/>
      <c r="K67" s="21"/>
      <c r="L67" s="26"/>
      <c r="M67" s="27"/>
      <c r="N67" s="3"/>
      <c r="O67" s="26"/>
      <c r="P67" s="28"/>
      <c r="Q67" s="28"/>
      <c r="R67" s="28"/>
      <c r="S67" s="28"/>
      <c r="T67" s="28"/>
      <c r="U67" s="28"/>
      <c r="V67" s="27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2">
        <f>SUM(M57:M66)</f>
        <v>0.368193115</v>
      </c>
      <c r="N68" s="3"/>
      <c r="O68" s="3"/>
      <c r="P68" s="3"/>
      <c r="Q68" s="3"/>
      <c r="R68" s="3"/>
      <c r="S68" s="3"/>
      <c r="T68" s="2">
        <f t="shared" ref="T68:V68" si="19">AVERAGE(T57,T60,T63,T66)</f>
        <v>-0.005870507157</v>
      </c>
      <c r="U68" s="2">
        <f t="shared" si="19"/>
        <v>-0.03468677287</v>
      </c>
      <c r="V68" s="2">
        <f t="shared" si="19"/>
        <v>0.02411945998</v>
      </c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5" t="s">
        <v>5</v>
      </c>
      <c r="B70" s="6"/>
      <c r="C70" s="3"/>
      <c r="D70" s="7" t="s">
        <v>6</v>
      </c>
      <c r="E70" s="8"/>
      <c r="F70" s="8"/>
      <c r="G70" s="8"/>
      <c r="H70" s="8"/>
      <c r="I70" s="9" t="s">
        <v>3</v>
      </c>
      <c r="J70" s="10"/>
      <c r="K70" s="3"/>
      <c r="L70" s="7" t="s">
        <v>20</v>
      </c>
      <c r="M70" s="11" t="s">
        <v>8</v>
      </c>
      <c r="N70" s="3"/>
      <c r="O70" s="7"/>
      <c r="P70" s="8"/>
      <c r="Q70" s="8"/>
      <c r="R70" s="8"/>
      <c r="S70" s="8"/>
      <c r="T70" s="8"/>
      <c r="U70" s="8"/>
      <c r="V70" s="11"/>
      <c r="W70" s="3"/>
      <c r="X70" s="3"/>
      <c r="Y70" s="3"/>
      <c r="Z70" s="3"/>
    </row>
    <row r="71" ht="15.75" customHeight="1">
      <c r="A71" s="12"/>
      <c r="B71" s="13"/>
      <c r="C71" s="3"/>
      <c r="D71" s="14"/>
      <c r="E71" s="15" t="s">
        <v>9</v>
      </c>
      <c r="F71" s="15" t="s">
        <v>22</v>
      </c>
      <c r="G71" s="15" t="s">
        <v>10</v>
      </c>
      <c r="H71" s="15"/>
      <c r="I71" s="16" t="s">
        <v>11</v>
      </c>
      <c r="J71" s="17" t="s">
        <v>12</v>
      </c>
      <c r="K71" s="3"/>
      <c r="L71" s="14"/>
      <c r="M71" s="18"/>
      <c r="N71" s="3"/>
      <c r="O71" s="14" t="s">
        <v>13</v>
      </c>
      <c r="P71" s="15" t="s">
        <v>14</v>
      </c>
      <c r="Q71" s="15" t="s">
        <v>23</v>
      </c>
      <c r="R71" s="15" t="s">
        <v>24</v>
      </c>
      <c r="S71" s="15" t="s">
        <v>16</v>
      </c>
      <c r="T71" s="15" t="s">
        <v>25</v>
      </c>
      <c r="U71" s="15" t="s">
        <v>26</v>
      </c>
      <c r="V71" s="18" t="s">
        <v>18</v>
      </c>
      <c r="W71" s="3"/>
      <c r="X71" s="3"/>
      <c r="Y71" s="3"/>
      <c r="Z71" s="3"/>
    </row>
    <row r="72" ht="15.75" customHeight="1">
      <c r="A72" s="21" t="s">
        <v>2</v>
      </c>
      <c r="B72" s="22">
        <f t="array" ref="B72:B73">TRANSPOSE($A$3:$B$3)</f>
        <v>0</v>
      </c>
      <c r="C72" s="3"/>
      <c r="D72" s="23" t="s">
        <v>19</v>
      </c>
      <c r="E72" s="24">
        <f t="shared" ref="E72:G72" si="20">E57-$B$8*T68</f>
        <v>2.203362195</v>
      </c>
      <c r="F72" s="24">
        <f t="shared" si="20"/>
        <v>1.106298793</v>
      </c>
      <c r="G72" s="24">
        <f t="shared" si="20"/>
        <v>-0.2096555152</v>
      </c>
      <c r="H72" s="24"/>
      <c r="I72" s="24">
        <f>G72+B72*E72+B73*F72</f>
        <v>-0.2096555152</v>
      </c>
      <c r="J72" s="22">
        <f>1/(1+EXP(-I72))</f>
        <v>0.4477772706</v>
      </c>
      <c r="K72" s="21"/>
      <c r="L72" s="21">
        <v>0.0</v>
      </c>
      <c r="M72" s="22">
        <f>(L72-J72) ^ 2</f>
        <v>0.2005044841</v>
      </c>
      <c r="N72" s="3"/>
      <c r="O72" s="21">
        <f>2*(J72-L72)</f>
        <v>0.8955545412</v>
      </c>
      <c r="P72" s="3">
        <f>J72*(1-J72)</f>
        <v>0.2472727865</v>
      </c>
      <c r="Q72" s="3">
        <f>B72</f>
        <v>0</v>
      </c>
      <c r="R72" s="3">
        <f>B73</f>
        <v>0</v>
      </c>
      <c r="S72" s="3">
        <v>1.0</v>
      </c>
      <c r="T72" s="3">
        <f>O72*P72*Q72</f>
        <v>0</v>
      </c>
      <c r="U72" s="3">
        <f>O72*P72*R72</f>
        <v>0</v>
      </c>
      <c r="V72" s="22">
        <f>O72*P72*S72</f>
        <v>0.2214462669</v>
      </c>
      <c r="W72" s="3"/>
      <c r="X72" s="3"/>
      <c r="Y72" s="3"/>
      <c r="Z72" s="3"/>
    </row>
    <row r="73" ht="15.75" customHeight="1">
      <c r="A73" s="21" t="s">
        <v>21</v>
      </c>
      <c r="B73" s="22">
        <v>0.0</v>
      </c>
      <c r="C73" s="3"/>
      <c r="D73" s="21"/>
      <c r="E73" s="3"/>
      <c r="F73" s="3"/>
      <c r="G73" s="3"/>
      <c r="H73" s="3"/>
      <c r="I73" s="3"/>
      <c r="J73" s="22"/>
      <c r="K73" s="3"/>
      <c r="L73" s="21"/>
      <c r="M73" s="22"/>
      <c r="N73" s="3"/>
      <c r="O73" s="21"/>
      <c r="P73" s="3"/>
      <c r="Q73" s="3"/>
      <c r="R73" s="3"/>
      <c r="S73" s="3"/>
      <c r="T73" s="3"/>
      <c r="U73" s="3"/>
      <c r="V73" s="22"/>
      <c r="W73" s="3"/>
      <c r="X73" s="3"/>
      <c r="Y73" s="3"/>
      <c r="Z73" s="3"/>
    </row>
    <row r="74" ht="15.75" customHeight="1">
      <c r="A74" s="21"/>
      <c r="B74" s="22"/>
      <c r="C74" s="3"/>
      <c r="D74" s="21"/>
      <c r="E74" s="3"/>
      <c r="F74" s="3"/>
      <c r="G74" s="3"/>
      <c r="H74" s="3"/>
      <c r="I74" s="3"/>
      <c r="J74" s="22"/>
      <c r="K74" s="3"/>
      <c r="L74" s="21"/>
      <c r="M74" s="22"/>
      <c r="N74" s="3"/>
      <c r="O74" s="21"/>
      <c r="P74" s="3"/>
      <c r="Q74" s="3"/>
      <c r="R74" s="3"/>
      <c r="S74" s="3"/>
      <c r="T74" s="3"/>
      <c r="U74" s="3"/>
      <c r="V74" s="22"/>
      <c r="W74" s="3"/>
      <c r="X74" s="3"/>
      <c r="Y74" s="3"/>
      <c r="Z74" s="3"/>
    </row>
    <row r="75" ht="15.75" customHeight="1">
      <c r="A75" s="21" t="s">
        <v>2</v>
      </c>
      <c r="B75" s="22">
        <f t="array" ref="B75:B76">TRANSPOSE($A$4:$B$4)</f>
        <v>1</v>
      </c>
      <c r="C75" s="3"/>
      <c r="D75" s="21" t="str">
        <f t="shared" ref="D75:G75" si="21">D72</f>
        <v>w0,_</v>
      </c>
      <c r="E75" s="3">
        <f t="shared" si="21"/>
        <v>2.203362195</v>
      </c>
      <c r="F75" s="3">
        <f t="shared" si="21"/>
        <v>1.106298793</v>
      </c>
      <c r="G75" s="3">
        <f t="shared" si="21"/>
        <v>-0.2096555152</v>
      </c>
      <c r="H75" s="3"/>
      <c r="I75" s="3">
        <f>G75+B75*E75+B76*F75</f>
        <v>1.99370668</v>
      </c>
      <c r="J75" s="22">
        <f>1/(1+EXP(-I75))</f>
        <v>0.8801347346</v>
      </c>
      <c r="K75" s="3"/>
      <c r="L75" s="21">
        <v>1.0</v>
      </c>
      <c r="M75" s="22">
        <f>(L75-J75) ^ 2</f>
        <v>0.01436768185</v>
      </c>
      <c r="N75" s="3"/>
      <c r="O75" s="21">
        <f>2*(J75-L75)</f>
        <v>-0.2397305308</v>
      </c>
      <c r="P75" s="3">
        <f>J75*(1-J75)</f>
        <v>0.1054975835</v>
      </c>
      <c r="Q75" s="3">
        <f>B75</f>
        <v>1</v>
      </c>
      <c r="R75" s="3">
        <f>B76</f>
        <v>0</v>
      </c>
      <c r="S75" s="3">
        <v>1.0</v>
      </c>
      <c r="T75" s="3">
        <f>O75*P75*Q75</f>
        <v>-0.0252909917</v>
      </c>
      <c r="U75" s="3">
        <f>O75*P75*R75</f>
        <v>0</v>
      </c>
      <c r="V75" s="22">
        <f>O75*P75*S75</f>
        <v>-0.0252909917</v>
      </c>
      <c r="W75" s="3"/>
      <c r="X75" s="3"/>
      <c r="Y75" s="3"/>
      <c r="Z75" s="3"/>
    </row>
    <row r="76" ht="15.75" customHeight="1">
      <c r="A76" s="21" t="s">
        <v>21</v>
      </c>
      <c r="B76" s="22">
        <v>0.0</v>
      </c>
      <c r="C76" s="3"/>
      <c r="D76" s="21"/>
      <c r="E76" s="3"/>
      <c r="F76" s="3"/>
      <c r="G76" s="3"/>
      <c r="H76" s="3"/>
      <c r="I76" s="3"/>
      <c r="J76" s="22"/>
      <c r="K76" s="3"/>
      <c r="L76" s="21"/>
      <c r="M76" s="22"/>
      <c r="N76" s="3"/>
      <c r="O76" s="21"/>
      <c r="P76" s="3"/>
      <c r="Q76" s="3"/>
      <c r="R76" s="3"/>
      <c r="S76" s="3"/>
      <c r="T76" s="3"/>
      <c r="U76" s="3"/>
      <c r="V76" s="22"/>
      <c r="W76" s="3"/>
      <c r="X76" s="3"/>
      <c r="Y76" s="3"/>
      <c r="Z76" s="3"/>
    </row>
    <row r="77" ht="15.75" customHeight="1">
      <c r="A77" s="21"/>
      <c r="B77" s="22"/>
      <c r="C77" s="3"/>
      <c r="D77" s="21"/>
      <c r="E77" s="3"/>
      <c r="F77" s="3"/>
      <c r="G77" s="3"/>
      <c r="H77" s="3"/>
      <c r="I77" s="3"/>
      <c r="J77" s="22"/>
      <c r="K77" s="3"/>
      <c r="L77" s="21"/>
      <c r="M77" s="22"/>
      <c r="N77" s="3"/>
      <c r="O77" s="21"/>
      <c r="P77" s="3"/>
      <c r="Q77" s="3"/>
      <c r="R77" s="3"/>
      <c r="S77" s="3"/>
      <c r="T77" s="3"/>
      <c r="U77" s="3"/>
      <c r="V77" s="22"/>
      <c r="W77" s="3"/>
      <c r="X77" s="3"/>
      <c r="Y77" s="3"/>
      <c r="Z77" s="3"/>
    </row>
    <row r="78" ht="15.75" customHeight="1">
      <c r="A78" s="21" t="s">
        <v>2</v>
      </c>
      <c r="B78" s="22">
        <f t="array" ref="B78:B79">TRANSPOSE($A$5:$B$5)</f>
        <v>0</v>
      </c>
      <c r="C78" s="3"/>
      <c r="D78" s="21" t="str">
        <f t="shared" ref="D78:G78" si="22">D75</f>
        <v>w0,_</v>
      </c>
      <c r="E78" s="3">
        <f t="shared" si="22"/>
        <v>2.203362195</v>
      </c>
      <c r="F78" s="3">
        <f t="shared" si="22"/>
        <v>1.106298793</v>
      </c>
      <c r="G78" s="3">
        <f t="shared" si="22"/>
        <v>-0.2096555152</v>
      </c>
      <c r="H78" s="3"/>
      <c r="I78" s="3">
        <f>G78+B78*E78+B79*F78</f>
        <v>0.8966432774</v>
      </c>
      <c r="J78" s="22">
        <f>1/(1+EXP(-I78))</f>
        <v>0.7102592069</v>
      </c>
      <c r="K78" s="3"/>
      <c r="L78" s="21">
        <v>1.0</v>
      </c>
      <c r="M78" s="22">
        <f>(L78-J78) ^ 2</f>
        <v>0.08394972716</v>
      </c>
      <c r="N78" s="3"/>
      <c r="O78" s="21">
        <f>2*(J78-L78)</f>
        <v>-0.5794815861</v>
      </c>
      <c r="P78" s="3">
        <f>J78*(1-J78)</f>
        <v>0.2057910659</v>
      </c>
      <c r="Q78" s="3">
        <f>B78</f>
        <v>0</v>
      </c>
      <c r="R78" s="3">
        <f>B79</f>
        <v>1</v>
      </c>
      <c r="S78" s="3">
        <v>1.0</v>
      </c>
      <c r="T78" s="3">
        <f>O78*P78*Q78</f>
        <v>0</v>
      </c>
      <c r="U78" s="3">
        <f>O78*P78*R78</f>
        <v>-0.1192521333</v>
      </c>
      <c r="V78" s="22">
        <f>O78*P78*S78</f>
        <v>-0.1192521333</v>
      </c>
      <c r="W78" s="3"/>
      <c r="X78" s="3"/>
      <c r="Y78" s="3"/>
      <c r="Z78" s="3"/>
    </row>
    <row r="79" ht="15.75" customHeight="1">
      <c r="A79" s="21" t="s">
        <v>21</v>
      </c>
      <c r="B79" s="22">
        <v>1.0</v>
      </c>
      <c r="C79" s="3"/>
      <c r="D79" s="21"/>
      <c r="E79" s="3"/>
      <c r="F79" s="3"/>
      <c r="G79" s="3"/>
      <c r="H79" s="3"/>
      <c r="I79" s="3"/>
      <c r="J79" s="22"/>
      <c r="K79" s="3"/>
      <c r="L79" s="21"/>
      <c r="M79" s="22"/>
      <c r="N79" s="3"/>
      <c r="O79" s="21"/>
      <c r="P79" s="3"/>
      <c r="Q79" s="3"/>
      <c r="R79" s="3"/>
      <c r="S79" s="3"/>
      <c r="T79" s="3"/>
      <c r="U79" s="3"/>
      <c r="V79" s="22"/>
      <c r="W79" s="3"/>
      <c r="X79" s="3"/>
      <c r="Y79" s="3"/>
      <c r="Z79" s="3"/>
    </row>
    <row r="80" ht="15.75" customHeight="1">
      <c r="A80" s="21"/>
      <c r="B80" s="22"/>
      <c r="C80" s="3"/>
      <c r="D80" s="21"/>
      <c r="E80" s="3"/>
      <c r="F80" s="3"/>
      <c r="G80" s="3"/>
      <c r="H80" s="3"/>
      <c r="I80" s="3"/>
      <c r="J80" s="22"/>
      <c r="K80" s="3"/>
      <c r="L80" s="21"/>
      <c r="M80" s="22"/>
      <c r="N80" s="3"/>
      <c r="O80" s="21"/>
      <c r="P80" s="3"/>
      <c r="Q80" s="3"/>
      <c r="R80" s="3"/>
      <c r="S80" s="3"/>
      <c r="T80" s="3"/>
      <c r="U80" s="3"/>
      <c r="V80" s="22"/>
      <c r="W80" s="3"/>
      <c r="X80" s="3"/>
      <c r="Y80" s="3"/>
      <c r="Z80" s="3"/>
    </row>
    <row r="81" ht="15.75" customHeight="1">
      <c r="A81" s="21" t="s">
        <v>2</v>
      </c>
      <c r="B81" s="22">
        <f t="array" ref="B81:B82">TRANSPOSE($A$6:$B$6)</f>
        <v>1</v>
      </c>
      <c r="C81" s="3"/>
      <c r="D81" s="21" t="str">
        <f t="shared" ref="D81:G81" si="23">D78</f>
        <v>w0,_</v>
      </c>
      <c r="E81" s="3">
        <f t="shared" si="23"/>
        <v>2.203362195</v>
      </c>
      <c r="F81" s="3">
        <f t="shared" si="23"/>
        <v>1.106298793</v>
      </c>
      <c r="G81" s="3">
        <f t="shared" si="23"/>
        <v>-0.2096555152</v>
      </c>
      <c r="H81" s="3"/>
      <c r="I81" s="3">
        <f>G81+B81*E81+B82*F81</f>
        <v>3.100005472</v>
      </c>
      <c r="J81" s="22">
        <f>1/(1+EXP(-I81))</f>
        <v>0.9568929708</v>
      </c>
      <c r="K81" s="3"/>
      <c r="L81" s="21">
        <v>1.0</v>
      </c>
      <c r="M81" s="22">
        <f>(L81-J81) ^ 2</f>
        <v>0.001858215967</v>
      </c>
      <c r="N81" s="3"/>
      <c r="O81" s="21">
        <f>2*(J81-L81)</f>
        <v>-0.08621405842</v>
      </c>
      <c r="P81" s="3">
        <f>J81*(1-J81)</f>
        <v>0.04124881324</v>
      </c>
      <c r="Q81" s="3">
        <f>B81</f>
        <v>1</v>
      </c>
      <c r="R81" s="3">
        <f>B82</f>
        <v>1</v>
      </c>
      <c r="S81" s="3">
        <v>1.0</v>
      </c>
      <c r="T81" s="3">
        <f>O81*P81*Q81</f>
        <v>-0.003556227595</v>
      </c>
      <c r="U81" s="3">
        <f>O81*P81*R81</f>
        <v>-0.003556227595</v>
      </c>
      <c r="V81" s="22">
        <f>O81*P81*S81</f>
        <v>-0.003556227595</v>
      </c>
      <c r="W81" s="3"/>
      <c r="X81" s="3"/>
      <c r="Y81" s="3"/>
      <c r="Z81" s="3"/>
    </row>
    <row r="82" ht="15.75" customHeight="1">
      <c r="A82" s="26" t="s">
        <v>21</v>
      </c>
      <c r="B82" s="27">
        <v>1.0</v>
      </c>
      <c r="C82" s="3"/>
      <c r="D82" s="26"/>
      <c r="E82" s="28"/>
      <c r="F82" s="28"/>
      <c r="G82" s="28"/>
      <c r="H82" s="28"/>
      <c r="I82" s="28"/>
      <c r="J82" s="27"/>
      <c r="K82" s="21"/>
      <c r="L82" s="26"/>
      <c r="M82" s="27"/>
      <c r="N82" s="3"/>
      <c r="O82" s="26"/>
      <c r="P82" s="28"/>
      <c r="Q82" s="28"/>
      <c r="R82" s="28"/>
      <c r="S82" s="28"/>
      <c r="T82" s="28"/>
      <c r="U82" s="28"/>
      <c r="V82" s="27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2">
        <f>SUM(M72:M81)</f>
        <v>0.300680109</v>
      </c>
      <c r="N83" s="3"/>
      <c r="O83" s="3"/>
      <c r="P83" s="3"/>
      <c r="Q83" s="3"/>
      <c r="R83" s="3"/>
      <c r="S83" s="3"/>
      <c r="T83" s="2">
        <f t="shared" ref="T83:V83" si="24">AVERAGE(T72,T75,T78,T81)</f>
        <v>-0.007211804823</v>
      </c>
      <c r="U83" s="2">
        <f t="shared" si="24"/>
        <v>-0.03070209022</v>
      </c>
      <c r="V83" s="2">
        <f t="shared" si="24"/>
        <v>0.01833672858</v>
      </c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5" t="s">
        <v>5</v>
      </c>
      <c r="B85" s="6"/>
      <c r="C85" s="3"/>
      <c r="D85" s="7" t="s">
        <v>6</v>
      </c>
      <c r="E85" s="8"/>
      <c r="F85" s="8"/>
      <c r="G85" s="8"/>
      <c r="H85" s="8"/>
      <c r="I85" s="9" t="s">
        <v>3</v>
      </c>
      <c r="J85" s="10"/>
      <c r="K85" s="3"/>
      <c r="L85" s="7" t="s">
        <v>20</v>
      </c>
      <c r="M85" s="11" t="s">
        <v>8</v>
      </c>
      <c r="N85" s="3"/>
      <c r="O85" s="7"/>
      <c r="P85" s="8"/>
      <c r="Q85" s="8"/>
      <c r="R85" s="8"/>
      <c r="S85" s="8"/>
      <c r="T85" s="8"/>
      <c r="U85" s="8"/>
      <c r="V85" s="11"/>
      <c r="W85" s="3"/>
      <c r="X85" s="3"/>
      <c r="Y85" s="3"/>
      <c r="Z85" s="3"/>
    </row>
    <row r="86" ht="15.75" customHeight="1">
      <c r="A86" s="12"/>
      <c r="B86" s="13"/>
      <c r="C86" s="3"/>
      <c r="D86" s="14"/>
      <c r="E86" s="15" t="s">
        <v>9</v>
      </c>
      <c r="F86" s="15" t="s">
        <v>22</v>
      </c>
      <c r="G86" s="15" t="s">
        <v>10</v>
      </c>
      <c r="H86" s="15"/>
      <c r="I86" s="16" t="s">
        <v>11</v>
      </c>
      <c r="J86" s="17" t="s">
        <v>12</v>
      </c>
      <c r="K86" s="3"/>
      <c r="L86" s="14"/>
      <c r="M86" s="18"/>
      <c r="N86" s="3"/>
      <c r="O86" s="14" t="s">
        <v>13</v>
      </c>
      <c r="P86" s="15" t="s">
        <v>14</v>
      </c>
      <c r="Q86" s="15" t="s">
        <v>23</v>
      </c>
      <c r="R86" s="15" t="s">
        <v>24</v>
      </c>
      <c r="S86" s="15" t="s">
        <v>16</v>
      </c>
      <c r="T86" s="15" t="s">
        <v>25</v>
      </c>
      <c r="U86" s="15" t="s">
        <v>26</v>
      </c>
      <c r="V86" s="18" t="s">
        <v>18</v>
      </c>
      <c r="W86" s="3"/>
      <c r="X86" s="3"/>
      <c r="Y86" s="3"/>
      <c r="Z86" s="3"/>
    </row>
    <row r="87" ht="15.75" customHeight="1">
      <c r="A87" s="21" t="s">
        <v>2</v>
      </c>
      <c r="B87" s="22">
        <f t="array" ref="B87:B88">TRANSPOSE($A$3:$B$3)</f>
        <v>0</v>
      </c>
      <c r="C87" s="3"/>
      <c r="D87" s="23" t="s">
        <v>19</v>
      </c>
      <c r="E87" s="24">
        <f t="shared" ref="E87:G87" si="25">E72-$B$8*T83</f>
        <v>2.275480243</v>
      </c>
      <c r="F87" s="24">
        <f t="shared" si="25"/>
        <v>1.413319695</v>
      </c>
      <c r="G87" s="24">
        <f t="shared" si="25"/>
        <v>-0.3930228011</v>
      </c>
      <c r="H87" s="24"/>
      <c r="I87" s="24">
        <f>G87+B87*E87+B88*F87</f>
        <v>-0.3930228011</v>
      </c>
      <c r="J87" s="22">
        <f>1/(1+EXP(-I87))</f>
        <v>0.4029898352</v>
      </c>
      <c r="K87" s="21"/>
      <c r="L87" s="21">
        <v>0.0</v>
      </c>
      <c r="M87" s="22">
        <f>(L87-J87) ^ 2</f>
        <v>0.1624008072</v>
      </c>
      <c r="N87" s="3"/>
      <c r="O87" s="21">
        <f>2*(J87-L87)</f>
        <v>0.8059796703</v>
      </c>
      <c r="P87" s="3">
        <f>J87*(1-J87)</f>
        <v>0.2405890279</v>
      </c>
      <c r="Q87" s="3">
        <f>B87</f>
        <v>0</v>
      </c>
      <c r="R87" s="3">
        <f>B88</f>
        <v>0</v>
      </c>
      <c r="S87" s="3">
        <v>1.0</v>
      </c>
      <c r="T87" s="3">
        <f>O87*P87*Q87</f>
        <v>0</v>
      </c>
      <c r="U87" s="3">
        <f>O87*P87*R87</f>
        <v>0</v>
      </c>
      <c r="V87" s="22">
        <f>O87*P87*S87</f>
        <v>0.1939098654</v>
      </c>
      <c r="W87" s="3"/>
      <c r="X87" s="3"/>
      <c r="Y87" s="3"/>
      <c r="Z87" s="3"/>
    </row>
    <row r="88" ht="15.75" customHeight="1">
      <c r="A88" s="21" t="s">
        <v>21</v>
      </c>
      <c r="B88" s="22">
        <v>0.0</v>
      </c>
      <c r="C88" s="3"/>
      <c r="D88" s="21"/>
      <c r="E88" s="3"/>
      <c r="F88" s="3"/>
      <c r="G88" s="3"/>
      <c r="H88" s="3"/>
      <c r="I88" s="3"/>
      <c r="J88" s="22"/>
      <c r="K88" s="3"/>
      <c r="L88" s="21"/>
      <c r="M88" s="22"/>
      <c r="N88" s="3"/>
      <c r="O88" s="21"/>
      <c r="P88" s="3"/>
      <c r="Q88" s="3"/>
      <c r="R88" s="3"/>
      <c r="S88" s="3"/>
      <c r="T88" s="3"/>
      <c r="U88" s="3"/>
      <c r="V88" s="22"/>
      <c r="W88" s="3"/>
      <c r="X88" s="3"/>
      <c r="Y88" s="3"/>
      <c r="Z88" s="3"/>
    </row>
    <row r="89" ht="15.75" customHeight="1">
      <c r="A89" s="21"/>
      <c r="B89" s="22"/>
      <c r="C89" s="3"/>
      <c r="D89" s="21"/>
      <c r="E89" s="3"/>
      <c r="F89" s="3"/>
      <c r="G89" s="3"/>
      <c r="H89" s="3"/>
      <c r="I89" s="3"/>
      <c r="J89" s="22"/>
      <c r="K89" s="3"/>
      <c r="L89" s="21"/>
      <c r="M89" s="22"/>
      <c r="N89" s="3"/>
      <c r="O89" s="21"/>
      <c r="P89" s="3"/>
      <c r="Q89" s="3"/>
      <c r="R89" s="3"/>
      <c r="S89" s="3"/>
      <c r="T89" s="3"/>
      <c r="U89" s="3"/>
      <c r="V89" s="22"/>
      <c r="W89" s="3"/>
      <c r="X89" s="3"/>
      <c r="Y89" s="3"/>
      <c r="Z89" s="3"/>
    </row>
    <row r="90" ht="15.75" customHeight="1">
      <c r="A90" s="21" t="s">
        <v>2</v>
      </c>
      <c r="B90" s="22">
        <f t="array" ref="B90:B91">TRANSPOSE($A$4:$B$4)</f>
        <v>1</v>
      </c>
      <c r="C90" s="3"/>
      <c r="D90" s="21" t="str">
        <f t="shared" ref="D90:G90" si="26">D87</f>
        <v>w0,_</v>
      </c>
      <c r="E90" s="3">
        <f t="shared" si="26"/>
        <v>2.275480243</v>
      </c>
      <c r="F90" s="3">
        <f t="shared" si="26"/>
        <v>1.413319695</v>
      </c>
      <c r="G90" s="3">
        <f t="shared" si="26"/>
        <v>-0.3930228011</v>
      </c>
      <c r="H90" s="3"/>
      <c r="I90" s="3">
        <f>G90+B90*E90+B91*F90</f>
        <v>1.882457442</v>
      </c>
      <c r="J90" s="22">
        <f>1/(1+EXP(-I90))</f>
        <v>0.8678931384</v>
      </c>
      <c r="K90" s="3"/>
      <c r="L90" s="21">
        <v>1.0</v>
      </c>
      <c r="M90" s="22">
        <f>(L90-J90) ^ 2</f>
        <v>0.01745222288</v>
      </c>
      <c r="N90" s="3"/>
      <c r="O90" s="21">
        <f>2*(J90-L90)</f>
        <v>-0.2642137232</v>
      </c>
      <c r="P90" s="3">
        <f>J90*(1-J90)</f>
        <v>0.1146546387</v>
      </c>
      <c r="Q90" s="3">
        <f>B90</f>
        <v>1</v>
      </c>
      <c r="R90" s="3">
        <f>B91</f>
        <v>0</v>
      </c>
      <c r="S90" s="3">
        <v>1.0</v>
      </c>
      <c r="T90" s="3">
        <f>O90*P90*Q90</f>
        <v>-0.03029332897</v>
      </c>
      <c r="U90" s="3">
        <f>O90*P90*R90</f>
        <v>0</v>
      </c>
      <c r="V90" s="22">
        <f>O90*P90*S90</f>
        <v>-0.03029332897</v>
      </c>
      <c r="W90" s="3"/>
      <c r="X90" s="3"/>
      <c r="Y90" s="3"/>
      <c r="Z90" s="3"/>
    </row>
    <row r="91" ht="15.75" customHeight="1">
      <c r="A91" s="21" t="s">
        <v>21</v>
      </c>
      <c r="B91" s="22">
        <v>0.0</v>
      </c>
      <c r="C91" s="3"/>
      <c r="D91" s="21"/>
      <c r="E91" s="3"/>
      <c r="F91" s="3"/>
      <c r="G91" s="3"/>
      <c r="H91" s="3"/>
      <c r="I91" s="3"/>
      <c r="J91" s="22"/>
      <c r="K91" s="3"/>
      <c r="L91" s="21"/>
      <c r="M91" s="22"/>
      <c r="N91" s="3"/>
      <c r="O91" s="21"/>
      <c r="P91" s="3"/>
      <c r="Q91" s="3"/>
      <c r="R91" s="3"/>
      <c r="S91" s="3"/>
      <c r="T91" s="3"/>
      <c r="U91" s="3"/>
      <c r="V91" s="22"/>
      <c r="W91" s="3"/>
      <c r="X91" s="3"/>
      <c r="Y91" s="3"/>
      <c r="Z91" s="3"/>
    </row>
    <row r="92" ht="15.75" customHeight="1">
      <c r="A92" s="21"/>
      <c r="B92" s="22"/>
      <c r="C92" s="3"/>
      <c r="D92" s="21"/>
      <c r="E92" s="3"/>
      <c r="F92" s="3"/>
      <c r="G92" s="3"/>
      <c r="H92" s="3"/>
      <c r="I92" s="3"/>
      <c r="J92" s="22"/>
      <c r="K92" s="3"/>
      <c r="L92" s="21"/>
      <c r="M92" s="22"/>
      <c r="N92" s="3"/>
      <c r="O92" s="21"/>
      <c r="P92" s="3"/>
      <c r="Q92" s="3"/>
      <c r="R92" s="3"/>
      <c r="S92" s="3"/>
      <c r="T92" s="3"/>
      <c r="U92" s="3"/>
      <c r="V92" s="22"/>
      <c r="W92" s="3"/>
      <c r="X92" s="3"/>
      <c r="Y92" s="3"/>
      <c r="Z92" s="3"/>
    </row>
    <row r="93" ht="15.75" customHeight="1">
      <c r="A93" s="21" t="s">
        <v>2</v>
      </c>
      <c r="B93" s="22">
        <f t="array" ref="B93:B94">TRANSPOSE($A$5:$B$5)</f>
        <v>0</v>
      </c>
      <c r="C93" s="3"/>
      <c r="D93" s="21" t="str">
        <f t="shared" ref="D93:G93" si="27">D90</f>
        <v>w0,_</v>
      </c>
      <c r="E93" s="3">
        <f t="shared" si="27"/>
        <v>2.275480243</v>
      </c>
      <c r="F93" s="3">
        <f t="shared" si="27"/>
        <v>1.413319695</v>
      </c>
      <c r="G93" s="3">
        <f t="shared" si="27"/>
        <v>-0.3930228011</v>
      </c>
      <c r="H93" s="3"/>
      <c r="I93" s="3">
        <f>G93+B93*E93+B94*F93</f>
        <v>1.020296894</v>
      </c>
      <c r="J93" s="22">
        <f>1/(1+EXP(-I93))</f>
        <v>0.7350304267</v>
      </c>
      <c r="K93" s="3"/>
      <c r="L93" s="21">
        <v>1.0</v>
      </c>
      <c r="M93" s="22">
        <f>(L93-J93) ^ 2</f>
        <v>0.07020887476</v>
      </c>
      <c r="N93" s="3"/>
      <c r="O93" s="21">
        <f>2*(J93-L93)</f>
        <v>-0.5299391465</v>
      </c>
      <c r="P93" s="3">
        <f>J93*(1-J93)</f>
        <v>0.1947606985</v>
      </c>
      <c r="Q93" s="3">
        <f>B93</f>
        <v>0</v>
      </c>
      <c r="R93" s="3">
        <f>B94</f>
        <v>1</v>
      </c>
      <c r="S93" s="3">
        <v>1.0</v>
      </c>
      <c r="T93" s="3">
        <f>O93*P93*Q93</f>
        <v>0</v>
      </c>
      <c r="U93" s="3">
        <f>O93*P93*R93</f>
        <v>-0.1032113183</v>
      </c>
      <c r="V93" s="22">
        <f>O93*P93*S93</f>
        <v>-0.1032113183</v>
      </c>
      <c r="W93" s="3"/>
      <c r="X93" s="3"/>
      <c r="Y93" s="3"/>
      <c r="Z93" s="3"/>
    </row>
    <row r="94" ht="15.75" customHeight="1">
      <c r="A94" s="21" t="s">
        <v>21</v>
      </c>
      <c r="B94" s="22">
        <v>1.0</v>
      </c>
      <c r="C94" s="3"/>
      <c r="D94" s="21"/>
      <c r="E94" s="3"/>
      <c r="F94" s="3"/>
      <c r="G94" s="3"/>
      <c r="H94" s="3"/>
      <c r="I94" s="3"/>
      <c r="J94" s="22"/>
      <c r="K94" s="3"/>
      <c r="L94" s="21"/>
      <c r="M94" s="22"/>
      <c r="N94" s="3"/>
      <c r="O94" s="21"/>
      <c r="P94" s="3"/>
      <c r="Q94" s="3"/>
      <c r="R94" s="3"/>
      <c r="S94" s="3"/>
      <c r="T94" s="3"/>
      <c r="U94" s="3"/>
      <c r="V94" s="22"/>
      <c r="W94" s="3"/>
      <c r="X94" s="3"/>
      <c r="Y94" s="3"/>
      <c r="Z94" s="3"/>
    </row>
    <row r="95" ht="15.75" customHeight="1">
      <c r="A95" s="21"/>
      <c r="B95" s="22"/>
      <c r="C95" s="3"/>
      <c r="D95" s="21"/>
      <c r="E95" s="3"/>
      <c r="F95" s="3"/>
      <c r="G95" s="3"/>
      <c r="H95" s="3"/>
      <c r="I95" s="3"/>
      <c r="J95" s="22"/>
      <c r="K95" s="3"/>
      <c r="L95" s="21"/>
      <c r="M95" s="22"/>
      <c r="N95" s="3"/>
      <c r="O95" s="21"/>
      <c r="P95" s="3"/>
      <c r="Q95" s="3"/>
      <c r="R95" s="3"/>
      <c r="S95" s="3"/>
      <c r="T95" s="3"/>
      <c r="U95" s="3"/>
      <c r="V95" s="22"/>
      <c r="W95" s="3"/>
      <c r="X95" s="3"/>
      <c r="Y95" s="3"/>
      <c r="Z95" s="3"/>
    </row>
    <row r="96" ht="15.75" customHeight="1">
      <c r="A96" s="21" t="s">
        <v>2</v>
      </c>
      <c r="B96" s="22">
        <f t="array" ref="B96:B97">TRANSPOSE($A$6:$B$6)</f>
        <v>1</v>
      </c>
      <c r="C96" s="3"/>
      <c r="D96" s="21" t="str">
        <f t="shared" ref="D96:G96" si="28">D93</f>
        <v>w0,_</v>
      </c>
      <c r="E96" s="3">
        <f t="shared" si="28"/>
        <v>2.275480243</v>
      </c>
      <c r="F96" s="3">
        <f t="shared" si="28"/>
        <v>1.413319695</v>
      </c>
      <c r="G96" s="3">
        <f t="shared" si="28"/>
        <v>-0.3930228011</v>
      </c>
      <c r="H96" s="3"/>
      <c r="I96" s="3">
        <f>G96+B96*E96+B97*F96</f>
        <v>3.295777137</v>
      </c>
      <c r="J96" s="22">
        <f>1/(1+EXP(-I96))</f>
        <v>0.9642836572</v>
      </c>
      <c r="K96" s="3"/>
      <c r="L96" s="21">
        <v>1.0</v>
      </c>
      <c r="M96" s="22">
        <f>(L96-J96) ^ 2</f>
        <v>0.001275657141</v>
      </c>
      <c r="N96" s="3"/>
      <c r="O96" s="21">
        <f>2*(J96-L96)</f>
        <v>-0.07143268553</v>
      </c>
      <c r="P96" s="3">
        <f>J96*(1-J96)</f>
        <v>0.03444068563</v>
      </c>
      <c r="Q96" s="3">
        <f>B96</f>
        <v>1</v>
      </c>
      <c r="R96" s="3">
        <f>B97</f>
        <v>1</v>
      </c>
      <c r="S96" s="3">
        <v>1.0</v>
      </c>
      <c r="T96" s="3">
        <f>O96*P96*Q96</f>
        <v>-0.002460190666</v>
      </c>
      <c r="U96" s="3">
        <f>O96*P96*R96</f>
        <v>-0.002460190666</v>
      </c>
      <c r="V96" s="22">
        <f>O96*P96*S96</f>
        <v>-0.002460190666</v>
      </c>
      <c r="W96" s="3"/>
      <c r="X96" s="3"/>
      <c r="Y96" s="3"/>
      <c r="Z96" s="3"/>
    </row>
    <row r="97" ht="15.75" customHeight="1">
      <c r="A97" s="26" t="s">
        <v>21</v>
      </c>
      <c r="B97" s="27">
        <v>1.0</v>
      </c>
      <c r="C97" s="3"/>
      <c r="D97" s="26"/>
      <c r="E97" s="28"/>
      <c r="F97" s="28"/>
      <c r="G97" s="28"/>
      <c r="H97" s="28"/>
      <c r="I97" s="28"/>
      <c r="J97" s="27"/>
      <c r="K97" s="21"/>
      <c r="L97" s="26"/>
      <c r="M97" s="27"/>
      <c r="N97" s="3"/>
      <c r="O97" s="26"/>
      <c r="P97" s="28"/>
      <c r="Q97" s="28"/>
      <c r="R97" s="28"/>
      <c r="S97" s="28"/>
      <c r="T97" s="28"/>
      <c r="U97" s="28"/>
      <c r="V97" s="27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2">
        <f>SUM(M87:M96)</f>
        <v>0.251337562</v>
      </c>
      <c r="N98" s="3"/>
      <c r="O98" s="3"/>
      <c r="P98" s="3"/>
      <c r="Q98" s="3"/>
      <c r="R98" s="3"/>
      <c r="S98" s="3"/>
      <c r="T98" s="2">
        <f t="shared" ref="T98:V98" si="29">AVERAGE(T87,T90,T93,T96)</f>
        <v>-0.008188379909</v>
      </c>
      <c r="U98" s="2">
        <f t="shared" si="29"/>
        <v>-0.02641787725</v>
      </c>
      <c r="V98" s="2">
        <f t="shared" si="29"/>
        <v>0.01448625686</v>
      </c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5" t="s">
        <v>5</v>
      </c>
      <c r="B100" s="6"/>
      <c r="C100" s="3"/>
      <c r="D100" s="7" t="s">
        <v>6</v>
      </c>
      <c r="E100" s="8"/>
      <c r="F100" s="8"/>
      <c r="G100" s="8"/>
      <c r="H100" s="8"/>
      <c r="I100" s="9" t="s">
        <v>3</v>
      </c>
      <c r="J100" s="10"/>
      <c r="K100" s="3"/>
      <c r="L100" s="7" t="s">
        <v>20</v>
      </c>
      <c r="M100" s="11" t="s">
        <v>8</v>
      </c>
      <c r="N100" s="3"/>
      <c r="O100" s="7"/>
      <c r="P100" s="8"/>
      <c r="Q100" s="8"/>
      <c r="R100" s="8"/>
      <c r="S100" s="8"/>
      <c r="T100" s="8"/>
      <c r="U100" s="8"/>
      <c r="V100" s="11"/>
      <c r="W100" s="3"/>
      <c r="X100" s="3"/>
      <c r="Y100" s="3"/>
      <c r="Z100" s="3"/>
    </row>
    <row r="101" ht="15.75" customHeight="1">
      <c r="A101" s="12"/>
      <c r="B101" s="13"/>
      <c r="C101" s="3"/>
      <c r="D101" s="14"/>
      <c r="E101" s="15" t="s">
        <v>9</v>
      </c>
      <c r="F101" s="15" t="s">
        <v>22</v>
      </c>
      <c r="G101" s="15" t="s">
        <v>10</v>
      </c>
      <c r="H101" s="15"/>
      <c r="I101" s="16" t="s">
        <v>11</v>
      </c>
      <c r="J101" s="17" t="s">
        <v>12</v>
      </c>
      <c r="K101" s="3"/>
      <c r="L101" s="14"/>
      <c r="M101" s="18"/>
      <c r="N101" s="3"/>
      <c r="O101" s="14" t="s">
        <v>13</v>
      </c>
      <c r="P101" s="15" t="s">
        <v>14</v>
      </c>
      <c r="Q101" s="15" t="s">
        <v>23</v>
      </c>
      <c r="R101" s="15" t="s">
        <v>24</v>
      </c>
      <c r="S101" s="15" t="s">
        <v>16</v>
      </c>
      <c r="T101" s="15" t="s">
        <v>25</v>
      </c>
      <c r="U101" s="15" t="s">
        <v>26</v>
      </c>
      <c r="V101" s="18" t="s">
        <v>18</v>
      </c>
      <c r="W101" s="3"/>
      <c r="X101" s="3"/>
      <c r="Y101" s="3"/>
      <c r="Z101" s="3"/>
    </row>
    <row r="102" ht="15.75" customHeight="1">
      <c r="A102" s="21" t="s">
        <v>2</v>
      </c>
      <c r="B102" s="22">
        <f t="array" ref="B102:B103">TRANSPOSE($A$3:$B$3)</f>
        <v>0</v>
      </c>
      <c r="C102" s="3"/>
      <c r="D102" s="23" t="s">
        <v>19</v>
      </c>
      <c r="E102" s="24">
        <f t="shared" ref="E102:G102" si="30">E87-$B$8*T98</f>
        <v>2.357364042</v>
      </c>
      <c r="F102" s="24">
        <f t="shared" si="30"/>
        <v>1.677498467</v>
      </c>
      <c r="G102" s="24">
        <f t="shared" si="30"/>
        <v>-0.5378853696</v>
      </c>
      <c r="H102" s="24"/>
      <c r="I102" s="24">
        <f>G102+B102*E102+B103*F102</f>
        <v>-0.5378853696</v>
      </c>
      <c r="J102" s="22">
        <f>1/(1+EXP(-I102))</f>
        <v>0.3686796362</v>
      </c>
      <c r="K102" s="21"/>
      <c r="L102" s="21">
        <v>0.0</v>
      </c>
      <c r="M102" s="22">
        <f>(L102-J102) ^ 2</f>
        <v>0.1359246741</v>
      </c>
      <c r="N102" s="3"/>
      <c r="O102" s="21">
        <f>2*(J102-L102)</f>
        <v>0.7373592723</v>
      </c>
      <c r="P102" s="3">
        <f>J102*(1-J102)</f>
        <v>0.232754962</v>
      </c>
      <c r="Q102" s="3">
        <f>B102</f>
        <v>0</v>
      </c>
      <c r="R102" s="3">
        <f>B103</f>
        <v>0</v>
      </c>
      <c r="S102" s="3">
        <v>1.0</v>
      </c>
      <c r="T102" s="3">
        <f>O102*P102*Q102</f>
        <v>0</v>
      </c>
      <c r="U102" s="3">
        <f>O102*P102*R102</f>
        <v>0</v>
      </c>
      <c r="V102" s="22">
        <f>O102*P102*S102</f>
        <v>0.1716240294</v>
      </c>
      <c r="W102" s="3"/>
      <c r="X102" s="3"/>
      <c r="Y102" s="3"/>
      <c r="Z102" s="3"/>
    </row>
    <row r="103" ht="15.75" customHeight="1">
      <c r="A103" s="21" t="s">
        <v>21</v>
      </c>
      <c r="B103" s="22">
        <v>0.0</v>
      </c>
      <c r="C103" s="3"/>
      <c r="D103" s="21"/>
      <c r="E103" s="3"/>
      <c r="F103" s="3"/>
      <c r="G103" s="3"/>
      <c r="H103" s="3"/>
      <c r="I103" s="3"/>
      <c r="J103" s="22"/>
      <c r="K103" s="3"/>
      <c r="L103" s="21"/>
      <c r="M103" s="22"/>
      <c r="N103" s="3"/>
      <c r="O103" s="21"/>
      <c r="P103" s="3"/>
      <c r="Q103" s="3"/>
      <c r="R103" s="3"/>
      <c r="S103" s="3"/>
      <c r="T103" s="3"/>
      <c r="U103" s="3"/>
      <c r="V103" s="22"/>
      <c r="W103" s="3"/>
      <c r="X103" s="3"/>
      <c r="Y103" s="3"/>
      <c r="Z103" s="3"/>
    </row>
    <row r="104" ht="15.75" customHeight="1">
      <c r="A104" s="21"/>
      <c r="B104" s="22"/>
      <c r="C104" s="3"/>
      <c r="D104" s="21"/>
      <c r="E104" s="3"/>
      <c r="F104" s="3"/>
      <c r="G104" s="3"/>
      <c r="H104" s="3"/>
      <c r="I104" s="3"/>
      <c r="J104" s="22"/>
      <c r="K104" s="3"/>
      <c r="L104" s="21"/>
      <c r="M104" s="22"/>
      <c r="N104" s="3"/>
      <c r="O104" s="21"/>
      <c r="P104" s="3"/>
      <c r="Q104" s="3"/>
      <c r="R104" s="3"/>
      <c r="S104" s="3"/>
      <c r="T104" s="3"/>
      <c r="U104" s="3"/>
      <c r="V104" s="22"/>
      <c r="W104" s="3"/>
      <c r="X104" s="3"/>
      <c r="Y104" s="3"/>
      <c r="Z104" s="3"/>
    </row>
    <row r="105" ht="15.75" customHeight="1">
      <c r="A105" s="21" t="s">
        <v>2</v>
      </c>
      <c r="B105" s="22">
        <f t="array" ref="B105:B106">TRANSPOSE($A$4:$B$4)</f>
        <v>1</v>
      </c>
      <c r="C105" s="3"/>
      <c r="D105" s="21" t="str">
        <f t="shared" ref="D105:G105" si="31">D102</f>
        <v>w0,_</v>
      </c>
      <c r="E105" s="3">
        <f t="shared" si="31"/>
        <v>2.357364042</v>
      </c>
      <c r="F105" s="3">
        <f t="shared" si="31"/>
        <v>1.677498467</v>
      </c>
      <c r="G105" s="3">
        <f t="shared" si="31"/>
        <v>-0.5378853696</v>
      </c>
      <c r="H105" s="3"/>
      <c r="I105" s="3">
        <f>G105+B105*E105+B106*F105</f>
        <v>1.819478673</v>
      </c>
      <c r="J105" s="22">
        <f>1/(1+EXP(-I105))</f>
        <v>0.8605035601</v>
      </c>
      <c r="K105" s="3"/>
      <c r="L105" s="21">
        <v>1.0</v>
      </c>
      <c r="M105" s="22">
        <f>(L105-J105) ^ 2</f>
        <v>0.01945925673</v>
      </c>
      <c r="N105" s="3"/>
      <c r="O105" s="21">
        <f>2*(J105-L105)</f>
        <v>-0.2789928797</v>
      </c>
      <c r="P105" s="3">
        <f>J105*(1-J105)</f>
        <v>0.1200371831</v>
      </c>
      <c r="Q105" s="3">
        <f>B105</f>
        <v>1</v>
      </c>
      <c r="R105" s="3">
        <f>B106</f>
        <v>0</v>
      </c>
      <c r="S105" s="3">
        <v>1.0</v>
      </c>
      <c r="T105" s="3">
        <f>O105*P105*Q105</f>
        <v>-0.03348951939</v>
      </c>
      <c r="U105" s="3">
        <f>O105*P105*R105</f>
        <v>0</v>
      </c>
      <c r="V105" s="22">
        <f>O105*P105*S105</f>
        <v>-0.03348951939</v>
      </c>
      <c r="W105" s="3"/>
      <c r="X105" s="3"/>
      <c r="Y105" s="3"/>
      <c r="Z105" s="3"/>
    </row>
    <row r="106" ht="15.75" customHeight="1">
      <c r="A106" s="21" t="s">
        <v>21</v>
      </c>
      <c r="B106" s="22">
        <v>0.0</v>
      </c>
      <c r="C106" s="3"/>
      <c r="D106" s="21"/>
      <c r="E106" s="3"/>
      <c r="F106" s="3"/>
      <c r="G106" s="3"/>
      <c r="H106" s="3"/>
      <c r="I106" s="3"/>
      <c r="J106" s="22"/>
      <c r="K106" s="3"/>
      <c r="L106" s="21"/>
      <c r="M106" s="22"/>
      <c r="N106" s="3"/>
      <c r="O106" s="21"/>
      <c r="P106" s="3"/>
      <c r="Q106" s="3"/>
      <c r="R106" s="3"/>
      <c r="S106" s="3"/>
      <c r="T106" s="3"/>
      <c r="U106" s="3"/>
      <c r="V106" s="22"/>
      <c r="W106" s="3"/>
      <c r="X106" s="3"/>
      <c r="Y106" s="3"/>
      <c r="Z106" s="3"/>
    </row>
    <row r="107" ht="15.75" customHeight="1">
      <c r="A107" s="21"/>
      <c r="B107" s="22"/>
      <c r="C107" s="3"/>
      <c r="D107" s="21"/>
      <c r="E107" s="3"/>
      <c r="F107" s="3"/>
      <c r="G107" s="3"/>
      <c r="H107" s="3"/>
      <c r="I107" s="3"/>
      <c r="J107" s="22"/>
      <c r="K107" s="3"/>
      <c r="L107" s="21"/>
      <c r="M107" s="22"/>
      <c r="N107" s="3"/>
      <c r="O107" s="21"/>
      <c r="P107" s="3"/>
      <c r="Q107" s="3"/>
      <c r="R107" s="3"/>
      <c r="S107" s="3"/>
      <c r="T107" s="3"/>
      <c r="U107" s="3"/>
      <c r="V107" s="22"/>
      <c r="W107" s="3"/>
      <c r="X107" s="3"/>
      <c r="Y107" s="3"/>
      <c r="Z107" s="3"/>
    </row>
    <row r="108" ht="15.75" customHeight="1">
      <c r="A108" s="21" t="s">
        <v>2</v>
      </c>
      <c r="B108" s="22">
        <f t="array" ref="B108:B109">TRANSPOSE($A$5:$B$5)</f>
        <v>0</v>
      </c>
      <c r="C108" s="3"/>
      <c r="D108" s="21" t="str">
        <f t="shared" ref="D108:G108" si="32">D105</f>
        <v>w0,_</v>
      </c>
      <c r="E108" s="3">
        <f t="shared" si="32"/>
        <v>2.357364042</v>
      </c>
      <c r="F108" s="3">
        <f t="shared" si="32"/>
        <v>1.677498467</v>
      </c>
      <c r="G108" s="3">
        <f t="shared" si="32"/>
        <v>-0.5378853696</v>
      </c>
      <c r="H108" s="3"/>
      <c r="I108" s="3">
        <f>G108+B108*E108+B109*F108</f>
        <v>1.139613098</v>
      </c>
      <c r="J108" s="22">
        <f>1/(1+EXP(-I108))</f>
        <v>0.7576085962</v>
      </c>
      <c r="K108" s="3"/>
      <c r="L108" s="21">
        <v>1.0</v>
      </c>
      <c r="M108" s="22">
        <f>(L108-J108) ^ 2</f>
        <v>0.05875359264</v>
      </c>
      <c r="N108" s="3"/>
      <c r="O108" s="21">
        <f>2*(J108-L108)</f>
        <v>-0.4847828076</v>
      </c>
      <c r="P108" s="3">
        <f>J108*(1-J108)</f>
        <v>0.1836378112</v>
      </c>
      <c r="Q108" s="3">
        <f>B108</f>
        <v>0</v>
      </c>
      <c r="R108" s="3">
        <f>B109</f>
        <v>1</v>
      </c>
      <c r="S108" s="3">
        <v>1.0</v>
      </c>
      <c r="T108" s="3">
        <f>O108*P108*Q108</f>
        <v>0</v>
      </c>
      <c r="U108" s="3">
        <f>O108*P108*R108</f>
        <v>-0.08902445368</v>
      </c>
      <c r="V108" s="22">
        <f>O108*P108*S108</f>
        <v>-0.08902445368</v>
      </c>
      <c r="W108" s="3"/>
      <c r="X108" s="3"/>
      <c r="Y108" s="3"/>
      <c r="Z108" s="3"/>
    </row>
    <row r="109" ht="15.75" customHeight="1">
      <c r="A109" s="21" t="s">
        <v>21</v>
      </c>
      <c r="B109" s="22">
        <v>1.0</v>
      </c>
      <c r="C109" s="3"/>
      <c r="D109" s="21"/>
      <c r="E109" s="3"/>
      <c r="F109" s="3"/>
      <c r="G109" s="3"/>
      <c r="H109" s="3"/>
      <c r="I109" s="3"/>
      <c r="J109" s="22"/>
      <c r="K109" s="3"/>
      <c r="L109" s="21"/>
      <c r="M109" s="22"/>
      <c r="N109" s="3"/>
      <c r="O109" s="21"/>
      <c r="P109" s="3"/>
      <c r="Q109" s="3"/>
      <c r="R109" s="3"/>
      <c r="S109" s="3"/>
      <c r="T109" s="3"/>
      <c r="U109" s="3"/>
      <c r="V109" s="22"/>
      <c r="W109" s="3"/>
      <c r="X109" s="3"/>
      <c r="Y109" s="3"/>
      <c r="Z109" s="3"/>
    </row>
    <row r="110" ht="15.75" customHeight="1">
      <c r="A110" s="21"/>
      <c r="B110" s="22"/>
      <c r="C110" s="3"/>
      <c r="D110" s="21"/>
      <c r="E110" s="3"/>
      <c r="F110" s="3"/>
      <c r="G110" s="3"/>
      <c r="H110" s="3"/>
      <c r="I110" s="3"/>
      <c r="J110" s="22"/>
      <c r="K110" s="3"/>
      <c r="L110" s="21"/>
      <c r="M110" s="22"/>
      <c r="N110" s="3"/>
      <c r="O110" s="21"/>
      <c r="P110" s="3"/>
      <c r="Q110" s="3"/>
      <c r="R110" s="3"/>
      <c r="S110" s="3"/>
      <c r="T110" s="3"/>
      <c r="U110" s="3"/>
      <c r="V110" s="22"/>
      <c r="W110" s="3"/>
      <c r="X110" s="3"/>
      <c r="Y110" s="3"/>
      <c r="Z110" s="3"/>
    </row>
    <row r="111" ht="15.75" customHeight="1">
      <c r="A111" s="21" t="s">
        <v>2</v>
      </c>
      <c r="B111" s="22">
        <f t="array" ref="B111:B112">TRANSPOSE($A$6:$B$6)</f>
        <v>1</v>
      </c>
      <c r="C111" s="3"/>
      <c r="D111" s="21" t="str">
        <f t="shared" ref="D111:G111" si="33">D108</f>
        <v>w0,_</v>
      </c>
      <c r="E111" s="3">
        <f t="shared" si="33"/>
        <v>2.357364042</v>
      </c>
      <c r="F111" s="3">
        <f t="shared" si="33"/>
        <v>1.677498467</v>
      </c>
      <c r="G111" s="3">
        <f t="shared" si="33"/>
        <v>-0.5378853696</v>
      </c>
      <c r="H111" s="3"/>
      <c r="I111" s="3">
        <f>G111+B111*E111+B112*F111</f>
        <v>3.49697714</v>
      </c>
      <c r="J111" s="22">
        <f>1/(1+EXP(-I111))</f>
        <v>0.9706016373</v>
      </c>
      <c r="K111" s="3"/>
      <c r="L111" s="21">
        <v>1.0</v>
      </c>
      <c r="M111" s="22">
        <f>(L111-J111) ^ 2</f>
        <v>0.000864263732</v>
      </c>
      <c r="N111" s="3"/>
      <c r="O111" s="21">
        <f>2*(J111-L111)</f>
        <v>-0.05879672549</v>
      </c>
      <c r="P111" s="3">
        <f>J111*(1-J111)</f>
        <v>0.02853409901</v>
      </c>
      <c r="Q111" s="3">
        <f>B111</f>
        <v>1</v>
      </c>
      <c r="R111" s="3">
        <f>B112</f>
        <v>1</v>
      </c>
      <c r="S111" s="3">
        <v>1.0</v>
      </c>
      <c r="T111" s="3">
        <f>O111*P111*Q111</f>
        <v>-0.001677711587</v>
      </c>
      <c r="U111" s="3">
        <f>O111*P111*R111</f>
        <v>-0.001677711587</v>
      </c>
      <c r="V111" s="22">
        <f>O111*P111*S111</f>
        <v>-0.001677711587</v>
      </c>
      <c r="W111" s="3"/>
      <c r="X111" s="3"/>
      <c r="Y111" s="3"/>
      <c r="Z111" s="3"/>
    </row>
    <row r="112" ht="15.75" customHeight="1">
      <c r="A112" s="26" t="s">
        <v>21</v>
      </c>
      <c r="B112" s="27">
        <v>1.0</v>
      </c>
      <c r="C112" s="3"/>
      <c r="D112" s="26"/>
      <c r="E112" s="28"/>
      <c r="F112" s="28"/>
      <c r="G112" s="28"/>
      <c r="H112" s="28"/>
      <c r="I112" s="28"/>
      <c r="J112" s="27"/>
      <c r="K112" s="21"/>
      <c r="L112" s="26"/>
      <c r="M112" s="27"/>
      <c r="N112" s="3"/>
      <c r="O112" s="26"/>
      <c r="P112" s="28"/>
      <c r="Q112" s="28"/>
      <c r="R112" s="28"/>
      <c r="S112" s="28"/>
      <c r="T112" s="28"/>
      <c r="U112" s="28"/>
      <c r="V112" s="27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2">
        <f>SUM(M102:M111)</f>
        <v>0.2150017872</v>
      </c>
      <c r="N113" s="3"/>
      <c r="O113" s="3"/>
      <c r="P113" s="3"/>
      <c r="Q113" s="3"/>
      <c r="R113" s="3"/>
      <c r="S113" s="3"/>
      <c r="T113" s="2">
        <f t="shared" ref="T113:V113" si="34">AVERAGE(T102,T105,T108,T111)</f>
        <v>-0.008791807745</v>
      </c>
      <c r="U113" s="2">
        <f t="shared" si="34"/>
        <v>-0.02267554132</v>
      </c>
      <c r="V113" s="2">
        <f t="shared" si="34"/>
        <v>0.01185808619</v>
      </c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5" t="s">
        <v>5</v>
      </c>
      <c r="B115" s="6"/>
      <c r="C115" s="3"/>
      <c r="D115" s="7" t="s">
        <v>6</v>
      </c>
      <c r="E115" s="8"/>
      <c r="F115" s="8"/>
      <c r="G115" s="8"/>
      <c r="H115" s="8"/>
      <c r="I115" s="9" t="s">
        <v>3</v>
      </c>
      <c r="J115" s="10"/>
      <c r="K115" s="3"/>
      <c r="L115" s="7" t="s">
        <v>20</v>
      </c>
      <c r="M115" s="11" t="s">
        <v>8</v>
      </c>
      <c r="N115" s="3"/>
      <c r="O115" s="7"/>
      <c r="P115" s="8"/>
      <c r="Q115" s="8"/>
      <c r="R115" s="8"/>
      <c r="S115" s="8"/>
      <c r="T115" s="8"/>
      <c r="U115" s="8"/>
      <c r="V115" s="11"/>
      <c r="W115" s="3"/>
      <c r="X115" s="3"/>
      <c r="Y115" s="3"/>
      <c r="Z115" s="3"/>
    </row>
    <row r="116" ht="15.75" customHeight="1">
      <c r="A116" s="12"/>
      <c r="B116" s="13"/>
      <c r="C116" s="3"/>
      <c r="D116" s="14"/>
      <c r="E116" s="15" t="s">
        <v>9</v>
      </c>
      <c r="F116" s="15" t="s">
        <v>22</v>
      </c>
      <c r="G116" s="15" t="s">
        <v>10</v>
      </c>
      <c r="H116" s="15"/>
      <c r="I116" s="16" t="s">
        <v>11</v>
      </c>
      <c r="J116" s="17" t="s">
        <v>12</v>
      </c>
      <c r="K116" s="3"/>
      <c r="L116" s="14"/>
      <c r="M116" s="18"/>
      <c r="N116" s="3"/>
      <c r="O116" s="14" t="s">
        <v>13</v>
      </c>
      <c r="P116" s="15" t="s">
        <v>14</v>
      </c>
      <c r="Q116" s="15" t="s">
        <v>23</v>
      </c>
      <c r="R116" s="15" t="s">
        <v>24</v>
      </c>
      <c r="S116" s="15" t="s">
        <v>16</v>
      </c>
      <c r="T116" s="15" t="s">
        <v>25</v>
      </c>
      <c r="U116" s="15" t="s">
        <v>26</v>
      </c>
      <c r="V116" s="18" t="s">
        <v>18</v>
      </c>
      <c r="W116" s="3"/>
      <c r="X116" s="3"/>
      <c r="Y116" s="3"/>
      <c r="Z116" s="3"/>
    </row>
    <row r="117" ht="15.75" customHeight="1">
      <c r="A117" s="21" t="s">
        <v>2</v>
      </c>
      <c r="B117" s="22">
        <f t="array" ref="B117:B118">TRANSPOSE($A$3:$B$3)</f>
        <v>0</v>
      </c>
      <c r="C117" s="3"/>
      <c r="D117" s="23" t="s">
        <v>19</v>
      </c>
      <c r="E117" s="24">
        <f t="shared" ref="E117:G117" si="35">E102-$B$8*T113</f>
        <v>2.44528212</v>
      </c>
      <c r="F117" s="24">
        <f t="shared" si="35"/>
        <v>1.90425388</v>
      </c>
      <c r="G117" s="24">
        <f t="shared" si="35"/>
        <v>-0.6564662316</v>
      </c>
      <c r="H117" s="24"/>
      <c r="I117" s="24">
        <f>G117+B117*E117+B118*F117</f>
        <v>-0.6564662316</v>
      </c>
      <c r="J117" s="22">
        <f>1/(1+EXP(-I117))</f>
        <v>0.3415338698</v>
      </c>
      <c r="K117" s="21"/>
      <c r="L117" s="21">
        <v>0.0</v>
      </c>
      <c r="M117" s="22">
        <f>(L117-J117) ^ 2</f>
        <v>0.1166453842</v>
      </c>
      <c r="N117" s="3"/>
      <c r="O117" s="21">
        <f>2*(J117-L117)</f>
        <v>0.6830677396</v>
      </c>
      <c r="P117" s="3">
        <f>J117*(1-J117)</f>
        <v>0.2248884856</v>
      </c>
      <c r="Q117" s="3">
        <f>B117</f>
        <v>0</v>
      </c>
      <c r="R117" s="3">
        <f>B118</f>
        <v>0</v>
      </c>
      <c r="S117" s="3">
        <v>1.0</v>
      </c>
      <c r="T117" s="3">
        <f>O117*P117*Q117</f>
        <v>0</v>
      </c>
      <c r="U117" s="3">
        <f>O117*P117*R117</f>
        <v>0</v>
      </c>
      <c r="V117" s="22">
        <f>O117*P117*S117</f>
        <v>0.1536140695</v>
      </c>
      <c r="W117" s="3"/>
      <c r="X117" s="3"/>
      <c r="Y117" s="3"/>
      <c r="Z117" s="3"/>
    </row>
    <row r="118" ht="15.75" customHeight="1">
      <c r="A118" s="21" t="s">
        <v>21</v>
      </c>
      <c r="B118" s="22">
        <v>0.0</v>
      </c>
      <c r="C118" s="3"/>
      <c r="D118" s="21"/>
      <c r="E118" s="3"/>
      <c r="F118" s="3"/>
      <c r="G118" s="3"/>
      <c r="H118" s="3"/>
      <c r="I118" s="3"/>
      <c r="J118" s="22"/>
      <c r="K118" s="3"/>
      <c r="L118" s="21"/>
      <c r="M118" s="22"/>
      <c r="N118" s="3"/>
      <c r="O118" s="21"/>
      <c r="P118" s="3"/>
      <c r="Q118" s="3"/>
      <c r="R118" s="3"/>
      <c r="S118" s="3"/>
      <c r="T118" s="3"/>
      <c r="U118" s="3"/>
      <c r="V118" s="22"/>
      <c r="W118" s="3"/>
      <c r="X118" s="3"/>
      <c r="Y118" s="3"/>
      <c r="Z118" s="3"/>
    </row>
    <row r="119" ht="15.75" customHeight="1">
      <c r="A119" s="21"/>
      <c r="B119" s="22"/>
      <c r="C119" s="3"/>
      <c r="D119" s="21"/>
      <c r="E119" s="3"/>
      <c r="F119" s="3"/>
      <c r="G119" s="3"/>
      <c r="H119" s="3"/>
      <c r="I119" s="3"/>
      <c r="J119" s="22"/>
      <c r="K119" s="3"/>
      <c r="L119" s="21"/>
      <c r="M119" s="22"/>
      <c r="N119" s="3"/>
      <c r="O119" s="21"/>
      <c r="P119" s="3"/>
      <c r="Q119" s="3"/>
      <c r="R119" s="3"/>
      <c r="S119" s="3"/>
      <c r="T119" s="3"/>
      <c r="U119" s="3"/>
      <c r="V119" s="22"/>
      <c r="W119" s="3"/>
      <c r="X119" s="3"/>
      <c r="Y119" s="3"/>
      <c r="Z119" s="3"/>
    </row>
    <row r="120" ht="15.75" customHeight="1">
      <c r="A120" s="21" t="s">
        <v>2</v>
      </c>
      <c r="B120" s="22">
        <f t="array" ref="B120:B121">TRANSPOSE($A$4:$B$4)</f>
        <v>1</v>
      </c>
      <c r="C120" s="3"/>
      <c r="D120" s="21" t="str">
        <f t="shared" ref="D120:G120" si="36">D117</f>
        <v>w0,_</v>
      </c>
      <c r="E120" s="3">
        <f t="shared" si="36"/>
        <v>2.44528212</v>
      </c>
      <c r="F120" s="3">
        <f t="shared" si="36"/>
        <v>1.90425388</v>
      </c>
      <c r="G120" s="3">
        <f t="shared" si="36"/>
        <v>-0.6564662316</v>
      </c>
      <c r="H120" s="3"/>
      <c r="I120" s="3">
        <f>G120+B120*E120+B121*F120</f>
        <v>1.788815888</v>
      </c>
      <c r="J120" s="22">
        <f>1/(1+EXP(-I120))</f>
        <v>0.8567820396</v>
      </c>
      <c r="K120" s="3"/>
      <c r="L120" s="21">
        <v>1.0</v>
      </c>
      <c r="M120" s="22">
        <f>(L120-J120) ^ 2</f>
        <v>0.02051138418</v>
      </c>
      <c r="N120" s="3"/>
      <c r="O120" s="21">
        <f>2*(J120-L120)</f>
        <v>-0.2864359208</v>
      </c>
      <c r="P120" s="3">
        <f>J120*(1-J120)</f>
        <v>0.1227065762</v>
      </c>
      <c r="Q120" s="3">
        <f>B120</f>
        <v>1</v>
      </c>
      <c r="R120" s="3">
        <f>B121</f>
        <v>0</v>
      </c>
      <c r="S120" s="3">
        <v>1.0</v>
      </c>
      <c r="T120" s="3">
        <f>O120*P120*Q120</f>
        <v>-0.03514757115</v>
      </c>
      <c r="U120" s="3">
        <f>O120*P120*R120</f>
        <v>0</v>
      </c>
      <c r="V120" s="22">
        <f>O120*P120*S120</f>
        <v>-0.03514757115</v>
      </c>
      <c r="W120" s="3"/>
      <c r="X120" s="3"/>
      <c r="Y120" s="3"/>
      <c r="Z120" s="3"/>
    </row>
    <row r="121" ht="15.75" customHeight="1">
      <c r="A121" s="21" t="s">
        <v>21</v>
      </c>
      <c r="B121" s="22">
        <v>0.0</v>
      </c>
      <c r="C121" s="3"/>
      <c r="D121" s="21"/>
      <c r="E121" s="3"/>
      <c r="F121" s="3"/>
      <c r="G121" s="3"/>
      <c r="H121" s="3"/>
      <c r="I121" s="3"/>
      <c r="J121" s="22"/>
      <c r="K121" s="3"/>
      <c r="L121" s="21"/>
      <c r="M121" s="22"/>
      <c r="N121" s="3"/>
      <c r="O121" s="21"/>
      <c r="P121" s="3"/>
      <c r="Q121" s="3"/>
      <c r="R121" s="3"/>
      <c r="S121" s="3"/>
      <c r="T121" s="3"/>
      <c r="U121" s="3"/>
      <c r="V121" s="22"/>
      <c r="W121" s="3"/>
      <c r="X121" s="3"/>
      <c r="Y121" s="3"/>
      <c r="Z121" s="3"/>
    </row>
    <row r="122" ht="15.75" customHeight="1">
      <c r="A122" s="21"/>
      <c r="B122" s="22"/>
      <c r="C122" s="3"/>
      <c r="D122" s="21"/>
      <c r="E122" s="3"/>
      <c r="F122" s="3"/>
      <c r="G122" s="3"/>
      <c r="H122" s="3"/>
      <c r="I122" s="3"/>
      <c r="J122" s="22"/>
      <c r="K122" s="3"/>
      <c r="L122" s="21"/>
      <c r="M122" s="22"/>
      <c r="N122" s="3"/>
      <c r="O122" s="21"/>
      <c r="P122" s="3"/>
      <c r="Q122" s="3"/>
      <c r="R122" s="3"/>
      <c r="S122" s="3"/>
      <c r="T122" s="3"/>
      <c r="U122" s="3"/>
      <c r="V122" s="22"/>
      <c r="W122" s="3"/>
      <c r="X122" s="3"/>
      <c r="Y122" s="3"/>
      <c r="Z122" s="3"/>
    </row>
    <row r="123" ht="15.75" customHeight="1">
      <c r="A123" s="21" t="s">
        <v>2</v>
      </c>
      <c r="B123" s="22">
        <f t="array" ref="B123:B124">TRANSPOSE($A$5:$B$5)</f>
        <v>0</v>
      </c>
      <c r="C123" s="3"/>
      <c r="D123" s="21" t="str">
        <f t="shared" ref="D123:G123" si="37">D120</f>
        <v>w0,_</v>
      </c>
      <c r="E123" s="3">
        <f t="shared" si="37"/>
        <v>2.44528212</v>
      </c>
      <c r="F123" s="3">
        <f t="shared" si="37"/>
        <v>1.90425388</v>
      </c>
      <c r="G123" s="3">
        <f t="shared" si="37"/>
        <v>-0.6564662316</v>
      </c>
      <c r="H123" s="3"/>
      <c r="I123" s="3">
        <f>G123+B123*E123+B124*F123</f>
        <v>1.247787649</v>
      </c>
      <c r="J123" s="22">
        <f>1/(1+EXP(-I123))</f>
        <v>0.7769166577</v>
      </c>
      <c r="K123" s="3"/>
      <c r="L123" s="21">
        <v>1.0</v>
      </c>
      <c r="M123" s="22">
        <f>(L123-J123) ^ 2</f>
        <v>0.04976617762</v>
      </c>
      <c r="N123" s="3"/>
      <c r="O123" s="21">
        <f>2*(J123-L123)</f>
        <v>-0.4461666846</v>
      </c>
      <c r="P123" s="3">
        <f>J123*(1-J123)</f>
        <v>0.1733171647</v>
      </c>
      <c r="Q123" s="3">
        <f>B123</f>
        <v>0</v>
      </c>
      <c r="R123" s="3">
        <f>B124</f>
        <v>1</v>
      </c>
      <c r="S123" s="3">
        <v>1.0</v>
      </c>
      <c r="T123" s="3">
        <f>O123*P123*Q123</f>
        <v>0</v>
      </c>
      <c r="U123" s="3">
        <f>O123*P123*R123</f>
        <v>-0.07732834476</v>
      </c>
      <c r="V123" s="22">
        <f>O123*P123*S123</f>
        <v>-0.07732834476</v>
      </c>
      <c r="W123" s="3"/>
      <c r="X123" s="3"/>
      <c r="Y123" s="3"/>
      <c r="Z123" s="3"/>
    </row>
    <row r="124" ht="15.75" customHeight="1">
      <c r="A124" s="21" t="s">
        <v>21</v>
      </c>
      <c r="B124" s="22">
        <v>1.0</v>
      </c>
      <c r="C124" s="3"/>
      <c r="D124" s="21"/>
      <c r="E124" s="3"/>
      <c r="F124" s="3"/>
      <c r="G124" s="3"/>
      <c r="H124" s="3"/>
      <c r="I124" s="3"/>
      <c r="J124" s="22"/>
      <c r="K124" s="3"/>
      <c r="L124" s="21"/>
      <c r="M124" s="22"/>
      <c r="N124" s="3"/>
      <c r="O124" s="21"/>
      <c r="P124" s="3"/>
      <c r="Q124" s="3"/>
      <c r="R124" s="3"/>
      <c r="S124" s="3"/>
      <c r="T124" s="3"/>
      <c r="U124" s="3"/>
      <c r="V124" s="22"/>
      <c r="W124" s="3"/>
      <c r="X124" s="3"/>
      <c r="Y124" s="3"/>
      <c r="Z124" s="3"/>
    </row>
    <row r="125" ht="15.75" customHeight="1">
      <c r="A125" s="21"/>
      <c r="B125" s="22"/>
      <c r="C125" s="3"/>
      <c r="D125" s="21"/>
      <c r="E125" s="3"/>
      <c r="F125" s="3"/>
      <c r="G125" s="3"/>
      <c r="H125" s="3"/>
      <c r="I125" s="3"/>
      <c r="J125" s="22"/>
      <c r="K125" s="3"/>
      <c r="L125" s="21"/>
      <c r="M125" s="22"/>
      <c r="N125" s="3"/>
      <c r="O125" s="21"/>
      <c r="P125" s="3"/>
      <c r="Q125" s="3"/>
      <c r="R125" s="3"/>
      <c r="S125" s="3"/>
      <c r="T125" s="3"/>
      <c r="U125" s="3"/>
      <c r="V125" s="22"/>
      <c r="W125" s="3"/>
      <c r="X125" s="3"/>
      <c r="Y125" s="3"/>
      <c r="Z125" s="3"/>
    </row>
    <row r="126" ht="15.75" customHeight="1">
      <c r="A126" s="21" t="s">
        <v>2</v>
      </c>
      <c r="B126" s="22">
        <f t="array" ref="B126:B127">TRANSPOSE($A$6:$B$6)</f>
        <v>1</v>
      </c>
      <c r="C126" s="3"/>
      <c r="D126" s="21" t="str">
        <f t="shared" ref="D126:G126" si="38">D123</f>
        <v>w0,_</v>
      </c>
      <c r="E126" s="3">
        <f t="shared" si="38"/>
        <v>2.44528212</v>
      </c>
      <c r="F126" s="3">
        <f t="shared" si="38"/>
        <v>1.90425388</v>
      </c>
      <c r="G126" s="3">
        <f t="shared" si="38"/>
        <v>-0.6564662316</v>
      </c>
      <c r="H126" s="3"/>
      <c r="I126" s="3">
        <f>G126+B126*E126+B127*F126</f>
        <v>3.693069769</v>
      </c>
      <c r="J126" s="22">
        <f>1/(1+EXP(-I126))</f>
        <v>0.9757092677</v>
      </c>
      <c r="K126" s="3"/>
      <c r="L126" s="21">
        <v>1.0</v>
      </c>
      <c r="M126" s="22">
        <f>(L126-J126) ^ 2</f>
        <v>0.0005900396769</v>
      </c>
      <c r="N126" s="3"/>
      <c r="O126" s="21">
        <f>2*(J126-L126)</f>
        <v>-0.04858146465</v>
      </c>
      <c r="P126" s="3">
        <f>J126*(1-J126)</f>
        <v>0.02370069265</v>
      </c>
      <c r="Q126" s="3">
        <f>B126</f>
        <v>1</v>
      </c>
      <c r="R126" s="3">
        <f>B127</f>
        <v>1</v>
      </c>
      <c r="S126" s="3">
        <v>1.0</v>
      </c>
      <c r="T126" s="3">
        <f>O126*P126*Q126</f>
        <v>-0.001151414362</v>
      </c>
      <c r="U126" s="3">
        <f>O126*P126*R126</f>
        <v>-0.001151414362</v>
      </c>
      <c r="V126" s="22">
        <f>O126*P126*S126</f>
        <v>-0.001151414362</v>
      </c>
      <c r="W126" s="3"/>
      <c r="X126" s="3"/>
      <c r="Y126" s="3"/>
      <c r="Z126" s="3"/>
    </row>
    <row r="127" ht="15.75" customHeight="1">
      <c r="A127" s="26" t="s">
        <v>21</v>
      </c>
      <c r="B127" s="27">
        <v>1.0</v>
      </c>
      <c r="C127" s="3"/>
      <c r="D127" s="26"/>
      <c r="E127" s="28"/>
      <c r="F127" s="28"/>
      <c r="G127" s="28"/>
      <c r="H127" s="28"/>
      <c r="I127" s="28"/>
      <c r="J127" s="27"/>
      <c r="K127" s="21"/>
      <c r="L127" s="26"/>
      <c r="M127" s="27"/>
      <c r="N127" s="3"/>
      <c r="O127" s="26"/>
      <c r="P127" s="28"/>
      <c r="Q127" s="28"/>
      <c r="R127" s="28"/>
      <c r="S127" s="28"/>
      <c r="T127" s="28"/>
      <c r="U127" s="28"/>
      <c r="V127" s="27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2">
        <f>SUM(M117:M126)</f>
        <v>0.1875129857</v>
      </c>
      <c r="N128" s="3"/>
      <c r="O128" s="3"/>
      <c r="P128" s="3"/>
      <c r="Q128" s="3"/>
      <c r="R128" s="3"/>
      <c r="S128" s="3"/>
      <c r="T128" s="2">
        <f t="shared" ref="T128:V128" si="39">AVERAGE(T117,T120,T123,T126)</f>
        <v>-0.009074746378</v>
      </c>
      <c r="U128" s="2">
        <f t="shared" si="39"/>
        <v>-0.01961993978</v>
      </c>
      <c r="V128" s="2">
        <f t="shared" si="39"/>
        <v>0.009996684805</v>
      </c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5" t="s">
        <v>5</v>
      </c>
      <c r="B130" s="6"/>
      <c r="C130" s="3"/>
      <c r="D130" s="7" t="s">
        <v>6</v>
      </c>
      <c r="E130" s="8"/>
      <c r="F130" s="8"/>
      <c r="G130" s="8"/>
      <c r="H130" s="8"/>
      <c r="I130" s="9" t="s">
        <v>3</v>
      </c>
      <c r="J130" s="10"/>
      <c r="K130" s="3"/>
      <c r="L130" s="7" t="s">
        <v>20</v>
      </c>
      <c r="M130" s="11" t="s">
        <v>8</v>
      </c>
      <c r="N130" s="3"/>
      <c r="O130" s="7"/>
      <c r="P130" s="8"/>
      <c r="Q130" s="8"/>
      <c r="R130" s="8"/>
      <c r="S130" s="8"/>
      <c r="T130" s="8"/>
      <c r="U130" s="8"/>
      <c r="V130" s="11"/>
      <c r="W130" s="3"/>
      <c r="X130" s="3"/>
      <c r="Y130" s="3"/>
      <c r="Z130" s="3"/>
    </row>
    <row r="131" ht="15.75" customHeight="1">
      <c r="A131" s="12"/>
      <c r="B131" s="13"/>
      <c r="C131" s="3"/>
      <c r="D131" s="14"/>
      <c r="E131" s="15" t="s">
        <v>9</v>
      </c>
      <c r="F131" s="15" t="s">
        <v>22</v>
      </c>
      <c r="G131" s="15" t="s">
        <v>10</v>
      </c>
      <c r="H131" s="15"/>
      <c r="I131" s="16" t="s">
        <v>11</v>
      </c>
      <c r="J131" s="17" t="s">
        <v>12</v>
      </c>
      <c r="K131" s="3"/>
      <c r="L131" s="14"/>
      <c r="M131" s="18"/>
      <c r="N131" s="3"/>
      <c r="O131" s="14" t="s">
        <v>13</v>
      </c>
      <c r="P131" s="15" t="s">
        <v>14</v>
      </c>
      <c r="Q131" s="15" t="s">
        <v>23</v>
      </c>
      <c r="R131" s="15" t="s">
        <v>24</v>
      </c>
      <c r="S131" s="15" t="s">
        <v>16</v>
      </c>
      <c r="T131" s="15" t="s">
        <v>25</v>
      </c>
      <c r="U131" s="15" t="s">
        <v>26</v>
      </c>
      <c r="V131" s="18" t="s">
        <v>18</v>
      </c>
      <c r="W131" s="3"/>
      <c r="X131" s="3"/>
      <c r="Y131" s="3"/>
      <c r="Z131" s="3"/>
    </row>
    <row r="132" ht="15.75" customHeight="1">
      <c r="A132" s="21" t="s">
        <v>2</v>
      </c>
      <c r="B132" s="22">
        <f t="array" ref="B132:B133">TRANSPOSE($A$3:$B$3)</f>
        <v>0</v>
      </c>
      <c r="C132" s="3"/>
      <c r="D132" s="23" t="s">
        <v>19</v>
      </c>
      <c r="E132" s="24">
        <f t="shared" ref="E132:G132" si="40">E117-$B$8*T128</f>
        <v>2.536029584</v>
      </c>
      <c r="F132" s="24">
        <f t="shared" si="40"/>
        <v>2.100453278</v>
      </c>
      <c r="G132" s="24">
        <f t="shared" si="40"/>
        <v>-0.7564330796</v>
      </c>
      <c r="H132" s="24"/>
      <c r="I132" s="24">
        <f>G132+B132*E132+B133*F132</f>
        <v>-0.7564330796</v>
      </c>
      <c r="J132" s="22">
        <f>1/(1+EXP(-I132))</f>
        <v>0.3194211837</v>
      </c>
      <c r="K132" s="21"/>
      <c r="L132" s="21">
        <v>0.0</v>
      </c>
      <c r="M132" s="22">
        <f>(L132-J132) ^ 2</f>
        <v>0.1020298926</v>
      </c>
      <c r="N132" s="3"/>
      <c r="O132" s="21">
        <f>2*(J132-L132)</f>
        <v>0.6388423674</v>
      </c>
      <c r="P132" s="3">
        <f>J132*(1-J132)</f>
        <v>0.2173912911</v>
      </c>
      <c r="Q132" s="3">
        <f>B132</f>
        <v>0</v>
      </c>
      <c r="R132" s="3">
        <f>B133</f>
        <v>0</v>
      </c>
      <c r="S132" s="3">
        <v>1.0</v>
      </c>
      <c r="T132" s="3">
        <f>O132*P132*Q132</f>
        <v>0</v>
      </c>
      <c r="U132" s="3">
        <f>O132*P132*R132</f>
        <v>0</v>
      </c>
      <c r="V132" s="22">
        <f>O132*P132*S132</f>
        <v>0.1388787671</v>
      </c>
      <c r="W132" s="3"/>
      <c r="X132" s="3"/>
      <c r="Y132" s="3"/>
      <c r="Z132" s="3"/>
    </row>
    <row r="133" ht="15.75" customHeight="1">
      <c r="A133" s="21" t="s">
        <v>21</v>
      </c>
      <c r="B133" s="22">
        <v>0.0</v>
      </c>
      <c r="C133" s="3"/>
      <c r="D133" s="21"/>
      <c r="E133" s="3"/>
      <c r="F133" s="3"/>
      <c r="G133" s="3"/>
      <c r="H133" s="3"/>
      <c r="I133" s="3"/>
      <c r="J133" s="22"/>
      <c r="K133" s="3"/>
      <c r="L133" s="21"/>
      <c r="M133" s="22"/>
      <c r="N133" s="3"/>
      <c r="O133" s="21"/>
      <c r="P133" s="3"/>
      <c r="Q133" s="3"/>
      <c r="R133" s="3"/>
      <c r="S133" s="3"/>
      <c r="T133" s="3"/>
      <c r="U133" s="3"/>
      <c r="V133" s="22"/>
      <c r="W133" s="3"/>
      <c r="X133" s="3"/>
      <c r="Y133" s="3"/>
      <c r="Z133" s="3"/>
    </row>
    <row r="134" ht="15.75" customHeight="1">
      <c r="A134" s="21"/>
      <c r="B134" s="22"/>
      <c r="C134" s="3"/>
      <c r="D134" s="21"/>
      <c r="E134" s="3"/>
      <c r="F134" s="3"/>
      <c r="G134" s="3"/>
      <c r="H134" s="3"/>
      <c r="I134" s="3"/>
      <c r="J134" s="22"/>
      <c r="K134" s="3"/>
      <c r="L134" s="21"/>
      <c r="M134" s="22"/>
      <c r="N134" s="3"/>
      <c r="O134" s="21"/>
      <c r="P134" s="3"/>
      <c r="Q134" s="3"/>
      <c r="R134" s="3"/>
      <c r="S134" s="3"/>
      <c r="T134" s="3"/>
      <c r="U134" s="3"/>
      <c r="V134" s="22"/>
      <c r="W134" s="3"/>
      <c r="X134" s="3"/>
      <c r="Y134" s="3"/>
      <c r="Z134" s="3"/>
    </row>
    <row r="135" ht="15.75" customHeight="1">
      <c r="A135" s="21" t="s">
        <v>2</v>
      </c>
      <c r="B135" s="22">
        <f t="array" ref="B135:B136">TRANSPOSE($A$4:$B$4)</f>
        <v>1</v>
      </c>
      <c r="C135" s="3"/>
      <c r="D135" s="21" t="str">
        <f t="shared" ref="D135:G135" si="41">D132</f>
        <v>w0,_</v>
      </c>
      <c r="E135" s="3">
        <f t="shared" si="41"/>
        <v>2.536029584</v>
      </c>
      <c r="F135" s="3">
        <f t="shared" si="41"/>
        <v>2.100453278</v>
      </c>
      <c r="G135" s="3">
        <f t="shared" si="41"/>
        <v>-0.7564330796</v>
      </c>
      <c r="H135" s="3"/>
      <c r="I135" s="3">
        <f>G135+B135*E135+B136*F135</f>
        <v>1.779596504</v>
      </c>
      <c r="J135" s="22">
        <f>1/(1+EXP(-I135))</f>
        <v>0.8556470352</v>
      </c>
      <c r="K135" s="3"/>
      <c r="L135" s="21">
        <v>1.0</v>
      </c>
      <c r="M135" s="22">
        <f>(L135-J135) ^ 2</f>
        <v>0.02083777845</v>
      </c>
      <c r="N135" s="3"/>
      <c r="O135" s="21">
        <f>2*(J135-L135)</f>
        <v>-0.2887059297</v>
      </c>
      <c r="P135" s="3">
        <f>J135*(1-J135)</f>
        <v>0.1235151864</v>
      </c>
      <c r="Q135" s="3">
        <f>B135</f>
        <v>1</v>
      </c>
      <c r="R135" s="3">
        <f>B136</f>
        <v>0</v>
      </c>
      <c r="S135" s="3">
        <v>1.0</v>
      </c>
      <c r="T135" s="3">
        <f>O135*P135*Q135</f>
        <v>-0.03565956671</v>
      </c>
      <c r="U135" s="3">
        <f>O135*P135*R135</f>
        <v>0</v>
      </c>
      <c r="V135" s="22">
        <f>O135*P135*S135</f>
        <v>-0.03565956671</v>
      </c>
      <c r="W135" s="3"/>
      <c r="X135" s="3"/>
      <c r="Y135" s="3"/>
      <c r="Z135" s="3"/>
    </row>
    <row r="136" ht="15.75" customHeight="1">
      <c r="A136" s="21" t="s">
        <v>21</v>
      </c>
      <c r="B136" s="22">
        <v>0.0</v>
      </c>
      <c r="C136" s="3"/>
      <c r="D136" s="21"/>
      <c r="E136" s="3"/>
      <c r="F136" s="3"/>
      <c r="G136" s="3"/>
      <c r="H136" s="3"/>
      <c r="I136" s="3"/>
      <c r="J136" s="22"/>
      <c r="K136" s="3"/>
      <c r="L136" s="21"/>
      <c r="M136" s="22"/>
      <c r="N136" s="3"/>
      <c r="O136" s="21"/>
      <c r="P136" s="3"/>
      <c r="Q136" s="3"/>
      <c r="R136" s="3"/>
      <c r="S136" s="3"/>
      <c r="T136" s="3"/>
      <c r="U136" s="3"/>
      <c r="V136" s="22"/>
      <c r="W136" s="3"/>
      <c r="X136" s="3"/>
      <c r="Y136" s="3"/>
      <c r="Z136" s="3"/>
    </row>
    <row r="137" ht="15.75" customHeight="1">
      <c r="A137" s="21"/>
      <c r="B137" s="22"/>
      <c r="C137" s="3"/>
      <c r="D137" s="21"/>
      <c r="E137" s="3"/>
      <c r="F137" s="3"/>
      <c r="G137" s="3"/>
      <c r="H137" s="3"/>
      <c r="I137" s="3"/>
      <c r="J137" s="22"/>
      <c r="K137" s="3"/>
      <c r="L137" s="21"/>
      <c r="M137" s="22"/>
      <c r="N137" s="3"/>
      <c r="O137" s="21"/>
      <c r="P137" s="3"/>
      <c r="Q137" s="3"/>
      <c r="R137" s="3"/>
      <c r="S137" s="3"/>
      <c r="T137" s="3"/>
      <c r="U137" s="3"/>
      <c r="V137" s="22"/>
      <c r="W137" s="3"/>
      <c r="X137" s="3"/>
      <c r="Y137" s="3"/>
      <c r="Z137" s="3"/>
    </row>
    <row r="138" ht="15.75" customHeight="1">
      <c r="A138" s="21" t="s">
        <v>2</v>
      </c>
      <c r="B138" s="22">
        <f t="array" ref="B138:B139">TRANSPOSE($A$5:$B$5)</f>
        <v>0</v>
      </c>
      <c r="C138" s="3"/>
      <c r="D138" s="21" t="str">
        <f t="shared" ref="D138:G138" si="42">D135</f>
        <v>w0,_</v>
      </c>
      <c r="E138" s="3">
        <f t="shared" si="42"/>
        <v>2.536029584</v>
      </c>
      <c r="F138" s="3">
        <f t="shared" si="42"/>
        <v>2.100453278</v>
      </c>
      <c r="G138" s="3">
        <f t="shared" si="42"/>
        <v>-0.7564330796</v>
      </c>
      <c r="H138" s="3"/>
      <c r="I138" s="3">
        <f>G138+B138*E138+B139*F138</f>
        <v>1.344020199</v>
      </c>
      <c r="J138" s="22">
        <f>1/(1+EXP(-I138))</f>
        <v>0.7931502843</v>
      </c>
      <c r="K138" s="3"/>
      <c r="L138" s="21">
        <v>1.0</v>
      </c>
      <c r="M138" s="22">
        <f>(L138-J138) ^ 2</f>
        <v>0.04278680489</v>
      </c>
      <c r="N138" s="3"/>
      <c r="O138" s="21">
        <f>2*(J138-L138)</f>
        <v>-0.4136994314</v>
      </c>
      <c r="P138" s="3">
        <f>J138*(1-J138)</f>
        <v>0.1640629108</v>
      </c>
      <c r="Q138" s="3">
        <f>B138</f>
        <v>0</v>
      </c>
      <c r="R138" s="3">
        <f>B139</f>
        <v>1</v>
      </c>
      <c r="S138" s="3">
        <v>1.0</v>
      </c>
      <c r="T138" s="3">
        <f>O138*P138*Q138</f>
        <v>0</v>
      </c>
      <c r="U138" s="3">
        <f>O138*P138*R138</f>
        <v>-0.06787273293</v>
      </c>
      <c r="V138" s="22">
        <f>O138*P138*S138</f>
        <v>-0.06787273293</v>
      </c>
      <c r="W138" s="3"/>
      <c r="X138" s="3"/>
      <c r="Y138" s="3"/>
      <c r="Z138" s="3"/>
    </row>
    <row r="139" ht="15.75" customHeight="1">
      <c r="A139" s="21" t="s">
        <v>21</v>
      </c>
      <c r="B139" s="22">
        <v>1.0</v>
      </c>
      <c r="C139" s="3"/>
      <c r="D139" s="21"/>
      <c r="E139" s="3"/>
      <c r="F139" s="3"/>
      <c r="G139" s="3"/>
      <c r="H139" s="3"/>
      <c r="I139" s="3"/>
      <c r="J139" s="22"/>
      <c r="K139" s="3"/>
      <c r="L139" s="21"/>
      <c r="M139" s="22"/>
      <c r="N139" s="3"/>
      <c r="O139" s="21"/>
      <c r="P139" s="3"/>
      <c r="Q139" s="3"/>
      <c r="R139" s="3"/>
      <c r="S139" s="3"/>
      <c r="T139" s="3"/>
      <c r="U139" s="3"/>
      <c r="V139" s="22"/>
      <c r="W139" s="3"/>
      <c r="X139" s="3"/>
      <c r="Y139" s="3"/>
      <c r="Z139" s="3"/>
    </row>
    <row r="140" ht="15.75" customHeight="1">
      <c r="A140" s="21"/>
      <c r="B140" s="22"/>
      <c r="C140" s="3"/>
      <c r="D140" s="21"/>
      <c r="E140" s="3"/>
      <c r="F140" s="3"/>
      <c r="G140" s="3"/>
      <c r="H140" s="3"/>
      <c r="I140" s="3"/>
      <c r="J140" s="22"/>
      <c r="K140" s="3"/>
      <c r="L140" s="21"/>
      <c r="M140" s="22"/>
      <c r="N140" s="3"/>
      <c r="O140" s="21"/>
      <c r="P140" s="3"/>
      <c r="Q140" s="3"/>
      <c r="R140" s="3"/>
      <c r="S140" s="3"/>
      <c r="T140" s="3"/>
      <c r="U140" s="3"/>
      <c r="V140" s="22"/>
      <c r="W140" s="3"/>
      <c r="X140" s="3"/>
      <c r="Y140" s="3"/>
      <c r="Z140" s="3"/>
    </row>
    <row r="141" ht="15.75" customHeight="1">
      <c r="A141" s="21" t="s">
        <v>2</v>
      </c>
      <c r="B141" s="22">
        <f t="array" ref="B141:B142">TRANSPOSE($A$6:$B$6)</f>
        <v>1</v>
      </c>
      <c r="C141" s="3"/>
      <c r="D141" s="21" t="str">
        <f t="shared" ref="D141:G141" si="43">D138</f>
        <v>w0,_</v>
      </c>
      <c r="E141" s="3">
        <f t="shared" si="43"/>
        <v>2.536029584</v>
      </c>
      <c r="F141" s="3">
        <f t="shared" si="43"/>
        <v>2.100453278</v>
      </c>
      <c r="G141" s="3">
        <f t="shared" si="43"/>
        <v>-0.7564330796</v>
      </c>
      <c r="H141" s="3"/>
      <c r="I141" s="3">
        <f>G141+B141*E141+B142*F141</f>
        <v>3.880049782</v>
      </c>
      <c r="J141" s="22">
        <f>1/(1+EXP(-I141))</f>
        <v>0.9797679897</v>
      </c>
      <c r="K141" s="3"/>
      <c r="L141" s="21">
        <v>1.0</v>
      </c>
      <c r="M141" s="22">
        <f>(L141-J141) ^ 2</f>
        <v>0.0004093342389</v>
      </c>
      <c r="N141" s="3"/>
      <c r="O141" s="21">
        <f>2*(J141-L141)</f>
        <v>-0.04046402051</v>
      </c>
      <c r="P141" s="3">
        <f>J141*(1-J141)</f>
        <v>0.01982267602</v>
      </c>
      <c r="Q141" s="3">
        <f>B141</f>
        <v>1</v>
      </c>
      <c r="R141" s="3">
        <f>B142</f>
        <v>1</v>
      </c>
      <c r="S141" s="3">
        <v>1.0</v>
      </c>
      <c r="T141" s="3">
        <f>O141*P141*Q141</f>
        <v>-0.0008021051689</v>
      </c>
      <c r="U141" s="3">
        <f>O141*P141*R141</f>
        <v>-0.0008021051689</v>
      </c>
      <c r="V141" s="22">
        <f>O141*P141*S141</f>
        <v>-0.0008021051689</v>
      </c>
      <c r="W141" s="3"/>
      <c r="X141" s="3"/>
      <c r="Y141" s="3"/>
      <c r="Z141" s="3"/>
    </row>
    <row r="142" ht="15.75" customHeight="1">
      <c r="A142" s="26" t="s">
        <v>21</v>
      </c>
      <c r="B142" s="27">
        <v>1.0</v>
      </c>
      <c r="C142" s="3"/>
      <c r="D142" s="26"/>
      <c r="E142" s="28"/>
      <c r="F142" s="28"/>
      <c r="G142" s="28"/>
      <c r="H142" s="28"/>
      <c r="I142" s="28"/>
      <c r="J142" s="27"/>
      <c r="K142" s="21"/>
      <c r="L142" s="26"/>
      <c r="M142" s="27"/>
      <c r="N142" s="3"/>
      <c r="O142" s="26"/>
      <c r="P142" s="28"/>
      <c r="Q142" s="28"/>
      <c r="R142" s="28"/>
      <c r="S142" s="28"/>
      <c r="T142" s="28"/>
      <c r="U142" s="28"/>
      <c r="V142" s="27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2">
        <f>SUM(M132:M141)</f>
        <v>0.1660638102</v>
      </c>
      <c r="N143" s="3"/>
      <c r="O143" s="3"/>
      <c r="P143" s="3"/>
      <c r="Q143" s="3"/>
      <c r="R143" s="3"/>
      <c r="S143" s="3"/>
      <c r="T143" s="2">
        <f t="shared" ref="T143:V143" si="44">AVERAGE(T132,T135,T138,T141)</f>
        <v>-0.009115417969</v>
      </c>
      <c r="U143" s="2">
        <f t="shared" si="44"/>
        <v>-0.01716870952</v>
      </c>
      <c r="V143" s="2">
        <f t="shared" si="44"/>
        <v>0.008636090561</v>
      </c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5" t="s">
        <v>5</v>
      </c>
      <c r="B145" s="6"/>
      <c r="C145" s="3"/>
      <c r="D145" s="7" t="s">
        <v>6</v>
      </c>
      <c r="E145" s="8"/>
      <c r="F145" s="8"/>
      <c r="G145" s="8"/>
      <c r="H145" s="8"/>
      <c r="I145" s="9" t="s">
        <v>3</v>
      </c>
      <c r="J145" s="10"/>
      <c r="K145" s="3"/>
      <c r="L145" s="7" t="s">
        <v>20</v>
      </c>
      <c r="M145" s="11" t="s">
        <v>8</v>
      </c>
      <c r="N145" s="3"/>
      <c r="O145" s="7"/>
      <c r="P145" s="8"/>
      <c r="Q145" s="8"/>
      <c r="R145" s="8"/>
      <c r="S145" s="8"/>
      <c r="T145" s="8"/>
      <c r="U145" s="8"/>
      <c r="V145" s="11"/>
      <c r="W145" s="3"/>
      <c r="X145" s="3"/>
      <c r="Y145" s="3"/>
      <c r="Z145" s="3"/>
    </row>
    <row r="146" ht="15.75" customHeight="1">
      <c r="A146" s="12"/>
      <c r="B146" s="13"/>
      <c r="C146" s="3"/>
      <c r="D146" s="14"/>
      <c r="E146" s="15" t="s">
        <v>9</v>
      </c>
      <c r="F146" s="15" t="s">
        <v>22</v>
      </c>
      <c r="G146" s="15" t="s">
        <v>10</v>
      </c>
      <c r="H146" s="15"/>
      <c r="I146" s="16" t="s">
        <v>11</v>
      </c>
      <c r="J146" s="17" t="s">
        <v>12</v>
      </c>
      <c r="K146" s="3"/>
      <c r="L146" s="14"/>
      <c r="M146" s="18"/>
      <c r="N146" s="3"/>
      <c r="O146" s="14" t="s">
        <v>13</v>
      </c>
      <c r="P146" s="15" t="s">
        <v>14</v>
      </c>
      <c r="Q146" s="15" t="s">
        <v>23</v>
      </c>
      <c r="R146" s="15" t="s">
        <v>24</v>
      </c>
      <c r="S146" s="15" t="s">
        <v>16</v>
      </c>
      <c r="T146" s="15" t="s">
        <v>25</v>
      </c>
      <c r="U146" s="15" t="s">
        <v>26</v>
      </c>
      <c r="V146" s="18" t="s">
        <v>18</v>
      </c>
      <c r="W146" s="3"/>
      <c r="X146" s="3"/>
      <c r="Y146" s="3"/>
      <c r="Z146" s="3"/>
    </row>
    <row r="147" ht="15.75" customHeight="1">
      <c r="A147" s="21" t="s">
        <v>2</v>
      </c>
      <c r="B147" s="22">
        <f t="array" ref="B147:B148">TRANSPOSE($A$3:$B$3)</f>
        <v>0</v>
      </c>
      <c r="C147" s="3"/>
      <c r="D147" s="23" t="s">
        <v>19</v>
      </c>
      <c r="E147" s="24">
        <f t="shared" ref="E147:G147" si="45">E132-$B$8*T143</f>
        <v>2.627183763</v>
      </c>
      <c r="F147" s="24">
        <f t="shared" si="45"/>
        <v>2.272140374</v>
      </c>
      <c r="G147" s="24">
        <f t="shared" si="45"/>
        <v>-0.8427939852</v>
      </c>
      <c r="H147" s="24"/>
      <c r="I147" s="24">
        <f>G147+B147*E147+B148*F147</f>
        <v>-0.8427939852</v>
      </c>
      <c r="J147" s="22">
        <f>1/(1+EXP(-I147))</f>
        <v>0.3009466649</v>
      </c>
      <c r="K147" s="21"/>
      <c r="L147" s="21">
        <v>0.0</v>
      </c>
      <c r="M147" s="22">
        <f>(L147-J147) ^ 2</f>
        <v>0.09056889512</v>
      </c>
      <c r="N147" s="3"/>
      <c r="O147" s="21">
        <f>2*(J147-L147)</f>
        <v>0.6018933298</v>
      </c>
      <c r="P147" s="3">
        <f>J147*(1-J147)</f>
        <v>0.2103777698</v>
      </c>
      <c r="Q147" s="3">
        <f>B147</f>
        <v>0</v>
      </c>
      <c r="R147" s="3">
        <f>B148</f>
        <v>0</v>
      </c>
      <c r="S147" s="3">
        <v>1.0</v>
      </c>
      <c r="T147" s="3">
        <f>O147*P147*Q147</f>
        <v>0</v>
      </c>
      <c r="U147" s="3">
        <f>O147*P147*R147</f>
        <v>0</v>
      </c>
      <c r="V147" s="22">
        <f>O147*P147*S147</f>
        <v>0.1266249764</v>
      </c>
      <c r="W147" s="3"/>
      <c r="X147" s="3"/>
      <c r="Y147" s="3"/>
      <c r="Z147" s="3"/>
    </row>
    <row r="148" ht="15.75" customHeight="1">
      <c r="A148" s="21" t="s">
        <v>21</v>
      </c>
      <c r="B148" s="22">
        <v>0.0</v>
      </c>
      <c r="C148" s="3"/>
      <c r="D148" s="21"/>
      <c r="E148" s="3"/>
      <c r="F148" s="3"/>
      <c r="G148" s="3"/>
      <c r="H148" s="3"/>
      <c r="I148" s="3"/>
      <c r="J148" s="22"/>
      <c r="K148" s="3"/>
      <c r="L148" s="21"/>
      <c r="M148" s="22"/>
      <c r="N148" s="3"/>
      <c r="O148" s="21"/>
      <c r="P148" s="3"/>
      <c r="Q148" s="3"/>
      <c r="R148" s="3"/>
      <c r="S148" s="3"/>
      <c r="T148" s="3"/>
      <c r="U148" s="3"/>
      <c r="V148" s="22"/>
      <c r="W148" s="3"/>
      <c r="X148" s="3"/>
      <c r="Y148" s="3"/>
      <c r="Z148" s="3"/>
    </row>
    <row r="149" ht="15.75" customHeight="1">
      <c r="A149" s="21"/>
      <c r="B149" s="22"/>
      <c r="C149" s="3"/>
      <c r="D149" s="21"/>
      <c r="E149" s="3"/>
      <c r="F149" s="3"/>
      <c r="G149" s="3"/>
      <c r="H149" s="3"/>
      <c r="I149" s="3"/>
      <c r="J149" s="22"/>
      <c r="K149" s="3"/>
      <c r="L149" s="21"/>
      <c r="M149" s="22"/>
      <c r="N149" s="3"/>
      <c r="O149" s="21"/>
      <c r="P149" s="3"/>
      <c r="Q149" s="3"/>
      <c r="R149" s="3"/>
      <c r="S149" s="3"/>
      <c r="T149" s="3"/>
      <c r="U149" s="3"/>
      <c r="V149" s="22"/>
      <c r="W149" s="3"/>
      <c r="X149" s="3"/>
      <c r="Y149" s="3"/>
      <c r="Z149" s="3"/>
    </row>
    <row r="150" ht="15.75" customHeight="1">
      <c r="A150" s="21" t="s">
        <v>2</v>
      </c>
      <c r="B150" s="22">
        <f t="array" ref="B150:B151">TRANSPOSE($A$4:$B$4)</f>
        <v>1</v>
      </c>
      <c r="C150" s="3"/>
      <c r="D150" s="21" t="str">
        <f t="shared" ref="D150:G150" si="46">D147</f>
        <v>w0,_</v>
      </c>
      <c r="E150" s="3">
        <f t="shared" si="46"/>
        <v>2.627183763</v>
      </c>
      <c r="F150" s="3">
        <f t="shared" si="46"/>
        <v>2.272140374</v>
      </c>
      <c r="G150" s="3">
        <f t="shared" si="46"/>
        <v>-0.8427939852</v>
      </c>
      <c r="H150" s="3"/>
      <c r="I150" s="3">
        <f>G150+B150*E150+B151*F150</f>
        <v>1.784389778</v>
      </c>
      <c r="J150" s="22">
        <f>1/(1+EXP(-I150))</f>
        <v>0.8562380686</v>
      </c>
      <c r="K150" s="3"/>
      <c r="L150" s="21">
        <v>1.0</v>
      </c>
      <c r="M150" s="22">
        <f>(L150-J150) ^ 2</f>
        <v>0.02066749291</v>
      </c>
      <c r="N150" s="3"/>
      <c r="O150" s="21">
        <f>2*(J150-L150)</f>
        <v>-0.2875238627</v>
      </c>
      <c r="P150" s="3">
        <f>J150*(1-J150)</f>
        <v>0.1230944385</v>
      </c>
      <c r="Q150" s="3">
        <f>B150</f>
        <v>1</v>
      </c>
      <c r="R150" s="3">
        <f>B151</f>
        <v>0</v>
      </c>
      <c r="S150" s="3">
        <v>1.0</v>
      </c>
      <c r="T150" s="3">
        <f>O150*P150*Q150</f>
        <v>-0.03539258842</v>
      </c>
      <c r="U150" s="3">
        <f>O150*P150*R150</f>
        <v>0</v>
      </c>
      <c r="V150" s="22">
        <f>O150*P150*S150</f>
        <v>-0.03539258842</v>
      </c>
      <c r="W150" s="3"/>
      <c r="X150" s="3"/>
      <c r="Y150" s="3"/>
      <c r="Z150" s="3"/>
    </row>
    <row r="151" ht="15.75" customHeight="1">
      <c r="A151" s="21" t="s">
        <v>21</v>
      </c>
      <c r="B151" s="22">
        <v>0.0</v>
      </c>
      <c r="C151" s="3"/>
      <c r="D151" s="21"/>
      <c r="E151" s="3"/>
      <c r="F151" s="3"/>
      <c r="G151" s="3"/>
      <c r="H151" s="3"/>
      <c r="I151" s="3"/>
      <c r="J151" s="22"/>
      <c r="K151" s="3"/>
      <c r="L151" s="21"/>
      <c r="M151" s="22"/>
      <c r="N151" s="3"/>
      <c r="O151" s="21"/>
      <c r="P151" s="3"/>
      <c r="Q151" s="3"/>
      <c r="R151" s="3"/>
      <c r="S151" s="3"/>
      <c r="T151" s="3"/>
      <c r="U151" s="3"/>
      <c r="V151" s="22"/>
      <c r="W151" s="3"/>
      <c r="X151" s="3"/>
      <c r="Y151" s="3"/>
      <c r="Z151" s="3"/>
    </row>
    <row r="152" ht="15.75" customHeight="1">
      <c r="A152" s="21"/>
      <c r="B152" s="22"/>
      <c r="C152" s="3"/>
      <c r="D152" s="21"/>
      <c r="E152" s="3"/>
      <c r="F152" s="3"/>
      <c r="G152" s="3"/>
      <c r="H152" s="3"/>
      <c r="I152" s="3"/>
      <c r="J152" s="22"/>
      <c r="K152" s="3"/>
      <c r="L152" s="21"/>
      <c r="M152" s="22"/>
      <c r="N152" s="3"/>
      <c r="O152" s="21"/>
      <c r="P152" s="3"/>
      <c r="Q152" s="3"/>
      <c r="R152" s="3"/>
      <c r="S152" s="3"/>
      <c r="T152" s="3"/>
      <c r="U152" s="3"/>
      <c r="V152" s="22"/>
      <c r="W152" s="3"/>
      <c r="X152" s="3"/>
      <c r="Y152" s="3"/>
      <c r="Z152" s="3"/>
    </row>
    <row r="153" ht="15.75" customHeight="1">
      <c r="A153" s="21" t="s">
        <v>2</v>
      </c>
      <c r="B153" s="22">
        <f t="array" ref="B153:B154">TRANSPOSE($A$5:$B$5)</f>
        <v>0</v>
      </c>
      <c r="C153" s="3"/>
      <c r="D153" s="21" t="str">
        <f t="shared" ref="D153:G153" si="47">D150</f>
        <v>w0,_</v>
      </c>
      <c r="E153" s="3">
        <f t="shared" si="47"/>
        <v>2.627183763</v>
      </c>
      <c r="F153" s="3">
        <f t="shared" si="47"/>
        <v>2.272140374</v>
      </c>
      <c r="G153" s="3">
        <f t="shared" si="47"/>
        <v>-0.8427939852</v>
      </c>
      <c r="H153" s="3"/>
      <c r="I153" s="3">
        <f>G153+B153*E153+B154*F153</f>
        <v>1.429346388</v>
      </c>
      <c r="J153" s="22">
        <f>1/(1+EXP(-I153))</f>
        <v>0.8067994551</v>
      </c>
      <c r="K153" s="3"/>
      <c r="L153" s="21">
        <v>1.0</v>
      </c>
      <c r="M153" s="22">
        <f>(L153-J153) ^ 2</f>
        <v>0.03732645056</v>
      </c>
      <c r="N153" s="3"/>
      <c r="O153" s="21">
        <f>2*(J153-L153)</f>
        <v>-0.3864010899</v>
      </c>
      <c r="P153" s="3">
        <f>J153*(1-J153)</f>
        <v>0.1558740944</v>
      </c>
      <c r="Q153" s="3">
        <f>B153</f>
        <v>0</v>
      </c>
      <c r="R153" s="3">
        <f>B154</f>
        <v>1</v>
      </c>
      <c r="S153" s="3">
        <v>1.0</v>
      </c>
      <c r="T153" s="3">
        <f>O153*P153*Q153</f>
        <v>0</v>
      </c>
      <c r="U153" s="3">
        <f>O153*P153*R153</f>
        <v>-0.06022991995</v>
      </c>
      <c r="V153" s="22">
        <f>O153*P153*S153</f>
        <v>-0.06022991995</v>
      </c>
      <c r="W153" s="3"/>
      <c r="X153" s="3"/>
      <c r="Y153" s="3"/>
      <c r="Z153" s="3"/>
    </row>
    <row r="154" ht="15.75" customHeight="1">
      <c r="A154" s="21" t="s">
        <v>21</v>
      </c>
      <c r="B154" s="22">
        <v>1.0</v>
      </c>
      <c r="C154" s="3"/>
      <c r="D154" s="21"/>
      <c r="E154" s="3"/>
      <c r="F154" s="3"/>
      <c r="G154" s="3"/>
      <c r="H154" s="3"/>
      <c r="I154" s="3"/>
      <c r="J154" s="22"/>
      <c r="K154" s="3"/>
      <c r="L154" s="21"/>
      <c r="M154" s="22"/>
      <c r="N154" s="3"/>
      <c r="O154" s="21"/>
      <c r="P154" s="3"/>
      <c r="Q154" s="3"/>
      <c r="R154" s="3"/>
      <c r="S154" s="3"/>
      <c r="T154" s="3"/>
      <c r="U154" s="3"/>
      <c r="V154" s="22"/>
      <c r="W154" s="3"/>
      <c r="X154" s="3"/>
      <c r="Y154" s="3"/>
      <c r="Z154" s="3"/>
    </row>
    <row r="155" ht="15.75" customHeight="1">
      <c r="A155" s="21"/>
      <c r="B155" s="22"/>
      <c r="C155" s="3"/>
      <c r="D155" s="21"/>
      <c r="E155" s="3"/>
      <c r="F155" s="3"/>
      <c r="G155" s="3"/>
      <c r="H155" s="3"/>
      <c r="I155" s="3"/>
      <c r="J155" s="22"/>
      <c r="K155" s="3"/>
      <c r="L155" s="21"/>
      <c r="M155" s="22"/>
      <c r="N155" s="3"/>
      <c r="O155" s="21"/>
      <c r="P155" s="3"/>
      <c r="Q155" s="3"/>
      <c r="R155" s="3"/>
      <c r="S155" s="3"/>
      <c r="T155" s="3"/>
      <c r="U155" s="3"/>
      <c r="V155" s="22"/>
      <c r="W155" s="3"/>
      <c r="X155" s="3"/>
      <c r="Y155" s="3"/>
      <c r="Z155" s="3"/>
    </row>
    <row r="156" ht="15.75" customHeight="1">
      <c r="A156" s="21" t="s">
        <v>2</v>
      </c>
      <c r="B156" s="22">
        <f t="array" ref="B156:B157">TRANSPOSE($A$6:$B$6)</f>
        <v>1</v>
      </c>
      <c r="C156" s="3"/>
      <c r="D156" s="21" t="str">
        <f t="shared" ref="D156:G156" si="48">D153</f>
        <v>w0,_</v>
      </c>
      <c r="E156" s="3">
        <f t="shared" si="48"/>
        <v>2.627183763</v>
      </c>
      <c r="F156" s="3">
        <f t="shared" si="48"/>
        <v>2.272140374</v>
      </c>
      <c r="G156" s="3">
        <f t="shared" si="48"/>
        <v>-0.8427939852</v>
      </c>
      <c r="H156" s="3"/>
      <c r="I156" s="3">
        <f>G156+B156*E156+B157*F156</f>
        <v>4.056530152</v>
      </c>
      <c r="J156" s="22">
        <f>1/(1+EXP(-I156))</f>
        <v>0.9829855285</v>
      </c>
      <c r="K156" s="3"/>
      <c r="L156" s="21">
        <v>1.0</v>
      </c>
      <c r="M156" s="22">
        <f>(L156-J156) ^ 2</f>
        <v>0.0002894922405</v>
      </c>
      <c r="N156" s="3"/>
      <c r="O156" s="21">
        <f>2*(J156-L156)</f>
        <v>-0.034028943</v>
      </c>
      <c r="P156" s="3">
        <f>J156*(1-J156)</f>
        <v>0.01672497926</v>
      </c>
      <c r="Q156" s="3">
        <f>B156</f>
        <v>1</v>
      </c>
      <c r="R156" s="3">
        <f>B157</f>
        <v>1</v>
      </c>
      <c r="S156" s="3">
        <v>1.0</v>
      </c>
      <c r="T156" s="3">
        <f>O156*P156*Q156</f>
        <v>-0.000569133366</v>
      </c>
      <c r="U156" s="3">
        <f>O156*P156*R156</f>
        <v>-0.000569133366</v>
      </c>
      <c r="V156" s="22">
        <f>O156*P156*S156</f>
        <v>-0.000569133366</v>
      </c>
      <c r="W156" s="3"/>
      <c r="X156" s="3"/>
      <c r="Y156" s="3"/>
      <c r="Z156" s="3"/>
    </row>
    <row r="157" ht="15.75" customHeight="1">
      <c r="A157" s="26" t="s">
        <v>21</v>
      </c>
      <c r="B157" s="27">
        <v>1.0</v>
      </c>
      <c r="C157" s="3"/>
      <c r="D157" s="26"/>
      <c r="E157" s="28"/>
      <c r="F157" s="28"/>
      <c r="G157" s="28"/>
      <c r="H157" s="28"/>
      <c r="I157" s="28"/>
      <c r="J157" s="27"/>
      <c r="K157" s="21"/>
      <c r="L157" s="26"/>
      <c r="M157" s="27"/>
      <c r="N157" s="3"/>
      <c r="O157" s="26"/>
      <c r="P157" s="28"/>
      <c r="Q157" s="28"/>
      <c r="R157" s="28"/>
      <c r="S157" s="28"/>
      <c r="T157" s="28"/>
      <c r="U157" s="28"/>
      <c r="V157" s="27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2">
        <f>SUM(M147:M156)</f>
        <v>0.1488523308</v>
      </c>
      <c r="N158" s="3"/>
      <c r="O158" s="3"/>
      <c r="P158" s="3"/>
      <c r="Q158" s="3"/>
      <c r="R158" s="3"/>
      <c r="S158" s="3"/>
      <c r="T158" s="2">
        <f t="shared" ref="T158:V158" si="49">AVERAGE(T147,T150,T153,T156)</f>
        <v>-0.008990430447</v>
      </c>
      <c r="U158" s="2">
        <f t="shared" si="49"/>
        <v>-0.01519976333</v>
      </c>
      <c r="V158" s="2">
        <f t="shared" si="49"/>
        <v>0.007608333662</v>
      </c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5" t="s">
        <v>5</v>
      </c>
      <c r="B160" s="6"/>
      <c r="C160" s="3"/>
      <c r="D160" s="7" t="s">
        <v>6</v>
      </c>
      <c r="E160" s="8"/>
      <c r="F160" s="8"/>
      <c r="G160" s="8"/>
      <c r="H160" s="8"/>
      <c r="I160" s="9" t="s">
        <v>3</v>
      </c>
      <c r="J160" s="10"/>
      <c r="K160" s="3"/>
      <c r="L160" s="7" t="s">
        <v>20</v>
      </c>
      <c r="M160" s="11" t="s">
        <v>8</v>
      </c>
      <c r="N160" s="3"/>
      <c r="O160" s="7"/>
      <c r="P160" s="8"/>
      <c r="Q160" s="8"/>
      <c r="R160" s="8"/>
      <c r="S160" s="8"/>
      <c r="T160" s="8"/>
      <c r="U160" s="8"/>
      <c r="V160" s="11"/>
      <c r="W160" s="3"/>
      <c r="X160" s="3"/>
      <c r="Y160" s="3"/>
      <c r="Z160" s="3"/>
    </row>
    <row r="161" ht="15.75" customHeight="1">
      <c r="A161" s="12"/>
      <c r="B161" s="13"/>
      <c r="C161" s="3"/>
      <c r="D161" s="14"/>
      <c r="E161" s="15" t="s">
        <v>9</v>
      </c>
      <c r="F161" s="15" t="s">
        <v>22</v>
      </c>
      <c r="G161" s="15" t="s">
        <v>10</v>
      </c>
      <c r="H161" s="15"/>
      <c r="I161" s="16" t="s">
        <v>11</v>
      </c>
      <c r="J161" s="17" t="s">
        <v>12</v>
      </c>
      <c r="K161" s="3"/>
      <c r="L161" s="14"/>
      <c r="M161" s="18"/>
      <c r="N161" s="3"/>
      <c r="O161" s="14" t="s">
        <v>13</v>
      </c>
      <c r="P161" s="15" t="s">
        <v>14</v>
      </c>
      <c r="Q161" s="15" t="s">
        <v>23</v>
      </c>
      <c r="R161" s="15" t="s">
        <v>24</v>
      </c>
      <c r="S161" s="15" t="s">
        <v>16</v>
      </c>
      <c r="T161" s="15" t="s">
        <v>25</v>
      </c>
      <c r="U161" s="15" t="s">
        <v>26</v>
      </c>
      <c r="V161" s="18" t="s">
        <v>18</v>
      </c>
      <c r="W161" s="3"/>
      <c r="X161" s="3"/>
      <c r="Y161" s="3"/>
      <c r="Z161" s="3"/>
    </row>
    <row r="162" ht="15.75" customHeight="1">
      <c r="A162" s="21" t="s">
        <v>2</v>
      </c>
      <c r="B162" s="22">
        <f t="array" ref="B162:B163">TRANSPOSE($A$3:$B$3)</f>
        <v>0</v>
      </c>
      <c r="C162" s="3"/>
      <c r="D162" s="23" t="s">
        <v>19</v>
      </c>
      <c r="E162" s="24">
        <f t="shared" ref="E162:G162" si="50">E147-$B$8*T158</f>
        <v>2.717088068</v>
      </c>
      <c r="F162" s="24">
        <f t="shared" si="50"/>
        <v>2.424138007</v>
      </c>
      <c r="G162" s="24">
        <f t="shared" si="50"/>
        <v>-0.9188773218</v>
      </c>
      <c r="H162" s="24"/>
      <c r="I162" s="24">
        <f>G162+B162*E162+B163*F162</f>
        <v>-0.9188773218</v>
      </c>
      <c r="J162" s="22">
        <f>1/(1+EXP(-I162))</f>
        <v>0.2851867029</v>
      </c>
      <c r="K162" s="21"/>
      <c r="L162" s="21">
        <v>0.0</v>
      </c>
      <c r="M162" s="22">
        <f>(L162-J162) ^ 2</f>
        <v>0.08133145553</v>
      </c>
      <c r="N162" s="3"/>
      <c r="O162" s="21">
        <f>2*(J162-L162)</f>
        <v>0.5703734059</v>
      </c>
      <c r="P162" s="3">
        <f>J162*(1-J162)</f>
        <v>0.2038552474</v>
      </c>
      <c r="Q162" s="3">
        <f>B162</f>
        <v>0</v>
      </c>
      <c r="R162" s="3">
        <f>B163</f>
        <v>0</v>
      </c>
      <c r="S162" s="3">
        <v>1.0</v>
      </c>
      <c r="T162" s="3">
        <f>O162*P162*Q162</f>
        <v>0</v>
      </c>
      <c r="U162" s="3">
        <f>O162*P162*R162</f>
        <v>0</v>
      </c>
      <c r="V162" s="22">
        <f>O162*P162*S162</f>
        <v>0.1162736118</v>
      </c>
      <c r="W162" s="3"/>
      <c r="X162" s="3"/>
      <c r="Y162" s="3"/>
      <c r="Z162" s="3"/>
    </row>
    <row r="163" ht="15.75" customHeight="1">
      <c r="A163" s="21" t="s">
        <v>21</v>
      </c>
      <c r="B163" s="22">
        <v>0.0</v>
      </c>
      <c r="C163" s="3"/>
      <c r="D163" s="21"/>
      <c r="E163" s="3"/>
      <c r="F163" s="3"/>
      <c r="G163" s="3"/>
      <c r="H163" s="3"/>
      <c r="I163" s="3"/>
      <c r="J163" s="22"/>
      <c r="K163" s="3"/>
      <c r="L163" s="21"/>
      <c r="M163" s="22"/>
      <c r="N163" s="3"/>
      <c r="O163" s="21"/>
      <c r="P163" s="3"/>
      <c r="Q163" s="3"/>
      <c r="R163" s="3"/>
      <c r="S163" s="3"/>
      <c r="T163" s="3"/>
      <c r="U163" s="3"/>
      <c r="V163" s="22"/>
      <c r="W163" s="3"/>
      <c r="X163" s="3"/>
      <c r="Y163" s="3"/>
      <c r="Z163" s="3"/>
    </row>
    <row r="164" ht="15.75" customHeight="1">
      <c r="A164" s="21"/>
      <c r="B164" s="22"/>
      <c r="C164" s="3"/>
      <c r="D164" s="21"/>
      <c r="E164" s="3"/>
      <c r="F164" s="3"/>
      <c r="G164" s="3"/>
      <c r="H164" s="3"/>
      <c r="I164" s="3"/>
      <c r="J164" s="22"/>
      <c r="K164" s="3"/>
      <c r="L164" s="21"/>
      <c r="M164" s="22"/>
      <c r="N164" s="3"/>
      <c r="O164" s="21"/>
      <c r="P164" s="3"/>
      <c r="Q164" s="3"/>
      <c r="R164" s="3"/>
      <c r="S164" s="3"/>
      <c r="T164" s="3"/>
      <c r="U164" s="3"/>
      <c r="V164" s="22"/>
      <c r="W164" s="3"/>
      <c r="X164" s="3"/>
      <c r="Y164" s="3"/>
      <c r="Z164" s="3"/>
    </row>
    <row r="165" ht="15.75" customHeight="1">
      <c r="A165" s="21" t="s">
        <v>2</v>
      </c>
      <c r="B165" s="22">
        <f t="array" ref="B165:B166">TRANSPOSE($A$4:$B$4)</f>
        <v>1</v>
      </c>
      <c r="C165" s="3"/>
      <c r="D165" s="21" t="str">
        <f t="shared" ref="D165:G165" si="51">D162</f>
        <v>w0,_</v>
      </c>
      <c r="E165" s="3">
        <f t="shared" si="51"/>
        <v>2.717088068</v>
      </c>
      <c r="F165" s="3">
        <f t="shared" si="51"/>
        <v>2.424138007</v>
      </c>
      <c r="G165" s="3">
        <f t="shared" si="51"/>
        <v>-0.9188773218</v>
      </c>
      <c r="H165" s="3"/>
      <c r="I165" s="3">
        <f>G165+B165*E165+B166*F165</f>
        <v>1.798210746</v>
      </c>
      <c r="J165" s="22">
        <f>1/(1+EXP(-I165))</f>
        <v>0.8579309908</v>
      </c>
      <c r="K165" s="3"/>
      <c r="L165" s="21">
        <v>1.0</v>
      </c>
      <c r="M165" s="22">
        <f>(L165-J165) ^ 2</f>
        <v>0.02018360338</v>
      </c>
      <c r="N165" s="3"/>
      <c r="O165" s="21">
        <f>2*(J165-L165)</f>
        <v>-0.2841380185</v>
      </c>
      <c r="P165" s="3">
        <f>J165*(1-J165)</f>
        <v>0.1218854058</v>
      </c>
      <c r="Q165" s="3">
        <f>B165</f>
        <v>1</v>
      </c>
      <c r="R165" s="3">
        <f>B166</f>
        <v>0</v>
      </c>
      <c r="S165" s="3">
        <v>1.0</v>
      </c>
      <c r="T165" s="3">
        <f>O165*P165*Q165</f>
        <v>-0.0346322777</v>
      </c>
      <c r="U165" s="3">
        <f>O165*P165*R165</f>
        <v>0</v>
      </c>
      <c r="V165" s="22">
        <f>O165*P165*S165</f>
        <v>-0.0346322777</v>
      </c>
      <c r="W165" s="3"/>
      <c r="X165" s="3"/>
      <c r="Y165" s="3"/>
      <c r="Z165" s="3"/>
    </row>
    <row r="166" ht="15.75" customHeight="1">
      <c r="A166" s="21" t="s">
        <v>21</v>
      </c>
      <c r="B166" s="22">
        <v>0.0</v>
      </c>
      <c r="C166" s="3"/>
      <c r="D166" s="21"/>
      <c r="E166" s="3"/>
      <c r="F166" s="3"/>
      <c r="G166" s="3"/>
      <c r="H166" s="3"/>
      <c r="I166" s="3"/>
      <c r="J166" s="22"/>
      <c r="K166" s="3"/>
      <c r="L166" s="21"/>
      <c r="M166" s="22"/>
      <c r="N166" s="3"/>
      <c r="O166" s="21"/>
      <c r="P166" s="3"/>
      <c r="Q166" s="3"/>
      <c r="R166" s="3"/>
      <c r="S166" s="3"/>
      <c r="T166" s="3"/>
      <c r="U166" s="3"/>
      <c r="V166" s="22"/>
      <c r="W166" s="3"/>
      <c r="X166" s="3"/>
      <c r="Y166" s="3"/>
      <c r="Z166" s="3"/>
    </row>
    <row r="167" ht="15.75" customHeight="1">
      <c r="A167" s="21"/>
      <c r="B167" s="22"/>
      <c r="C167" s="3"/>
      <c r="D167" s="21"/>
      <c r="E167" s="3"/>
      <c r="F167" s="3"/>
      <c r="G167" s="3"/>
      <c r="H167" s="3"/>
      <c r="I167" s="3"/>
      <c r="J167" s="22"/>
      <c r="K167" s="3"/>
      <c r="L167" s="21"/>
      <c r="M167" s="22"/>
      <c r="N167" s="3"/>
      <c r="O167" s="21"/>
      <c r="P167" s="3"/>
      <c r="Q167" s="3"/>
      <c r="R167" s="3"/>
      <c r="S167" s="3"/>
      <c r="T167" s="3"/>
      <c r="U167" s="3"/>
      <c r="V167" s="22"/>
      <c r="W167" s="3"/>
      <c r="X167" s="3"/>
      <c r="Y167" s="3"/>
      <c r="Z167" s="3"/>
    </row>
    <row r="168" ht="15.75" customHeight="1">
      <c r="A168" s="21" t="s">
        <v>2</v>
      </c>
      <c r="B168" s="22">
        <f t="array" ref="B168:B169">TRANSPOSE($A$5:$B$5)</f>
        <v>0</v>
      </c>
      <c r="C168" s="3"/>
      <c r="D168" s="21" t="str">
        <f t="shared" ref="D168:G168" si="52">D165</f>
        <v>w0,_</v>
      </c>
      <c r="E168" s="3">
        <f t="shared" si="52"/>
        <v>2.717088068</v>
      </c>
      <c r="F168" s="3">
        <f t="shared" si="52"/>
        <v>2.424138007</v>
      </c>
      <c r="G168" s="3">
        <f t="shared" si="52"/>
        <v>-0.9188773218</v>
      </c>
      <c r="H168" s="3"/>
      <c r="I168" s="3">
        <f>G168+B168*E168+B169*F168</f>
        <v>1.505260685</v>
      </c>
      <c r="J168" s="22">
        <f>1/(1+EXP(-I168))</f>
        <v>0.8183577783</v>
      </c>
      <c r="K168" s="3"/>
      <c r="L168" s="21">
        <v>1.0</v>
      </c>
      <c r="M168" s="22">
        <f>(L168-J168) ^ 2</f>
        <v>0.03299389672</v>
      </c>
      <c r="N168" s="3"/>
      <c r="O168" s="21">
        <f>2*(J168-L168)</f>
        <v>-0.3632844435</v>
      </c>
      <c r="P168" s="3">
        <f>J168*(1-J168)</f>
        <v>0.148648325</v>
      </c>
      <c r="Q168" s="3">
        <f>B168</f>
        <v>0</v>
      </c>
      <c r="R168" s="3">
        <f>B169</f>
        <v>1</v>
      </c>
      <c r="S168" s="3">
        <v>1.0</v>
      </c>
      <c r="T168" s="3">
        <f>O168*P168*Q168</f>
        <v>0</v>
      </c>
      <c r="U168" s="3">
        <f>O168*P168*R168</f>
        <v>-0.05400162403</v>
      </c>
      <c r="V168" s="22">
        <f>O168*P168*S168</f>
        <v>-0.05400162403</v>
      </c>
      <c r="W168" s="3"/>
      <c r="X168" s="3"/>
      <c r="Y168" s="3"/>
      <c r="Z168" s="3"/>
    </row>
    <row r="169" ht="15.75" customHeight="1">
      <c r="A169" s="21" t="s">
        <v>21</v>
      </c>
      <c r="B169" s="22">
        <v>1.0</v>
      </c>
      <c r="C169" s="3"/>
      <c r="D169" s="21"/>
      <c r="E169" s="3"/>
      <c r="F169" s="3"/>
      <c r="G169" s="3"/>
      <c r="H169" s="3"/>
      <c r="I169" s="3"/>
      <c r="J169" s="22"/>
      <c r="K169" s="3"/>
      <c r="L169" s="21"/>
      <c r="M169" s="22"/>
      <c r="N169" s="3"/>
      <c r="O169" s="21"/>
      <c r="P169" s="3"/>
      <c r="Q169" s="3"/>
      <c r="R169" s="3"/>
      <c r="S169" s="3"/>
      <c r="T169" s="3"/>
      <c r="U169" s="3"/>
      <c r="V169" s="22"/>
      <c r="W169" s="3"/>
      <c r="X169" s="3"/>
      <c r="Y169" s="3"/>
      <c r="Z169" s="3"/>
    </row>
    <row r="170" ht="15.75" customHeight="1">
      <c r="A170" s="21"/>
      <c r="B170" s="22"/>
      <c r="C170" s="3"/>
      <c r="D170" s="21"/>
      <c r="E170" s="3"/>
      <c r="F170" s="3"/>
      <c r="G170" s="3"/>
      <c r="H170" s="3"/>
      <c r="I170" s="3"/>
      <c r="J170" s="22"/>
      <c r="K170" s="3"/>
      <c r="L170" s="21"/>
      <c r="M170" s="22"/>
      <c r="N170" s="3"/>
      <c r="O170" s="21"/>
      <c r="P170" s="3"/>
      <c r="Q170" s="3"/>
      <c r="R170" s="3"/>
      <c r="S170" s="3"/>
      <c r="T170" s="3"/>
      <c r="U170" s="3"/>
      <c r="V170" s="22"/>
      <c r="W170" s="3"/>
      <c r="X170" s="3"/>
      <c r="Y170" s="3"/>
      <c r="Z170" s="3"/>
    </row>
    <row r="171" ht="15.75" customHeight="1">
      <c r="A171" s="21" t="s">
        <v>2</v>
      </c>
      <c r="B171" s="22">
        <f t="array" ref="B171:B172">TRANSPOSE($A$6:$B$6)</f>
        <v>1</v>
      </c>
      <c r="C171" s="3"/>
      <c r="D171" s="21" t="str">
        <f t="shared" ref="D171:G171" si="53">D168</f>
        <v>w0,_</v>
      </c>
      <c r="E171" s="3">
        <f t="shared" si="53"/>
        <v>2.717088068</v>
      </c>
      <c r="F171" s="3">
        <f t="shared" si="53"/>
        <v>2.424138007</v>
      </c>
      <c r="G171" s="3">
        <f t="shared" si="53"/>
        <v>-0.9188773218</v>
      </c>
      <c r="H171" s="3"/>
      <c r="I171" s="3">
        <f>G171+B171*E171+B172*F171</f>
        <v>4.222348753</v>
      </c>
      <c r="J171" s="22">
        <f>1/(1+EXP(-I171))</f>
        <v>0.9855477683</v>
      </c>
      <c r="K171" s="3"/>
      <c r="L171" s="21">
        <v>1.0</v>
      </c>
      <c r="M171" s="22">
        <f>(L171-J171) ^ 2</f>
        <v>0.0002088670004</v>
      </c>
      <c r="N171" s="3"/>
      <c r="O171" s="21">
        <f>2*(J171-L171)</f>
        <v>-0.02890446335</v>
      </c>
      <c r="P171" s="3">
        <f>J171*(1-J171)</f>
        <v>0.01424336468</v>
      </c>
      <c r="Q171" s="3">
        <f>B171</f>
        <v>1</v>
      </c>
      <c r="R171" s="3">
        <f>B172</f>
        <v>1</v>
      </c>
      <c r="S171" s="3">
        <v>1.0</v>
      </c>
      <c r="T171" s="3">
        <f>O171*P171*Q171</f>
        <v>-0.0004116968123</v>
      </c>
      <c r="U171" s="3">
        <f>O171*P171*R171</f>
        <v>-0.0004116968123</v>
      </c>
      <c r="V171" s="22">
        <f>O171*P171*S171</f>
        <v>-0.0004116968123</v>
      </c>
      <c r="W171" s="3"/>
      <c r="X171" s="3"/>
      <c r="Y171" s="3"/>
      <c r="Z171" s="3"/>
    </row>
    <row r="172" ht="15.75" customHeight="1">
      <c r="A172" s="26" t="s">
        <v>21</v>
      </c>
      <c r="B172" s="27">
        <v>1.0</v>
      </c>
      <c r="C172" s="3"/>
      <c r="D172" s="26"/>
      <c r="E172" s="28"/>
      <c r="F172" s="28"/>
      <c r="G172" s="28"/>
      <c r="H172" s="28"/>
      <c r="I172" s="28"/>
      <c r="J172" s="27"/>
      <c r="K172" s="21"/>
      <c r="L172" s="26"/>
      <c r="M172" s="27"/>
      <c r="N172" s="3"/>
      <c r="O172" s="26"/>
      <c r="P172" s="28"/>
      <c r="Q172" s="28"/>
      <c r="R172" s="28"/>
      <c r="S172" s="28"/>
      <c r="T172" s="28"/>
      <c r="U172" s="28"/>
      <c r="V172" s="27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2">
        <f>SUM(M162:M171)</f>
        <v>0.1347178226</v>
      </c>
      <c r="N173" s="3"/>
      <c r="O173" s="3"/>
      <c r="P173" s="3"/>
      <c r="Q173" s="3"/>
      <c r="R173" s="3"/>
      <c r="S173" s="3"/>
      <c r="T173" s="2">
        <f t="shared" ref="T173:V173" si="54">AVERAGE(T162,T165,T168,T171)</f>
        <v>-0.008760993627</v>
      </c>
      <c r="U173" s="2">
        <f t="shared" si="54"/>
        <v>-0.01360333021</v>
      </c>
      <c r="V173" s="2">
        <f t="shared" si="54"/>
        <v>0.006807003306</v>
      </c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4" t="s">
        <v>5</v>
      </c>
      <c r="B175" s="6"/>
      <c r="C175" s="35"/>
      <c r="D175" s="36" t="s">
        <v>6</v>
      </c>
      <c r="E175" s="37"/>
      <c r="F175" s="37"/>
      <c r="G175" s="37"/>
      <c r="H175" s="37"/>
      <c r="I175" s="37" t="s">
        <v>3</v>
      </c>
      <c r="J175" s="6"/>
      <c r="K175" s="35"/>
      <c r="L175" s="37" t="s">
        <v>20</v>
      </c>
      <c r="M175" s="38" t="s">
        <v>8</v>
      </c>
      <c r="N175" s="35"/>
      <c r="O175" s="37"/>
      <c r="P175" s="37"/>
      <c r="Q175" s="37"/>
      <c r="R175" s="37"/>
      <c r="S175" s="37"/>
      <c r="T175" s="37"/>
      <c r="U175" s="37"/>
      <c r="V175" s="38"/>
      <c r="W175" s="3"/>
      <c r="X175" s="3"/>
      <c r="Y175" s="3"/>
      <c r="Z175" s="3"/>
    </row>
    <row r="176" ht="15.75" customHeight="1">
      <c r="A176" s="29"/>
      <c r="B176" s="30"/>
      <c r="C176" s="35"/>
      <c r="D176" s="39"/>
      <c r="E176" s="39" t="s">
        <v>9</v>
      </c>
      <c r="F176" s="39" t="s">
        <v>22</v>
      </c>
      <c r="G176" s="39" t="s">
        <v>10</v>
      </c>
      <c r="H176" s="39"/>
      <c r="I176" s="39" t="s">
        <v>11</v>
      </c>
      <c r="J176" s="40" t="s">
        <v>12</v>
      </c>
      <c r="K176" s="35"/>
      <c r="L176" s="41"/>
      <c r="M176" s="42"/>
      <c r="N176" s="35"/>
      <c r="O176" s="41" t="s">
        <v>13</v>
      </c>
      <c r="P176" s="41" t="s">
        <v>14</v>
      </c>
      <c r="Q176" s="41" t="s">
        <v>23</v>
      </c>
      <c r="R176" s="41" t="s">
        <v>24</v>
      </c>
      <c r="S176" s="41" t="s">
        <v>16</v>
      </c>
      <c r="T176" s="41" t="s">
        <v>25</v>
      </c>
      <c r="U176" s="41" t="s">
        <v>26</v>
      </c>
      <c r="V176" s="42" t="s">
        <v>18</v>
      </c>
      <c r="W176" s="3"/>
      <c r="X176" s="3"/>
      <c r="Y176" s="3"/>
      <c r="Z176" s="3"/>
    </row>
    <row r="177" ht="15.75" customHeight="1">
      <c r="A177" s="43" t="s">
        <v>2</v>
      </c>
      <c r="B177" s="44">
        <f t="array" ref="B177:B178">TRANSPOSE($A$3:$B$3)</f>
        <v>0</v>
      </c>
      <c r="C177" s="35"/>
      <c r="D177" s="45" t="s">
        <v>19</v>
      </c>
      <c r="E177" s="46">
        <f t="shared" ref="E177:G177" si="55">E162-$B$8*T173</f>
        <v>2.804698004</v>
      </c>
      <c r="F177" s="46">
        <f t="shared" si="55"/>
        <v>2.560171309</v>
      </c>
      <c r="G177" s="46">
        <f t="shared" si="55"/>
        <v>-0.9869473549</v>
      </c>
      <c r="H177" s="45"/>
      <c r="I177" s="46">
        <f>G177+B177*E177+B178*F177</f>
        <v>-0.9869473549</v>
      </c>
      <c r="J177" s="44">
        <f>1/(1+EXP(-I177))</f>
        <v>0.2715154537</v>
      </c>
      <c r="K177" s="35"/>
      <c r="L177" s="46">
        <v>0.0</v>
      </c>
      <c r="M177" s="44">
        <f>(L177-J177) ^ 2</f>
        <v>0.0737206416</v>
      </c>
      <c r="N177" s="35"/>
      <c r="O177" s="46">
        <f>2*(J177-L177)</f>
        <v>0.5430309074</v>
      </c>
      <c r="P177" s="46">
        <f>J177*(1-J177)</f>
        <v>0.1977948121</v>
      </c>
      <c r="Q177" s="46">
        <f>B177</f>
        <v>0</v>
      </c>
      <c r="R177" s="46">
        <f>B178</f>
        <v>0</v>
      </c>
      <c r="S177" s="46">
        <v>1.0</v>
      </c>
      <c r="T177" s="46">
        <f>O177*P177*Q177</f>
        <v>0</v>
      </c>
      <c r="U177" s="46">
        <f>O177*P177*R177</f>
        <v>0</v>
      </c>
      <c r="V177" s="44">
        <f>O177*P177*S177</f>
        <v>0.1074086963</v>
      </c>
      <c r="W177" s="3"/>
      <c r="X177" s="3"/>
      <c r="Y177" s="3"/>
      <c r="Z177" s="3"/>
    </row>
    <row r="178" ht="15.75" customHeight="1">
      <c r="A178" s="43" t="s">
        <v>21</v>
      </c>
      <c r="B178" s="44">
        <v>0.0</v>
      </c>
      <c r="C178" s="35"/>
      <c r="D178" s="45"/>
      <c r="E178" s="45"/>
      <c r="F178" s="45"/>
      <c r="G178" s="45"/>
      <c r="H178" s="45"/>
      <c r="I178" s="45"/>
      <c r="J178" s="35"/>
      <c r="K178" s="35"/>
      <c r="L178" s="45"/>
      <c r="M178" s="35"/>
      <c r="N178" s="35"/>
      <c r="O178" s="45"/>
      <c r="P178" s="45"/>
      <c r="Q178" s="45"/>
      <c r="R178" s="45"/>
      <c r="S178" s="45"/>
      <c r="T178" s="45"/>
      <c r="U178" s="45"/>
      <c r="V178" s="35"/>
      <c r="W178" s="3"/>
      <c r="X178" s="3"/>
      <c r="Y178" s="3"/>
      <c r="Z178" s="3"/>
    </row>
    <row r="179" ht="15.75" customHeight="1">
      <c r="A179" s="43"/>
      <c r="B179" s="35"/>
      <c r="C179" s="35"/>
      <c r="D179" s="45"/>
      <c r="E179" s="45"/>
      <c r="F179" s="45"/>
      <c r="G179" s="45"/>
      <c r="H179" s="45"/>
      <c r="I179" s="45"/>
      <c r="J179" s="35"/>
      <c r="K179" s="35"/>
      <c r="L179" s="45"/>
      <c r="M179" s="35"/>
      <c r="N179" s="35"/>
      <c r="O179" s="45"/>
      <c r="P179" s="45"/>
      <c r="Q179" s="45"/>
      <c r="R179" s="45"/>
      <c r="S179" s="45"/>
      <c r="T179" s="45"/>
      <c r="U179" s="45"/>
      <c r="V179" s="35"/>
    </row>
    <row r="180" ht="15.75" customHeight="1">
      <c r="A180" s="43" t="s">
        <v>2</v>
      </c>
      <c r="B180" s="44">
        <f t="array" ref="B180:B181">TRANSPOSE($A$4:$B$4)</f>
        <v>1</v>
      </c>
      <c r="C180" s="35"/>
      <c r="D180" s="45" t="str">
        <f t="shared" ref="D180:G180" si="56">D177</f>
        <v>w0,_</v>
      </c>
      <c r="E180" s="46">
        <f t="shared" si="56"/>
        <v>2.804698004</v>
      </c>
      <c r="F180" s="46">
        <f t="shared" si="56"/>
        <v>2.560171309</v>
      </c>
      <c r="G180" s="46">
        <f t="shared" si="56"/>
        <v>-0.9869473549</v>
      </c>
      <c r="H180" s="45"/>
      <c r="I180" s="46">
        <f>G180+B180*E180+B181*F180</f>
        <v>1.817750649</v>
      </c>
      <c r="J180" s="44">
        <f>1/(1+EXP(-I180))</f>
        <v>0.8602960038</v>
      </c>
      <c r="K180" s="35"/>
      <c r="L180" s="46">
        <v>1.0</v>
      </c>
      <c r="M180" s="44">
        <f>(L180-J180) ^ 2</f>
        <v>0.01951720655</v>
      </c>
      <c r="N180" s="35"/>
      <c r="O180" s="46">
        <f>2*(J180-L180)</f>
        <v>-0.2794079924</v>
      </c>
      <c r="P180" s="46">
        <f>J180*(1-J180)</f>
        <v>0.1201867896</v>
      </c>
      <c r="Q180" s="46">
        <f>B180</f>
        <v>1</v>
      </c>
      <c r="R180" s="46">
        <f>B181</f>
        <v>0</v>
      </c>
      <c r="S180" s="46">
        <v>1.0</v>
      </c>
      <c r="T180" s="46">
        <f>O180*P180*Q180</f>
        <v>-0.03358114961</v>
      </c>
      <c r="U180" s="46">
        <f>O180*P180*R180</f>
        <v>0</v>
      </c>
      <c r="V180" s="44">
        <f>O180*P180*S180</f>
        <v>-0.03358114961</v>
      </c>
    </row>
    <row r="181" ht="15.75" customHeight="1">
      <c r="A181" s="43" t="s">
        <v>21</v>
      </c>
      <c r="B181" s="44">
        <v>0.0</v>
      </c>
      <c r="C181" s="35"/>
      <c r="D181" s="45"/>
      <c r="E181" s="45"/>
      <c r="F181" s="45"/>
      <c r="G181" s="45"/>
      <c r="H181" s="45"/>
      <c r="I181" s="45"/>
      <c r="J181" s="35"/>
      <c r="K181" s="35"/>
      <c r="L181" s="45"/>
      <c r="M181" s="35"/>
      <c r="N181" s="35"/>
      <c r="O181" s="45"/>
      <c r="P181" s="45"/>
      <c r="Q181" s="45"/>
      <c r="R181" s="45"/>
      <c r="S181" s="45"/>
      <c r="T181" s="45"/>
      <c r="U181" s="45"/>
      <c r="V181" s="35"/>
    </row>
    <row r="182" ht="15.75" customHeight="1">
      <c r="A182" s="43"/>
      <c r="B182" s="35"/>
      <c r="C182" s="35"/>
      <c r="D182" s="45"/>
      <c r="E182" s="45"/>
      <c r="F182" s="45"/>
      <c r="G182" s="45"/>
      <c r="H182" s="45"/>
      <c r="I182" s="45"/>
      <c r="J182" s="35"/>
      <c r="K182" s="35"/>
      <c r="L182" s="45"/>
      <c r="M182" s="35"/>
      <c r="N182" s="35"/>
      <c r="O182" s="45"/>
      <c r="P182" s="45"/>
      <c r="Q182" s="45"/>
      <c r="R182" s="45"/>
      <c r="S182" s="45"/>
      <c r="T182" s="45"/>
      <c r="U182" s="45"/>
      <c r="V182" s="35"/>
    </row>
    <row r="183" ht="15.75" customHeight="1">
      <c r="A183" s="43" t="s">
        <v>2</v>
      </c>
      <c r="B183" s="44">
        <f t="array" ref="B183:B184">TRANSPOSE($A$5:$B$5)</f>
        <v>0</v>
      </c>
      <c r="C183" s="35"/>
      <c r="D183" s="45" t="str">
        <f t="shared" ref="D183:G183" si="57">D180</f>
        <v>w0,_</v>
      </c>
      <c r="E183" s="46">
        <f t="shared" si="57"/>
        <v>2.804698004</v>
      </c>
      <c r="F183" s="46">
        <f t="shared" si="57"/>
        <v>2.560171309</v>
      </c>
      <c r="G183" s="46">
        <f t="shared" si="57"/>
        <v>-0.9869473549</v>
      </c>
      <c r="H183" s="45"/>
      <c r="I183" s="46">
        <f>G183+B183*E183+B184*F183</f>
        <v>1.573223954</v>
      </c>
      <c r="J183" s="44">
        <f>1/(1+EXP(-I183))</f>
        <v>0.8282427228</v>
      </c>
      <c r="K183" s="35"/>
      <c r="L183" s="46">
        <v>1.0</v>
      </c>
      <c r="M183" s="44">
        <f>(L183-J183) ^ 2</f>
        <v>0.02950056226</v>
      </c>
      <c r="N183" s="35"/>
      <c r="O183" s="46">
        <f>2*(J183-L183)</f>
        <v>-0.3435145543</v>
      </c>
      <c r="P183" s="46">
        <f>J183*(1-J183)</f>
        <v>0.1422567149</v>
      </c>
      <c r="Q183" s="46">
        <f>B183</f>
        <v>0</v>
      </c>
      <c r="R183" s="46">
        <f>B184</f>
        <v>1</v>
      </c>
      <c r="S183" s="46">
        <v>1.0</v>
      </c>
      <c r="T183" s="46">
        <f>O183*P183*Q183</f>
        <v>0</v>
      </c>
      <c r="U183" s="46">
        <f>O183*P183*R183</f>
        <v>-0.04886725202</v>
      </c>
      <c r="V183" s="44">
        <f>O183*P183*S183</f>
        <v>-0.04886725202</v>
      </c>
    </row>
    <row r="184" ht="15.75" customHeight="1">
      <c r="A184" s="43" t="s">
        <v>21</v>
      </c>
      <c r="B184" s="44">
        <v>1.0</v>
      </c>
      <c r="C184" s="35"/>
      <c r="D184" s="45"/>
      <c r="E184" s="45"/>
      <c r="F184" s="45"/>
      <c r="G184" s="45"/>
      <c r="H184" s="45"/>
      <c r="I184" s="45"/>
      <c r="J184" s="35"/>
      <c r="K184" s="35"/>
      <c r="L184" s="45"/>
      <c r="M184" s="35"/>
      <c r="N184" s="35"/>
      <c r="O184" s="45"/>
      <c r="P184" s="45"/>
      <c r="Q184" s="45"/>
      <c r="R184" s="45"/>
      <c r="S184" s="45"/>
      <c r="T184" s="45"/>
      <c r="U184" s="45"/>
      <c r="V184" s="35"/>
    </row>
    <row r="185" ht="15.75" customHeight="1">
      <c r="A185" s="43"/>
      <c r="B185" s="35"/>
      <c r="C185" s="35"/>
      <c r="D185" s="45"/>
      <c r="E185" s="45"/>
      <c r="F185" s="45"/>
      <c r="G185" s="45"/>
      <c r="H185" s="45"/>
      <c r="I185" s="45"/>
      <c r="J185" s="35"/>
      <c r="K185" s="35"/>
      <c r="L185" s="45"/>
      <c r="M185" s="35"/>
      <c r="N185" s="35"/>
      <c r="O185" s="45"/>
      <c r="P185" s="45"/>
      <c r="Q185" s="45"/>
      <c r="R185" s="45"/>
      <c r="S185" s="45"/>
      <c r="T185" s="45"/>
      <c r="U185" s="45"/>
      <c r="V185" s="35"/>
    </row>
    <row r="186" ht="15.75" customHeight="1">
      <c r="A186" s="43" t="s">
        <v>2</v>
      </c>
      <c r="B186" s="44">
        <f t="array" ref="B186:B187">TRANSPOSE($A$6:$B$6)</f>
        <v>1</v>
      </c>
      <c r="C186" s="35"/>
      <c r="D186" s="45" t="str">
        <f t="shared" ref="D186:G186" si="58">D183</f>
        <v>w0,_</v>
      </c>
      <c r="E186" s="46">
        <f t="shared" si="58"/>
        <v>2.804698004</v>
      </c>
      <c r="F186" s="46">
        <f t="shared" si="58"/>
        <v>2.560171309</v>
      </c>
      <c r="G186" s="46">
        <f t="shared" si="58"/>
        <v>-0.9869473549</v>
      </c>
      <c r="H186" s="45"/>
      <c r="I186" s="46">
        <f>G186+B186*E186+B187*F186</f>
        <v>4.377921958</v>
      </c>
      <c r="J186" s="44">
        <f>1/(1+EXP(-I186))</f>
        <v>0.9876041713</v>
      </c>
      <c r="K186" s="35"/>
      <c r="L186" s="46">
        <v>1.0</v>
      </c>
      <c r="M186" s="44">
        <f>(L186-J186) ^ 2</f>
        <v>0.0001536565698</v>
      </c>
      <c r="N186" s="35"/>
      <c r="O186" s="46">
        <f>2*(J186-L186)</f>
        <v>-0.02479165746</v>
      </c>
      <c r="P186" s="46">
        <f>J186*(1-J186)</f>
        <v>0.01224217216</v>
      </c>
      <c r="Q186" s="46">
        <f>B186</f>
        <v>1</v>
      </c>
      <c r="R186" s="46">
        <f>B187</f>
        <v>1</v>
      </c>
      <c r="S186" s="46">
        <v>1.0</v>
      </c>
      <c r="T186" s="46">
        <f>O186*P186*Q186</f>
        <v>-0.0003035037386</v>
      </c>
      <c r="U186" s="46">
        <f>O186*P186*R186</f>
        <v>-0.0003035037386</v>
      </c>
      <c r="V186" s="44">
        <f>O186*P186*S186</f>
        <v>-0.0003035037386</v>
      </c>
    </row>
    <row r="187" ht="15.75" customHeight="1">
      <c r="A187" s="47" t="s">
        <v>21</v>
      </c>
      <c r="B187" s="48">
        <v>1.0</v>
      </c>
      <c r="C187" s="35"/>
      <c r="D187" s="49"/>
      <c r="E187" s="49"/>
      <c r="F187" s="49"/>
      <c r="G187" s="49"/>
      <c r="H187" s="49"/>
      <c r="I187" s="49"/>
      <c r="J187" s="50"/>
      <c r="K187" s="35"/>
      <c r="L187" s="49"/>
      <c r="M187" s="50"/>
      <c r="N187" s="35"/>
      <c r="O187" s="49"/>
      <c r="P187" s="49"/>
      <c r="Q187" s="49"/>
      <c r="R187" s="49"/>
      <c r="S187" s="49"/>
      <c r="T187" s="49"/>
      <c r="U187" s="49"/>
      <c r="V187" s="50"/>
    </row>
    <row r="188" ht="15.75" customHeight="1">
      <c r="A188" s="45"/>
      <c r="B188" s="45"/>
      <c r="C188" s="45"/>
      <c r="D188" s="45"/>
      <c r="E188" s="45"/>
      <c r="F188" s="45"/>
      <c r="G188" s="45"/>
      <c r="H188" s="45"/>
      <c r="I188" s="45"/>
      <c r="J188" s="45"/>
      <c r="K188" s="45"/>
      <c r="L188" s="45"/>
      <c r="M188" s="51">
        <f>SUM(M177:M186)</f>
        <v>0.122892067</v>
      </c>
      <c r="N188" s="45"/>
      <c r="O188" s="45"/>
      <c r="P188" s="45"/>
      <c r="Q188" s="45"/>
      <c r="R188" s="45"/>
      <c r="S188" s="45"/>
      <c r="T188" s="51">
        <f t="shared" ref="T188:V188" si="59">AVERAGE(T177,T180,T183,T186)</f>
        <v>-0.008471163336</v>
      </c>
      <c r="U188" s="51">
        <f t="shared" si="59"/>
        <v>-0.01229268894</v>
      </c>
      <c r="V188" s="51">
        <f t="shared" si="59"/>
        <v>0.006164197732</v>
      </c>
    </row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4">
    <mergeCell ref="A10:B11"/>
    <mergeCell ref="I10:J10"/>
    <mergeCell ref="A25:B26"/>
    <mergeCell ref="I25:J25"/>
    <mergeCell ref="A40:B41"/>
    <mergeCell ref="I40:J40"/>
    <mergeCell ref="I55:J55"/>
    <mergeCell ref="A55:B56"/>
    <mergeCell ref="A70:B71"/>
    <mergeCell ref="I70:J70"/>
    <mergeCell ref="A85:B86"/>
    <mergeCell ref="I85:J85"/>
    <mergeCell ref="A100:B101"/>
    <mergeCell ref="I100:J100"/>
    <mergeCell ref="A160:B161"/>
    <mergeCell ref="A175:B176"/>
    <mergeCell ref="I175:J175"/>
    <mergeCell ref="A115:B116"/>
    <mergeCell ref="I115:J115"/>
    <mergeCell ref="A130:B131"/>
    <mergeCell ref="I130:J130"/>
    <mergeCell ref="A145:B146"/>
    <mergeCell ref="I145:J145"/>
    <mergeCell ref="I160:J160"/>
  </mergeCells>
  <printOptions/>
  <pageMargins bottom="0.0" footer="0.0" header="0.0" left="0.0" right="0.0" top="0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22" width="5.75"/>
    <col customWidth="1" min="23" max="27" width="8.88"/>
    <col customWidth="1" min="28" max="28" width="9.13"/>
    <col customWidth="1" min="29" max="30" width="8.88"/>
    <col customWidth="1" min="31" max="32" width="5.75"/>
  </cols>
  <sheetData>
    <row r="1" ht="15.75" customHeight="1">
      <c r="A1" s="3" t="s">
        <v>1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ht="15.75" customHeight="1">
      <c r="A2" s="3" t="s">
        <v>2</v>
      </c>
      <c r="B2" s="3" t="s">
        <v>21</v>
      </c>
      <c r="C2" s="3" t="s">
        <v>3</v>
      </c>
      <c r="D2" s="3"/>
      <c r="E2" s="3"/>
      <c r="F2" s="3"/>
      <c r="G2" s="3"/>
      <c r="H2" s="3"/>
      <c r="I2" s="3"/>
      <c r="J2" s="3"/>
      <c r="K2" s="3"/>
    </row>
    <row r="3" ht="15.75" customHeight="1">
      <c r="A3" s="3">
        <v>0.0</v>
      </c>
      <c r="B3" s="3">
        <v>0.0</v>
      </c>
      <c r="C3" s="3">
        <v>1.0</v>
      </c>
      <c r="D3" s="3"/>
      <c r="E3" s="4"/>
      <c r="F3" s="3"/>
      <c r="G3" s="3"/>
      <c r="H3" s="4"/>
      <c r="I3" s="4"/>
      <c r="J3" s="4"/>
      <c r="K3" s="3"/>
    </row>
    <row r="4" ht="15.75" customHeight="1">
      <c r="A4" s="3">
        <v>1.0</v>
      </c>
      <c r="B4" s="3">
        <v>0.0</v>
      </c>
      <c r="C4" s="3">
        <v>0.0</v>
      </c>
      <c r="D4" s="3"/>
      <c r="E4" s="4"/>
      <c r="F4" s="3"/>
      <c r="G4" s="3"/>
      <c r="H4" s="3"/>
      <c r="I4" s="3"/>
      <c r="J4" s="3"/>
      <c r="K4" s="3"/>
    </row>
    <row r="5" ht="15.75" customHeight="1">
      <c r="A5" s="3">
        <v>0.0</v>
      </c>
      <c r="B5" s="3">
        <v>1.0</v>
      </c>
      <c r="C5" s="3">
        <v>0.0</v>
      </c>
      <c r="D5" s="3"/>
      <c r="E5" s="4"/>
      <c r="F5" s="3"/>
      <c r="G5" s="3"/>
      <c r="H5" s="3"/>
      <c r="I5" s="3"/>
      <c r="J5" s="3"/>
      <c r="K5" s="3"/>
    </row>
    <row r="6" ht="15.75" customHeight="1">
      <c r="A6" s="3">
        <v>1.0</v>
      </c>
      <c r="B6" s="3">
        <v>1.0</v>
      </c>
      <c r="C6" s="3">
        <v>1.0</v>
      </c>
      <c r="D6" s="3"/>
      <c r="E6" s="4"/>
      <c r="F6" s="3"/>
      <c r="G6" s="3"/>
      <c r="H6" s="3"/>
      <c r="I6" s="3"/>
      <c r="J6" s="3"/>
      <c r="K6" s="3"/>
    </row>
    <row r="7" ht="15.7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ht="15.75" customHeight="1">
      <c r="A8" s="3" t="s">
        <v>4</v>
      </c>
      <c r="B8" s="3">
        <v>10.0</v>
      </c>
      <c r="C8" s="3"/>
      <c r="D8" s="3"/>
      <c r="E8" s="3"/>
      <c r="F8" s="3"/>
      <c r="G8" s="3"/>
      <c r="H8" s="3"/>
      <c r="I8" s="3"/>
      <c r="J8" s="3"/>
      <c r="K8" s="3"/>
    </row>
    <row r="9" ht="15.7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ht="15.75" customHeight="1">
      <c r="A10" s="5" t="s">
        <v>5</v>
      </c>
      <c r="B10" s="6"/>
      <c r="C10" s="3"/>
      <c r="D10" s="7" t="s">
        <v>6</v>
      </c>
      <c r="E10" s="8"/>
      <c r="F10" s="8"/>
      <c r="G10" s="8"/>
      <c r="H10" s="8"/>
      <c r="I10" s="9" t="s">
        <v>3</v>
      </c>
      <c r="J10" s="10"/>
      <c r="K10" s="3"/>
      <c r="L10" s="7" t="s">
        <v>27</v>
      </c>
      <c r="M10" s="8"/>
      <c r="N10" s="8"/>
      <c r="O10" s="8"/>
      <c r="P10" s="8"/>
      <c r="Q10" s="9" t="s">
        <v>3</v>
      </c>
      <c r="R10" s="10"/>
      <c r="T10" s="7" t="s">
        <v>20</v>
      </c>
      <c r="U10" s="11" t="s">
        <v>8</v>
      </c>
      <c r="W10" s="7" t="s">
        <v>28</v>
      </c>
      <c r="X10" s="8"/>
      <c r="Y10" s="8"/>
      <c r="Z10" s="8"/>
      <c r="AA10" s="8"/>
      <c r="AB10" s="8"/>
      <c r="AC10" s="8"/>
      <c r="AD10" s="8"/>
      <c r="AE10" s="7" t="s">
        <v>29</v>
      </c>
      <c r="AF10" s="8"/>
      <c r="AG10" s="8"/>
      <c r="AH10" s="8"/>
      <c r="AI10" s="8"/>
      <c r="AJ10" s="8"/>
      <c r="AK10" s="8"/>
      <c r="AL10" s="11"/>
    </row>
    <row r="11" ht="15.75" customHeight="1">
      <c r="A11" s="12"/>
      <c r="B11" s="13"/>
      <c r="C11" s="3"/>
      <c r="D11" s="14"/>
      <c r="E11" s="15" t="s">
        <v>9</v>
      </c>
      <c r="F11" s="15" t="s">
        <v>22</v>
      </c>
      <c r="G11" s="15" t="s">
        <v>10</v>
      </c>
      <c r="H11" s="15"/>
      <c r="I11" s="15" t="s">
        <v>11</v>
      </c>
      <c r="J11" s="18" t="s">
        <v>12</v>
      </c>
      <c r="K11" s="3"/>
      <c r="L11" s="14"/>
      <c r="M11" s="15" t="s">
        <v>9</v>
      </c>
      <c r="N11" s="15" t="s">
        <v>22</v>
      </c>
      <c r="O11" s="15" t="s">
        <v>10</v>
      </c>
      <c r="P11" s="15"/>
      <c r="Q11" s="15" t="s">
        <v>11</v>
      </c>
      <c r="R11" s="18" t="s">
        <v>12</v>
      </c>
      <c r="T11" s="52"/>
      <c r="U11" s="17"/>
      <c r="W11" s="52" t="s">
        <v>13</v>
      </c>
      <c r="X11" s="16" t="s">
        <v>14</v>
      </c>
      <c r="Y11" s="16" t="s">
        <v>23</v>
      </c>
      <c r="Z11" s="16" t="s">
        <v>24</v>
      </c>
      <c r="AA11" s="16" t="s">
        <v>16</v>
      </c>
      <c r="AB11" s="16" t="s">
        <v>25</v>
      </c>
      <c r="AC11" s="16" t="s">
        <v>26</v>
      </c>
      <c r="AD11" s="16" t="s">
        <v>18</v>
      </c>
      <c r="AE11" s="14" t="s">
        <v>13</v>
      </c>
      <c r="AF11" s="15" t="s">
        <v>14</v>
      </c>
      <c r="AG11" s="15" t="s">
        <v>23</v>
      </c>
      <c r="AH11" s="15" t="s">
        <v>24</v>
      </c>
      <c r="AI11" s="15" t="s">
        <v>16</v>
      </c>
      <c r="AJ11" s="15" t="s">
        <v>25</v>
      </c>
      <c r="AK11" s="15" t="s">
        <v>26</v>
      </c>
      <c r="AL11" s="18" t="s">
        <v>18</v>
      </c>
    </row>
    <row r="12" ht="15.75" customHeight="1">
      <c r="A12" s="21" t="s">
        <v>2</v>
      </c>
      <c r="B12" s="22">
        <f t="array" ref="B12:B13">TRANSPOSE($A$3:$B$3)</f>
        <v>0</v>
      </c>
      <c r="D12" s="23" t="s">
        <v>19</v>
      </c>
      <c r="E12" s="53">
        <v>1.0</v>
      </c>
      <c r="F12" s="53">
        <v>2.0</v>
      </c>
      <c r="G12" s="53">
        <v>2.0</v>
      </c>
      <c r="H12" s="54"/>
      <c r="I12" s="54">
        <f t="shared" ref="I12:I13" si="1">G12+B12*E12+B13*F12</f>
        <v>2</v>
      </c>
      <c r="J12" s="55">
        <f t="shared" ref="J12:J13" si="2">1/(1+EXP(-I12))</f>
        <v>0.880797078</v>
      </c>
      <c r="L12" s="23" t="s">
        <v>19</v>
      </c>
      <c r="M12" s="53">
        <v>2.0</v>
      </c>
      <c r="N12" s="53">
        <v>1.0</v>
      </c>
      <c r="O12" s="53">
        <v>0.0</v>
      </c>
      <c r="P12" s="54"/>
      <c r="Q12" s="54">
        <f>O12+J12*M12+J13*N12</f>
        <v>2.492652735</v>
      </c>
      <c r="R12" s="55">
        <f>1/(1+EXP(-Q12))</f>
        <v>0.9236251416</v>
      </c>
      <c r="T12" s="21">
        <f>$C$3</f>
        <v>1</v>
      </c>
      <c r="U12" s="22">
        <f>(T12-R12) ^ 2</f>
        <v>0.005833118999</v>
      </c>
      <c r="W12" s="56">
        <f>2*(R12-T12)</f>
        <v>-0.1527497168</v>
      </c>
      <c r="X12" s="57">
        <f>R12*(1-R12)</f>
        <v>0.07054173943</v>
      </c>
      <c r="Y12" s="58">
        <f>J12</f>
        <v>0.880797078</v>
      </c>
      <c r="Z12" s="58">
        <f>J13</f>
        <v>0.7310585786</v>
      </c>
      <c r="AA12" s="57">
        <v>1.0</v>
      </c>
      <c r="AB12" s="57">
        <f>W12*X12*Y12</f>
        <v>-0.009490791736</v>
      </c>
      <c r="AC12" s="57">
        <f>W12*X12*Z12</f>
        <v>-0.007877324857</v>
      </c>
      <c r="AD12" s="57">
        <f>W12*X12*AA12</f>
        <v>-0.01077523072</v>
      </c>
      <c r="AE12" s="59">
        <f>2*(J12-T12)</f>
        <v>-0.238405844</v>
      </c>
      <c r="AF12" s="54">
        <f t="shared" ref="AF12:AF13" si="3">J12*(1-J12)</f>
        <v>0.1049935854</v>
      </c>
      <c r="AG12" s="60">
        <f>B12</f>
        <v>0</v>
      </c>
      <c r="AH12" s="60">
        <f>B13</f>
        <v>0</v>
      </c>
      <c r="AI12" s="54">
        <v>1.0</v>
      </c>
      <c r="AJ12" s="54">
        <f>AE12*AF12*AG12</f>
        <v>0</v>
      </c>
      <c r="AK12" s="54">
        <f>AE12*AF12*AH12</f>
        <v>0</v>
      </c>
      <c r="AL12" s="61">
        <f>AE12*AF12*AI12</f>
        <v>-0.02503108435</v>
      </c>
    </row>
    <row r="13" ht="15.75" customHeight="1">
      <c r="A13" s="21" t="s">
        <v>21</v>
      </c>
      <c r="B13" s="22">
        <v>0.0</v>
      </c>
      <c r="D13" s="21" t="s">
        <v>30</v>
      </c>
      <c r="E13" s="62">
        <v>-1.0</v>
      </c>
      <c r="F13" s="62">
        <v>3.0</v>
      </c>
      <c r="G13" s="62">
        <v>1.0</v>
      </c>
      <c r="H13" s="63"/>
      <c r="I13" s="63">
        <f t="shared" si="1"/>
        <v>1</v>
      </c>
      <c r="J13" s="22">
        <f t="shared" si="2"/>
        <v>0.7310585786</v>
      </c>
      <c r="L13" s="21"/>
      <c r="M13" s="63"/>
      <c r="N13" s="63"/>
      <c r="O13" s="63"/>
      <c r="P13" s="63"/>
      <c r="Q13" s="63"/>
      <c r="R13" s="64"/>
      <c r="T13" s="56"/>
      <c r="U13" s="64"/>
      <c r="W13" s="56"/>
      <c r="AE13" s="56">
        <f>2*(J13-T12)</f>
        <v>-0.5378828427</v>
      </c>
      <c r="AF13" s="63">
        <f t="shared" si="3"/>
        <v>0.1966119332</v>
      </c>
      <c r="AG13" s="63"/>
      <c r="AH13" s="63"/>
      <c r="AI13" s="63"/>
      <c r="AJ13" s="63">
        <f>AE13*AF13*AG12</f>
        <v>0</v>
      </c>
      <c r="AK13" s="63">
        <f>AE13*AF13*AH12</f>
        <v>0</v>
      </c>
      <c r="AL13" s="65">
        <f>AE13*AF13*AI12</f>
        <v>-0.1057541856</v>
      </c>
    </row>
    <row r="14" ht="15.75" customHeight="1">
      <c r="A14" s="56"/>
      <c r="B14" s="64"/>
      <c r="D14" s="56"/>
      <c r="E14" s="63"/>
      <c r="F14" s="63"/>
      <c r="G14" s="63"/>
      <c r="H14" s="63"/>
      <c r="I14" s="63"/>
      <c r="J14" s="64"/>
      <c r="L14" s="56"/>
      <c r="M14" s="63"/>
      <c r="N14" s="63"/>
      <c r="O14" s="63"/>
      <c r="P14" s="63"/>
      <c r="Q14" s="63"/>
      <c r="R14" s="64"/>
      <c r="T14" s="56"/>
      <c r="U14" s="64"/>
      <c r="W14" s="56"/>
      <c r="AE14" s="56"/>
      <c r="AF14" s="63"/>
      <c r="AG14" s="63"/>
      <c r="AH14" s="63"/>
      <c r="AI14" s="63"/>
      <c r="AJ14" s="63"/>
      <c r="AK14" s="63"/>
      <c r="AL14" s="65"/>
    </row>
    <row r="15" ht="15.75" customHeight="1">
      <c r="A15" s="21" t="s">
        <v>2</v>
      </c>
      <c r="B15" s="22">
        <f t="array" ref="B15:B16">TRANSPOSE($A$4:$B$4)</f>
        <v>1</v>
      </c>
      <c r="D15" s="21" t="s">
        <v>19</v>
      </c>
      <c r="E15" s="62">
        <v>1.0</v>
      </c>
      <c r="F15" s="62">
        <v>2.0</v>
      </c>
      <c r="G15" s="62">
        <v>2.0</v>
      </c>
      <c r="H15" s="63"/>
      <c r="I15" s="63">
        <f t="shared" ref="I15:I16" si="4">G15+B15*E15+B16*F15</f>
        <v>3</v>
      </c>
      <c r="J15" s="22">
        <f t="shared" ref="J15:J16" si="5">1/(1+EXP(-I15))</f>
        <v>0.9525741268</v>
      </c>
      <c r="L15" s="21" t="s">
        <v>19</v>
      </c>
      <c r="M15" s="62">
        <v>2.0</v>
      </c>
      <c r="N15" s="62">
        <v>1.0</v>
      </c>
      <c r="O15" s="62">
        <v>0.0</v>
      </c>
      <c r="P15" s="63"/>
      <c r="Q15" s="63">
        <f>O15+J15*M15+J16*N15</f>
        <v>2.636206832</v>
      </c>
      <c r="R15" s="22">
        <f>1/(1+EXP(-Q15))</f>
        <v>0.9331557498</v>
      </c>
      <c r="T15" s="21">
        <f>$C$4</f>
        <v>0</v>
      </c>
      <c r="U15" s="22">
        <f>(T15-R15) ^ 2</f>
        <v>0.8707796534</v>
      </c>
      <c r="W15" s="56">
        <f>2*(R15-T15)</f>
        <v>1.8663115</v>
      </c>
      <c r="X15" s="57">
        <f>R15*(1-R15)</f>
        <v>0.0623760964</v>
      </c>
      <c r="Y15" s="58">
        <f>J15</f>
        <v>0.9525741268</v>
      </c>
      <c r="Z15" s="58">
        <f>J16</f>
        <v>0.7310585786</v>
      </c>
      <c r="AA15" s="57">
        <v>1.0</v>
      </c>
      <c r="AB15" s="57">
        <f>W15*X15*Y15</f>
        <v>0.1108922271</v>
      </c>
      <c r="AC15" s="57">
        <f>W15*X15*Z15</f>
        <v>0.08510488754</v>
      </c>
      <c r="AD15" s="57">
        <f>W15*X15*AA15</f>
        <v>0.116413226</v>
      </c>
      <c r="AE15" s="56">
        <f>2*(J15-T15)</f>
        <v>1.905148254</v>
      </c>
      <c r="AF15" s="63">
        <f t="shared" ref="AF15:AF16" si="6">J15*(1-J15)</f>
        <v>0.04517665973</v>
      </c>
      <c r="AG15" s="58">
        <f>B15</f>
        <v>1</v>
      </c>
      <c r="AH15" s="58">
        <f>B16</f>
        <v>0</v>
      </c>
      <c r="AI15" s="63">
        <v>1.0</v>
      </c>
      <c r="AJ15" s="63">
        <f>AE15*AF15*AG15</f>
        <v>0.08606823439</v>
      </c>
      <c r="AK15" s="63">
        <f>AE15*AF15*AH15</f>
        <v>0</v>
      </c>
      <c r="AL15" s="65">
        <f>AE15*AF15*AI15</f>
        <v>0.08606823439</v>
      </c>
    </row>
    <row r="16" ht="15.75" customHeight="1">
      <c r="A16" s="21" t="s">
        <v>21</v>
      </c>
      <c r="B16" s="22">
        <v>0.0</v>
      </c>
      <c r="D16" s="21" t="s">
        <v>30</v>
      </c>
      <c r="E16" s="62">
        <v>-1.0</v>
      </c>
      <c r="F16" s="62">
        <v>3.0</v>
      </c>
      <c r="G16" s="62">
        <v>1.0</v>
      </c>
      <c r="H16" s="63"/>
      <c r="I16" s="63">
        <f t="shared" si="4"/>
        <v>1</v>
      </c>
      <c r="J16" s="22">
        <f t="shared" si="5"/>
        <v>0.7310585786</v>
      </c>
      <c r="L16" s="56"/>
      <c r="M16" s="63"/>
      <c r="N16" s="63"/>
      <c r="O16" s="63"/>
      <c r="P16" s="63"/>
      <c r="Q16" s="63"/>
      <c r="R16" s="64"/>
      <c r="T16" s="56"/>
      <c r="U16" s="64"/>
      <c r="W16" s="56"/>
      <c r="AE16" s="56">
        <f>2*(J16-T15)</f>
        <v>1.462117157</v>
      </c>
      <c r="AF16" s="63">
        <f t="shared" si="6"/>
        <v>0.1966119332</v>
      </c>
      <c r="AG16" s="63"/>
      <c r="AH16" s="63"/>
      <c r="AI16" s="63"/>
      <c r="AJ16" s="63">
        <f>AE16*AF16*AG15</f>
        <v>0.2874696809</v>
      </c>
      <c r="AK16" s="63">
        <f>AE16*AF16*AH15</f>
        <v>0</v>
      </c>
      <c r="AL16" s="65">
        <f>AE16*AF16*AI15</f>
        <v>0.2874696809</v>
      </c>
    </row>
    <row r="17" ht="15.75" customHeight="1">
      <c r="A17" s="56"/>
      <c r="B17" s="64"/>
      <c r="D17" s="56"/>
      <c r="E17" s="63"/>
      <c r="F17" s="63"/>
      <c r="G17" s="63"/>
      <c r="H17" s="63"/>
      <c r="I17" s="63"/>
      <c r="J17" s="64"/>
      <c r="L17" s="56"/>
      <c r="M17" s="63"/>
      <c r="N17" s="63"/>
      <c r="O17" s="63"/>
      <c r="P17" s="63"/>
      <c r="Q17" s="63"/>
      <c r="R17" s="64"/>
      <c r="T17" s="56"/>
      <c r="U17" s="64"/>
      <c r="W17" s="56"/>
      <c r="AE17" s="56"/>
      <c r="AF17" s="63"/>
      <c r="AG17" s="63"/>
      <c r="AH17" s="63"/>
      <c r="AI17" s="63"/>
      <c r="AJ17" s="63"/>
      <c r="AK17" s="63"/>
      <c r="AL17" s="65"/>
    </row>
    <row r="18" ht="15.75" customHeight="1">
      <c r="A18" s="21" t="s">
        <v>2</v>
      </c>
      <c r="B18" s="22">
        <f t="array" ref="B18:B19">TRANSPOSE($A$5:$B$5)</f>
        <v>0</v>
      </c>
      <c r="D18" s="21" t="s">
        <v>19</v>
      </c>
      <c r="E18" s="62">
        <v>1.0</v>
      </c>
      <c r="F18" s="62">
        <v>2.0</v>
      </c>
      <c r="G18" s="62">
        <v>2.0</v>
      </c>
      <c r="H18" s="63"/>
      <c r="I18" s="63">
        <f t="shared" ref="I18:I19" si="7">G18+B18*E18+B19*F18</f>
        <v>4</v>
      </c>
      <c r="J18" s="22">
        <f t="shared" ref="J18:J19" si="8">1/(1+EXP(-I18))</f>
        <v>0.98201379</v>
      </c>
      <c r="L18" s="21" t="s">
        <v>19</v>
      </c>
      <c r="M18" s="62">
        <v>2.0</v>
      </c>
      <c r="N18" s="62">
        <v>1.0</v>
      </c>
      <c r="O18" s="62">
        <v>0.0</v>
      </c>
      <c r="P18" s="63"/>
      <c r="Q18" s="63">
        <f>O18+J18*M18+J19*N18</f>
        <v>2.46402758</v>
      </c>
      <c r="R18" s="22">
        <f>1/(1+EXP(-Q18))</f>
        <v>0.9215812278</v>
      </c>
      <c r="T18" s="21">
        <f>$C$5</f>
        <v>0</v>
      </c>
      <c r="U18" s="22">
        <f>(T18-R18) ^ 2</f>
        <v>0.8493119594</v>
      </c>
      <c r="W18" s="56">
        <f>2*(R18-T18)</f>
        <v>1.843162456</v>
      </c>
      <c r="X18" s="57">
        <f>R18*(1-R18)</f>
        <v>0.0722692684</v>
      </c>
      <c r="Y18" s="58">
        <f>J18</f>
        <v>0.98201379</v>
      </c>
      <c r="Z18" s="58">
        <f>J19</f>
        <v>0.5</v>
      </c>
      <c r="AA18" s="57">
        <v>1.0</v>
      </c>
      <c r="AB18" s="57">
        <f>W18*X18*Y18</f>
        <v>0.130808167</v>
      </c>
      <c r="AC18" s="57">
        <f>W18*X18*Z18</f>
        <v>0.0666020011</v>
      </c>
      <c r="AD18" s="57">
        <f>W18*X18*AA18</f>
        <v>0.1332040022</v>
      </c>
      <c r="AE18" s="56">
        <f>2*(J18-T18)</f>
        <v>1.96402758</v>
      </c>
      <c r="AF18" s="63">
        <f t="shared" ref="AF18:AF19" si="9">J18*(1-J18)</f>
        <v>0.01766270621</v>
      </c>
      <c r="AG18" s="58">
        <f>B18</f>
        <v>0</v>
      </c>
      <c r="AH18" s="58">
        <f>B19</f>
        <v>1</v>
      </c>
      <c r="AI18" s="63">
        <v>1.0</v>
      </c>
      <c r="AJ18" s="63">
        <f>AE18*AF18*AG18</f>
        <v>0</v>
      </c>
      <c r="AK18" s="63">
        <f>AE18*AF18*AH18</f>
        <v>0.03469004214</v>
      </c>
      <c r="AL18" s="65">
        <f>AE18*AF18*AI18</f>
        <v>0.03469004214</v>
      </c>
    </row>
    <row r="19" ht="15.75" customHeight="1">
      <c r="A19" s="21" t="s">
        <v>21</v>
      </c>
      <c r="B19" s="22">
        <v>1.0</v>
      </c>
      <c r="D19" s="21" t="s">
        <v>30</v>
      </c>
      <c r="E19" s="62">
        <v>-1.0</v>
      </c>
      <c r="F19" s="62">
        <v>3.0</v>
      </c>
      <c r="G19" s="62">
        <v>1.0</v>
      </c>
      <c r="H19" s="63"/>
      <c r="I19" s="63">
        <f t="shared" si="7"/>
        <v>0</v>
      </c>
      <c r="J19" s="22">
        <f t="shared" si="8"/>
        <v>0.5</v>
      </c>
      <c r="L19" s="56"/>
      <c r="M19" s="63"/>
      <c r="N19" s="63"/>
      <c r="O19" s="63"/>
      <c r="P19" s="63"/>
      <c r="Q19" s="63"/>
      <c r="R19" s="64"/>
      <c r="T19" s="56"/>
      <c r="U19" s="64"/>
      <c r="W19" s="56"/>
      <c r="AE19" s="56">
        <f>2*(J19-T18)</f>
        <v>1</v>
      </c>
      <c r="AF19" s="63">
        <f t="shared" si="9"/>
        <v>0.25</v>
      </c>
      <c r="AG19" s="63"/>
      <c r="AH19" s="63"/>
      <c r="AI19" s="63"/>
      <c r="AJ19" s="63">
        <f>AE19*AF19*AG18</f>
        <v>0</v>
      </c>
      <c r="AK19" s="63">
        <f>AE19*AF19*AH18</f>
        <v>0.25</v>
      </c>
      <c r="AL19" s="65">
        <f>AE19*AF19*AI18</f>
        <v>0.25</v>
      </c>
    </row>
    <row r="20" ht="15.75" customHeight="1">
      <c r="A20" s="56"/>
      <c r="B20" s="64"/>
      <c r="D20" s="56"/>
      <c r="E20" s="63"/>
      <c r="F20" s="63"/>
      <c r="G20" s="63"/>
      <c r="H20" s="63"/>
      <c r="I20" s="63"/>
      <c r="J20" s="64"/>
      <c r="L20" s="56"/>
      <c r="M20" s="63"/>
      <c r="N20" s="63"/>
      <c r="O20" s="63"/>
      <c r="P20" s="63"/>
      <c r="Q20" s="63"/>
      <c r="R20" s="64"/>
      <c r="T20" s="56"/>
      <c r="U20" s="64"/>
      <c r="W20" s="56"/>
      <c r="AE20" s="56"/>
      <c r="AF20" s="63"/>
      <c r="AG20" s="63"/>
      <c r="AH20" s="63"/>
      <c r="AI20" s="63"/>
      <c r="AJ20" s="63"/>
      <c r="AK20" s="63"/>
      <c r="AL20" s="65"/>
    </row>
    <row r="21" ht="15.75" customHeight="1">
      <c r="A21" s="21" t="s">
        <v>2</v>
      </c>
      <c r="B21" s="22">
        <f t="array" ref="B21:B22">TRANSPOSE($A$6:$B$6)</f>
        <v>1</v>
      </c>
      <c r="D21" s="21" t="s">
        <v>19</v>
      </c>
      <c r="E21" s="62">
        <v>1.0</v>
      </c>
      <c r="F21" s="62">
        <v>2.0</v>
      </c>
      <c r="G21" s="62">
        <v>2.0</v>
      </c>
      <c r="H21" s="63"/>
      <c r="I21" s="63">
        <f t="shared" ref="I21:I22" si="10">G21+B21*E21+B22*F21</f>
        <v>5</v>
      </c>
      <c r="J21" s="22">
        <f t="shared" ref="J21:J22" si="11">1/(1+EXP(-I21))</f>
        <v>0.9933071491</v>
      </c>
      <c r="L21" s="21" t="s">
        <v>19</v>
      </c>
      <c r="M21" s="62">
        <v>2.0</v>
      </c>
      <c r="N21" s="62">
        <v>1.0</v>
      </c>
      <c r="O21" s="62">
        <v>0.0</v>
      </c>
      <c r="P21" s="63"/>
      <c r="Q21" s="63">
        <f>O21+J21*M21+J22*N21</f>
        <v>2.486614298</v>
      </c>
      <c r="R21" s="22">
        <f>1/(1+EXP(-Q21))</f>
        <v>0.9231980886</v>
      </c>
      <c r="T21" s="21">
        <f>$C$6</f>
        <v>1</v>
      </c>
      <c r="U21" s="22">
        <f>(T21-R21) ^ 2</f>
        <v>0.005898533587</v>
      </c>
      <c r="W21" s="56">
        <f>2*(R21-T21)</f>
        <v>-0.1536038227</v>
      </c>
      <c r="X21" s="57">
        <f>R21*(1-R21)</f>
        <v>0.07090337776</v>
      </c>
      <c r="Y21" s="58">
        <f>J21</f>
        <v>0.9933071491</v>
      </c>
      <c r="Z21" s="58">
        <f>J22</f>
        <v>0.5</v>
      </c>
      <c r="AA21" s="57">
        <v>1.0</v>
      </c>
      <c r="AB21" s="57">
        <f>W21*X21*Y21</f>
        <v>-0.01081813783</v>
      </c>
      <c r="AC21" s="57">
        <f>W21*X21*Z21</f>
        <v>-0.005445514934</v>
      </c>
      <c r="AD21" s="57">
        <f>W21*X21*AA21</f>
        <v>-0.01089102987</v>
      </c>
      <c r="AE21" s="56">
        <f>2*(J21-T21)</f>
        <v>-0.01338570185</v>
      </c>
      <c r="AF21" s="63">
        <f t="shared" ref="AF21:AF22" si="12">J21*(1-J21)</f>
        <v>0.006648056671</v>
      </c>
      <c r="AG21" s="58">
        <f>B21</f>
        <v>1</v>
      </c>
      <c r="AH21" s="58">
        <f>B22</f>
        <v>1</v>
      </c>
      <c r="AI21" s="63">
        <v>1.0</v>
      </c>
      <c r="AJ21" s="63">
        <f>AE21*AF21*AG21</f>
        <v>-0.00008898890447</v>
      </c>
      <c r="AK21" s="63">
        <f>AE21*AF21*AH21</f>
        <v>-0.00008898890447</v>
      </c>
      <c r="AL21" s="65">
        <f>AE21*AF21*AI21</f>
        <v>-0.00008898890447</v>
      </c>
    </row>
    <row r="22" ht="15.75" customHeight="1">
      <c r="A22" s="26" t="s">
        <v>21</v>
      </c>
      <c r="B22" s="27">
        <v>1.0</v>
      </c>
      <c r="D22" s="26" t="s">
        <v>30</v>
      </c>
      <c r="E22" s="66">
        <v>-1.0</v>
      </c>
      <c r="F22" s="66">
        <v>3.0</v>
      </c>
      <c r="G22" s="66">
        <v>1.0</v>
      </c>
      <c r="H22" s="67"/>
      <c r="I22" s="67">
        <f t="shared" si="10"/>
        <v>0</v>
      </c>
      <c r="J22" s="27">
        <f t="shared" si="11"/>
        <v>0.5</v>
      </c>
      <c r="L22" s="68"/>
      <c r="M22" s="66"/>
      <c r="N22" s="66"/>
      <c r="O22" s="66"/>
      <c r="P22" s="66"/>
      <c r="Q22" s="66"/>
      <c r="R22" s="69"/>
      <c r="T22" s="68"/>
      <c r="U22" s="69"/>
      <c r="W22" s="68"/>
      <c r="X22" s="66"/>
      <c r="Y22" s="66"/>
      <c r="Z22" s="66"/>
      <c r="AA22" s="66"/>
      <c r="AB22" s="66"/>
      <c r="AC22" s="66"/>
      <c r="AD22" s="66"/>
      <c r="AE22" s="68">
        <f>2*(J22-T21)</f>
        <v>-1</v>
      </c>
      <c r="AF22" s="67">
        <f t="shared" si="12"/>
        <v>0.25</v>
      </c>
      <c r="AG22" s="67"/>
      <c r="AH22" s="67"/>
      <c r="AI22" s="67"/>
      <c r="AJ22" s="67">
        <f>AE22*AF22*AG21</f>
        <v>-0.25</v>
      </c>
      <c r="AK22" s="67">
        <f>AE22*AF22*AH21</f>
        <v>-0.25</v>
      </c>
      <c r="AL22" s="70">
        <f>AE22*AF22*AI21</f>
        <v>-0.25</v>
      </c>
    </row>
    <row r="23" ht="15.75" customHeight="1">
      <c r="A23" s="71"/>
      <c r="B23" s="71"/>
      <c r="C23" s="71"/>
      <c r="D23" s="71"/>
      <c r="E23" s="71"/>
      <c r="F23" s="71"/>
      <c r="G23" s="71"/>
      <c r="H23" s="71"/>
      <c r="I23" s="71"/>
      <c r="J23" s="71"/>
      <c r="K23" s="71"/>
      <c r="L23" s="71"/>
      <c r="M23" s="71"/>
      <c r="N23" s="71"/>
      <c r="O23" s="71"/>
      <c r="P23" s="71"/>
      <c r="Q23" s="71"/>
      <c r="R23" s="71"/>
      <c r="S23" s="71"/>
      <c r="T23" s="71"/>
      <c r="U23" s="72">
        <f>SUM(U12:U21)</f>
        <v>1.731823265</v>
      </c>
      <c r="V23" s="71"/>
      <c r="W23" s="71"/>
      <c r="X23" s="71"/>
      <c r="Y23" s="71"/>
      <c r="Z23" s="71"/>
      <c r="AA23" s="71"/>
      <c r="AB23" s="71">
        <f t="shared" ref="AB23:AD23" si="13">AVERAGE(AB12,AB15,AB18,AB21)</f>
        <v>0.05534786615</v>
      </c>
      <c r="AC23" s="71">
        <f t="shared" si="13"/>
        <v>0.03459601221</v>
      </c>
      <c r="AD23" s="71">
        <f t="shared" si="13"/>
        <v>0.0569877419</v>
      </c>
      <c r="AE23" s="71"/>
      <c r="AF23" s="71"/>
      <c r="AG23" s="71">
        <f>AVERAGE(AJ12,AJ15,AJ18,AJ21)</f>
        <v>0.02149481137</v>
      </c>
      <c r="AH23" s="71">
        <f>AVERAGE(AJ13,AJ16,AJ19,AJ22)</f>
        <v>0.009367420229</v>
      </c>
      <c r="AI23" s="71">
        <f>AVERAGE(AK12,AK15,AK18,AK21)</f>
        <v>0.008650263309</v>
      </c>
      <c r="AJ23" s="71">
        <f>AVERAGE(AK13,AK16,AK19,AK22)</f>
        <v>0</v>
      </c>
      <c r="AK23" s="71">
        <f>AVERAGE(AL12,AL15,AL18,AL21)</f>
        <v>0.02390955082</v>
      </c>
      <c r="AL23" s="71">
        <f>AVERAGE(AL13,AL16,AL19,AL22)</f>
        <v>0.04542887384</v>
      </c>
    </row>
    <row r="24" ht="15.75" customHeight="1"/>
    <row r="25" ht="15.75" customHeight="1">
      <c r="A25" s="5" t="s">
        <v>5</v>
      </c>
      <c r="B25" s="6"/>
      <c r="C25" s="3"/>
      <c r="D25" s="7" t="s">
        <v>6</v>
      </c>
      <c r="E25" s="8"/>
      <c r="F25" s="8"/>
      <c r="G25" s="8"/>
      <c r="H25" s="8"/>
      <c r="I25" s="9" t="s">
        <v>3</v>
      </c>
      <c r="J25" s="10"/>
      <c r="K25" s="3"/>
      <c r="L25" s="7" t="s">
        <v>27</v>
      </c>
      <c r="M25" s="8"/>
      <c r="N25" s="8"/>
      <c r="O25" s="8"/>
      <c r="P25" s="8"/>
      <c r="Q25" s="9" t="s">
        <v>3</v>
      </c>
      <c r="R25" s="10"/>
      <c r="T25" s="7" t="s">
        <v>20</v>
      </c>
      <c r="U25" s="11" t="s">
        <v>8</v>
      </c>
      <c r="W25" s="7" t="s">
        <v>28</v>
      </c>
      <c r="X25" s="8"/>
      <c r="Y25" s="8"/>
      <c r="Z25" s="8"/>
      <c r="AA25" s="8"/>
      <c r="AB25" s="8"/>
      <c r="AC25" s="8"/>
      <c r="AD25" s="8"/>
      <c r="AE25" s="7" t="s">
        <v>29</v>
      </c>
      <c r="AF25" s="8"/>
      <c r="AG25" s="8"/>
      <c r="AH25" s="8"/>
      <c r="AI25" s="8"/>
      <c r="AJ25" s="8"/>
      <c r="AK25" s="8"/>
      <c r="AL25" s="11"/>
    </row>
    <row r="26" ht="15.75" customHeight="1">
      <c r="A26" s="12"/>
      <c r="B26" s="13"/>
      <c r="C26" s="3"/>
      <c r="D26" s="14"/>
      <c r="E26" s="15" t="s">
        <v>9</v>
      </c>
      <c r="F26" s="15" t="s">
        <v>22</v>
      </c>
      <c r="G26" s="15" t="s">
        <v>10</v>
      </c>
      <c r="H26" s="15"/>
      <c r="I26" s="15" t="s">
        <v>11</v>
      </c>
      <c r="J26" s="18" t="s">
        <v>12</v>
      </c>
      <c r="K26" s="3"/>
      <c r="L26" s="14"/>
      <c r="M26" s="15" t="s">
        <v>9</v>
      </c>
      <c r="N26" s="15" t="s">
        <v>22</v>
      </c>
      <c r="O26" s="15" t="s">
        <v>10</v>
      </c>
      <c r="P26" s="15"/>
      <c r="Q26" s="15" t="s">
        <v>11</v>
      </c>
      <c r="R26" s="18" t="s">
        <v>12</v>
      </c>
      <c r="T26" s="52"/>
      <c r="U26" s="17"/>
      <c r="W26" s="52" t="s">
        <v>13</v>
      </c>
      <c r="X26" s="16" t="s">
        <v>14</v>
      </c>
      <c r="Y26" s="16" t="s">
        <v>23</v>
      </c>
      <c r="Z26" s="16" t="s">
        <v>24</v>
      </c>
      <c r="AA26" s="16" t="s">
        <v>16</v>
      </c>
      <c r="AB26" s="16" t="s">
        <v>25</v>
      </c>
      <c r="AC26" s="16" t="s">
        <v>26</v>
      </c>
      <c r="AD26" s="16" t="s">
        <v>18</v>
      </c>
      <c r="AE26" s="14" t="s">
        <v>13</v>
      </c>
      <c r="AF26" s="15" t="s">
        <v>14</v>
      </c>
      <c r="AG26" s="15" t="s">
        <v>23</v>
      </c>
      <c r="AH26" s="15" t="s">
        <v>24</v>
      </c>
      <c r="AI26" s="15" t="s">
        <v>16</v>
      </c>
      <c r="AJ26" s="15" t="s">
        <v>25</v>
      </c>
      <c r="AK26" s="15" t="s">
        <v>26</v>
      </c>
      <c r="AL26" s="18" t="s">
        <v>18</v>
      </c>
    </row>
    <row r="27" ht="15.75" customHeight="1">
      <c r="A27" s="21" t="s">
        <v>2</v>
      </c>
      <c r="B27" s="22">
        <f t="array" ref="B27:B28">TRANSPOSE($A$3:$B$3)</f>
        <v>0</v>
      </c>
      <c r="D27" s="23" t="s">
        <v>19</v>
      </c>
      <c r="E27" s="53">
        <f t="shared" ref="E27:G27" si="14">E12-$B$8*AG23</f>
        <v>0.7850518863</v>
      </c>
      <c r="F27" s="53">
        <f t="shared" si="14"/>
        <v>1.906325798</v>
      </c>
      <c r="G27" s="53">
        <f t="shared" si="14"/>
        <v>1.913497367</v>
      </c>
      <c r="H27" s="54"/>
      <c r="I27" s="54">
        <f t="shared" ref="I27:I28" si="17">G27+B27*E27+B28*F27</f>
        <v>1.913497367</v>
      </c>
      <c r="J27" s="55">
        <f t="shared" ref="J27:J28" si="18">1/(1+EXP(-I27))</f>
        <v>0.8714115492</v>
      </c>
      <c r="L27" s="23" t="s">
        <v>19</v>
      </c>
      <c r="M27" s="53">
        <f t="shared" ref="M27:O27" si="15">M12-$B$8*AB23</f>
        <v>1.446521339</v>
      </c>
      <c r="N27" s="53">
        <f t="shared" si="15"/>
        <v>0.6540398779</v>
      </c>
      <c r="O27" s="53">
        <f t="shared" si="15"/>
        <v>-0.569877419</v>
      </c>
      <c r="P27" s="54"/>
      <c r="Q27" s="54">
        <f>O27+J27*M27+J28*N27</f>
        <v>1.10473679</v>
      </c>
      <c r="R27" s="55">
        <f>1/(1+EXP(-Q27))</f>
        <v>0.7511465848</v>
      </c>
      <c r="T27" s="21">
        <f>$C$3</f>
        <v>1</v>
      </c>
      <c r="U27" s="22">
        <f>(T27-R27) ^ 2</f>
        <v>0.06192802226</v>
      </c>
      <c r="W27" s="56">
        <f>2*(R27-T27)</f>
        <v>-0.4977068304</v>
      </c>
      <c r="X27" s="57">
        <f>R27*(1-R27)</f>
        <v>0.186925393</v>
      </c>
      <c r="Y27" s="58">
        <f>J27</f>
        <v>0.8714115492</v>
      </c>
      <c r="Z27" s="58">
        <f>J28</f>
        <v>0.6331399997</v>
      </c>
      <c r="AA27" s="57">
        <v>1.0</v>
      </c>
      <c r="AB27" s="57">
        <f>W27*X27*Y27</f>
        <v>-0.08107094116</v>
      </c>
      <c r="AC27" s="57">
        <f>W27*X27*Z27</f>
        <v>-0.05890357513</v>
      </c>
      <c r="AD27" s="57">
        <f>W27*X27*AA27</f>
        <v>-0.09303404485</v>
      </c>
      <c r="AE27" s="59">
        <f>2*(J27-T27)</f>
        <v>-0.2571769015</v>
      </c>
      <c r="AF27" s="54">
        <f t="shared" ref="AF27:AF28" si="19">J27*(1-J27)</f>
        <v>0.1120534611</v>
      </c>
      <c r="AG27" s="60">
        <f>B27</f>
        <v>0</v>
      </c>
      <c r="AH27" s="60">
        <f>B28</f>
        <v>0</v>
      </c>
      <c r="AI27" s="54">
        <v>1.0</v>
      </c>
      <c r="AJ27" s="54">
        <f>AE27*AF27*AG27</f>
        <v>0</v>
      </c>
      <c r="AK27" s="54">
        <f>AE27*AF27*AH27</f>
        <v>0</v>
      </c>
      <c r="AL27" s="61">
        <f>AE27*AF27*AI27</f>
        <v>-0.02881756193</v>
      </c>
    </row>
    <row r="28" ht="15.75" customHeight="1">
      <c r="A28" s="21" t="s">
        <v>21</v>
      </c>
      <c r="B28" s="22">
        <v>0.0</v>
      </c>
      <c r="D28" s="21" t="s">
        <v>30</v>
      </c>
      <c r="E28" s="62">
        <f t="shared" ref="E28:G28" si="16">E13-$B$8*AJ23</f>
        <v>-1</v>
      </c>
      <c r="F28" s="62">
        <f t="shared" si="16"/>
        <v>2.760904492</v>
      </c>
      <c r="G28" s="62">
        <f t="shared" si="16"/>
        <v>0.5457112616</v>
      </c>
      <c r="H28" s="63"/>
      <c r="I28" s="63">
        <f t="shared" si="17"/>
        <v>0.5457112616</v>
      </c>
      <c r="J28" s="22">
        <f t="shared" si="18"/>
        <v>0.6331399997</v>
      </c>
      <c r="L28" s="21"/>
      <c r="M28" s="63"/>
      <c r="N28" s="63"/>
      <c r="O28" s="63"/>
      <c r="P28" s="63"/>
      <c r="Q28" s="63"/>
      <c r="R28" s="64"/>
      <c r="T28" s="56"/>
      <c r="U28" s="64"/>
      <c r="W28" s="56"/>
      <c r="AE28" s="56">
        <f>2*(J28-T27)</f>
        <v>-0.7337200006</v>
      </c>
      <c r="AF28" s="63">
        <f t="shared" si="19"/>
        <v>0.2322737405</v>
      </c>
      <c r="AG28" s="63"/>
      <c r="AH28" s="63"/>
      <c r="AI28" s="63"/>
      <c r="AJ28" s="63">
        <f>AE28*AF28*AG27</f>
        <v>0</v>
      </c>
      <c r="AK28" s="63">
        <f>AE28*AF28*AH27</f>
        <v>0</v>
      </c>
      <c r="AL28" s="65">
        <f>AE28*AF28*AI27</f>
        <v>-0.170423889</v>
      </c>
    </row>
    <row r="29" ht="15.75" customHeight="1">
      <c r="A29" s="56"/>
      <c r="B29" s="64"/>
      <c r="D29" s="56"/>
      <c r="E29" s="63"/>
      <c r="F29" s="63"/>
      <c r="G29" s="63"/>
      <c r="H29" s="63"/>
      <c r="I29" s="63"/>
      <c r="J29" s="64"/>
      <c r="L29" s="56"/>
      <c r="M29" s="63"/>
      <c r="N29" s="63"/>
      <c r="O29" s="63"/>
      <c r="P29" s="63"/>
      <c r="Q29" s="63"/>
      <c r="R29" s="64"/>
      <c r="T29" s="56"/>
      <c r="U29" s="64"/>
      <c r="W29" s="56"/>
      <c r="AE29" s="56"/>
      <c r="AF29" s="63"/>
      <c r="AG29" s="63"/>
      <c r="AH29" s="63"/>
      <c r="AI29" s="63"/>
      <c r="AJ29" s="63"/>
      <c r="AK29" s="63"/>
      <c r="AL29" s="65"/>
    </row>
    <row r="30" ht="15.75" customHeight="1">
      <c r="A30" s="21" t="s">
        <v>2</v>
      </c>
      <c r="B30" s="22">
        <f t="array" ref="B30:B31">TRANSPOSE($A$4:$B$4)</f>
        <v>1</v>
      </c>
      <c r="D30" s="21" t="s">
        <v>19</v>
      </c>
      <c r="E30" s="62">
        <f t="shared" ref="E30:G30" si="20">E27</f>
        <v>0.7850518863</v>
      </c>
      <c r="F30" s="62">
        <f t="shared" si="20"/>
        <v>1.906325798</v>
      </c>
      <c r="G30" s="62">
        <f t="shared" si="20"/>
        <v>1.913497367</v>
      </c>
      <c r="H30" s="63"/>
      <c r="I30" s="63">
        <f t="shared" ref="I30:I31" si="23">G30+B30*E30+B31*F30</f>
        <v>2.698549253</v>
      </c>
      <c r="J30" s="22">
        <f t="shared" ref="J30:J31" si="24">1/(1+EXP(-I30))</f>
        <v>0.9369409844</v>
      </c>
      <c r="L30" s="21" t="s">
        <v>19</v>
      </c>
      <c r="M30" s="62">
        <f t="shared" ref="M30:O30" si="21">M27</f>
        <v>1.446521339</v>
      </c>
      <c r="N30" s="62">
        <f t="shared" si="21"/>
        <v>0.6540398779</v>
      </c>
      <c r="O30" s="62">
        <f t="shared" si="21"/>
        <v>-0.569877419</v>
      </c>
      <c r="P30" s="63"/>
      <c r="Q30" s="63">
        <f>O30+J30*M30+J31*N30</f>
        <v>1.199526516</v>
      </c>
      <c r="R30" s="22">
        <f>1/(1+EXP(-Q30))</f>
        <v>0.7684405426</v>
      </c>
      <c r="T30" s="21">
        <f>$C$4</f>
        <v>0</v>
      </c>
      <c r="U30" s="22">
        <f>(T30-R30) ^ 2</f>
        <v>0.5905008675</v>
      </c>
      <c r="W30" s="56">
        <f>2*(R30-T30)</f>
        <v>1.536881085</v>
      </c>
      <c r="X30" s="57">
        <f>R30*(1-R30)</f>
        <v>0.1779396751</v>
      </c>
      <c r="Y30" s="58">
        <f>J30</f>
        <v>0.9369409844</v>
      </c>
      <c r="Z30" s="58">
        <f>J31</f>
        <v>0.6331399997</v>
      </c>
      <c r="AA30" s="57">
        <v>1.0</v>
      </c>
      <c r="AB30" s="57">
        <f>W30*X30*Y30</f>
        <v>0.2562272382</v>
      </c>
      <c r="AC30" s="57">
        <f>W30*X30*Z30</f>
        <v>0.1731461386</v>
      </c>
      <c r="AD30" s="57">
        <f>W30*X30*AA30</f>
        <v>0.2734721209</v>
      </c>
      <c r="AE30" s="56">
        <f>2*(J30-T30)</f>
        <v>1.873881969</v>
      </c>
      <c r="AF30" s="63">
        <f t="shared" ref="AF30:AF31" si="25">J30*(1-J30)</f>
        <v>0.05908257615</v>
      </c>
      <c r="AG30" s="58">
        <f>B30</f>
        <v>1</v>
      </c>
      <c r="AH30" s="58">
        <f>B31</f>
        <v>0</v>
      </c>
      <c r="AI30" s="63">
        <v>1.0</v>
      </c>
      <c r="AJ30" s="63">
        <f>AE30*AF30*AG30</f>
        <v>0.1107137741</v>
      </c>
      <c r="AK30" s="63">
        <f>AE30*AF30*AH30</f>
        <v>0</v>
      </c>
      <c r="AL30" s="65">
        <f>AE30*AF30*AI30</f>
        <v>0.1107137741</v>
      </c>
    </row>
    <row r="31" ht="15.75" customHeight="1">
      <c r="A31" s="21" t="s">
        <v>21</v>
      </c>
      <c r="B31" s="22">
        <v>0.0</v>
      </c>
      <c r="D31" s="21" t="s">
        <v>30</v>
      </c>
      <c r="E31" s="62">
        <f t="shared" ref="E31:G31" si="22">E28</f>
        <v>-1</v>
      </c>
      <c r="F31" s="62">
        <f t="shared" si="22"/>
        <v>2.760904492</v>
      </c>
      <c r="G31" s="62">
        <f t="shared" si="22"/>
        <v>0.5457112616</v>
      </c>
      <c r="H31" s="63"/>
      <c r="I31" s="63">
        <f t="shared" si="23"/>
        <v>0.5457112616</v>
      </c>
      <c r="J31" s="22">
        <f t="shared" si="24"/>
        <v>0.6331399997</v>
      </c>
      <c r="L31" s="56"/>
      <c r="M31" s="63"/>
      <c r="N31" s="63"/>
      <c r="O31" s="63"/>
      <c r="P31" s="63"/>
      <c r="Q31" s="63"/>
      <c r="R31" s="64"/>
      <c r="T31" s="56"/>
      <c r="U31" s="64"/>
      <c r="W31" s="56"/>
      <c r="AE31" s="56">
        <f>2*(J31-T30)</f>
        <v>1.266279999</v>
      </c>
      <c r="AF31" s="63">
        <f t="shared" si="25"/>
        <v>0.2322737405</v>
      </c>
      <c r="AG31" s="63"/>
      <c r="AH31" s="63"/>
      <c r="AI31" s="63"/>
      <c r="AJ31" s="63">
        <f>AE31*AF31*AG30</f>
        <v>0.294123592</v>
      </c>
      <c r="AK31" s="63">
        <f>AE31*AF31*AH30</f>
        <v>0</v>
      </c>
      <c r="AL31" s="65">
        <f>AE31*AF31*AI30</f>
        <v>0.294123592</v>
      </c>
    </row>
    <row r="32" ht="15.75" customHeight="1">
      <c r="A32" s="56"/>
      <c r="B32" s="64"/>
      <c r="D32" s="56"/>
      <c r="E32" s="63"/>
      <c r="F32" s="63"/>
      <c r="G32" s="63"/>
      <c r="H32" s="63"/>
      <c r="I32" s="63"/>
      <c r="J32" s="64"/>
      <c r="L32" s="56"/>
      <c r="M32" s="63"/>
      <c r="N32" s="63"/>
      <c r="O32" s="63"/>
      <c r="P32" s="63"/>
      <c r="Q32" s="63"/>
      <c r="R32" s="64"/>
      <c r="T32" s="56"/>
      <c r="U32" s="64"/>
      <c r="W32" s="56"/>
      <c r="AE32" s="56"/>
      <c r="AF32" s="63"/>
      <c r="AG32" s="63"/>
      <c r="AH32" s="63"/>
      <c r="AI32" s="63"/>
      <c r="AJ32" s="63"/>
      <c r="AK32" s="63"/>
      <c r="AL32" s="65"/>
    </row>
    <row r="33" ht="15.75" customHeight="1">
      <c r="A33" s="21" t="s">
        <v>2</v>
      </c>
      <c r="B33" s="22">
        <f t="array" ref="B33:B34">TRANSPOSE($A$5:$B$5)</f>
        <v>0</v>
      </c>
      <c r="D33" s="21" t="s">
        <v>19</v>
      </c>
      <c r="E33" s="62">
        <f t="shared" ref="E33:G33" si="26">E30</f>
        <v>0.7850518863</v>
      </c>
      <c r="F33" s="62">
        <f t="shared" si="26"/>
        <v>1.906325798</v>
      </c>
      <c r="G33" s="62">
        <f t="shared" si="26"/>
        <v>1.913497367</v>
      </c>
      <c r="H33" s="63"/>
      <c r="I33" s="63">
        <f t="shared" ref="I33:I34" si="29">G33+B33*E33+B34*F33</f>
        <v>3.819823165</v>
      </c>
      <c r="J33" s="22">
        <f t="shared" ref="J33:J34" si="30">1/(1+EXP(-I33))</f>
        <v>0.978538997</v>
      </c>
      <c r="L33" s="21" t="s">
        <v>19</v>
      </c>
      <c r="M33" s="62">
        <f t="shared" ref="M33:O33" si="27">M30</f>
        <v>1.446521339</v>
      </c>
      <c r="N33" s="62">
        <f t="shared" si="27"/>
        <v>0.6540398779</v>
      </c>
      <c r="O33" s="62">
        <f t="shared" si="27"/>
        <v>-0.569877419</v>
      </c>
      <c r="P33" s="63"/>
      <c r="Q33" s="63">
        <f>O33+J33*M33+J34*N33</f>
        <v>1.099590991</v>
      </c>
      <c r="R33" s="22">
        <f>1/(1+EXP(-Q33))</f>
        <v>0.7501834617</v>
      </c>
      <c r="T33" s="21">
        <f>$C$5</f>
        <v>0</v>
      </c>
      <c r="U33" s="22">
        <f>(T33-R33) ^ 2</f>
        <v>0.5627752262</v>
      </c>
      <c r="W33" s="56">
        <f>2*(R33-T33)</f>
        <v>1.500366923</v>
      </c>
      <c r="X33" s="57">
        <f>R33*(1-R33)</f>
        <v>0.1874082355</v>
      </c>
      <c r="Y33" s="58">
        <f>J33</f>
        <v>0.978538997</v>
      </c>
      <c r="Z33" s="58">
        <f>J34</f>
        <v>0.3883415653</v>
      </c>
      <c r="AA33" s="57">
        <v>1.0</v>
      </c>
      <c r="AB33" s="57">
        <f>W33*X33*Y33</f>
        <v>0.2751466889</v>
      </c>
      <c r="AC33" s="57">
        <f>W33*X33*Z33</f>
        <v>0.1091943154</v>
      </c>
      <c r="AD33" s="57">
        <f>W33*X33*AA33</f>
        <v>0.2811811177</v>
      </c>
      <c r="AE33" s="56">
        <f>2*(J33-T33)</f>
        <v>1.957077994</v>
      </c>
      <c r="AF33" s="63">
        <f t="shared" ref="AF33:AF34" si="31">J33*(1-J33)</f>
        <v>0.02100042837</v>
      </c>
      <c r="AG33" s="58">
        <f>B33</f>
        <v>0</v>
      </c>
      <c r="AH33" s="58">
        <f>B34</f>
        <v>1</v>
      </c>
      <c r="AI33" s="63">
        <v>1.0</v>
      </c>
      <c r="AJ33" s="63">
        <f>AE33*AF33*AG33</f>
        <v>0</v>
      </c>
      <c r="AK33" s="63">
        <f>AE33*AF33*AH33</f>
        <v>0.04109947623</v>
      </c>
      <c r="AL33" s="65">
        <f>AE33*AF33*AI33</f>
        <v>0.04109947623</v>
      </c>
    </row>
    <row r="34" ht="15.75" customHeight="1">
      <c r="A34" s="21" t="s">
        <v>21</v>
      </c>
      <c r="B34" s="22">
        <v>1.0</v>
      </c>
      <c r="D34" s="21" t="s">
        <v>30</v>
      </c>
      <c r="E34" s="62">
        <f t="shared" ref="E34:G34" si="28">E31</f>
        <v>-1</v>
      </c>
      <c r="F34" s="62">
        <f t="shared" si="28"/>
        <v>2.760904492</v>
      </c>
      <c r="G34" s="62">
        <f t="shared" si="28"/>
        <v>0.5457112616</v>
      </c>
      <c r="H34" s="63"/>
      <c r="I34" s="63">
        <f t="shared" si="29"/>
        <v>-0.4542887384</v>
      </c>
      <c r="J34" s="22">
        <f t="shared" si="30"/>
        <v>0.3883415653</v>
      </c>
      <c r="L34" s="56"/>
      <c r="M34" s="63"/>
      <c r="N34" s="63"/>
      <c r="O34" s="63"/>
      <c r="P34" s="63"/>
      <c r="Q34" s="63"/>
      <c r="R34" s="64"/>
      <c r="T34" s="56"/>
      <c r="U34" s="64"/>
      <c r="W34" s="56"/>
      <c r="AE34" s="56">
        <f>2*(J34-T33)</f>
        <v>0.7766831305</v>
      </c>
      <c r="AF34" s="63">
        <f t="shared" si="31"/>
        <v>0.2375323939</v>
      </c>
      <c r="AG34" s="63"/>
      <c r="AH34" s="63"/>
      <c r="AI34" s="63"/>
      <c r="AJ34" s="63">
        <f>AE34*AF34*AG33</f>
        <v>0</v>
      </c>
      <c r="AK34" s="63">
        <f>AE34*AF34*AH33</f>
        <v>0.1844874033</v>
      </c>
      <c r="AL34" s="65">
        <f>AE34*AF34*AI33</f>
        <v>0.1844874033</v>
      </c>
    </row>
    <row r="35" ht="15.75" customHeight="1">
      <c r="A35" s="56"/>
      <c r="B35" s="64"/>
      <c r="D35" s="56"/>
      <c r="E35" s="63"/>
      <c r="F35" s="63"/>
      <c r="G35" s="63"/>
      <c r="H35" s="63"/>
      <c r="I35" s="63"/>
      <c r="J35" s="64"/>
      <c r="L35" s="56"/>
      <c r="M35" s="63"/>
      <c r="N35" s="63"/>
      <c r="O35" s="63"/>
      <c r="P35" s="63"/>
      <c r="Q35" s="63"/>
      <c r="R35" s="64"/>
      <c r="T35" s="56"/>
      <c r="U35" s="64"/>
      <c r="W35" s="56"/>
      <c r="AE35" s="56"/>
      <c r="AF35" s="63"/>
      <c r="AG35" s="63"/>
      <c r="AH35" s="63"/>
      <c r="AI35" s="63"/>
      <c r="AJ35" s="63"/>
      <c r="AK35" s="63"/>
      <c r="AL35" s="65"/>
    </row>
    <row r="36" ht="15.75" customHeight="1">
      <c r="A36" s="21" t="s">
        <v>2</v>
      </c>
      <c r="B36" s="22">
        <f t="array" ref="B36:B37">TRANSPOSE($A$6:$B$6)</f>
        <v>1</v>
      </c>
      <c r="D36" s="21" t="s">
        <v>19</v>
      </c>
      <c r="E36" s="62">
        <f t="shared" ref="E36:G36" si="32">E33</f>
        <v>0.7850518863</v>
      </c>
      <c r="F36" s="62">
        <f t="shared" si="32"/>
        <v>1.906325798</v>
      </c>
      <c r="G36" s="62">
        <f t="shared" si="32"/>
        <v>1.913497367</v>
      </c>
      <c r="H36" s="63"/>
      <c r="I36" s="63">
        <f t="shared" ref="I36:I37" si="35">G36+B36*E36+B37*F36</f>
        <v>4.604875051</v>
      </c>
      <c r="J36" s="22">
        <f t="shared" ref="J36:J37" si="36">1/(1+EXP(-I36))</f>
        <v>0.9900961163</v>
      </c>
      <c r="L36" s="21" t="s">
        <v>19</v>
      </c>
      <c r="M36" s="62">
        <f t="shared" ref="M36:O36" si="33">M33</f>
        <v>1.446521339</v>
      </c>
      <c r="N36" s="62">
        <f t="shared" si="33"/>
        <v>0.6540398779</v>
      </c>
      <c r="O36" s="62">
        <f t="shared" si="33"/>
        <v>-0.569877419</v>
      </c>
      <c r="P36" s="63"/>
      <c r="Q36" s="63">
        <f>O36+J36*M36+J37*N36</f>
        <v>1.11630861</v>
      </c>
      <c r="R36" s="22">
        <f>1/(1+EXP(-Q36))</f>
        <v>0.7533033598</v>
      </c>
      <c r="T36" s="21">
        <f>$C$6</f>
        <v>1</v>
      </c>
      <c r="U36" s="22">
        <f>(T36-R36) ^ 2</f>
        <v>0.06085923231</v>
      </c>
      <c r="W36" s="56">
        <f>2*(R36-T36)</f>
        <v>-0.4933932805</v>
      </c>
      <c r="X36" s="57">
        <f>R36*(1-R36)</f>
        <v>0.1858374079</v>
      </c>
      <c r="Y36" s="58">
        <f>J36</f>
        <v>0.9900961163</v>
      </c>
      <c r="Z36" s="58">
        <f>J37</f>
        <v>0.3883415653</v>
      </c>
      <c r="AA36" s="57">
        <v>1.0</v>
      </c>
      <c r="AB36" s="57">
        <f>W36*X36*Y36</f>
        <v>-0.09078283204</v>
      </c>
      <c r="AC36" s="57">
        <f>W36*X36*Z36</f>
        <v>-0.03560739863</v>
      </c>
      <c r="AD36" s="57">
        <f>W36*X36*AA36</f>
        <v>-0.09169092834</v>
      </c>
      <c r="AE36" s="56">
        <f>2*(J36-T36)</f>
        <v>-0.01980776743</v>
      </c>
      <c r="AF36" s="63">
        <f t="shared" ref="AF36:AF37" si="37">J36*(1-J36)</f>
        <v>0.009805796802</v>
      </c>
      <c r="AG36" s="58">
        <f>B36</f>
        <v>1</v>
      </c>
      <c r="AH36" s="58">
        <f>B37</f>
        <v>1</v>
      </c>
      <c r="AI36" s="63">
        <v>1.0</v>
      </c>
      <c r="AJ36" s="63">
        <f>AE36*AF36*AG36</f>
        <v>-0.0001942309425</v>
      </c>
      <c r="AK36" s="63">
        <f>AE36*AF36*AH36</f>
        <v>-0.0001942309425</v>
      </c>
      <c r="AL36" s="65">
        <f>AE36*AF36*AI36</f>
        <v>-0.0001942309425</v>
      </c>
    </row>
    <row r="37" ht="15.75" customHeight="1">
      <c r="A37" s="26" t="s">
        <v>21</v>
      </c>
      <c r="B37" s="27">
        <v>1.0</v>
      </c>
      <c r="D37" s="26" t="s">
        <v>30</v>
      </c>
      <c r="E37" s="66">
        <f t="shared" ref="E37:G37" si="34">E34</f>
        <v>-1</v>
      </c>
      <c r="F37" s="66">
        <f t="shared" si="34"/>
        <v>2.760904492</v>
      </c>
      <c r="G37" s="66">
        <f t="shared" si="34"/>
        <v>0.5457112616</v>
      </c>
      <c r="H37" s="67"/>
      <c r="I37" s="67">
        <f t="shared" si="35"/>
        <v>-0.4542887384</v>
      </c>
      <c r="J37" s="27">
        <f t="shared" si="36"/>
        <v>0.3883415653</v>
      </c>
      <c r="L37" s="68"/>
      <c r="M37" s="66"/>
      <c r="N37" s="66"/>
      <c r="O37" s="66"/>
      <c r="P37" s="66"/>
      <c r="Q37" s="66"/>
      <c r="R37" s="69"/>
      <c r="T37" s="68"/>
      <c r="U37" s="69"/>
      <c r="W37" s="68"/>
      <c r="X37" s="66"/>
      <c r="Y37" s="66"/>
      <c r="Z37" s="66"/>
      <c r="AA37" s="66"/>
      <c r="AB37" s="66"/>
      <c r="AC37" s="66"/>
      <c r="AD37" s="66"/>
      <c r="AE37" s="68">
        <f>2*(J37-T36)</f>
        <v>-1.223316869</v>
      </c>
      <c r="AF37" s="67">
        <f t="shared" si="37"/>
        <v>0.2375323939</v>
      </c>
      <c r="AG37" s="67"/>
      <c r="AH37" s="67"/>
      <c r="AI37" s="67"/>
      <c r="AJ37" s="67">
        <f>AE37*AF37*AG36</f>
        <v>-0.2905773846</v>
      </c>
      <c r="AK37" s="67">
        <f>AE37*AF37*AH36</f>
        <v>-0.2905773846</v>
      </c>
      <c r="AL37" s="70">
        <f>AE37*AF37*AI36</f>
        <v>-0.2905773846</v>
      </c>
    </row>
    <row r="38" ht="15.75" customHeight="1">
      <c r="A38" s="71"/>
      <c r="B38" s="71"/>
      <c r="C38" s="71"/>
      <c r="D38" s="71"/>
      <c r="E38" s="71"/>
      <c r="F38" s="71"/>
      <c r="G38" s="71"/>
      <c r="H38" s="71"/>
      <c r="I38" s="71"/>
      <c r="J38" s="71"/>
      <c r="K38" s="71"/>
      <c r="L38" s="71"/>
      <c r="M38" s="71"/>
      <c r="N38" s="71"/>
      <c r="O38" s="71"/>
      <c r="P38" s="71"/>
      <c r="Q38" s="71"/>
      <c r="R38" s="71"/>
      <c r="S38" s="71"/>
      <c r="T38" s="71"/>
      <c r="U38" s="72">
        <f>SUM(U27:U36)</f>
        <v>1.276063348</v>
      </c>
      <c r="V38" s="71"/>
      <c r="W38" s="71"/>
      <c r="X38" s="71"/>
      <c r="Y38" s="71"/>
      <c r="Z38" s="71"/>
      <c r="AA38" s="71"/>
      <c r="AB38" s="71">
        <f t="shared" ref="AB38:AD38" si="38">AVERAGE(AB27,AB30,AB33,AB36)</f>
        <v>0.08988003847</v>
      </c>
      <c r="AC38" s="71">
        <f t="shared" si="38"/>
        <v>0.04695737005</v>
      </c>
      <c r="AD38" s="71">
        <f t="shared" si="38"/>
        <v>0.09248206637</v>
      </c>
      <c r="AE38" s="71"/>
      <c r="AF38" s="71"/>
      <c r="AG38" s="71">
        <f>AVERAGE(AJ27,AJ30,AJ33,AJ36)</f>
        <v>0.0276298858</v>
      </c>
      <c r="AH38" s="71">
        <f>AVERAGE(AJ28,AJ31,AJ34,AJ37)</f>
        <v>0.000886551847</v>
      </c>
      <c r="AI38" s="71">
        <f>AVERAGE(AK27,AK30,AK33,AK36)</f>
        <v>0.01022631132</v>
      </c>
      <c r="AJ38" s="71">
        <f>AVERAGE(AK28,AK31,AK34,AK37)</f>
        <v>-0.02652249531</v>
      </c>
      <c r="AK38" s="71">
        <f>AVERAGE(AL27,AL30,AL33,AL36)</f>
        <v>0.03070036437</v>
      </c>
      <c r="AL38" s="71">
        <f>AVERAGE(AL28,AL31,AL34,AL37)</f>
        <v>0.004402430432</v>
      </c>
    </row>
    <row r="39" ht="15.75" customHeight="1"/>
    <row r="40" ht="15.75" customHeight="1">
      <c r="A40" s="5" t="s">
        <v>5</v>
      </c>
      <c r="B40" s="6"/>
      <c r="C40" s="3"/>
      <c r="D40" s="7" t="s">
        <v>6</v>
      </c>
      <c r="E40" s="8"/>
      <c r="F40" s="8"/>
      <c r="G40" s="8"/>
      <c r="H40" s="8"/>
      <c r="I40" s="9" t="s">
        <v>3</v>
      </c>
      <c r="J40" s="10"/>
      <c r="K40" s="3"/>
      <c r="L40" s="7" t="s">
        <v>27</v>
      </c>
      <c r="M40" s="8"/>
      <c r="N40" s="8"/>
      <c r="O40" s="8"/>
      <c r="P40" s="8"/>
      <c r="Q40" s="9" t="s">
        <v>3</v>
      </c>
      <c r="R40" s="10"/>
      <c r="T40" s="7" t="s">
        <v>20</v>
      </c>
      <c r="U40" s="11" t="s">
        <v>8</v>
      </c>
      <c r="W40" s="7" t="s">
        <v>28</v>
      </c>
      <c r="X40" s="8"/>
      <c r="Y40" s="8"/>
      <c r="Z40" s="8"/>
      <c r="AA40" s="8"/>
      <c r="AB40" s="8"/>
      <c r="AC40" s="8"/>
      <c r="AD40" s="8"/>
      <c r="AE40" s="7" t="s">
        <v>29</v>
      </c>
      <c r="AF40" s="8"/>
      <c r="AG40" s="8"/>
      <c r="AH40" s="8"/>
      <c r="AI40" s="8"/>
      <c r="AJ40" s="8"/>
      <c r="AK40" s="8"/>
      <c r="AL40" s="11"/>
    </row>
    <row r="41" ht="15.75" customHeight="1">
      <c r="A41" s="12"/>
      <c r="B41" s="13"/>
      <c r="C41" s="3"/>
      <c r="D41" s="14"/>
      <c r="E41" s="15" t="s">
        <v>9</v>
      </c>
      <c r="F41" s="15" t="s">
        <v>22</v>
      </c>
      <c r="G41" s="15" t="s">
        <v>10</v>
      </c>
      <c r="H41" s="15"/>
      <c r="I41" s="15" t="s">
        <v>11</v>
      </c>
      <c r="J41" s="18" t="s">
        <v>12</v>
      </c>
      <c r="K41" s="3"/>
      <c r="L41" s="14"/>
      <c r="M41" s="15" t="s">
        <v>9</v>
      </c>
      <c r="N41" s="15" t="s">
        <v>22</v>
      </c>
      <c r="O41" s="15" t="s">
        <v>10</v>
      </c>
      <c r="P41" s="15"/>
      <c r="Q41" s="15" t="s">
        <v>11</v>
      </c>
      <c r="R41" s="18" t="s">
        <v>12</v>
      </c>
      <c r="T41" s="52"/>
      <c r="U41" s="17"/>
      <c r="W41" s="52" t="s">
        <v>13</v>
      </c>
      <c r="X41" s="16" t="s">
        <v>14</v>
      </c>
      <c r="Y41" s="16" t="s">
        <v>23</v>
      </c>
      <c r="Z41" s="16" t="s">
        <v>24</v>
      </c>
      <c r="AA41" s="16" t="s">
        <v>16</v>
      </c>
      <c r="AB41" s="16" t="s">
        <v>25</v>
      </c>
      <c r="AC41" s="16" t="s">
        <v>26</v>
      </c>
      <c r="AD41" s="16" t="s">
        <v>18</v>
      </c>
      <c r="AE41" s="14" t="s">
        <v>13</v>
      </c>
      <c r="AF41" s="15" t="s">
        <v>14</v>
      </c>
      <c r="AG41" s="15" t="s">
        <v>23</v>
      </c>
      <c r="AH41" s="15" t="s">
        <v>24</v>
      </c>
      <c r="AI41" s="15" t="s">
        <v>16</v>
      </c>
      <c r="AJ41" s="15" t="s">
        <v>25</v>
      </c>
      <c r="AK41" s="15" t="s">
        <v>26</v>
      </c>
      <c r="AL41" s="18" t="s">
        <v>18</v>
      </c>
    </row>
    <row r="42" ht="15.75" customHeight="1">
      <c r="A42" s="21" t="s">
        <v>2</v>
      </c>
      <c r="B42" s="22">
        <f t="array" ref="B42:B43">TRANSPOSE($A$3:$B$3)</f>
        <v>0</v>
      </c>
      <c r="D42" s="23" t="s">
        <v>19</v>
      </c>
      <c r="E42" s="53">
        <f t="shared" ref="E42:G42" si="39">E27-$B$8*AG38</f>
        <v>0.5087530283</v>
      </c>
      <c r="F42" s="53">
        <f t="shared" si="39"/>
        <v>1.897460279</v>
      </c>
      <c r="G42" s="53">
        <f t="shared" si="39"/>
        <v>1.811234254</v>
      </c>
      <c r="H42" s="54"/>
      <c r="I42" s="54">
        <f t="shared" ref="I42:I43" si="42">G42+B42*E42+B43*F42</f>
        <v>1.811234254</v>
      </c>
      <c r="J42" s="55">
        <f t="shared" ref="J42:J43" si="43">1/(1+EXP(-I42))</f>
        <v>0.8595109788</v>
      </c>
      <c r="L42" s="23" t="s">
        <v>19</v>
      </c>
      <c r="M42" s="53">
        <f t="shared" ref="M42:O42" si="40">M27-$B$8*AB38</f>
        <v>0.5477209538</v>
      </c>
      <c r="N42" s="53">
        <f t="shared" si="40"/>
        <v>0.1844661774</v>
      </c>
      <c r="O42" s="53">
        <f t="shared" si="40"/>
        <v>-1.494698083</v>
      </c>
      <c r="P42" s="54"/>
      <c r="Q42" s="54">
        <f>O42+J42*M42+J43*N42</f>
        <v>-0.9090301013</v>
      </c>
      <c r="R42" s="55">
        <f>1/(1+EXP(-Q42))</f>
        <v>0.2871983495</v>
      </c>
      <c r="T42" s="21">
        <f>$C$3</f>
        <v>1</v>
      </c>
      <c r="U42" s="22">
        <f>(T42-R42) ^ 2</f>
        <v>0.5080861929</v>
      </c>
      <c r="W42" s="56">
        <f>2*(R42-T42)</f>
        <v>-1.425603301</v>
      </c>
      <c r="X42" s="57">
        <f>R42*(1-R42)</f>
        <v>0.2047154576</v>
      </c>
      <c r="Y42" s="58">
        <f>J42</f>
        <v>0.8595109788</v>
      </c>
      <c r="Z42" s="58">
        <f>J43</f>
        <v>0.6228556905</v>
      </c>
      <c r="AA42" s="57">
        <v>1.0</v>
      </c>
      <c r="AB42" s="57">
        <f>W42*X42*Y42</f>
        <v>-0.2508422901</v>
      </c>
      <c r="AC42" s="57">
        <f>W42*X42*Z42</f>
        <v>-0.1817760932</v>
      </c>
      <c r="AD42" s="57">
        <f>W42*X42*AA42</f>
        <v>-0.291843032</v>
      </c>
      <c r="AE42" s="59">
        <f>2*(J42-T42)</f>
        <v>-0.2809780423</v>
      </c>
      <c r="AF42" s="54">
        <f t="shared" ref="AF42:AF43" si="44">J42*(1-J42)</f>
        <v>0.1207518561</v>
      </c>
      <c r="AG42" s="60">
        <f>B42</f>
        <v>0</v>
      </c>
      <c r="AH42" s="60">
        <f>B43</f>
        <v>0</v>
      </c>
      <c r="AI42" s="54">
        <v>1.0</v>
      </c>
      <c r="AJ42" s="54">
        <f>AE42*AF42*AG42</f>
        <v>0</v>
      </c>
      <c r="AK42" s="54">
        <f>AE42*AF42*AH42</f>
        <v>0</v>
      </c>
      <c r="AL42" s="61">
        <f>AE42*AF42*AI42</f>
        <v>-0.03392862013</v>
      </c>
    </row>
    <row r="43" ht="15.75" customHeight="1">
      <c r="A43" s="21" t="s">
        <v>21</v>
      </c>
      <c r="B43" s="22">
        <v>0.0</v>
      </c>
      <c r="D43" s="21" t="s">
        <v>30</v>
      </c>
      <c r="E43" s="62">
        <f t="shared" ref="E43:G43" si="41">E28-$B$8*AJ38</f>
        <v>-0.7347750469</v>
      </c>
      <c r="F43" s="62">
        <f t="shared" si="41"/>
        <v>2.453900848</v>
      </c>
      <c r="G43" s="62">
        <f t="shared" si="41"/>
        <v>0.5016869573</v>
      </c>
      <c r="H43" s="63"/>
      <c r="I43" s="63">
        <f t="shared" si="42"/>
        <v>0.5016869573</v>
      </c>
      <c r="J43" s="22">
        <f t="shared" si="43"/>
        <v>0.6228556905</v>
      </c>
      <c r="L43" s="21"/>
      <c r="M43" s="63"/>
      <c r="N43" s="63"/>
      <c r="O43" s="63"/>
      <c r="P43" s="63"/>
      <c r="Q43" s="63"/>
      <c r="R43" s="64"/>
      <c r="T43" s="56"/>
      <c r="U43" s="64"/>
      <c r="W43" s="56"/>
      <c r="AE43" s="56">
        <f>2*(J43-T42)</f>
        <v>-0.7542886191</v>
      </c>
      <c r="AF43" s="63">
        <f t="shared" si="44"/>
        <v>0.2349064793</v>
      </c>
      <c r="AG43" s="63"/>
      <c r="AH43" s="63"/>
      <c r="AI43" s="63"/>
      <c r="AJ43" s="63">
        <f>AE43*AF43*AG42</f>
        <v>0</v>
      </c>
      <c r="AK43" s="63">
        <f>AE43*AF43*AH42</f>
        <v>0</v>
      </c>
      <c r="AL43" s="65">
        <f>AE43*AF43*AI42</f>
        <v>-0.1771872839</v>
      </c>
    </row>
    <row r="44" ht="15.75" customHeight="1">
      <c r="A44" s="56"/>
      <c r="B44" s="64"/>
      <c r="D44" s="56"/>
      <c r="E44" s="63"/>
      <c r="F44" s="63"/>
      <c r="G44" s="63"/>
      <c r="H44" s="63"/>
      <c r="I44" s="63"/>
      <c r="J44" s="64"/>
      <c r="L44" s="56"/>
      <c r="M44" s="63"/>
      <c r="N44" s="63"/>
      <c r="O44" s="63"/>
      <c r="P44" s="63"/>
      <c r="Q44" s="63"/>
      <c r="R44" s="64"/>
      <c r="T44" s="56"/>
      <c r="U44" s="64"/>
      <c r="W44" s="56"/>
      <c r="AE44" s="56"/>
      <c r="AF44" s="63"/>
      <c r="AG44" s="63"/>
      <c r="AH44" s="63"/>
      <c r="AI44" s="63"/>
      <c r="AJ44" s="63"/>
      <c r="AK44" s="63"/>
      <c r="AL44" s="65"/>
    </row>
    <row r="45" ht="15.75" customHeight="1">
      <c r="A45" s="21" t="s">
        <v>2</v>
      </c>
      <c r="B45" s="22">
        <f t="array" ref="B45:B46">TRANSPOSE($A$4:$B$4)</f>
        <v>1</v>
      </c>
      <c r="D45" s="21" t="s">
        <v>19</v>
      </c>
      <c r="E45" s="62">
        <f t="shared" ref="E45:G45" si="45">E42</f>
        <v>0.5087530283</v>
      </c>
      <c r="F45" s="62">
        <f t="shared" si="45"/>
        <v>1.897460279</v>
      </c>
      <c r="G45" s="62">
        <f t="shared" si="45"/>
        <v>1.811234254</v>
      </c>
      <c r="H45" s="63"/>
      <c r="I45" s="63">
        <f t="shared" ref="I45:I46" si="48">G45+B45*E45+B46*F45</f>
        <v>2.319987282</v>
      </c>
      <c r="J45" s="22">
        <f t="shared" ref="J45:J46" si="49">1/(1+EXP(-I45))</f>
        <v>0.9105189045</v>
      </c>
      <c r="L45" s="21" t="s">
        <v>19</v>
      </c>
      <c r="M45" s="62">
        <f t="shared" ref="M45:O45" si="46">M42</f>
        <v>0.5477209538</v>
      </c>
      <c r="N45" s="62">
        <f t="shared" si="46"/>
        <v>0.1844661774</v>
      </c>
      <c r="O45" s="62">
        <f t="shared" si="46"/>
        <v>-1.494698083</v>
      </c>
      <c r="P45" s="63"/>
      <c r="Q45" s="63">
        <f>O45+J45*M45+J46*N45</f>
        <v>-0.8810919916</v>
      </c>
      <c r="R45" s="22">
        <f>1/(1+EXP(-Q45))</f>
        <v>0.2929515425</v>
      </c>
      <c r="T45" s="21">
        <f>$C$4</f>
        <v>0</v>
      </c>
      <c r="U45" s="22">
        <f>(T45-R45) ^ 2</f>
        <v>0.08582060627</v>
      </c>
      <c r="W45" s="56">
        <f>2*(R45-T45)</f>
        <v>0.5859030851</v>
      </c>
      <c r="X45" s="57">
        <f>R45*(1-R45)</f>
        <v>0.2071309363</v>
      </c>
      <c r="Y45" s="58">
        <f>J45</f>
        <v>0.9105189045</v>
      </c>
      <c r="Z45" s="58">
        <f>J46</f>
        <v>0.6228556905</v>
      </c>
      <c r="AA45" s="57">
        <v>1.0</v>
      </c>
      <c r="AB45" s="57">
        <f>W45*X45*Y45</f>
        <v>0.1104993492</v>
      </c>
      <c r="AC45" s="57">
        <f>W45*X45*Z45</f>
        <v>0.07558892858</v>
      </c>
      <c r="AD45" s="57">
        <f>W45*X45*AA45</f>
        <v>0.1213586546</v>
      </c>
      <c r="AE45" s="56">
        <f>2*(J45-T45)</f>
        <v>1.821037809</v>
      </c>
      <c r="AF45" s="63">
        <f t="shared" ref="AF45:AF46" si="50">J45*(1-J45)</f>
        <v>0.08147422906</v>
      </c>
      <c r="AG45" s="58">
        <f>B45</f>
        <v>1</v>
      </c>
      <c r="AH45" s="58">
        <f>B46</f>
        <v>0</v>
      </c>
      <c r="AI45" s="63">
        <v>1.0</v>
      </c>
      <c r="AJ45" s="63">
        <f>AE45*AF45*AG45</f>
        <v>0.1483676516</v>
      </c>
      <c r="AK45" s="63">
        <f>AE45*AF45*AH45</f>
        <v>0</v>
      </c>
      <c r="AL45" s="65">
        <f>AE45*AF45*AI45</f>
        <v>0.1483676516</v>
      </c>
    </row>
    <row r="46" ht="15.75" customHeight="1">
      <c r="A46" s="21" t="s">
        <v>21</v>
      </c>
      <c r="B46" s="22">
        <v>0.0</v>
      </c>
      <c r="D46" s="21" t="s">
        <v>30</v>
      </c>
      <c r="E46" s="62">
        <f t="shared" ref="E46:G46" si="47">E43</f>
        <v>-0.7347750469</v>
      </c>
      <c r="F46" s="62">
        <f t="shared" si="47"/>
        <v>2.453900848</v>
      </c>
      <c r="G46" s="62">
        <f t="shared" si="47"/>
        <v>0.5016869573</v>
      </c>
      <c r="H46" s="63"/>
      <c r="I46" s="63">
        <f t="shared" si="48"/>
        <v>0.5016869573</v>
      </c>
      <c r="J46" s="22">
        <f t="shared" si="49"/>
        <v>0.6228556905</v>
      </c>
      <c r="L46" s="56"/>
      <c r="M46" s="63"/>
      <c r="N46" s="63"/>
      <c r="O46" s="63"/>
      <c r="P46" s="63"/>
      <c r="Q46" s="63"/>
      <c r="R46" s="64"/>
      <c r="T46" s="56"/>
      <c r="U46" s="64"/>
      <c r="W46" s="56"/>
      <c r="AE46" s="56">
        <f>2*(J46-T45)</f>
        <v>1.245711381</v>
      </c>
      <c r="AF46" s="63">
        <f t="shared" si="50"/>
        <v>0.2349064793</v>
      </c>
      <c r="AG46" s="63"/>
      <c r="AH46" s="63"/>
      <c r="AI46" s="63"/>
      <c r="AJ46" s="63">
        <f>AE46*AF46*AG45</f>
        <v>0.2926256747</v>
      </c>
      <c r="AK46" s="63">
        <f>AE46*AF46*AH45</f>
        <v>0</v>
      </c>
      <c r="AL46" s="65">
        <f>AE46*AF46*AI45</f>
        <v>0.2926256747</v>
      </c>
    </row>
    <row r="47" ht="15.75" customHeight="1">
      <c r="A47" s="56"/>
      <c r="B47" s="64"/>
      <c r="D47" s="56"/>
      <c r="E47" s="63"/>
      <c r="F47" s="63"/>
      <c r="G47" s="63"/>
      <c r="H47" s="63"/>
      <c r="I47" s="63"/>
      <c r="J47" s="64"/>
      <c r="L47" s="56"/>
      <c r="M47" s="63"/>
      <c r="N47" s="63"/>
      <c r="O47" s="63"/>
      <c r="P47" s="63"/>
      <c r="Q47" s="63"/>
      <c r="R47" s="64"/>
      <c r="T47" s="56"/>
      <c r="U47" s="64"/>
      <c r="W47" s="56"/>
      <c r="AE47" s="56"/>
      <c r="AF47" s="63"/>
      <c r="AG47" s="63"/>
      <c r="AH47" s="63"/>
      <c r="AI47" s="63"/>
      <c r="AJ47" s="63"/>
      <c r="AK47" s="63"/>
      <c r="AL47" s="65"/>
    </row>
    <row r="48" ht="15.75" customHeight="1">
      <c r="A48" s="21" t="s">
        <v>2</v>
      </c>
      <c r="B48" s="22">
        <f t="array" ref="B48:B49">TRANSPOSE($A$5:$B$5)</f>
        <v>0</v>
      </c>
      <c r="D48" s="21" t="s">
        <v>19</v>
      </c>
      <c r="E48" s="62">
        <f t="shared" ref="E48:G48" si="51">E45</f>
        <v>0.5087530283</v>
      </c>
      <c r="F48" s="62">
        <f t="shared" si="51"/>
        <v>1.897460279</v>
      </c>
      <c r="G48" s="62">
        <f t="shared" si="51"/>
        <v>1.811234254</v>
      </c>
      <c r="H48" s="63"/>
      <c r="I48" s="63">
        <f t="shared" ref="I48:I49" si="54">G48+B48*E48+B49*F48</f>
        <v>3.708694533</v>
      </c>
      <c r="J48" s="22">
        <f t="shared" ref="J48:J49" si="55">1/(1+EXP(-I48))</f>
        <v>0.9760768458</v>
      </c>
      <c r="L48" s="21" t="s">
        <v>19</v>
      </c>
      <c r="M48" s="62">
        <f t="shared" ref="M48:O48" si="52">M45</f>
        <v>0.5477209538</v>
      </c>
      <c r="N48" s="62">
        <f t="shared" si="52"/>
        <v>0.1844661774</v>
      </c>
      <c r="O48" s="62">
        <f t="shared" si="52"/>
        <v>-1.494698083</v>
      </c>
      <c r="P48" s="63"/>
      <c r="Q48" s="63">
        <f>O48+J48*M48+J49*N48</f>
        <v>-0.8785480661</v>
      </c>
      <c r="R48" s="22">
        <f>1/(1+EXP(-Q48))</f>
        <v>0.2934787456</v>
      </c>
      <c r="T48" s="21">
        <f>$C$5</f>
        <v>0</v>
      </c>
      <c r="U48" s="22">
        <f>(T48-R48) ^ 2</f>
        <v>0.08612977412</v>
      </c>
      <c r="W48" s="56">
        <f>2*(R48-T48)</f>
        <v>0.5869574912</v>
      </c>
      <c r="X48" s="57">
        <f>R48*(1-R48)</f>
        <v>0.2073489715</v>
      </c>
      <c r="Y48" s="58">
        <f>J48</f>
        <v>0.9760768458</v>
      </c>
      <c r="Z48" s="58">
        <f>J49</f>
        <v>0.4419903789</v>
      </c>
      <c r="AA48" s="57">
        <v>1.0</v>
      </c>
      <c r="AB48" s="57">
        <f>W48*X48*Y48</f>
        <v>0.1187934639</v>
      </c>
      <c r="AC48" s="57">
        <f>W48*X48*Z48</f>
        <v>0.05379245326</v>
      </c>
      <c r="AD48" s="57">
        <f>W48*X48*AA48</f>
        <v>0.1217050321</v>
      </c>
      <c r="AE48" s="56">
        <f>2*(J48-T48)</f>
        <v>1.952153692</v>
      </c>
      <c r="AF48" s="63">
        <f t="shared" ref="AF48:AF49" si="56">J48*(1-J48)</f>
        <v>0.02335083691</v>
      </c>
      <c r="AG48" s="58">
        <f>B48</f>
        <v>0</v>
      </c>
      <c r="AH48" s="58">
        <f>B49</f>
        <v>1</v>
      </c>
      <c r="AI48" s="63">
        <v>1.0</v>
      </c>
      <c r="AJ48" s="63">
        <f>AE48*AF48*AG48</f>
        <v>0</v>
      </c>
      <c r="AK48" s="63">
        <f>AE48*AF48*AH48</f>
        <v>0.04558442248</v>
      </c>
      <c r="AL48" s="65">
        <f>AE48*AF48*AI48</f>
        <v>0.04558442248</v>
      </c>
    </row>
    <row r="49" ht="15.75" customHeight="1">
      <c r="A49" s="21" t="s">
        <v>21</v>
      </c>
      <c r="B49" s="22">
        <v>1.0</v>
      </c>
      <c r="D49" s="21" t="s">
        <v>30</v>
      </c>
      <c r="E49" s="62">
        <f t="shared" ref="E49:G49" si="53">E46</f>
        <v>-0.7347750469</v>
      </c>
      <c r="F49" s="62">
        <f t="shared" si="53"/>
        <v>2.453900848</v>
      </c>
      <c r="G49" s="62">
        <f t="shared" si="53"/>
        <v>0.5016869573</v>
      </c>
      <c r="H49" s="63"/>
      <c r="I49" s="63">
        <f t="shared" si="54"/>
        <v>-0.2330880896</v>
      </c>
      <c r="J49" s="22">
        <f t="shared" si="55"/>
        <v>0.4419903789</v>
      </c>
      <c r="L49" s="56"/>
      <c r="M49" s="63"/>
      <c r="N49" s="63"/>
      <c r="O49" s="63"/>
      <c r="P49" s="63"/>
      <c r="Q49" s="63"/>
      <c r="R49" s="64"/>
      <c r="T49" s="56"/>
      <c r="U49" s="64"/>
      <c r="W49" s="56"/>
      <c r="AE49" s="56">
        <f>2*(J49-T48)</f>
        <v>0.8839807579</v>
      </c>
      <c r="AF49" s="63">
        <f t="shared" si="56"/>
        <v>0.2466348839</v>
      </c>
      <c r="AG49" s="63"/>
      <c r="AH49" s="63"/>
      <c r="AI49" s="63"/>
      <c r="AJ49" s="63">
        <f>AE49*AF49*AG48</f>
        <v>0</v>
      </c>
      <c r="AK49" s="63">
        <f>AE49*AF49*AH48</f>
        <v>0.2180204916</v>
      </c>
      <c r="AL49" s="65">
        <f>AE49*AF49*AI48</f>
        <v>0.2180204916</v>
      </c>
    </row>
    <row r="50" ht="15.75" customHeight="1">
      <c r="A50" s="56"/>
      <c r="B50" s="64"/>
      <c r="D50" s="56"/>
      <c r="E50" s="63"/>
      <c r="F50" s="63"/>
      <c r="G50" s="63"/>
      <c r="H50" s="63"/>
      <c r="I50" s="63"/>
      <c r="J50" s="64"/>
      <c r="L50" s="56"/>
      <c r="M50" s="63"/>
      <c r="N50" s="63"/>
      <c r="O50" s="63"/>
      <c r="P50" s="63"/>
      <c r="Q50" s="63"/>
      <c r="R50" s="64"/>
      <c r="T50" s="56"/>
      <c r="U50" s="64"/>
      <c r="W50" s="56"/>
      <c r="AE50" s="56"/>
      <c r="AF50" s="63"/>
      <c r="AG50" s="63"/>
      <c r="AH50" s="63"/>
      <c r="AI50" s="63"/>
      <c r="AJ50" s="63"/>
      <c r="AK50" s="63"/>
      <c r="AL50" s="65"/>
    </row>
    <row r="51" ht="15.75" customHeight="1">
      <c r="A51" s="21" t="s">
        <v>2</v>
      </c>
      <c r="B51" s="22">
        <f t="array" ref="B51:B52">TRANSPOSE($A$6:$B$6)</f>
        <v>1</v>
      </c>
      <c r="D51" s="21" t="s">
        <v>19</v>
      </c>
      <c r="E51" s="62">
        <f t="shared" ref="E51:G51" si="57">E48</f>
        <v>0.5087530283</v>
      </c>
      <c r="F51" s="62">
        <f t="shared" si="57"/>
        <v>1.897460279</v>
      </c>
      <c r="G51" s="62">
        <f t="shared" si="57"/>
        <v>1.811234254</v>
      </c>
      <c r="H51" s="63"/>
      <c r="I51" s="63">
        <f t="shared" ref="I51:I52" si="60">G51+B51*E51+B52*F51</f>
        <v>4.217447561</v>
      </c>
      <c r="J51" s="22">
        <f t="shared" ref="J51:J52" si="61">1/(1+EXP(-I51))</f>
        <v>0.9854777925</v>
      </c>
      <c r="L51" s="21" t="s">
        <v>19</v>
      </c>
      <c r="M51" s="62">
        <f t="shared" ref="M51:O51" si="58">M48</f>
        <v>0.5477209538</v>
      </c>
      <c r="N51" s="62">
        <f t="shared" si="58"/>
        <v>0.1844661774</v>
      </c>
      <c r="O51" s="62">
        <f t="shared" si="58"/>
        <v>-1.494698083</v>
      </c>
      <c r="P51" s="63"/>
      <c r="Q51" s="63">
        <f>O51+J51*M51+J52*N51</f>
        <v>-0.8733989706</v>
      </c>
      <c r="R51" s="22">
        <f>1/(1+EXP(-Q51))</f>
        <v>0.2945475394</v>
      </c>
      <c r="T51" s="21">
        <f>$C$6</f>
        <v>1</v>
      </c>
      <c r="U51" s="22">
        <f>(T51-R51) ^ 2</f>
        <v>0.4976631741</v>
      </c>
      <c r="W51" s="56">
        <f>2*(R51-T51)</f>
        <v>-1.410904921</v>
      </c>
      <c r="X51" s="57">
        <f>R51*(1-R51)</f>
        <v>0.2077892865</v>
      </c>
      <c r="Y51" s="58">
        <f>J51</f>
        <v>0.9854777925</v>
      </c>
      <c r="Z51" s="58">
        <f>J52</f>
        <v>0.4419903789</v>
      </c>
      <c r="AA51" s="57">
        <v>1.0</v>
      </c>
      <c r="AB51" s="57">
        <f>W51*X51*Y51</f>
        <v>-0.2889134378</v>
      </c>
      <c r="AC51" s="57">
        <f>W51*X51*Z51</f>
        <v>-0.129578729</v>
      </c>
      <c r="AD51" s="57">
        <f>W51*X51*AA51</f>
        <v>-0.2931709268</v>
      </c>
      <c r="AE51" s="56">
        <f>2*(J51-T51)</f>
        <v>-0.02904441504</v>
      </c>
      <c r="AF51" s="63">
        <f t="shared" ref="AF51:AF52" si="62">J51*(1-J51)</f>
        <v>0.01431131301</v>
      </c>
      <c r="AG51" s="58">
        <f>B51</f>
        <v>1</v>
      </c>
      <c r="AH51" s="58">
        <f>B52</f>
        <v>1</v>
      </c>
      <c r="AI51" s="63">
        <v>1.0</v>
      </c>
      <c r="AJ51" s="63">
        <f>AE51*AF51*AG51</f>
        <v>-0.0004156637147</v>
      </c>
      <c r="AK51" s="63">
        <f>AE51*AF51*AH51</f>
        <v>-0.0004156637147</v>
      </c>
      <c r="AL51" s="65">
        <f>AE51*AF51*AI51</f>
        <v>-0.0004156637147</v>
      </c>
    </row>
    <row r="52" ht="15.75" customHeight="1">
      <c r="A52" s="26" t="s">
        <v>21</v>
      </c>
      <c r="B52" s="27">
        <v>1.0</v>
      </c>
      <c r="D52" s="26" t="s">
        <v>30</v>
      </c>
      <c r="E52" s="66">
        <f t="shared" ref="E52:G52" si="59">E49</f>
        <v>-0.7347750469</v>
      </c>
      <c r="F52" s="66">
        <f t="shared" si="59"/>
        <v>2.453900848</v>
      </c>
      <c r="G52" s="66">
        <f t="shared" si="59"/>
        <v>0.5016869573</v>
      </c>
      <c r="H52" s="67"/>
      <c r="I52" s="67">
        <f t="shared" si="60"/>
        <v>-0.2330880896</v>
      </c>
      <c r="J52" s="27">
        <f t="shared" si="61"/>
        <v>0.4419903789</v>
      </c>
      <c r="L52" s="68"/>
      <c r="M52" s="66"/>
      <c r="N52" s="66"/>
      <c r="O52" s="66"/>
      <c r="P52" s="66"/>
      <c r="Q52" s="66"/>
      <c r="R52" s="69"/>
      <c r="T52" s="68"/>
      <c r="U52" s="69"/>
      <c r="W52" s="68"/>
      <c r="X52" s="66"/>
      <c r="Y52" s="66"/>
      <c r="Z52" s="66"/>
      <c r="AA52" s="66"/>
      <c r="AB52" s="66"/>
      <c r="AC52" s="66"/>
      <c r="AD52" s="66"/>
      <c r="AE52" s="68">
        <f>2*(J52-T51)</f>
        <v>-1.116019242</v>
      </c>
      <c r="AF52" s="67">
        <f t="shared" si="62"/>
        <v>0.2466348839</v>
      </c>
      <c r="AG52" s="67"/>
      <c r="AH52" s="67"/>
      <c r="AI52" s="67"/>
      <c r="AJ52" s="67">
        <f>AE52*AF52*AG51</f>
        <v>-0.2752492762</v>
      </c>
      <c r="AK52" s="67">
        <f>AE52*AF52*AH51</f>
        <v>-0.2752492762</v>
      </c>
      <c r="AL52" s="70">
        <f>AE52*AF52*AI51</f>
        <v>-0.2752492762</v>
      </c>
    </row>
    <row r="53" ht="15.75" customHeight="1">
      <c r="A53" s="71"/>
      <c r="B53" s="71"/>
      <c r="C53" s="71"/>
      <c r="D53" s="71"/>
      <c r="E53" s="71"/>
      <c r="F53" s="71"/>
      <c r="G53" s="71"/>
      <c r="H53" s="71"/>
      <c r="I53" s="71"/>
      <c r="J53" s="71"/>
      <c r="K53" s="71"/>
      <c r="L53" s="71"/>
      <c r="M53" s="71"/>
      <c r="N53" s="71"/>
      <c r="O53" s="71"/>
      <c r="P53" s="71"/>
      <c r="Q53" s="71"/>
      <c r="R53" s="71"/>
      <c r="S53" s="71"/>
      <c r="T53" s="71"/>
      <c r="U53" s="72">
        <f>SUM(U42:U51)</f>
        <v>1.177699747</v>
      </c>
      <c r="V53" s="71"/>
      <c r="W53" s="71"/>
      <c r="X53" s="71"/>
      <c r="Y53" s="71"/>
      <c r="Z53" s="71"/>
      <c r="AA53" s="71"/>
      <c r="AB53" s="71">
        <f t="shared" ref="AB53:AD53" si="63">AVERAGE(AB42,AB45,AB48,AB51)</f>
        <v>-0.07761572871</v>
      </c>
      <c r="AC53" s="71">
        <f t="shared" si="63"/>
        <v>-0.0454933601</v>
      </c>
      <c r="AD53" s="71">
        <f t="shared" si="63"/>
        <v>-0.08548756805</v>
      </c>
      <c r="AE53" s="71"/>
      <c r="AF53" s="71"/>
      <c r="AG53" s="71">
        <f>AVERAGE(AJ42,AJ45,AJ48,AJ51)</f>
        <v>0.03698799697</v>
      </c>
      <c r="AH53" s="71">
        <f>AVERAGE(AJ43,AJ46,AJ49,AJ52)</f>
        <v>0.004344099642</v>
      </c>
      <c r="AI53" s="71">
        <f>AVERAGE(AK42,AK45,AK48,AK51)</f>
        <v>0.01129218969</v>
      </c>
      <c r="AJ53" s="71">
        <f>AVERAGE(AK43,AK46,AK49,AK52)</f>
        <v>-0.01430719616</v>
      </c>
      <c r="AK53" s="71">
        <f>AVERAGE(AL42,AL45,AL48,AL51)</f>
        <v>0.03990194755</v>
      </c>
      <c r="AL53" s="71">
        <f>AVERAGE(AL43,AL46,AL49,AL52)</f>
        <v>0.01455240155</v>
      </c>
    </row>
    <row r="54" ht="15.75" customHeight="1"/>
    <row r="55" ht="15.75" customHeight="1">
      <c r="A55" s="5" t="s">
        <v>5</v>
      </c>
      <c r="B55" s="6"/>
      <c r="C55" s="3"/>
      <c r="D55" s="7" t="s">
        <v>6</v>
      </c>
      <c r="E55" s="8"/>
      <c r="F55" s="8"/>
      <c r="G55" s="8"/>
      <c r="H55" s="8"/>
      <c r="I55" s="9" t="s">
        <v>3</v>
      </c>
      <c r="J55" s="10"/>
      <c r="K55" s="3"/>
      <c r="L55" s="7" t="s">
        <v>27</v>
      </c>
      <c r="M55" s="8"/>
      <c r="N55" s="8"/>
      <c r="O55" s="8"/>
      <c r="P55" s="8"/>
      <c r="Q55" s="9" t="s">
        <v>3</v>
      </c>
      <c r="R55" s="10"/>
      <c r="T55" s="7" t="s">
        <v>20</v>
      </c>
      <c r="U55" s="11" t="s">
        <v>8</v>
      </c>
      <c r="W55" s="7" t="s">
        <v>28</v>
      </c>
      <c r="X55" s="8"/>
      <c r="Y55" s="8"/>
      <c r="Z55" s="8"/>
      <c r="AA55" s="8"/>
      <c r="AB55" s="8"/>
      <c r="AC55" s="8"/>
      <c r="AD55" s="8"/>
      <c r="AE55" s="7" t="s">
        <v>29</v>
      </c>
      <c r="AF55" s="8"/>
      <c r="AG55" s="8"/>
      <c r="AH55" s="8"/>
      <c r="AI55" s="8"/>
      <c r="AJ55" s="8"/>
      <c r="AK55" s="8"/>
      <c r="AL55" s="11"/>
    </row>
    <row r="56" ht="15.75" customHeight="1">
      <c r="A56" s="12"/>
      <c r="B56" s="13"/>
      <c r="C56" s="3"/>
      <c r="D56" s="14"/>
      <c r="E56" s="15" t="s">
        <v>9</v>
      </c>
      <c r="F56" s="15" t="s">
        <v>22</v>
      </c>
      <c r="G56" s="15" t="s">
        <v>10</v>
      </c>
      <c r="H56" s="15"/>
      <c r="I56" s="15" t="s">
        <v>11</v>
      </c>
      <c r="J56" s="18" t="s">
        <v>12</v>
      </c>
      <c r="K56" s="3"/>
      <c r="L56" s="14"/>
      <c r="M56" s="15" t="s">
        <v>9</v>
      </c>
      <c r="N56" s="15" t="s">
        <v>22</v>
      </c>
      <c r="O56" s="15" t="s">
        <v>10</v>
      </c>
      <c r="P56" s="15"/>
      <c r="Q56" s="15" t="s">
        <v>11</v>
      </c>
      <c r="R56" s="18" t="s">
        <v>12</v>
      </c>
      <c r="T56" s="52"/>
      <c r="U56" s="17"/>
      <c r="W56" s="52" t="s">
        <v>13</v>
      </c>
      <c r="X56" s="16" t="s">
        <v>14</v>
      </c>
      <c r="Y56" s="16" t="s">
        <v>23</v>
      </c>
      <c r="Z56" s="16" t="s">
        <v>24</v>
      </c>
      <c r="AA56" s="16" t="s">
        <v>16</v>
      </c>
      <c r="AB56" s="16" t="s">
        <v>25</v>
      </c>
      <c r="AC56" s="16" t="s">
        <v>26</v>
      </c>
      <c r="AD56" s="16" t="s">
        <v>18</v>
      </c>
      <c r="AE56" s="14" t="s">
        <v>13</v>
      </c>
      <c r="AF56" s="15" t="s">
        <v>14</v>
      </c>
      <c r="AG56" s="15" t="s">
        <v>23</v>
      </c>
      <c r="AH56" s="15" t="s">
        <v>24</v>
      </c>
      <c r="AI56" s="15" t="s">
        <v>16</v>
      </c>
      <c r="AJ56" s="15" t="s">
        <v>25</v>
      </c>
      <c r="AK56" s="15" t="s">
        <v>26</v>
      </c>
      <c r="AL56" s="18" t="s">
        <v>18</v>
      </c>
    </row>
    <row r="57" ht="15.75" customHeight="1">
      <c r="A57" s="21" t="s">
        <v>2</v>
      </c>
      <c r="B57" s="22">
        <f t="array" ref="B57:B58">TRANSPOSE($A$3:$B$3)</f>
        <v>0</v>
      </c>
      <c r="D57" s="23" t="s">
        <v>19</v>
      </c>
      <c r="E57" s="53">
        <f t="shared" ref="E57:G57" si="64">E42-$B$8*AG53</f>
        <v>0.1388730587</v>
      </c>
      <c r="F57" s="53">
        <f t="shared" si="64"/>
        <v>1.854019283</v>
      </c>
      <c r="G57" s="53">
        <f t="shared" si="64"/>
        <v>1.698312357</v>
      </c>
      <c r="H57" s="54"/>
      <c r="I57" s="54">
        <f t="shared" ref="I57:I58" si="67">G57+B57*E57+B58*F57</f>
        <v>1.698312357</v>
      </c>
      <c r="J57" s="55">
        <f t="shared" ref="J57:J58" si="68">1/(1+EXP(-I57))</f>
        <v>0.8453141905</v>
      </c>
      <c r="L57" s="23" t="s">
        <v>19</v>
      </c>
      <c r="M57" s="53">
        <f t="shared" ref="M57:O57" si="65">M42-$B$8*AB53</f>
        <v>1.323878241</v>
      </c>
      <c r="N57" s="53">
        <f t="shared" si="65"/>
        <v>0.6393997785</v>
      </c>
      <c r="O57" s="53">
        <f t="shared" si="65"/>
        <v>-0.6398224022</v>
      </c>
      <c r="P57" s="54"/>
      <c r="Q57" s="54">
        <f>O57+J57*M57+J58*N57</f>
        <v>0.8553088796</v>
      </c>
      <c r="R57" s="55">
        <f>1/(1+EXP(-Q57))</f>
        <v>0.701679614</v>
      </c>
      <c r="T57" s="21">
        <f>$C$3</f>
        <v>1</v>
      </c>
      <c r="U57" s="22">
        <f>(T57-R57) ^ 2</f>
        <v>0.08899505272</v>
      </c>
      <c r="W57" s="56">
        <f>2*(R57-T57)</f>
        <v>-0.5966407721</v>
      </c>
      <c r="X57" s="57">
        <f>R57*(1-R57)</f>
        <v>0.2093253333</v>
      </c>
      <c r="Y57" s="58">
        <f>J57</f>
        <v>0.8453141905</v>
      </c>
      <c r="Z57" s="58">
        <f>J58</f>
        <v>0.5881112742</v>
      </c>
      <c r="AA57" s="57">
        <v>1.0</v>
      </c>
      <c r="AB57" s="57">
        <f>W57*X57*Y57</f>
        <v>-0.1055730039</v>
      </c>
      <c r="AC57" s="57">
        <f>W57*X57*Z57</f>
        <v>-0.07345041</v>
      </c>
      <c r="AD57" s="57">
        <f>W57*X57*AA57</f>
        <v>-0.1248920285</v>
      </c>
      <c r="AE57" s="59">
        <f>2*(J57-T57)</f>
        <v>-0.3093716191</v>
      </c>
      <c r="AF57" s="54">
        <f t="shared" ref="AF57:AF58" si="69">J57*(1-J57)</f>
        <v>0.1307581099</v>
      </c>
      <c r="AG57" s="60">
        <f>B57</f>
        <v>0</v>
      </c>
      <c r="AH57" s="60">
        <f>B58</f>
        <v>0</v>
      </c>
      <c r="AI57" s="54">
        <v>1.0</v>
      </c>
      <c r="AJ57" s="54">
        <f>AE57*AF57*AG57</f>
        <v>0</v>
      </c>
      <c r="AK57" s="54">
        <f>AE57*AF57*AH57</f>
        <v>0</v>
      </c>
      <c r="AL57" s="61">
        <f>AE57*AF57*AI57</f>
        <v>-0.04045284816</v>
      </c>
    </row>
    <row r="58" ht="15.75" customHeight="1">
      <c r="A58" s="21" t="s">
        <v>21</v>
      </c>
      <c r="B58" s="22">
        <v>0.0</v>
      </c>
      <c r="D58" s="21" t="s">
        <v>30</v>
      </c>
      <c r="E58" s="62">
        <f t="shared" ref="E58:G58" si="66">E43-$B$8*AJ53</f>
        <v>-0.5917030853</v>
      </c>
      <c r="F58" s="62">
        <f t="shared" si="66"/>
        <v>2.054881373</v>
      </c>
      <c r="G58" s="62">
        <f t="shared" si="66"/>
        <v>0.3561629418</v>
      </c>
      <c r="H58" s="63"/>
      <c r="I58" s="63">
        <f t="shared" si="67"/>
        <v>0.3561629418</v>
      </c>
      <c r="J58" s="22">
        <f t="shared" si="68"/>
        <v>0.5881112742</v>
      </c>
      <c r="L58" s="21"/>
      <c r="M58" s="63"/>
      <c r="N58" s="63"/>
      <c r="O58" s="63"/>
      <c r="P58" s="63"/>
      <c r="Q58" s="63"/>
      <c r="R58" s="64"/>
      <c r="T58" s="56"/>
      <c r="U58" s="64"/>
      <c r="W58" s="56"/>
      <c r="AE58" s="56">
        <f>2*(J58-T57)</f>
        <v>-0.8237774517</v>
      </c>
      <c r="AF58" s="63">
        <f t="shared" si="69"/>
        <v>0.2422364034</v>
      </c>
      <c r="AG58" s="63"/>
      <c r="AH58" s="63"/>
      <c r="AI58" s="63"/>
      <c r="AJ58" s="63">
        <f>AE58*AF58*AG57</f>
        <v>0</v>
      </c>
      <c r="AK58" s="63">
        <f>AE58*AF58*AH57</f>
        <v>0</v>
      </c>
      <c r="AL58" s="65">
        <f>AE58*AF58*AI57</f>
        <v>-0.1995488871</v>
      </c>
    </row>
    <row r="59" ht="15.75" customHeight="1">
      <c r="A59" s="56"/>
      <c r="B59" s="64"/>
      <c r="D59" s="56"/>
      <c r="E59" s="63"/>
      <c r="F59" s="63"/>
      <c r="G59" s="63"/>
      <c r="H59" s="63"/>
      <c r="I59" s="63"/>
      <c r="J59" s="64"/>
      <c r="L59" s="56"/>
      <c r="M59" s="63"/>
      <c r="N59" s="63"/>
      <c r="O59" s="63"/>
      <c r="P59" s="63"/>
      <c r="Q59" s="63"/>
      <c r="R59" s="64"/>
      <c r="T59" s="56"/>
      <c r="U59" s="64"/>
      <c r="W59" s="56"/>
      <c r="AE59" s="56"/>
      <c r="AF59" s="63"/>
      <c r="AG59" s="63"/>
      <c r="AH59" s="63"/>
      <c r="AI59" s="63"/>
      <c r="AJ59" s="63"/>
      <c r="AK59" s="63"/>
      <c r="AL59" s="65"/>
    </row>
    <row r="60" ht="15.75" customHeight="1">
      <c r="A60" s="21" t="s">
        <v>2</v>
      </c>
      <c r="B60" s="22">
        <f t="array" ref="B60:B61">TRANSPOSE($A$4:$B$4)</f>
        <v>1</v>
      </c>
      <c r="D60" s="21" t="s">
        <v>19</v>
      </c>
      <c r="E60" s="62">
        <f t="shared" ref="E60:G60" si="70">E57</f>
        <v>0.1388730587</v>
      </c>
      <c r="F60" s="62">
        <f t="shared" si="70"/>
        <v>1.854019283</v>
      </c>
      <c r="G60" s="62">
        <f t="shared" si="70"/>
        <v>1.698312357</v>
      </c>
      <c r="H60" s="63"/>
      <c r="I60" s="63">
        <f t="shared" ref="I60:I61" si="73">G60+B60*E60+B61*F60</f>
        <v>1.837185415</v>
      </c>
      <c r="J60" s="22">
        <f t="shared" ref="J60:J61" si="74">1/(1+EXP(-I60))</f>
        <v>0.8626154913</v>
      </c>
      <c r="L60" s="21" t="s">
        <v>19</v>
      </c>
      <c r="M60" s="62">
        <f t="shared" ref="M60:O60" si="71">M57</f>
        <v>1.323878241</v>
      </c>
      <c r="N60" s="62">
        <f t="shared" si="71"/>
        <v>0.6393997785</v>
      </c>
      <c r="O60" s="62">
        <f t="shared" si="71"/>
        <v>-0.6398224022</v>
      </c>
      <c r="P60" s="63"/>
      <c r="Q60" s="63">
        <f>O60+J60*M60+J61*N60</f>
        <v>0.8782136953</v>
      </c>
      <c r="R60" s="22">
        <f>1/(1+EXP(-Q60))</f>
        <v>0.7064519182</v>
      </c>
      <c r="T60" s="21">
        <f>$C$4</f>
        <v>0</v>
      </c>
      <c r="U60" s="22">
        <f>(T60-R60) ^ 2</f>
        <v>0.4990743127</v>
      </c>
      <c r="W60" s="56">
        <f>2*(R60-T60)</f>
        <v>1.412903836</v>
      </c>
      <c r="X60" s="57">
        <f>R60*(1-R60)</f>
        <v>0.2073776055</v>
      </c>
      <c r="Y60" s="58">
        <f>J60</f>
        <v>0.8626154913</v>
      </c>
      <c r="Z60" s="58">
        <f>J61</f>
        <v>0.5881112742</v>
      </c>
      <c r="AA60" s="57">
        <v>1.0</v>
      </c>
      <c r="AB60" s="57">
        <f>W60*X60*Y60</f>
        <v>0.2527503194</v>
      </c>
      <c r="AC60" s="57">
        <f>W60*X60*Z60</f>
        <v>0.1723193171</v>
      </c>
      <c r="AD60" s="57">
        <f>W60*X60*AA60</f>
        <v>0.2930046144</v>
      </c>
      <c r="AE60" s="56">
        <f>2*(J60-T60)</f>
        <v>1.725230983</v>
      </c>
      <c r="AF60" s="63">
        <f t="shared" ref="AF60:AF61" si="75">J60*(1-J60)</f>
        <v>0.1185100055</v>
      </c>
      <c r="AG60" s="58">
        <f>B60</f>
        <v>1</v>
      </c>
      <c r="AH60" s="58">
        <f>B61</f>
        <v>0</v>
      </c>
      <c r="AI60" s="63">
        <v>1.0</v>
      </c>
      <c r="AJ60" s="63">
        <f>AE60*AF60*AG60</f>
        <v>0.2044571332</v>
      </c>
      <c r="AK60" s="63">
        <f>AE60*AF60*AH60</f>
        <v>0</v>
      </c>
      <c r="AL60" s="65">
        <f>AE60*AF60*AI60</f>
        <v>0.2044571332</v>
      </c>
    </row>
    <row r="61" ht="15.75" customHeight="1">
      <c r="A61" s="21" t="s">
        <v>21</v>
      </c>
      <c r="B61" s="22">
        <v>0.0</v>
      </c>
      <c r="D61" s="21" t="s">
        <v>30</v>
      </c>
      <c r="E61" s="62">
        <f t="shared" ref="E61:G61" si="72">E58</f>
        <v>-0.5917030853</v>
      </c>
      <c r="F61" s="62">
        <f t="shared" si="72"/>
        <v>2.054881373</v>
      </c>
      <c r="G61" s="62">
        <f t="shared" si="72"/>
        <v>0.3561629418</v>
      </c>
      <c r="H61" s="63"/>
      <c r="I61" s="63">
        <f t="shared" si="73"/>
        <v>0.3561629418</v>
      </c>
      <c r="J61" s="22">
        <f t="shared" si="74"/>
        <v>0.5881112742</v>
      </c>
      <c r="L61" s="56"/>
      <c r="M61" s="63"/>
      <c r="N61" s="63"/>
      <c r="O61" s="63"/>
      <c r="P61" s="63"/>
      <c r="Q61" s="63"/>
      <c r="R61" s="64"/>
      <c r="T61" s="56"/>
      <c r="U61" s="64"/>
      <c r="W61" s="56"/>
      <c r="AE61" s="56">
        <f>2*(J61-T60)</f>
        <v>1.176222548</v>
      </c>
      <c r="AF61" s="63">
        <f t="shared" si="75"/>
        <v>0.2422364034</v>
      </c>
      <c r="AG61" s="63"/>
      <c r="AH61" s="63"/>
      <c r="AI61" s="63"/>
      <c r="AJ61" s="63">
        <f>AE61*AF61*AG60</f>
        <v>0.2849239197</v>
      </c>
      <c r="AK61" s="63">
        <f>AE61*AF61*AH60</f>
        <v>0</v>
      </c>
      <c r="AL61" s="65">
        <f>AE61*AF61*AI60</f>
        <v>0.2849239197</v>
      </c>
    </row>
    <row r="62" ht="15.75" customHeight="1">
      <c r="A62" s="56"/>
      <c r="B62" s="64"/>
      <c r="D62" s="56"/>
      <c r="E62" s="63"/>
      <c r="F62" s="63"/>
      <c r="G62" s="63"/>
      <c r="H62" s="63"/>
      <c r="I62" s="63"/>
      <c r="J62" s="64"/>
      <c r="L62" s="56"/>
      <c r="M62" s="63"/>
      <c r="N62" s="63"/>
      <c r="O62" s="63"/>
      <c r="P62" s="63"/>
      <c r="Q62" s="63"/>
      <c r="R62" s="64"/>
      <c r="T62" s="56"/>
      <c r="U62" s="64"/>
      <c r="W62" s="56"/>
      <c r="AE62" s="56"/>
      <c r="AF62" s="63"/>
      <c r="AG62" s="63"/>
      <c r="AH62" s="63"/>
      <c r="AI62" s="63"/>
      <c r="AJ62" s="63"/>
      <c r="AK62" s="63"/>
      <c r="AL62" s="65"/>
    </row>
    <row r="63" ht="15.75" customHeight="1">
      <c r="A63" s="21" t="s">
        <v>2</v>
      </c>
      <c r="B63" s="22">
        <f t="array" ref="B63:B64">TRANSPOSE($A$5:$B$5)</f>
        <v>0</v>
      </c>
      <c r="D63" s="21" t="s">
        <v>19</v>
      </c>
      <c r="E63" s="62">
        <f t="shared" ref="E63:G63" si="76">E60</f>
        <v>0.1388730587</v>
      </c>
      <c r="F63" s="62">
        <f t="shared" si="76"/>
        <v>1.854019283</v>
      </c>
      <c r="G63" s="62">
        <f t="shared" si="76"/>
        <v>1.698312357</v>
      </c>
      <c r="H63" s="63"/>
      <c r="I63" s="63">
        <f t="shared" ref="I63:I64" si="79">G63+B63*E63+B64*F63</f>
        <v>3.55233164</v>
      </c>
      <c r="J63" s="22">
        <f t="shared" ref="J63:J64" si="80">1/(1+EXP(-I63))</f>
        <v>0.9721406441</v>
      </c>
      <c r="L63" s="21" t="s">
        <v>19</v>
      </c>
      <c r="M63" s="62">
        <f t="shared" ref="M63:O63" si="77">M60</f>
        <v>1.323878241</v>
      </c>
      <c r="N63" s="62">
        <f t="shared" si="77"/>
        <v>0.6393997785</v>
      </c>
      <c r="O63" s="62">
        <f t="shared" si="77"/>
        <v>-0.6398224022</v>
      </c>
      <c r="P63" s="63"/>
      <c r="Q63" s="63">
        <f>O63+J63*M63+J64*N63</f>
        <v>0.9293953644</v>
      </c>
      <c r="R63" s="22">
        <f>1/(1+EXP(-Q63))</f>
        <v>0.7169526019</v>
      </c>
      <c r="T63" s="21">
        <f>$C$5</f>
        <v>0</v>
      </c>
      <c r="U63" s="22">
        <f>(T63-R63) ^ 2</f>
        <v>0.5140210334</v>
      </c>
      <c r="W63" s="56">
        <f>2*(R63-T63)</f>
        <v>1.433905204</v>
      </c>
      <c r="X63" s="57">
        <f>R63*(1-R63)</f>
        <v>0.2029315685</v>
      </c>
      <c r="Y63" s="58">
        <f>J63</f>
        <v>0.9721406441</v>
      </c>
      <c r="Z63" s="58">
        <f>J64</f>
        <v>0.4413857032</v>
      </c>
      <c r="AA63" s="57">
        <v>1.0</v>
      </c>
      <c r="AB63" s="57">
        <f>W63*X63*Y63</f>
        <v>0.2828779877</v>
      </c>
      <c r="AC63" s="57">
        <f>W63*X63*Z63</f>
        <v>0.1284364565</v>
      </c>
      <c r="AD63" s="57">
        <f>W63*X63*AA63</f>
        <v>0.2909846321</v>
      </c>
      <c r="AE63" s="56">
        <f>2*(J63-T63)</f>
        <v>1.944281288</v>
      </c>
      <c r="AF63" s="63">
        <f t="shared" ref="AF63:AF64" si="81">J63*(1-J63)</f>
        <v>0.02708321222</v>
      </c>
      <c r="AG63" s="58">
        <f>B63</f>
        <v>0</v>
      </c>
      <c r="AH63" s="58">
        <f>B64</f>
        <v>1</v>
      </c>
      <c r="AI63" s="63">
        <v>1.0</v>
      </c>
      <c r="AJ63" s="63">
        <f>AE63*AF63*AG63</f>
        <v>0</v>
      </c>
      <c r="AK63" s="63">
        <f>AE63*AF63*AH63</f>
        <v>0.05265738273</v>
      </c>
      <c r="AL63" s="65">
        <f>AE63*AF63*AI63</f>
        <v>0.05265738273</v>
      </c>
    </row>
    <row r="64" ht="15.75" customHeight="1">
      <c r="A64" s="21" t="s">
        <v>21</v>
      </c>
      <c r="B64" s="22">
        <v>1.0</v>
      </c>
      <c r="D64" s="21" t="s">
        <v>30</v>
      </c>
      <c r="E64" s="62">
        <f t="shared" ref="E64:G64" si="78">E61</f>
        <v>-0.5917030853</v>
      </c>
      <c r="F64" s="62">
        <f t="shared" si="78"/>
        <v>2.054881373</v>
      </c>
      <c r="G64" s="62">
        <f t="shared" si="78"/>
        <v>0.3561629418</v>
      </c>
      <c r="H64" s="63"/>
      <c r="I64" s="63">
        <f t="shared" si="79"/>
        <v>-0.2355401436</v>
      </c>
      <c r="J64" s="22">
        <f t="shared" si="80"/>
        <v>0.4413857032</v>
      </c>
      <c r="L64" s="56"/>
      <c r="M64" s="63"/>
      <c r="N64" s="63"/>
      <c r="O64" s="63"/>
      <c r="P64" s="63"/>
      <c r="Q64" s="63"/>
      <c r="R64" s="64"/>
      <c r="T64" s="56"/>
      <c r="U64" s="64"/>
      <c r="W64" s="56"/>
      <c r="AE64" s="56">
        <f>2*(J64-T63)</f>
        <v>0.8827714064</v>
      </c>
      <c r="AF64" s="63">
        <f t="shared" si="81"/>
        <v>0.2465643642</v>
      </c>
      <c r="AG64" s="63"/>
      <c r="AH64" s="63"/>
      <c r="AI64" s="63"/>
      <c r="AJ64" s="63">
        <f>AE64*AF64*AG63</f>
        <v>0</v>
      </c>
      <c r="AK64" s="63">
        <f>AE64*AF64*AH63</f>
        <v>0.2176599706</v>
      </c>
      <c r="AL64" s="65">
        <f>AE64*AF64*AI63</f>
        <v>0.2176599706</v>
      </c>
    </row>
    <row r="65" ht="15.75" customHeight="1">
      <c r="A65" s="56"/>
      <c r="B65" s="64"/>
      <c r="D65" s="56"/>
      <c r="E65" s="63"/>
      <c r="F65" s="63"/>
      <c r="G65" s="63"/>
      <c r="H65" s="63"/>
      <c r="I65" s="63"/>
      <c r="J65" s="64"/>
      <c r="L65" s="56"/>
      <c r="M65" s="63"/>
      <c r="N65" s="63"/>
      <c r="O65" s="63"/>
      <c r="P65" s="63"/>
      <c r="Q65" s="63"/>
      <c r="R65" s="64"/>
      <c r="T65" s="56"/>
      <c r="U65" s="64"/>
      <c r="W65" s="56"/>
      <c r="AE65" s="56"/>
      <c r="AF65" s="63"/>
      <c r="AG65" s="63"/>
      <c r="AH65" s="63"/>
      <c r="AI65" s="63"/>
      <c r="AJ65" s="63"/>
      <c r="AK65" s="63"/>
      <c r="AL65" s="65"/>
    </row>
    <row r="66" ht="15.75" customHeight="1">
      <c r="A66" s="21" t="s">
        <v>2</v>
      </c>
      <c r="B66" s="22">
        <f t="array" ref="B66:B67">TRANSPOSE($A$6:$B$6)</f>
        <v>1</v>
      </c>
      <c r="D66" s="21" t="s">
        <v>19</v>
      </c>
      <c r="E66" s="62">
        <f t="shared" ref="E66:G66" si="82">E63</f>
        <v>0.1388730587</v>
      </c>
      <c r="F66" s="62">
        <f t="shared" si="82"/>
        <v>1.854019283</v>
      </c>
      <c r="G66" s="62">
        <f t="shared" si="82"/>
        <v>1.698312357</v>
      </c>
      <c r="H66" s="63"/>
      <c r="I66" s="63">
        <f t="shared" ref="I66:I67" si="85">G66+B66*E66+B67*F66</f>
        <v>3.691204698</v>
      </c>
      <c r="J66" s="22">
        <f t="shared" ref="J66:J67" si="86">1/(1+EXP(-I66))</f>
        <v>0.975665025</v>
      </c>
      <c r="L66" s="21" t="s">
        <v>19</v>
      </c>
      <c r="M66" s="62">
        <f t="shared" ref="M66:O66" si="83">M63</f>
        <v>1.323878241</v>
      </c>
      <c r="N66" s="62">
        <f t="shared" si="83"/>
        <v>0.6393997785</v>
      </c>
      <c r="O66" s="62">
        <f t="shared" si="83"/>
        <v>-0.6398224022</v>
      </c>
      <c r="P66" s="63"/>
      <c r="Q66" s="63">
        <f>O66+J66*M66+J67*N66</f>
        <v>0.9340612156</v>
      </c>
      <c r="R66" s="22">
        <f>1/(1+EXP(-Q66))</f>
        <v>0.7178984912</v>
      </c>
      <c r="T66" s="21">
        <f>$C$6</f>
        <v>1</v>
      </c>
      <c r="U66" s="22">
        <f>(T66-R66) ^ 2</f>
        <v>0.07958126125</v>
      </c>
      <c r="W66" s="56">
        <f>2*(R66-T66)</f>
        <v>-0.5642030176</v>
      </c>
      <c r="X66" s="57">
        <f>R66*(1-R66)</f>
        <v>0.2025202475</v>
      </c>
      <c r="Y66" s="58">
        <f>J66</f>
        <v>0.975665025</v>
      </c>
      <c r="Z66" s="58">
        <f>J67</f>
        <v>0.4413857032</v>
      </c>
      <c r="AA66" s="57">
        <v>1.0</v>
      </c>
      <c r="AB66" s="57">
        <f>W66*X66*Y66</f>
        <v>-0.1114819588</v>
      </c>
      <c r="AC66" s="57">
        <f>W66*X66*Z66</f>
        <v>-0.05043384926</v>
      </c>
      <c r="AD66" s="57">
        <f>W66*X66*AA66</f>
        <v>-0.1142625348</v>
      </c>
      <c r="AE66" s="56">
        <f>2*(J66-T66)</f>
        <v>-0.04866995006</v>
      </c>
      <c r="AF66" s="63">
        <f t="shared" ref="AF66:AF67" si="87">J66*(1-J66)</f>
        <v>0.02374278402</v>
      </c>
      <c r="AG66" s="58">
        <f>B66</f>
        <v>1</v>
      </c>
      <c r="AH66" s="58">
        <f>B67</f>
        <v>1</v>
      </c>
      <c r="AI66" s="63">
        <v>1.0</v>
      </c>
      <c r="AJ66" s="63">
        <f>AE66*AF66*AG66</f>
        <v>-0.001155560112</v>
      </c>
      <c r="AK66" s="63">
        <f>AE66*AF66*AH66</f>
        <v>-0.001155560112</v>
      </c>
      <c r="AL66" s="65">
        <f>AE66*AF66*AI66</f>
        <v>-0.001155560112</v>
      </c>
    </row>
    <row r="67" ht="15.75" customHeight="1">
      <c r="A67" s="26" t="s">
        <v>21</v>
      </c>
      <c r="B67" s="27">
        <v>1.0</v>
      </c>
      <c r="D67" s="26" t="s">
        <v>30</v>
      </c>
      <c r="E67" s="66">
        <f t="shared" ref="E67:G67" si="84">E64</f>
        <v>-0.5917030853</v>
      </c>
      <c r="F67" s="66">
        <f t="shared" si="84"/>
        <v>2.054881373</v>
      </c>
      <c r="G67" s="66">
        <f t="shared" si="84"/>
        <v>0.3561629418</v>
      </c>
      <c r="H67" s="67"/>
      <c r="I67" s="67">
        <f t="shared" si="85"/>
        <v>-0.2355401436</v>
      </c>
      <c r="J67" s="27">
        <f t="shared" si="86"/>
        <v>0.4413857032</v>
      </c>
      <c r="L67" s="68"/>
      <c r="M67" s="66"/>
      <c r="N67" s="66"/>
      <c r="O67" s="66"/>
      <c r="P67" s="66"/>
      <c r="Q67" s="66"/>
      <c r="R67" s="69"/>
      <c r="T67" s="68"/>
      <c r="U67" s="69"/>
      <c r="W67" s="68"/>
      <c r="X67" s="66"/>
      <c r="Y67" s="66"/>
      <c r="Z67" s="66"/>
      <c r="AA67" s="66"/>
      <c r="AB67" s="66"/>
      <c r="AC67" s="66"/>
      <c r="AD67" s="66"/>
      <c r="AE67" s="68">
        <f>2*(J67-T66)</f>
        <v>-1.117228594</v>
      </c>
      <c r="AF67" s="67">
        <f t="shared" si="87"/>
        <v>0.2465643642</v>
      </c>
      <c r="AG67" s="67"/>
      <c r="AH67" s="67"/>
      <c r="AI67" s="67"/>
      <c r="AJ67" s="67">
        <f>AE67*AF67*AG66</f>
        <v>-0.2754687579</v>
      </c>
      <c r="AK67" s="67">
        <f>AE67*AF67*AH66</f>
        <v>-0.2754687579</v>
      </c>
      <c r="AL67" s="70">
        <f>AE67*AF67*AI66</f>
        <v>-0.2754687579</v>
      </c>
    </row>
    <row r="68" ht="15.75" customHeight="1">
      <c r="A68" s="71"/>
      <c r="B68" s="71"/>
      <c r="C68" s="71"/>
      <c r="D68" s="71"/>
      <c r="E68" s="71"/>
      <c r="F68" s="71"/>
      <c r="G68" s="71"/>
      <c r="H68" s="71"/>
      <c r="I68" s="71"/>
      <c r="J68" s="71"/>
      <c r="K68" s="71"/>
      <c r="L68" s="71"/>
      <c r="M68" s="71"/>
      <c r="N68" s="71"/>
      <c r="O68" s="71"/>
      <c r="P68" s="71"/>
      <c r="Q68" s="71"/>
      <c r="R68" s="71"/>
      <c r="S68" s="71"/>
      <c r="T68" s="71"/>
      <c r="U68" s="72">
        <f>SUM(U57:U66)</f>
        <v>1.18167166</v>
      </c>
      <c r="V68" s="71"/>
      <c r="W68" s="71"/>
      <c r="X68" s="71"/>
      <c r="Y68" s="71"/>
      <c r="Z68" s="71"/>
      <c r="AA68" s="71"/>
      <c r="AB68" s="71">
        <f t="shared" ref="AB68:AD68" si="88">AVERAGE(AB57,AB60,AB63,AB66)</f>
        <v>0.07964333607</v>
      </c>
      <c r="AC68" s="71">
        <f t="shared" si="88"/>
        <v>0.04421787857</v>
      </c>
      <c r="AD68" s="71">
        <f t="shared" si="88"/>
        <v>0.08620867081</v>
      </c>
      <c r="AE68" s="71"/>
      <c r="AF68" s="71"/>
      <c r="AG68" s="71">
        <f>AVERAGE(AJ57,AJ60,AJ63,AJ66)</f>
        <v>0.05082539327</v>
      </c>
      <c r="AH68" s="71">
        <f>AVERAGE(AJ58,AJ61,AJ64,AJ67)</f>
        <v>0.00236379045</v>
      </c>
      <c r="AI68" s="71">
        <f>AVERAGE(AK57,AK60,AK63,AK66)</f>
        <v>0.01287545566</v>
      </c>
      <c r="AJ68" s="71">
        <f>AVERAGE(AK58,AK61,AK64,AK67)</f>
        <v>-0.01445219683</v>
      </c>
      <c r="AK68" s="71">
        <f>AVERAGE(AL57,AL60,AL63,AL66)</f>
        <v>0.05387652691</v>
      </c>
      <c r="AL68" s="71">
        <f>AVERAGE(AL58,AL61,AL64,AL67)</f>
        <v>0.006891561321</v>
      </c>
    </row>
    <row r="69" ht="15.75" customHeight="1"/>
    <row r="70" ht="15.75" customHeight="1">
      <c r="A70" s="5" t="s">
        <v>5</v>
      </c>
      <c r="B70" s="6"/>
      <c r="C70" s="3"/>
      <c r="D70" s="7" t="s">
        <v>6</v>
      </c>
      <c r="E70" s="8"/>
      <c r="F70" s="8"/>
      <c r="G70" s="8"/>
      <c r="H70" s="8"/>
      <c r="I70" s="9" t="s">
        <v>3</v>
      </c>
      <c r="J70" s="10"/>
      <c r="K70" s="3"/>
      <c r="L70" s="7" t="s">
        <v>27</v>
      </c>
      <c r="M70" s="8"/>
      <c r="N70" s="8"/>
      <c r="O70" s="8"/>
      <c r="P70" s="8"/>
      <c r="Q70" s="9" t="s">
        <v>3</v>
      </c>
      <c r="R70" s="10"/>
      <c r="T70" s="7" t="s">
        <v>20</v>
      </c>
      <c r="U70" s="11" t="s">
        <v>8</v>
      </c>
      <c r="W70" s="7" t="s">
        <v>28</v>
      </c>
      <c r="X70" s="8"/>
      <c r="Y70" s="8"/>
      <c r="Z70" s="8"/>
      <c r="AA70" s="8"/>
      <c r="AB70" s="8"/>
      <c r="AC70" s="8"/>
      <c r="AD70" s="8"/>
      <c r="AE70" s="7" t="s">
        <v>29</v>
      </c>
      <c r="AF70" s="8"/>
      <c r="AG70" s="8"/>
      <c r="AH70" s="8"/>
      <c r="AI70" s="8"/>
      <c r="AJ70" s="8"/>
      <c r="AK70" s="8"/>
      <c r="AL70" s="11"/>
    </row>
    <row r="71" ht="15.75" customHeight="1">
      <c r="A71" s="12"/>
      <c r="B71" s="13"/>
      <c r="C71" s="3"/>
      <c r="D71" s="14"/>
      <c r="E71" s="15" t="s">
        <v>9</v>
      </c>
      <c r="F71" s="15" t="s">
        <v>22</v>
      </c>
      <c r="G71" s="15" t="s">
        <v>10</v>
      </c>
      <c r="H71" s="15"/>
      <c r="I71" s="15" t="s">
        <v>11</v>
      </c>
      <c r="J71" s="18" t="s">
        <v>12</v>
      </c>
      <c r="K71" s="3"/>
      <c r="L71" s="14"/>
      <c r="M71" s="15" t="s">
        <v>9</v>
      </c>
      <c r="N71" s="15" t="s">
        <v>22</v>
      </c>
      <c r="O71" s="15" t="s">
        <v>10</v>
      </c>
      <c r="P71" s="15"/>
      <c r="Q71" s="15" t="s">
        <v>11</v>
      </c>
      <c r="R71" s="18" t="s">
        <v>12</v>
      </c>
      <c r="T71" s="52"/>
      <c r="U71" s="17"/>
      <c r="W71" s="52" t="s">
        <v>13</v>
      </c>
      <c r="X71" s="16" t="s">
        <v>14</v>
      </c>
      <c r="Y71" s="16" t="s">
        <v>23</v>
      </c>
      <c r="Z71" s="16" t="s">
        <v>24</v>
      </c>
      <c r="AA71" s="16" t="s">
        <v>16</v>
      </c>
      <c r="AB71" s="16" t="s">
        <v>25</v>
      </c>
      <c r="AC71" s="16" t="s">
        <v>26</v>
      </c>
      <c r="AD71" s="16" t="s">
        <v>18</v>
      </c>
      <c r="AE71" s="14" t="s">
        <v>13</v>
      </c>
      <c r="AF71" s="15" t="s">
        <v>14</v>
      </c>
      <c r="AG71" s="15" t="s">
        <v>23</v>
      </c>
      <c r="AH71" s="15" t="s">
        <v>24</v>
      </c>
      <c r="AI71" s="15" t="s">
        <v>16</v>
      </c>
      <c r="AJ71" s="15" t="s">
        <v>25</v>
      </c>
      <c r="AK71" s="15" t="s">
        <v>26</v>
      </c>
      <c r="AL71" s="18" t="s">
        <v>18</v>
      </c>
    </row>
    <row r="72" ht="15.75" customHeight="1">
      <c r="A72" s="21" t="s">
        <v>2</v>
      </c>
      <c r="B72" s="22">
        <f t="array" ref="B72:B73">TRANSPOSE($A$3:$B$3)</f>
        <v>0</v>
      </c>
      <c r="D72" s="23" t="s">
        <v>19</v>
      </c>
      <c r="E72" s="53">
        <f t="shared" ref="E72:G72" si="89">E57-$B$8*AG68</f>
        <v>-0.369380874</v>
      </c>
      <c r="F72" s="53">
        <f t="shared" si="89"/>
        <v>1.830381378</v>
      </c>
      <c r="G72" s="53">
        <f t="shared" si="89"/>
        <v>1.5695578</v>
      </c>
      <c r="H72" s="54"/>
      <c r="I72" s="54">
        <f t="shared" ref="I72:I73" si="92">G72+B72*E72+B73*F72</f>
        <v>1.5695578</v>
      </c>
      <c r="J72" s="55">
        <f t="shared" ref="J72:J73" si="93">1/(1+EXP(-I72))</f>
        <v>0.8277205601</v>
      </c>
      <c r="L72" s="23" t="s">
        <v>19</v>
      </c>
      <c r="M72" s="53">
        <f t="shared" ref="M72:O72" si="90">M57-$B$8*AB68</f>
        <v>0.5274448802</v>
      </c>
      <c r="N72" s="53">
        <f t="shared" si="90"/>
        <v>0.1972209927</v>
      </c>
      <c r="O72" s="53">
        <f t="shared" si="90"/>
        <v>-1.50190911</v>
      </c>
      <c r="P72" s="54"/>
      <c r="Q72" s="54">
        <f>O72+J72*M72+J73*N72</f>
        <v>-0.9526554269</v>
      </c>
      <c r="R72" s="55">
        <f>1/(1+EXP(-Q72))</f>
        <v>0.2783511079</v>
      </c>
      <c r="T72" s="21">
        <f>$C$3</f>
        <v>1</v>
      </c>
      <c r="U72" s="22">
        <f>(T72-R72) ^ 2</f>
        <v>0.5207771235</v>
      </c>
      <c r="W72" s="56">
        <f>2*(R72-T72)</f>
        <v>-1.443297784</v>
      </c>
      <c r="X72" s="57">
        <f>R72*(1-R72)</f>
        <v>0.2008717686</v>
      </c>
      <c r="Y72" s="58">
        <f>J72</f>
        <v>0.8277205601</v>
      </c>
      <c r="Z72" s="58">
        <f>J73</f>
        <v>0.5713221002</v>
      </c>
      <c r="AA72" s="57">
        <v>1.0</v>
      </c>
      <c r="AB72" s="57">
        <f>W72*X72*Y72</f>
        <v>-0.239970906</v>
      </c>
      <c r="AC72" s="57">
        <f>W72*X72*Z72</f>
        <v>-0.1656364341</v>
      </c>
      <c r="AD72" s="57">
        <f>W72*X72*AA72</f>
        <v>-0.2899177786</v>
      </c>
      <c r="AE72" s="59">
        <f>2*(J72-T72)</f>
        <v>-0.3445588799</v>
      </c>
      <c r="AF72" s="54">
        <f t="shared" ref="AF72:AF73" si="94">J72*(1-J72)</f>
        <v>0.1425992345</v>
      </c>
      <c r="AG72" s="60">
        <f>B72</f>
        <v>0</v>
      </c>
      <c r="AH72" s="60">
        <f>B73</f>
        <v>0</v>
      </c>
      <c r="AI72" s="54">
        <v>1.0</v>
      </c>
      <c r="AJ72" s="54">
        <f>AE72*AF72*AG72</f>
        <v>0</v>
      </c>
      <c r="AK72" s="54">
        <f>AE72*AF72*AH72</f>
        <v>0</v>
      </c>
      <c r="AL72" s="61">
        <f>AE72*AF72*AI72</f>
        <v>-0.04913383252</v>
      </c>
    </row>
    <row r="73" ht="15.75" customHeight="1">
      <c r="A73" s="21" t="s">
        <v>21</v>
      </c>
      <c r="B73" s="22">
        <v>0.0</v>
      </c>
      <c r="D73" s="21" t="s">
        <v>30</v>
      </c>
      <c r="E73" s="62">
        <f t="shared" ref="E73:G73" si="91">E58-$B$8*AJ68</f>
        <v>-0.4471811171</v>
      </c>
      <c r="F73" s="62">
        <f t="shared" si="91"/>
        <v>1.516116103</v>
      </c>
      <c r="G73" s="62">
        <f t="shared" si="91"/>
        <v>0.2872473286</v>
      </c>
      <c r="H73" s="63"/>
      <c r="I73" s="63">
        <f t="shared" si="92"/>
        <v>0.2872473286</v>
      </c>
      <c r="J73" s="22">
        <f t="shared" si="93"/>
        <v>0.5713221002</v>
      </c>
      <c r="L73" s="21"/>
      <c r="M73" s="63"/>
      <c r="N73" s="63"/>
      <c r="O73" s="63"/>
      <c r="P73" s="63"/>
      <c r="Q73" s="63"/>
      <c r="R73" s="64"/>
      <c r="T73" s="56"/>
      <c r="U73" s="64"/>
      <c r="W73" s="56"/>
      <c r="AE73" s="56">
        <f>2*(J73-T72)</f>
        <v>-0.8573557995</v>
      </c>
      <c r="AF73" s="63">
        <f t="shared" si="94"/>
        <v>0.244913158</v>
      </c>
      <c r="AG73" s="63"/>
      <c r="AH73" s="63"/>
      <c r="AI73" s="63"/>
      <c r="AJ73" s="63">
        <f>AE73*AF73*AG72</f>
        <v>0</v>
      </c>
      <c r="AK73" s="63">
        <f>AE73*AF73*AH72</f>
        <v>0</v>
      </c>
      <c r="AL73" s="65">
        <f>AE73*AF73*AI72</f>
        <v>-0.2099777164</v>
      </c>
    </row>
    <row r="74" ht="15.75" customHeight="1">
      <c r="A74" s="56"/>
      <c r="B74" s="64"/>
      <c r="D74" s="56"/>
      <c r="E74" s="63"/>
      <c r="F74" s="63"/>
      <c r="G74" s="63"/>
      <c r="H74" s="63"/>
      <c r="I74" s="63"/>
      <c r="J74" s="64"/>
      <c r="L74" s="56"/>
      <c r="M74" s="63"/>
      <c r="N74" s="63"/>
      <c r="O74" s="63"/>
      <c r="P74" s="63"/>
      <c r="Q74" s="63"/>
      <c r="R74" s="64"/>
      <c r="T74" s="56"/>
      <c r="U74" s="64"/>
      <c r="W74" s="56"/>
      <c r="AE74" s="56"/>
      <c r="AF74" s="63"/>
      <c r="AG74" s="63"/>
      <c r="AH74" s="63"/>
      <c r="AI74" s="63"/>
      <c r="AJ74" s="63"/>
      <c r="AK74" s="63"/>
      <c r="AL74" s="65"/>
    </row>
    <row r="75" ht="15.75" customHeight="1">
      <c r="A75" s="21" t="s">
        <v>2</v>
      </c>
      <c r="B75" s="22">
        <f t="array" ref="B75:B76">TRANSPOSE($A$4:$B$4)</f>
        <v>1</v>
      </c>
      <c r="D75" s="21" t="s">
        <v>19</v>
      </c>
      <c r="E75" s="62">
        <f t="shared" ref="E75:G75" si="95">E72</f>
        <v>-0.369380874</v>
      </c>
      <c r="F75" s="62">
        <f t="shared" si="95"/>
        <v>1.830381378</v>
      </c>
      <c r="G75" s="62">
        <f t="shared" si="95"/>
        <v>1.5695578</v>
      </c>
      <c r="H75" s="63"/>
      <c r="I75" s="63">
        <f t="shared" ref="I75:I76" si="98">G75+B75*E75+B76*F75</f>
        <v>1.200176926</v>
      </c>
      <c r="J75" s="22">
        <f t="shared" ref="J75:J76" si="99">1/(1+EXP(-I75))</f>
        <v>0.7685562562</v>
      </c>
      <c r="L75" s="21" t="s">
        <v>19</v>
      </c>
      <c r="M75" s="62">
        <f t="shared" ref="M75:O75" si="96">M72</f>
        <v>0.5274448802</v>
      </c>
      <c r="N75" s="62">
        <f t="shared" si="96"/>
        <v>0.1972209927</v>
      </c>
      <c r="O75" s="62">
        <f t="shared" si="96"/>
        <v>-1.50190911</v>
      </c>
      <c r="P75" s="63"/>
      <c r="Q75" s="63">
        <f>O75+J75*M75+J76*N75</f>
        <v>-0.9838613361</v>
      </c>
      <c r="R75" s="22">
        <f>1/(1+EXP(-Q75))</f>
        <v>0.2721262824</v>
      </c>
      <c r="T75" s="21">
        <f>$C$4</f>
        <v>0</v>
      </c>
      <c r="U75" s="22">
        <f>(T75-R75) ^ 2</f>
        <v>0.07405271359</v>
      </c>
      <c r="W75" s="56">
        <f>2*(R75-T75)</f>
        <v>0.5442525649</v>
      </c>
      <c r="X75" s="57">
        <f>R75*(1-R75)</f>
        <v>0.1980735688</v>
      </c>
      <c r="Y75" s="58">
        <f>J75</f>
        <v>0.7685562562</v>
      </c>
      <c r="Z75" s="58">
        <f>J76</f>
        <v>0.5713221002</v>
      </c>
      <c r="AA75" s="57">
        <v>1.0</v>
      </c>
      <c r="AB75" s="57">
        <f>W75*X75*Y75</f>
        <v>0.08285193832</v>
      </c>
      <c r="AC75" s="57">
        <f>W75*X75*Z75</f>
        <v>0.0615896924</v>
      </c>
      <c r="AD75" s="57">
        <f>W75*X75*AA75</f>
        <v>0.1078020479</v>
      </c>
      <c r="AE75" s="56">
        <f>2*(J75-T75)</f>
        <v>1.537112512</v>
      </c>
      <c r="AF75" s="63">
        <f t="shared" ref="AF75:AF76" si="100">J75*(1-J75)</f>
        <v>0.1778775373</v>
      </c>
      <c r="AG75" s="58">
        <f>B75</f>
        <v>1</v>
      </c>
      <c r="AH75" s="58">
        <f>B76</f>
        <v>0</v>
      </c>
      <c r="AI75" s="63">
        <v>1.0</v>
      </c>
      <c r="AJ75" s="63">
        <f>AE75*AF75*AG75</f>
        <v>0.2734177882</v>
      </c>
      <c r="AK75" s="63">
        <f>AE75*AF75*AH75</f>
        <v>0</v>
      </c>
      <c r="AL75" s="65">
        <f>AE75*AF75*AI75</f>
        <v>0.2734177882</v>
      </c>
    </row>
    <row r="76" ht="15.75" customHeight="1">
      <c r="A76" s="21" t="s">
        <v>21</v>
      </c>
      <c r="B76" s="22">
        <v>0.0</v>
      </c>
      <c r="D76" s="21" t="s">
        <v>30</v>
      </c>
      <c r="E76" s="62">
        <f t="shared" ref="E76:G76" si="97">E73</f>
        <v>-0.4471811171</v>
      </c>
      <c r="F76" s="62">
        <f t="shared" si="97"/>
        <v>1.516116103</v>
      </c>
      <c r="G76" s="62">
        <f t="shared" si="97"/>
        <v>0.2872473286</v>
      </c>
      <c r="H76" s="63"/>
      <c r="I76" s="63">
        <f t="shared" si="98"/>
        <v>0.2872473286</v>
      </c>
      <c r="J76" s="22">
        <f t="shared" si="99"/>
        <v>0.5713221002</v>
      </c>
      <c r="L76" s="56"/>
      <c r="M76" s="63"/>
      <c r="N76" s="63"/>
      <c r="O76" s="63"/>
      <c r="P76" s="63"/>
      <c r="Q76" s="63"/>
      <c r="R76" s="64"/>
      <c r="T76" s="56"/>
      <c r="U76" s="64"/>
      <c r="W76" s="56"/>
      <c r="AE76" s="56">
        <f>2*(J76-T75)</f>
        <v>1.1426442</v>
      </c>
      <c r="AF76" s="63">
        <f t="shared" si="100"/>
        <v>0.244913158</v>
      </c>
      <c r="AG76" s="63"/>
      <c r="AH76" s="63"/>
      <c r="AI76" s="63"/>
      <c r="AJ76" s="63">
        <f>AE76*AF76*AG75</f>
        <v>0.2798485996</v>
      </c>
      <c r="AK76" s="63">
        <f>AE76*AF76*AH75</f>
        <v>0</v>
      </c>
      <c r="AL76" s="65">
        <f>AE76*AF76*AI75</f>
        <v>0.2798485996</v>
      </c>
    </row>
    <row r="77" ht="15.75" customHeight="1">
      <c r="A77" s="56"/>
      <c r="B77" s="64"/>
      <c r="D77" s="56"/>
      <c r="E77" s="63"/>
      <c r="F77" s="63"/>
      <c r="G77" s="63"/>
      <c r="H77" s="63"/>
      <c r="I77" s="63"/>
      <c r="J77" s="64"/>
      <c r="L77" s="56"/>
      <c r="M77" s="63"/>
      <c r="N77" s="63"/>
      <c r="O77" s="63"/>
      <c r="P77" s="63"/>
      <c r="Q77" s="63"/>
      <c r="R77" s="64"/>
      <c r="T77" s="56"/>
      <c r="U77" s="64"/>
      <c r="W77" s="56"/>
      <c r="AE77" s="56"/>
      <c r="AF77" s="63"/>
      <c r="AG77" s="63"/>
      <c r="AH77" s="63"/>
      <c r="AI77" s="63"/>
      <c r="AJ77" s="63"/>
      <c r="AK77" s="63"/>
      <c r="AL77" s="65"/>
    </row>
    <row r="78" ht="15.75" customHeight="1">
      <c r="A78" s="21" t="s">
        <v>2</v>
      </c>
      <c r="B78" s="22">
        <f t="array" ref="B78:B79">TRANSPOSE($A$5:$B$5)</f>
        <v>0</v>
      </c>
      <c r="D78" s="21" t="s">
        <v>19</v>
      </c>
      <c r="E78" s="62">
        <f t="shared" ref="E78:G78" si="101">E75</f>
        <v>-0.369380874</v>
      </c>
      <c r="F78" s="62">
        <f t="shared" si="101"/>
        <v>1.830381378</v>
      </c>
      <c r="G78" s="62">
        <f t="shared" si="101"/>
        <v>1.5695578</v>
      </c>
      <c r="H78" s="63"/>
      <c r="I78" s="63">
        <f t="shared" ref="I78:I79" si="104">G78+B78*E78+B79*F78</f>
        <v>3.399939179</v>
      </c>
      <c r="J78" s="22">
        <f t="shared" ref="J78:J79" si="105">1/(1+EXP(-I78))</f>
        <v>0.9677026344</v>
      </c>
      <c r="L78" s="21" t="s">
        <v>19</v>
      </c>
      <c r="M78" s="62">
        <f t="shared" ref="M78:O78" si="102">M75</f>
        <v>0.5274448802</v>
      </c>
      <c r="N78" s="62">
        <f t="shared" si="102"/>
        <v>0.1972209927</v>
      </c>
      <c r="O78" s="62">
        <f t="shared" si="102"/>
        <v>-1.50190911</v>
      </c>
      <c r="P78" s="63"/>
      <c r="Q78" s="63">
        <f>O78+J78*M78+J79*N78</f>
        <v>-0.9007576233</v>
      </c>
      <c r="R78" s="22">
        <f>1/(1+EXP(-Q78))</f>
        <v>0.2888948305</v>
      </c>
      <c r="T78" s="21">
        <f>$C$5</f>
        <v>0</v>
      </c>
      <c r="U78" s="22">
        <f>(T78-R78) ^ 2</f>
        <v>0.08346022306</v>
      </c>
      <c r="W78" s="56">
        <f>2*(R78-T78)</f>
        <v>0.5777896609</v>
      </c>
      <c r="X78" s="57">
        <f>R78*(1-R78)</f>
        <v>0.2054346074</v>
      </c>
      <c r="Y78" s="58">
        <f>J78</f>
        <v>0.9677026344</v>
      </c>
      <c r="Z78" s="58">
        <f>J79</f>
        <v>0.4601015629</v>
      </c>
      <c r="AA78" s="57">
        <v>1.0</v>
      </c>
      <c r="AB78" s="57">
        <f>W78*X78*Y78</f>
        <v>0.1148643597</v>
      </c>
      <c r="AC78" s="57">
        <f>W78*X78*Z78</f>
        <v>0.05461313169</v>
      </c>
      <c r="AD78" s="57">
        <f>W78*X78*AA78</f>
        <v>0.1186979921</v>
      </c>
      <c r="AE78" s="56">
        <f>2*(J78-T78)</f>
        <v>1.935405269</v>
      </c>
      <c r="AF78" s="63">
        <f t="shared" ref="AF78:AF79" si="106">J78*(1-J78)</f>
        <v>0.03125424575</v>
      </c>
      <c r="AG78" s="58">
        <f>B78</f>
        <v>0</v>
      </c>
      <c r="AH78" s="58">
        <f>B79</f>
        <v>1</v>
      </c>
      <c r="AI78" s="63">
        <v>1.0</v>
      </c>
      <c r="AJ78" s="63">
        <f>AE78*AF78*AG78</f>
        <v>0</v>
      </c>
      <c r="AK78" s="63">
        <f>AE78*AF78*AH78</f>
        <v>0.0604896319</v>
      </c>
      <c r="AL78" s="65">
        <f>AE78*AF78*AI78</f>
        <v>0.0604896319</v>
      </c>
    </row>
    <row r="79" ht="15.75" customHeight="1">
      <c r="A79" s="21" t="s">
        <v>21</v>
      </c>
      <c r="B79" s="22">
        <v>1.0</v>
      </c>
      <c r="D79" s="21" t="s">
        <v>30</v>
      </c>
      <c r="E79" s="62">
        <f t="shared" ref="E79:G79" si="103">E76</f>
        <v>-0.4471811171</v>
      </c>
      <c r="F79" s="62">
        <f t="shared" si="103"/>
        <v>1.516116103</v>
      </c>
      <c r="G79" s="62">
        <f t="shared" si="103"/>
        <v>0.2872473286</v>
      </c>
      <c r="H79" s="63"/>
      <c r="I79" s="63">
        <f t="shared" si="104"/>
        <v>-0.1599337885</v>
      </c>
      <c r="J79" s="22">
        <f t="shared" si="105"/>
        <v>0.4601015629</v>
      </c>
      <c r="L79" s="56"/>
      <c r="M79" s="63"/>
      <c r="N79" s="63"/>
      <c r="O79" s="63"/>
      <c r="P79" s="63"/>
      <c r="Q79" s="63"/>
      <c r="R79" s="64"/>
      <c r="T79" s="56"/>
      <c r="U79" s="64"/>
      <c r="W79" s="56"/>
      <c r="AE79" s="56">
        <f>2*(J79-T78)</f>
        <v>0.9202031257</v>
      </c>
      <c r="AF79" s="63">
        <f t="shared" si="106"/>
        <v>0.2484081147</v>
      </c>
      <c r="AG79" s="63"/>
      <c r="AH79" s="63"/>
      <c r="AI79" s="63"/>
      <c r="AJ79" s="63">
        <f>AE79*AF79*AG78</f>
        <v>0</v>
      </c>
      <c r="AK79" s="63">
        <f>AE79*AF79*AH78</f>
        <v>0.2285859236</v>
      </c>
      <c r="AL79" s="65">
        <f>AE79*AF79*AI78</f>
        <v>0.2285859236</v>
      </c>
    </row>
    <row r="80" ht="15.75" customHeight="1">
      <c r="A80" s="56"/>
      <c r="B80" s="64"/>
      <c r="D80" s="56"/>
      <c r="E80" s="63"/>
      <c r="F80" s="63"/>
      <c r="G80" s="63"/>
      <c r="H80" s="63"/>
      <c r="I80" s="63"/>
      <c r="J80" s="64"/>
      <c r="L80" s="56"/>
      <c r="M80" s="63"/>
      <c r="N80" s="63"/>
      <c r="O80" s="63"/>
      <c r="P80" s="63"/>
      <c r="Q80" s="63"/>
      <c r="R80" s="64"/>
      <c r="T80" s="56"/>
      <c r="U80" s="64"/>
      <c r="W80" s="56"/>
      <c r="AE80" s="56"/>
      <c r="AF80" s="63"/>
      <c r="AG80" s="63"/>
      <c r="AH80" s="63"/>
      <c r="AI80" s="63"/>
      <c r="AJ80" s="63"/>
      <c r="AK80" s="63"/>
      <c r="AL80" s="65"/>
    </row>
    <row r="81" ht="15.75" customHeight="1">
      <c r="A81" s="21" t="s">
        <v>2</v>
      </c>
      <c r="B81" s="22">
        <f t="array" ref="B81:B82">TRANSPOSE($A$6:$B$6)</f>
        <v>1</v>
      </c>
      <c r="D81" s="21" t="s">
        <v>19</v>
      </c>
      <c r="E81" s="62">
        <f t="shared" ref="E81:G81" si="107">E78</f>
        <v>-0.369380874</v>
      </c>
      <c r="F81" s="62">
        <f t="shared" si="107"/>
        <v>1.830381378</v>
      </c>
      <c r="G81" s="62">
        <f t="shared" si="107"/>
        <v>1.5695578</v>
      </c>
      <c r="H81" s="63"/>
      <c r="I81" s="63">
        <f t="shared" ref="I81:I82" si="110">G81+B81*E81+B82*F81</f>
        <v>3.030558305</v>
      </c>
      <c r="J81" s="22">
        <f t="shared" ref="J81:J82" si="111">1/(1+EXP(-I81))</f>
        <v>0.9539357124</v>
      </c>
      <c r="L81" s="21" t="s">
        <v>19</v>
      </c>
      <c r="M81" s="62">
        <f t="shared" ref="M81:O81" si="108">M78</f>
        <v>0.5274448802</v>
      </c>
      <c r="N81" s="62">
        <f t="shared" si="108"/>
        <v>0.1972209927</v>
      </c>
      <c r="O81" s="62">
        <f t="shared" si="108"/>
        <v>-1.50190911</v>
      </c>
      <c r="P81" s="63"/>
      <c r="Q81" s="63">
        <f>O81+J81*M81+J82*N81</f>
        <v>-0.9080189158</v>
      </c>
      <c r="R81" s="22">
        <f>1/(1+EXP(-Q81))</f>
        <v>0.2874053994</v>
      </c>
      <c r="T81" s="21">
        <f>$C$6</f>
        <v>1</v>
      </c>
      <c r="U81" s="22">
        <f>(T81-R81) ^ 2</f>
        <v>0.5077910649</v>
      </c>
      <c r="W81" s="56">
        <f>2*(R81-T81)</f>
        <v>-1.425189201</v>
      </c>
      <c r="X81" s="57">
        <f>R81*(1-R81)</f>
        <v>0.2048035358</v>
      </c>
      <c r="Y81" s="58">
        <f>J81</f>
        <v>0.9539357124</v>
      </c>
      <c r="Z81" s="58">
        <f>J82</f>
        <v>0.4601015629</v>
      </c>
      <c r="AA81" s="57">
        <v>1.0</v>
      </c>
      <c r="AB81" s="57">
        <f>W81*X81*Y81</f>
        <v>-0.2784383688</v>
      </c>
      <c r="AC81" s="57">
        <f>W81*X81*Z81</f>
        <v>-0.1342961868</v>
      </c>
      <c r="AD81" s="57">
        <f>W81*X81*AA81</f>
        <v>-0.2918837876</v>
      </c>
      <c r="AE81" s="56">
        <f>2*(J81-T81)</f>
        <v>-0.09212857519</v>
      </c>
      <c r="AF81" s="63">
        <f t="shared" ref="AF81:AF82" si="112">J81*(1-J81)</f>
        <v>0.043942369</v>
      </c>
      <c r="AG81" s="58">
        <f>B81</f>
        <v>1</v>
      </c>
      <c r="AH81" s="58">
        <f>B82</f>
        <v>1</v>
      </c>
      <c r="AI81" s="63">
        <v>1.0</v>
      </c>
      <c r="AJ81" s="63">
        <f>AE81*AF81*AG81</f>
        <v>-0.004048347847</v>
      </c>
      <c r="AK81" s="63">
        <f>AE81*AF81*AH81</f>
        <v>-0.004048347847</v>
      </c>
      <c r="AL81" s="65">
        <f>AE81*AF81*AI81</f>
        <v>-0.004048347847</v>
      </c>
    </row>
    <row r="82" ht="15.75" customHeight="1">
      <c r="A82" s="26" t="s">
        <v>21</v>
      </c>
      <c r="B82" s="27">
        <v>1.0</v>
      </c>
      <c r="D82" s="26" t="s">
        <v>30</v>
      </c>
      <c r="E82" s="66">
        <f t="shared" ref="E82:G82" si="109">E79</f>
        <v>-0.4471811171</v>
      </c>
      <c r="F82" s="66">
        <f t="shared" si="109"/>
        <v>1.516116103</v>
      </c>
      <c r="G82" s="66">
        <f t="shared" si="109"/>
        <v>0.2872473286</v>
      </c>
      <c r="H82" s="67"/>
      <c r="I82" s="67">
        <f t="shared" si="110"/>
        <v>-0.1599337885</v>
      </c>
      <c r="J82" s="27">
        <f t="shared" si="111"/>
        <v>0.4601015629</v>
      </c>
      <c r="L82" s="68"/>
      <c r="M82" s="66"/>
      <c r="N82" s="66"/>
      <c r="O82" s="66"/>
      <c r="P82" s="66"/>
      <c r="Q82" s="66"/>
      <c r="R82" s="69"/>
      <c r="T82" s="68"/>
      <c r="U82" s="69"/>
      <c r="W82" s="68"/>
      <c r="X82" s="66"/>
      <c r="Y82" s="66"/>
      <c r="Z82" s="66"/>
      <c r="AA82" s="66"/>
      <c r="AB82" s="66"/>
      <c r="AC82" s="66"/>
      <c r="AD82" s="66"/>
      <c r="AE82" s="68">
        <f>2*(J82-T81)</f>
        <v>-1.079796874</v>
      </c>
      <c r="AF82" s="67">
        <f t="shared" si="112"/>
        <v>0.2484081147</v>
      </c>
      <c r="AG82" s="67"/>
      <c r="AH82" s="67"/>
      <c r="AI82" s="67"/>
      <c r="AJ82" s="67">
        <f>AE82*AF82*AG81</f>
        <v>-0.2682303058</v>
      </c>
      <c r="AK82" s="67">
        <f>AE82*AF82*AH81</f>
        <v>-0.2682303058</v>
      </c>
      <c r="AL82" s="70">
        <f>AE82*AF82*AI81</f>
        <v>-0.2682303058</v>
      </c>
    </row>
    <row r="83" ht="15.75" customHeight="1">
      <c r="A83" s="71"/>
      <c r="B83" s="71"/>
      <c r="C83" s="71"/>
      <c r="D83" s="71"/>
      <c r="E83" s="71"/>
      <c r="F83" s="71"/>
      <c r="G83" s="71"/>
      <c r="H83" s="71"/>
      <c r="I83" s="71"/>
      <c r="J83" s="71"/>
      <c r="K83" s="71"/>
      <c r="L83" s="71"/>
      <c r="M83" s="71"/>
      <c r="N83" s="71"/>
      <c r="O83" s="71"/>
      <c r="P83" s="71"/>
      <c r="Q83" s="71"/>
      <c r="R83" s="71"/>
      <c r="S83" s="71"/>
      <c r="T83" s="71"/>
      <c r="U83" s="72">
        <f>SUM(U72:U81)</f>
        <v>1.186081125</v>
      </c>
      <c r="V83" s="71"/>
      <c r="W83" s="71"/>
      <c r="X83" s="71"/>
      <c r="Y83" s="71"/>
      <c r="Z83" s="71"/>
      <c r="AA83" s="71"/>
      <c r="AB83" s="71">
        <f t="shared" ref="AB83:AD83" si="113">AVERAGE(AB72,AB75,AB78,AB81)</f>
        <v>-0.08017324422</v>
      </c>
      <c r="AC83" s="71">
        <f t="shared" si="113"/>
        <v>-0.04593244922</v>
      </c>
      <c r="AD83" s="71">
        <f t="shared" si="113"/>
        <v>-0.08882538153</v>
      </c>
      <c r="AE83" s="71"/>
      <c r="AF83" s="71"/>
      <c r="AG83" s="71">
        <f>AVERAGE(AJ72,AJ75,AJ78,AJ81)</f>
        <v>0.06734236009</v>
      </c>
      <c r="AH83" s="71">
        <f>AVERAGE(AJ73,AJ76,AJ79,AJ82)</f>
        <v>0.002904573455</v>
      </c>
      <c r="AI83" s="71">
        <f>AVERAGE(AK72,AK75,AK78,AK81)</f>
        <v>0.01411032101</v>
      </c>
      <c r="AJ83" s="71">
        <f>AVERAGE(AK73,AK76,AK79,AK82)</f>
        <v>-0.009911095547</v>
      </c>
      <c r="AK83" s="71">
        <f>AVERAGE(AL72,AL75,AL78,AL81)</f>
        <v>0.07018130993</v>
      </c>
      <c r="AL83" s="71">
        <f>AVERAGE(AL73,AL76,AL79,AL82)</f>
        <v>0.007556625257</v>
      </c>
    </row>
    <row r="84" ht="15.75" customHeight="1"/>
    <row r="85" ht="15.75" customHeight="1">
      <c r="A85" s="5" t="s">
        <v>5</v>
      </c>
      <c r="B85" s="6"/>
      <c r="C85" s="3"/>
      <c r="D85" s="7" t="s">
        <v>6</v>
      </c>
      <c r="E85" s="8"/>
      <c r="F85" s="8"/>
      <c r="G85" s="8"/>
      <c r="H85" s="8"/>
      <c r="I85" s="9" t="s">
        <v>3</v>
      </c>
      <c r="J85" s="10"/>
      <c r="K85" s="3"/>
      <c r="L85" s="7" t="s">
        <v>27</v>
      </c>
      <c r="M85" s="8"/>
      <c r="N85" s="8"/>
      <c r="O85" s="8"/>
      <c r="P85" s="8"/>
      <c r="Q85" s="9" t="s">
        <v>3</v>
      </c>
      <c r="R85" s="10"/>
      <c r="T85" s="7" t="s">
        <v>20</v>
      </c>
      <c r="U85" s="11" t="s">
        <v>8</v>
      </c>
      <c r="W85" s="7" t="s">
        <v>28</v>
      </c>
      <c r="X85" s="8"/>
      <c r="Y85" s="8"/>
      <c r="Z85" s="8"/>
      <c r="AA85" s="8"/>
      <c r="AB85" s="8"/>
      <c r="AC85" s="8"/>
      <c r="AD85" s="8"/>
      <c r="AE85" s="7" t="s">
        <v>29</v>
      </c>
      <c r="AF85" s="8"/>
      <c r="AG85" s="8"/>
      <c r="AH85" s="8"/>
      <c r="AI85" s="8"/>
      <c r="AJ85" s="8"/>
      <c r="AK85" s="8"/>
      <c r="AL85" s="11"/>
    </row>
    <row r="86" ht="15.75" customHeight="1">
      <c r="A86" s="12"/>
      <c r="B86" s="13"/>
      <c r="C86" s="3"/>
      <c r="D86" s="14"/>
      <c r="E86" s="15" t="s">
        <v>9</v>
      </c>
      <c r="F86" s="15" t="s">
        <v>22</v>
      </c>
      <c r="G86" s="15" t="s">
        <v>10</v>
      </c>
      <c r="H86" s="15"/>
      <c r="I86" s="15" t="s">
        <v>11</v>
      </c>
      <c r="J86" s="18" t="s">
        <v>12</v>
      </c>
      <c r="K86" s="3"/>
      <c r="L86" s="14"/>
      <c r="M86" s="15" t="s">
        <v>9</v>
      </c>
      <c r="N86" s="15" t="s">
        <v>22</v>
      </c>
      <c r="O86" s="15" t="s">
        <v>10</v>
      </c>
      <c r="P86" s="15"/>
      <c r="Q86" s="15" t="s">
        <v>11</v>
      </c>
      <c r="R86" s="18" t="s">
        <v>12</v>
      </c>
      <c r="T86" s="52"/>
      <c r="U86" s="17"/>
      <c r="W86" s="52" t="s">
        <v>13</v>
      </c>
      <c r="X86" s="16" t="s">
        <v>14</v>
      </c>
      <c r="Y86" s="16" t="s">
        <v>23</v>
      </c>
      <c r="Z86" s="16" t="s">
        <v>24</v>
      </c>
      <c r="AA86" s="16" t="s">
        <v>16</v>
      </c>
      <c r="AB86" s="16" t="s">
        <v>25</v>
      </c>
      <c r="AC86" s="16" t="s">
        <v>26</v>
      </c>
      <c r="AD86" s="16" t="s">
        <v>18</v>
      </c>
      <c r="AE86" s="14" t="s">
        <v>13</v>
      </c>
      <c r="AF86" s="15" t="s">
        <v>14</v>
      </c>
      <c r="AG86" s="15" t="s">
        <v>23</v>
      </c>
      <c r="AH86" s="15" t="s">
        <v>24</v>
      </c>
      <c r="AI86" s="15" t="s">
        <v>16</v>
      </c>
      <c r="AJ86" s="15" t="s">
        <v>25</v>
      </c>
      <c r="AK86" s="15" t="s">
        <v>26</v>
      </c>
      <c r="AL86" s="18" t="s">
        <v>18</v>
      </c>
    </row>
    <row r="87" ht="15.75" customHeight="1">
      <c r="A87" s="21" t="s">
        <v>2</v>
      </c>
      <c r="B87" s="22">
        <f t="array" ref="B87:B88">TRANSPOSE($A$3:$B$3)</f>
        <v>0</v>
      </c>
      <c r="D87" s="23" t="s">
        <v>19</v>
      </c>
      <c r="E87" s="53">
        <f t="shared" ref="E87:G87" si="114">E72-$B$8*AG83</f>
        <v>-1.042804475</v>
      </c>
      <c r="F87" s="53">
        <f t="shared" si="114"/>
        <v>1.801335644</v>
      </c>
      <c r="G87" s="53">
        <f t="shared" si="114"/>
        <v>1.42845459</v>
      </c>
      <c r="H87" s="54"/>
      <c r="I87" s="54">
        <f t="shared" ref="I87:I88" si="117">G87+B87*E87+B88*F87</f>
        <v>1.42845459</v>
      </c>
      <c r="J87" s="55">
        <f t="shared" ref="J87:J88" si="118">1/(1+EXP(-I87))</f>
        <v>0.8066604088</v>
      </c>
      <c r="L87" s="23" t="s">
        <v>19</v>
      </c>
      <c r="M87" s="53">
        <f t="shared" ref="M87:O87" si="115">M72-$B$8*AB83</f>
        <v>1.329177322</v>
      </c>
      <c r="N87" s="53">
        <f t="shared" si="115"/>
        <v>0.6565454849</v>
      </c>
      <c r="O87" s="53">
        <f t="shared" si="115"/>
        <v>-0.613655295</v>
      </c>
      <c r="P87" s="54"/>
      <c r="Q87" s="54">
        <f>O87+J87*M87+J88*N87</f>
        <v>0.8214275733</v>
      </c>
      <c r="R87" s="55">
        <f>1/(1+EXP(-Q87))</f>
        <v>0.6945392902</v>
      </c>
      <c r="T87" s="21">
        <f>$C$3</f>
        <v>1</v>
      </c>
      <c r="U87" s="22">
        <f>(T87-R87) ^ 2</f>
        <v>0.0933062452</v>
      </c>
      <c r="W87" s="56">
        <f>2*(R87-T87)</f>
        <v>-0.6109214195</v>
      </c>
      <c r="X87" s="57">
        <f>R87*(1-R87)</f>
        <v>0.2121544646</v>
      </c>
      <c r="Y87" s="58">
        <f>J87</f>
        <v>0.8066604088</v>
      </c>
      <c r="Z87" s="58">
        <f>J88</f>
        <v>0.5527235423</v>
      </c>
      <c r="AA87" s="57">
        <v>1.0</v>
      </c>
      <c r="AB87" s="57">
        <f>W87*X87*Y87</f>
        <v>-0.1045510189</v>
      </c>
      <c r="AC87" s="57">
        <f>W87*X87*Z87</f>
        <v>-0.07163833617</v>
      </c>
      <c r="AD87" s="57">
        <f>W87*X87*AA87</f>
        <v>-0.1296097066</v>
      </c>
      <c r="AE87" s="59">
        <f>2*(J87-T87)</f>
        <v>-0.3866791824</v>
      </c>
      <c r="AF87" s="54">
        <f t="shared" ref="AF87:AF88" si="119">J87*(1-J87)</f>
        <v>0.1559593937</v>
      </c>
      <c r="AG87" s="60">
        <f>B87</f>
        <v>0</v>
      </c>
      <c r="AH87" s="60">
        <f>B88</f>
        <v>0</v>
      </c>
      <c r="AI87" s="54">
        <v>1.0</v>
      </c>
      <c r="AJ87" s="54">
        <f>AE87*AF87*AG87</f>
        <v>0</v>
      </c>
      <c r="AK87" s="54">
        <f>AE87*AF87*AH87</f>
        <v>0</v>
      </c>
      <c r="AL87" s="61">
        <f>AE87*AF87*AI87</f>
        <v>-0.06030625084</v>
      </c>
    </row>
    <row r="88" ht="15.75" customHeight="1">
      <c r="A88" s="21" t="s">
        <v>21</v>
      </c>
      <c r="B88" s="22">
        <v>0.0</v>
      </c>
      <c r="D88" s="21" t="s">
        <v>30</v>
      </c>
      <c r="E88" s="62">
        <f t="shared" ref="E88:G88" si="116">E73-$B$8*AJ83</f>
        <v>-0.3480701616</v>
      </c>
      <c r="F88" s="62">
        <f t="shared" si="116"/>
        <v>0.8143030041</v>
      </c>
      <c r="G88" s="62">
        <f t="shared" si="116"/>
        <v>0.211681076</v>
      </c>
      <c r="H88" s="63"/>
      <c r="I88" s="63">
        <f t="shared" si="117"/>
        <v>0.211681076</v>
      </c>
      <c r="J88" s="22">
        <f t="shared" si="118"/>
        <v>0.5527235423</v>
      </c>
      <c r="L88" s="21"/>
      <c r="M88" s="63"/>
      <c r="N88" s="63"/>
      <c r="O88" s="63"/>
      <c r="P88" s="63"/>
      <c r="Q88" s="63"/>
      <c r="R88" s="64"/>
      <c r="T88" s="56"/>
      <c r="U88" s="64"/>
      <c r="W88" s="56"/>
      <c r="AE88" s="56">
        <f>2*(J88-T87)</f>
        <v>-0.8945529154</v>
      </c>
      <c r="AF88" s="63">
        <f t="shared" si="119"/>
        <v>0.2472202281</v>
      </c>
      <c r="AG88" s="63"/>
      <c r="AH88" s="63"/>
      <c r="AI88" s="63"/>
      <c r="AJ88" s="63">
        <f>AE88*AF88*AG87</f>
        <v>0</v>
      </c>
      <c r="AK88" s="63">
        <f>AE88*AF88*AH87</f>
        <v>0</v>
      </c>
      <c r="AL88" s="65">
        <f>AE88*AF88*AI87</f>
        <v>-0.2211515758</v>
      </c>
    </row>
    <row r="89" ht="15.75" customHeight="1">
      <c r="A89" s="56"/>
      <c r="B89" s="64"/>
      <c r="D89" s="56"/>
      <c r="E89" s="63"/>
      <c r="F89" s="63"/>
      <c r="G89" s="63"/>
      <c r="H89" s="63"/>
      <c r="I89" s="63"/>
      <c r="J89" s="64"/>
      <c r="L89" s="56"/>
      <c r="M89" s="63"/>
      <c r="N89" s="63"/>
      <c r="O89" s="63"/>
      <c r="P89" s="63"/>
      <c r="Q89" s="63"/>
      <c r="R89" s="64"/>
      <c r="T89" s="56"/>
      <c r="U89" s="64"/>
      <c r="W89" s="56"/>
      <c r="AE89" s="56"/>
      <c r="AF89" s="63"/>
      <c r="AG89" s="63"/>
      <c r="AH89" s="63"/>
      <c r="AI89" s="63"/>
      <c r="AJ89" s="63"/>
      <c r="AK89" s="63"/>
      <c r="AL89" s="65"/>
    </row>
    <row r="90" ht="15.75" customHeight="1">
      <c r="A90" s="21" t="s">
        <v>2</v>
      </c>
      <c r="B90" s="22">
        <f t="array" ref="B90:B91">TRANSPOSE($A$4:$B$4)</f>
        <v>1</v>
      </c>
      <c r="D90" s="21" t="s">
        <v>19</v>
      </c>
      <c r="E90" s="62">
        <f t="shared" ref="E90:G90" si="120">E87</f>
        <v>-1.042804475</v>
      </c>
      <c r="F90" s="62">
        <f t="shared" si="120"/>
        <v>1.801335644</v>
      </c>
      <c r="G90" s="62">
        <f t="shared" si="120"/>
        <v>1.42845459</v>
      </c>
      <c r="H90" s="63"/>
      <c r="I90" s="63">
        <f t="shared" ref="I90:I91" si="123">G90+B90*E90+B91*F90</f>
        <v>0.3856501152</v>
      </c>
      <c r="J90" s="22">
        <f t="shared" ref="J90:J91" si="124">1/(1+EXP(-I90))</f>
        <v>0.595235116</v>
      </c>
      <c r="L90" s="21" t="s">
        <v>19</v>
      </c>
      <c r="M90" s="62">
        <f t="shared" ref="M90:O90" si="121">M87</f>
        <v>1.329177322</v>
      </c>
      <c r="N90" s="62">
        <f t="shared" si="121"/>
        <v>0.6565454849</v>
      </c>
      <c r="O90" s="62">
        <f t="shared" si="121"/>
        <v>-0.613655295</v>
      </c>
      <c r="P90" s="63"/>
      <c r="Q90" s="63">
        <f>O90+J90*M90+J91*N90</f>
        <v>0.5404058688</v>
      </c>
      <c r="R90" s="22">
        <f>1/(1+EXP(-Q90))</f>
        <v>0.6319068281</v>
      </c>
      <c r="T90" s="21">
        <f>$C$4</f>
        <v>0</v>
      </c>
      <c r="U90" s="22">
        <f>(T90-R90) ^ 2</f>
        <v>0.3993062394</v>
      </c>
      <c r="W90" s="56">
        <f>2*(R90-T90)</f>
        <v>1.263813656</v>
      </c>
      <c r="X90" s="57">
        <f>R90*(1-R90)</f>
        <v>0.2326005887</v>
      </c>
      <c r="Y90" s="58">
        <f>J90</f>
        <v>0.595235116</v>
      </c>
      <c r="Z90" s="58">
        <f>J91</f>
        <v>0.5527235423</v>
      </c>
      <c r="AA90" s="57">
        <v>1.0</v>
      </c>
      <c r="AB90" s="57">
        <f>W90*X90*Y90</f>
        <v>0.1749775769</v>
      </c>
      <c r="AC90" s="57">
        <f>W90*X90*Z90</f>
        <v>0.1624807131</v>
      </c>
      <c r="AD90" s="57">
        <f>W90*X90*AA90</f>
        <v>0.2939638004</v>
      </c>
      <c r="AE90" s="56">
        <f>2*(J90-T90)</f>
        <v>1.190470232</v>
      </c>
      <c r="AF90" s="63">
        <f t="shared" ref="AF90:AF91" si="125">J90*(1-J90)</f>
        <v>0.2409302727</v>
      </c>
      <c r="AG90" s="58">
        <f>B90</f>
        <v>1</v>
      </c>
      <c r="AH90" s="58">
        <f>B91</f>
        <v>0</v>
      </c>
      <c r="AI90" s="63">
        <v>1.0</v>
      </c>
      <c r="AJ90" s="63">
        <f>AE90*AF90*AG90</f>
        <v>0.2868203176</v>
      </c>
      <c r="AK90" s="63">
        <f>AE90*AF90*AH90</f>
        <v>0</v>
      </c>
      <c r="AL90" s="65">
        <f>AE90*AF90*AI90</f>
        <v>0.2868203176</v>
      </c>
    </row>
    <row r="91" ht="15.75" customHeight="1">
      <c r="A91" s="21" t="s">
        <v>21</v>
      </c>
      <c r="B91" s="22">
        <v>0.0</v>
      </c>
      <c r="D91" s="21" t="s">
        <v>30</v>
      </c>
      <c r="E91" s="62">
        <f t="shared" ref="E91:G91" si="122">E88</f>
        <v>-0.3480701616</v>
      </c>
      <c r="F91" s="62">
        <f t="shared" si="122"/>
        <v>0.8143030041</v>
      </c>
      <c r="G91" s="62">
        <f t="shared" si="122"/>
        <v>0.211681076</v>
      </c>
      <c r="H91" s="63"/>
      <c r="I91" s="63">
        <f t="shared" si="123"/>
        <v>0.211681076</v>
      </c>
      <c r="J91" s="22">
        <f t="shared" si="124"/>
        <v>0.5527235423</v>
      </c>
      <c r="L91" s="56"/>
      <c r="M91" s="63"/>
      <c r="N91" s="63"/>
      <c r="O91" s="63"/>
      <c r="P91" s="63"/>
      <c r="Q91" s="63"/>
      <c r="R91" s="64"/>
      <c r="T91" s="56"/>
      <c r="U91" s="64"/>
      <c r="W91" s="56"/>
      <c r="AE91" s="56">
        <f>2*(J91-T90)</f>
        <v>1.105447085</v>
      </c>
      <c r="AF91" s="63">
        <f t="shared" si="125"/>
        <v>0.2472202281</v>
      </c>
      <c r="AG91" s="63"/>
      <c r="AH91" s="63"/>
      <c r="AI91" s="63"/>
      <c r="AJ91" s="63">
        <f>AE91*AF91*AG90</f>
        <v>0.2732888804</v>
      </c>
      <c r="AK91" s="63">
        <f>AE91*AF91*AH90</f>
        <v>0</v>
      </c>
      <c r="AL91" s="65">
        <f>AE91*AF91*AI90</f>
        <v>0.2732888804</v>
      </c>
    </row>
    <row r="92" ht="15.75" customHeight="1">
      <c r="A92" s="56"/>
      <c r="B92" s="64"/>
      <c r="D92" s="56"/>
      <c r="E92" s="63"/>
      <c r="F92" s="63"/>
      <c r="G92" s="63"/>
      <c r="H92" s="63"/>
      <c r="I92" s="63"/>
      <c r="J92" s="64"/>
      <c r="L92" s="56"/>
      <c r="M92" s="63"/>
      <c r="N92" s="63"/>
      <c r="O92" s="63"/>
      <c r="P92" s="63"/>
      <c r="Q92" s="63"/>
      <c r="R92" s="64"/>
      <c r="T92" s="56"/>
      <c r="U92" s="64"/>
      <c r="W92" s="56"/>
      <c r="AE92" s="56"/>
      <c r="AF92" s="63"/>
      <c r="AG92" s="63"/>
      <c r="AH92" s="63"/>
      <c r="AI92" s="63"/>
      <c r="AJ92" s="63"/>
      <c r="AK92" s="63"/>
      <c r="AL92" s="65"/>
    </row>
    <row r="93" ht="15.75" customHeight="1">
      <c r="A93" s="21" t="s">
        <v>2</v>
      </c>
      <c r="B93" s="22">
        <f t="array" ref="B93:B94">TRANSPOSE($A$5:$B$5)</f>
        <v>0</v>
      </c>
      <c r="D93" s="21" t="s">
        <v>19</v>
      </c>
      <c r="E93" s="62">
        <f t="shared" ref="E93:G93" si="126">E90</f>
        <v>-1.042804475</v>
      </c>
      <c r="F93" s="62">
        <f t="shared" si="126"/>
        <v>1.801335644</v>
      </c>
      <c r="G93" s="62">
        <f t="shared" si="126"/>
        <v>1.42845459</v>
      </c>
      <c r="H93" s="63"/>
      <c r="I93" s="63">
        <f t="shared" ref="I93:I94" si="129">G93+B93*E93+B94*F93</f>
        <v>3.229790234</v>
      </c>
      <c r="J93" s="22">
        <f t="shared" ref="J93:J94" si="130">1/(1+EXP(-I93))</f>
        <v>0.9619400738</v>
      </c>
      <c r="L93" s="21" t="s">
        <v>19</v>
      </c>
      <c r="M93" s="62">
        <f t="shared" ref="M93:O93" si="127">M90</f>
        <v>1.329177322</v>
      </c>
      <c r="N93" s="62">
        <f t="shared" si="127"/>
        <v>0.6565454849</v>
      </c>
      <c r="O93" s="62">
        <f t="shared" si="127"/>
        <v>-0.613655295</v>
      </c>
      <c r="P93" s="63"/>
      <c r="Q93" s="63">
        <f>O93+J93*M93+J94*N93</f>
        <v>0.9708546077</v>
      </c>
      <c r="R93" s="22">
        <f>1/(1+EXP(-Q93))</f>
        <v>0.7252898065</v>
      </c>
      <c r="T93" s="21">
        <f>$C$5</f>
        <v>0</v>
      </c>
      <c r="U93" s="22">
        <f>(T93-R93) ^ 2</f>
        <v>0.5260453034</v>
      </c>
      <c r="W93" s="56">
        <f>2*(R93-T93)</f>
        <v>1.450579613</v>
      </c>
      <c r="X93" s="57">
        <f>R93*(1-R93)</f>
        <v>0.1992445031</v>
      </c>
      <c r="Y93" s="58">
        <f>J93</f>
        <v>0.9619400738</v>
      </c>
      <c r="Z93" s="58">
        <f>J94</f>
        <v>0.4659554869</v>
      </c>
      <c r="AA93" s="57">
        <v>1.0</v>
      </c>
      <c r="AB93" s="57">
        <f>W93*X93*Y93</f>
        <v>0.2780199338</v>
      </c>
      <c r="AC93" s="57">
        <f>W93*X93*Z93</f>
        <v>0.1346704614</v>
      </c>
      <c r="AD93" s="57">
        <f>W93*X93*AA93</f>
        <v>0.2890200142</v>
      </c>
      <c r="AE93" s="56">
        <f>2*(J93-T93)</f>
        <v>1.923880148</v>
      </c>
      <c r="AF93" s="63">
        <f t="shared" ref="AF93:AF94" si="131">J93*(1-J93)</f>
        <v>0.03661136817</v>
      </c>
      <c r="AG93" s="58">
        <f>B93</f>
        <v>0</v>
      </c>
      <c r="AH93" s="58">
        <f>B94</f>
        <v>1</v>
      </c>
      <c r="AI93" s="63">
        <v>1.0</v>
      </c>
      <c r="AJ93" s="63">
        <f>AE93*AF93*AG93</f>
        <v>0</v>
      </c>
      <c r="AK93" s="63">
        <f>AE93*AF93*AH93</f>
        <v>0.07043588441</v>
      </c>
      <c r="AL93" s="65">
        <f>AE93*AF93*AI93</f>
        <v>0.07043588441</v>
      </c>
    </row>
    <row r="94" ht="15.75" customHeight="1">
      <c r="A94" s="21" t="s">
        <v>21</v>
      </c>
      <c r="B94" s="22">
        <v>1.0</v>
      </c>
      <c r="D94" s="21" t="s">
        <v>30</v>
      </c>
      <c r="E94" s="62">
        <f t="shared" ref="E94:G94" si="128">E91</f>
        <v>-0.3480701616</v>
      </c>
      <c r="F94" s="62">
        <f t="shared" si="128"/>
        <v>0.8143030041</v>
      </c>
      <c r="G94" s="62">
        <f t="shared" si="128"/>
        <v>0.211681076</v>
      </c>
      <c r="H94" s="63"/>
      <c r="I94" s="63">
        <f t="shared" si="129"/>
        <v>-0.1363890856</v>
      </c>
      <c r="J94" s="22">
        <f t="shared" si="130"/>
        <v>0.4659554869</v>
      </c>
      <c r="L94" s="56"/>
      <c r="M94" s="63"/>
      <c r="N94" s="63"/>
      <c r="O94" s="63"/>
      <c r="P94" s="63"/>
      <c r="Q94" s="63"/>
      <c r="R94" s="64"/>
      <c r="T94" s="56"/>
      <c r="U94" s="64"/>
      <c r="W94" s="56"/>
      <c r="AE94" s="56">
        <f>2*(J94-T93)</f>
        <v>0.9319109737</v>
      </c>
      <c r="AF94" s="63">
        <f t="shared" si="131"/>
        <v>0.2488409711</v>
      </c>
      <c r="AG94" s="63"/>
      <c r="AH94" s="63"/>
      <c r="AI94" s="63"/>
      <c r="AJ94" s="63">
        <f>AE94*AF94*AG93</f>
        <v>0</v>
      </c>
      <c r="AK94" s="63">
        <f>AE94*AF94*AH93</f>
        <v>0.2318976317</v>
      </c>
      <c r="AL94" s="65">
        <f>AE94*AF94*AI93</f>
        <v>0.2318976317</v>
      </c>
    </row>
    <row r="95" ht="15.75" customHeight="1">
      <c r="A95" s="56"/>
      <c r="B95" s="64"/>
      <c r="D95" s="56"/>
      <c r="E95" s="63"/>
      <c r="F95" s="63"/>
      <c r="G95" s="63"/>
      <c r="H95" s="63"/>
      <c r="I95" s="63"/>
      <c r="J95" s="64"/>
      <c r="L95" s="56"/>
      <c r="M95" s="63"/>
      <c r="N95" s="63"/>
      <c r="O95" s="63"/>
      <c r="P95" s="63"/>
      <c r="Q95" s="63"/>
      <c r="R95" s="64"/>
      <c r="T95" s="56"/>
      <c r="U95" s="64"/>
      <c r="W95" s="56"/>
      <c r="AE95" s="56"/>
      <c r="AF95" s="63"/>
      <c r="AG95" s="63"/>
      <c r="AH95" s="63"/>
      <c r="AI95" s="63"/>
      <c r="AJ95" s="63"/>
      <c r="AK95" s="63"/>
      <c r="AL95" s="65"/>
    </row>
    <row r="96" ht="15.75" customHeight="1">
      <c r="A96" s="21" t="s">
        <v>2</v>
      </c>
      <c r="B96" s="22">
        <f t="array" ref="B96:B97">TRANSPOSE($A$6:$B$6)</f>
        <v>1</v>
      </c>
      <c r="D96" s="21" t="s">
        <v>19</v>
      </c>
      <c r="E96" s="62">
        <f t="shared" ref="E96:G96" si="132">E93</f>
        <v>-1.042804475</v>
      </c>
      <c r="F96" s="62">
        <f t="shared" si="132"/>
        <v>1.801335644</v>
      </c>
      <c r="G96" s="62">
        <f t="shared" si="132"/>
        <v>1.42845459</v>
      </c>
      <c r="H96" s="63"/>
      <c r="I96" s="63">
        <f t="shared" ref="I96:I97" si="135">G96+B96*E96+B97*F96</f>
        <v>2.186985759</v>
      </c>
      <c r="J96" s="22">
        <f t="shared" ref="J96:J97" si="136">1/(1+EXP(-I96))</f>
        <v>0.8990747249</v>
      </c>
      <c r="L96" s="21" t="s">
        <v>19</v>
      </c>
      <c r="M96" s="62">
        <f t="shared" ref="M96:O96" si="133">M93</f>
        <v>1.329177322</v>
      </c>
      <c r="N96" s="62">
        <f t="shared" si="133"/>
        <v>0.6565454849</v>
      </c>
      <c r="O96" s="62">
        <f t="shared" si="133"/>
        <v>-0.613655295</v>
      </c>
      <c r="P96" s="63"/>
      <c r="Q96" s="63">
        <f>O96+J96*M96+J97*N96</f>
        <v>0.8872954116</v>
      </c>
      <c r="R96" s="22">
        <f>1/(1+EXP(-Q96))</f>
        <v>0.7083317253</v>
      </c>
      <c r="T96" s="21">
        <f>$C$6</f>
        <v>1</v>
      </c>
      <c r="U96" s="22">
        <f>(T96-R96) ^ 2</f>
        <v>0.08507038247</v>
      </c>
      <c r="W96" s="56">
        <f>2*(R96-T96)</f>
        <v>-0.5833365494</v>
      </c>
      <c r="X96" s="57">
        <f>R96*(1-R96)</f>
        <v>0.2065978922</v>
      </c>
      <c r="Y96" s="58">
        <f>J96</f>
        <v>0.8990747249</v>
      </c>
      <c r="Z96" s="58">
        <f>J97</f>
        <v>0.4659554869</v>
      </c>
      <c r="AA96" s="57">
        <v>1.0</v>
      </c>
      <c r="AB96" s="57">
        <f>W96*X96*Y96</f>
        <v>-0.1083529809</v>
      </c>
      <c r="AC96" s="57">
        <f>W96*X96*Z96</f>
        <v>-0.05615513878</v>
      </c>
      <c r="AD96" s="57">
        <f>W96*X96*AA96</f>
        <v>-0.1205161016</v>
      </c>
      <c r="AE96" s="56">
        <f>2*(J96-T96)</f>
        <v>-0.2018505501</v>
      </c>
      <c r="AF96" s="63">
        <f t="shared" ref="AF96:AF97" si="137">J96*(1-J96)</f>
        <v>0.09073936391</v>
      </c>
      <c r="AG96" s="58">
        <f>B96</f>
        <v>1</v>
      </c>
      <c r="AH96" s="58">
        <f>B97</f>
        <v>1</v>
      </c>
      <c r="AI96" s="63">
        <v>1.0</v>
      </c>
      <c r="AJ96" s="63">
        <f>AE96*AF96*AG96</f>
        <v>-0.01831579052</v>
      </c>
      <c r="AK96" s="63">
        <f>AE96*AF96*AH96</f>
        <v>-0.01831579052</v>
      </c>
      <c r="AL96" s="65">
        <f>AE96*AF96*AI96</f>
        <v>-0.01831579052</v>
      </c>
    </row>
    <row r="97" ht="15.75" customHeight="1">
      <c r="A97" s="26" t="s">
        <v>21</v>
      </c>
      <c r="B97" s="27">
        <v>1.0</v>
      </c>
      <c r="D97" s="26" t="s">
        <v>30</v>
      </c>
      <c r="E97" s="66">
        <f t="shared" ref="E97:G97" si="134">E94</f>
        <v>-0.3480701616</v>
      </c>
      <c r="F97" s="66">
        <f t="shared" si="134"/>
        <v>0.8143030041</v>
      </c>
      <c r="G97" s="66">
        <f t="shared" si="134"/>
        <v>0.211681076</v>
      </c>
      <c r="H97" s="67"/>
      <c r="I97" s="67">
        <f t="shared" si="135"/>
        <v>-0.1363890856</v>
      </c>
      <c r="J97" s="27">
        <f t="shared" si="136"/>
        <v>0.4659554869</v>
      </c>
      <c r="L97" s="68"/>
      <c r="M97" s="66"/>
      <c r="N97" s="66"/>
      <c r="O97" s="66"/>
      <c r="P97" s="66"/>
      <c r="Q97" s="66"/>
      <c r="R97" s="69"/>
      <c r="T97" s="68"/>
      <c r="U97" s="69"/>
      <c r="W97" s="68"/>
      <c r="X97" s="66"/>
      <c r="Y97" s="66"/>
      <c r="Z97" s="66"/>
      <c r="AA97" s="66"/>
      <c r="AB97" s="66"/>
      <c r="AC97" s="66"/>
      <c r="AD97" s="66"/>
      <c r="AE97" s="68">
        <f>2*(J97-T96)</f>
        <v>-1.068089026</v>
      </c>
      <c r="AF97" s="67">
        <f t="shared" si="137"/>
        <v>0.2488409711</v>
      </c>
      <c r="AG97" s="67"/>
      <c r="AH97" s="67"/>
      <c r="AI97" s="67"/>
      <c r="AJ97" s="67">
        <f>AE97*AF97*AG96</f>
        <v>-0.2657843105</v>
      </c>
      <c r="AK97" s="67">
        <f>AE97*AF97*AH96</f>
        <v>-0.2657843105</v>
      </c>
      <c r="AL97" s="70">
        <f>AE97*AF97*AI96</f>
        <v>-0.2657843105</v>
      </c>
    </row>
    <row r="98" ht="15.75" customHeight="1">
      <c r="A98" s="71"/>
      <c r="B98" s="71"/>
      <c r="C98" s="71"/>
      <c r="D98" s="71"/>
      <c r="E98" s="71"/>
      <c r="F98" s="71"/>
      <c r="G98" s="71"/>
      <c r="H98" s="71"/>
      <c r="I98" s="71"/>
      <c r="J98" s="71"/>
      <c r="K98" s="71"/>
      <c r="L98" s="71"/>
      <c r="M98" s="71"/>
      <c r="N98" s="71"/>
      <c r="O98" s="71"/>
      <c r="P98" s="71"/>
      <c r="Q98" s="71"/>
      <c r="R98" s="71"/>
      <c r="S98" s="71"/>
      <c r="T98" s="71"/>
      <c r="U98" s="72">
        <f>SUM(U87:U96)</f>
        <v>1.10372817</v>
      </c>
      <c r="V98" s="71"/>
      <c r="W98" s="71"/>
      <c r="X98" s="71"/>
      <c r="Y98" s="71"/>
      <c r="Z98" s="71"/>
      <c r="AA98" s="71"/>
      <c r="AB98" s="71">
        <f t="shared" ref="AB98:AD98" si="138">AVERAGE(AB87,AB90,AB93,AB96)</f>
        <v>0.06002337771</v>
      </c>
      <c r="AC98" s="71">
        <f t="shared" si="138"/>
        <v>0.04233942489</v>
      </c>
      <c r="AD98" s="71">
        <f t="shared" si="138"/>
        <v>0.08321450161</v>
      </c>
      <c r="AE98" s="71"/>
      <c r="AF98" s="71"/>
      <c r="AG98" s="71">
        <f>AVERAGE(AJ87,AJ90,AJ93,AJ96)</f>
        <v>0.06712613177</v>
      </c>
      <c r="AH98" s="71">
        <f>AVERAGE(AJ88,AJ91,AJ94,AJ97)</f>
        <v>0.001876142462</v>
      </c>
      <c r="AI98" s="71">
        <f>AVERAGE(AK87,AK90,AK93,AK96)</f>
        <v>0.01303002347</v>
      </c>
      <c r="AJ98" s="71">
        <f>AVERAGE(AK88,AK91,AK94,AK97)</f>
        <v>-0.008471669711</v>
      </c>
      <c r="AK98" s="71">
        <f>AVERAGE(AL87,AL90,AL93,AL96)</f>
        <v>0.06965854017</v>
      </c>
      <c r="AL98" s="71">
        <f>AVERAGE(AL88,AL91,AL94,AL97)</f>
        <v>0.004562656443</v>
      </c>
    </row>
    <row r="99" ht="15.75" customHeight="1"/>
    <row r="100" ht="15.75" customHeight="1">
      <c r="A100" s="5" t="s">
        <v>5</v>
      </c>
      <c r="B100" s="6"/>
      <c r="C100" s="3"/>
      <c r="D100" s="7" t="s">
        <v>6</v>
      </c>
      <c r="E100" s="8"/>
      <c r="F100" s="8"/>
      <c r="G100" s="8"/>
      <c r="H100" s="8"/>
      <c r="I100" s="9" t="s">
        <v>3</v>
      </c>
      <c r="J100" s="10"/>
      <c r="K100" s="3"/>
      <c r="L100" s="7" t="s">
        <v>27</v>
      </c>
      <c r="M100" s="8"/>
      <c r="N100" s="8"/>
      <c r="O100" s="8"/>
      <c r="P100" s="8"/>
      <c r="Q100" s="9" t="s">
        <v>3</v>
      </c>
      <c r="R100" s="10"/>
      <c r="T100" s="7" t="s">
        <v>20</v>
      </c>
      <c r="U100" s="11" t="s">
        <v>8</v>
      </c>
      <c r="W100" s="7" t="s">
        <v>28</v>
      </c>
      <c r="X100" s="8"/>
      <c r="Y100" s="8"/>
      <c r="Z100" s="8"/>
      <c r="AA100" s="8"/>
      <c r="AB100" s="8"/>
      <c r="AC100" s="8"/>
      <c r="AD100" s="8"/>
      <c r="AE100" s="7" t="s">
        <v>29</v>
      </c>
      <c r="AF100" s="8"/>
      <c r="AG100" s="8"/>
      <c r="AH100" s="8"/>
      <c r="AI100" s="8"/>
      <c r="AJ100" s="8"/>
      <c r="AK100" s="8"/>
      <c r="AL100" s="11"/>
    </row>
    <row r="101" ht="15.75" customHeight="1">
      <c r="A101" s="12"/>
      <c r="B101" s="13"/>
      <c r="C101" s="3"/>
      <c r="D101" s="14"/>
      <c r="E101" s="15" t="s">
        <v>9</v>
      </c>
      <c r="F101" s="15" t="s">
        <v>22</v>
      </c>
      <c r="G101" s="15" t="s">
        <v>10</v>
      </c>
      <c r="H101" s="15"/>
      <c r="I101" s="15" t="s">
        <v>11</v>
      </c>
      <c r="J101" s="18" t="s">
        <v>12</v>
      </c>
      <c r="K101" s="3"/>
      <c r="L101" s="14"/>
      <c r="M101" s="15" t="s">
        <v>9</v>
      </c>
      <c r="N101" s="15" t="s">
        <v>22</v>
      </c>
      <c r="O101" s="15" t="s">
        <v>10</v>
      </c>
      <c r="P101" s="15"/>
      <c r="Q101" s="15" t="s">
        <v>11</v>
      </c>
      <c r="R101" s="18" t="s">
        <v>12</v>
      </c>
      <c r="T101" s="52"/>
      <c r="U101" s="17"/>
      <c r="W101" s="52" t="s">
        <v>13</v>
      </c>
      <c r="X101" s="16" t="s">
        <v>14</v>
      </c>
      <c r="Y101" s="16" t="s">
        <v>23</v>
      </c>
      <c r="Z101" s="16" t="s">
        <v>24</v>
      </c>
      <c r="AA101" s="16" t="s">
        <v>16</v>
      </c>
      <c r="AB101" s="16" t="s">
        <v>25</v>
      </c>
      <c r="AC101" s="16" t="s">
        <v>26</v>
      </c>
      <c r="AD101" s="16" t="s">
        <v>18</v>
      </c>
      <c r="AE101" s="14" t="s">
        <v>13</v>
      </c>
      <c r="AF101" s="15" t="s">
        <v>14</v>
      </c>
      <c r="AG101" s="15" t="s">
        <v>23</v>
      </c>
      <c r="AH101" s="15" t="s">
        <v>24</v>
      </c>
      <c r="AI101" s="15" t="s">
        <v>16</v>
      </c>
      <c r="AJ101" s="15" t="s">
        <v>25</v>
      </c>
      <c r="AK101" s="15" t="s">
        <v>26</v>
      </c>
      <c r="AL101" s="18" t="s">
        <v>18</v>
      </c>
    </row>
    <row r="102" ht="15.75" customHeight="1">
      <c r="A102" s="21" t="s">
        <v>2</v>
      </c>
      <c r="B102" s="22">
        <f t="array" ref="B102:B103">TRANSPOSE($A$3:$B$3)</f>
        <v>0</v>
      </c>
      <c r="D102" s="23" t="s">
        <v>19</v>
      </c>
      <c r="E102" s="53">
        <f t="shared" ref="E102:G102" si="139">E87-$B$8*AG98</f>
        <v>-1.714065793</v>
      </c>
      <c r="F102" s="53">
        <f t="shared" si="139"/>
        <v>1.782574219</v>
      </c>
      <c r="G102" s="53">
        <f t="shared" si="139"/>
        <v>1.298154355</v>
      </c>
      <c r="H102" s="54"/>
      <c r="I102" s="54">
        <f t="shared" ref="I102:I103" si="142">G102+B102*E102+B103*F102</f>
        <v>1.298154355</v>
      </c>
      <c r="J102" s="55">
        <f t="shared" ref="J102:J103" si="143">1/(1+EXP(-I102))</f>
        <v>0.7855242002</v>
      </c>
      <c r="L102" s="23" t="s">
        <v>19</v>
      </c>
      <c r="M102" s="53">
        <f t="shared" ref="M102:O102" si="140">M87-$B$8*AB98</f>
        <v>0.7289435453</v>
      </c>
      <c r="N102" s="53">
        <f t="shared" si="140"/>
        <v>0.233151236</v>
      </c>
      <c r="O102" s="53">
        <f t="shared" si="140"/>
        <v>-1.445800311</v>
      </c>
      <c r="P102" s="54"/>
      <c r="Q102" s="54">
        <f>O102+J102*M102+J103*N102</f>
        <v>-0.7469651235</v>
      </c>
      <c r="R102" s="55">
        <f>1/(1+EXP(-Q102))</f>
        <v>0.3214829445</v>
      </c>
      <c r="T102" s="21">
        <f>$C$3</f>
        <v>1</v>
      </c>
      <c r="U102" s="22">
        <f>(T102-R102) ^ 2</f>
        <v>0.4603853946</v>
      </c>
      <c r="W102" s="56">
        <f>2*(R102-T102)</f>
        <v>-1.357034111</v>
      </c>
      <c r="X102" s="57">
        <f>R102*(1-R102)</f>
        <v>0.2181316609</v>
      </c>
      <c r="Y102" s="58">
        <f>J102</f>
        <v>0.7855242002</v>
      </c>
      <c r="Z102" s="58">
        <f>J103</f>
        <v>0.5414184984</v>
      </c>
      <c r="AA102" s="57">
        <v>1.0</v>
      </c>
      <c r="AB102" s="57">
        <f>W102*X102*Y102</f>
        <v>-0.2325246717</v>
      </c>
      <c r="AC102" s="57">
        <f>W102*X102*Z102</f>
        <v>-0.1602664292</v>
      </c>
      <c r="AD102" s="57">
        <f>W102*X102*AA102</f>
        <v>-0.2960121045</v>
      </c>
      <c r="AE102" s="59">
        <f>2*(J102-T102)</f>
        <v>-0.4289515996</v>
      </c>
      <c r="AF102" s="54">
        <f t="shared" ref="AF102:AF103" si="144">J102*(1-J102)</f>
        <v>0.1684759311</v>
      </c>
      <c r="AG102" s="60">
        <f>B102</f>
        <v>0</v>
      </c>
      <c r="AH102" s="60">
        <f>B103</f>
        <v>0</v>
      </c>
      <c r="AI102" s="54">
        <v>1.0</v>
      </c>
      <c r="AJ102" s="54">
        <f>AE102*AF102*AG102</f>
        <v>0</v>
      </c>
      <c r="AK102" s="54">
        <f>AE102*AF102*AH102</f>
        <v>0</v>
      </c>
      <c r="AL102" s="61">
        <f>AE102*AF102*AI102</f>
        <v>-0.07226802013</v>
      </c>
    </row>
    <row r="103" ht="15.75" customHeight="1">
      <c r="A103" s="21" t="s">
        <v>21</v>
      </c>
      <c r="B103" s="22">
        <v>0.0</v>
      </c>
      <c r="D103" s="21" t="s">
        <v>30</v>
      </c>
      <c r="E103" s="62">
        <f t="shared" ref="E103:G103" si="141">E88-$B$8*AJ98</f>
        <v>-0.2633534645</v>
      </c>
      <c r="F103" s="62">
        <f t="shared" si="141"/>
        <v>0.1177176025</v>
      </c>
      <c r="G103" s="62">
        <f t="shared" si="141"/>
        <v>0.1660545116</v>
      </c>
      <c r="H103" s="63"/>
      <c r="I103" s="63">
        <f t="shared" si="142"/>
        <v>0.1660545116</v>
      </c>
      <c r="J103" s="22">
        <f t="shared" si="143"/>
        <v>0.5414184984</v>
      </c>
      <c r="L103" s="21"/>
      <c r="M103" s="63"/>
      <c r="N103" s="63"/>
      <c r="O103" s="63"/>
      <c r="P103" s="63"/>
      <c r="Q103" s="63"/>
      <c r="R103" s="64"/>
      <c r="T103" s="56"/>
      <c r="U103" s="64"/>
      <c r="W103" s="56"/>
      <c r="AE103" s="56">
        <f>2*(J103-T102)</f>
        <v>-0.9171630031</v>
      </c>
      <c r="AF103" s="63">
        <f t="shared" si="144"/>
        <v>0.248284508</v>
      </c>
      <c r="AG103" s="63"/>
      <c r="AH103" s="63"/>
      <c r="AI103" s="63"/>
      <c r="AJ103" s="63">
        <f>AE103*AF103*AG102</f>
        <v>0</v>
      </c>
      <c r="AK103" s="63">
        <f>AE103*AF103*AH102</f>
        <v>0</v>
      </c>
      <c r="AL103" s="65">
        <f>AE103*AF103*AI102</f>
        <v>-0.227717365</v>
      </c>
    </row>
    <row r="104" ht="15.75" customHeight="1">
      <c r="A104" s="56"/>
      <c r="B104" s="64"/>
      <c r="D104" s="56"/>
      <c r="E104" s="63"/>
      <c r="F104" s="63"/>
      <c r="G104" s="63"/>
      <c r="H104" s="63"/>
      <c r="I104" s="63"/>
      <c r="J104" s="64"/>
      <c r="L104" s="56"/>
      <c r="M104" s="63"/>
      <c r="N104" s="63"/>
      <c r="O104" s="63"/>
      <c r="P104" s="63"/>
      <c r="Q104" s="63"/>
      <c r="R104" s="64"/>
      <c r="T104" s="56"/>
      <c r="U104" s="64"/>
      <c r="W104" s="56"/>
      <c r="AE104" s="56"/>
      <c r="AF104" s="63"/>
      <c r="AG104" s="63"/>
      <c r="AH104" s="63"/>
      <c r="AI104" s="63"/>
      <c r="AJ104" s="63"/>
      <c r="AK104" s="63"/>
      <c r="AL104" s="65"/>
    </row>
    <row r="105" ht="15.75" customHeight="1">
      <c r="A105" s="21" t="s">
        <v>2</v>
      </c>
      <c r="B105" s="22">
        <f t="array" ref="B105:B106">TRANSPOSE($A$4:$B$4)</f>
        <v>1</v>
      </c>
      <c r="D105" s="21" t="s">
        <v>19</v>
      </c>
      <c r="E105" s="62">
        <f t="shared" ref="E105:G105" si="145">E102</f>
        <v>-1.714065793</v>
      </c>
      <c r="F105" s="62">
        <f t="shared" si="145"/>
        <v>1.782574219</v>
      </c>
      <c r="G105" s="62">
        <f t="shared" si="145"/>
        <v>1.298154355</v>
      </c>
      <c r="H105" s="63"/>
      <c r="I105" s="63">
        <f t="shared" ref="I105:I106" si="148">G105+B105*E105+B106*F105</f>
        <v>-0.4159114372</v>
      </c>
      <c r="J105" s="22">
        <f t="shared" ref="J105:J106" si="149">1/(1+EXP(-I105))</f>
        <v>0.39749552</v>
      </c>
      <c r="L105" s="21" t="s">
        <v>19</v>
      </c>
      <c r="M105" s="62">
        <f t="shared" ref="M105:O105" si="146">M102</f>
        <v>0.7289435453</v>
      </c>
      <c r="N105" s="62">
        <f t="shared" si="146"/>
        <v>0.233151236</v>
      </c>
      <c r="O105" s="62">
        <f t="shared" si="146"/>
        <v>-1.445800311</v>
      </c>
      <c r="P105" s="63"/>
      <c r="Q105" s="63">
        <f>O105+J105*M105+J106*N105</f>
        <v>-1.029816125</v>
      </c>
      <c r="R105" s="22">
        <f>1/(1+EXP(-Q105))</f>
        <v>0.2631197537</v>
      </c>
      <c r="T105" s="21">
        <f>$C$4</f>
        <v>0</v>
      </c>
      <c r="U105" s="22">
        <f>(T105-R105) ^ 2</f>
        <v>0.06923200477</v>
      </c>
      <c r="W105" s="56">
        <f>2*(R105-T105)</f>
        <v>0.5262395073</v>
      </c>
      <c r="X105" s="57">
        <f>R105*(1-R105)</f>
        <v>0.1938877489</v>
      </c>
      <c r="Y105" s="58">
        <f>J105</f>
        <v>0.39749552</v>
      </c>
      <c r="Z105" s="58">
        <f>J106</f>
        <v>0.5414184984</v>
      </c>
      <c r="AA105" s="57">
        <v>1.0</v>
      </c>
      <c r="AB105" s="57">
        <f>W105*X105*Y105</f>
        <v>0.0405570218</v>
      </c>
      <c r="AC105" s="57">
        <f>W105*X105*Z105</f>
        <v>0.05524168384</v>
      </c>
      <c r="AD105" s="57">
        <f>W105*X105*AA105</f>
        <v>0.1020313935</v>
      </c>
      <c r="AE105" s="56">
        <f>2*(J105-T105)</f>
        <v>0.7949910401</v>
      </c>
      <c r="AF105" s="63">
        <f t="shared" ref="AF105:AF106" si="150">J105*(1-J105)</f>
        <v>0.2394928316</v>
      </c>
      <c r="AG105" s="58">
        <f>B105</f>
        <v>1</v>
      </c>
      <c r="AH105" s="58">
        <f>B106</f>
        <v>0</v>
      </c>
      <c r="AI105" s="63">
        <v>1.0</v>
      </c>
      <c r="AJ105" s="63">
        <f>AE105*AF105*AG105</f>
        <v>0.1903946553</v>
      </c>
      <c r="AK105" s="63">
        <f>AE105*AF105*AH105</f>
        <v>0</v>
      </c>
      <c r="AL105" s="65">
        <f>AE105*AF105*AI105</f>
        <v>0.1903946553</v>
      </c>
    </row>
    <row r="106" ht="15.75" customHeight="1">
      <c r="A106" s="21" t="s">
        <v>21</v>
      </c>
      <c r="B106" s="22">
        <v>0.0</v>
      </c>
      <c r="D106" s="21" t="s">
        <v>30</v>
      </c>
      <c r="E106" s="62">
        <f t="shared" ref="E106:G106" si="147">E103</f>
        <v>-0.2633534645</v>
      </c>
      <c r="F106" s="62">
        <f t="shared" si="147"/>
        <v>0.1177176025</v>
      </c>
      <c r="G106" s="62">
        <f t="shared" si="147"/>
        <v>0.1660545116</v>
      </c>
      <c r="H106" s="63"/>
      <c r="I106" s="63">
        <f t="shared" si="148"/>
        <v>0.1660545116</v>
      </c>
      <c r="J106" s="22">
        <f t="shared" si="149"/>
        <v>0.5414184984</v>
      </c>
      <c r="L106" s="56"/>
      <c r="M106" s="63"/>
      <c r="N106" s="63"/>
      <c r="O106" s="63"/>
      <c r="P106" s="63"/>
      <c r="Q106" s="63"/>
      <c r="R106" s="64"/>
      <c r="T106" s="56"/>
      <c r="U106" s="64"/>
      <c r="W106" s="56"/>
      <c r="AE106" s="56">
        <f>2*(J106-T105)</f>
        <v>1.082836997</v>
      </c>
      <c r="AF106" s="63">
        <f t="shared" si="150"/>
        <v>0.248284508</v>
      </c>
      <c r="AG106" s="63"/>
      <c r="AH106" s="63"/>
      <c r="AI106" s="63"/>
      <c r="AJ106" s="63">
        <f>AE106*AF106*AG105</f>
        <v>0.268851651</v>
      </c>
      <c r="AK106" s="63">
        <f>AE106*AF106*AH105</f>
        <v>0</v>
      </c>
      <c r="AL106" s="65">
        <f>AE106*AF106*AI105</f>
        <v>0.268851651</v>
      </c>
    </row>
    <row r="107" ht="15.75" customHeight="1">
      <c r="A107" s="56"/>
      <c r="B107" s="64"/>
      <c r="D107" s="56"/>
      <c r="E107" s="63"/>
      <c r="F107" s="63"/>
      <c r="G107" s="63"/>
      <c r="H107" s="63"/>
      <c r="I107" s="63"/>
      <c r="J107" s="64"/>
      <c r="L107" s="56"/>
      <c r="M107" s="63"/>
      <c r="N107" s="63"/>
      <c r="O107" s="63"/>
      <c r="P107" s="63"/>
      <c r="Q107" s="63"/>
      <c r="R107" s="64"/>
      <c r="T107" s="56"/>
      <c r="U107" s="64"/>
      <c r="W107" s="56"/>
      <c r="AE107" s="56"/>
      <c r="AF107" s="63"/>
      <c r="AG107" s="63"/>
      <c r="AH107" s="63"/>
      <c r="AI107" s="63"/>
      <c r="AJ107" s="63"/>
      <c r="AK107" s="63"/>
      <c r="AL107" s="65"/>
    </row>
    <row r="108" ht="15.75" customHeight="1">
      <c r="A108" s="21" t="s">
        <v>2</v>
      </c>
      <c r="B108" s="22">
        <f t="array" ref="B108:B109">TRANSPOSE($A$5:$B$5)</f>
        <v>0</v>
      </c>
      <c r="D108" s="21" t="s">
        <v>19</v>
      </c>
      <c r="E108" s="62">
        <f t="shared" ref="E108:G108" si="151">E105</f>
        <v>-1.714065793</v>
      </c>
      <c r="F108" s="62">
        <f t="shared" si="151"/>
        <v>1.782574219</v>
      </c>
      <c r="G108" s="62">
        <f t="shared" si="151"/>
        <v>1.298154355</v>
      </c>
      <c r="H108" s="63"/>
      <c r="I108" s="63">
        <f t="shared" ref="I108:I109" si="154">G108+B108*E108+B109*F108</f>
        <v>3.080728575</v>
      </c>
      <c r="J108" s="22">
        <f t="shared" ref="J108:J109" si="155">1/(1+EXP(-I108))</f>
        <v>0.9560907812</v>
      </c>
      <c r="L108" s="21" t="s">
        <v>19</v>
      </c>
      <c r="M108" s="62">
        <f t="shared" ref="M108:O108" si="152">M105</f>
        <v>0.7289435453</v>
      </c>
      <c r="N108" s="62">
        <f t="shared" si="152"/>
        <v>0.233151236</v>
      </c>
      <c r="O108" s="62">
        <f t="shared" si="152"/>
        <v>-1.445800311</v>
      </c>
      <c r="P108" s="63"/>
      <c r="Q108" s="63">
        <f>O108+J108*M108+J109*N108</f>
        <v>-0.6379553622</v>
      </c>
      <c r="R108" s="22">
        <f>1/(1+EXP(-Q108))</f>
        <v>0.3457088787</v>
      </c>
      <c r="T108" s="21">
        <f>$C$5</f>
        <v>0</v>
      </c>
      <c r="U108" s="22">
        <f>(T108-R108) ^ 2</f>
        <v>0.1195146288</v>
      </c>
      <c r="W108" s="56">
        <f>2*(R108-T108)</f>
        <v>0.6914177574</v>
      </c>
      <c r="X108" s="57">
        <f>R108*(1-R108)</f>
        <v>0.2261942499</v>
      </c>
      <c r="Y108" s="58">
        <f>J108</f>
        <v>0.9560907812</v>
      </c>
      <c r="Z108" s="58">
        <f>J109</f>
        <v>0.475694434</v>
      </c>
      <c r="AA108" s="57">
        <v>1.0</v>
      </c>
      <c r="AB108" s="57">
        <f>W108*X108*Y108</f>
        <v>0.149527551</v>
      </c>
      <c r="AC108" s="57">
        <f>W108*X108*Z108</f>
        <v>0.07439609828</v>
      </c>
      <c r="AD108" s="57">
        <f>W108*X108*AA108</f>
        <v>0.156394721</v>
      </c>
      <c r="AE108" s="56">
        <f>2*(J108-T108)</f>
        <v>1.912181562</v>
      </c>
      <c r="AF108" s="63">
        <f t="shared" ref="AF108:AF109" si="156">J108*(1-J108)</f>
        <v>0.0419811993</v>
      </c>
      <c r="AG108" s="58">
        <f>B108</f>
        <v>0</v>
      </c>
      <c r="AH108" s="58">
        <f>B109</f>
        <v>1</v>
      </c>
      <c r="AI108" s="63">
        <v>1.0</v>
      </c>
      <c r="AJ108" s="63">
        <f>AE108*AF108*AG108</f>
        <v>0</v>
      </c>
      <c r="AK108" s="63">
        <f>AE108*AF108*AH108</f>
        <v>0.08027567527</v>
      </c>
      <c r="AL108" s="65">
        <f>AE108*AF108*AI108</f>
        <v>0.08027567527</v>
      </c>
    </row>
    <row r="109" ht="15.75" customHeight="1">
      <c r="A109" s="21" t="s">
        <v>21</v>
      </c>
      <c r="B109" s="22">
        <v>1.0</v>
      </c>
      <c r="D109" s="21" t="s">
        <v>30</v>
      </c>
      <c r="E109" s="62">
        <f t="shared" ref="E109:G109" si="153">E106</f>
        <v>-0.2633534645</v>
      </c>
      <c r="F109" s="62">
        <f t="shared" si="153"/>
        <v>0.1177176025</v>
      </c>
      <c r="G109" s="62">
        <f t="shared" si="153"/>
        <v>0.1660545116</v>
      </c>
      <c r="H109" s="63"/>
      <c r="I109" s="63">
        <f t="shared" si="154"/>
        <v>-0.09729895294</v>
      </c>
      <c r="J109" s="22">
        <f t="shared" si="155"/>
        <v>0.475694434</v>
      </c>
      <c r="L109" s="56"/>
      <c r="M109" s="63"/>
      <c r="N109" s="63"/>
      <c r="O109" s="63"/>
      <c r="P109" s="63"/>
      <c r="Q109" s="63"/>
      <c r="R109" s="64"/>
      <c r="T109" s="56"/>
      <c r="U109" s="64"/>
      <c r="W109" s="56"/>
      <c r="AE109" s="56">
        <f>2*(J109-T108)</f>
        <v>0.951388868</v>
      </c>
      <c r="AF109" s="63">
        <f t="shared" si="156"/>
        <v>0.2494092395</v>
      </c>
      <c r="AG109" s="63"/>
      <c r="AH109" s="63"/>
      <c r="AI109" s="63"/>
      <c r="AJ109" s="63">
        <f>AE109*AF109*AG108</f>
        <v>0</v>
      </c>
      <c r="AK109" s="63">
        <f>AE109*AF109*AH108</f>
        <v>0.237285174</v>
      </c>
      <c r="AL109" s="65">
        <f>AE109*AF109*AI108</f>
        <v>0.237285174</v>
      </c>
    </row>
    <row r="110" ht="15.75" customHeight="1">
      <c r="A110" s="56"/>
      <c r="B110" s="64"/>
      <c r="D110" s="56"/>
      <c r="E110" s="63"/>
      <c r="F110" s="63"/>
      <c r="G110" s="63"/>
      <c r="H110" s="63"/>
      <c r="I110" s="63"/>
      <c r="J110" s="64"/>
      <c r="L110" s="56"/>
      <c r="M110" s="63"/>
      <c r="N110" s="63"/>
      <c r="O110" s="63"/>
      <c r="P110" s="63"/>
      <c r="Q110" s="63"/>
      <c r="R110" s="64"/>
      <c r="T110" s="56"/>
      <c r="U110" s="64"/>
      <c r="W110" s="56"/>
      <c r="AE110" s="56"/>
      <c r="AF110" s="63"/>
      <c r="AG110" s="63"/>
      <c r="AH110" s="63"/>
      <c r="AI110" s="63"/>
      <c r="AJ110" s="63"/>
      <c r="AK110" s="63"/>
      <c r="AL110" s="65"/>
    </row>
    <row r="111" ht="15.75" customHeight="1">
      <c r="A111" s="21" t="s">
        <v>2</v>
      </c>
      <c r="B111" s="22">
        <f t="array" ref="B111:B112">TRANSPOSE($A$6:$B$6)</f>
        <v>1</v>
      </c>
      <c r="D111" s="21" t="s">
        <v>19</v>
      </c>
      <c r="E111" s="62">
        <f t="shared" ref="E111:G111" si="157">E108</f>
        <v>-1.714065793</v>
      </c>
      <c r="F111" s="62">
        <f t="shared" si="157"/>
        <v>1.782574219</v>
      </c>
      <c r="G111" s="62">
        <f t="shared" si="157"/>
        <v>1.298154355</v>
      </c>
      <c r="H111" s="63"/>
      <c r="I111" s="63">
        <f t="shared" ref="I111:I112" si="160">G111+B111*E111+B112*F111</f>
        <v>1.366662782</v>
      </c>
      <c r="J111" s="22">
        <f t="shared" ref="J111:J112" si="161">1/(1+EXP(-I111))</f>
        <v>0.7968404407</v>
      </c>
      <c r="L111" s="21" t="s">
        <v>19</v>
      </c>
      <c r="M111" s="62">
        <f t="shared" ref="M111:O111" si="158">M108</f>
        <v>0.7289435453</v>
      </c>
      <c r="N111" s="62">
        <f t="shared" si="158"/>
        <v>0.233151236</v>
      </c>
      <c r="O111" s="62">
        <f t="shared" si="158"/>
        <v>-1.445800311</v>
      </c>
      <c r="P111" s="63"/>
      <c r="Q111" s="63">
        <f>O111+J111*M111+J112*N111</f>
        <v>-0.75403987</v>
      </c>
      <c r="R111" s="22">
        <f>1/(1+EXP(-Q111))</f>
        <v>0.3199416713</v>
      </c>
      <c r="T111" s="21">
        <f>$C$6</f>
        <v>1</v>
      </c>
      <c r="U111" s="22">
        <f>(T111-R111) ^ 2</f>
        <v>0.4624793304</v>
      </c>
      <c r="W111" s="56">
        <f>2*(R111-T111)</f>
        <v>-1.360116657</v>
      </c>
      <c r="X111" s="57">
        <f>R111*(1-R111)</f>
        <v>0.2175789983</v>
      </c>
      <c r="Y111" s="58">
        <f>J111</f>
        <v>0.7968404407</v>
      </c>
      <c r="Z111" s="58">
        <f>J112</f>
        <v>0.475694434</v>
      </c>
      <c r="AA111" s="57">
        <v>1.0</v>
      </c>
      <c r="AB111" s="57">
        <f>W111*X111*Y111</f>
        <v>-0.2358112386</v>
      </c>
      <c r="AC111" s="57">
        <f>W111*X111*Z111</f>
        <v>-0.1407735952</v>
      </c>
      <c r="AD111" s="57">
        <f>W111*X111*AA111</f>
        <v>-0.2959328198</v>
      </c>
      <c r="AE111" s="56">
        <f>2*(J111-T111)</f>
        <v>-0.4063191187</v>
      </c>
      <c r="AF111" s="63">
        <f t="shared" ref="AF111:AF112" si="162">J111*(1-J111)</f>
        <v>0.1618857528</v>
      </c>
      <c r="AG111" s="58">
        <f>B111</f>
        <v>1</v>
      </c>
      <c r="AH111" s="58">
        <f>B112</f>
        <v>1</v>
      </c>
      <c r="AI111" s="63">
        <v>1.0</v>
      </c>
      <c r="AJ111" s="63">
        <f>AE111*AF111*AG111</f>
        <v>-0.0657772764</v>
      </c>
      <c r="AK111" s="63">
        <f>AE111*AF111*AH111</f>
        <v>-0.0657772764</v>
      </c>
      <c r="AL111" s="65">
        <f>AE111*AF111*AI111</f>
        <v>-0.0657772764</v>
      </c>
    </row>
    <row r="112" ht="15.75" customHeight="1">
      <c r="A112" s="26" t="s">
        <v>21</v>
      </c>
      <c r="B112" s="27">
        <v>1.0</v>
      </c>
      <c r="D112" s="26" t="s">
        <v>30</v>
      </c>
      <c r="E112" s="66">
        <f t="shared" ref="E112:G112" si="159">E109</f>
        <v>-0.2633534645</v>
      </c>
      <c r="F112" s="66">
        <f t="shared" si="159"/>
        <v>0.1177176025</v>
      </c>
      <c r="G112" s="66">
        <f t="shared" si="159"/>
        <v>0.1660545116</v>
      </c>
      <c r="H112" s="67"/>
      <c r="I112" s="67">
        <f t="shared" si="160"/>
        <v>-0.09729895294</v>
      </c>
      <c r="J112" s="27">
        <f t="shared" si="161"/>
        <v>0.475694434</v>
      </c>
      <c r="L112" s="68"/>
      <c r="M112" s="66"/>
      <c r="N112" s="66"/>
      <c r="O112" s="66"/>
      <c r="P112" s="66"/>
      <c r="Q112" s="66"/>
      <c r="R112" s="69"/>
      <c r="T112" s="68"/>
      <c r="U112" s="69"/>
      <c r="W112" s="68"/>
      <c r="X112" s="66"/>
      <c r="Y112" s="66"/>
      <c r="Z112" s="66"/>
      <c r="AA112" s="66"/>
      <c r="AB112" s="66"/>
      <c r="AC112" s="66"/>
      <c r="AD112" s="66"/>
      <c r="AE112" s="68">
        <f>2*(J112-T111)</f>
        <v>-1.048611132</v>
      </c>
      <c r="AF112" s="67">
        <f t="shared" si="162"/>
        <v>0.2494092395</v>
      </c>
      <c r="AG112" s="67"/>
      <c r="AH112" s="67"/>
      <c r="AI112" s="67"/>
      <c r="AJ112" s="67">
        <f>AE112*AF112*AG111</f>
        <v>-0.2615333049</v>
      </c>
      <c r="AK112" s="67">
        <f>AE112*AF112*AH111</f>
        <v>-0.2615333049</v>
      </c>
      <c r="AL112" s="70">
        <f>AE112*AF112*AI111</f>
        <v>-0.2615333049</v>
      </c>
    </row>
    <row r="113" ht="15.75" customHeight="1">
      <c r="A113" s="71"/>
      <c r="B113" s="71"/>
      <c r="C113" s="71"/>
      <c r="D113" s="71"/>
      <c r="E113" s="71"/>
      <c r="F113" s="71"/>
      <c r="G113" s="71"/>
      <c r="H113" s="71"/>
      <c r="I113" s="71"/>
      <c r="J113" s="71"/>
      <c r="K113" s="71"/>
      <c r="L113" s="71"/>
      <c r="M113" s="71"/>
      <c r="N113" s="71"/>
      <c r="O113" s="71"/>
      <c r="P113" s="71"/>
      <c r="Q113" s="71"/>
      <c r="R113" s="71"/>
      <c r="S113" s="71"/>
      <c r="T113" s="71"/>
      <c r="U113" s="72">
        <f>SUM(U102:U111)</f>
        <v>1.111611359</v>
      </c>
      <c r="V113" s="71"/>
      <c r="W113" s="71"/>
      <c r="X113" s="71"/>
      <c r="Y113" s="71"/>
      <c r="Z113" s="71"/>
      <c r="AA113" s="71"/>
      <c r="AB113" s="71">
        <f t="shared" ref="AB113:AD113" si="163">AVERAGE(AB102,AB105,AB108,AB111)</f>
        <v>-0.06956283436</v>
      </c>
      <c r="AC113" s="71">
        <f t="shared" si="163"/>
        <v>-0.04285056057</v>
      </c>
      <c r="AD113" s="71">
        <f t="shared" si="163"/>
        <v>-0.08337970248</v>
      </c>
      <c r="AE113" s="71"/>
      <c r="AF113" s="71"/>
      <c r="AG113" s="71">
        <f>AVERAGE(AJ102,AJ105,AJ108,AJ111)</f>
        <v>0.03115434472</v>
      </c>
      <c r="AH113" s="71">
        <f>AVERAGE(AJ103,AJ106,AJ109,AJ112)</f>
        <v>0.001829586518</v>
      </c>
      <c r="AI113" s="71">
        <f>AVERAGE(AK102,AK105,AK108,AK111)</f>
        <v>0.003624599719</v>
      </c>
      <c r="AJ113" s="71">
        <f>AVERAGE(AK103,AK106,AK109,AK112)</f>
        <v>-0.006062032736</v>
      </c>
      <c r="AK113" s="71">
        <f>AVERAGE(AL102,AL105,AL108,AL111)</f>
        <v>0.03315625851</v>
      </c>
      <c r="AL113" s="71">
        <f>AVERAGE(AL103,AL106,AL109,AL112)</f>
        <v>0.004221538772</v>
      </c>
    </row>
    <row r="114" ht="15.75" customHeight="1"/>
    <row r="115" ht="15.75" customHeight="1">
      <c r="A115" s="5" t="s">
        <v>5</v>
      </c>
      <c r="B115" s="6"/>
      <c r="C115" s="3"/>
      <c r="D115" s="7" t="s">
        <v>6</v>
      </c>
      <c r="E115" s="8"/>
      <c r="F115" s="8"/>
      <c r="G115" s="8"/>
      <c r="H115" s="8"/>
      <c r="I115" s="9" t="s">
        <v>3</v>
      </c>
      <c r="J115" s="10"/>
      <c r="K115" s="3"/>
      <c r="L115" s="7" t="s">
        <v>27</v>
      </c>
      <c r="M115" s="8"/>
      <c r="N115" s="8"/>
      <c r="O115" s="8"/>
      <c r="P115" s="8"/>
      <c r="Q115" s="9" t="s">
        <v>3</v>
      </c>
      <c r="R115" s="10"/>
      <c r="T115" s="7" t="s">
        <v>20</v>
      </c>
      <c r="U115" s="11" t="s">
        <v>8</v>
      </c>
      <c r="W115" s="7" t="s">
        <v>28</v>
      </c>
      <c r="X115" s="8"/>
      <c r="Y115" s="8"/>
      <c r="Z115" s="8"/>
      <c r="AA115" s="8"/>
      <c r="AB115" s="8"/>
      <c r="AC115" s="8"/>
      <c r="AD115" s="8"/>
      <c r="AE115" s="7" t="s">
        <v>29</v>
      </c>
      <c r="AF115" s="8"/>
      <c r="AG115" s="8"/>
      <c r="AH115" s="8"/>
      <c r="AI115" s="8"/>
      <c r="AJ115" s="8"/>
      <c r="AK115" s="8"/>
      <c r="AL115" s="11"/>
    </row>
    <row r="116" ht="15.75" customHeight="1">
      <c r="A116" s="12"/>
      <c r="B116" s="13"/>
      <c r="C116" s="3"/>
      <c r="D116" s="14"/>
      <c r="E116" s="15" t="s">
        <v>9</v>
      </c>
      <c r="F116" s="15" t="s">
        <v>22</v>
      </c>
      <c r="G116" s="15" t="s">
        <v>10</v>
      </c>
      <c r="H116" s="15"/>
      <c r="I116" s="15" t="s">
        <v>11</v>
      </c>
      <c r="J116" s="18" t="s">
        <v>12</v>
      </c>
      <c r="K116" s="3"/>
      <c r="L116" s="14"/>
      <c r="M116" s="15" t="s">
        <v>9</v>
      </c>
      <c r="N116" s="15" t="s">
        <v>22</v>
      </c>
      <c r="O116" s="15" t="s">
        <v>10</v>
      </c>
      <c r="P116" s="15"/>
      <c r="Q116" s="15" t="s">
        <v>11</v>
      </c>
      <c r="R116" s="18" t="s">
        <v>12</v>
      </c>
      <c r="T116" s="52"/>
      <c r="U116" s="17"/>
      <c r="W116" s="52" t="s">
        <v>13</v>
      </c>
      <c r="X116" s="16" t="s">
        <v>14</v>
      </c>
      <c r="Y116" s="16" t="s">
        <v>23</v>
      </c>
      <c r="Z116" s="16" t="s">
        <v>24</v>
      </c>
      <c r="AA116" s="16" t="s">
        <v>16</v>
      </c>
      <c r="AB116" s="16" t="s">
        <v>25</v>
      </c>
      <c r="AC116" s="16" t="s">
        <v>26</v>
      </c>
      <c r="AD116" s="16" t="s">
        <v>18</v>
      </c>
      <c r="AE116" s="14" t="s">
        <v>13</v>
      </c>
      <c r="AF116" s="15" t="s">
        <v>14</v>
      </c>
      <c r="AG116" s="15" t="s">
        <v>23</v>
      </c>
      <c r="AH116" s="15" t="s">
        <v>24</v>
      </c>
      <c r="AI116" s="15" t="s">
        <v>16</v>
      </c>
      <c r="AJ116" s="15" t="s">
        <v>25</v>
      </c>
      <c r="AK116" s="15" t="s">
        <v>26</v>
      </c>
      <c r="AL116" s="18" t="s">
        <v>18</v>
      </c>
    </row>
    <row r="117" ht="15.75" customHeight="1">
      <c r="A117" s="21" t="s">
        <v>2</v>
      </c>
      <c r="B117" s="22">
        <f t="array" ref="B117:B118">TRANSPOSE($A$3:$B$3)</f>
        <v>0</v>
      </c>
      <c r="D117" s="23" t="s">
        <v>19</v>
      </c>
      <c r="E117" s="53">
        <f t="shared" ref="E117:G117" si="164">E102-$B$8*AG113</f>
        <v>-2.02560924</v>
      </c>
      <c r="F117" s="53">
        <f t="shared" si="164"/>
        <v>1.764278354</v>
      </c>
      <c r="G117" s="53">
        <f t="shared" si="164"/>
        <v>1.261908358</v>
      </c>
      <c r="H117" s="54"/>
      <c r="I117" s="54">
        <f t="shared" ref="I117:I118" si="167">G117+B117*E117+B118*F117</f>
        <v>1.261908358</v>
      </c>
      <c r="J117" s="55">
        <f t="shared" ref="J117:J118" si="168">1/(1+EXP(-I117))</f>
        <v>0.7793544461</v>
      </c>
      <c r="L117" s="23" t="s">
        <v>19</v>
      </c>
      <c r="M117" s="53">
        <f t="shared" ref="M117:O117" si="165">M102-$B$8*AB113</f>
        <v>1.424571889</v>
      </c>
      <c r="N117" s="53">
        <f t="shared" si="165"/>
        <v>0.6616568417</v>
      </c>
      <c r="O117" s="53">
        <f t="shared" si="165"/>
        <v>-0.6120032863</v>
      </c>
      <c r="P117" s="54"/>
      <c r="Q117" s="54">
        <f>O117+J117*M117+J118*N117</f>
        <v>0.8495301812</v>
      </c>
      <c r="R117" s="55">
        <f>1/(1+EXP(-Q117))</f>
        <v>0.700468578</v>
      </c>
      <c r="T117" s="21">
        <f>$C$3</f>
        <v>1</v>
      </c>
      <c r="U117" s="22">
        <f>(T117-R117) ^ 2</f>
        <v>0.08971907278</v>
      </c>
      <c r="W117" s="56">
        <f>2*(R117-T117)</f>
        <v>-0.5990628441</v>
      </c>
      <c r="X117" s="57">
        <f>R117*(1-R117)</f>
        <v>0.2098123492</v>
      </c>
      <c r="Y117" s="58">
        <f>J117</f>
        <v>0.7793544461</v>
      </c>
      <c r="Z117" s="58">
        <f>J118</f>
        <v>0.5309202746</v>
      </c>
      <c r="AA117" s="57">
        <v>1.0</v>
      </c>
      <c r="AB117" s="57">
        <f>W117*X117*Y117</f>
        <v>-0.09795767029</v>
      </c>
      <c r="AC117" s="57">
        <f>W117*X117*Z117</f>
        <v>-0.06673178484</v>
      </c>
      <c r="AD117" s="57">
        <f>W117*X117*AA117</f>
        <v>-0.1256907827</v>
      </c>
      <c r="AE117" s="59">
        <f>2*(J117-T117)</f>
        <v>-0.4412911078</v>
      </c>
      <c r="AF117" s="54">
        <f t="shared" ref="AF117:AF118" si="169">J117*(1-J117)</f>
        <v>0.1719610935</v>
      </c>
      <c r="AG117" s="60">
        <f>B117</f>
        <v>0</v>
      </c>
      <c r="AH117" s="60">
        <f>B118</f>
        <v>0</v>
      </c>
      <c r="AI117" s="54">
        <v>1.0</v>
      </c>
      <c r="AJ117" s="54">
        <f>AE117*AF117*AG117</f>
        <v>0</v>
      </c>
      <c r="AK117" s="54">
        <f>AE117*AF117*AH117</f>
        <v>0</v>
      </c>
      <c r="AL117" s="61">
        <f>AE117*AF117*AI117</f>
        <v>-0.07588490144</v>
      </c>
    </row>
    <row r="118" ht="15.75" customHeight="1">
      <c r="A118" s="21" t="s">
        <v>21</v>
      </c>
      <c r="B118" s="22">
        <v>0.0</v>
      </c>
      <c r="D118" s="21" t="s">
        <v>30</v>
      </c>
      <c r="E118" s="62">
        <f t="shared" ref="E118:G118" si="166">E103-$B$8*AJ113</f>
        <v>-0.2027331371</v>
      </c>
      <c r="F118" s="62">
        <f t="shared" si="166"/>
        <v>-0.2138449826</v>
      </c>
      <c r="G118" s="62">
        <f t="shared" si="166"/>
        <v>0.1238391238</v>
      </c>
      <c r="H118" s="63"/>
      <c r="I118" s="63">
        <f t="shared" si="167"/>
        <v>0.1238391238</v>
      </c>
      <c r="J118" s="22">
        <f t="shared" si="168"/>
        <v>0.5309202746</v>
      </c>
      <c r="L118" s="21"/>
      <c r="M118" s="63"/>
      <c r="N118" s="63"/>
      <c r="O118" s="63"/>
      <c r="P118" s="63"/>
      <c r="Q118" s="63"/>
      <c r="R118" s="64"/>
      <c r="T118" s="56"/>
      <c r="U118" s="64"/>
      <c r="W118" s="56"/>
      <c r="AE118" s="56">
        <f>2*(J118-T117)</f>
        <v>-0.9381594508</v>
      </c>
      <c r="AF118" s="63">
        <f t="shared" si="169"/>
        <v>0.2490439366</v>
      </c>
      <c r="AG118" s="63"/>
      <c r="AH118" s="63"/>
      <c r="AI118" s="63"/>
      <c r="AJ118" s="63">
        <f>AE118*AF118*AG117</f>
        <v>0</v>
      </c>
      <c r="AK118" s="63">
        <f>AE118*AF118*AH117</f>
        <v>0</v>
      </c>
      <c r="AL118" s="65">
        <f>AE118*AF118*AI117</f>
        <v>-0.2336429228</v>
      </c>
    </row>
    <row r="119" ht="15.75" customHeight="1">
      <c r="A119" s="56"/>
      <c r="B119" s="64"/>
      <c r="D119" s="56"/>
      <c r="E119" s="63"/>
      <c r="F119" s="63"/>
      <c r="G119" s="63"/>
      <c r="H119" s="63"/>
      <c r="I119" s="63"/>
      <c r="J119" s="64"/>
      <c r="L119" s="56"/>
      <c r="M119" s="63"/>
      <c r="N119" s="63"/>
      <c r="O119" s="63"/>
      <c r="P119" s="63"/>
      <c r="Q119" s="63"/>
      <c r="R119" s="64"/>
      <c r="T119" s="56"/>
      <c r="U119" s="64"/>
      <c r="W119" s="56"/>
      <c r="AE119" s="56"/>
      <c r="AF119" s="63"/>
      <c r="AG119" s="63"/>
      <c r="AH119" s="63"/>
      <c r="AI119" s="63"/>
      <c r="AJ119" s="63"/>
      <c r="AK119" s="63"/>
      <c r="AL119" s="65"/>
    </row>
    <row r="120" ht="15.75" customHeight="1">
      <c r="A120" s="21" t="s">
        <v>2</v>
      </c>
      <c r="B120" s="22">
        <f t="array" ref="B120:B121">TRANSPOSE($A$4:$B$4)</f>
        <v>1</v>
      </c>
      <c r="D120" s="21" t="s">
        <v>19</v>
      </c>
      <c r="E120" s="62">
        <f t="shared" ref="E120:G120" si="170">E117</f>
        <v>-2.02560924</v>
      </c>
      <c r="F120" s="62">
        <f t="shared" si="170"/>
        <v>1.764278354</v>
      </c>
      <c r="G120" s="62">
        <f t="shared" si="170"/>
        <v>1.261908358</v>
      </c>
      <c r="H120" s="63"/>
      <c r="I120" s="63">
        <f t="shared" ref="I120:I121" si="173">G120+B120*E120+B121*F120</f>
        <v>-0.7637008816</v>
      </c>
      <c r="J120" s="22">
        <f t="shared" ref="J120:J121" si="174">1/(1+EXP(-I120))</f>
        <v>0.3178433046</v>
      </c>
      <c r="L120" s="21" t="s">
        <v>19</v>
      </c>
      <c r="M120" s="62">
        <f t="shared" ref="M120:O120" si="171">M117</f>
        <v>1.424571889</v>
      </c>
      <c r="N120" s="62">
        <f t="shared" si="171"/>
        <v>0.6616568417</v>
      </c>
      <c r="O120" s="62">
        <f t="shared" si="171"/>
        <v>-0.6120032863</v>
      </c>
      <c r="P120" s="63"/>
      <c r="Q120" s="63">
        <f>O120+J120*M120+J121*N120</f>
        <v>0.1920743826</v>
      </c>
      <c r="R120" s="22">
        <f>1/(1+EXP(-Q120))</f>
        <v>0.5478715108</v>
      </c>
      <c r="T120" s="21">
        <f>$C$4</f>
        <v>0</v>
      </c>
      <c r="U120" s="22">
        <f>(T120-R120) ^ 2</f>
        <v>0.3001631924</v>
      </c>
      <c r="W120" s="56">
        <f>2*(R120-T120)</f>
        <v>1.095743022</v>
      </c>
      <c r="X120" s="57">
        <f>R120*(1-R120)</f>
        <v>0.2477083185</v>
      </c>
      <c r="Y120" s="58">
        <f>J120</f>
        <v>0.3178433046</v>
      </c>
      <c r="Z120" s="58">
        <f>J121</f>
        <v>0.5309202746</v>
      </c>
      <c r="AA120" s="57">
        <v>1.0</v>
      </c>
      <c r="AB120" s="57">
        <f>W120*X120*Y120</f>
        <v>0.08627051131</v>
      </c>
      <c r="AC120" s="57">
        <f>W120*X120*Z120</f>
        <v>0.1441048557</v>
      </c>
      <c r="AD120" s="57">
        <f>W120*X120*AA120</f>
        <v>0.2714246613</v>
      </c>
      <c r="AE120" s="56">
        <f>2*(J120-T120)</f>
        <v>0.6356866092</v>
      </c>
      <c r="AF120" s="63">
        <f t="shared" ref="AF120:AF121" si="175">J120*(1-J120)</f>
        <v>0.2168189383</v>
      </c>
      <c r="AG120" s="58">
        <f>B120</f>
        <v>1</v>
      </c>
      <c r="AH120" s="58">
        <f>B121</f>
        <v>0</v>
      </c>
      <c r="AI120" s="63">
        <v>1.0</v>
      </c>
      <c r="AJ120" s="63">
        <f>AE120*AF120*AG120</f>
        <v>0.1378288957</v>
      </c>
      <c r="AK120" s="63">
        <f>AE120*AF120*AH120</f>
        <v>0</v>
      </c>
      <c r="AL120" s="65">
        <f>AE120*AF120*AI120</f>
        <v>0.1378288957</v>
      </c>
    </row>
    <row r="121" ht="15.75" customHeight="1">
      <c r="A121" s="21" t="s">
        <v>21</v>
      </c>
      <c r="B121" s="22">
        <v>0.0</v>
      </c>
      <c r="D121" s="21" t="s">
        <v>30</v>
      </c>
      <c r="E121" s="62">
        <f t="shared" ref="E121:G121" si="172">E118</f>
        <v>-0.2027331371</v>
      </c>
      <c r="F121" s="62">
        <f t="shared" si="172"/>
        <v>-0.2138449826</v>
      </c>
      <c r="G121" s="62">
        <f t="shared" si="172"/>
        <v>0.1238391238</v>
      </c>
      <c r="H121" s="63"/>
      <c r="I121" s="63">
        <f t="shared" si="173"/>
        <v>0.1238391238</v>
      </c>
      <c r="J121" s="22">
        <f t="shared" si="174"/>
        <v>0.5309202746</v>
      </c>
      <c r="L121" s="56"/>
      <c r="M121" s="63"/>
      <c r="N121" s="63"/>
      <c r="O121" s="63"/>
      <c r="P121" s="63"/>
      <c r="Q121" s="63"/>
      <c r="R121" s="64"/>
      <c r="T121" s="56"/>
      <c r="U121" s="64"/>
      <c r="W121" s="56"/>
      <c r="AE121" s="56">
        <f>2*(J121-T120)</f>
        <v>1.061840549</v>
      </c>
      <c r="AF121" s="63">
        <f t="shared" si="175"/>
        <v>0.2490439366</v>
      </c>
      <c r="AG121" s="63"/>
      <c r="AH121" s="63"/>
      <c r="AI121" s="63"/>
      <c r="AJ121" s="63">
        <f>AE121*AF121*AG120</f>
        <v>0.2644449504</v>
      </c>
      <c r="AK121" s="63">
        <f>AE121*AF121*AH120</f>
        <v>0</v>
      </c>
      <c r="AL121" s="65">
        <f>AE121*AF121*AI120</f>
        <v>0.2644449504</v>
      </c>
    </row>
    <row r="122" ht="15.75" customHeight="1">
      <c r="A122" s="56"/>
      <c r="B122" s="64"/>
      <c r="D122" s="56"/>
      <c r="E122" s="63"/>
      <c r="F122" s="63"/>
      <c r="G122" s="63"/>
      <c r="H122" s="63"/>
      <c r="I122" s="63"/>
      <c r="J122" s="64"/>
      <c r="L122" s="56"/>
      <c r="M122" s="63"/>
      <c r="N122" s="63"/>
      <c r="O122" s="63"/>
      <c r="P122" s="63"/>
      <c r="Q122" s="63"/>
      <c r="R122" s="64"/>
      <c r="T122" s="56"/>
      <c r="U122" s="64"/>
      <c r="W122" s="56"/>
      <c r="AE122" s="56"/>
      <c r="AF122" s="63"/>
      <c r="AG122" s="63"/>
      <c r="AH122" s="63"/>
      <c r="AI122" s="63"/>
      <c r="AJ122" s="63"/>
      <c r="AK122" s="63"/>
      <c r="AL122" s="65"/>
    </row>
    <row r="123" ht="15.75" customHeight="1">
      <c r="A123" s="21" t="s">
        <v>2</v>
      </c>
      <c r="B123" s="22">
        <f t="array" ref="B123:B124">TRANSPOSE($A$5:$B$5)</f>
        <v>0</v>
      </c>
      <c r="D123" s="21" t="s">
        <v>19</v>
      </c>
      <c r="E123" s="62">
        <f t="shared" ref="E123:G123" si="176">E120</f>
        <v>-2.02560924</v>
      </c>
      <c r="F123" s="62">
        <f t="shared" si="176"/>
        <v>1.764278354</v>
      </c>
      <c r="G123" s="62">
        <f t="shared" si="176"/>
        <v>1.261908358</v>
      </c>
      <c r="H123" s="63"/>
      <c r="I123" s="63">
        <f t="shared" ref="I123:I124" si="179">G123+B123*E123+B124*F123</f>
        <v>3.026186712</v>
      </c>
      <c r="J123" s="22">
        <f t="shared" ref="J123:J124" si="180">1/(1+EXP(-I123))</f>
        <v>0.9537432326</v>
      </c>
      <c r="L123" s="21" t="s">
        <v>19</v>
      </c>
      <c r="M123" s="62">
        <f t="shared" ref="M123:O123" si="177">M120</f>
        <v>1.424571889</v>
      </c>
      <c r="N123" s="62">
        <f t="shared" si="177"/>
        <v>0.6616568417</v>
      </c>
      <c r="O123" s="62">
        <f t="shared" si="177"/>
        <v>-0.6120032863</v>
      </c>
      <c r="P123" s="63"/>
      <c r="Q123" s="63">
        <f>O123+J123*M123+J124*N123</f>
        <v>1.064457507</v>
      </c>
      <c r="R123" s="22">
        <f>1/(1+EXP(-Q123))</f>
        <v>0.7435414587</v>
      </c>
      <c r="T123" s="21">
        <f>$C$5</f>
        <v>0</v>
      </c>
      <c r="U123" s="22">
        <f>(T123-R123) ^ 2</f>
        <v>0.5528539009</v>
      </c>
      <c r="W123" s="56">
        <f>2*(R123-T123)</f>
        <v>1.487082917</v>
      </c>
      <c r="X123" s="57">
        <f>R123*(1-R123)</f>
        <v>0.1906875579</v>
      </c>
      <c r="Y123" s="58">
        <f>J123</f>
        <v>0.9537432326</v>
      </c>
      <c r="Z123" s="58">
        <f>J124</f>
        <v>0.4802867207</v>
      </c>
      <c r="AA123" s="57">
        <v>1.0</v>
      </c>
      <c r="AB123" s="57">
        <f>W123*X123*Y123</f>
        <v>0.2704512612</v>
      </c>
      <c r="AC123" s="57">
        <f>W123*X123*Z123</f>
        <v>0.1361940456</v>
      </c>
      <c r="AD123" s="57">
        <f>W123*X123*AA123</f>
        <v>0.2835682099</v>
      </c>
      <c r="AE123" s="56">
        <f>2*(J123-T123)</f>
        <v>1.907486465</v>
      </c>
      <c r="AF123" s="63">
        <f t="shared" ref="AF123:AF124" si="181">J123*(1-J123)</f>
        <v>0.04411707885</v>
      </c>
      <c r="AG123" s="58">
        <f>B123</f>
        <v>0</v>
      </c>
      <c r="AH123" s="58">
        <f>B124</f>
        <v>1</v>
      </c>
      <c r="AI123" s="63">
        <v>1.0</v>
      </c>
      <c r="AJ123" s="63">
        <f>AE123*AF123*AG123</f>
        <v>0</v>
      </c>
      <c r="AK123" s="63">
        <f>AE123*AF123*AH123</f>
        <v>0.08415273079</v>
      </c>
      <c r="AL123" s="65">
        <f>AE123*AF123*AI123</f>
        <v>0.08415273079</v>
      </c>
    </row>
    <row r="124" ht="15.75" customHeight="1">
      <c r="A124" s="21" t="s">
        <v>21</v>
      </c>
      <c r="B124" s="22">
        <v>1.0</v>
      </c>
      <c r="D124" s="21" t="s">
        <v>30</v>
      </c>
      <c r="E124" s="62">
        <f t="shared" ref="E124:G124" si="178">E121</f>
        <v>-0.2027331371</v>
      </c>
      <c r="F124" s="62">
        <f t="shared" si="178"/>
        <v>-0.2138449826</v>
      </c>
      <c r="G124" s="62">
        <f t="shared" si="178"/>
        <v>0.1238391238</v>
      </c>
      <c r="H124" s="63"/>
      <c r="I124" s="63">
        <f t="shared" si="179"/>
        <v>-0.07889401331</v>
      </c>
      <c r="J124" s="22">
        <f t="shared" si="180"/>
        <v>0.4802867207</v>
      </c>
      <c r="L124" s="56"/>
      <c r="M124" s="63"/>
      <c r="N124" s="63"/>
      <c r="O124" s="63"/>
      <c r="P124" s="63"/>
      <c r="Q124" s="63"/>
      <c r="R124" s="64"/>
      <c r="T124" s="56"/>
      <c r="U124" s="64"/>
      <c r="W124" s="56"/>
      <c r="AE124" s="56">
        <f>2*(J124-T123)</f>
        <v>0.9605734413</v>
      </c>
      <c r="AF124" s="63">
        <f t="shared" si="181"/>
        <v>0.2496113866</v>
      </c>
      <c r="AG124" s="63"/>
      <c r="AH124" s="63"/>
      <c r="AI124" s="63"/>
      <c r="AJ124" s="63">
        <f>AE124*AF124*AG123</f>
        <v>0</v>
      </c>
      <c r="AK124" s="63">
        <f>AE124*AF124*AH123</f>
        <v>0.2397700686</v>
      </c>
      <c r="AL124" s="65">
        <f>AE124*AF124*AI123</f>
        <v>0.2397700686</v>
      </c>
    </row>
    <row r="125" ht="15.75" customHeight="1">
      <c r="A125" s="56"/>
      <c r="B125" s="64"/>
      <c r="D125" s="56"/>
      <c r="E125" s="63"/>
      <c r="F125" s="63"/>
      <c r="G125" s="63"/>
      <c r="H125" s="63"/>
      <c r="I125" s="63"/>
      <c r="J125" s="64"/>
      <c r="L125" s="56"/>
      <c r="M125" s="63"/>
      <c r="N125" s="63"/>
      <c r="O125" s="63"/>
      <c r="P125" s="63"/>
      <c r="Q125" s="63"/>
      <c r="R125" s="64"/>
      <c r="T125" s="56"/>
      <c r="U125" s="64"/>
      <c r="W125" s="56"/>
      <c r="AE125" s="56"/>
      <c r="AF125" s="63"/>
      <c r="AG125" s="63"/>
      <c r="AH125" s="63"/>
      <c r="AI125" s="63"/>
      <c r="AJ125" s="63"/>
      <c r="AK125" s="63"/>
      <c r="AL125" s="65"/>
    </row>
    <row r="126" ht="15.75" customHeight="1">
      <c r="A126" s="21" t="s">
        <v>2</v>
      </c>
      <c r="B126" s="22">
        <f t="array" ref="B126:B127">TRANSPOSE($A$6:$B$6)</f>
        <v>1</v>
      </c>
      <c r="D126" s="21" t="s">
        <v>19</v>
      </c>
      <c r="E126" s="62">
        <f t="shared" ref="E126:G126" si="182">E123</f>
        <v>-2.02560924</v>
      </c>
      <c r="F126" s="62">
        <f t="shared" si="182"/>
        <v>1.764278354</v>
      </c>
      <c r="G126" s="62">
        <f t="shared" si="182"/>
        <v>1.261908358</v>
      </c>
      <c r="H126" s="63"/>
      <c r="I126" s="63">
        <f t="shared" ref="I126:I127" si="185">G126+B126*E126+B127*F126</f>
        <v>1.000577472</v>
      </c>
      <c r="J126" s="22">
        <f t="shared" ref="J126:J127" si="186">1/(1+EXP(-I126))</f>
        <v>0.7311721014</v>
      </c>
      <c r="L126" s="21" t="s">
        <v>19</v>
      </c>
      <c r="M126" s="62">
        <f t="shared" ref="M126:O126" si="183">M123</f>
        <v>1.424571889</v>
      </c>
      <c r="N126" s="62">
        <f t="shared" si="183"/>
        <v>0.6616568417</v>
      </c>
      <c r="O126" s="62">
        <f t="shared" si="183"/>
        <v>-0.6120032863</v>
      </c>
      <c r="P126" s="63"/>
      <c r="Q126" s="63">
        <f>O126+J126*M126+J127*N126</f>
        <v>0.7473889301</v>
      </c>
      <c r="R126" s="22">
        <f>1/(1+EXP(-Q126))</f>
        <v>0.6786094941</v>
      </c>
      <c r="T126" s="21">
        <f>$C$6</f>
        <v>1</v>
      </c>
      <c r="U126" s="22">
        <f>(T126-R126) ^ 2</f>
        <v>0.1032918573</v>
      </c>
      <c r="W126" s="56">
        <f>2*(R126-T126)</f>
        <v>-0.6427810117</v>
      </c>
      <c r="X126" s="57">
        <f>R126*(1-R126)</f>
        <v>0.2180986486</v>
      </c>
      <c r="Y126" s="58">
        <f>J126</f>
        <v>0.7311721014</v>
      </c>
      <c r="Z126" s="58">
        <f>J127</f>
        <v>0.4802867207</v>
      </c>
      <c r="AA126" s="57">
        <v>1.0</v>
      </c>
      <c r="AB126" s="57">
        <f>W126*X126*Y126</f>
        <v>-0.1025027756</v>
      </c>
      <c r="AC126" s="57">
        <f>W126*X126*Z126</f>
        <v>-0.06733123688</v>
      </c>
      <c r="AD126" s="57">
        <f>W126*X126*AA126</f>
        <v>-0.14018967</v>
      </c>
      <c r="AE126" s="56">
        <f>2*(J126-T126)</f>
        <v>-0.5376557971</v>
      </c>
      <c r="AF126" s="63">
        <f t="shared" ref="AF126:AF127" si="187">J126*(1-J126)</f>
        <v>0.1965594595</v>
      </c>
      <c r="AG126" s="58">
        <f>B126</f>
        <v>1</v>
      </c>
      <c r="AH126" s="58">
        <f>B127</f>
        <v>1</v>
      </c>
      <c r="AI126" s="63">
        <v>1.0</v>
      </c>
      <c r="AJ126" s="63">
        <f>AE126*AF126*AG126</f>
        <v>-0.1056813329</v>
      </c>
      <c r="AK126" s="63">
        <f>AE126*AF126*AH126</f>
        <v>-0.1056813329</v>
      </c>
      <c r="AL126" s="65">
        <f>AE126*AF126*AI126</f>
        <v>-0.1056813329</v>
      </c>
    </row>
    <row r="127" ht="15.75" customHeight="1">
      <c r="A127" s="26" t="s">
        <v>21</v>
      </c>
      <c r="B127" s="27">
        <v>1.0</v>
      </c>
      <c r="D127" s="26" t="s">
        <v>30</v>
      </c>
      <c r="E127" s="66">
        <f t="shared" ref="E127:G127" si="184">E124</f>
        <v>-0.2027331371</v>
      </c>
      <c r="F127" s="66">
        <f t="shared" si="184"/>
        <v>-0.2138449826</v>
      </c>
      <c r="G127" s="66">
        <f t="shared" si="184"/>
        <v>0.1238391238</v>
      </c>
      <c r="H127" s="67"/>
      <c r="I127" s="67">
        <f t="shared" si="185"/>
        <v>-0.07889401331</v>
      </c>
      <c r="J127" s="27">
        <f t="shared" si="186"/>
        <v>0.4802867207</v>
      </c>
      <c r="L127" s="68"/>
      <c r="M127" s="66"/>
      <c r="N127" s="66"/>
      <c r="O127" s="66"/>
      <c r="P127" s="66"/>
      <c r="Q127" s="66"/>
      <c r="R127" s="69"/>
      <c r="T127" s="68"/>
      <c r="U127" s="69"/>
      <c r="W127" s="68"/>
      <c r="X127" s="66"/>
      <c r="Y127" s="66"/>
      <c r="Z127" s="66"/>
      <c r="AA127" s="66"/>
      <c r="AB127" s="66"/>
      <c r="AC127" s="66"/>
      <c r="AD127" s="66"/>
      <c r="AE127" s="68">
        <f>2*(J127-T126)</f>
        <v>-1.039426559</v>
      </c>
      <c r="AF127" s="67">
        <f t="shared" si="187"/>
        <v>0.2496113866</v>
      </c>
      <c r="AG127" s="67"/>
      <c r="AH127" s="67"/>
      <c r="AI127" s="67"/>
      <c r="AJ127" s="67">
        <f>AE127*AF127*AG126</f>
        <v>-0.2594527046</v>
      </c>
      <c r="AK127" s="67">
        <f>AE127*AF127*AH126</f>
        <v>-0.2594527046</v>
      </c>
      <c r="AL127" s="70">
        <f>AE127*AF127*AI126</f>
        <v>-0.2594527046</v>
      </c>
    </row>
    <row r="128" ht="15.75" customHeight="1">
      <c r="A128" s="71"/>
      <c r="B128" s="71"/>
      <c r="C128" s="71"/>
      <c r="D128" s="71"/>
      <c r="E128" s="71"/>
      <c r="F128" s="71"/>
      <c r="G128" s="71"/>
      <c r="H128" s="71"/>
      <c r="I128" s="71"/>
      <c r="J128" s="71"/>
      <c r="K128" s="71"/>
      <c r="L128" s="71"/>
      <c r="M128" s="71"/>
      <c r="N128" s="71"/>
      <c r="O128" s="71"/>
      <c r="P128" s="71"/>
      <c r="Q128" s="71"/>
      <c r="R128" s="71"/>
      <c r="S128" s="71"/>
      <c r="T128" s="71"/>
      <c r="U128" s="72">
        <f>SUM(U117:U126)</f>
        <v>1.046028023</v>
      </c>
      <c r="V128" s="71"/>
      <c r="W128" s="71"/>
      <c r="X128" s="71"/>
      <c r="Y128" s="71"/>
      <c r="Z128" s="71"/>
      <c r="AA128" s="71"/>
      <c r="AB128" s="71">
        <f t="shared" ref="AB128:AD128" si="188">AVERAGE(AB117,AB120,AB123,AB126)</f>
        <v>0.03906533164</v>
      </c>
      <c r="AC128" s="71">
        <f t="shared" si="188"/>
        <v>0.03655896991</v>
      </c>
      <c r="AD128" s="71">
        <f t="shared" si="188"/>
        <v>0.07227810464</v>
      </c>
      <c r="AE128" s="71"/>
      <c r="AF128" s="71"/>
      <c r="AG128" s="71">
        <f>AVERAGE(AJ117,AJ120,AJ123,AJ126)</f>
        <v>0.008036890705</v>
      </c>
      <c r="AH128" s="71">
        <f>AVERAGE(AJ118,AJ121,AJ124,AJ127)</f>
        <v>0.001248061461</v>
      </c>
      <c r="AI128" s="71">
        <f>AVERAGE(AK117,AK120,AK123,AK126)</f>
        <v>-0.005382150526</v>
      </c>
      <c r="AJ128" s="71">
        <f>AVERAGE(AK118,AK121,AK124,AK127)</f>
        <v>-0.004920658989</v>
      </c>
      <c r="AK128" s="71">
        <f>AVERAGE(AL117,AL120,AL123,AL126)</f>
        <v>0.01010384804</v>
      </c>
      <c r="AL128" s="71">
        <f>AVERAGE(AL118,AL121,AL124,AL127)</f>
        <v>0.002779847922</v>
      </c>
    </row>
    <row r="129" ht="15.75" customHeight="1"/>
    <row r="130" ht="15.75" customHeight="1">
      <c r="A130" s="5" t="s">
        <v>5</v>
      </c>
      <c r="B130" s="6"/>
      <c r="C130" s="3"/>
      <c r="D130" s="7" t="s">
        <v>6</v>
      </c>
      <c r="E130" s="8"/>
      <c r="F130" s="8"/>
      <c r="G130" s="8"/>
      <c r="H130" s="8"/>
      <c r="I130" s="9" t="s">
        <v>3</v>
      </c>
      <c r="J130" s="10"/>
      <c r="K130" s="3"/>
      <c r="L130" s="7" t="s">
        <v>27</v>
      </c>
      <c r="M130" s="8"/>
      <c r="N130" s="8"/>
      <c r="O130" s="8"/>
      <c r="P130" s="8"/>
      <c r="Q130" s="9" t="s">
        <v>3</v>
      </c>
      <c r="R130" s="10"/>
      <c r="T130" s="7" t="s">
        <v>20</v>
      </c>
      <c r="U130" s="11" t="s">
        <v>8</v>
      </c>
      <c r="W130" s="7" t="s">
        <v>28</v>
      </c>
      <c r="X130" s="8"/>
      <c r="Y130" s="8"/>
      <c r="Z130" s="8"/>
      <c r="AA130" s="8"/>
      <c r="AB130" s="8"/>
      <c r="AC130" s="8"/>
      <c r="AD130" s="8"/>
      <c r="AE130" s="7" t="s">
        <v>29</v>
      </c>
      <c r="AF130" s="8"/>
      <c r="AG130" s="8"/>
      <c r="AH130" s="8"/>
      <c r="AI130" s="8"/>
      <c r="AJ130" s="8"/>
      <c r="AK130" s="8"/>
      <c r="AL130" s="11"/>
    </row>
    <row r="131" ht="15.75" customHeight="1">
      <c r="A131" s="12"/>
      <c r="B131" s="13"/>
      <c r="C131" s="3"/>
      <c r="D131" s="14"/>
      <c r="E131" s="15" t="s">
        <v>9</v>
      </c>
      <c r="F131" s="15" t="s">
        <v>22</v>
      </c>
      <c r="G131" s="15" t="s">
        <v>10</v>
      </c>
      <c r="H131" s="15"/>
      <c r="I131" s="15" t="s">
        <v>11</v>
      </c>
      <c r="J131" s="18" t="s">
        <v>12</v>
      </c>
      <c r="K131" s="3"/>
      <c r="L131" s="14"/>
      <c r="M131" s="15" t="s">
        <v>9</v>
      </c>
      <c r="N131" s="15" t="s">
        <v>22</v>
      </c>
      <c r="O131" s="15" t="s">
        <v>10</v>
      </c>
      <c r="P131" s="15"/>
      <c r="Q131" s="15" t="s">
        <v>11</v>
      </c>
      <c r="R131" s="18" t="s">
        <v>12</v>
      </c>
      <c r="T131" s="52"/>
      <c r="U131" s="17"/>
      <c r="W131" s="52" t="s">
        <v>13</v>
      </c>
      <c r="X131" s="16" t="s">
        <v>14</v>
      </c>
      <c r="Y131" s="16" t="s">
        <v>23</v>
      </c>
      <c r="Z131" s="16" t="s">
        <v>24</v>
      </c>
      <c r="AA131" s="16" t="s">
        <v>16</v>
      </c>
      <c r="AB131" s="16" t="s">
        <v>25</v>
      </c>
      <c r="AC131" s="16" t="s">
        <v>26</v>
      </c>
      <c r="AD131" s="16" t="s">
        <v>18</v>
      </c>
      <c r="AE131" s="14" t="s">
        <v>13</v>
      </c>
      <c r="AF131" s="15" t="s">
        <v>14</v>
      </c>
      <c r="AG131" s="15" t="s">
        <v>23</v>
      </c>
      <c r="AH131" s="15" t="s">
        <v>24</v>
      </c>
      <c r="AI131" s="15" t="s">
        <v>16</v>
      </c>
      <c r="AJ131" s="15" t="s">
        <v>25</v>
      </c>
      <c r="AK131" s="15" t="s">
        <v>26</v>
      </c>
      <c r="AL131" s="18" t="s">
        <v>18</v>
      </c>
    </row>
    <row r="132" ht="15.75" customHeight="1">
      <c r="A132" s="21" t="s">
        <v>2</v>
      </c>
      <c r="B132" s="22">
        <f t="array" ref="B132:B133">TRANSPOSE($A$3:$B$3)</f>
        <v>0</v>
      </c>
      <c r="D132" s="23" t="s">
        <v>19</v>
      </c>
      <c r="E132" s="53">
        <f t="shared" ref="E132:G132" si="189">E117-$B$8*AG128</f>
        <v>-2.105978147</v>
      </c>
      <c r="F132" s="53">
        <f t="shared" si="189"/>
        <v>1.751797739</v>
      </c>
      <c r="G132" s="53">
        <f t="shared" si="189"/>
        <v>1.315729863</v>
      </c>
      <c r="H132" s="54"/>
      <c r="I132" s="54">
        <f t="shared" ref="I132:I133" si="192">G132+B132*E132+B133*F132</f>
        <v>1.315729863</v>
      </c>
      <c r="J132" s="55">
        <f t="shared" ref="J132:J133" si="193">1/(1+EXP(-I132))</f>
        <v>0.7884703898</v>
      </c>
      <c r="L132" s="23" t="s">
        <v>19</v>
      </c>
      <c r="M132" s="53">
        <f t="shared" ref="M132:O132" si="190">M117-$B$8*AB128</f>
        <v>1.033918572</v>
      </c>
      <c r="N132" s="53">
        <f t="shared" si="190"/>
        <v>0.2960671426</v>
      </c>
      <c r="O132" s="53">
        <f t="shared" si="190"/>
        <v>-1.334784333</v>
      </c>
      <c r="P132" s="54"/>
      <c r="Q132" s="54">
        <f>O132+J132*M132+J133*N132</f>
        <v>-0.3644334208</v>
      </c>
      <c r="R132" s="55">
        <f>1/(1+EXP(-Q132))</f>
        <v>0.409886785</v>
      </c>
      <c r="T132" s="21">
        <f>$C$3</f>
        <v>1</v>
      </c>
      <c r="U132" s="22">
        <f>(T132-R132) ^ 2</f>
        <v>0.3482336065</v>
      </c>
      <c r="W132" s="56">
        <f>2*(R132-T132)</f>
        <v>-1.18022643</v>
      </c>
      <c r="X132" s="57">
        <f>R132*(1-R132)</f>
        <v>0.2418796085</v>
      </c>
      <c r="Y132" s="58">
        <f>J132</f>
        <v>0.7884703898</v>
      </c>
      <c r="Z132" s="58">
        <f>J133</f>
        <v>0.5239917227</v>
      </c>
      <c r="AA132" s="57">
        <v>1.0</v>
      </c>
      <c r="AB132" s="57">
        <f>W132*X132*Y132</f>
        <v>-0.2250867764</v>
      </c>
      <c r="AC132" s="57">
        <f>W132*X132*Z132</f>
        <v>-0.1495853354</v>
      </c>
      <c r="AD132" s="57">
        <f>W132*X132*AA132</f>
        <v>-0.2854727068</v>
      </c>
      <c r="AE132" s="59">
        <f>2*(J132-T132)</f>
        <v>-0.4230592204</v>
      </c>
      <c r="AF132" s="54">
        <f t="shared" ref="AF132:AF133" si="194">J132*(1-J132)</f>
        <v>0.1667848342</v>
      </c>
      <c r="AG132" s="60">
        <f>B132</f>
        <v>0</v>
      </c>
      <c r="AH132" s="60">
        <f>B133</f>
        <v>0</v>
      </c>
      <c r="AI132" s="54">
        <v>1.0</v>
      </c>
      <c r="AJ132" s="54">
        <f>AE132*AF132*AG132</f>
        <v>0</v>
      </c>
      <c r="AK132" s="54">
        <f>AE132*AF132*AH132</f>
        <v>0</v>
      </c>
      <c r="AL132" s="61">
        <f>AE132*AF132*AI132</f>
        <v>-0.07055986194</v>
      </c>
    </row>
    <row r="133" ht="15.75" customHeight="1">
      <c r="A133" s="21" t="s">
        <v>21</v>
      </c>
      <c r="B133" s="22">
        <v>0.0</v>
      </c>
      <c r="D133" s="21" t="s">
        <v>30</v>
      </c>
      <c r="E133" s="62">
        <f t="shared" ref="E133:G133" si="191">E118-$B$8*AJ128</f>
        <v>-0.1535265473</v>
      </c>
      <c r="F133" s="62">
        <f t="shared" si="191"/>
        <v>-0.314883463</v>
      </c>
      <c r="G133" s="62">
        <f t="shared" si="191"/>
        <v>0.09604064461</v>
      </c>
      <c r="H133" s="63"/>
      <c r="I133" s="63">
        <f t="shared" si="192"/>
        <v>0.09604064461</v>
      </c>
      <c r="J133" s="22">
        <f t="shared" si="193"/>
        <v>0.5239917227</v>
      </c>
      <c r="L133" s="21"/>
      <c r="M133" s="63"/>
      <c r="N133" s="63"/>
      <c r="O133" s="63"/>
      <c r="P133" s="63"/>
      <c r="Q133" s="63"/>
      <c r="R133" s="64"/>
      <c r="T133" s="56"/>
      <c r="U133" s="64"/>
      <c r="W133" s="56"/>
      <c r="AE133" s="56">
        <f>2*(J133-T132)</f>
        <v>-0.9520165545</v>
      </c>
      <c r="AF133" s="63">
        <f t="shared" si="194"/>
        <v>0.2494243972</v>
      </c>
      <c r="AG133" s="63"/>
      <c r="AH133" s="63"/>
      <c r="AI133" s="63"/>
      <c r="AJ133" s="63">
        <f>AE133*AF133*AG132</f>
        <v>0</v>
      </c>
      <c r="AK133" s="63">
        <f>AE133*AF133*AH132</f>
        <v>0</v>
      </c>
      <c r="AL133" s="65">
        <f>AE133*AF133*AI132</f>
        <v>-0.2374561553</v>
      </c>
    </row>
    <row r="134" ht="15.75" customHeight="1">
      <c r="A134" s="56"/>
      <c r="B134" s="64"/>
      <c r="D134" s="56"/>
      <c r="E134" s="63"/>
      <c r="F134" s="63"/>
      <c r="G134" s="63"/>
      <c r="H134" s="63"/>
      <c r="I134" s="63"/>
      <c r="J134" s="64"/>
      <c r="L134" s="56"/>
      <c r="M134" s="63"/>
      <c r="N134" s="63"/>
      <c r="O134" s="63"/>
      <c r="P134" s="63"/>
      <c r="Q134" s="63"/>
      <c r="R134" s="64"/>
      <c r="T134" s="56"/>
      <c r="U134" s="64"/>
      <c r="W134" s="56"/>
      <c r="AE134" s="56"/>
      <c r="AF134" s="63"/>
      <c r="AG134" s="63"/>
      <c r="AH134" s="63"/>
      <c r="AI134" s="63"/>
      <c r="AJ134" s="63"/>
      <c r="AK134" s="63"/>
      <c r="AL134" s="65"/>
    </row>
    <row r="135" ht="15.75" customHeight="1">
      <c r="A135" s="21" t="s">
        <v>2</v>
      </c>
      <c r="B135" s="22">
        <f t="array" ref="B135:B136">TRANSPOSE($A$4:$B$4)</f>
        <v>1</v>
      </c>
      <c r="D135" s="21" t="s">
        <v>19</v>
      </c>
      <c r="E135" s="62">
        <f t="shared" ref="E135:G135" si="195">E132</f>
        <v>-2.105978147</v>
      </c>
      <c r="F135" s="62">
        <f t="shared" si="195"/>
        <v>1.751797739</v>
      </c>
      <c r="G135" s="62">
        <f t="shared" si="195"/>
        <v>1.315729863</v>
      </c>
      <c r="H135" s="63"/>
      <c r="I135" s="63">
        <f t="shared" ref="I135:I136" si="198">G135+B135*E135+B136*F135</f>
        <v>-0.7902482834</v>
      </c>
      <c r="J135" s="22">
        <f t="shared" ref="J135:J136" si="199">1/(1+EXP(-I135))</f>
        <v>0.3121153606</v>
      </c>
      <c r="L135" s="21" t="s">
        <v>19</v>
      </c>
      <c r="M135" s="62">
        <f t="shared" ref="M135:O135" si="196">M132</f>
        <v>1.033918572</v>
      </c>
      <c r="N135" s="62">
        <f t="shared" si="196"/>
        <v>0.2960671426</v>
      </c>
      <c r="O135" s="62">
        <f t="shared" si="196"/>
        <v>-1.334784333</v>
      </c>
      <c r="P135" s="63"/>
      <c r="Q135" s="63">
        <f>O135+J135*M135+J136*N135</f>
        <v>-0.8569457325</v>
      </c>
      <c r="R135" s="22">
        <f>1/(1+EXP(-Q135))</f>
        <v>0.2979778644</v>
      </c>
      <c r="T135" s="21">
        <f>$C$4</f>
        <v>0</v>
      </c>
      <c r="U135" s="22">
        <f>(T135-R135) ^ 2</f>
        <v>0.08879080768</v>
      </c>
      <c r="W135" s="56">
        <f>2*(R135-T135)</f>
        <v>0.5959557288</v>
      </c>
      <c r="X135" s="57">
        <f>R135*(1-R135)</f>
        <v>0.2091870567</v>
      </c>
      <c r="Y135" s="58">
        <f>J135</f>
        <v>0.3121153606</v>
      </c>
      <c r="Z135" s="58">
        <f>J136</f>
        <v>0.5239917227</v>
      </c>
      <c r="AA135" s="57">
        <v>1.0</v>
      </c>
      <c r="AB135" s="57">
        <f>W135*X135*Y135</f>
        <v>0.03891024373</v>
      </c>
      <c r="AC135" s="57">
        <f>W135*X135*Z135</f>
        <v>0.06532406993</v>
      </c>
      <c r="AD135" s="57">
        <f>W135*X135*AA135</f>
        <v>0.1246662249</v>
      </c>
      <c r="AE135" s="56">
        <f>2*(J135-T135)</f>
        <v>0.6242307213</v>
      </c>
      <c r="AF135" s="63">
        <f t="shared" ref="AF135:AF136" si="200">J135*(1-J135)</f>
        <v>0.2146993623</v>
      </c>
      <c r="AG135" s="58">
        <f>B135</f>
        <v>1</v>
      </c>
      <c r="AH135" s="58">
        <f>B136</f>
        <v>0</v>
      </c>
      <c r="AI135" s="63">
        <v>1.0</v>
      </c>
      <c r="AJ135" s="63">
        <f>AE135*AF135*AG135</f>
        <v>0.1340219378</v>
      </c>
      <c r="AK135" s="63">
        <f>AE135*AF135*AH135</f>
        <v>0</v>
      </c>
      <c r="AL135" s="65">
        <f>AE135*AF135*AI135</f>
        <v>0.1340219378</v>
      </c>
    </row>
    <row r="136" ht="15.75" customHeight="1">
      <c r="A136" s="21" t="s">
        <v>21</v>
      </c>
      <c r="B136" s="22">
        <v>0.0</v>
      </c>
      <c r="D136" s="21" t="s">
        <v>30</v>
      </c>
      <c r="E136" s="62">
        <f t="shared" ref="E136:G136" si="197">E133</f>
        <v>-0.1535265473</v>
      </c>
      <c r="F136" s="62">
        <f t="shared" si="197"/>
        <v>-0.314883463</v>
      </c>
      <c r="G136" s="62">
        <f t="shared" si="197"/>
        <v>0.09604064461</v>
      </c>
      <c r="H136" s="63"/>
      <c r="I136" s="63">
        <f t="shared" si="198"/>
        <v>0.09604064461</v>
      </c>
      <c r="J136" s="22">
        <f t="shared" si="199"/>
        <v>0.5239917227</v>
      </c>
      <c r="L136" s="56"/>
      <c r="M136" s="63"/>
      <c r="N136" s="63"/>
      <c r="O136" s="63"/>
      <c r="P136" s="63"/>
      <c r="Q136" s="63"/>
      <c r="R136" s="64"/>
      <c r="T136" s="56"/>
      <c r="U136" s="64"/>
      <c r="W136" s="56"/>
      <c r="AE136" s="56">
        <f>2*(J136-T135)</f>
        <v>1.047983445</v>
      </c>
      <c r="AF136" s="63">
        <f t="shared" si="200"/>
        <v>0.2494243972</v>
      </c>
      <c r="AG136" s="63"/>
      <c r="AH136" s="63"/>
      <c r="AI136" s="63"/>
      <c r="AJ136" s="63">
        <f>AE136*AF136*AG135</f>
        <v>0.2613926392</v>
      </c>
      <c r="AK136" s="63">
        <f>AE136*AF136*AH135</f>
        <v>0</v>
      </c>
      <c r="AL136" s="65">
        <f>AE136*AF136*AI135</f>
        <v>0.2613926392</v>
      </c>
    </row>
    <row r="137" ht="15.75" customHeight="1">
      <c r="A137" s="56"/>
      <c r="B137" s="64"/>
      <c r="D137" s="56"/>
      <c r="E137" s="63"/>
      <c r="F137" s="63"/>
      <c r="G137" s="63"/>
      <c r="H137" s="63"/>
      <c r="I137" s="63"/>
      <c r="J137" s="64"/>
      <c r="L137" s="56"/>
      <c r="M137" s="63"/>
      <c r="N137" s="63"/>
      <c r="O137" s="63"/>
      <c r="P137" s="63"/>
      <c r="Q137" s="63"/>
      <c r="R137" s="64"/>
      <c r="T137" s="56"/>
      <c r="U137" s="64"/>
      <c r="W137" s="56"/>
      <c r="AE137" s="56"/>
      <c r="AF137" s="63"/>
      <c r="AG137" s="63"/>
      <c r="AH137" s="63"/>
      <c r="AI137" s="63"/>
      <c r="AJ137" s="63"/>
      <c r="AK137" s="63"/>
      <c r="AL137" s="65"/>
    </row>
    <row r="138" ht="15.75" customHeight="1">
      <c r="A138" s="21" t="s">
        <v>2</v>
      </c>
      <c r="B138" s="22">
        <f t="array" ref="B138:B139">TRANSPOSE($A$5:$B$5)</f>
        <v>0</v>
      </c>
      <c r="D138" s="21" t="s">
        <v>19</v>
      </c>
      <c r="E138" s="62">
        <f t="shared" ref="E138:G138" si="201">E135</f>
        <v>-2.105978147</v>
      </c>
      <c r="F138" s="62">
        <f t="shared" si="201"/>
        <v>1.751797739</v>
      </c>
      <c r="G138" s="62">
        <f t="shared" si="201"/>
        <v>1.315729863</v>
      </c>
      <c r="H138" s="63"/>
      <c r="I138" s="63">
        <f t="shared" ref="I138:I139" si="204">G138+B138*E138+B139*F138</f>
        <v>3.067527603</v>
      </c>
      <c r="J138" s="22">
        <f t="shared" ref="J138:J139" si="205">1/(1+EXP(-I138))</f>
        <v>0.9555332398</v>
      </c>
      <c r="L138" s="21" t="s">
        <v>19</v>
      </c>
      <c r="M138" s="62">
        <f t="shared" ref="M138:O138" si="202">M135</f>
        <v>1.033918572</v>
      </c>
      <c r="N138" s="62">
        <f t="shared" si="202"/>
        <v>0.2960671426</v>
      </c>
      <c r="O138" s="62">
        <f t="shared" si="202"/>
        <v>-1.334784333</v>
      </c>
      <c r="P138" s="63"/>
      <c r="Q138" s="63">
        <f>O138+J138*M138+J139*N138</f>
        <v>-0.2030609485</v>
      </c>
      <c r="R138" s="22">
        <f>1/(1+EXP(-Q138))</f>
        <v>0.4494084833</v>
      </c>
      <c r="T138" s="21">
        <f>$C$5</f>
        <v>0</v>
      </c>
      <c r="U138" s="22">
        <f>(T138-R138) ^ 2</f>
        <v>0.2019679849</v>
      </c>
      <c r="W138" s="56">
        <f>2*(R138-T138)</f>
        <v>0.8988169667</v>
      </c>
      <c r="X138" s="57">
        <f>R138*(1-R138)</f>
        <v>0.2474404984</v>
      </c>
      <c r="Y138" s="58">
        <f>J138</f>
        <v>0.9555332398</v>
      </c>
      <c r="Z138" s="58">
        <f>J139</f>
        <v>0.4856324807</v>
      </c>
      <c r="AA138" s="57">
        <v>1.0</v>
      </c>
      <c r="AB138" s="57">
        <f>W138*X138*Y138</f>
        <v>0.2125141454</v>
      </c>
      <c r="AC138" s="57">
        <f>W138*X138*Z138</f>
        <v>0.1080064694</v>
      </c>
      <c r="AD138" s="57">
        <f>W138*X138*AA138</f>
        <v>0.2224037182</v>
      </c>
      <c r="AE138" s="56">
        <f>2*(J138-T138)</f>
        <v>1.91106648</v>
      </c>
      <c r="AF138" s="63">
        <f t="shared" ref="AF138:AF139" si="206">J138*(1-J138)</f>
        <v>0.04248946743</v>
      </c>
      <c r="AG138" s="58">
        <f>B138</f>
        <v>0</v>
      </c>
      <c r="AH138" s="58">
        <f>B139</f>
        <v>1</v>
      </c>
      <c r="AI138" s="63">
        <v>1.0</v>
      </c>
      <c r="AJ138" s="63">
        <f>AE138*AF138*AG138</f>
        <v>0</v>
      </c>
      <c r="AK138" s="63">
        <f>AE138*AF138*AH138</f>
        <v>0.08120019695</v>
      </c>
      <c r="AL138" s="65">
        <f>AE138*AF138*AI138</f>
        <v>0.08120019695</v>
      </c>
    </row>
    <row r="139" ht="15.75" customHeight="1">
      <c r="A139" s="21" t="s">
        <v>21</v>
      </c>
      <c r="B139" s="22">
        <v>1.0</v>
      </c>
      <c r="D139" s="21" t="s">
        <v>30</v>
      </c>
      <c r="E139" s="62">
        <f t="shared" ref="E139:G139" si="203">E136</f>
        <v>-0.1535265473</v>
      </c>
      <c r="F139" s="62">
        <f t="shared" si="203"/>
        <v>-0.314883463</v>
      </c>
      <c r="G139" s="62">
        <f t="shared" si="203"/>
        <v>0.09604064461</v>
      </c>
      <c r="H139" s="63"/>
      <c r="I139" s="63">
        <f t="shared" si="204"/>
        <v>-0.05748590265</v>
      </c>
      <c r="J139" s="22">
        <f t="shared" si="205"/>
        <v>0.4856324807</v>
      </c>
      <c r="L139" s="56"/>
      <c r="M139" s="63"/>
      <c r="N139" s="63"/>
      <c r="O139" s="63"/>
      <c r="P139" s="63"/>
      <c r="Q139" s="63"/>
      <c r="R139" s="64"/>
      <c r="T139" s="56"/>
      <c r="U139" s="64"/>
      <c r="W139" s="56"/>
      <c r="AE139" s="56">
        <f>2*(J139-T138)</f>
        <v>0.9712649615</v>
      </c>
      <c r="AF139" s="63">
        <f t="shared" si="206"/>
        <v>0.2497935744</v>
      </c>
      <c r="AG139" s="63"/>
      <c r="AH139" s="63"/>
      <c r="AI139" s="63"/>
      <c r="AJ139" s="63">
        <f>AE139*AF139*AG138</f>
        <v>0</v>
      </c>
      <c r="AK139" s="63">
        <f>AE139*AF139*AH138</f>
        <v>0.2426157464</v>
      </c>
      <c r="AL139" s="65">
        <f>AE139*AF139*AI138</f>
        <v>0.2426157464</v>
      </c>
    </row>
    <row r="140" ht="15.75" customHeight="1">
      <c r="A140" s="56"/>
      <c r="B140" s="64"/>
      <c r="D140" s="56"/>
      <c r="E140" s="63"/>
      <c r="F140" s="63"/>
      <c r="G140" s="63"/>
      <c r="H140" s="63"/>
      <c r="I140" s="63"/>
      <c r="J140" s="64"/>
      <c r="L140" s="56"/>
      <c r="M140" s="63"/>
      <c r="N140" s="63"/>
      <c r="O140" s="63"/>
      <c r="P140" s="63"/>
      <c r="Q140" s="63"/>
      <c r="R140" s="64"/>
      <c r="T140" s="56"/>
      <c r="U140" s="64"/>
      <c r="W140" s="56"/>
      <c r="AE140" s="56"/>
      <c r="AF140" s="63"/>
      <c r="AG140" s="63"/>
      <c r="AH140" s="63"/>
      <c r="AI140" s="63"/>
      <c r="AJ140" s="63"/>
      <c r="AK140" s="63"/>
      <c r="AL140" s="65"/>
    </row>
    <row r="141" ht="15.75" customHeight="1">
      <c r="A141" s="21" t="s">
        <v>2</v>
      </c>
      <c r="B141" s="22">
        <f t="array" ref="B141:B142">TRANSPOSE($A$6:$B$6)</f>
        <v>1</v>
      </c>
      <c r="D141" s="21" t="s">
        <v>19</v>
      </c>
      <c r="E141" s="62">
        <f t="shared" ref="E141:G141" si="207">E138</f>
        <v>-2.105978147</v>
      </c>
      <c r="F141" s="62">
        <f t="shared" si="207"/>
        <v>1.751797739</v>
      </c>
      <c r="G141" s="62">
        <f t="shared" si="207"/>
        <v>1.315729863</v>
      </c>
      <c r="H141" s="63"/>
      <c r="I141" s="63">
        <f t="shared" ref="I141:I142" si="210">G141+B141*E141+B142*F141</f>
        <v>0.961549456</v>
      </c>
      <c r="J141" s="22">
        <f t="shared" ref="J141:J142" si="211">1/(1+EXP(-I141))</f>
        <v>0.7234319247</v>
      </c>
      <c r="L141" s="21" t="s">
        <v>19</v>
      </c>
      <c r="M141" s="62">
        <f t="shared" ref="M141:O141" si="208">M138</f>
        <v>1.033918572</v>
      </c>
      <c r="N141" s="62">
        <f t="shared" si="208"/>
        <v>0.2960671426</v>
      </c>
      <c r="O141" s="62">
        <f t="shared" si="208"/>
        <v>-1.334784333</v>
      </c>
      <c r="P141" s="63"/>
      <c r="Q141" s="63">
        <f>O141+J141*M141+J142*N141</f>
        <v>-0.4430348089</v>
      </c>
      <c r="R141" s="22">
        <f>1/(1+EXP(-Q141))</f>
        <v>0.3910180731</v>
      </c>
      <c r="T141" s="21">
        <f>$C$6</f>
        <v>1</v>
      </c>
      <c r="U141" s="22">
        <f>(T141-R141) ^ 2</f>
        <v>0.3708589873</v>
      </c>
      <c r="W141" s="56">
        <f>2*(R141-T141)</f>
        <v>-1.217963854</v>
      </c>
      <c r="X141" s="57">
        <f>R141*(1-R141)</f>
        <v>0.2381229396</v>
      </c>
      <c r="Y141" s="58">
        <f>J141</f>
        <v>0.7234319247</v>
      </c>
      <c r="Z141" s="58">
        <f>J142</f>
        <v>0.4856324807</v>
      </c>
      <c r="AA141" s="57">
        <v>1.0</v>
      </c>
      <c r="AB141" s="57">
        <f>W141*X141*Y141</f>
        <v>-0.2098134403</v>
      </c>
      <c r="AC141" s="57">
        <f>W141*X141*Z141</f>
        <v>-0.1408456249</v>
      </c>
      <c r="AD141" s="57">
        <f>W141*X141*AA141</f>
        <v>-0.2900251332</v>
      </c>
      <c r="AE141" s="56">
        <f>2*(J141-T141)</f>
        <v>-0.5531361505</v>
      </c>
      <c r="AF141" s="63">
        <f t="shared" ref="AF141:AF142" si="212">J141*(1-J141)</f>
        <v>0.200078175</v>
      </c>
      <c r="AG141" s="58">
        <f>B141</f>
        <v>1</v>
      </c>
      <c r="AH141" s="58">
        <f>B142</f>
        <v>1</v>
      </c>
      <c r="AI141" s="63">
        <v>1.0</v>
      </c>
      <c r="AJ141" s="63">
        <f>AE141*AF141*AG141</f>
        <v>-0.1106704715</v>
      </c>
      <c r="AK141" s="63">
        <f>AE141*AF141*AH141</f>
        <v>-0.1106704715</v>
      </c>
      <c r="AL141" s="65">
        <f>AE141*AF141*AI141</f>
        <v>-0.1106704715</v>
      </c>
    </row>
    <row r="142" ht="15.75" customHeight="1">
      <c r="A142" s="26" t="s">
        <v>21</v>
      </c>
      <c r="B142" s="27">
        <v>1.0</v>
      </c>
      <c r="D142" s="26" t="s">
        <v>30</v>
      </c>
      <c r="E142" s="66">
        <f t="shared" ref="E142:G142" si="209">E139</f>
        <v>-0.1535265473</v>
      </c>
      <c r="F142" s="66">
        <f t="shared" si="209"/>
        <v>-0.314883463</v>
      </c>
      <c r="G142" s="66">
        <f t="shared" si="209"/>
        <v>0.09604064461</v>
      </c>
      <c r="H142" s="67"/>
      <c r="I142" s="67">
        <f t="shared" si="210"/>
        <v>-0.05748590265</v>
      </c>
      <c r="J142" s="27">
        <f t="shared" si="211"/>
        <v>0.4856324807</v>
      </c>
      <c r="L142" s="68"/>
      <c r="M142" s="66"/>
      <c r="N142" s="66"/>
      <c r="O142" s="66"/>
      <c r="P142" s="66"/>
      <c r="Q142" s="66"/>
      <c r="R142" s="69"/>
      <c r="T142" s="68"/>
      <c r="U142" s="69"/>
      <c r="W142" s="68"/>
      <c r="X142" s="66"/>
      <c r="Y142" s="66"/>
      <c r="Z142" s="66"/>
      <c r="AA142" s="66"/>
      <c r="AB142" s="66"/>
      <c r="AC142" s="66"/>
      <c r="AD142" s="66"/>
      <c r="AE142" s="68">
        <f>2*(J142-T141)</f>
        <v>-1.028735039</v>
      </c>
      <c r="AF142" s="67">
        <f t="shared" si="212"/>
        <v>0.2497935744</v>
      </c>
      <c r="AG142" s="67"/>
      <c r="AH142" s="67"/>
      <c r="AI142" s="67"/>
      <c r="AJ142" s="67">
        <f>AE142*AF142*AG141</f>
        <v>-0.2569714024</v>
      </c>
      <c r="AK142" s="67">
        <f>AE142*AF142*AH141</f>
        <v>-0.2569714024</v>
      </c>
      <c r="AL142" s="70">
        <f>AE142*AF142*AI141</f>
        <v>-0.2569714024</v>
      </c>
    </row>
    <row r="143" ht="15.75" customHeight="1">
      <c r="A143" s="71"/>
      <c r="B143" s="71"/>
      <c r="C143" s="71"/>
      <c r="D143" s="71"/>
      <c r="E143" s="71"/>
      <c r="F143" s="71"/>
      <c r="G143" s="71"/>
      <c r="H143" s="71"/>
      <c r="I143" s="71"/>
      <c r="J143" s="71"/>
      <c r="K143" s="71"/>
      <c r="L143" s="71"/>
      <c r="M143" s="71"/>
      <c r="N143" s="71"/>
      <c r="O143" s="71"/>
      <c r="P143" s="71"/>
      <c r="Q143" s="71"/>
      <c r="R143" s="71"/>
      <c r="S143" s="71"/>
      <c r="T143" s="71"/>
      <c r="U143" s="72">
        <f>SUM(U132:U141)</f>
        <v>1.009851386</v>
      </c>
      <c r="V143" s="71"/>
      <c r="W143" s="71"/>
      <c r="X143" s="71"/>
      <c r="Y143" s="71"/>
      <c r="Z143" s="71"/>
      <c r="AA143" s="71"/>
      <c r="AB143" s="71">
        <f t="shared" ref="AB143:AD143" si="213">AVERAGE(AB132,AB135,AB138,AB141)</f>
        <v>-0.04586895689</v>
      </c>
      <c r="AC143" s="71">
        <f t="shared" si="213"/>
        <v>-0.02927510525</v>
      </c>
      <c r="AD143" s="71">
        <f t="shared" si="213"/>
        <v>-0.05710697423</v>
      </c>
      <c r="AE143" s="71"/>
      <c r="AF143" s="71"/>
      <c r="AG143" s="71">
        <f>AVERAGE(AJ132,AJ135,AJ138,AJ141)</f>
        <v>0.005837866565</v>
      </c>
      <c r="AH143" s="71">
        <f>AVERAGE(AJ133,AJ136,AJ139,AJ142)</f>
        <v>0.001105309207</v>
      </c>
      <c r="AI143" s="71">
        <f>AVERAGE(AK132,AK135,AK138,AK141)</f>
        <v>-0.007367568644</v>
      </c>
      <c r="AJ143" s="71">
        <f>AVERAGE(AK133,AK136,AK139,AK142)</f>
        <v>-0.003588913993</v>
      </c>
      <c r="AK143" s="71">
        <f>AVERAGE(AL132,AL135,AL138,AL141)</f>
        <v>0.008497950317</v>
      </c>
      <c r="AL143" s="71">
        <f>AVERAGE(AL133,AL136,AL139,AL142)</f>
        <v>0.002395206989</v>
      </c>
    </row>
    <row r="144" ht="15.75" customHeight="1"/>
    <row r="145" ht="15.75" customHeight="1">
      <c r="A145" s="5" t="s">
        <v>5</v>
      </c>
      <c r="B145" s="6"/>
      <c r="C145" s="3"/>
      <c r="D145" s="7" t="s">
        <v>6</v>
      </c>
      <c r="E145" s="8"/>
      <c r="F145" s="8"/>
      <c r="G145" s="8"/>
      <c r="H145" s="8"/>
      <c r="I145" s="9" t="s">
        <v>3</v>
      </c>
      <c r="J145" s="10"/>
      <c r="K145" s="3"/>
      <c r="L145" s="7" t="s">
        <v>27</v>
      </c>
      <c r="M145" s="8"/>
      <c r="N145" s="8"/>
      <c r="O145" s="8"/>
      <c r="P145" s="8"/>
      <c r="Q145" s="9" t="s">
        <v>3</v>
      </c>
      <c r="R145" s="10"/>
      <c r="T145" s="7" t="s">
        <v>20</v>
      </c>
      <c r="U145" s="11" t="s">
        <v>8</v>
      </c>
      <c r="W145" s="7" t="s">
        <v>28</v>
      </c>
      <c r="X145" s="8"/>
      <c r="Y145" s="8"/>
      <c r="Z145" s="8"/>
      <c r="AA145" s="8"/>
      <c r="AB145" s="8"/>
      <c r="AC145" s="8"/>
      <c r="AD145" s="8"/>
      <c r="AE145" s="7" t="s">
        <v>29</v>
      </c>
      <c r="AF145" s="8"/>
      <c r="AG145" s="8"/>
      <c r="AH145" s="8"/>
      <c r="AI145" s="8"/>
      <c r="AJ145" s="8"/>
      <c r="AK145" s="8"/>
      <c r="AL145" s="11"/>
    </row>
    <row r="146" ht="15.75" customHeight="1">
      <c r="A146" s="12"/>
      <c r="B146" s="13"/>
      <c r="C146" s="3"/>
      <c r="D146" s="14"/>
      <c r="E146" s="15" t="s">
        <v>9</v>
      </c>
      <c r="F146" s="15" t="s">
        <v>22</v>
      </c>
      <c r="G146" s="15" t="s">
        <v>10</v>
      </c>
      <c r="H146" s="15"/>
      <c r="I146" s="15" t="s">
        <v>11</v>
      </c>
      <c r="J146" s="18" t="s">
        <v>12</v>
      </c>
      <c r="K146" s="3"/>
      <c r="L146" s="14"/>
      <c r="M146" s="15" t="s">
        <v>9</v>
      </c>
      <c r="N146" s="15" t="s">
        <v>22</v>
      </c>
      <c r="O146" s="15" t="s">
        <v>10</v>
      </c>
      <c r="P146" s="15"/>
      <c r="Q146" s="15" t="s">
        <v>11</v>
      </c>
      <c r="R146" s="18" t="s">
        <v>12</v>
      </c>
      <c r="T146" s="52"/>
      <c r="U146" s="17"/>
      <c r="W146" s="52" t="s">
        <v>13</v>
      </c>
      <c r="X146" s="16" t="s">
        <v>14</v>
      </c>
      <c r="Y146" s="16" t="s">
        <v>23</v>
      </c>
      <c r="Z146" s="16" t="s">
        <v>24</v>
      </c>
      <c r="AA146" s="16" t="s">
        <v>16</v>
      </c>
      <c r="AB146" s="16" t="s">
        <v>25</v>
      </c>
      <c r="AC146" s="16" t="s">
        <v>26</v>
      </c>
      <c r="AD146" s="16" t="s">
        <v>18</v>
      </c>
      <c r="AE146" s="14" t="s">
        <v>13</v>
      </c>
      <c r="AF146" s="15" t="s">
        <v>14</v>
      </c>
      <c r="AG146" s="15" t="s">
        <v>23</v>
      </c>
      <c r="AH146" s="15" t="s">
        <v>24</v>
      </c>
      <c r="AI146" s="15" t="s">
        <v>16</v>
      </c>
      <c r="AJ146" s="15" t="s">
        <v>25</v>
      </c>
      <c r="AK146" s="15" t="s">
        <v>26</v>
      </c>
      <c r="AL146" s="18" t="s">
        <v>18</v>
      </c>
    </row>
    <row r="147" ht="15.75" customHeight="1">
      <c r="A147" s="21" t="s">
        <v>2</v>
      </c>
      <c r="B147" s="22">
        <f t="array" ref="B147:B148">TRANSPOSE($A$3:$B$3)</f>
        <v>0</v>
      </c>
      <c r="D147" s="23" t="s">
        <v>19</v>
      </c>
      <c r="E147" s="53">
        <f t="shared" ref="E147:G147" si="214">E132-$B$8*AG143</f>
        <v>-2.164356813</v>
      </c>
      <c r="F147" s="53">
        <f t="shared" si="214"/>
        <v>1.740744647</v>
      </c>
      <c r="G147" s="53">
        <f t="shared" si="214"/>
        <v>1.38940555</v>
      </c>
      <c r="H147" s="54"/>
      <c r="I147" s="54">
        <f t="shared" ref="I147:I148" si="217">G147+B147*E147+B148*F147</f>
        <v>1.38940555</v>
      </c>
      <c r="J147" s="55">
        <f t="shared" ref="J147:J148" si="218">1/(1+EXP(-I147))</f>
        <v>0.8004973256</v>
      </c>
      <c r="L147" s="23" t="s">
        <v>19</v>
      </c>
      <c r="M147" s="53">
        <f t="shared" ref="M147:O147" si="215">M132-$B$8*AB143</f>
        <v>1.492608141</v>
      </c>
      <c r="N147" s="53">
        <f t="shared" si="215"/>
        <v>0.5888181951</v>
      </c>
      <c r="O147" s="53">
        <f t="shared" si="215"/>
        <v>-0.7637145905</v>
      </c>
      <c r="P147" s="54"/>
      <c r="Q147" s="54">
        <f>O147+J147*M147+J148*N147</f>
        <v>0.7361305054</v>
      </c>
      <c r="R147" s="55">
        <f>1/(1+EXP(-Q147))</f>
        <v>0.6761491255</v>
      </c>
      <c r="T147" s="21">
        <f>$C$3</f>
        <v>1</v>
      </c>
      <c r="U147" s="22">
        <f>(T147-R147) ^ 2</f>
        <v>0.1048793889</v>
      </c>
      <c r="W147" s="56">
        <f>2*(R147-T147)</f>
        <v>-0.6477017491</v>
      </c>
      <c r="X147" s="57">
        <f>R147*(1-R147)</f>
        <v>0.2189714856</v>
      </c>
      <c r="Y147" s="58">
        <f>J147</f>
        <v>0.8004973256</v>
      </c>
      <c r="Z147" s="58">
        <f>J148</f>
        <v>0.518014343</v>
      </c>
      <c r="AA147" s="57">
        <v>1.0</v>
      </c>
      <c r="AB147" s="57">
        <f>W147*X147*Y147</f>
        <v>-0.1135331062</v>
      </c>
      <c r="AC147" s="57">
        <f>W147*X147*Z147</f>
        <v>-0.07346904921</v>
      </c>
      <c r="AD147" s="57">
        <f>W147*X147*AA147</f>
        <v>-0.1418282142</v>
      </c>
      <c r="AE147" s="59">
        <f>2*(J147-T147)</f>
        <v>-0.3990053488</v>
      </c>
      <c r="AF147" s="54">
        <f t="shared" ref="AF147:AF148" si="219">J147*(1-J147)</f>
        <v>0.1597013573</v>
      </c>
      <c r="AG147" s="60">
        <f>B147</f>
        <v>0</v>
      </c>
      <c r="AH147" s="60">
        <f>B148</f>
        <v>0</v>
      </c>
      <c r="AI147" s="54">
        <v>1.0</v>
      </c>
      <c r="AJ147" s="54">
        <f>AE147*AF147*AG147</f>
        <v>0</v>
      </c>
      <c r="AK147" s="54">
        <f>AE147*AF147*AH147</f>
        <v>0</v>
      </c>
      <c r="AL147" s="61">
        <f>AE147*AF147*AI147</f>
        <v>-0.06372169576</v>
      </c>
    </row>
    <row r="148" ht="15.75" customHeight="1">
      <c r="A148" s="21" t="s">
        <v>21</v>
      </c>
      <c r="B148" s="22">
        <v>0.0</v>
      </c>
      <c r="D148" s="21" t="s">
        <v>30</v>
      </c>
      <c r="E148" s="62">
        <f t="shared" ref="E148:G148" si="216">E133-$B$8*AJ143</f>
        <v>-0.1176374073</v>
      </c>
      <c r="F148" s="62">
        <f t="shared" si="216"/>
        <v>-0.3998629662</v>
      </c>
      <c r="G148" s="62">
        <f t="shared" si="216"/>
        <v>0.07208857472</v>
      </c>
      <c r="H148" s="63"/>
      <c r="I148" s="63">
        <f t="shared" si="217"/>
        <v>0.07208857472</v>
      </c>
      <c r="J148" s="22">
        <f t="shared" si="218"/>
        <v>0.518014343</v>
      </c>
      <c r="L148" s="21"/>
      <c r="M148" s="63"/>
      <c r="N148" s="63"/>
      <c r="O148" s="63"/>
      <c r="P148" s="63"/>
      <c r="Q148" s="63"/>
      <c r="R148" s="64"/>
      <c r="T148" s="56"/>
      <c r="U148" s="64"/>
      <c r="W148" s="56"/>
      <c r="AE148" s="56">
        <f>2*(J148-T147)</f>
        <v>-0.963971314</v>
      </c>
      <c r="AF148" s="63">
        <f t="shared" si="219"/>
        <v>0.2496754834</v>
      </c>
      <c r="AG148" s="63"/>
      <c r="AH148" s="63"/>
      <c r="AI148" s="63"/>
      <c r="AJ148" s="63">
        <f>AE148*AF148*AG147</f>
        <v>0</v>
      </c>
      <c r="AK148" s="63">
        <f>AE148*AF148*AH147</f>
        <v>0</v>
      </c>
      <c r="AL148" s="65">
        <f>AE148*AF148*AI147</f>
        <v>-0.2406800039</v>
      </c>
    </row>
    <row r="149" ht="15.75" customHeight="1">
      <c r="A149" s="56"/>
      <c r="B149" s="64"/>
      <c r="D149" s="56"/>
      <c r="E149" s="63"/>
      <c r="F149" s="63"/>
      <c r="G149" s="63"/>
      <c r="H149" s="63"/>
      <c r="I149" s="63"/>
      <c r="J149" s="64"/>
      <c r="L149" s="56"/>
      <c r="M149" s="63"/>
      <c r="N149" s="63"/>
      <c r="O149" s="63"/>
      <c r="P149" s="63"/>
      <c r="Q149" s="63"/>
      <c r="R149" s="64"/>
      <c r="T149" s="56"/>
      <c r="U149" s="64"/>
      <c r="W149" s="56"/>
      <c r="AE149" s="56"/>
      <c r="AF149" s="63"/>
      <c r="AG149" s="63"/>
      <c r="AH149" s="63"/>
      <c r="AI149" s="63"/>
      <c r="AJ149" s="63"/>
      <c r="AK149" s="63"/>
      <c r="AL149" s="65"/>
    </row>
    <row r="150" ht="15.75" customHeight="1">
      <c r="A150" s="21" t="s">
        <v>2</v>
      </c>
      <c r="B150" s="22">
        <f t="array" ref="B150:B151">TRANSPOSE($A$4:$B$4)</f>
        <v>1</v>
      </c>
      <c r="D150" s="21" t="s">
        <v>19</v>
      </c>
      <c r="E150" s="62">
        <f t="shared" ref="E150:G150" si="220">E147</f>
        <v>-2.164356813</v>
      </c>
      <c r="F150" s="62">
        <f t="shared" si="220"/>
        <v>1.740744647</v>
      </c>
      <c r="G150" s="62">
        <f t="shared" si="220"/>
        <v>1.38940555</v>
      </c>
      <c r="H150" s="63"/>
      <c r="I150" s="63">
        <f t="shared" ref="I150:I151" si="223">G150+B150*E150+B151*F150</f>
        <v>-0.7749512626</v>
      </c>
      <c r="J150" s="22">
        <f t="shared" ref="J150:J151" si="224">1/(1+EXP(-I150))</f>
        <v>0.3154090233</v>
      </c>
      <c r="L150" s="21" t="s">
        <v>19</v>
      </c>
      <c r="M150" s="62">
        <f t="shared" ref="M150:O150" si="221">M147</f>
        <v>1.492608141</v>
      </c>
      <c r="N150" s="62">
        <f t="shared" si="221"/>
        <v>0.5888181951</v>
      </c>
      <c r="O150" s="62">
        <f t="shared" si="221"/>
        <v>-0.7637145905</v>
      </c>
      <c r="P150" s="63"/>
      <c r="Q150" s="63">
        <f>O150+J150*M150+J151*N150</f>
        <v>0.01208375602</v>
      </c>
      <c r="R150" s="22">
        <f>1/(1+EXP(-Q150))</f>
        <v>0.5030209022</v>
      </c>
      <c r="T150" s="21">
        <f>$C$4</f>
        <v>0</v>
      </c>
      <c r="U150" s="22">
        <f>(T150-R150) ^ 2</f>
        <v>0.2530300281</v>
      </c>
      <c r="W150" s="56">
        <f>2*(R150-T150)</f>
        <v>1.006041804</v>
      </c>
      <c r="X150" s="57">
        <f>R150*(1-R150)</f>
        <v>0.2499908741</v>
      </c>
      <c r="Y150" s="58">
        <f>J150</f>
        <v>0.3154090233</v>
      </c>
      <c r="Z150" s="58">
        <f>J151</f>
        <v>0.518014343</v>
      </c>
      <c r="AA150" s="57">
        <v>1.0</v>
      </c>
      <c r="AB150" s="57">
        <f>W150*X150*Y150</f>
        <v>0.07932576996</v>
      </c>
      <c r="AC150" s="57">
        <f>W150*X150*Z150</f>
        <v>0.1302812652</v>
      </c>
      <c r="AD150" s="57">
        <f>W150*X150*AA150</f>
        <v>0.2515012701</v>
      </c>
      <c r="AE150" s="56">
        <f>2*(J150-T150)</f>
        <v>0.6308180465</v>
      </c>
      <c r="AF150" s="63">
        <f t="shared" ref="AF150:AF151" si="225">J150*(1-J150)</f>
        <v>0.2159261713</v>
      </c>
      <c r="AG150" s="58">
        <f>B150</f>
        <v>1</v>
      </c>
      <c r="AH150" s="58">
        <f>B151</f>
        <v>0</v>
      </c>
      <c r="AI150" s="63">
        <v>1.0</v>
      </c>
      <c r="AJ150" s="63">
        <f>AE150*AF150*AG150</f>
        <v>0.1362101256</v>
      </c>
      <c r="AK150" s="63">
        <f>AE150*AF150*AH150</f>
        <v>0</v>
      </c>
      <c r="AL150" s="65">
        <f>AE150*AF150*AI150</f>
        <v>0.1362101256</v>
      </c>
    </row>
    <row r="151" ht="15.75" customHeight="1">
      <c r="A151" s="21" t="s">
        <v>21</v>
      </c>
      <c r="B151" s="22">
        <v>0.0</v>
      </c>
      <c r="D151" s="21" t="s">
        <v>30</v>
      </c>
      <c r="E151" s="62">
        <f t="shared" ref="E151:G151" si="222">E148</f>
        <v>-0.1176374073</v>
      </c>
      <c r="F151" s="62">
        <f t="shared" si="222"/>
        <v>-0.3998629662</v>
      </c>
      <c r="G151" s="62">
        <f t="shared" si="222"/>
        <v>0.07208857472</v>
      </c>
      <c r="H151" s="63"/>
      <c r="I151" s="63">
        <f t="shared" si="223"/>
        <v>0.07208857472</v>
      </c>
      <c r="J151" s="22">
        <f t="shared" si="224"/>
        <v>0.518014343</v>
      </c>
      <c r="L151" s="56"/>
      <c r="M151" s="63"/>
      <c r="N151" s="63"/>
      <c r="O151" s="63"/>
      <c r="P151" s="63"/>
      <c r="Q151" s="63"/>
      <c r="R151" s="64"/>
      <c r="T151" s="56"/>
      <c r="U151" s="64"/>
      <c r="W151" s="56"/>
      <c r="AE151" s="56">
        <f>2*(J151-T150)</f>
        <v>1.036028686</v>
      </c>
      <c r="AF151" s="63">
        <f t="shared" si="225"/>
        <v>0.2496754834</v>
      </c>
      <c r="AG151" s="63"/>
      <c r="AH151" s="63"/>
      <c r="AI151" s="63"/>
      <c r="AJ151" s="63">
        <f>AE151*AF151*AG150</f>
        <v>0.258670963</v>
      </c>
      <c r="AK151" s="63">
        <f>AE151*AF151*AH150</f>
        <v>0</v>
      </c>
      <c r="AL151" s="65">
        <f>AE151*AF151*AI150</f>
        <v>0.258670963</v>
      </c>
    </row>
    <row r="152" ht="15.75" customHeight="1">
      <c r="A152" s="56"/>
      <c r="B152" s="64"/>
      <c r="D152" s="56"/>
      <c r="E152" s="63"/>
      <c r="F152" s="63"/>
      <c r="G152" s="63"/>
      <c r="H152" s="63"/>
      <c r="I152" s="63"/>
      <c r="J152" s="64"/>
      <c r="L152" s="56"/>
      <c r="M152" s="63"/>
      <c r="N152" s="63"/>
      <c r="O152" s="63"/>
      <c r="P152" s="63"/>
      <c r="Q152" s="63"/>
      <c r="R152" s="64"/>
      <c r="T152" s="56"/>
      <c r="U152" s="64"/>
      <c r="W152" s="56"/>
      <c r="AE152" s="56"/>
      <c r="AF152" s="63"/>
      <c r="AG152" s="63"/>
      <c r="AH152" s="63"/>
      <c r="AI152" s="63"/>
      <c r="AJ152" s="63"/>
      <c r="AK152" s="63"/>
      <c r="AL152" s="65"/>
    </row>
    <row r="153" ht="15.75" customHeight="1">
      <c r="A153" s="21" t="s">
        <v>2</v>
      </c>
      <c r="B153" s="22">
        <f t="array" ref="B153:B154">TRANSPOSE($A$5:$B$5)</f>
        <v>0</v>
      </c>
      <c r="D153" s="21" t="s">
        <v>19</v>
      </c>
      <c r="E153" s="62">
        <f t="shared" ref="E153:G153" si="226">E150</f>
        <v>-2.164356813</v>
      </c>
      <c r="F153" s="62">
        <f t="shared" si="226"/>
        <v>1.740744647</v>
      </c>
      <c r="G153" s="62">
        <f t="shared" si="226"/>
        <v>1.38940555</v>
      </c>
      <c r="H153" s="63"/>
      <c r="I153" s="63">
        <f t="shared" ref="I153:I154" si="229">G153+B153*E153+B154*F153</f>
        <v>3.130150197</v>
      </c>
      <c r="J153" s="22">
        <f t="shared" ref="J153:J154" si="230">1/(1+EXP(-I153))</f>
        <v>0.9581194203</v>
      </c>
      <c r="L153" s="21" t="s">
        <v>19</v>
      </c>
      <c r="M153" s="62">
        <f t="shared" ref="M153:O153" si="227">M150</f>
        <v>1.492608141</v>
      </c>
      <c r="N153" s="62">
        <f t="shared" si="227"/>
        <v>0.5888181951</v>
      </c>
      <c r="O153" s="62">
        <f t="shared" si="227"/>
        <v>-0.7637145905</v>
      </c>
      <c r="P153" s="63"/>
      <c r="Q153" s="63">
        <f>O153+J153*M153+J154*N153</f>
        <v>0.9540875179</v>
      </c>
      <c r="R153" s="22">
        <f>1/(1+EXP(-Q153))</f>
        <v>0.7219364675</v>
      </c>
      <c r="T153" s="21">
        <f>$C$5</f>
        <v>0</v>
      </c>
      <c r="U153" s="22">
        <f>(T153-R153) ^ 2</f>
        <v>0.521192263</v>
      </c>
      <c r="W153" s="56">
        <f>2*(R153-T153)</f>
        <v>1.443872935</v>
      </c>
      <c r="X153" s="57">
        <f>R153*(1-R153)</f>
        <v>0.2007442044</v>
      </c>
      <c r="Y153" s="58">
        <f>J153</f>
        <v>0.9581194203</v>
      </c>
      <c r="Z153" s="58">
        <f>J154</f>
        <v>0.4886147602</v>
      </c>
      <c r="AA153" s="57">
        <v>1.0</v>
      </c>
      <c r="AB153" s="57">
        <f>W153*X153*Y153</f>
        <v>0.2777100743</v>
      </c>
      <c r="AC153" s="57">
        <f>W153*X153*Z153</f>
        <v>0.14162456</v>
      </c>
      <c r="AD153" s="57">
        <f>W153*X153*AA153</f>
        <v>0.2898491236</v>
      </c>
      <c r="AE153" s="56">
        <f>2*(J153-T153)</f>
        <v>1.916238841</v>
      </c>
      <c r="AF153" s="63">
        <f t="shared" ref="AF153:AF154" si="231">J153*(1-J153)</f>
        <v>0.04012659678</v>
      </c>
      <c r="AG153" s="58">
        <f>B153</f>
        <v>0</v>
      </c>
      <c r="AH153" s="58">
        <f>B154</f>
        <v>1</v>
      </c>
      <c r="AI153" s="63">
        <v>1.0</v>
      </c>
      <c r="AJ153" s="63">
        <f>AE153*AF153*AG153</f>
        <v>0</v>
      </c>
      <c r="AK153" s="63">
        <f>AE153*AF153*AH153</f>
        <v>0.07689214329</v>
      </c>
      <c r="AL153" s="65">
        <f>AE153*AF153*AI153</f>
        <v>0.07689214329</v>
      </c>
    </row>
    <row r="154" ht="15.75" customHeight="1">
      <c r="A154" s="21" t="s">
        <v>21</v>
      </c>
      <c r="B154" s="22">
        <v>1.0</v>
      </c>
      <c r="D154" s="21" t="s">
        <v>30</v>
      </c>
      <c r="E154" s="62">
        <f t="shared" ref="E154:G154" si="228">E151</f>
        <v>-0.1176374073</v>
      </c>
      <c r="F154" s="62">
        <f t="shared" si="228"/>
        <v>-0.3998629662</v>
      </c>
      <c r="G154" s="62">
        <f t="shared" si="228"/>
        <v>0.07208857472</v>
      </c>
      <c r="H154" s="63"/>
      <c r="I154" s="63">
        <f t="shared" si="229"/>
        <v>-0.04554883261</v>
      </c>
      <c r="J154" s="22">
        <f t="shared" si="230"/>
        <v>0.4886147602</v>
      </c>
      <c r="L154" s="56"/>
      <c r="M154" s="63"/>
      <c r="N154" s="63"/>
      <c r="O154" s="63"/>
      <c r="P154" s="63"/>
      <c r="Q154" s="63"/>
      <c r="R154" s="64"/>
      <c r="T154" s="56"/>
      <c r="U154" s="64"/>
      <c r="W154" s="56"/>
      <c r="AE154" s="56">
        <f>2*(J154-T153)</f>
        <v>0.9772295204</v>
      </c>
      <c r="AF154" s="63">
        <f t="shared" si="231"/>
        <v>0.2498703763</v>
      </c>
      <c r="AG154" s="63"/>
      <c r="AH154" s="63"/>
      <c r="AI154" s="63"/>
      <c r="AJ154" s="63">
        <f>AE154*AF154*AG153</f>
        <v>0</v>
      </c>
      <c r="AK154" s="63">
        <f>AE154*AF154*AH153</f>
        <v>0.244180708</v>
      </c>
      <c r="AL154" s="65">
        <f>AE154*AF154*AI153</f>
        <v>0.244180708</v>
      </c>
    </row>
    <row r="155" ht="15.75" customHeight="1">
      <c r="A155" s="56"/>
      <c r="B155" s="64"/>
      <c r="D155" s="56"/>
      <c r="E155" s="63"/>
      <c r="F155" s="63"/>
      <c r="G155" s="63"/>
      <c r="H155" s="63"/>
      <c r="I155" s="63"/>
      <c r="J155" s="64"/>
      <c r="L155" s="56"/>
      <c r="M155" s="63"/>
      <c r="N155" s="63"/>
      <c r="O155" s="63"/>
      <c r="P155" s="63"/>
      <c r="Q155" s="63"/>
      <c r="R155" s="64"/>
      <c r="T155" s="56"/>
      <c r="U155" s="64"/>
      <c r="W155" s="56"/>
      <c r="AE155" s="56"/>
      <c r="AF155" s="63"/>
      <c r="AG155" s="63"/>
      <c r="AH155" s="63"/>
      <c r="AI155" s="63"/>
      <c r="AJ155" s="63"/>
      <c r="AK155" s="63"/>
      <c r="AL155" s="65"/>
    </row>
    <row r="156" ht="15.75" customHeight="1">
      <c r="A156" s="21" t="s">
        <v>2</v>
      </c>
      <c r="B156" s="22">
        <f t="array" ref="B156:B157">TRANSPOSE($A$6:$B$6)</f>
        <v>1</v>
      </c>
      <c r="D156" s="21" t="s">
        <v>19</v>
      </c>
      <c r="E156" s="62">
        <f t="shared" ref="E156:G156" si="232">E153</f>
        <v>-2.164356813</v>
      </c>
      <c r="F156" s="62">
        <f t="shared" si="232"/>
        <v>1.740744647</v>
      </c>
      <c r="G156" s="62">
        <f t="shared" si="232"/>
        <v>1.38940555</v>
      </c>
      <c r="H156" s="63"/>
      <c r="I156" s="63">
        <f t="shared" ref="I156:I157" si="235">G156+B156*E156+B157*F156</f>
        <v>0.9657933847</v>
      </c>
      <c r="J156" s="22">
        <f t="shared" ref="J156:J157" si="236">1/(1+EXP(-I156))</f>
        <v>0.7242802366</v>
      </c>
      <c r="L156" s="21" t="s">
        <v>19</v>
      </c>
      <c r="M156" s="62">
        <f t="shared" ref="M156:O156" si="233">M153</f>
        <v>1.492608141</v>
      </c>
      <c r="N156" s="62">
        <f t="shared" si="233"/>
        <v>0.5888181951</v>
      </c>
      <c r="O156" s="62">
        <f t="shared" si="233"/>
        <v>-0.7637145905</v>
      </c>
      <c r="P156" s="63"/>
      <c r="Q156" s="63">
        <f>O156+J156*M156+J157*N156</f>
        <v>0.6050572486</v>
      </c>
      <c r="R156" s="22">
        <f>1/(1+EXP(-Q156))</f>
        <v>0.6468124709</v>
      </c>
      <c r="T156" s="21">
        <f>$C$6</f>
        <v>1</v>
      </c>
      <c r="U156" s="22">
        <f>(T156-R156) ^ 2</f>
        <v>0.1247414307</v>
      </c>
      <c r="W156" s="56">
        <f>2*(R156-T156)</f>
        <v>-0.7063750582</v>
      </c>
      <c r="X156" s="57">
        <f>R156*(1-R156)</f>
        <v>0.2284460984</v>
      </c>
      <c r="Y156" s="58">
        <f>J156</f>
        <v>0.7242802366</v>
      </c>
      <c r="Z156" s="58">
        <f>J157</f>
        <v>0.4886147602</v>
      </c>
      <c r="AA156" s="57">
        <v>1.0</v>
      </c>
      <c r="AB156" s="57">
        <f>W156*X156*Y156</f>
        <v>-0.1168761067</v>
      </c>
      <c r="AC156" s="57">
        <f>W156*X156*Z156</f>
        <v>-0.07884709252</v>
      </c>
      <c r="AD156" s="57">
        <f>W156*X156*AA156</f>
        <v>-0.1613686261</v>
      </c>
      <c r="AE156" s="56">
        <f>2*(J156-T156)</f>
        <v>-0.5514395268</v>
      </c>
      <c r="AF156" s="63">
        <f t="shared" ref="AF156:AF157" si="237">J156*(1-J156)</f>
        <v>0.1996983755</v>
      </c>
      <c r="AG156" s="58">
        <f>B156</f>
        <v>1</v>
      </c>
      <c r="AH156" s="58">
        <f>B157</f>
        <v>1</v>
      </c>
      <c r="AI156" s="63">
        <v>1.0</v>
      </c>
      <c r="AJ156" s="63">
        <f>AE156*AF156*AG156</f>
        <v>-0.1101215777</v>
      </c>
      <c r="AK156" s="63">
        <f>AE156*AF156*AH156</f>
        <v>-0.1101215777</v>
      </c>
      <c r="AL156" s="65">
        <f>AE156*AF156*AI156</f>
        <v>-0.1101215777</v>
      </c>
    </row>
    <row r="157" ht="15.75" customHeight="1">
      <c r="A157" s="26" t="s">
        <v>21</v>
      </c>
      <c r="B157" s="27">
        <v>1.0</v>
      </c>
      <c r="D157" s="26" t="s">
        <v>30</v>
      </c>
      <c r="E157" s="66">
        <f t="shared" ref="E157:G157" si="234">E154</f>
        <v>-0.1176374073</v>
      </c>
      <c r="F157" s="66">
        <f t="shared" si="234"/>
        <v>-0.3998629662</v>
      </c>
      <c r="G157" s="66">
        <f t="shared" si="234"/>
        <v>0.07208857472</v>
      </c>
      <c r="H157" s="67"/>
      <c r="I157" s="67">
        <f t="shared" si="235"/>
        <v>-0.04554883261</v>
      </c>
      <c r="J157" s="27">
        <f t="shared" si="236"/>
        <v>0.4886147602</v>
      </c>
      <c r="L157" s="68"/>
      <c r="M157" s="66"/>
      <c r="N157" s="66"/>
      <c r="O157" s="66"/>
      <c r="P157" s="66"/>
      <c r="Q157" s="66"/>
      <c r="R157" s="69"/>
      <c r="T157" s="68"/>
      <c r="U157" s="69"/>
      <c r="W157" s="68"/>
      <c r="X157" s="66"/>
      <c r="Y157" s="66"/>
      <c r="Z157" s="66"/>
      <c r="AA157" s="66"/>
      <c r="AB157" s="66"/>
      <c r="AC157" s="66"/>
      <c r="AD157" s="66"/>
      <c r="AE157" s="68">
        <f>2*(J157-T156)</f>
        <v>-1.02277048</v>
      </c>
      <c r="AF157" s="67">
        <f t="shared" si="237"/>
        <v>0.2498703763</v>
      </c>
      <c r="AG157" s="67"/>
      <c r="AH157" s="67"/>
      <c r="AI157" s="67"/>
      <c r="AJ157" s="67">
        <f>AE157*AF157*AG156</f>
        <v>-0.2555600446</v>
      </c>
      <c r="AK157" s="67">
        <f>AE157*AF157*AH156</f>
        <v>-0.2555600446</v>
      </c>
      <c r="AL157" s="70">
        <f>AE157*AF157*AI156</f>
        <v>-0.2555600446</v>
      </c>
    </row>
    <row r="158" ht="15.75" customHeight="1">
      <c r="A158" s="71"/>
      <c r="B158" s="71"/>
      <c r="C158" s="71"/>
      <c r="D158" s="71"/>
      <c r="E158" s="71"/>
      <c r="F158" s="71"/>
      <c r="G158" s="71"/>
      <c r="H158" s="71"/>
      <c r="I158" s="71"/>
      <c r="J158" s="71"/>
      <c r="K158" s="71"/>
      <c r="L158" s="71"/>
      <c r="M158" s="71"/>
      <c r="N158" s="71"/>
      <c r="O158" s="71"/>
      <c r="P158" s="71"/>
      <c r="Q158" s="71"/>
      <c r="R158" s="71"/>
      <c r="S158" s="71"/>
      <c r="T158" s="71"/>
      <c r="U158" s="72">
        <f>SUM(U147:U156)</f>
        <v>1.003843111</v>
      </c>
      <c r="V158" s="71"/>
      <c r="W158" s="71"/>
      <c r="X158" s="71"/>
      <c r="Y158" s="71"/>
      <c r="Z158" s="71"/>
      <c r="AA158" s="71"/>
      <c r="AB158" s="71">
        <f t="shared" ref="AB158:AD158" si="238">AVERAGE(AB147,AB150,AB153,AB156)</f>
        <v>0.03165665784</v>
      </c>
      <c r="AC158" s="71">
        <f t="shared" si="238"/>
        <v>0.02989742087</v>
      </c>
      <c r="AD158" s="71">
        <f t="shared" si="238"/>
        <v>0.05953838836</v>
      </c>
      <c r="AE158" s="71"/>
      <c r="AF158" s="71"/>
      <c r="AG158" s="71">
        <f>AVERAGE(AJ147,AJ150,AJ153,AJ156)</f>
        <v>0.006522136974</v>
      </c>
      <c r="AH158" s="71">
        <f>AVERAGE(AJ148,AJ151,AJ154,AJ157)</f>
        <v>0.0007777296037</v>
      </c>
      <c r="AI158" s="71">
        <f>AVERAGE(AK147,AK150,AK153,AK156)</f>
        <v>-0.008307358597</v>
      </c>
      <c r="AJ158" s="71">
        <f>AVERAGE(AK148,AK151,AK154,AK157)</f>
        <v>-0.002844834156</v>
      </c>
      <c r="AK158" s="71">
        <f>AVERAGE(AL147,AL150,AL153,AL156)</f>
        <v>0.009814748856</v>
      </c>
      <c r="AL158" s="71">
        <f>AVERAGE(AL148,AL151,AL154,AL157)</f>
        <v>0.001652905642</v>
      </c>
    </row>
    <row r="159" ht="15.75" customHeight="1"/>
    <row r="160" ht="15.75" customHeight="1">
      <c r="A160" s="5" t="s">
        <v>5</v>
      </c>
      <c r="B160" s="6"/>
      <c r="C160" s="3"/>
      <c r="D160" s="7" t="s">
        <v>6</v>
      </c>
      <c r="E160" s="8"/>
      <c r="F160" s="8"/>
      <c r="G160" s="8"/>
      <c r="H160" s="8"/>
      <c r="I160" s="9" t="s">
        <v>3</v>
      </c>
      <c r="J160" s="10"/>
      <c r="K160" s="3"/>
      <c r="L160" s="7" t="s">
        <v>27</v>
      </c>
      <c r="M160" s="8"/>
      <c r="N160" s="8"/>
      <c r="O160" s="8"/>
      <c r="P160" s="8"/>
      <c r="Q160" s="9" t="s">
        <v>3</v>
      </c>
      <c r="R160" s="10"/>
      <c r="T160" s="7" t="s">
        <v>20</v>
      </c>
      <c r="U160" s="11" t="s">
        <v>8</v>
      </c>
      <c r="W160" s="7" t="s">
        <v>28</v>
      </c>
      <c r="X160" s="8"/>
      <c r="Y160" s="8"/>
      <c r="Z160" s="8"/>
      <c r="AA160" s="8"/>
      <c r="AB160" s="8"/>
      <c r="AC160" s="8"/>
      <c r="AD160" s="8"/>
      <c r="AE160" s="7" t="s">
        <v>29</v>
      </c>
      <c r="AF160" s="8"/>
      <c r="AG160" s="8"/>
      <c r="AH160" s="8"/>
      <c r="AI160" s="8"/>
      <c r="AJ160" s="8"/>
      <c r="AK160" s="8"/>
      <c r="AL160" s="11"/>
    </row>
    <row r="161" ht="15.75" customHeight="1">
      <c r="A161" s="12"/>
      <c r="B161" s="13"/>
      <c r="C161" s="3"/>
      <c r="D161" s="14"/>
      <c r="E161" s="15" t="s">
        <v>9</v>
      </c>
      <c r="F161" s="15" t="s">
        <v>22</v>
      </c>
      <c r="G161" s="15" t="s">
        <v>10</v>
      </c>
      <c r="H161" s="15"/>
      <c r="I161" s="15" t="s">
        <v>11</v>
      </c>
      <c r="J161" s="18" t="s">
        <v>12</v>
      </c>
      <c r="K161" s="3"/>
      <c r="L161" s="14"/>
      <c r="M161" s="15" t="s">
        <v>9</v>
      </c>
      <c r="N161" s="15" t="s">
        <v>22</v>
      </c>
      <c r="O161" s="15" t="s">
        <v>10</v>
      </c>
      <c r="P161" s="15"/>
      <c r="Q161" s="15" t="s">
        <v>11</v>
      </c>
      <c r="R161" s="18" t="s">
        <v>12</v>
      </c>
      <c r="T161" s="52"/>
      <c r="U161" s="17"/>
      <c r="W161" s="52" t="s">
        <v>13</v>
      </c>
      <c r="X161" s="16" t="s">
        <v>14</v>
      </c>
      <c r="Y161" s="16" t="s">
        <v>23</v>
      </c>
      <c r="Z161" s="16" t="s">
        <v>24</v>
      </c>
      <c r="AA161" s="16" t="s">
        <v>16</v>
      </c>
      <c r="AB161" s="16" t="s">
        <v>25</v>
      </c>
      <c r="AC161" s="16" t="s">
        <v>26</v>
      </c>
      <c r="AD161" s="16" t="s">
        <v>18</v>
      </c>
      <c r="AE161" s="14" t="s">
        <v>13</v>
      </c>
      <c r="AF161" s="15" t="s">
        <v>14</v>
      </c>
      <c r="AG161" s="15" t="s">
        <v>23</v>
      </c>
      <c r="AH161" s="15" t="s">
        <v>24</v>
      </c>
      <c r="AI161" s="15" t="s">
        <v>16</v>
      </c>
      <c r="AJ161" s="15" t="s">
        <v>25</v>
      </c>
      <c r="AK161" s="15" t="s">
        <v>26</v>
      </c>
      <c r="AL161" s="18" t="s">
        <v>18</v>
      </c>
    </row>
    <row r="162" ht="15.75" customHeight="1">
      <c r="A162" s="21" t="s">
        <v>2</v>
      </c>
      <c r="B162" s="22">
        <f t="array" ref="B162:B163">TRANSPOSE($A$3:$B$3)</f>
        <v>0</v>
      </c>
      <c r="D162" s="23" t="s">
        <v>19</v>
      </c>
      <c r="E162" s="53">
        <f t="shared" ref="E162:G162" si="239">E147-$B$8*AG158</f>
        <v>-2.229578182</v>
      </c>
      <c r="F162" s="53">
        <f t="shared" si="239"/>
        <v>1.732967351</v>
      </c>
      <c r="G162" s="53">
        <f t="shared" si="239"/>
        <v>1.472479136</v>
      </c>
      <c r="H162" s="54"/>
      <c r="I162" s="54">
        <f t="shared" ref="I162:I163" si="242">G162+B162*E162+B163*F162</f>
        <v>1.472479136</v>
      </c>
      <c r="J162" s="55">
        <f t="shared" ref="J162:J163" si="243">1/(1+EXP(-I162))</f>
        <v>0.8134339101</v>
      </c>
      <c r="L162" s="23" t="s">
        <v>19</v>
      </c>
      <c r="M162" s="53">
        <f t="shared" ref="M162:O162" si="240">M147-$B$8*AB158</f>
        <v>1.176041563</v>
      </c>
      <c r="N162" s="53">
        <f t="shared" si="240"/>
        <v>0.2898439864</v>
      </c>
      <c r="O162" s="53">
        <f t="shared" si="240"/>
        <v>-1.359098474</v>
      </c>
      <c r="P162" s="54"/>
      <c r="Q162" s="54">
        <f>O162+J162*M162+J163*N162</f>
        <v>-0.2535195312</v>
      </c>
      <c r="R162" s="55">
        <f>1/(1+EXP(-Q162))</f>
        <v>0.436957413</v>
      </c>
      <c r="T162" s="21">
        <f>$C$3</f>
        <v>1</v>
      </c>
      <c r="U162" s="22">
        <f>(T162-R162) ^ 2</f>
        <v>0.3170169548</v>
      </c>
      <c r="W162" s="56">
        <f>2*(R162-T162)</f>
        <v>-1.126085174</v>
      </c>
      <c r="X162" s="57">
        <f>R162*(1-R162)</f>
        <v>0.2460256322</v>
      </c>
      <c r="Y162" s="58">
        <f>J162</f>
        <v>0.8134339101</v>
      </c>
      <c r="Z162" s="58">
        <f>J163</f>
        <v>0.5138863077</v>
      </c>
      <c r="AA162" s="57">
        <v>1.0</v>
      </c>
      <c r="AB162" s="57">
        <f>W162*X162*Y162</f>
        <v>-0.2253584621</v>
      </c>
      <c r="AC162" s="57">
        <f>W162*X162*Z162</f>
        <v>-0.1423700519</v>
      </c>
      <c r="AD162" s="57">
        <f>W162*X162*AA162</f>
        <v>-0.2770458169</v>
      </c>
      <c r="AE162" s="59">
        <f>2*(J162-T162)</f>
        <v>-0.3731321799</v>
      </c>
      <c r="AF162" s="54">
        <f t="shared" ref="AF162:AF163" si="244">J162*(1-J162)</f>
        <v>0.151759184</v>
      </c>
      <c r="AG162" s="60">
        <f>B162</f>
        <v>0</v>
      </c>
      <c r="AH162" s="60">
        <f>B163</f>
        <v>0</v>
      </c>
      <c r="AI162" s="54">
        <v>1.0</v>
      </c>
      <c r="AJ162" s="54">
        <f>AE162*AF162*AG162</f>
        <v>0</v>
      </c>
      <c r="AK162" s="54">
        <f>AE162*AF162*AH162</f>
        <v>0</v>
      </c>
      <c r="AL162" s="61">
        <f>AE162*AF162*AI162</f>
        <v>-0.05662623516</v>
      </c>
    </row>
    <row r="163" ht="15.75" customHeight="1">
      <c r="A163" s="21" t="s">
        <v>21</v>
      </c>
      <c r="B163" s="22">
        <v>0.0</v>
      </c>
      <c r="D163" s="21" t="s">
        <v>30</v>
      </c>
      <c r="E163" s="62">
        <f t="shared" ref="E163:G163" si="241">E148-$B$8*AJ158</f>
        <v>-0.08918906577</v>
      </c>
      <c r="F163" s="62">
        <f t="shared" si="241"/>
        <v>-0.4980104547</v>
      </c>
      <c r="G163" s="62">
        <f t="shared" si="241"/>
        <v>0.0555595183</v>
      </c>
      <c r="H163" s="63"/>
      <c r="I163" s="63">
        <f t="shared" si="242"/>
        <v>0.0555595183</v>
      </c>
      <c r="J163" s="22">
        <f t="shared" si="243"/>
        <v>0.5138863077</v>
      </c>
      <c r="L163" s="21"/>
      <c r="M163" s="63"/>
      <c r="N163" s="63"/>
      <c r="O163" s="63"/>
      <c r="P163" s="63"/>
      <c r="Q163" s="63"/>
      <c r="R163" s="64"/>
      <c r="T163" s="56"/>
      <c r="U163" s="64"/>
      <c r="W163" s="56"/>
      <c r="AE163" s="56">
        <f>2*(J163-T162)</f>
        <v>-0.9722273847</v>
      </c>
      <c r="AF163" s="63">
        <f t="shared" si="244"/>
        <v>0.2498071705</v>
      </c>
      <c r="AG163" s="63"/>
      <c r="AH163" s="63"/>
      <c r="AI163" s="63"/>
      <c r="AJ163" s="63">
        <f>AE163*AF163*AG162</f>
        <v>0</v>
      </c>
      <c r="AK163" s="63">
        <f>AE163*AF163*AH162</f>
        <v>0</v>
      </c>
      <c r="AL163" s="65">
        <f>AE163*AF163*AI162</f>
        <v>-0.242869372</v>
      </c>
    </row>
    <row r="164" ht="15.75" customHeight="1">
      <c r="A164" s="56"/>
      <c r="B164" s="64"/>
      <c r="D164" s="56"/>
      <c r="E164" s="63"/>
      <c r="F164" s="63"/>
      <c r="G164" s="63"/>
      <c r="H164" s="63"/>
      <c r="I164" s="63"/>
      <c r="J164" s="64"/>
      <c r="L164" s="56"/>
      <c r="M164" s="63"/>
      <c r="N164" s="63"/>
      <c r="O164" s="63"/>
      <c r="P164" s="63"/>
      <c r="Q164" s="63"/>
      <c r="R164" s="64"/>
      <c r="T164" s="56"/>
      <c r="U164" s="64"/>
      <c r="W164" s="56"/>
      <c r="AE164" s="56"/>
      <c r="AF164" s="63"/>
      <c r="AG164" s="63"/>
      <c r="AH164" s="63"/>
      <c r="AI164" s="63"/>
      <c r="AJ164" s="63"/>
      <c r="AK164" s="63"/>
      <c r="AL164" s="65"/>
    </row>
    <row r="165" ht="15.75" customHeight="1">
      <c r="A165" s="21" t="s">
        <v>2</v>
      </c>
      <c r="B165" s="22">
        <f t="array" ref="B165:B166">TRANSPOSE($A$4:$B$4)</f>
        <v>1</v>
      </c>
      <c r="D165" s="21" t="s">
        <v>19</v>
      </c>
      <c r="E165" s="62">
        <f t="shared" ref="E165:G165" si="245">E162</f>
        <v>-2.229578182</v>
      </c>
      <c r="F165" s="62">
        <f t="shared" si="245"/>
        <v>1.732967351</v>
      </c>
      <c r="G165" s="62">
        <f t="shared" si="245"/>
        <v>1.472479136</v>
      </c>
      <c r="H165" s="63"/>
      <c r="I165" s="63">
        <f t="shared" ref="I165:I166" si="248">G165+B165*E165+B166*F165</f>
        <v>-0.7570990464</v>
      </c>
      <c r="J165" s="22">
        <f t="shared" ref="J165:J166" si="249">1/(1+EXP(-I165))</f>
        <v>0.3192764257</v>
      </c>
      <c r="L165" s="21" t="s">
        <v>19</v>
      </c>
      <c r="M165" s="62">
        <f t="shared" ref="M165:O165" si="246">M162</f>
        <v>1.176041563</v>
      </c>
      <c r="N165" s="62">
        <f t="shared" si="246"/>
        <v>0.2898439864</v>
      </c>
      <c r="O165" s="62">
        <f t="shared" si="246"/>
        <v>-1.359098474</v>
      </c>
      <c r="P165" s="63"/>
      <c r="Q165" s="63">
        <f>O165+J165*M165+J166*N165</f>
        <v>-0.8346692714</v>
      </c>
      <c r="R165" s="22">
        <f>1/(1+EXP(-Q165))</f>
        <v>0.3026586834</v>
      </c>
      <c r="T165" s="21">
        <f>$C$4</f>
        <v>0</v>
      </c>
      <c r="U165" s="22">
        <f>(T165-R165) ^ 2</f>
        <v>0.09160227866</v>
      </c>
      <c r="W165" s="56">
        <f>2*(R165-T165)</f>
        <v>0.6053173669</v>
      </c>
      <c r="X165" s="57">
        <f>R165*(1-R165)</f>
        <v>0.2110564048</v>
      </c>
      <c r="Y165" s="58">
        <f>J165</f>
        <v>0.3192764257</v>
      </c>
      <c r="Z165" s="58">
        <f>J166</f>
        <v>0.5138863077</v>
      </c>
      <c r="AA165" s="57">
        <v>1.0</v>
      </c>
      <c r="AB165" s="57">
        <f>W165*X165*Y165</f>
        <v>0.04078951327</v>
      </c>
      <c r="AC165" s="57">
        <f>W165*X165*Z165</f>
        <v>0.06565211421</v>
      </c>
      <c r="AD165" s="57">
        <f>W165*X165*AA165</f>
        <v>0.1277561072</v>
      </c>
      <c r="AE165" s="56">
        <f>2*(J165-T165)</f>
        <v>0.6385528514</v>
      </c>
      <c r="AF165" s="63">
        <f t="shared" ref="AF165:AF166" si="250">J165*(1-J165)</f>
        <v>0.2173389897</v>
      </c>
      <c r="AG165" s="58">
        <f>B165</f>
        <v>1</v>
      </c>
      <c r="AH165" s="58">
        <f>B166</f>
        <v>0</v>
      </c>
      <c r="AI165" s="63">
        <v>1.0</v>
      </c>
      <c r="AJ165" s="63">
        <f>AE165*AF165*AG165</f>
        <v>0.1387824316</v>
      </c>
      <c r="AK165" s="63">
        <f>AE165*AF165*AH165</f>
        <v>0</v>
      </c>
      <c r="AL165" s="65">
        <f>AE165*AF165*AI165</f>
        <v>0.1387824316</v>
      </c>
    </row>
    <row r="166" ht="15.75" customHeight="1">
      <c r="A166" s="21" t="s">
        <v>21</v>
      </c>
      <c r="B166" s="22">
        <v>0.0</v>
      </c>
      <c r="D166" s="21" t="s">
        <v>30</v>
      </c>
      <c r="E166" s="62">
        <f t="shared" ref="E166:G166" si="247">E163</f>
        <v>-0.08918906577</v>
      </c>
      <c r="F166" s="62">
        <f t="shared" si="247"/>
        <v>-0.4980104547</v>
      </c>
      <c r="G166" s="62">
        <f t="shared" si="247"/>
        <v>0.0555595183</v>
      </c>
      <c r="H166" s="63"/>
      <c r="I166" s="63">
        <f t="shared" si="248"/>
        <v>0.0555595183</v>
      </c>
      <c r="J166" s="22">
        <f t="shared" si="249"/>
        <v>0.5138863077</v>
      </c>
      <c r="L166" s="56"/>
      <c r="M166" s="63"/>
      <c r="N166" s="63"/>
      <c r="O166" s="63"/>
      <c r="P166" s="63"/>
      <c r="Q166" s="63"/>
      <c r="R166" s="64"/>
      <c r="T166" s="56"/>
      <c r="U166" s="64"/>
      <c r="W166" s="56"/>
      <c r="AE166" s="56">
        <f>2*(J166-T165)</f>
        <v>1.027772615</v>
      </c>
      <c r="AF166" s="63">
        <f t="shared" si="250"/>
        <v>0.2498071705</v>
      </c>
      <c r="AG166" s="63"/>
      <c r="AH166" s="63"/>
      <c r="AI166" s="63"/>
      <c r="AJ166" s="63">
        <f>AE166*AF166*AG165</f>
        <v>0.2567449689</v>
      </c>
      <c r="AK166" s="63">
        <f>AE166*AF166*AH165</f>
        <v>0</v>
      </c>
      <c r="AL166" s="65">
        <f>AE166*AF166*AI165</f>
        <v>0.2567449689</v>
      </c>
    </row>
    <row r="167" ht="15.75" customHeight="1">
      <c r="A167" s="56"/>
      <c r="B167" s="64"/>
      <c r="D167" s="56"/>
      <c r="E167" s="63"/>
      <c r="F167" s="63"/>
      <c r="G167" s="63"/>
      <c r="H167" s="63"/>
      <c r="I167" s="63"/>
      <c r="J167" s="64"/>
      <c r="L167" s="56"/>
      <c r="M167" s="63"/>
      <c r="N167" s="63"/>
      <c r="O167" s="63"/>
      <c r="P167" s="63"/>
      <c r="Q167" s="63"/>
      <c r="R167" s="64"/>
      <c r="T167" s="56"/>
      <c r="U167" s="64"/>
      <c r="W167" s="56"/>
      <c r="AE167" s="56"/>
      <c r="AF167" s="63"/>
      <c r="AG167" s="63"/>
      <c r="AH167" s="63"/>
      <c r="AI167" s="63"/>
      <c r="AJ167" s="63"/>
      <c r="AK167" s="63"/>
      <c r="AL167" s="65"/>
    </row>
    <row r="168" ht="15.75" customHeight="1">
      <c r="A168" s="21" t="s">
        <v>2</v>
      </c>
      <c r="B168" s="22">
        <f t="array" ref="B168:B169">TRANSPOSE($A$5:$B$5)</f>
        <v>0</v>
      </c>
      <c r="D168" s="21" t="s">
        <v>19</v>
      </c>
      <c r="E168" s="62">
        <f t="shared" ref="E168:G168" si="251">E165</f>
        <v>-2.229578182</v>
      </c>
      <c r="F168" s="62">
        <f t="shared" si="251"/>
        <v>1.732967351</v>
      </c>
      <c r="G168" s="62">
        <f t="shared" si="251"/>
        <v>1.472479136</v>
      </c>
      <c r="H168" s="63"/>
      <c r="I168" s="63">
        <f t="shared" ref="I168:I169" si="254">G168+B168*E168+B169*F168</f>
        <v>3.205446487</v>
      </c>
      <c r="J168" s="22">
        <f t="shared" ref="J168:J169" si="255">1/(1+EXP(-I168))</f>
        <v>0.9610387245</v>
      </c>
      <c r="L168" s="21" t="s">
        <v>19</v>
      </c>
      <c r="M168" s="62">
        <f t="shared" ref="M168:O168" si="252">M165</f>
        <v>1.176041563</v>
      </c>
      <c r="N168" s="62">
        <f t="shared" si="252"/>
        <v>0.2898439864</v>
      </c>
      <c r="O168" s="62">
        <f t="shared" si="252"/>
        <v>-1.359098474</v>
      </c>
      <c r="P168" s="63"/>
      <c r="Q168" s="63">
        <f>O168+J168*M168+J169*N168</f>
        <v>-0.08639159815</v>
      </c>
      <c r="R168" s="22">
        <f>1/(1+EXP(-Q168))</f>
        <v>0.4784155235</v>
      </c>
      <c r="T168" s="21">
        <f>$C$5</f>
        <v>0</v>
      </c>
      <c r="U168" s="22">
        <f>(T168-R168) ^ 2</f>
        <v>0.2288814131</v>
      </c>
      <c r="W168" s="56">
        <f>2*(R168-T168)</f>
        <v>0.9568310469</v>
      </c>
      <c r="X168" s="57">
        <f>R168*(1-R168)</f>
        <v>0.2495341104</v>
      </c>
      <c r="Y168" s="58">
        <f>J168</f>
        <v>0.9610387245</v>
      </c>
      <c r="Z168" s="58">
        <f>J169</f>
        <v>0.4915934054</v>
      </c>
      <c r="AA168" s="57">
        <v>1.0</v>
      </c>
      <c r="AB168" s="57">
        <f>W168*X168*Y168</f>
        <v>0.2294595126</v>
      </c>
      <c r="AC168" s="57">
        <f>W168*X168*Z168</f>
        <v>0.1173738168</v>
      </c>
      <c r="AD168" s="57">
        <f>W168*X168*AA168</f>
        <v>0.2387619841</v>
      </c>
      <c r="AE168" s="56">
        <f>2*(J168-T168)</f>
        <v>1.922077449</v>
      </c>
      <c r="AF168" s="63">
        <f t="shared" ref="AF168:AF169" si="256">J168*(1-J168)</f>
        <v>0.03744329452</v>
      </c>
      <c r="AG168" s="58">
        <f>B168</f>
        <v>0</v>
      </c>
      <c r="AH168" s="58">
        <f>B169</f>
        <v>1</v>
      </c>
      <c r="AI168" s="63">
        <v>1.0</v>
      </c>
      <c r="AJ168" s="63">
        <f>AE168*AF168*AG168</f>
        <v>0</v>
      </c>
      <c r="AK168" s="63">
        <f>AE168*AF168*AH168</f>
        <v>0.07196891201</v>
      </c>
      <c r="AL168" s="65">
        <f>AE168*AF168*AI168</f>
        <v>0.07196891201</v>
      </c>
    </row>
    <row r="169" ht="15.75" customHeight="1">
      <c r="A169" s="21" t="s">
        <v>21</v>
      </c>
      <c r="B169" s="22">
        <v>1.0</v>
      </c>
      <c r="D169" s="21" t="s">
        <v>30</v>
      </c>
      <c r="E169" s="62">
        <f t="shared" ref="E169:G169" si="253">E166</f>
        <v>-0.08918906577</v>
      </c>
      <c r="F169" s="62">
        <f t="shared" si="253"/>
        <v>-0.4980104547</v>
      </c>
      <c r="G169" s="62">
        <f t="shared" si="253"/>
        <v>0.0555595183</v>
      </c>
      <c r="H169" s="63"/>
      <c r="I169" s="63">
        <f t="shared" si="254"/>
        <v>-0.03362954746</v>
      </c>
      <c r="J169" s="22">
        <f t="shared" si="255"/>
        <v>0.4915934054</v>
      </c>
      <c r="L169" s="56"/>
      <c r="M169" s="63"/>
      <c r="N169" s="63"/>
      <c r="O169" s="63"/>
      <c r="P169" s="63"/>
      <c r="Q169" s="63"/>
      <c r="R169" s="64"/>
      <c r="T169" s="56"/>
      <c r="U169" s="64"/>
      <c r="W169" s="56"/>
      <c r="AE169" s="56">
        <f>2*(J169-T168)</f>
        <v>0.9831868108</v>
      </c>
      <c r="AF169" s="63">
        <f t="shared" si="256"/>
        <v>0.2499293292</v>
      </c>
      <c r="AG169" s="63"/>
      <c r="AH169" s="63"/>
      <c r="AI169" s="63"/>
      <c r="AJ169" s="63">
        <f>AE169*AF169*AG168</f>
        <v>0</v>
      </c>
      <c r="AK169" s="63">
        <f>AE169*AF169*AH168</f>
        <v>0.2457272201</v>
      </c>
      <c r="AL169" s="65">
        <f>AE169*AF169*AI168</f>
        <v>0.2457272201</v>
      </c>
    </row>
    <row r="170" ht="15.75" customHeight="1">
      <c r="A170" s="56"/>
      <c r="B170" s="64"/>
      <c r="D170" s="56"/>
      <c r="E170" s="63"/>
      <c r="F170" s="63"/>
      <c r="G170" s="63"/>
      <c r="H170" s="63"/>
      <c r="I170" s="63"/>
      <c r="J170" s="64"/>
      <c r="L170" s="56"/>
      <c r="M170" s="63"/>
      <c r="N170" s="63"/>
      <c r="O170" s="63"/>
      <c r="P170" s="63"/>
      <c r="Q170" s="63"/>
      <c r="R170" s="64"/>
      <c r="T170" s="56"/>
      <c r="U170" s="64"/>
      <c r="W170" s="56"/>
      <c r="AE170" s="56"/>
      <c r="AF170" s="63"/>
      <c r="AG170" s="63"/>
      <c r="AH170" s="63"/>
      <c r="AI170" s="63"/>
      <c r="AJ170" s="63"/>
      <c r="AK170" s="63"/>
      <c r="AL170" s="65"/>
    </row>
    <row r="171" ht="15.75" customHeight="1">
      <c r="A171" s="21" t="s">
        <v>2</v>
      </c>
      <c r="B171" s="22">
        <f t="array" ref="B171:B172">TRANSPOSE($A$6:$B$6)</f>
        <v>1</v>
      </c>
      <c r="D171" s="21" t="s">
        <v>19</v>
      </c>
      <c r="E171" s="62">
        <f t="shared" ref="E171:G171" si="257">E168</f>
        <v>-2.229578182</v>
      </c>
      <c r="F171" s="62">
        <f t="shared" si="257"/>
        <v>1.732967351</v>
      </c>
      <c r="G171" s="62">
        <f t="shared" si="257"/>
        <v>1.472479136</v>
      </c>
      <c r="H171" s="63"/>
      <c r="I171" s="63">
        <f t="shared" ref="I171:I172" si="260">G171+B171*E171+B172*F171</f>
        <v>0.9758683049</v>
      </c>
      <c r="J171" s="22">
        <f t="shared" ref="J171:J172" si="261">1/(1+EXP(-I171))</f>
        <v>0.7262876289</v>
      </c>
      <c r="L171" s="21" t="s">
        <v>19</v>
      </c>
      <c r="M171" s="62">
        <f t="shared" ref="M171:O171" si="258">M168</f>
        <v>1.176041563</v>
      </c>
      <c r="N171" s="62">
        <f t="shared" si="258"/>
        <v>0.2898439864</v>
      </c>
      <c r="O171" s="62">
        <f t="shared" si="258"/>
        <v>-1.359098474</v>
      </c>
      <c r="P171" s="63"/>
      <c r="Q171" s="63">
        <f>O171+J171*M171+J172*N171</f>
        <v>-0.3624686435</v>
      </c>
      <c r="R171" s="22">
        <f>1/(1+EXP(-Q171))</f>
        <v>0.4103621086</v>
      </c>
      <c r="T171" s="21">
        <f>$C$6</f>
        <v>1</v>
      </c>
      <c r="U171" s="22">
        <f>(T171-R171) ^ 2</f>
        <v>0.347672843</v>
      </c>
      <c r="W171" s="56">
        <f>2*(R171-T171)</f>
        <v>-1.179275783</v>
      </c>
      <c r="X171" s="57">
        <f>R171*(1-R171)</f>
        <v>0.2419650484</v>
      </c>
      <c r="Y171" s="58">
        <f>J171</f>
        <v>0.7262876289</v>
      </c>
      <c r="Z171" s="58">
        <f>J172</f>
        <v>0.4915934054</v>
      </c>
      <c r="AA171" s="57">
        <v>1.0</v>
      </c>
      <c r="AB171" s="57">
        <f>W171*X171*Y171</f>
        <v>-0.2072414699</v>
      </c>
      <c r="AC171" s="57">
        <f>W171*X171*Z171</f>
        <v>-0.1402729936</v>
      </c>
      <c r="AD171" s="57">
        <f>W171*X171*AA171</f>
        <v>-0.2853435219</v>
      </c>
      <c r="AE171" s="56">
        <f>2*(J171-T171)</f>
        <v>-0.5474247422</v>
      </c>
      <c r="AF171" s="63">
        <f t="shared" ref="AF171:AF172" si="262">J171*(1-J171)</f>
        <v>0.198793909</v>
      </c>
      <c r="AG171" s="58">
        <f>B171</f>
        <v>1</v>
      </c>
      <c r="AH171" s="58">
        <f>B172</f>
        <v>1</v>
      </c>
      <c r="AI171" s="63">
        <v>1.0</v>
      </c>
      <c r="AJ171" s="63">
        <f>AE171*AF171*AG171</f>
        <v>-0.1088247044</v>
      </c>
      <c r="AK171" s="63">
        <f>AE171*AF171*AH171</f>
        <v>-0.1088247044</v>
      </c>
      <c r="AL171" s="65">
        <f>AE171*AF171*AI171</f>
        <v>-0.1088247044</v>
      </c>
    </row>
    <row r="172" ht="15.75" customHeight="1">
      <c r="A172" s="26" t="s">
        <v>21</v>
      </c>
      <c r="B172" s="27">
        <v>1.0</v>
      </c>
      <c r="D172" s="26" t="s">
        <v>30</v>
      </c>
      <c r="E172" s="66">
        <f t="shared" ref="E172:G172" si="259">E169</f>
        <v>-0.08918906577</v>
      </c>
      <c r="F172" s="66">
        <f t="shared" si="259"/>
        <v>-0.4980104547</v>
      </c>
      <c r="G172" s="66">
        <f t="shared" si="259"/>
        <v>0.0555595183</v>
      </c>
      <c r="H172" s="67"/>
      <c r="I172" s="67">
        <f t="shared" si="260"/>
        <v>-0.03362954746</v>
      </c>
      <c r="J172" s="27">
        <f t="shared" si="261"/>
        <v>0.4915934054</v>
      </c>
      <c r="L172" s="68"/>
      <c r="M172" s="66"/>
      <c r="N172" s="66"/>
      <c r="O172" s="66"/>
      <c r="P172" s="66"/>
      <c r="Q172" s="66"/>
      <c r="R172" s="69"/>
      <c r="T172" s="68"/>
      <c r="U172" s="69"/>
      <c r="W172" s="68"/>
      <c r="X172" s="66"/>
      <c r="Y172" s="66"/>
      <c r="Z172" s="66"/>
      <c r="AA172" s="66"/>
      <c r="AB172" s="66"/>
      <c r="AC172" s="66"/>
      <c r="AD172" s="66"/>
      <c r="AE172" s="68">
        <f>2*(J172-T171)</f>
        <v>-1.016813189</v>
      </c>
      <c r="AF172" s="67">
        <f t="shared" si="262"/>
        <v>0.2499293292</v>
      </c>
      <c r="AG172" s="67"/>
      <c r="AH172" s="67"/>
      <c r="AI172" s="67"/>
      <c r="AJ172" s="67">
        <f>AE172*AF172*AG171</f>
        <v>-0.2541314383</v>
      </c>
      <c r="AK172" s="67">
        <f>AE172*AF172*AH171</f>
        <v>-0.2541314383</v>
      </c>
      <c r="AL172" s="70">
        <f>AE172*AF172*AI171</f>
        <v>-0.2541314383</v>
      </c>
    </row>
    <row r="173" ht="15.75" customHeight="1">
      <c r="A173" s="71"/>
      <c r="B173" s="71"/>
      <c r="C173" s="71"/>
      <c r="D173" s="71"/>
      <c r="E173" s="71"/>
      <c r="F173" s="71"/>
      <c r="G173" s="71"/>
      <c r="H173" s="71"/>
      <c r="I173" s="71"/>
      <c r="J173" s="71"/>
      <c r="K173" s="71"/>
      <c r="L173" s="71"/>
      <c r="M173" s="71"/>
      <c r="N173" s="71"/>
      <c r="O173" s="71"/>
      <c r="P173" s="71"/>
      <c r="Q173" s="71"/>
      <c r="R173" s="71"/>
      <c r="S173" s="71"/>
      <c r="T173" s="71"/>
      <c r="U173" s="72">
        <f>SUM(U162:U171)</f>
        <v>0.9851734896</v>
      </c>
      <c r="V173" s="71"/>
      <c r="W173" s="71"/>
      <c r="X173" s="71"/>
      <c r="Y173" s="71"/>
      <c r="Z173" s="71"/>
      <c r="AA173" s="71"/>
      <c r="AB173" s="71">
        <f t="shared" ref="AB173:AD173" si="263">AVERAGE(AB162,AB165,AB168,AB171)</f>
        <v>-0.04058772653</v>
      </c>
      <c r="AC173" s="71">
        <f t="shared" si="263"/>
        <v>-0.02490427862</v>
      </c>
      <c r="AD173" s="71">
        <f t="shared" si="263"/>
        <v>-0.04896781188</v>
      </c>
      <c r="AE173" s="71"/>
      <c r="AF173" s="71"/>
      <c r="AG173" s="71">
        <f>AVERAGE(AJ162,AJ165,AJ168,AJ171)</f>
        <v>0.007489431802</v>
      </c>
      <c r="AH173" s="71">
        <f>AVERAGE(AJ163,AJ166,AJ169,AJ172)</f>
        <v>0.0006533826623</v>
      </c>
      <c r="AI173" s="71">
        <f>AVERAGE(AK162,AK165,AK168,AK171)</f>
        <v>-0.009213948097</v>
      </c>
      <c r="AJ173" s="71">
        <f>AVERAGE(AK163,AK166,AK169,AK172)</f>
        <v>-0.002101054548</v>
      </c>
      <c r="AK173" s="71">
        <f>AVERAGE(AL162,AL165,AL168,AL171)</f>
        <v>0.01132510101</v>
      </c>
      <c r="AL173" s="71">
        <f>AVERAGE(AL163,AL166,AL169,AL172)</f>
        <v>0.001367844679</v>
      </c>
    </row>
    <row r="174" ht="15.75" customHeight="1"/>
    <row r="175" ht="15.75" customHeight="1">
      <c r="A175" s="5" t="s">
        <v>5</v>
      </c>
      <c r="B175" s="6"/>
      <c r="C175" s="3"/>
      <c r="D175" s="7" t="s">
        <v>6</v>
      </c>
      <c r="E175" s="8"/>
      <c r="F175" s="8"/>
      <c r="G175" s="8"/>
      <c r="H175" s="8"/>
      <c r="I175" s="9" t="s">
        <v>3</v>
      </c>
      <c r="J175" s="10"/>
      <c r="K175" s="3"/>
      <c r="L175" s="7" t="s">
        <v>27</v>
      </c>
      <c r="M175" s="8"/>
      <c r="N175" s="8"/>
      <c r="O175" s="8"/>
      <c r="P175" s="8"/>
      <c r="Q175" s="9" t="s">
        <v>3</v>
      </c>
      <c r="R175" s="10"/>
      <c r="T175" s="7" t="s">
        <v>20</v>
      </c>
      <c r="U175" s="11" t="s">
        <v>8</v>
      </c>
      <c r="W175" s="7" t="s">
        <v>28</v>
      </c>
      <c r="X175" s="8"/>
      <c r="Y175" s="8"/>
      <c r="Z175" s="8"/>
      <c r="AA175" s="8"/>
      <c r="AB175" s="8"/>
      <c r="AC175" s="8"/>
      <c r="AD175" s="8"/>
      <c r="AE175" s="7" t="s">
        <v>29</v>
      </c>
      <c r="AF175" s="8"/>
      <c r="AG175" s="8"/>
      <c r="AH175" s="8"/>
      <c r="AI175" s="8"/>
      <c r="AJ175" s="8"/>
      <c r="AK175" s="8"/>
      <c r="AL175" s="11"/>
    </row>
    <row r="176" ht="15.75" customHeight="1">
      <c r="A176" s="12"/>
      <c r="B176" s="13"/>
      <c r="C176" s="3"/>
      <c r="D176" s="14"/>
      <c r="E176" s="15" t="s">
        <v>9</v>
      </c>
      <c r="F176" s="15" t="s">
        <v>22</v>
      </c>
      <c r="G176" s="15" t="s">
        <v>10</v>
      </c>
      <c r="H176" s="15"/>
      <c r="I176" s="15" t="s">
        <v>11</v>
      </c>
      <c r="J176" s="18" t="s">
        <v>12</v>
      </c>
      <c r="K176" s="3"/>
      <c r="L176" s="14"/>
      <c r="M176" s="15" t="s">
        <v>9</v>
      </c>
      <c r="N176" s="15" t="s">
        <v>22</v>
      </c>
      <c r="O176" s="15" t="s">
        <v>10</v>
      </c>
      <c r="P176" s="15"/>
      <c r="Q176" s="15" t="s">
        <v>11</v>
      </c>
      <c r="R176" s="18" t="s">
        <v>12</v>
      </c>
      <c r="T176" s="52"/>
      <c r="U176" s="17"/>
      <c r="W176" s="52" t="s">
        <v>13</v>
      </c>
      <c r="X176" s="16" t="s">
        <v>14</v>
      </c>
      <c r="Y176" s="16" t="s">
        <v>23</v>
      </c>
      <c r="Z176" s="16" t="s">
        <v>24</v>
      </c>
      <c r="AA176" s="16" t="s">
        <v>16</v>
      </c>
      <c r="AB176" s="16" t="s">
        <v>25</v>
      </c>
      <c r="AC176" s="16" t="s">
        <v>26</v>
      </c>
      <c r="AD176" s="16" t="s">
        <v>18</v>
      </c>
      <c r="AE176" s="14" t="s">
        <v>13</v>
      </c>
      <c r="AF176" s="15" t="s">
        <v>14</v>
      </c>
      <c r="AG176" s="15" t="s">
        <v>23</v>
      </c>
      <c r="AH176" s="15" t="s">
        <v>24</v>
      </c>
      <c r="AI176" s="15" t="s">
        <v>16</v>
      </c>
      <c r="AJ176" s="15" t="s">
        <v>25</v>
      </c>
      <c r="AK176" s="15" t="s">
        <v>26</v>
      </c>
      <c r="AL176" s="18" t="s">
        <v>18</v>
      </c>
    </row>
    <row r="177" ht="15.75" customHeight="1">
      <c r="A177" s="21" t="s">
        <v>2</v>
      </c>
      <c r="B177" s="22">
        <f t="array" ref="B177:B178">TRANSPOSE($A$3:$B$3)</f>
        <v>0</v>
      </c>
      <c r="D177" s="23" t="s">
        <v>19</v>
      </c>
      <c r="E177" s="53">
        <f t="shared" ref="E177:G177" si="264">E162-$B$8*AG173</f>
        <v>-2.3044725</v>
      </c>
      <c r="F177" s="53">
        <f t="shared" si="264"/>
        <v>1.726433525</v>
      </c>
      <c r="G177" s="53">
        <f t="shared" si="264"/>
        <v>1.564618617</v>
      </c>
      <c r="H177" s="54"/>
      <c r="I177" s="54">
        <f t="shared" ref="I177:I178" si="267">G177+B177*E177+B178*F177</f>
        <v>1.564618617</v>
      </c>
      <c r="J177" s="55">
        <f t="shared" ref="J177:J178" si="268">1/(1+EXP(-I177))</f>
        <v>0.8270150958</v>
      </c>
      <c r="L177" s="23" t="s">
        <v>19</v>
      </c>
      <c r="M177" s="53">
        <f t="shared" ref="M177:O177" si="265">M162-$B$8*AB173</f>
        <v>1.581918828</v>
      </c>
      <c r="N177" s="53">
        <f t="shared" si="265"/>
        <v>0.5388867726</v>
      </c>
      <c r="O177" s="53">
        <f t="shared" si="265"/>
        <v>-0.8694203553</v>
      </c>
      <c r="P177" s="54"/>
      <c r="Q177" s="54">
        <f>O177+J177*M177+J178*N177</f>
        <v>0.7139352466</v>
      </c>
      <c r="R177" s="55">
        <f>1/(1+EXP(-Q177))</f>
        <v>0.6712701216</v>
      </c>
      <c r="T177" s="21">
        <f>$C$3</f>
        <v>1</v>
      </c>
      <c r="U177" s="22">
        <f>(T177-R177) ^ 2</f>
        <v>0.1080633329</v>
      </c>
      <c r="W177" s="56">
        <f>2*(R177-T177)</f>
        <v>-0.6574597567</v>
      </c>
      <c r="X177" s="57">
        <f>R177*(1-R177)</f>
        <v>0.2206665454</v>
      </c>
      <c r="Y177" s="58">
        <f>J177</f>
        <v>0.8270150958</v>
      </c>
      <c r="Z177" s="58">
        <f>J178</f>
        <v>0.5104687377</v>
      </c>
      <c r="AA177" s="57">
        <v>1.0</v>
      </c>
      <c r="AB177" s="57">
        <f>W177*X177*Y177</f>
        <v>-0.1199828318</v>
      </c>
      <c r="AC177" s="57">
        <f>W177*X177*Z177</f>
        <v>-0.07405848455</v>
      </c>
      <c r="AD177" s="57">
        <f>W177*X177*AA177</f>
        <v>-0.1450793733</v>
      </c>
      <c r="AE177" s="59">
        <f>2*(J177-T177)</f>
        <v>-0.3459698084</v>
      </c>
      <c r="AF177" s="54">
        <f t="shared" ref="AF177:AF178" si="269">J177*(1-J177)</f>
        <v>0.1430611271</v>
      </c>
      <c r="AG177" s="60">
        <f>B177</f>
        <v>0</v>
      </c>
      <c r="AH177" s="60">
        <f>B178</f>
        <v>0</v>
      </c>
      <c r="AI177" s="54">
        <v>1.0</v>
      </c>
      <c r="AJ177" s="54">
        <f>AE177*AF177*AG177</f>
        <v>0</v>
      </c>
      <c r="AK177" s="54">
        <f>AE177*AF177*AH177</f>
        <v>0</v>
      </c>
      <c r="AL177" s="61">
        <f>AE177*AF177*AI177</f>
        <v>-0.04949483074</v>
      </c>
    </row>
    <row r="178" ht="15.75" customHeight="1">
      <c r="A178" s="21" t="s">
        <v>21</v>
      </c>
      <c r="B178" s="22">
        <v>0.0</v>
      </c>
      <c r="D178" s="21" t="s">
        <v>30</v>
      </c>
      <c r="E178" s="62">
        <f t="shared" ref="E178:G178" si="266">E163-$B$8*AJ173</f>
        <v>-0.06817852028</v>
      </c>
      <c r="F178" s="62">
        <f t="shared" si="266"/>
        <v>-0.6112614649</v>
      </c>
      <c r="G178" s="62">
        <f t="shared" si="266"/>
        <v>0.04188107152</v>
      </c>
      <c r="H178" s="63"/>
      <c r="I178" s="63">
        <f t="shared" si="267"/>
        <v>0.04188107152</v>
      </c>
      <c r="J178" s="22">
        <f t="shared" si="268"/>
        <v>0.5104687377</v>
      </c>
      <c r="L178" s="21"/>
      <c r="M178" s="63"/>
      <c r="N178" s="63"/>
      <c r="O178" s="63"/>
      <c r="P178" s="63"/>
      <c r="Q178" s="63"/>
      <c r="R178" s="64"/>
      <c r="T178" s="56"/>
      <c r="U178" s="64"/>
      <c r="W178" s="56"/>
      <c r="AE178" s="56">
        <f>2*(J178-T177)</f>
        <v>-0.9790625246</v>
      </c>
      <c r="AF178" s="63">
        <f t="shared" si="269"/>
        <v>0.2498904055</v>
      </c>
      <c r="AG178" s="63"/>
      <c r="AH178" s="63"/>
      <c r="AI178" s="63"/>
      <c r="AJ178" s="63">
        <f>AE178*AF178*AG177</f>
        <v>0</v>
      </c>
      <c r="AK178" s="63">
        <f>AE178*AF178*AH177</f>
        <v>0</v>
      </c>
      <c r="AL178" s="65">
        <f>AE178*AF178*AI177</f>
        <v>-0.2446583313</v>
      </c>
    </row>
    <row r="179" ht="15.75" customHeight="1">
      <c r="A179" s="56"/>
      <c r="B179" s="64"/>
      <c r="D179" s="56"/>
      <c r="E179" s="63"/>
      <c r="F179" s="63"/>
      <c r="G179" s="63"/>
      <c r="H179" s="63"/>
      <c r="I179" s="63"/>
      <c r="J179" s="64"/>
      <c r="L179" s="56"/>
      <c r="M179" s="63"/>
      <c r="N179" s="63"/>
      <c r="O179" s="63"/>
      <c r="P179" s="63"/>
      <c r="Q179" s="63"/>
      <c r="R179" s="64"/>
      <c r="T179" s="56"/>
      <c r="U179" s="64"/>
      <c r="W179" s="56"/>
      <c r="AE179" s="56"/>
      <c r="AF179" s="63"/>
      <c r="AG179" s="63"/>
      <c r="AH179" s="63"/>
      <c r="AI179" s="63"/>
      <c r="AJ179" s="63"/>
      <c r="AK179" s="63"/>
      <c r="AL179" s="65"/>
    </row>
    <row r="180" ht="15.75" customHeight="1">
      <c r="A180" s="21" t="s">
        <v>2</v>
      </c>
      <c r="B180" s="22">
        <f t="array" ref="B180:B181">TRANSPOSE($A$4:$B$4)</f>
        <v>1</v>
      </c>
      <c r="D180" s="21" t="s">
        <v>19</v>
      </c>
      <c r="E180" s="62">
        <f t="shared" ref="E180:G180" si="270">E177</f>
        <v>-2.3044725</v>
      </c>
      <c r="F180" s="62">
        <f t="shared" si="270"/>
        <v>1.726433525</v>
      </c>
      <c r="G180" s="62">
        <f t="shared" si="270"/>
        <v>1.564618617</v>
      </c>
      <c r="H180" s="63"/>
      <c r="I180" s="63">
        <f t="shared" ref="I180:I181" si="273">G180+B180*E180+B181*F180</f>
        <v>-0.7398538834</v>
      </c>
      <c r="J180" s="22">
        <f t="shared" ref="J180:J181" si="274">1/(1+EXP(-I180))</f>
        <v>0.3230360963</v>
      </c>
      <c r="L180" s="21" t="s">
        <v>19</v>
      </c>
      <c r="M180" s="62">
        <f t="shared" ref="M180:O180" si="271">M177</f>
        <v>1.581918828</v>
      </c>
      <c r="N180" s="62">
        <f t="shared" si="271"/>
        <v>0.5388867726</v>
      </c>
      <c r="O180" s="62">
        <f t="shared" si="271"/>
        <v>-0.8694203553</v>
      </c>
      <c r="P180" s="63"/>
      <c r="Q180" s="63">
        <f>O180+J180*M180+J181*N180</f>
        <v>-0.08331862182</v>
      </c>
      <c r="R180" s="22">
        <f>1/(1+EXP(-Q180))</f>
        <v>0.4791823861</v>
      </c>
      <c r="T180" s="21">
        <f>$C$4</f>
        <v>0</v>
      </c>
      <c r="U180" s="22">
        <f>(T180-R180) ^ 2</f>
        <v>0.2296157592</v>
      </c>
      <c r="W180" s="56">
        <f>2*(R180-T180)</f>
        <v>0.9583647723</v>
      </c>
      <c r="X180" s="57">
        <f>R180*(1-R180)</f>
        <v>0.249566627</v>
      </c>
      <c r="Y180" s="58">
        <f>J180</f>
        <v>0.3230360963</v>
      </c>
      <c r="Z180" s="58">
        <f>J181</f>
        <v>0.5104687377</v>
      </c>
      <c r="AA180" s="57">
        <v>1.0</v>
      </c>
      <c r="AB180" s="57">
        <f>W180*X180*Y180</f>
        <v>0.0772624373</v>
      </c>
      <c r="AC180" s="57">
        <f>W180*X180*Z180</f>
        <v>0.1220918012</v>
      </c>
      <c r="AD180" s="57">
        <f>W180*X180*AA180</f>
        <v>0.2391758636</v>
      </c>
      <c r="AE180" s="56">
        <f>2*(J180-T180)</f>
        <v>0.6460721925</v>
      </c>
      <c r="AF180" s="63">
        <f t="shared" ref="AF180:AF181" si="275">J180*(1-J180)</f>
        <v>0.2186837768</v>
      </c>
      <c r="AG180" s="58">
        <f>B180</f>
        <v>1</v>
      </c>
      <c r="AH180" s="58">
        <f>B181</f>
        <v>0</v>
      </c>
      <c r="AI180" s="63">
        <v>1.0</v>
      </c>
      <c r="AJ180" s="63">
        <f>AE180*AF180*AG180</f>
        <v>0.1412855071</v>
      </c>
      <c r="AK180" s="63">
        <f>AE180*AF180*AH180</f>
        <v>0</v>
      </c>
      <c r="AL180" s="65">
        <f>AE180*AF180*AI180</f>
        <v>0.1412855071</v>
      </c>
    </row>
    <row r="181" ht="15.75" customHeight="1">
      <c r="A181" s="21" t="s">
        <v>21</v>
      </c>
      <c r="B181" s="22">
        <v>0.0</v>
      </c>
      <c r="D181" s="21" t="s">
        <v>30</v>
      </c>
      <c r="E181" s="62">
        <f t="shared" ref="E181:G181" si="272">E178</f>
        <v>-0.06817852028</v>
      </c>
      <c r="F181" s="62">
        <f t="shared" si="272"/>
        <v>-0.6112614649</v>
      </c>
      <c r="G181" s="62">
        <f t="shared" si="272"/>
        <v>0.04188107152</v>
      </c>
      <c r="H181" s="63"/>
      <c r="I181" s="63">
        <f t="shared" si="273"/>
        <v>0.04188107152</v>
      </c>
      <c r="J181" s="22">
        <f t="shared" si="274"/>
        <v>0.5104687377</v>
      </c>
      <c r="L181" s="56"/>
      <c r="M181" s="63"/>
      <c r="N181" s="63"/>
      <c r="O181" s="63"/>
      <c r="P181" s="63"/>
      <c r="Q181" s="63"/>
      <c r="R181" s="64"/>
      <c r="T181" s="56"/>
      <c r="U181" s="64"/>
      <c r="W181" s="56"/>
      <c r="AE181" s="56">
        <f>2*(J181-T180)</f>
        <v>1.020937475</v>
      </c>
      <c r="AF181" s="63">
        <f t="shared" si="275"/>
        <v>0.2498904055</v>
      </c>
      <c r="AG181" s="63"/>
      <c r="AH181" s="63"/>
      <c r="AI181" s="63"/>
      <c r="AJ181" s="63">
        <f>AE181*AF181*AG180</f>
        <v>0.2551224798</v>
      </c>
      <c r="AK181" s="63">
        <f>AE181*AF181*AH180</f>
        <v>0</v>
      </c>
      <c r="AL181" s="65">
        <f>AE181*AF181*AI180</f>
        <v>0.2551224798</v>
      </c>
    </row>
    <row r="182" ht="15.75" customHeight="1">
      <c r="A182" s="56"/>
      <c r="B182" s="64"/>
      <c r="D182" s="56"/>
      <c r="E182" s="63"/>
      <c r="F182" s="63"/>
      <c r="G182" s="63"/>
      <c r="H182" s="63"/>
      <c r="I182" s="63"/>
      <c r="J182" s="64"/>
      <c r="L182" s="56"/>
      <c r="M182" s="63"/>
      <c r="N182" s="63"/>
      <c r="O182" s="63"/>
      <c r="P182" s="63"/>
      <c r="Q182" s="63"/>
      <c r="R182" s="64"/>
      <c r="T182" s="56"/>
      <c r="U182" s="64"/>
      <c r="W182" s="56"/>
      <c r="AE182" s="56"/>
      <c r="AF182" s="63"/>
      <c r="AG182" s="63"/>
      <c r="AH182" s="63"/>
      <c r="AI182" s="63"/>
      <c r="AJ182" s="63"/>
      <c r="AK182" s="63"/>
      <c r="AL182" s="65"/>
    </row>
    <row r="183" ht="15.75" customHeight="1">
      <c r="A183" s="21" t="s">
        <v>2</v>
      </c>
      <c r="B183" s="22">
        <f t="array" ref="B183:B184">TRANSPOSE($A$5:$B$5)</f>
        <v>0</v>
      </c>
      <c r="D183" s="21" t="s">
        <v>19</v>
      </c>
      <c r="E183" s="62">
        <f t="shared" ref="E183:G183" si="276">E180</f>
        <v>-2.3044725</v>
      </c>
      <c r="F183" s="62">
        <f t="shared" si="276"/>
        <v>1.726433525</v>
      </c>
      <c r="G183" s="62">
        <f t="shared" si="276"/>
        <v>1.564618617</v>
      </c>
      <c r="H183" s="63"/>
      <c r="I183" s="63">
        <f t="shared" ref="I183:I184" si="279">G183+B183*E183+B184*F183</f>
        <v>3.291052141</v>
      </c>
      <c r="J183" s="22">
        <f t="shared" ref="J183:J184" si="280">1/(1+EXP(-I183))</f>
        <v>0.9641205677</v>
      </c>
      <c r="L183" s="21" t="s">
        <v>19</v>
      </c>
      <c r="M183" s="62">
        <f t="shared" ref="M183:O183" si="277">M180</f>
        <v>1.581918828</v>
      </c>
      <c r="N183" s="62">
        <f t="shared" si="277"/>
        <v>0.5388867726</v>
      </c>
      <c r="O183" s="62">
        <f t="shared" si="277"/>
        <v>-0.8694203553</v>
      </c>
      <c r="P183" s="63"/>
      <c r="Q183" s="63">
        <f>O183+J183*M183+J184*N183</f>
        <v>0.9216408771</v>
      </c>
      <c r="R183" s="22">
        <f>1/(1+EXP(-Q183))</f>
        <v>0.7153763277</v>
      </c>
      <c r="T183" s="21">
        <f>$C$5</f>
        <v>0</v>
      </c>
      <c r="U183" s="22">
        <f>(T183-R183) ^ 2</f>
        <v>0.5117632903</v>
      </c>
      <c r="W183" s="56">
        <f>2*(R183-T183)</f>
        <v>1.430752655</v>
      </c>
      <c r="X183" s="57">
        <f>R183*(1-R183)</f>
        <v>0.2036130375</v>
      </c>
      <c r="Y183" s="58">
        <f>J183</f>
        <v>0.9641205677</v>
      </c>
      <c r="Z183" s="58">
        <f>J184</f>
        <v>0.4934260167</v>
      </c>
      <c r="AA183" s="57">
        <v>1.0</v>
      </c>
      <c r="AB183" s="57">
        <f>W183*X183*Y183</f>
        <v>0.2808675016</v>
      </c>
      <c r="AC183" s="57">
        <f>W183*X183*Z183</f>
        <v>0.1437448149</v>
      </c>
      <c r="AD183" s="57">
        <f>W183*X183*AA183</f>
        <v>0.291319894</v>
      </c>
      <c r="AE183" s="56">
        <f>2*(J183-T183)</f>
        <v>1.928241135</v>
      </c>
      <c r="AF183" s="63">
        <f t="shared" ref="AF183:AF184" si="281">J183*(1-J183)</f>
        <v>0.03459209866</v>
      </c>
      <c r="AG183" s="58">
        <f>B183</f>
        <v>0</v>
      </c>
      <c r="AH183" s="58">
        <f>B184</f>
        <v>1</v>
      </c>
      <c r="AI183" s="63">
        <v>1.0</v>
      </c>
      <c r="AJ183" s="63">
        <f>AE183*AF183*AG183</f>
        <v>0</v>
      </c>
      <c r="AK183" s="63">
        <f>AE183*AF183*AH183</f>
        <v>0.06670190759</v>
      </c>
      <c r="AL183" s="65">
        <f>AE183*AF183*AI183</f>
        <v>0.06670190759</v>
      </c>
    </row>
    <row r="184" ht="15.75" customHeight="1">
      <c r="A184" s="21" t="s">
        <v>21</v>
      </c>
      <c r="B184" s="22">
        <v>1.0</v>
      </c>
      <c r="D184" s="21" t="s">
        <v>30</v>
      </c>
      <c r="E184" s="62">
        <f t="shared" ref="E184:G184" si="278">E181</f>
        <v>-0.06817852028</v>
      </c>
      <c r="F184" s="62">
        <f t="shared" si="278"/>
        <v>-0.6112614649</v>
      </c>
      <c r="G184" s="62">
        <f t="shared" si="278"/>
        <v>0.04188107152</v>
      </c>
      <c r="H184" s="63"/>
      <c r="I184" s="63">
        <f t="shared" si="279"/>
        <v>-0.02629744877</v>
      </c>
      <c r="J184" s="22">
        <f t="shared" si="280"/>
        <v>0.4934260167</v>
      </c>
      <c r="L184" s="56"/>
      <c r="M184" s="63"/>
      <c r="N184" s="63"/>
      <c r="O184" s="63"/>
      <c r="P184" s="63"/>
      <c r="Q184" s="63"/>
      <c r="R184" s="64"/>
      <c r="T184" s="56"/>
      <c r="U184" s="64"/>
      <c r="W184" s="56"/>
      <c r="AE184" s="56">
        <f>2*(J184-T183)</f>
        <v>0.9868520333</v>
      </c>
      <c r="AF184" s="63">
        <f t="shared" si="281"/>
        <v>0.2499567827</v>
      </c>
      <c r="AG184" s="63"/>
      <c r="AH184" s="63"/>
      <c r="AI184" s="63"/>
      <c r="AJ184" s="63">
        <f>AE184*AF184*AG183</f>
        <v>0</v>
      </c>
      <c r="AK184" s="63">
        <f>AE184*AF184*AH183</f>
        <v>0.2466703593</v>
      </c>
      <c r="AL184" s="65">
        <f>AE184*AF184*AI183</f>
        <v>0.2466703593</v>
      </c>
    </row>
    <row r="185" ht="15.75" customHeight="1">
      <c r="A185" s="56"/>
      <c r="B185" s="64"/>
      <c r="D185" s="56"/>
      <c r="E185" s="63"/>
      <c r="F185" s="63"/>
      <c r="G185" s="63"/>
      <c r="H185" s="63"/>
      <c r="I185" s="63"/>
      <c r="J185" s="64"/>
      <c r="L185" s="56"/>
      <c r="M185" s="63"/>
      <c r="N185" s="63"/>
      <c r="O185" s="63"/>
      <c r="P185" s="63"/>
      <c r="Q185" s="63"/>
      <c r="R185" s="64"/>
      <c r="T185" s="56"/>
      <c r="U185" s="64"/>
      <c r="W185" s="56"/>
      <c r="AE185" s="56"/>
      <c r="AF185" s="63"/>
      <c r="AG185" s="63"/>
      <c r="AH185" s="63"/>
      <c r="AI185" s="63"/>
      <c r="AJ185" s="63"/>
      <c r="AK185" s="63"/>
      <c r="AL185" s="65"/>
    </row>
    <row r="186" ht="15.75" customHeight="1">
      <c r="A186" s="21" t="s">
        <v>2</v>
      </c>
      <c r="B186" s="22">
        <f t="array" ref="B186:B187">TRANSPOSE($A$6:$B$6)</f>
        <v>1</v>
      </c>
      <c r="D186" s="21" t="s">
        <v>19</v>
      </c>
      <c r="E186" s="62">
        <f t="shared" ref="E186:G186" si="282">E183</f>
        <v>-2.3044725</v>
      </c>
      <c r="F186" s="62">
        <f t="shared" si="282"/>
        <v>1.726433525</v>
      </c>
      <c r="G186" s="62">
        <f t="shared" si="282"/>
        <v>1.564618617</v>
      </c>
      <c r="H186" s="63"/>
      <c r="I186" s="63">
        <f t="shared" ref="I186:I187" si="285">G186+B186*E186+B187*F186</f>
        <v>0.9865796412</v>
      </c>
      <c r="J186" s="22">
        <f t="shared" ref="J186:J187" si="286">1/(1+EXP(-I186))</f>
        <v>0.7284118083</v>
      </c>
      <c r="L186" s="21" t="s">
        <v>19</v>
      </c>
      <c r="M186" s="62">
        <f t="shared" ref="M186:O186" si="283">M183</f>
        <v>1.581918828</v>
      </c>
      <c r="N186" s="62">
        <f t="shared" si="283"/>
        <v>0.5388867726</v>
      </c>
      <c r="O186" s="62">
        <f t="shared" si="283"/>
        <v>-0.8694203553</v>
      </c>
      <c r="P186" s="63"/>
      <c r="Q186" s="63">
        <f>O186+J186*M186+J187*N186</f>
        <v>0.5487687527</v>
      </c>
      <c r="R186" s="22">
        <f>1/(1+EXP(-Q186))</f>
        <v>0.6338498851</v>
      </c>
      <c r="T186" s="21">
        <f>$C$6</f>
        <v>1</v>
      </c>
      <c r="U186" s="22">
        <f>(T186-R186) ^ 2</f>
        <v>0.1340659067</v>
      </c>
      <c r="W186" s="56">
        <f>2*(R186-T186)</f>
        <v>-0.7323002298</v>
      </c>
      <c r="X186" s="57">
        <f>R186*(1-R186)</f>
        <v>0.2320842083</v>
      </c>
      <c r="Y186" s="58">
        <f>J186</f>
        <v>0.7284118083</v>
      </c>
      <c r="Z186" s="58">
        <f>J187</f>
        <v>0.4934260167</v>
      </c>
      <c r="AA186" s="57">
        <v>1.0</v>
      </c>
      <c r="AB186" s="57">
        <f>W186*X186*Y186</f>
        <v>-0.1237974613</v>
      </c>
      <c r="AC186" s="57">
        <f>W186*X186*Z186</f>
        <v>-0.08386037609</v>
      </c>
      <c r="AD186" s="57">
        <f>W186*X186*AA186</f>
        <v>-0.1699553191</v>
      </c>
      <c r="AE186" s="56">
        <f>2*(J186-T186)</f>
        <v>-0.5431763834</v>
      </c>
      <c r="AF186" s="63">
        <f t="shared" ref="AF186:AF187" si="287">J186*(1-J186)</f>
        <v>0.1978280458</v>
      </c>
      <c r="AG186" s="58">
        <f>B186</f>
        <v>1</v>
      </c>
      <c r="AH186" s="58">
        <f>B187</f>
        <v>1</v>
      </c>
      <c r="AI186" s="63">
        <v>1.0</v>
      </c>
      <c r="AJ186" s="63">
        <f>AE186*AF186*AG186</f>
        <v>-0.1074555225</v>
      </c>
      <c r="AK186" s="63">
        <f>AE186*AF186*AH186</f>
        <v>-0.1074555225</v>
      </c>
      <c r="AL186" s="65">
        <f>AE186*AF186*AI186</f>
        <v>-0.1074555225</v>
      </c>
    </row>
    <row r="187" ht="15.75" customHeight="1">
      <c r="A187" s="26" t="s">
        <v>21</v>
      </c>
      <c r="B187" s="27">
        <v>1.0</v>
      </c>
      <c r="D187" s="26" t="s">
        <v>30</v>
      </c>
      <c r="E187" s="66">
        <f t="shared" ref="E187:G187" si="284">E184</f>
        <v>-0.06817852028</v>
      </c>
      <c r="F187" s="66">
        <f t="shared" si="284"/>
        <v>-0.6112614649</v>
      </c>
      <c r="G187" s="66">
        <f t="shared" si="284"/>
        <v>0.04188107152</v>
      </c>
      <c r="H187" s="67"/>
      <c r="I187" s="67">
        <f t="shared" si="285"/>
        <v>-0.02629744877</v>
      </c>
      <c r="J187" s="27">
        <f t="shared" si="286"/>
        <v>0.4934260167</v>
      </c>
      <c r="L187" s="68"/>
      <c r="M187" s="66"/>
      <c r="N187" s="66"/>
      <c r="O187" s="66"/>
      <c r="P187" s="66"/>
      <c r="Q187" s="66"/>
      <c r="R187" s="69"/>
      <c r="T187" s="68"/>
      <c r="U187" s="69"/>
      <c r="W187" s="68"/>
      <c r="X187" s="66"/>
      <c r="Y187" s="66"/>
      <c r="Z187" s="66"/>
      <c r="AA187" s="66"/>
      <c r="AB187" s="66"/>
      <c r="AC187" s="66"/>
      <c r="AD187" s="66"/>
      <c r="AE187" s="68">
        <f>2*(J187-T186)</f>
        <v>-1.013147967</v>
      </c>
      <c r="AF187" s="67">
        <f t="shared" si="287"/>
        <v>0.2499567827</v>
      </c>
      <c r="AG187" s="67"/>
      <c r="AH187" s="67"/>
      <c r="AI187" s="67"/>
      <c r="AJ187" s="67">
        <f>AE187*AF187*AG186</f>
        <v>-0.2532432062</v>
      </c>
      <c r="AK187" s="67">
        <f>AE187*AF187*AH186</f>
        <v>-0.2532432062</v>
      </c>
      <c r="AL187" s="70">
        <f>AE187*AF187*AI186</f>
        <v>-0.2532432062</v>
      </c>
    </row>
    <row r="188" ht="15.75" customHeight="1">
      <c r="A188" s="71"/>
      <c r="B188" s="71"/>
      <c r="C188" s="71"/>
      <c r="D188" s="71"/>
      <c r="E188" s="71"/>
      <c r="F188" s="71"/>
      <c r="G188" s="71"/>
      <c r="H188" s="71"/>
      <c r="I188" s="71"/>
      <c r="J188" s="71"/>
      <c r="K188" s="71"/>
      <c r="L188" s="71"/>
      <c r="M188" s="71"/>
      <c r="N188" s="71"/>
      <c r="O188" s="71"/>
      <c r="P188" s="71"/>
      <c r="Q188" s="71"/>
      <c r="R188" s="71"/>
      <c r="S188" s="71"/>
      <c r="T188" s="71"/>
      <c r="U188" s="72">
        <f>SUM(U177:U186)</f>
        <v>0.983508289</v>
      </c>
      <c r="V188" s="71"/>
      <c r="W188" s="71"/>
      <c r="X188" s="71"/>
      <c r="Y188" s="71"/>
      <c r="Z188" s="71"/>
      <c r="AA188" s="71"/>
      <c r="AB188" s="71">
        <f t="shared" ref="AB188:AD188" si="288">AVERAGE(AB177,AB180,AB183,AB186)</f>
        <v>0.02858741146</v>
      </c>
      <c r="AC188" s="71">
        <f t="shared" si="288"/>
        <v>0.02697943886</v>
      </c>
      <c r="AD188" s="71">
        <f t="shared" si="288"/>
        <v>0.05386526632</v>
      </c>
      <c r="AE188" s="71"/>
      <c r="AF188" s="71"/>
      <c r="AG188" s="71">
        <f>AVERAGE(AJ177,AJ180,AJ183,AJ186)</f>
        <v>0.008457496168</v>
      </c>
      <c r="AH188" s="71">
        <f>AVERAGE(AJ178,AJ181,AJ184,AJ187)</f>
        <v>0.0004698183915</v>
      </c>
      <c r="AI188" s="71">
        <f>AVERAGE(AK177,AK180,AK183,AK186)</f>
        <v>-0.01018840371</v>
      </c>
      <c r="AJ188" s="71">
        <f>AVERAGE(AK178,AK181,AK184,AK187)</f>
        <v>-0.001643211725</v>
      </c>
      <c r="AK188" s="71">
        <f>AVERAGE(AL177,AL180,AL183,AL186)</f>
        <v>0.01275926538</v>
      </c>
      <c r="AL188" s="71">
        <f>AVERAGE(AL178,AL181,AL184,AL187)</f>
        <v>0.0009728253893</v>
      </c>
    </row>
    <row r="189" ht="15.75" customHeight="1"/>
    <row r="190" ht="15.75" customHeight="1">
      <c r="A190" s="5" t="s">
        <v>5</v>
      </c>
      <c r="B190" s="6"/>
      <c r="C190" s="3"/>
      <c r="D190" s="7" t="s">
        <v>6</v>
      </c>
      <c r="E190" s="8"/>
      <c r="F190" s="8"/>
      <c r="G190" s="8"/>
      <c r="H190" s="8"/>
      <c r="I190" s="9" t="s">
        <v>3</v>
      </c>
      <c r="J190" s="10"/>
      <c r="K190" s="3"/>
      <c r="L190" s="7" t="s">
        <v>27</v>
      </c>
      <c r="M190" s="8"/>
      <c r="N190" s="8"/>
      <c r="O190" s="8"/>
      <c r="P190" s="8"/>
      <c r="Q190" s="9" t="s">
        <v>3</v>
      </c>
      <c r="R190" s="10"/>
      <c r="T190" s="7" t="s">
        <v>20</v>
      </c>
      <c r="U190" s="11" t="s">
        <v>8</v>
      </c>
      <c r="W190" s="7" t="s">
        <v>28</v>
      </c>
      <c r="X190" s="8"/>
      <c r="Y190" s="8"/>
      <c r="Z190" s="8"/>
      <c r="AA190" s="8"/>
      <c r="AB190" s="8"/>
      <c r="AC190" s="8"/>
      <c r="AD190" s="8"/>
      <c r="AE190" s="7" t="s">
        <v>29</v>
      </c>
      <c r="AF190" s="8"/>
      <c r="AG190" s="8"/>
      <c r="AH190" s="8"/>
      <c r="AI190" s="8"/>
      <c r="AJ190" s="8"/>
      <c r="AK190" s="8"/>
      <c r="AL190" s="11"/>
    </row>
    <row r="191" ht="15.75" customHeight="1">
      <c r="A191" s="12"/>
      <c r="B191" s="13"/>
      <c r="C191" s="3"/>
      <c r="D191" s="14"/>
      <c r="E191" s="15" t="s">
        <v>9</v>
      </c>
      <c r="F191" s="15" t="s">
        <v>22</v>
      </c>
      <c r="G191" s="15" t="s">
        <v>10</v>
      </c>
      <c r="H191" s="15"/>
      <c r="I191" s="15" t="s">
        <v>11</v>
      </c>
      <c r="J191" s="18" t="s">
        <v>12</v>
      </c>
      <c r="K191" s="3"/>
      <c r="L191" s="14"/>
      <c r="M191" s="15" t="s">
        <v>9</v>
      </c>
      <c r="N191" s="15" t="s">
        <v>22</v>
      </c>
      <c r="O191" s="15" t="s">
        <v>10</v>
      </c>
      <c r="P191" s="15"/>
      <c r="Q191" s="15" t="s">
        <v>11</v>
      </c>
      <c r="R191" s="18" t="s">
        <v>12</v>
      </c>
      <c r="T191" s="52"/>
      <c r="U191" s="17"/>
      <c r="W191" s="52" t="s">
        <v>13</v>
      </c>
      <c r="X191" s="16" t="s">
        <v>14</v>
      </c>
      <c r="Y191" s="16" t="s">
        <v>23</v>
      </c>
      <c r="Z191" s="16" t="s">
        <v>24</v>
      </c>
      <c r="AA191" s="16" t="s">
        <v>16</v>
      </c>
      <c r="AB191" s="16" t="s">
        <v>25</v>
      </c>
      <c r="AC191" s="16" t="s">
        <v>26</v>
      </c>
      <c r="AD191" s="16" t="s">
        <v>18</v>
      </c>
      <c r="AE191" s="14" t="s">
        <v>13</v>
      </c>
      <c r="AF191" s="15" t="s">
        <v>14</v>
      </c>
      <c r="AG191" s="15" t="s">
        <v>23</v>
      </c>
      <c r="AH191" s="15" t="s">
        <v>24</v>
      </c>
      <c r="AI191" s="15" t="s">
        <v>16</v>
      </c>
      <c r="AJ191" s="15" t="s">
        <v>25</v>
      </c>
      <c r="AK191" s="15" t="s">
        <v>26</v>
      </c>
      <c r="AL191" s="18" t="s">
        <v>18</v>
      </c>
    </row>
    <row r="192" ht="15.75" customHeight="1">
      <c r="A192" s="21" t="s">
        <v>2</v>
      </c>
      <c r="B192" s="22">
        <f t="array" ref="B192:B193">TRANSPOSE($A$3:$B$3)</f>
        <v>0</v>
      </c>
      <c r="D192" s="23" t="s">
        <v>19</v>
      </c>
      <c r="E192" s="53">
        <f t="shared" ref="E192:G192" si="289">E177-$B$8*AG188</f>
        <v>-2.389047462</v>
      </c>
      <c r="F192" s="53">
        <f t="shared" si="289"/>
        <v>1.721735341</v>
      </c>
      <c r="G192" s="53">
        <f t="shared" si="289"/>
        <v>1.666502654</v>
      </c>
      <c r="H192" s="54"/>
      <c r="I192" s="54">
        <f t="shared" ref="I192:I193" si="292">G192+B192*E192+B193*F192</f>
        <v>1.666502654</v>
      </c>
      <c r="J192" s="55">
        <f t="shared" ref="J192:J193" si="293">1/(1+EXP(-I192))</f>
        <v>0.8411089769</v>
      </c>
      <c r="L192" s="23" t="s">
        <v>19</v>
      </c>
      <c r="M192" s="53">
        <f t="shared" ref="M192:O192" si="290">M177-$B$8*AB188</f>
        <v>1.296044714</v>
      </c>
      <c r="N192" s="53">
        <f t="shared" si="290"/>
        <v>0.269092384</v>
      </c>
      <c r="O192" s="53">
        <f t="shared" si="290"/>
        <v>-1.408073019</v>
      </c>
      <c r="P192" s="54"/>
      <c r="Q192" s="54">
        <f>O192+J192*M192+J193*N192</f>
        <v>-0.18124915</v>
      </c>
      <c r="R192" s="55">
        <f>1/(1+EXP(-Q192))</f>
        <v>0.4548113535</v>
      </c>
      <c r="T192" s="21">
        <f>$C$3</f>
        <v>1</v>
      </c>
      <c r="U192" s="22">
        <f>(T192-R192) ^ 2</f>
        <v>0.2972306603</v>
      </c>
      <c r="W192" s="56">
        <f>2*(R192-T192)</f>
        <v>-1.090377293</v>
      </c>
      <c r="X192" s="57">
        <f>R192*(1-R192)</f>
        <v>0.2479579862</v>
      </c>
      <c r="Y192" s="58">
        <f>J192</f>
        <v>0.8411089769</v>
      </c>
      <c r="Z192" s="58">
        <f>J193</f>
        <v>0.508037512</v>
      </c>
      <c r="AA192" s="57">
        <v>1.0</v>
      </c>
      <c r="AB192" s="57">
        <f>W192*X192*Y192</f>
        <v>-0.2274087482</v>
      </c>
      <c r="AC192" s="57">
        <f>W192*X192*Z192</f>
        <v>-0.137356963</v>
      </c>
      <c r="AD192" s="57">
        <f>W192*X192*AA192</f>
        <v>-0.2703677578</v>
      </c>
      <c r="AE192" s="59">
        <f>2*(J192-T192)</f>
        <v>-0.3177820462</v>
      </c>
      <c r="AF192" s="54">
        <f t="shared" ref="AF192:AF193" si="294">J192*(1-J192)</f>
        <v>0.1336446659</v>
      </c>
      <c r="AG192" s="60">
        <f>B192</f>
        <v>0</v>
      </c>
      <c r="AH192" s="60">
        <f>B193</f>
        <v>0</v>
      </c>
      <c r="AI192" s="54">
        <v>1.0</v>
      </c>
      <c r="AJ192" s="54">
        <f>AE192*AF192*AG192</f>
        <v>0</v>
      </c>
      <c r="AK192" s="54">
        <f>AE192*AF192*AH192</f>
        <v>0</v>
      </c>
      <c r="AL192" s="61">
        <f>AE192*AF192*AI192</f>
        <v>-0.04246987537</v>
      </c>
    </row>
    <row r="193" ht="15.75" customHeight="1">
      <c r="A193" s="21" t="s">
        <v>21</v>
      </c>
      <c r="B193" s="22">
        <v>0.0</v>
      </c>
      <c r="D193" s="21" t="s">
        <v>30</v>
      </c>
      <c r="E193" s="62">
        <f t="shared" ref="E193:G193" si="291">E178-$B$8*AJ188</f>
        <v>-0.05174640303</v>
      </c>
      <c r="F193" s="62">
        <f t="shared" si="291"/>
        <v>-0.7388541187</v>
      </c>
      <c r="G193" s="62">
        <f t="shared" si="291"/>
        <v>0.03215281762</v>
      </c>
      <c r="H193" s="63"/>
      <c r="I193" s="63">
        <f t="shared" si="292"/>
        <v>0.03215281762</v>
      </c>
      <c r="J193" s="22">
        <f t="shared" si="293"/>
        <v>0.508037512</v>
      </c>
      <c r="L193" s="21"/>
      <c r="M193" s="63"/>
      <c r="N193" s="63"/>
      <c r="O193" s="63"/>
      <c r="P193" s="63"/>
      <c r="Q193" s="63"/>
      <c r="R193" s="64"/>
      <c r="T193" s="56"/>
      <c r="U193" s="64"/>
      <c r="W193" s="56"/>
      <c r="AE193" s="56">
        <f>2*(J193-T192)</f>
        <v>-0.983924976</v>
      </c>
      <c r="AF193" s="63">
        <f t="shared" si="294"/>
        <v>0.2499353984</v>
      </c>
      <c r="AG193" s="63"/>
      <c r="AH193" s="63"/>
      <c r="AI193" s="63"/>
      <c r="AJ193" s="63">
        <f>AE193*AF193*AG192</f>
        <v>0</v>
      </c>
      <c r="AK193" s="63">
        <f>AE193*AF193*AH192</f>
        <v>0</v>
      </c>
      <c r="AL193" s="65">
        <f>AE193*AF193*AI192</f>
        <v>-0.2459176809</v>
      </c>
    </row>
    <row r="194" ht="15.75" customHeight="1">
      <c r="A194" s="56"/>
      <c r="B194" s="64"/>
      <c r="D194" s="56"/>
      <c r="E194" s="63"/>
      <c r="F194" s="63"/>
      <c r="G194" s="63"/>
      <c r="H194" s="63"/>
      <c r="I194" s="63"/>
      <c r="J194" s="64"/>
      <c r="L194" s="56"/>
      <c r="M194" s="63"/>
      <c r="N194" s="63"/>
      <c r="O194" s="63"/>
      <c r="P194" s="63"/>
      <c r="Q194" s="63"/>
      <c r="R194" s="64"/>
      <c r="T194" s="56"/>
      <c r="U194" s="64"/>
      <c r="W194" s="56"/>
      <c r="AE194" s="56"/>
      <c r="AF194" s="63"/>
      <c r="AG194" s="63"/>
      <c r="AH194" s="63"/>
      <c r="AI194" s="63"/>
      <c r="AJ194" s="63"/>
      <c r="AK194" s="63"/>
      <c r="AL194" s="65"/>
    </row>
    <row r="195" ht="15.75" customHeight="1">
      <c r="A195" s="21" t="s">
        <v>2</v>
      </c>
      <c r="B195" s="22">
        <f t="array" ref="B195:B196">TRANSPOSE($A$4:$B$4)</f>
        <v>1</v>
      </c>
      <c r="D195" s="21" t="s">
        <v>19</v>
      </c>
      <c r="E195" s="62">
        <f t="shared" ref="E195:G195" si="295">E192</f>
        <v>-2.389047462</v>
      </c>
      <c r="F195" s="62">
        <f t="shared" si="295"/>
        <v>1.721735341</v>
      </c>
      <c r="G195" s="62">
        <f t="shared" si="295"/>
        <v>1.666502654</v>
      </c>
      <c r="H195" s="63"/>
      <c r="I195" s="63">
        <f t="shared" ref="I195:I196" si="298">G195+B195*E195+B196*F195</f>
        <v>-0.722544808</v>
      </c>
      <c r="J195" s="22">
        <f t="shared" ref="J195:J196" si="299">1/(1+EXP(-I195))</f>
        <v>0.3268328452</v>
      </c>
      <c r="L195" s="21" t="s">
        <v>19</v>
      </c>
      <c r="M195" s="62">
        <f t="shared" ref="M195:O195" si="296">M192</f>
        <v>1.296044714</v>
      </c>
      <c r="N195" s="62">
        <f t="shared" si="296"/>
        <v>0.269092384</v>
      </c>
      <c r="O195" s="62">
        <f t="shared" si="296"/>
        <v>-1.408073019</v>
      </c>
      <c r="P195" s="63"/>
      <c r="Q195" s="63">
        <f>O195+J195*M195+J196*N195</f>
        <v>-0.8477740119</v>
      </c>
      <c r="R195" s="22">
        <f>1/(1+EXP(-Q195))</f>
        <v>0.2999000177</v>
      </c>
      <c r="T195" s="21">
        <f>$C$4</f>
        <v>0</v>
      </c>
      <c r="U195" s="22">
        <f>(T195-R195) ^ 2</f>
        <v>0.08994002061</v>
      </c>
      <c r="W195" s="56">
        <f>2*(R195-T195)</f>
        <v>0.5998000354</v>
      </c>
      <c r="X195" s="57">
        <f>R195*(1-R195)</f>
        <v>0.2099599971</v>
      </c>
      <c r="Y195" s="58">
        <f>J195</f>
        <v>0.3268328452</v>
      </c>
      <c r="Z195" s="58">
        <f>J196</f>
        <v>0.508037512</v>
      </c>
      <c r="AA195" s="57">
        <v>1.0</v>
      </c>
      <c r="AB195" s="57">
        <f>W195*X195*Y195</f>
        <v>0.041159372</v>
      </c>
      <c r="AC195" s="57">
        <f>W195*X195*Z195</f>
        <v>0.06397920298</v>
      </c>
      <c r="AD195" s="57">
        <f>W195*X195*AA195</f>
        <v>0.1259340137</v>
      </c>
      <c r="AE195" s="56">
        <f>2*(J195-T195)</f>
        <v>0.6536656904</v>
      </c>
      <c r="AF195" s="63">
        <f t="shared" ref="AF195:AF196" si="300">J195*(1-J195)</f>
        <v>0.2200131365</v>
      </c>
      <c r="AG195" s="58">
        <f>B195</f>
        <v>1</v>
      </c>
      <c r="AH195" s="58">
        <f>B196</f>
        <v>0</v>
      </c>
      <c r="AI195" s="63">
        <v>1.0</v>
      </c>
      <c r="AJ195" s="63">
        <f>AE195*AF195*AG195</f>
        <v>0.1438150388</v>
      </c>
      <c r="AK195" s="63">
        <f>AE195*AF195*AH195</f>
        <v>0</v>
      </c>
      <c r="AL195" s="65">
        <f>AE195*AF195*AI195</f>
        <v>0.1438150388</v>
      </c>
    </row>
    <row r="196" ht="15.75" customHeight="1">
      <c r="A196" s="21" t="s">
        <v>21</v>
      </c>
      <c r="B196" s="22">
        <v>0.0</v>
      </c>
      <c r="D196" s="21" t="s">
        <v>30</v>
      </c>
      <c r="E196" s="62">
        <f t="shared" ref="E196:G196" si="297">E193</f>
        <v>-0.05174640303</v>
      </c>
      <c r="F196" s="62">
        <f t="shared" si="297"/>
        <v>-0.7388541187</v>
      </c>
      <c r="G196" s="62">
        <f t="shared" si="297"/>
        <v>0.03215281762</v>
      </c>
      <c r="H196" s="63"/>
      <c r="I196" s="63">
        <f t="shared" si="298"/>
        <v>0.03215281762</v>
      </c>
      <c r="J196" s="22">
        <f t="shared" si="299"/>
        <v>0.508037512</v>
      </c>
      <c r="L196" s="56"/>
      <c r="M196" s="63"/>
      <c r="N196" s="63"/>
      <c r="O196" s="63"/>
      <c r="P196" s="63"/>
      <c r="Q196" s="63"/>
      <c r="R196" s="64"/>
      <c r="T196" s="56"/>
      <c r="U196" s="64"/>
      <c r="W196" s="56"/>
      <c r="AE196" s="56">
        <f>2*(J196-T195)</f>
        <v>1.016075024</v>
      </c>
      <c r="AF196" s="63">
        <f t="shared" si="300"/>
        <v>0.2499353984</v>
      </c>
      <c r="AG196" s="63"/>
      <c r="AH196" s="63"/>
      <c r="AI196" s="63"/>
      <c r="AJ196" s="63">
        <f>AE196*AF196*AG195</f>
        <v>0.2539531159</v>
      </c>
      <c r="AK196" s="63">
        <f>AE196*AF196*AH195</f>
        <v>0</v>
      </c>
      <c r="AL196" s="65">
        <f>AE196*AF196*AI195</f>
        <v>0.2539531159</v>
      </c>
    </row>
    <row r="197" ht="15.75" customHeight="1">
      <c r="A197" s="56"/>
      <c r="B197" s="64"/>
      <c r="D197" s="56"/>
      <c r="E197" s="63"/>
      <c r="F197" s="63"/>
      <c r="G197" s="63"/>
      <c r="H197" s="63"/>
      <c r="I197" s="63"/>
      <c r="J197" s="64"/>
      <c r="L197" s="56"/>
      <c r="M197" s="63"/>
      <c r="N197" s="63"/>
      <c r="O197" s="63"/>
      <c r="P197" s="63"/>
      <c r="Q197" s="63"/>
      <c r="R197" s="64"/>
      <c r="T197" s="56"/>
      <c r="U197" s="64"/>
      <c r="W197" s="56"/>
      <c r="AE197" s="56"/>
      <c r="AF197" s="63"/>
      <c r="AG197" s="63"/>
      <c r="AH197" s="63"/>
      <c r="AI197" s="63"/>
      <c r="AJ197" s="63"/>
      <c r="AK197" s="63"/>
      <c r="AL197" s="65"/>
    </row>
    <row r="198" ht="15.75" customHeight="1">
      <c r="A198" s="21" t="s">
        <v>2</v>
      </c>
      <c r="B198" s="22">
        <f t="array" ref="B198:B199">TRANSPOSE($A$5:$B$5)</f>
        <v>0</v>
      </c>
      <c r="D198" s="21" t="s">
        <v>19</v>
      </c>
      <c r="E198" s="62">
        <f t="shared" ref="E198:G198" si="301">E195</f>
        <v>-2.389047462</v>
      </c>
      <c r="F198" s="62">
        <f t="shared" si="301"/>
        <v>1.721735341</v>
      </c>
      <c r="G198" s="62">
        <f t="shared" si="301"/>
        <v>1.666502654</v>
      </c>
      <c r="H198" s="63"/>
      <c r="I198" s="63">
        <f t="shared" ref="I198:I199" si="304">G198+B198*E198+B199*F198</f>
        <v>3.388237995</v>
      </c>
      <c r="J198" s="22">
        <f t="shared" ref="J198:J199" si="305">1/(1+EXP(-I198))</f>
        <v>0.9673349145</v>
      </c>
      <c r="L198" s="21" t="s">
        <v>19</v>
      </c>
      <c r="M198" s="62">
        <f t="shared" ref="M198:O198" si="302">M195</f>
        <v>1.296044714</v>
      </c>
      <c r="N198" s="62">
        <f t="shared" si="302"/>
        <v>0.269092384</v>
      </c>
      <c r="O198" s="62">
        <f t="shared" si="302"/>
        <v>-1.408073019</v>
      </c>
      <c r="P198" s="63"/>
      <c r="Q198" s="63">
        <f>O198+J198*M198+J199*N198</f>
        <v>-0.02113560309</v>
      </c>
      <c r="R198" s="22">
        <f>1/(1+EXP(-Q198))</f>
        <v>0.4947162959</v>
      </c>
      <c r="T198" s="21">
        <f>$C$5</f>
        <v>0</v>
      </c>
      <c r="U198" s="22">
        <f>(T198-R198) ^ 2</f>
        <v>0.2447442134</v>
      </c>
      <c r="W198" s="56">
        <f>2*(R198-T198)</f>
        <v>0.9894325918</v>
      </c>
      <c r="X198" s="57">
        <f>R198*(1-R198)</f>
        <v>0.2499720825</v>
      </c>
      <c r="Y198" s="58">
        <f>J198</f>
        <v>0.9673349145</v>
      </c>
      <c r="Z198" s="58">
        <f>J199</f>
        <v>0.4951017604</v>
      </c>
      <c r="AA198" s="57">
        <v>1.0</v>
      </c>
      <c r="AB198" s="57">
        <f>W198*X198*Y198</f>
        <v>0.2392514527</v>
      </c>
      <c r="AC198" s="57">
        <f>W198*X198*Z198</f>
        <v>0.1224537785</v>
      </c>
      <c r="AD198" s="57">
        <f>W198*X198*AA198</f>
        <v>0.2473305254</v>
      </c>
      <c r="AE198" s="56">
        <f>2*(J198-T198)</f>
        <v>1.934669829</v>
      </c>
      <c r="AF198" s="63">
        <f t="shared" ref="AF198:AF199" si="306">J198*(1-J198)</f>
        <v>0.03159807766</v>
      </c>
      <c r="AG198" s="58">
        <f>B198</f>
        <v>0</v>
      </c>
      <c r="AH198" s="58">
        <f>B199</f>
        <v>1</v>
      </c>
      <c r="AI198" s="63">
        <v>1.0</v>
      </c>
      <c r="AJ198" s="63">
        <f>AE198*AF198*AG198</f>
        <v>0</v>
      </c>
      <c r="AK198" s="63">
        <f>AE198*AF198*AH198</f>
        <v>0.0611318475</v>
      </c>
      <c r="AL198" s="65">
        <f>AE198*AF198*AI198</f>
        <v>0.0611318475</v>
      </c>
    </row>
    <row r="199" ht="15.75" customHeight="1">
      <c r="A199" s="21" t="s">
        <v>21</v>
      </c>
      <c r="B199" s="22">
        <v>1.0</v>
      </c>
      <c r="D199" s="21" t="s">
        <v>30</v>
      </c>
      <c r="E199" s="62">
        <f t="shared" ref="E199:G199" si="303">E196</f>
        <v>-0.05174640303</v>
      </c>
      <c r="F199" s="62">
        <f t="shared" si="303"/>
        <v>-0.7388541187</v>
      </c>
      <c r="G199" s="62">
        <f t="shared" si="303"/>
        <v>0.03215281762</v>
      </c>
      <c r="H199" s="63"/>
      <c r="I199" s="63">
        <f t="shared" si="304"/>
        <v>-0.01959358541</v>
      </c>
      <c r="J199" s="22">
        <f t="shared" si="305"/>
        <v>0.4951017604</v>
      </c>
      <c r="L199" s="56"/>
      <c r="M199" s="63"/>
      <c r="N199" s="63"/>
      <c r="O199" s="63"/>
      <c r="P199" s="63"/>
      <c r="Q199" s="63"/>
      <c r="R199" s="64"/>
      <c r="T199" s="56"/>
      <c r="U199" s="64"/>
      <c r="W199" s="56"/>
      <c r="AE199" s="56">
        <f>2*(J199-T198)</f>
        <v>0.9902035207</v>
      </c>
      <c r="AF199" s="63">
        <f t="shared" si="306"/>
        <v>0.2499760072</v>
      </c>
      <c r="AG199" s="63"/>
      <c r="AH199" s="63"/>
      <c r="AI199" s="63"/>
      <c r="AJ199" s="63">
        <f>AE199*AF199*AG198</f>
        <v>0</v>
      </c>
      <c r="AK199" s="63">
        <f>AE199*AF199*AH198</f>
        <v>0.2475271225</v>
      </c>
      <c r="AL199" s="65">
        <f>AE199*AF199*AI198</f>
        <v>0.2475271225</v>
      </c>
    </row>
    <row r="200" ht="15.75" customHeight="1">
      <c r="A200" s="56"/>
      <c r="B200" s="64"/>
      <c r="D200" s="56"/>
      <c r="E200" s="63"/>
      <c r="F200" s="63"/>
      <c r="G200" s="63"/>
      <c r="H200" s="63"/>
      <c r="I200" s="63"/>
      <c r="J200" s="64"/>
      <c r="L200" s="56"/>
      <c r="M200" s="63"/>
      <c r="N200" s="63"/>
      <c r="O200" s="63"/>
      <c r="P200" s="63"/>
      <c r="Q200" s="63"/>
      <c r="R200" s="64"/>
      <c r="T200" s="56"/>
      <c r="U200" s="64"/>
      <c r="W200" s="56"/>
      <c r="AE200" s="56"/>
      <c r="AF200" s="63"/>
      <c r="AG200" s="63"/>
      <c r="AH200" s="63"/>
      <c r="AI200" s="63"/>
      <c r="AJ200" s="63"/>
      <c r="AK200" s="63"/>
      <c r="AL200" s="65"/>
    </row>
    <row r="201" ht="15.75" customHeight="1">
      <c r="A201" s="21" t="s">
        <v>2</v>
      </c>
      <c r="B201" s="22">
        <f t="array" ref="B201:B202">TRANSPOSE($A$6:$B$6)</f>
        <v>1</v>
      </c>
      <c r="D201" s="21" t="s">
        <v>19</v>
      </c>
      <c r="E201" s="62">
        <f t="shared" ref="E201:G201" si="307">E198</f>
        <v>-2.389047462</v>
      </c>
      <c r="F201" s="62">
        <f t="shared" si="307"/>
        <v>1.721735341</v>
      </c>
      <c r="G201" s="62">
        <f t="shared" si="307"/>
        <v>1.666502654</v>
      </c>
      <c r="H201" s="63"/>
      <c r="I201" s="63">
        <f t="shared" ref="I201:I202" si="310">G201+B201*E201+B202*F201</f>
        <v>0.9991905327</v>
      </c>
      <c r="J201" s="22">
        <f t="shared" ref="J201:J202" si="311">1/(1+EXP(-I201))</f>
        <v>0.7308993979</v>
      </c>
      <c r="L201" s="21" t="s">
        <v>19</v>
      </c>
      <c r="M201" s="62">
        <f t="shared" ref="M201:O201" si="308">M198</f>
        <v>1.296044714</v>
      </c>
      <c r="N201" s="62">
        <f t="shared" si="308"/>
        <v>0.269092384</v>
      </c>
      <c r="O201" s="62">
        <f t="shared" si="308"/>
        <v>-1.408073019</v>
      </c>
      <c r="P201" s="63"/>
      <c r="Q201" s="63">
        <f>O201+J201*M201+J202*N201</f>
        <v>-0.3275666045</v>
      </c>
      <c r="R201" s="22">
        <f>1/(1+EXP(-Q201))</f>
        <v>0.4188328233</v>
      </c>
      <c r="T201" s="21">
        <f>$C$6</f>
        <v>1</v>
      </c>
      <c r="U201" s="22">
        <f>(T201-R201) ^ 2</f>
        <v>0.3377552873</v>
      </c>
      <c r="W201" s="56">
        <f>2*(R201-T201)</f>
        <v>-1.162334353</v>
      </c>
      <c r="X201" s="57">
        <f>R201*(1-R201)</f>
        <v>0.2434118894</v>
      </c>
      <c r="Y201" s="58">
        <f>J201</f>
        <v>0.7308993979</v>
      </c>
      <c r="Z201" s="58">
        <f>J202</f>
        <v>0.4951017604</v>
      </c>
      <c r="AA201" s="57">
        <v>1.0</v>
      </c>
      <c r="AB201" s="57">
        <f>W201*X201*Y201</f>
        <v>-0.2067904439</v>
      </c>
      <c r="AC201" s="57">
        <f>W201*X201*Z201</f>
        <v>-0.1400771612</v>
      </c>
      <c r="AD201" s="57">
        <f>W201*X201*AA201</f>
        <v>-0.2829260011</v>
      </c>
      <c r="AE201" s="56">
        <f>2*(J201-T201)</f>
        <v>-0.5382012041</v>
      </c>
      <c r="AF201" s="63">
        <f t="shared" ref="AF201:AF202" si="312">J201*(1-J201)</f>
        <v>0.196685468</v>
      </c>
      <c r="AG201" s="58">
        <f>B201</f>
        <v>1</v>
      </c>
      <c r="AH201" s="58">
        <f>B202</f>
        <v>1</v>
      </c>
      <c r="AI201" s="63">
        <v>1.0</v>
      </c>
      <c r="AJ201" s="63">
        <f>AE201*AF201*AG201</f>
        <v>-0.1058563557</v>
      </c>
      <c r="AK201" s="63">
        <f>AE201*AF201*AH201</f>
        <v>-0.1058563557</v>
      </c>
      <c r="AL201" s="65">
        <f>AE201*AF201*AI201</f>
        <v>-0.1058563557</v>
      </c>
    </row>
    <row r="202" ht="15.75" customHeight="1">
      <c r="A202" s="26" t="s">
        <v>21</v>
      </c>
      <c r="B202" s="27">
        <v>1.0</v>
      </c>
      <c r="D202" s="26" t="s">
        <v>30</v>
      </c>
      <c r="E202" s="66">
        <f t="shared" ref="E202:G202" si="309">E199</f>
        <v>-0.05174640303</v>
      </c>
      <c r="F202" s="66">
        <f t="shared" si="309"/>
        <v>-0.7388541187</v>
      </c>
      <c r="G202" s="66">
        <f t="shared" si="309"/>
        <v>0.03215281762</v>
      </c>
      <c r="H202" s="67"/>
      <c r="I202" s="67">
        <f t="shared" si="310"/>
        <v>-0.01959358541</v>
      </c>
      <c r="J202" s="27">
        <f t="shared" si="311"/>
        <v>0.4951017604</v>
      </c>
      <c r="L202" s="68"/>
      <c r="M202" s="66"/>
      <c r="N202" s="66"/>
      <c r="O202" s="66"/>
      <c r="P202" s="66"/>
      <c r="Q202" s="66"/>
      <c r="R202" s="69"/>
      <c r="T202" s="68"/>
      <c r="U202" s="69"/>
      <c r="W202" s="68"/>
      <c r="X202" s="66"/>
      <c r="Y202" s="66"/>
      <c r="Z202" s="66"/>
      <c r="AA202" s="66"/>
      <c r="AB202" s="66"/>
      <c r="AC202" s="66"/>
      <c r="AD202" s="66"/>
      <c r="AE202" s="68">
        <f>2*(J202-T201)</f>
        <v>-1.009796479</v>
      </c>
      <c r="AF202" s="67">
        <f t="shared" si="312"/>
        <v>0.2499760072</v>
      </c>
      <c r="AG202" s="67"/>
      <c r="AH202" s="67"/>
      <c r="AI202" s="67"/>
      <c r="AJ202" s="67">
        <f>AE202*AF202*AG201</f>
        <v>-0.252424892</v>
      </c>
      <c r="AK202" s="67">
        <f>AE202*AF202*AH201</f>
        <v>-0.252424892</v>
      </c>
      <c r="AL202" s="70">
        <f>AE202*AF202*AI201</f>
        <v>-0.252424892</v>
      </c>
    </row>
    <row r="203" ht="15.75" customHeight="1">
      <c r="A203" s="71"/>
      <c r="B203" s="71"/>
      <c r="C203" s="71"/>
      <c r="D203" s="71"/>
      <c r="E203" s="71"/>
      <c r="F203" s="71"/>
      <c r="G203" s="71"/>
      <c r="H203" s="71"/>
      <c r="I203" s="71"/>
      <c r="J203" s="71"/>
      <c r="K203" s="71"/>
      <c r="L203" s="71"/>
      <c r="M203" s="71"/>
      <c r="N203" s="71"/>
      <c r="O203" s="71"/>
      <c r="P203" s="71"/>
      <c r="Q203" s="71"/>
      <c r="R203" s="71"/>
      <c r="S203" s="71"/>
      <c r="T203" s="71"/>
      <c r="U203" s="72">
        <f>SUM(U192:U201)</f>
        <v>0.9696701817</v>
      </c>
      <c r="V203" s="71"/>
      <c r="W203" s="71"/>
      <c r="X203" s="71"/>
      <c r="Y203" s="71"/>
      <c r="Z203" s="71"/>
      <c r="AA203" s="71"/>
      <c r="AB203" s="71">
        <f t="shared" ref="AB203:AD203" si="313">AVERAGE(AB192,AB195,AB198,AB201)</f>
        <v>-0.03844709184</v>
      </c>
      <c r="AC203" s="71">
        <f t="shared" si="313"/>
        <v>-0.02275028567</v>
      </c>
      <c r="AD203" s="71">
        <f t="shared" si="313"/>
        <v>-0.04500730495</v>
      </c>
      <c r="AE203" s="71"/>
      <c r="AF203" s="71"/>
      <c r="AG203" s="71">
        <f>AVERAGE(AJ192,AJ195,AJ198,AJ201)</f>
        <v>0.009489670762</v>
      </c>
      <c r="AH203" s="71">
        <f>AVERAGE(AJ193,AJ196,AJ199,AJ202)</f>
        <v>0.0003820559734</v>
      </c>
      <c r="AI203" s="71">
        <f>AVERAGE(AK192,AK195,AK198,AK201)</f>
        <v>-0.01118112706</v>
      </c>
      <c r="AJ203" s="71">
        <f>AVERAGE(AK193,AK196,AK199,AK202)</f>
        <v>-0.001224442389</v>
      </c>
      <c r="AK203" s="71">
        <f>AVERAGE(AL192,AL195,AL198,AL201)</f>
        <v>0.01415516379</v>
      </c>
      <c r="AL203" s="71">
        <f>AVERAGE(AL193,AL196,AL199,AL202)</f>
        <v>0.0007844163705</v>
      </c>
    </row>
    <row r="204" ht="15.75" customHeight="1"/>
    <row r="205" ht="15.75" customHeight="1">
      <c r="A205" s="5" t="s">
        <v>5</v>
      </c>
      <c r="B205" s="6"/>
      <c r="C205" s="3"/>
      <c r="D205" s="7" t="s">
        <v>6</v>
      </c>
      <c r="E205" s="8"/>
      <c r="F205" s="8"/>
      <c r="G205" s="8"/>
      <c r="H205" s="8"/>
      <c r="I205" s="9" t="s">
        <v>3</v>
      </c>
      <c r="J205" s="10"/>
      <c r="K205" s="3"/>
      <c r="L205" s="7" t="s">
        <v>27</v>
      </c>
      <c r="M205" s="8"/>
      <c r="N205" s="8"/>
      <c r="O205" s="8"/>
      <c r="P205" s="8"/>
      <c r="Q205" s="9" t="s">
        <v>3</v>
      </c>
      <c r="R205" s="10"/>
      <c r="T205" s="7" t="s">
        <v>20</v>
      </c>
      <c r="U205" s="11" t="s">
        <v>8</v>
      </c>
      <c r="W205" s="7" t="s">
        <v>28</v>
      </c>
      <c r="X205" s="8"/>
      <c r="Y205" s="8"/>
      <c r="Z205" s="8"/>
      <c r="AA205" s="8"/>
      <c r="AB205" s="8"/>
      <c r="AC205" s="8"/>
      <c r="AD205" s="8"/>
      <c r="AE205" s="7" t="s">
        <v>29</v>
      </c>
      <c r="AF205" s="8"/>
      <c r="AG205" s="8"/>
      <c r="AH205" s="8"/>
      <c r="AI205" s="8"/>
      <c r="AJ205" s="8"/>
      <c r="AK205" s="8"/>
      <c r="AL205" s="11"/>
    </row>
    <row r="206" ht="15.75" customHeight="1">
      <c r="A206" s="12"/>
      <c r="B206" s="13"/>
      <c r="C206" s="3"/>
      <c r="D206" s="14"/>
      <c r="E206" s="15" t="s">
        <v>9</v>
      </c>
      <c r="F206" s="15" t="s">
        <v>22</v>
      </c>
      <c r="G206" s="15" t="s">
        <v>10</v>
      </c>
      <c r="H206" s="15"/>
      <c r="I206" s="15" t="s">
        <v>11</v>
      </c>
      <c r="J206" s="18" t="s">
        <v>12</v>
      </c>
      <c r="K206" s="3"/>
      <c r="L206" s="14"/>
      <c r="M206" s="15" t="s">
        <v>9</v>
      </c>
      <c r="N206" s="15" t="s">
        <v>22</v>
      </c>
      <c r="O206" s="15" t="s">
        <v>10</v>
      </c>
      <c r="P206" s="15"/>
      <c r="Q206" s="15" t="s">
        <v>11</v>
      </c>
      <c r="R206" s="18" t="s">
        <v>12</v>
      </c>
      <c r="T206" s="52"/>
      <c r="U206" s="17"/>
      <c r="W206" s="52" t="s">
        <v>13</v>
      </c>
      <c r="X206" s="16" t="s">
        <v>14</v>
      </c>
      <c r="Y206" s="16" t="s">
        <v>23</v>
      </c>
      <c r="Z206" s="16" t="s">
        <v>24</v>
      </c>
      <c r="AA206" s="16" t="s">
        <v>16</v>
      </c>
      <c r="AB206" s="16" t="s">
        <v>25</v>
      </c>
      <c r="AC206" s="16" t="s">
        <v>26</v>
      </c>
      <c r="AD206" s="16" t="s">
        <v>18</v>
      </c>
      <c r="AE206" s="14" t="s">
        <v>13</v>
      </c>
      <c r="AF206" s="15" t="s">
        <v>14</v>
      </c>
      <c r="AG206" s="15" t="s">
        <v>23</v>
      </c>
      <c r="AH206" s="15" t="s">
        <v>24</v>
      </c>
      <c r="AI206" s="15" t="s">
        <v>16</v>
      </c>
      <c r="AJ206" s="15" t="s">
        <v>25</v>
      </c>
      <c r="AK206" s="15" t="s">
        <v>26</v>
      </c>
      <c r="AL206" s="18" t="s">
        <v>18</v>
      </c>
    </row>
    <row r="207" ht="15.75" customHeight="1">
      <c r="A207" s="21" t="s">
        <v>2</v>
      </c>
      <c r="B207" s="22">
        <f t="array" ref="B207:B208">TRANSPOSE($A$3:$B$3)</f>
        <v>0</v>
      </c>
      <c r="D207" s="23" t="s">
        <v>19</v>
      </c>
      <c r="E207" s="53">
        <f t="shared" ref="E207:G207" si="314">E192-$B$8*AG203</f>
        <v>-2.48394417</v>
      </c>
      <c r="F207" s="53">
        <f t="shared" si="314"/>
        <v>1.717914781</v>
      </c>
      <c r="G207" s="53">
        <f t="shared" si="314"/>
        <v>1.778313925</v>
      </c>
      <c r="H207" s="54"/>
      <c r="I207" s="54">
        <f t="shared" ref="I207:I208" si="317">G207+B207*E207+B208*F207</f>
        <v>1.778313925</v>
      </c>
      <c r="J207" s="55">
        <f t="shared" ref="J207:J208" si="318">1/(1+EXP(-I207))</f>
        <v>0.8554885449</v>
      </c>
      <c r="L207" s="23" t="s">
        <v>19</v>
      </c>
      <c r="M207" s="53">
        <f t="shared" ref="M207:O207" si="315">M192-$B$8*AB203</f>
        <v>1.680515632</v>
      </c>
      <c r="N207" s="53">
        <f t="shared" si="315"/>
        <v>0.4965952407</v>
      </c>
      <c r="O207" s="53">
        <f t="shared" si="315"/>
        <v>-0.957999969</v>
      </c>
      <c r="P207" s="54"/>
      <c r="Q207" s="54">
        <f>O207+J207*M207+J208*N207</f>
        <v>0.7309772659</v>
      </c>
      <c r="R207" s="55">
        <f>1/(1+EXP(-Q207))</f>
        <v>0.6750196902</v>
      </c>
      <c r="T207" s="21">
        <f>$C$3</f>
        <v>1</v>
      </c>
      <c r="U207" s="22">
        <f>(T207-R207) ^ 2</f>
        <v>0.1056122017</v>
      </c>
      <c r="W207" s="56">
        <f>2*(R207-T207)</f>
        <v>-0.6499606196</v>
      </c>
      <c r="X207" s="57">
        <f>R207*(1-R207)</f>
        <v>0.219368108</v>
      </c>
      <c r="Y207" s="58">
        <f>J207</f>
        <v>0.8554885449</v>
      </c>
      <c r="Z207" s="58">
        <f>J208</f>
        <v>0.5060768642</v>
      </c>
      <c r="AA207" s="57">
        <v>1.0</v>
      </c>
      <c r="AB207" s="57">
        <f>W207*X207*Y207</f>
        <v>-0.1219760969</v>
      </c>
      <c r="AC207" s="57">
        <f>W207*X207*Z207</f>
        <v>-0.07215675885</v>
      </c>
      <c r="AD207" s="57">
        <f>W207*X207*AA207</f>
        <v>-0.1425806314</v>
      </c>
      <c r="AE207" s="59">
        <f>2*(J207-T207)</f>
        <v>-0.2890229103</v>
      </c>
      <c r="AF207" s="54">
        <f t="shared" ref="AF207:AF208" si="319">J207*(1-J207)</f>
        <v>0.1236278945</v>
      </c>
      <c r="AG207" s="60">
        <f>B207</f>
        <v>0</v>
      </c>
      <c r="AH207" s="60">
        <f>B208</f>
        <v>0</v>
      </c>
      <c r="AI207" s="54">
        <v>1.0</v>
      </c>
      <c r="AJ207" s="54">
        <f>AE207*AF207*AG207</f>
        <v>0</v>
      </c>
      <c r="AK207" s="54">
        <f>AE207*AF207*AH207</f>
        <v>0</v>
      </c>
      <c r="AL207" s="61">
        <f>AE207*AF207*AI207</f>
        <v>-0.03573129385</v>
      </c>
    </row>
    <row r="208" ht="15.75" customHeight="1">
      <c r="A208" s="21" t="s">
        <v>21</v>
      </c>
      <c r="B208" s="22">
        <v>0.0</v>
      </c>
      <c r="D208" s="21" t="s">
        <v>30</v>
      </c>
      <c r="E208" s="62">
        <f t="shared" ref="E208:G208" si="316">E193-$B$8*AJ203</f>
        <v>-0.03950197914</v>
      </c>
      <c r="F208" s="62">
        <f t="shared" si="316"/>
        <v>-0.8804057566</v>
      </c>
      <c r="G208" s="62">
        <f t="shared" si="316"/>
        <v>0.02430865392</v>
      </c>
      <c r="H208" s="63"/>
      <c r="I208" s="63">
        <f t="shared" si="317"/>
        <v>0.02430865392</v>
      </c>
      <c r="J208" s="22">
        <f t="shared" si="318"/>
        <v>0.5060768642</v>
      </c>
      <c r="L208" s="21"/>
      <c r="M208" s="63"/>
      <c r="N208" s="63"/>
      <c r="O208" s="63"/>
      <c r="P208" s="63"/>
      <c r="Q208" s="63"/>
      <c r="R208" s="64"/>
      <c r="T208" s="56"/>
      <c r="U208" s="64"/>
      <c r="W208" s="56"/>
      <c r="AE208" s="56">
        <f>2*(J208-T207)</f>
        <v>-0.9878462715</v>
      </c>
      <c r="AF208" s="63">
        <f t="shared" si="319"/>
        <v>0.2499630717</v>
      </c>
      <c r="AG208" s="63"/>
      <c r="AH208" s="63"/>
      <c r="AI208" s="63"/>
      <c r="AJ208" s="63">
        <f>AE208*AF208*AG207</f>
        <v>0</v>
      </c>
      <c r="AK208" s="63">
        <f>AE208*AF208*AH207</f>
        <v>0</v>
      </c>
      <c r="AL208" s="65">
        <f>AE208*AF208*AI207</f>
        <v>-0.2469250884</v>
      </c>
    </row>
    <row r="209" ht="15.75" customHeight="1">
      <c r="A209" s="56"/>
      <c r="B209" s="64"/>
      <c r="D209" s="56"/>
      <c r="E209" s="63"/>
      <c r="F209" s="63"/>
      <c r="G209" s="63"/>
      <c r="H209" s="63"/>
      <c r="I209" s="63"/>
      <c r="J209" s="64"/>
      <c r="L209" s="56"/>
      <c r="M209" s="63"/>
      <c r="N209" s="63"/>
      <c r="O209" s="63"/>
      <c r="P209" s="63"/>
      <c r="Q209" s="63"/>
      <c r="R209" s="64"/>
      <c r="T209" s="56"/>
      <c r="U209" s="64"/>
      <c r="W209" s="56"/>
      <c r="AE209" s="56"/>
      <c r="AF209" s="63"/>
      <c r="AG209" s="63"/>
      <c r="AH209" s="63"/>
      <c r="AI209" s="63"/>
      <c r="AJ209" s="63"/>
      <c r="AK209" s="63"/>
      <c r="AL209" s="65"/>
    </row>
    <row r="210" ht="15.75" customHeight="1">
      <c r="A210" s="21" t="s">
        <v>2</v>
      </c>
      <c r="B210" s="22">
        <f t="array" ref="B210:B211">TRANSPOSE($A$4:$B$4)</f>
        <v>1</v>
      </c>
      <c r="D210" s="21" t="s">
        <v>19</v>
      </c>
      <c r="E210" s="62">
        <f t="shared" ref="E210:G210" si="320">E207</f>
        <v>-2.48394417</v>
      </c>
      <c r="F210" s="62">
        <f t="shared" si="320"/>
        <v>1.717914781</v>
      </c>
      <c r="G210" s="62">
        <f t="shared" si="320"/>
        <v>1.778313925</v>
      </c>
      <c r="H210" s="63"/>
      <c r="I210" s="63">
        <f t="shared" ref="I210:I211" si="323">G210+B210*E210+B211*F210</f>
        <v>-0.705630245</v>
      </c>
      <c r="J210" s="22">
        <f t="shared" ref="J210:J211" si="324">1/(1+EXP(-I210))</f>
        <v>0.3305651143</v>
      </c>
      <c r="L210" s="21" t="s">
        <v>19</v>
      </c>
      <c r="M210" s="62">
        <f t="shared" ref="M210:O210" si="321">M207</f>
        <v>1.680515632</v>
      </c>
      <c r="N210" s="62">
        <f t="shared" si="321"/>
        <v>0.4965952407</v>
      </c>
      <c r="O210" s="62">
        <f t="shared" si="321"/>
        <v>-0.957999969</v>
      </c>
      <c r="P210" s="63"/>
      <c r="Q210" s="63">
        <f>O210+J210*M210+J211*N210</f>
        <v>-0.1511647649</v>
      </c>
      <c r="R210" s="22">
        <f>1/(1+EXP(-Q210))</f>
        <v>0.4622806079</v>
      </c>
      <c r="T210" s="21">
        <f>$C$4</f>
        <v>0</v>
      </c>
      <c r="U210" s="22">
        <f>(T210-R210) ^ 2</f>
        <v>0.2137033605</v>
      </c>
      <c r="W210" s="56">
        <f>2*(R210-T210)</f>
        <v>0.9245612159</v>
      </c>
      <c r="X210" s="57">
        <f>R210*(1-R210)</f>
        <v>0.2485772475</v>
      </c>
      <c r="Y210" s="58">
        <f>J210</f>
        <v>0.3305651143</v>
      </c>
      <c r="Z210" s="58">
        <f>J211</f>
        <v>0.5060768642</v>
      </c>
      <c r="AA210" s="57">
        <v>1.0</v>
      </c>
      <c r="AB210" s="57">
        <f>W210*X210*Y210</f>
        <v>0.07597208843</v>
      </c>
      <c r="AC210" s="57">
        <f>W210*X210*Z210</f>
        <v>0.1163090557</v>
      </c>
      <c r="AD210" s="57">
        <f>W210*X210*AA210</f>
        <v>0.2298248821</v>
      </c>
      <c r="AE210" s="56">
        <f>2*(J210-T210)</f>
        <v>0.6611302285</v>
      </c>
      <c r="AF210" s="63">
        <f t="shared" ref="AF210:AF211" si="325">J210*(1-J210)</f>
        <v>0.2212918195</v>
      </c>
      <c r="AG210" s="58">
        <f>B210</f>
        <v>1</v>
      </c>
      <c r="AH210" s="58">
        <f>B211</f>
        <v>0</v>
      </c>
      <c r="AI210" s="63">
        <v>1.0</v>
      </c>
      <c r="AJ210" s="63">
        <f>AE210*AF210*AG210</f>
        <v>0.1463027112</v>
      </c>
      <c r="AK210" s="63">
        <f>AE210*AF210*AH210</f>
        <v>0</v>
      </c>
      <c r="AL210" s="65">
        <f>AE210*AF210*AI210</f>
        <v>0.1463027112</v>
      </c>
    </row>
    <row r="211" ht="15.75" customHeight="1">
      <c r="A211" s="21" t="s">
        <v>21</v>
      </c>
      <c r="B211" s="22">
        <v>0.0</v>
      </c>
      <c r="D211" s="21" t="s">
        <v>30</v>
      </c>
      <c r="E211" s="62">
        <f t="shared" ref="E211:G211" si="322">E208</f>
        <v>-0.03950197914</v>
      </c>
      <c r="F211" s="62">
        <f t="shared" si="322"/>
        <v>-0.8804057566</v>
      </c>
      <c r="G211" s="62">
        <f t="shared" si="322"/>
        <v>0.02430865392</v>
      </c>
      <c r="H211" s="63"/>
      <c r="I211" s="63">
        <f t="shared" si="323"/>
        <v>0.02430865392</v>
      </c>
      <c r="J211" s="22">
        <f t="shared" si="324"/>
        <v>0.5060768642</v>
      </c>
      <c r="L211" s="56"/>
      <c r="M211" s="63"/>
      <c r="N211" s="63"/>
      <c r="O211" s="63"/>
      <c r="P211" s="63"/>
      <c r="Q211" s="63"/>
      <c r="R211" s="64"/>
      <c r="T211" s="56"/>
      <c r="U211" s="64"/>
      <c r="W211" s="56"/>
      <c r="AE211" s="56">
        <f>2*(J211-T210)</f>
        <v>1.012153728</v>
      </c>
      <c r="AF211" s="63">
        <f t="shared" si="325"/>
        <v>0.2499630717</v>
      </c>
      <c r="AG211" s="63"/>
      <c r="AH211" s="63"/>
      <c r="AI211" s="63"/>
      <c r="AJ211" s="63">
        <f>AE211*AF211*AG210</f>
        <v>0.253001055</v>
      </c>
      <c r="AK211" s="63">
        <f>AE211*AF211*AH210</f>
        <v>0</v>
      </c>
      <c r="AL211" s="65">
        <f>AE211*AF211*AI210</f>
        <v>0.253001055</v>
      </c>
    </row>
    <row r="212" ht="15.75" customHeight="1">
      <c r="A212" s="56"/>
      <c r="B212" s="64"/>
      <c r="D212" s="56"/>
      <c r="E212" s="63"/>
      <c r="F212" s="63"/>
      <c r="G212" s="63"/>
      <c r="H212" s="63"/>
      <c r="I212" s="63"/>
      <c r="J212" s="64"/>
      <c r="L212" s="56"/>
      <c r="M212" s="63"/>
      <c r="N212" s="63"/>
      <c r="O212" s="63"/>
      <c r="P212" s="63"/>
      <c r="Q212" s="63"/>
      <c r="R212" s="64"/>
      <c r="T212" s="56"/>
      <c r="U212" s="64"/>
      <c r="W212" s="56"/>
      <c r="AE212" s="56"/>
      <c r="AF212" s="63"/>
      <c r="AG212" s="63"/>
      <c r="AH212" s="63"/>
      <c r="AI212" s="63"/>
      <c r="AJ212" s="63"/>
      <c r="AK212" s="63"/>
      <c r="AL212" s="65"/>
    </row>
    <row r="213" ht="15.75" customHeight="1">
      <c r="A213" s="21" t="s">
        <v>2</v>
      </c>
      <c r="B213" s="22">
        <f t="array" ref="B213:B214">TRANSPOSE($A$5:$B$5)</f>
        <v>0</v>
      </c>
      <c r="D213" s="21" t="s">
        <v>19</v>
      </c>
      <c r="E213" s="62">
        <f t="shared" ref="E213:G213" si="326">E210</f>
        <v>-2.48394417</v>
      </c>
      <c r="F213" s="62">
        <f t="shared" si="326"/>
        <v>1.717914781</v>
      </c>
      <c r="G213" s="62">
        <f t="shared" si="326"/>
        <v>1.778313925</v>
      </c>
      <c r="H213" s="63"/>
      <c r="I213" s="63">
        <f t="shared" ref="I213:I214" si="329">G213+B213*E213+B214*F213</f>
        <v>3.496228706</v>
      </c>
      <c r="J213" s="22">
        <f t="shared" ref="J213:J214" si="330">1/(1+EXP(-I213))</f>
        <v>0.9705802738</v>
      </c>
      <c r="L213" s="21" t="s">
        <v>19</v>
      </c>
      <c r="M213" s="62">
        <f t="shared" ref="M213:O213" si="327">M210</f>
        <v>1.680515632</v>
      </c>
      <c r="N213" s="62">
        <f t="shared" si="327"/>
        <v>0.4965952407</v>
      </c>
      <c r="O213" s="62">
        <f t="shared" si="327"/>
        <v>-0.957999969</v>
      </c>
      <c r="P213" s="63"/>
      <c r="Q213" s="63">
        <f>O213+J213*M213+J214*N213</f>
        <v>0.9194867768</v>
      </c>
      <c r="R213" s="22">
        <f>1/(1+EXP(-Q213))</f>
        <v>0.7149375214</v>
      </c>
      <c r="T213" s="21">
        <f>$C$5</f>
        <v>0</v>
      </c>
      <c r="U213" s="22">
        <f>(T213-R213) ^ 2</f>
        <v>0.5111356595</v>
      </c>
      <c r="W213" s="56">
        <f>2*(R213-T213)</f>
        <v>1.429875043</v>
      </c>
      <c r="X213" s="57">
        <f>R213*(1-R213)</f>
        <v>0.2038018619</v>
      </c>
      <c r="Y213" s="58">
        <f>J213</f>
        <v>0.9705802738</v>
      </c>
      <c r="Z213" s="58">
        <f>J214</f>
        <v>0.4962017418</v>
      </c>
      <c r="AA213" s="57">
        <v>1.0</v>
      </c>
      <c r="AB213" s="57">
        <f>W213*X213*Y213</f>
        <v>0.2828379584</v>
      </c>
      <c r="AC213" s="57">
        <f>W213*X213*Z213</f>
        <v>0.144598743</v>
      </c>
      <c r="AD213" s="57">
        <f>W213*X213*AA213</f>
        <v>0.291411196</v>
      </c>
      <c r="AE213" s="56">
        <f>2*(J213-T213)</f>
        <v>1.941160548</v>
      </c>
      <c r="AF213" s="63">
        <f t="shared" ref="AF213:AF214" si="331">J213*(1-J213)</f>
        <v>0.02855420588</v>
      </c>
      <c r="AG213" s="58">
        <f>B213</f>
        <v>0</v>
      </c>
      <c r="AH213" s="58">
        <f>B214</f>
        <v>1</v>
      </c>
      <c r="AI213" s="63">
        <v>1.0</v>
      </c>
      <c r="AJ213" s="63">
        <f>AE213*AF213*AG213</f>
        <v>0</v>
      </c>
      <c r="AK213" s="63">
        <f>AE213*AF213*AH213</f>
        <v>0.05542829793</v>
      </c>
      <c r="AL213" s="65">
        <f>AE213*AF213*AI213</f>
        <v>0.05542829793</v>
      </c>
    </row>
    <row r="214" ht="15.75" customHeight="1">
      <c r="A214" s="21" t="s">
        <v>21</v>
      </c>
      <c r="B214" s="22">
        <v>1.0</v>
      </c>
      <c r="D214" s="21" t="s">
        <v>30</v>
      </c>
      <c r="E214" s="62">
        <f t="shared" ref="E214:G214" si="328">E211</f>
        <v>-0.03950197914</v>
      </c>
      <c r="F214" s="62">
        <f t="shared" si="328"/>
        <v>-0.8804057566</v>
      </c>
      <c r="G214" s="62">
        <f t="shared" si="328"/>
        <v>0.02430865392</v>
      </c>
      <c r="H214" s="63"/>
      <c r="I214" s="63">
        <f t="shared" si="329"/>
        <v>-0.01519332522</v>
      </c>
      <c r="J214" s="22">
        <f t="shared" si="330"/>
        <v>0.4962017418</v>
      </c>
      <c r="L214" s="56"/>
      <c r="M214" s="63"/>
      <c r="N214" s="63"/>
      <c r="O214" s="63"/>
      <c r="P214" s="63"/>
      <c r="Q214" s="63"/>
      <c r="R214" s="64"/>
      <c r="T214" s="56"/>
      <c r="U214" s="64"/>
      <c r="W214" s="56"/>
      <c r="AE214" s="56">
        <f>2*(J214-T213)</f>
        <v>0.9924034835</v>
      </c>
      <c r="AF214" s="63">
        <f t="shared" si="331"/>
        <v>0.2499855732</v>
      </c>
      <c r="AG214" s="63"/>
      <c r="AH214" s="63"/>
      <c r="AI214" s="63"/>
      <c r="AJ214" s="63">
        <f>AE214*AF214*AG213</f>
        <v>0</v>
      </c>
      <c r="AK214" s="63">
        <f>AE214*AF214*AH213</f>
        <v>0.2480865537</v>
      </c>
      <c r="AL214" s="65">
        <f>AE214*AF214*AI213</f>
        <v>0.2480865537</v>
      </c>
    </row>
    <row r="215" ht="15.75" customHeight="1">
      <c r="A215" s="56"/>
      <c r="B215" s="64"/>
      <c r="D215" s="56"/>
      <c r="E215" s="63"/>
      <c r="F215" s="63"/>
      <c r="G215" s="63"/>
      <c r="H215" s="63"/>
      <c r="I215" s="63"/>
      <c r="J215" s="64"/>
      <c r="L215" s="56"/>
      <c r="M215" s="63"/>
      <c r="N215" s="63"/>
      <c r="O215" s="63"/>
      <c r="P215" s="63"/>
      <c r="Q215" s="63"/>
      <c r="R215" s="64"/>
      <c r="T215" s="56"/>
      <c r="U215" s="64"/>
      <c r="W215" s="56"/>
      <c r="AE215" s="56"/>
      <c r="AF215" s="63"/>
      <c r="AG215" s="63"/>
      <c r="AH215" s="63"/>
      <c r="AI215" s="63"/>
      <c r="AJ215" s="63"/>
      <c r="AK215" s="63"/>
      <c r="AL215" s="65"/>
    </row>
    <row r="216" ht="15.75" customHeight="1">
      <c r="A216" s="21" t="s">
        <v>2</v>
      </c>
      <c r="B216" s="22">
        <f t="array" ref="B216:B217">TRANSPOSE($A$6:$B$6)</f>
        <v>1</v>
      </c>
      <c r="D216" s="21" t="s">
        <v>19</v>
      </c>
      <c r="E216" s="62">
        <f t="shared" ref="E216:G216" si="332">E213</f>
        <v>-2.48394417</v>
      </c>
      <c r="F216" s="62">
        <f t="shared" si="332"/>
        <v>1.717914781</v>
      </c>
      <c r="G216" s="62">
        <f t="shared" si="332"/>
        <v>1.778313925</v>
      </c>
      <c r="H216" s="63"/>
      <c r="I216" s="63">
        <f t="shared" ref="I216:I217" si="335">G216+B216*E216+B217*F216</f>
        <v>1.012284536</v>
      </c>
      <c r="J216" s="22">
        <f t="shared" ref="J216:J217" si="336">1/(1+EXP(-I216))</f>
        <v>0.7334669985</v>
      </c>
      <c r="L216" s="21" t="s">
        <v>19</v>
      </c>
      <c r="M216" s="62">
        <f t="shared" ref="M216:O216" si="333">M213</f>
        <v>1.680515632</v>
      </c>
      <c r="N216" s="62">
        <f t="shared" si="333"/>
        <v>0.4965952407</v>
      </c>
      <c r="O216" s="62">
        <f t="shared" si="333"/>
        <v>-0.957999969</v>
      </c>
      <c r="P216" s="63"/>
      <c r="Q216" s="63">
        <f>O216+J216*M216+J217*N216</f>
        <v>0.521014211</v>
      </c>
      <c r="R216" s="22">
        <f>1/(1+EXP(-Q216))</f>
        <v>0.6273848922</v>
      </c>
      <c r="T216" s="21">
        <f>$C$6</f>
        <v>1</v>
      </c>
      <c r="U216" s="22">
        <f>(T216-R216) ^ 2</f>
        <v>0.1388420186</v>
      </c>
      <c r="W216" s="56">
        <f>2*(R216-T216)</f>
        <v>-0.7452302156</v>
      </c>
      <c r="X216" s="57">
        <f>R216*(1-R216)</f>
        <v>0.2337730892</v>
      </c>
      <c r="Y216" s="58">
        <f>J216</f>
        <v>0.7334669985</v>
      </c>
      <c r="Z216" s="58">
        <f>J217</f>
        <v>0.4962017418</v>
      </c>
      <c r="AA216" s="57">
        <v>1.0</v>
      </c>
      <c r="AB216" s="57">
        <f>W216*X216*Y216</f>
        <v>-0.1277807842</v>
      </c>
      <c r="AC216" s="57">
        <f>W216*X216*Z216</f>
        <v>-0.08644567217</v>
      </c>
      <c r="AD216" s="57">
        <f>W216*X216*AA216</f>
        <v>-0.1742147697</v>
      </c>
      <c r="AE216" s="56">
        <f>2*(J216-T216)</f>
        <v>-0.5330660029</v>
      </c>
      <c r="AF216" s="63">
        <f t="shared" ref="AF216:AF217" si="337">J216*(1-J216)</f>
        <v>0.1954931606</v>
      </c>
      <c r="AG216" s="58">
        <f>B216</f>
        <v>1</v>
      </c>
      <c r="AH216" s="58">
        <f>B217</f>
        <v>1</v>
      </c>
      <c r="AI216" s="63">
        <v>1.0</v>
      </c>
      <c r="AJ216" s="63">
        <f>AE216*AF216*AG216</f>
        <v>-0.1042107577</v>
      </c>
      <c r="AK216" s="63">
        <f>AE216*AF216*AH216</f>
        <v>-0.1042107577</v>
      </c>
      <c r="AL216" s="65">
        <f>AE216*AF216*AI216</f>
        <v>-0.1042107577</v>
      </c>
    </row>
    <row r="217" ht="15.75" customHeight="1">
      <c r="A217" s="26" t="s">
        <v>21</v>
      </c>
      <c r="B217" s="27">
        <v>1.0</v>
      </c>
      <c r="D217" s="26" t="s">
        <v>30</v>
      </c>
      <c r="E217" s="66">
        <f t="shared" ref="E217:G217" si="334">E214</f>
        <v>-0.03950197914</v>
      </c>
      <c r="F217" s="66">
        <f t="shared" si="334"/>
        <v>-0.8804057566</v>
      </c>
      <c r="G217" s="66">
        <f t="shared" si="334"/>
        <v>0.02430865392</v>
      </c>
      <c r="H217" s="67"/>
      <c r="I217" s="67">
        <f t="shared" si="335"/>
        <v>-0.01519332522</v>
      </c>
      <c r="J217" s="27">
        <f t="shared" si="336"/>
        <v>0.4962017418</v>
      </c>
      <c r="L217" s="68"/>
      <c r="M217" s="66"/>
      <c r="N217" s="66"/>
      <c r="O217" s="66"/>
      <c r="P217" s="66"/>
      <c r="Q217" s="66"/>
      <c r="R217" s="69"/>
      <c r="T217" s="68"/>
      <c r="U217" s="69"/>
      <c r="W217" s="68"/>
      <c r="X217" s="66"/>
      <c r="Y217" s="66"/>
      <c r="Z217" s="66"/>
      <c r="AA217" s="66"/>
      <c r="AB217" s="66"/>
      <c r="AC217" s="66"/>
      <c r="AD217" s="66"/>
      <c r="AE217" s="68">
        <f>2*(J217-T216)</f>
        <v>-1.007596516</v>
      </c>
      <c r="AF217" s="67">
        <f t="shared" si="337"/>
        <v>0.2499855732</v>
      </c>
      <c r="AG217" s="67"/>
      <c r="AH217" s="67"/>
      <c r="AI217" s="67"/>
      <c r="AJ217" s="67">
        <f>AE217*AF217*AG216</f>
        <v>-0.2518845928</v>
      </c>
      <c r="AK217" s="67">
        <f>AE217*AF217*AH216</f>
        <v>-0.2518845928</v>
      </c>
      <c r="AL217" s="70">
        <f>AE217*AF217*AI216</f>
        <v>-0.2518845928</v>
      </c>
    </row>
    <row r="218" ht="15.75" customHeight="1">
      <c r="A218" s="71"/>
      <c r="B218" s="71"/>
      <c r="C218" s="71"/>
      <c r="D218" s="71"/>
      <c r="E218" s="71"/>
      <c r="F218" s="71"/>
      <c r="G218" s="71"/>
      <c r="H218" s="71"/>
      <c r="I218" s="71"/>
      <c r="J218" s="71"/>
      <c r="K218" s="71"/>
      <c r="L218" s="71"/>
      <c r="M218" s="71"/>
      <c r="N218" s="71"/>
      <c r="O218" s="71"/>
      <c r="P218" s="71"/>
      <c r="Q218" s="71"/>
      <c r="R218" s="71"/>
      <c r="S218" s="71"/>
      <c r="T218" s="71"/>
      <c r="U218" s="72">
        <f>SUM(U207:U216)</f>
        <v>0.9692932403</v>
      </c>
      <c r="V218" s="71"/>
      <c r="W218" s="71"/>
      <c r="X218" s="71"/>
      <c r="Y218" s="71"/>
      <c r="Z218" s="71"/>
      <c r="AA218" s="71"/>
      <c r="AB218" s="71">
        <f t="shared" ref="AB218:AD218" si="338">AVERAGE(AB207,AB210,AB213,AB216)</f>
        <v>0.02726329143</v>
      </c>
      <c r="AC218" s="71">
        <f t="shared" si="338"/>
        <v>0.02557634192</v>
      </c>
      <c r="AD218" s="71">
        <f t="shared" si="338"/>
        <v>0.05111016926</v>
      </c>
      <c r="AE218" s="71"/>
      <c r="AF218" s="71"/>
      <c r="AG218" s="71">
        <f>AVERAGE(AJ207,AJ210,AJ213,AJ216)</f>
        <v>0.01052298837</v>
      </c>
      <c r="AH218" s="71">
        <f>AVERAGE(AJ208,AJ211,AJ214,AJ217)</f>
        <v>0.0002791155662</v>
      </c>
      <c r="AI218" s="71">
        <f>AVERAGE(AK207,AK210,AK213,AK216)</f>
        <v>-0.01219561495</v>
      </c>
      <c r="AJ218" s="71">
        <f>AVERAGE(AK208,AK211,AK214,AK217)</f>
        <v>-0.0009495097634</v>
      </c>
      <c r="AK218" s="71">
        <f>AVERAGE(AL207,AL210,AL213,AL216)</f>
        <v>0.01544723939</v>
      </c>
      <c r="AL218" s="71">
        <f>AVERAGE(AL208,AL211,AL214,AL217)</f>
        <v>0.000569481889</v>
      </c>
    </row>
    <row r="219" ht="15.75" customHeight="1"/>
    <row r="220" ht="15.75" customHeight="1">
      <c r="A220" s="5" t="s">
        <v>5</v>
      </c>
      <c r="B220" s="6"/>
      <c r="C220" s="3"/>
      <c r="D220" s="7" t="s">
        <v>6</v>
      </c>
      <c r="E220" s="8"/>
      <c r="F220" s="8"/>
      <c r="G220" s="8"/>
      <c r="H220" s="8"/>
      <c r="I220" s="9" t="s">
        <v>3</v>
      </c>
      <c r="J220" s="10"/>
      <c r="K220" s="3"/>
      <c r="L220" s="7" t="s">
        <v>27</v>
      </c>
      <c r="M220" s="8"/>
      <c r="N220" s="8"/>
      <c r="O220" s="8"/>
      <c r="P220" s="8"/>
      <c r="Q220" s="9" t="s">
        <v>3</v>
      </c>
      <c r="R220" s="10"/>
      <c r="T220" s="7" t="s">
        <v>20</v>
      </c>
      <c r="U220" s="11" t="s">
        <v>8</v>
      </c>
      <c r="W220" s="7" t="s">
        <v>28</v>
      </c>
      <c r="X220" s="8"/>
      <c r="Y220" s="8"/>
      <c r="Z220" s="8"/>
      <c r="AA220" s="8"/>
      <c r="AB220" s="8"/>
      <c r="AC220" s="8"/>
      <c r="AD220" s="8"/>
      <c r="AE220" s="7" t="s">
        <v>29</v>
      </c>
      <c r="AF220" s="8"/>
      <c r="AG220" s="8"/>
      <c r="AH220" s="8"/>
      <c r="AI220" s="8"/>
      <c r="AJ220" s="8"/>
      <c r="AK220" s="8"/>
      <c r="AL220" s="11"/>
    </row>
    <row r="221" ht="15.75" customHeight="1">
      <c r="A221" s="12"/>
      <c r="B221" s="13"/>
      <c r="C221" s="3"/>
      <c r="D221" s="14"/>
      <c r="E221" s="15" t="s">
        <v>9</v>
      </c>
      <c r="F221" s="15" t="s">
        <v>22</v>
      </c>
      <c r="G221" s="15" t="s">
        <v>10</v>
      </c>
      <c r="H221" s="15"/>
      <c r="I221" s="15" t="s">
        <v>11</v>
      </c>
      <c r="J221" s="18" t="s">
        <v>12</v>
      </c>
      <c r="K221" s="3"/>
      <c r="L221" s="14"/>
      <c r="M221" s="15" t="s">
        <v>9</v>
      </c>
      <c r="N221" s="15" t="s">
        <v>22</v>
      </c>
      <c r="O221" s="15" t="s">
        <v>10</v>
      </c>
      <c r="P221" s="15"/>
      <c r="Q221" s="15" t="s">
        <v>11</v>
      </c>
      <c r="R221" s="18" t="s">
        <v>12</v>
      </c>
      <c r="T221" s="52"/>
      <c r="U221" s="17"/>
      <c r="W221" s="52" t="s">
        <v>13</v>
      </c>
      <c r="X221" s="16" t="s">
        <v>14</v>
      </c>
      <c r="Y221" s="16" t="s">
        <v>23</v>
      </c>
      <c r="Z221" s="16" t="s">
        <v>24</v>
      </c>
      <c r="AA221" s="16" t="s">
        <v>16</v>
      </c>
      <c r="AB221" s="16" t="s">
        <v>25</v>
      </c>
      <c r="AC221" s="16" t="s">
        <v>26</v>
      </c>
      <c r="AD221" s="16" t="s">
        <v>18</v>
      </c>
      <c r="AE221" s="14" t="s">
        <v>13</v>
      </c>
      <c r="AF221" s="15" t="s">
        <v>14</v>
      </c>
      <c r="AG221" s="15" t="s">
        <v>23</v>
      </c>
      <c r="AH221" s="15" t="s">
        <v>24</v>
      </c>
      <c r="AI221" s="15" t="s">
        <v>16</v>
      </c>
      <c r="AJ221" s="15" t="s">
        <v>25</v>
      </c>
      <c r="AK221" s="15" t="s">
        <v>26</v>
      </c>
      <c r="AL221" s="18" t="s">
        <v>18</v>
      </c>
    </row>
    <row r="222" ht="15.75" customHeight="1">
      <c r="A222" s="21" t="s">
        <v>2</v>
      </c>
      <c r="B222" s="22">
        <f t="array" ref="B222:B223">TRANSPOSE($A$3:$B$3)</f>
        <v>0</v>
      </c>
      <c r="D222" s="23" t="s">
        <v>19</v>
      </c>
      <c r="E222" s="53">
        <f t="shared" ref="E222:G222" si="339">E207-$B$8*AG218</f>
        <v>-2.589174053</v>
      </c>
      <c r="F222" s="53">
        <f t="shared" si="339"/>
        <v>1.715123625</v>
      </c>
      <c r="G222" s="53">
        <f t="shared" si="339"/>
        <v>1.900270074</v>
      </c>
      <c r="H222" s="54"/>
      <c r="I222" s="54">
        <f t="shared" ref="I222:I223" si="342">G222+B222*E222+B223*F222</f>
        <v>1.900270074</v>
      </c>
      <c r="J222" s="55">
        <f t="shared" ref="J222:J223" si="343">1/(1+EXP(-I222))</f>
        <v>0.8699220896</v>
      </c>
      <c r="L222" s="23" t="s">
        <v>19</v>
      </c>
      <c r="M222" s="53">
        <f t="shared" ref="M222:O222" si="340">M207-$B$8*AB218</f>
        <v>1.407882718</v>
      </c>
      <c r="N222" s="53">
        <f t="shared" si="340"/>
        <v>0.2408318215</v>
      </c>
      <c r="O222" s="53">
        <f t="shared" si="340"/>
        <v>-1.469101662</v>
      </c>
      <c r="P222" s="54"/>
      <c r="Q222" s="54">
        <f>O222+J222*M222+J223*N222</f>
        <v>-0.1228168064</v>
      </c>
      <c r="R222" s="55">
        <f>1/(1+EXP(-Q222))</f>
        <v>0.4693343354</v>
      </c>
      <c r="T222" s="21">
        <f>$C$3</f>
        <v>1</v>
      </c>
      <c r="U222" s="22">
        <f>(T222-R222) ^ 2</f>
        <v>0.2816060476</v>
      </c>
      <c r="W222" s="56">
        <f>2*(R222-T222)</f>
        <v>-1.061331329</v>
      </c>
      <c r="X222" s="57">
        <f>R222*(1-R222)</f>
        <v>0.249059617</v>
      </c>
      <c r="Y222" s="58">
        <f>J222</f>
        <v>0.8699220896</v>
      </c>
      <c r="Z222" s="58">
        <f>J223</f>
        <v>0.5046533244</v>
      </c>
      <c r="AA222" s="57">
        <v>1.0</v>
      </c>
      <c r="AB222" s="57">
        <f>W222*X222*Y222</f>
        <v>-0.2299506593</v>
      </c>
      <c r="AC222" s="57">
        <f>W222*X222*Z222</f>
        <v>-0.1333974226</v>
      </c>
      <c r="AD222" s="57">
        <f>W222*X222*AA222</f>
        <v>-0.2643347744</v>
      </c>
      <c r="AE222" s="59">
        <f>2*(J222-T222)</f>
        <v>-0.2601558207</v>
      </c>
      <c r="AF222" s="54">
        <f t="shared" ref="AF222:AF223" si="344">J222*(1-J222)</f>
        <v>0.1131576476</v>
      </c>
      <c r="AG222" s="60">
        <f>B222</f>
        <v>0</v>
      </c>
      <c r="AH222" s="60">
        <f>B223</f>
        <v>0</v>
      </c>
      <c r="AI222" s="54">
        <v>1.0</v>
      </c>
      <c r="AJ222" s="54">
        <f>AE222*AF222*AG222</f>
        <v>0</v>
      </c>
      <c r="AK222" s="54">
        <f>AE222*AF222*AH222</f>
        <v>0</v>
      </c>
      <c r="AL222" s="61">
        <f>AE222*AF222*AI222</f>
        <v>-0.02943862068</v>
      </c>
    </row>
    <row r="223" ht="15.75" customHeight="1">
      <c r="A223" s="21" t="s">
        <v>21</v>
      </c>
      <c r="B223" s="22">
        <v>0.0</v>
      </c>
      <c r="D223" s="21" t="s">
        <v>30</v>
      </c>
      <c r="E223" s="62">
        <f t="shared" ref="E223:G223" si="341">E208-$B$8*AJ218</f>
        <v>-0.0300068815</v>
      </c>
      <c r="F223" s="62">
        <f t="shared" si="341"/>
        <v>-1.03487815</v>
      </c>
      <c r="G223" s="62">
        <f t="shared" si="341"/>
        <v>0.01861383503</v>
      </c>
      <c r="H223" s="63"/>
      <c r="I223" s="63">
        <f t="shared" si="342"/>
        <v>0.01861383503</v>
      </c>
      <c r="J223" s="22">
        <f t="shared" si="343"/>
        <v>0.5046533244</v>
      </c>
      <c r="L223" s="21"/>
      <c r="M223" s="63"/>
      <c r="N223" s="63"/>
      <c r="O223" s="63"/>
      <c r="P223" s="63"/>
      <c r="Q223" s="63"/>
      <c r="R223" s="64"/>
      <c r="T223" s="56"/>
      <c r="U223" s="64"/>
      <c r="W223" s="56"/>
      <c r="AE223" s="56">
        <f>2*(J223-T222)</f>
        <v>-0.9906933512</v>
      </c>
      <c r="AF223" s="63">
        <f t="shared" si="344"/>
        <v>0.2499783466</v>
      </c>
      <c r="AG223" s="63"/>
      <c r="AH223" s="63"/>
      <c r="AI223" s="63"/>
      <c r="AJ223" s="63">
        <f>AE223*AF223*AG222</f>
        <v>0</v>
      </c>
      <c r="AK223" s="63">
        <f>AE223*AF223*AH222</f>
        <v>0</v>
      </c>
      <c r="AL223" s="65">
        <f>AE223*AF223*AI222</f>
        <v>-0.2476518859</v>
      </c>
    </row>
    <row r="224" ht="15.75" customHeight="1">
      <c r="A224" s="56"/>
      <c r="B224" s="64"/>
      <c r="D224" s="56"/>
      <c r="E224" s="63"/>
      <c r="F224" s="63"/>
      <c r="G224" s="63"/>
      <c r="H224" s="63"/>
      <c r="I224" s="63"/>
      <c r="J224" s="64"/>
      <c r="L224" s="56"/>
      <c r="M224" s="63"/>
      <c r="N224" s="63"/>
      <c r="O224" s="63"/>
      <c r="P224" s="63"/>
      <c r="Q224" s="63"/>
      <c r="R224" s="64"/>
      <c r="T224" s="56"/>
      <c r="U224" s="64"/>
      <c r="W224" s="56"/>
      <c r="AE224" s="56"/>
      <c r="AF224" s="63"/>
      <c r="AG224" s="63"/>
      <c r="AH224" s="63"/>
      <c r="AI224" s="63"/>
      <c r="AJ224" s="63"/>
      <c r="AK224" s="63"/>
      <c r="AL224" s="65"/>
    </row>
    <row r="225" ht="15.75" customHeight="1">
      <c r="A225" s="21" t="s">
        <v>2</v>
      </c>
      <c r="B225" s="22">
        <f t="array" ref="B225:B226">TRANSPOSE($A$4:$B$4)</f>
        <v>1</v>
      </c>
      <c r="D225" s="21" t="s">
        <v>19</v>
      </c>
      <c r="E225" s="62">
        <f t="shared" ref="E225:G225" si="345">E222</f>
        <v>-2.589174053</v>
      </c>
      <c r="F225" s="62">
        <f t="shared" si="345"/>
        <v>1.715123625</v>
      </c>
      <c r="G225" s="62">
        <f t="shared" si="345"/>
        <v>1.900270074</v>
      </c>
      <c r="H225" s="63"/>
      <c r="I225" s="63">
        <f t="shared" ref="I225:I226" si="348">G225+B225*E225+B226*F225</f>
        <v>-0.6889039792</v>
      </c>
      <c r="J225" s="22">
        <f t="shared" ref="J225:J226" si="349">1/(1+EXP(-I225))</f>
        <v>0.3342769329</v>
      </c>
      <c r="L225" s="21" t="s">
        <v>19</v>
      </c>
      <c r="M225" s="62">
        <f t="shared" ref="M225:O225" si="346">M222</f>
        <v>1.407882718</v>
      </c>
      <c r="N225" s="62">
        <f t="shared" si="346"/>
        <v>0.2408318215</v>
      </c>
      <c r="O225" s="62">
        <f t="shared" si="346"/>
        <v>-1.469101662</v>
      </c>
      <c r="P225" s="63"/>
      <c r="Q225" s="63">
        <f>O225+J225*M225+J226*N225</f>
        <v>-0.8769423655</v>
      </c>
      <c r="R225" s="22">
        <f>1/(1+EXP(-Q225))</f>
        <v>0.2938117963</v>
      </c>
      <c r="T225" s="21">
        <f>$C$4</f>
        <v>0</v>
      </c>
      <c r="U225" s="22">
        <f>(T225-R225) ^ 2</f>
        <v>0.08632537167</v>
      </c>
      <c r="W225" s="56">
        <f>2*(R225-T225)</f>
        <v>0.5876235927</v>
      </c>
      <c r="X225" s="57">
        <f>R225*(1-R225)</f>
        <v>0.2074864247</v>
      </c>
      <c r="Y225" s="58">
        <f>J225</f>
        <v>0.3342769329</v>
      </c>
      <c r="Z225" s="58">
        <f>J226</f>
        <v>0.5046533244</v>
      </c>
      <c r="AA225" s="57">
        <v>1.0</v>
      </c>
      <c r="AB225" s="57">
        <f>W225*X225*Y225</f>
        <v>0.04075635345</v>
      </c>
      <c r="AC225" s="57">
        <f>W225*X225*Z225</f>
        <v>0.06152931069</v>
      </c>
      <c r="AD225" s="57">
        <f>W225*X225*AA225</f>
        <v>0.1219239183</v>
      </c>
      <c r="AE225" s="56">
        <f>2*(J225-T225)</f>
        <v>0.6685538657</v>
      </c>
      <c r="AF225" s="63">
        <f t="shared" ref="AF225:AF226" si="350">J225*(1-J225)</f>
        <v>0.222535865</v>
      </c>
      <c r="AG225" s="58">
        <f>B225</f>
        <v>1</v>
      </c>
      <c r="AH225" s="58">
        <f>B226</f>
        <v>0</v>
      </c>
      <c r="AI225" s="63">
        <v>1.0</v>
      </c>
      <c r="AJ225" s="63">
        <f>AE225*AF225*AG225</f>
        <v>0.1487772128</v>
      </c>
      <c r="AK225" s="63">
        <f>AE225*AF225*AH225</f>
        <v>0</v>
      </c>
      <c r="AL225" s="65">
        <f>AE225*AF225*AI225</f>
        <v>0.1487772128</v>
      </c>
    </row>
    <row r="226" ht="15.75" customHeight="1">
      <c r="A226" s="21" t="s">
        <v>21</v>
      </c>
      <c r="B226" s="22">
        <v>0.0</v>
      </c>
      <c r="D226" s="21" t="s">
        <v>30</v>
      </c>
      <c r="E226" s="62">
        <f t="shared" ref="E226:G226" si="347">E223</f>
        <v>-0.0300068815</v>
      </c>
      <c r="F226" s="62">
        <f t="shared" si="347"/>
        <v>-1.03487815</v>
      </c>
      <c r="G226" s="62">
        <f t="shared" si="347"/>
        <v>0.01861383503</v>
      </c>
      <c r="H226" s="63"/>
      <c r="I226" s="63">
        <f t="shared" si="348"/>
        <v>0.01861383503</v>
      </c>
      <c r="J226" s="22">
        <f t="shared" si="349"/>
        <v>0.5046533244</v>
      </c>
      <c r="L226" s="56"/>
      <c r="M226" s="63"/>
      <c r="N226" s="63"/>
      <c r="O226" s="63"/>
      <c r="P226" s="63"/>
      <c r="Q226" s="63"/>
      <c r="R226" s="64"/>
      <c r="T226" s="56"/>
      <c r="U226" s="64"/>
      <c r="W226" s="56"/>
      <c r="AE226" s="56">
        <f>2*(J226-T225)</f>
        <v>1.009306649</v>
      </c>
      <c r="AF226" s="63">
        <f t="shared" si="350"/>
        <v>0.2499783466</v>
      </c>
      <c r="AG226" s="63"/>
      <c r="AH226" s="63"/>
      <c r="AI226" s="63"/>
      <c r="AJ226" s="63">
        <f>AE226*AF226*AG225</f>
        <v>0.2523048073</v>
      </c>
      <c r="AK226" s="63">
        <f>AE226*AF226*AH225</f>
        <v>0</v>
      </c>
      <c r="AL226" s="65">
        <f>AE226*AF226*AI225</f>
        <v>0.2523048073</v>
      </c>
    </row>
    <row r="227" ht="15.75" customHeight="1">
      <c r="A227" s="56"/>
      <c r="B227" s="64"/>
      <c r="D227" s="56"/>
      <c r="E227" s="63"/>
      <c r="F227" s="63"/>
      <c r="G227" s="63"/>
      <c r="H227" s="63"/>
      <c r="I227" s="63"/>
      <c r="J227" s="64"/>
      <c r="L227" s="56"/>
      <c r="M227" s="63"/>
      <c r="N227" s="63"/>
      <c r="O227" s="63"/>
      <c r="P227" s="63"/>
      <c r="Q227" s="63"/>
      <c r="R227" s="64"/>
      <c r="T227" s="56"/>
      <c r="U227" s="64"/>
      <c r="W227" s="56"/>
      <c r="AE227" s="56"/>
      <c r="AF227" s="63"/>
      <c r="AG227" s="63"/>
      <c r="AH227" s="63"/>
      <c r="AI227" s="63"/>
      <c r="AJ227" s="63"/>
      <c r="AK227" s="63"/>
      <c r="AL227" s="65"/>
    </row>
    <row r="228" ht="15.75" customHeight="1">
      <c r="A228" s="21" t="s">
        <v>2</v>
      </c>
      <c r="B228" s="22">
        <f t="array" ref="B228:B229">TRANSPOSE($A$5:$B$5)</f>
        <v>0</v>
      </c>
      <c r="D228" s="21" t="s">
        <v>19</v>
      </c>
      <c r="E228" s="62">
        <f t="shared" ref="E228:G228" si="351">E225</f>
        <v>-2.589174053</v>
      </c>
      <c r="F228" s="62">
        <f t="shared" si="351"/>
        <v>1.715123625</v>
      </c>
      <c r="G228" s="62">
        <f t="shared" si="351"/>
        <v>1.900270074</v>
      </c>
      <c r="H228" s="63"/>
      <c r="I228" s="63">
        <f t="shared" ref="I228:I229" si="354">G228+B228*E228+B229*F228</f>
        <v>3.615393699</v>
      </c>
      <c r="J228" s="22">
        <f t="shared" ref="J228:J229" si="355">1/(1+EXP(-I228))</f>
        <v>0.973798652</v>
      </c>
      <c r="L228" s="21" t="s">
        <v>19</v>
      </c>
      <c r="M228" s="62">
        <f t="shared" ref="M228:O228" si="352">M225</f>
        <v>1.407882718</v>
      </c>
      <c r="N228" s="62">
        <f t="shared" si="352"/>
        <v>0.2408318215</v>
      </c>
      <c r="O228" s="62">
        <f t="shared" si="352"/>
        <v>-1.469101662</v>
      </c>
      <c r="P228" s="63"/>
      <c r="Q228" s="63">
        <f>O228+J228*M228+J229*N228</f>
        <v>0.02162259735</v>
      </c>
      <c r="R228" s="22">
        <f>1/(1+EXP(-Q228))</f>
        <v>0.5054054387</v>
      </c>
      <c r="T228" s="21">
        <f>$C$5</f>
        <v>0</v>
      </c>
      <c r="U228" s="22">
        <f>(T228-R228) ^ 2</f>
        <v>0.2554346575</v>
      </c>
      <c r="W228" s="56">
        <f>2*(R228-T228)</f>
        <v>1.010810877</v>
      </c>
      <c r="X228" s="57">
        <f>R228*(1-R228)</f>
        <v>0.2499707812</v>
      </c>
      <c r="Y228" s="58">
        <f>J228</f>
        <v>0.973798652</v>
      </c>
      <c r="Z228" s="58">
        <f>J229</f>
        <v>0.4971517692</v>
      </c>
      <c r="AA228" s="57">
        <v>1.0</v>
      </c>
      <c r="AB228" s="57">
        <f>W228*X228*Y228</f>
        <v>0.2460528067</v>
      </c>
      <c r="AC228" s="57">
        <f>W228*X228*Z228</f>
        <v>0.1256169208</v>
      </c>
      <c r="AD228" s="57">
        <f>W228*X228*AA228</f>
        <v>0.2526731847</v>
      </c>
      <c r="AE228" s="56">
        <f>2*(J228-T228)</f>
        <v>1.947597304</v>
      </c>
      <c r="AF228" s="63">
        <f t="shared" ref="AF228:AF229" si="356">J228*(1-J228)</f>
        <v>0.02551483737</v>
      </c>
      <c r="AG228" s="58">
        <f>B228</f>
        <v>0</v>
      </c>
      <c r="AH228" s="58">
        <f>B229</f>
        <v>1</v>
      </c>
      <c r="AI228" s="63">
        <v>1.0</v>
      </c>
      <c r="AJ228" s="63">
        <f>AE228*AF228*AG228</f>
        <v>0</v>
      </c>
      <c r="AK228" s="63">
        <f>AE228*AF228*AH228</f>
        <v>0.04969262847</v>
      </c>
      <c r="AL228" s="65">
        <f>AE228*AF228*AI228</f>
        <v>0.04969262847</v>
      </c>
    </row>
    <row r="229" ht="15.75" customHeight="1">
      <c r="A229" s="21" t="s">
        <v>21</v>
      </c>
      <c r="B229" s="22">
        <v>1.0</v>
      </c>
      <c r="D229" s="21" t="s">
        <v>30</v>
      </c>
      <c r="E229" s="62">
        <f t="shared" ref="E229:G229" si="353">E226</f>
        <v>-0.0300068815</v>
      </c>
      <c r="F229" s="62">
        <f t="shared" si="353"/>
        <v>-1.03487815</v>
      </c>
      <c r="G229" s="62">
        <f t="shared" si="353"/>
        <v>0.01861383503</v>
      </c>
      <c r="H229" s="63"/>
      <c r="I229" s="63">
        <f t="shared" si="354"/>
        <v>-0.01139304647</v>
      </c>
      <c r="J229" s="22">
        <f t="shared" si="355"/>
        <v>0.4971517692</v>
      </c>
      <c r="L229" s="56"/>
      <c r="M229" s="63"/>
      <c r="N229" s="63"/>
      <c r="O229" s="63"/>
      <c r="P229" s="63"/>
      <c r="Q229" s="63"/>
      <c r="R229" s="64"/>
      <c r="T229" s="56"/>
      <c r="U229" s="64"/>
      <c r="W229" s="56"/>
      <c r="AE229" s="56">
        <f>2*(J229-T228)</f>
        <v>0.9943035384</v>
      </c>
      <c r="AF229" s="63">
        <f t="shared" si="356"/>
        <v>0.2499918876</v>
      </c>
      <c r="AG229" s="63"/>
      <c r="AH229" s="63"/>
      <c r="AI229" s="63"/>
      <c r="AJ229" s="63">
        <f>AE229*AF229*AG228</f>
        <v>0</v>
      </c>
      <c r="AK229" s="63">
        <f>AE229*AF229*AH228</f>
        <v>0.2485678184</v>
      </c>
      <c r="AL229" s="65">
        <f>AE229*AF229*AI228</f>
        <v>0.2485678184</v>
      </c>
    </row>
    <row r="230" ht="15.75" customHeight="1">
      <c r="A230" s="56"/>
      <c r="B230" s="64"/>
      <c r="D230" s="56"/>
      <c r="E230" s="63"/>
      <c r="F230" s="63"/>
      <c r="G230" s="63"/>
      <c r="H230" s="63"/>
      <c r="I230" s="63"/>
      <c r="J230" s="64"/>
      <c r="L230" s="56"/>
      <c r="M230" s="63"/>
      <c r="N230" s="63"/>
      <c r="O230" s="63"/>
      <c r="P230" s="63"/>
      <c r="Q230" s="63"/>
      <c r="R230" s="64"/>
      <c r="T230" s="56"/>
      <c r="U230" s="64"/>
      <c r="W230" s="56"/>
      <c r="AE230" s="56"/>
      <c r="AF230" s="63"/>
      <c r="AG230" s="63"/>
      <c r="AH230" s="63"/>
      <c r="AI230" s="63"/>
      <c r="AJ230" s="63"/>
      <c r="AK230" s="63"/>
      <c r="AL230" s="65"/>
    </row>
    <row r="231" ht="15.75" customHeight="1">
      <c r="A231" s="21" t="s">
        <v>2</v>
      </c>
      <c r="B231" s="22">
        <f t="array" ref="B231:B232">TRANSPOSE($A$6:$B$6)</f>
        <v>1</v>
      </c>
      <c r="D231" s="21" t="s">
        <v>19</v>
      </c>
      <c r="E231" s="62">
        <f t="shared" ref="E231:G231" si="357">E228</f>
        <v>-2.589174053</v>
      </c>
      <c r="F231" s="62">
        <f t="shared" si="357"/>
        <v>1.715123625</v>
      </c>
      <c r="G231" s="62">
        <f t="shared" si="357"/>
        <v>1.900270074</v>
      </c>
      <c r="H231" s="63"/>
      <c r="I231" s="63">
        <f t="shared" ref="I231:I232" si="360">G231+B231*E231+B232*F231</f>
        <v>1.026219646</v>
      </c>
      <c r="J231" s="22">
        <f t="shared" ref="J231:J232" si="361">1/(1+EXP(-I231))</f>
        <v>0.7361823393</v>
      </c>
      <c r="L231" s="21" t="s">
        <v>19</v>
      </c>
      <c r="M231" s="62">
        <f t="shared" ref="M231:O231" si="358">M228</f>
        <v>1.407882718</v>
      </c>
      <c r="N231" s="62">
        <f t="shared" si="358"/>
        <v>0.2408318215</v>
      </c>
      <c r="O231" s="62">
        <f t="shared" si="358"/>
        <v>-1.469101662</v>
      </c>
      <c r="P231" s="63"/>
      <c r="Q231" s="63">
        <f>O231+J231*M231+J232*N231</f>
        <v>-0.3129133028</v>
      </c>
      <c r="R231" s="22">
        <f>1/(1+EXP(-Q231))</f>
        <v>0.4224037944</v>
      </c>
      <c r="T231" s="21">
        <f>$C$6</f>
        <v>1</v>
      </c>
      <c r="U231" s="22">
        <f>(T231-R231) ^ 2</f>
        <v>0.3336173767</v>
      </c>
      <c r="W231" s="56">
        <f>2*(R231-T231)</f>
        <v>-1.155192411</v>
      </c>
      <c r="X231" s="57">
        <f>R231*(1-R231)</f>
        <v>0.2439788289</v>
      </c>
      <c r="Y231" s="58">
        <f>J231</f>
        <v>0.7361823393</v>
      </c>
      <c r="Z231" s="58">
        <f>J232</f>
        <v>0.4971517692</v>
      </c>
      <c r="AA231" s="57">
        <v>1.0</v>
      </c>
      <c r="AB231" s="57">
        <f>W231*X231*Y231</f>
        <v>-0.2074874648</v>
      </c>
      <c r="AC231" s="57">
        <f>W231*X231*Z231</f>
        <v>-0.1401184933</v>
      </c>
      <c r="AD231" s="57">
        <f>W231*X231*AA231</f>
        <v>-0.2818424916</v>
      </c>
      <c r="AE231" s="56">
        <f>2*(J231-T231)</f>
        <v>-0.5276353215</v>
      </c>
      <c r="AF231" s="63">
        <f t="shared" ref="AF231:AF232" si="362">J231*(1-J231)</f>
        <v>0.1942179026</v>
      </c>
      <c r="AG231" s="58">
        <f>B231</f>
        <v>1</v>
      </c>
      <c r="AH231" s="58">
        <f>B232</f>
        <v>1</v>
      </c>
      <c r="AI231" s="63">
        <v>1.0</v>
      </c>
      <c r="AJ231" s="63">
        <f>AE231*AF231*AG231</f>
        <v>-0.1024762255</v>
      </c>
      <c r="AK231" s="63">
        <f>AE231*AF231*AH231</f>
        <v>-0.1024762255</v>
      </c>
      <c r="AL231" s="65">
        <f>AE231*AF231*AI231</f>
        <v>-0.1024762255</v>
      </c>
    </row>
    <row r="232" ht="15.75" customHeight="1">
      <c r="A232" s="26" t="s">
        <v>21</v>
      </c>
      <c r="B232" s="27">
        <v>1.0</v>
      </c>
      <c r="D232" s="26" t="s">
        <v>30</v>
      </c>
      <c r="E232" s="66">
        <f t="shared" ref="E232:G232" si="359">E229</f>
        <v>-0.0300068815</v>
      </c>
      <c r="F232" s="66">
        <f t="shared" si="359"/>
        <v>-1.03487815</v>
      </c>
      <c r="G232" s="66">
        <f t="shared" si="359"/>
        <v>0.01861383503</v>
      </c>
      <c r="H232" s="67"/>
      <c r="I232" s="67">
        <f t="shared" si="360"/>
        <v>-0.01139304647</v>
      </c>
      <c r="J232" s="27">
        <f t="shared" si="361"/>
        <v>0.4971517692</v>
      </c>
      <c r="L232" s="68"/>
      <c r="M232" s="66"/>
      <c r="N232" s="66"/>
      <c r="O232" s="66"/>
      <c r="P232" s="66"/>
      <c r="Q232" s="66"/>
      <c r="R232" s="69"/>
      <c r="T232" s="68"/>
      <c r="U232" s="69"/>
      <c r="W232" s="68"/>
      <c r="X232" s="66"/>
      <c r="Y232" s="66"/>
      <c r="Z232" s="66"/>
      <c r="AA232" s="66"/>
      <c r="AB232" s="66"/>
      <c r="AC232" s="66"/>
      <c r="AD232" s="66"/>
      <c r="AE232" s="68">
        <f>2*(J232-T231)</f>
        <v>-1.005696462</v>
      </c>
      <c r="AF232" s="67">
        <f t="shared" si="362"/>
        <v>0.2499918876</v>
      </c>
      <c r="AG232" s="67"/>
      <c r="AH232" s="67"/>
      <c r="AI232" s="67"/>
      <c r="AJ232" s="67">
        <f>AE232*AF232*AG231</f>
        <v>-0.2514159568</v>
      </c>
      <c r="AK232" s="67">
        <f>AE232*AF232*AH231</f>
        <v>-0.2514159568</v>
      </c>
      <c r="AL232" s="70">
        <f>AE232*AF232*AI231</f>
        <v>-0.2514159568</v>
      </c>
    </row>
    <row r="233" ht="15.75" customHeight="1">
      <c r="A233" s="71"/>
      <c r="B233" s="71"/>
      <c r="C233" s="71"/>
      <c r="D233" s="71"/>
      <c r="E233" s="71"/>
      <c r="F233" s="71"/>
      <c r="G233" s="71"/>
      <c r="H233" s="71"/>
      <c r="I233" s="71"/>
      <c r="J233" s="71"/>
      <c r="K233" s="71"/>
      <c r="L233" s="71"/>
      <c r="M233" s="71"/>
      <c r="N233" s="71"/>
      <c r="O233" s="71"/>
      <c r="P233" s="71"/>
      <c r="Q233" s="71"/>
      <c r="R233" s="71"/>
      <c r="S233" s="71"/>
      <c r="T233" s="71"/>
      <c r="U233" s="72">
        <f>SUM(U222:U231)</f>
        <v>0.9569834535</v>
      </c>
      <c r="V233" s="71"/>
      <c r="W233" s="71"/>
      <c r="X233" s="71"/>
      <c r="Y233" s="71"/>
      <c r="Z233" s="71"/>
      <c r="AA233" s="71"/>
      <c r="AB233" s="71">
        <f t="shared" ref="AB233:AD233" si="363">AVERAGE(AB222,AB225,AB228,AB231)</f>
        <v>-0.03765724098</v>
      </c>
      <c r="AC233" s="71">
        <f t="shared" si="363"/>
        <v>-0.02159242112</v>
      </c>
      <c r="AD233" s="71">
        <f t="shared" si="363"/>
        <v>-0.04289504074</v>
      </c>
      <c r="AE233" s="71"/>
      <c r="AF233" s="71"/>
      <c r="AG233" s="71">
        <f>AVERAGE(AJ222,AJ225,AJ228,AJ231)</f>
        <v>0.01157524683</v>
      </c>
      <c r="AH233" s="71">
        <f>AVERAGE(AJ223,AJ226,AJ229,AJ232)</f>
        <v>0.0002222126196</v>
      </c>
      <c r="AI233" s="71">
        <f>AVERAGE(AK222,AK225,AK228,AK231)</f>
        <v>-0.01319589925</v>
      </c>
      <c r="AJ233" s="71">
        <f>AVERAGE(AK223,AK226,AK229,AK232)</f>
        <v>-0.0007120345964</v>
      </c>
      <c r="AK233" s="71">
        <f>AVERAGE(AL222,AL225,AL228,AL231)</f>
        <v>0.01663874878</v>
      </c>
      <c r="AL233" s="71">
        <f>AVERAGE(AL223,AL226,AL229,AL232)</f>
        <v>0.0004511957438</v>
      </c>
    </row>
    <row r="234" ht="15.75" customHeight="1"/>
    <row r="235" ht="15.75" customHeight="1">
      <c r="A235" s="5" t="s">
        <v>5</v>
      </c>
      <c r="B235" s="6"/>
      <c r="C235" s="3"/>
      <c r="D235" s="7" t="s">
        <v>6</v>
      </c>
      <c r="E235" s="8"/>
      <c r="F235" s="8"/>
      <c r="G235" s="8"/>
      <c r="H235" s="8"/>
      <c r="I235" s="9" t="s">
        <v>3</v>
      </c>
      <c r="J235" s="10"/>
      <c r="K235" s="3"/>
      <c r="L235" s="7" t="s">
        <v>27</v>
      </c>
      <c r="M235" s="8"/>
      <c r="N235" s="8"/>
      <c r="O235" s="8"/>
      <c r="P235" s="8"/>
      <c r="Q235" s="9" t="s">
        <v>3</v>
      </c>
      <c r="R235" s="10"/>
      <c r="T235" s="7" t="s">
        <v>20</v>
      </c>
      <c r="U235" s="11" t="s">
        <v>8</v>
      </c>
      <c r="W235" s="7" t="s">
        <v>28</v>
      </c>
      <c r="X235" s="8"/>
      <c r="Y235" s="8"/>
      <c r="Z235" s="8"/>
      <c r="AA235" s="8"/>
      <c r="AB235" s="8"/>
      <c r="AC235" s="8"/>
      <c r="AD235" s="8"/>
      <c r="AE235" s="7" t="s">
        <v>29</v>
      </c>
      <c r="AF235" s="8"/>
      <c r="AG235" s="8"/>
      <c r="AH235" s="8"/>
      <c r="AI235" s="8"/>
      <c r="AJ235" s="8"/>
      <c r="AK235" s="8"/>
      <c r="AL235" s="11"/>
    </row>
    <row r="236" ht="15.75" customHeight="1">
      <c r="A236" s="12"/>
      <c r="B236" s="13"/>
      <c r="C236" s="3"/>
      <c r="D236" s="14"/>
      <c r="E236" s="15" t="s">
        <v>9</v>
      </c>
      <c r="F236" s="15" t="s">
        <v>22</v>
      </c>
      <c r="G236" s="15" t="s">
        <v>10</v>
      </c>
      <c r="H236" s="15"/>
      <c r="I236" s="15" t="s">
        <v>11</v>
      </c>
      <c r="J236" s="18" t="s">
        <v>12</v>
      </c>
      <c r="K236" s="3"/>
      <c r="L236" s="14"/>
      <c r="M236" s="15" t="s">
        <v>9</v>
      </c>
      <c r="N236" s="15" t="s">
        <v>22</v>
      </c>
      <c r="O236" s="15" t="s">
        <v>10</v>
      </c>
      <c r="P236" s="15"/>
      <c r="Q236" s="15" t="s">
        <v>11</v>
      </c>
      <c r="R236" s="18" t="s">
        <v>12</v>
      </c>
      <c r="T236" s="52"/>
      <c r="U236" s="17"/>
      <c r="W236" s="52" t="s">
        <v>13</v>
      </c>
      <c r="X236" s="16" t="s">
        <v>14</v>
      </c>
      <c r="Y236" s="16" t="s">
        <v>23</v>
      </c>
      <c r="Z236" s="16" t="s">
        <v>24</v>
      </c>
      <c r="AA236" s="16" t="s">
        <v>16</v>
      </c>
      <c r="AB236" s="16" t="s">
        <v>25</v>
      </c>
      <c r="AC236" s="16" t="s">
        <v>26</v>
      </c>
      <c r="AD236" s="16" t="s">
        <v>18</v>
      </c>
      <c r="AE236" s="14" t="s">
        <v>13</v>
      </c>
      <c r="AF236" s="15" t="s">
        <v>14</v>
      </c>
      <c r="AG236" s="15" t="s">
        <v>23</v>
      </c>
      <c r="AH236" s="15" t="s">
        <v>24</v>
      </c>
      <c r="AI236" s="15" t="s">
        <v>16</v>
      </c>
      <c r="AJ236" s="15" t="s">
        <v>25</v>
      </c>
      <c r="AK236" s="15" t="s">
        <v>26</v>
      </c>
      <c r="AL236" s="18" t="s">
        <v>18</v>
      </c>
    </row>
    <row r="237" ht="15.75" customHeight="1">
      <c r="A237" s="21" t="s">
        <v>2</v>
      </c>
      <c r="B237" s="22">
        <f t="array" ref="B237:B238">TRANSPOSE($A$3:$B$3)</f>
        <v>0</v>
      </c>
      <c r="D237" s="23" t="s">
        <v>19</v>
      </c>
      <c r="E237" s="53">
        <f t="shared" ref="E237:G237" si="364">E222-$B$8*AG233</f>
        <v>-2.704926522</v>
      </c>
      <c r="F237" s="53">
        <f t="shared" si="364"/>
        <v>1.712901499</v>
      </c>
      <c r="G237" s="53">
        <f t="shared" si="364"/>
        <v>2.032229067</v>
      </c>
      <c r="H237" s="54"/>
      <c r="I237" s="54">
        <f t="shared" ref="I237:I238" si="367">G237+B237*E237+B238*F237</f>
        <v>2.032229067</v>
      </c>
      <c r="J237" s="55">
        <f t="shared" ref="J237:J238" si="368">1/(1+EXP(-I237))</f>
        <v>0.8841396119</v>
      </c>
      <c r="L237" s="23" t="s">
        <v>19</v>
      </c>
      <c r="M237" s="53">
        <f t="shared" ref="M237:O237" si="365">M222-$B$8*AB233</f>
        <v>1.784455128</v>
      </c>
      <c r="N237" s="53">
        <f t="shared" si="365"/>
        <v>0.4567560327</v>
      </c>
      <c r="O237" s="53">
        <f t="shared" si="365"/>
        <v>-1.040151254</v>
      </c>
      <c r="P237" s="54"/>
      <c r="Q237" s="54">
        <f>O237+J237*M237+J238*N237</f>
        <v>0.7675444789</v>
      </c>
      <c r="R237" s="55">
        <f>1/(1+EXP(-Q237))</f>
        <v>0.682989476</v>
      </c>
      <c r="T237" s="21">
        <f>$C$3</f>
        <v>1</v>
      </c>
      <c r="U237" s="22">
        <f>(T237-R237) ^ 2</f>
        <v>0.1004956723</v>
      </c>
      <c r="W237" s="56">
        <f>2*(R237-T237)</f>
        <v>-0.634021048</v>
      </c>
      <c r="X237" s="57">
        <f>R237*(1-R237)</f>
        <v>0.2165148517</v>
      </c>
      <c r="Y237" s="58">
        <f>J237</f>
        <v>0.8841396119</v>
      </c>
      <c r="Z237" s="58">
        <f>J238</f>
        <v>0.503525411</v>
      </c>
      <c r="AA237" s="57">
        <v>1.0</v>
      </c>
      <c r="AB237" s="57">
        <f>W237*X237*Y237</f>
        <v>-0.1213702415</v>
      </c>
      <c r="AC237" s="57">
        <f>W237*X237*Z237</f>
        <v>-0.06912143728</v>
      </c>
      <c r="AD237" s="57">
        <f>W237*X237*AA237</f>
        <v>-0.1372749732</v>
      </c>
      <c r="AE237" s="59">
        <f>2*(J237-T237)</f>
        <v>-0.2317207762</v>
      </c>
      <c r="AF237" s="54">
        <f t="shared" ref="AF237:AF238" si="369">J237*(1-J237)</f>
        <v>0.1024367586</v>
      </c>
      <c r="AG237" s="60">
        <f>B237</f>
        <v>0</v>
      </c>
      <c r="AH237" s="60">
        <f>B238</f>
        <v>0</v>
      </c>
      <c r="AI237" s="54">
        <v>1.0</v>
      </c>
      <c r="AJ237" s="54">
        <f>AE237*AF237*AG237</f>
        <v>0</v>
      </c>
      <c r="AK237" s="54">
        <f>AE237*AF237*AH237</f>
        <v>0</v>
      </c>
      <c r="AL237" s="61">
        <f>AE237*AF237*AI237</f>
        <v>-0.02373672522</v>
      </c>
    </row>
    <row r="238" ht="15.75" customHeight="1">
      <c r="A238" s="21" t="s">
        <v>21</v>
      </c>
      <c r="B238" s="22">
        <v>0.0</v>
      </c>
      <c r="D238" s="21" t="s">
        <v>30</v>
      </c>
      <c r="E238" s="62">
        <f t="shared" ref="E238:G238" si="366">E223-$B$8*AJ233</f>
        <v>-0.02288653554</v>
      </c>
      <c r="F238" s="62">
        <f t="shared" si="366"/>
        <v>-1.201265638</v>
      </c>
      <c r="G238" s="62">
        <f t="shared" si="366"/>
        <v>0.01410187759</v>
      </c>
      <c r="H238" s="63"/>
      <c r="I238" s="63">
        <f t="shared" si="367"/>
        <v>0.01410187759</v>
      </c>
      <c r="J238" s="22">
        <f t="shared" si="368"/>
        <v>0.503525411</v>
      </c>
      <c r="L238" s="21"/>
      <c r="M238" s="63"/>
      <c r="N238" s="63"/>
      <c r="O238" s="63"/>
      <c r="P238" s="63"/>
      <c r="Q238" s="63"/>
      <c r="R238" s="64"/>
      <c r="T238" s="56"/>
      <c r="U238" s="64"/>
      <c r="W238" s="56"/>
      <c r="AE238" s="56">
        <f>2*(J238-T237)</f>
        <v>-0.9929491781</v>
      </c>
      <c r="AF238" s="63">
        <f t="shared" si="369"/>
        <v>0.2499875715</v>
      </c>
      <c r="AG238" s="63"/>
      <c r="AH238" s="63"/>
      <c r="AI238" s="63"/>
      <c r="AJ238" s="63">
        <f>AE238*AF238*AG237</f>
        <v>0</v>
      </c>
      <c r="AK238" s="63">
        <f>AE238*AF238*AH237</f>
        <v>0</v>
      </c>
      <c r="AL238" s="65">
        <f>AE238*AF238*AI237</f>
        <v>-0.2482249536</v>
      </c>
    </row>
    <row r="239" ht="15.75" customHeight="1">
      <c r="A239" s="56"/>
      <c r="B239" s="64"/>
      <c r="D239" s="56"/>
      <c r="E239" s="63"/>
      <c r="F239" s="63"/>
      <c r="G239" s="63"/>
      <c r="H239" s="63"/>
      <c r="I239" s="63"/>
      <c r="J239" s="64"/>
      <c r="L239" s="56"/>
      <c r="M239" s="63"/>
      <c r="N239" s="63"/>
      <c r="O239" s="63"/>
      <c r="P239" s="63"/>
      <c r="Q239" s="63"/>
      <c r="R239" s="64"/>
      <c r="T239" s="56"/>
      <c r="U239" s="64"/>
      <c r="W239" s="56"/>
      <c r="AE239" s="56"/>
      <c r="AF239" s="63"/>
      <c r="AG239" s="63"/>
      <c r="AH239" s="63"/>
      <c r="AI239" s="63"/>
      <c r="AJ239" s="63"/>
      <c r="AK239" s="63"/>
      <c r="AL239" s="65"/>
    </row>
    <row r="240" ht="15.75" customHeight="1">
      <c r="A240" s="21" t="s">
        <v>2</v>
      </c>
      <c r="B240" s="22">
        <f t="array" ref="B240:B241">TRANSPOSE($A$4:$B$4)</f>
        <v>1</v>
      </c>
      <c r="D240" s="21" t="s">
        <v>19</v>
      </c>
      <c r="E240" s="62">
        <f t="shared" ref="E240:G240" si="370">E237</f>
        <v>-2.704926522</v>
      </c>
      <c r="F240" s="62">
        <f t="shared" si="370"/>
        <v>1.712901499</v>
      </c>
      <c r="G240" s="62">
        <f t="shared" si="370"/>
        <v>2.032229067</v>
      </c>
      <c r="H240" s="63"/>
      <c r="I240" s="63">
        <f t="shared" ref="I240:I241" si="373">G240+B240*E240+B241*F240</f>
        <v>-0.672697455</v>
      </c>
      <c r="J240" s="22">
        <f t="shared" ref="J240:J241" si="374">1/(1+EXP(-I240))</f>
        <v>0.3378930989</v>
      </c>
      <c r="L240" s="21" t="s">
        <v>19</v>
      </c>
      <c r="M240" s="62">
        <f t="shared" ref="M240:O240" si="371">M237</f>
        <v>1.784455128</v>
      </c>
      <c r="N240" s="62">
        <f t="shared" si="371"/>
        <v>0.4567560327</v>
      </c>
      <c r="O240" s="62">
        <f t="shared" si="371"/>
        <v>-1.040151254</v>
      </c>
      <c r="P240" s="63"/>
      <c r="Q240" s="63">
        <f>O240+J240*M240+J241*N240</f>
        <v>-0.2072079122</v>
      </c>
      <c r="R240" s="22">
        <f>1/(1+EXP(-Q240))</f>
        <v>0.4483825733</v>
      </c>
      <c r="T240" s="21">
        <f>$C$4</f>
        <v>0</v>
      </c>
      <c r="U240" s="22">
        <f>(T240-R240) ^ 2</f>
        <v>0.201046932</v>
      </c>
      <c r="W240" s="56">
        <f>2*(R240-T240)</f>
        <v>0.8967651466</v>
      </c>
      <c r="X240" s="57">
        <f>R240*(1-R240)</f>
        <v>0.2473356413</v>
      </c>
      <c r="Y240" s="58">
        <f>J240</f>
        <v>0.3378930989</v>
      </c>
      <c r="Z240" s="58">
        <f>J241</f>
        <v>0.503525411</v>
      </c>
      <c r="AA240" s="57">
        <v>1.0</v>
      </c>
      <c r="AB240" s="57">
        <f>W240*X240*Y240</f>
        <v>0.07494535923</v>
      </c>
      <c r="AC240" s="57">
        <f>W240*X240*Z240</f>
        <v>0.1116829344</v>
      </c>
      <c r="AD240" s="57">
        <f>W240*X240*AA240</f>
        <v>0.2218019826</v>
      </c>
      <c r="AE240" s="56">
        <f>2*(J240-T240)</f>
        <v>0.6757861977</v>
      </c>
      <c r="AF240" s="63">
        <f t="shared" ref="AF240:AF241" si="375">J240*(1-J240)</f>
        <v>0.2237213526</v>
      </c>
      <c r="AG240" s="58">
        <f>B240</f>
        <v>1</v>
      </c>
      <c r="AH240" s="58">
        <f>B241</f>
        <v>0</v>
      </c>
      <c r="AI240" s="63">
        <v>1.0</v>
      </c>
      <c r="AJ240" s="63">
        <f>AE240*AF240*AG240</f>
        <v>0.1511878022</v>
      </c>
      <c r="AK240" s="63">
        <f>AE240*AF240*AH240</f>
        <v>0</v>
      </c>
      <c r="AL240" s="65">
        <f>AE240*AF240*AI240</f>
        <v>0.1511878022</v>
      </c>
    </row>
    <row r="241" ht="15.75" customHeight="1">
      <c r="A241" s="21" t="s">
        <v>21</v>
      </c>
      <c r="B241" s="22">
        <v>0.0</v>
      </c>
      <c r="D241" s="21" t="s">
        <v>30</v>
      </c>
      <c r="E241" s="62">
        <f t="shared" ref="E241:G241" si="372">E238</f>
        <v>-0.02288653554</v>
      </c>
      <c r="F241" s="62">
        <f t="shared" si="372"/>
        <v>-1.201265638</v>
      </c>
      <c r="G241" s="62">
        <f t="shared" si="372"/>
        <v>0.01410187759</v>
      </c>
      <c r="H241" s="63"/>
      <c r="I241" s="63">
        <f t="shared" si="373"/>
        <v>0.01410187759</v>
      </c>
      <c r="J241" s="22">
        <f t="shared" si="374"/>
        <v>0.503525411</v>
      </c>
      <c r="L241" s="56"/>
      <c r="M241" s="63"/>
      <c r="N241" s="63"/>
      <c r="O241" s="63"/>
      <c r="P241" s="63"/>
      <c r="Q241" s="63"/>
      <c r="R241" s="64"/>
      <c r="T241" s="56"/>
      <c r="U241" s="64"/>
      <c r="W241" s="56"/>
      <c r="AE241" s="56">
        <f>2*(J241-T240)</f>
        <v>1.007050822</v>
      </c>
      <c r="AF241" s="63">
        <f t="shared" si="375"/>
        <v>0.2499875715</v>
      </c>
      <c r="AG241" s="63"/>
      <c r="AH241" s="63"/>
      <c r="AI241" s="63"/>
      <c r="AJ241" s="63">
        <f>AE241*AF241*AG240</f>
        <v>0.2517501893</v>
      </c>
      <c r="AK241" s="63">
        <f>AE241*AF241*AH240</f>
        <v>0</v>
      </c>
      <c r="AL241" s="65">
        <f>AE241*AF241*AI240</f>
        <v>0.2517501893</v>
      </c>
    </row>
    <row r="242" ht="15.75" customHeight="1">
      <c r="A242" s="56"/>
      <c r="B242" s="64"/>
      <c r="D242" s="56"/>
      <c r="E242" s="63"/>
      <c r="F242" s="63"/>
      <c r="G242" s="63"/>
      <c r="H242" s="63"/>
      <c r="I242" s="63"/>
      <c r="J242" s="64"/>
      <c r="L242" s="56"/>
      <c r="M242" s="63"/>
      <c r="N242" s="63"/>
      <c r="O242" s="63"/>
      <c r="P242" s="63"/>
      <c r="Q242" s="63"/>
      <c r="R242" s="64"/>
      <c r="T242" s="56"/>
      <c r="U242" s="64"/>
      <c r="W242" s="56"/>
      <c r="AE242" s="56"/>
      <c r="AF242" s="63"/>
      <c r="AG242" s="63"/>
      <c r="AH242" s="63"/>
      <c r="AI242" s="63"/>
      <c r="AJ242" s="63"/>
      <c r="AK242" s="63"/>
      <c r="AL242" s="65"/>
    </row>
    <row r="243" ht="15.75" customHeight="1">
      <c r="A243" s="21" t="s">
        <v>2</v>
      </c>
      <c r="B243" s="22">
        <f t="array" ref="B243:B244">TRANSPOSE($A$5:$B$5)</f>
        <v>0</v>
      </c>
      <c r="D243" s="21" t="s">
        <v>19</v>
      </c>
      <c r="E243" s="62">
        <f t="shared" ref="E243:G243" si="376">E240</f>
        <v>-2.704926522</v>
      </c>
      <c r="F243" s="62">
        <f t="shared" si="376"/>
        <v>1.712901499</v>
      </c>
      <c r="G243" s="62">
        <f t="shared" si="376"/>
        <v>2.032229067</v>
      </c>
      <c r="H243" s="63"/>
      <c r="I243" s="63">
        <f t="shared" ref="I243:I244" si="379">G243+B243*E243+B244*F243</f>
        <v>3.745130566</v>
      </c>
      <c r="J243" s="22">
        <f t="shared" ref="J243:J244" si="380">1/(1+EXP(-I243))</f>
        <v>0.9769130599</v>
      </c>
      <c r="L243" s="21" t="s">
        <v>19</v>
      </c>
      <c r="M243" s="62">
        <f t="shared" ref="M243:O243" si="377">M240</f>
        <v>1.784455128</v>
      </c>
      <c r="N243" s="62">
        <f t="shared" si="377"/>
        <v>0.4567560327</v>
      </c>
      <c r="O243" s="62">
        <f t="shared" si="377"/>
        <v>-1.040151254</v>
      </c>
      <c r="P243" s="63"/>
      <c r="Q243" s="63">
        <f>O243+J243*M243+J244*N243</f>
        <v>0.9304811762</v>
      </c>
      <c r="R243" s="22">
        <f>1/(1+EXP(-Q243))</f>
        <v>0.7171728955</v>
      </c>
      <c r="T243" s="21">
        <f>$C$5</f>
        <v>0</v>
      </c>
      <c r="U243" s="22">
        <f>(T243-R243) ^ 2</f>
        <v>0.5143369621</v>
      </c>
      <c r="W243" s="56">
        <f>2*(R243-T243)</f>
        <v>1.434345791</v>
      </c>
      <c r="X243" s="57">
        <f>R243*(1-R243)</f>
        <v>0.2028359335</v>
      </c>
      <c r="Y243" s="58">
        <f>J243</f>
        <v>0.9769130599</v>
      </c>
      <c r="Z243" s="58">
        <f>J244</f>
        <v>0.4978038496</v>
      </c>
      <c r="AA243" s="57">
        <v>1.0</v>
      </c>
      <c r="AB243" s="57">
        <f>W243*X243*Y243</f>
        <v>0.2842200254</v>
      </c>
      <c r="AC243" s="57">
        <f>W243*X243*Z243</f>
        <v>0.1448294926</v>
      </c>
      <c r="AD243" s="57">
        <f>W243*X243*AA243</f>
        <v>0.2909368674</v>
      </c>
      <c r="AE243" s="56">
        <f>2*(J243-T243)</f>
        <v>1.95382612</v>
      </c>
      <c r="AF243" s="63">
        <f t="shared" ref="AF243:AF244" si="381">J243*(1-J243)</f>
        <v>0.02255393333</v>
      </c>
      <c r="AG243" s="58">
        <f>B243</f>
        <v>0</v>
      </c>
      <c r="AH243" s="58">
        <f>B244</f>
        <v>1</v>
      </c>
      <c r="AI243" s="63">
        <v>1.0</v>
      </c>
      <c r="AJ243" s="63">
        <f>AE243*AF243*AG243</f>
        <v>0</v>
      </c>
      <c r="AK243" s="63">
        <f>AE243*AF243*AH243</f>
        <v>0.04406646404</v>
      </c>
      <c r="AL243" s="65">
        <f>AE243*AF243*AI243</f>
        <v>0.04406646404</v>
      </c>
    </row>
    <row r="244" ht="15.75" customHeight="1">
      <c r="A244" s="21" t="s">
        <v>21</v>
      </c>
      <c r="B244" s="22">
        <v>1.0</v>
      </c>
      <c r="D244" s="21" t="s">
        <v>30</v>
      </c>
      <c r="E244" s="62">
        <f t="shared" ref="E244:G244" si="378">E241</f>
        <v>-0.02288653554</v>
      </c>
      <c r="F244" s="62">
        <f t="shared" si="378"/>
        <v>-1.201265638</v>
      </c>
      <c r="G244" s="62">
        <f t="shared" si="378"/>
        <v>0.01410187759</v>
      </c>
      <c r="H244" s="63"/>
      <c r="I244" s="63">
        <f t="shared" si="379"/>
        <v>-0.008784657948</v>
      </c>
      <c r="J244" s="22">
        <f t="shared" si="380"/>
        <v>0.4978038496</v>
      </c>
      <c r="L244" s="56"/>
      <c r="M244" s="63"/>
      <c r="N244" s="63"/>
      <c r="O244" s="63"/>
      <c r="P244" s="63"/>
      <c r="Q244" s="63"/>
      <c r="R244" s="64"/>
      <c r="T244" s="56"/>
      <c r="U244" s="64"/>
      <c r="W244" s="56"/>
      <c r="AE244" s="56">
        <f>2*(J244-T243)</f>
        <v>0.9956076993</v>
      </c>
      <c r="AF244" s="63">
        <f t="shared" si="381"/>
        <v>0.2499951769</v>
      </c>
      <c r="AG244" s="63"/>
      <c r="AH244" s="63"/>
      <c r="AI244" s="63"/>
      <c r="AJ244" s="63">
        <f>AE244*AF244*AG243</f>
        <v>0</v>
      </c>
      <c r="AK244" s="63">
        <f>AE244*AF244*AH243</f>
        <v>0.2488971229</v>
      </c>
      <c r="AL244" s="65">
        <f>AE244*AF244*AI243</f>
        <v>0.2488971229</v>
      </c>
    </row>
    <row r="245" ht="15.75" customHeight="1">
      <c r="A245" s="56"/>
      <c r="B245" s="64"/>
      <c r="D245" s="56"/>
      <c r="E245" s="63"/>
      <c r="F245" s="63"/>
      <c r="G245" s="63"/>
      <c r="H245" s="63"/>
      <c r="I245" s="63"/>
      <c r="J245" s="64"/>
      <c r="L245" s="56"/>
      <c r="M245" s="63"/>
      <c r="N245" s="63"/>
      <c r="O245" s="63"/>
      <c r="P245" s="63"/>
      <c r="Q245" s="63"/>
      <c r="R245" s="64"/>
      <c r="T245" s="56"/>
      <c r="U245" s="64"/>
      <c r="W245" s="56"/>
      <c r="AE245" s="56"/>
      <c r="AF245" s="63"/>
      <c r="AG245" s="63"/>
      <c r="AH245" s="63"/>
      <c r="AI245" s="63"/>
      <c r="AJ245" s="63"/>
      <c r="AK245" s="63"/>
      <c r="AL245" s="65"/>
    </row>
    <row r="246" ht="15.75" customHeight="1">
      <c r="A246" s="21" t="s">
        <v>2</v>
      </c>
      <c r="B246" s="22">
        <f t="array" ref="B246:B247">TRANSPOSE($A$6:$B$6)</f>
        <v>1</v>
      </c>
      <c r="D246" s="21" t="s">
        <v>19</v>
      </c>
      <c r="E246" s="62">
        <f t="shared" ref="E246:G246" si="382">E243</f>
        <v>-2.704926522</v>
      </c>
      <c r="F246" s="62">
        <f t="shared" si="382"/>
        <v>1.712901499</v>
      </c>
      <c r="G246" s="62">
        <f t="shared" si="382"/>
        <v>2.032229067</v>
      </c>
      <c r="H246" s="63"/>
      <c r="I246" s="63">
        <f t="shared" ref="I246:I247" si="385">G246+B246*E246+B247*F246</f>
        <v>1.040204044</v>
      </c>
      <c r="J246" s="22">
        <f t="shared" ref="J246:J247" si="386">1/(1+EXP(-I246))</f>
        <v>0.7388893746</v>
      </c>
      <c r="L246" s="21" t="s">
        <v>19</v>
      </c>
      <c r="M246" s="62">
        <f t="shared" ref="M246:O246" si="383">M243</f>
        <v>1.784455128</v>
      </c>
      <c r="N246" s="62">
        <f t="shared" si="383"/>
        <v>0.4567560327</v>
      </c>
      <c r="O246" s="62">
        <f t="shared" si="383"/>
        <v>-1.040151254</v>
      </c>
      <c r="P246" s="63"/>
      <c r="Q246" s="63">
        <f>O246+J246*M246+J247*N246</f>
        <v>0.5057385906</v>
      </c>
      <c r="R246" s="22">
        <f>1/(1+EXP(-Q246))</f>
        <v>0.6238069705</v>
      </c>
      <c r="T246" s="21">
        <f>$C$6</f>
        <v>1</v>
      </c>
      <c r="U246" s="22">
        <f>(T246-R246) ^ 2</f>
        <v>0.1415211954</v>
      </c>
      <c r="W246" s="56">
        <f>2*(R246-T246)</f>
        <v>-0.7523860589</v>
      </c>
      <c r="X246" s="57">
        <f>R246*(1-R246)</f>
        <v>0.234671834</v>
      </c>
      <c r="Y246" s="58">
        <f>J246</f>
        <v>0.7388893746</v>
      </c>
      <c r="Z246" s="58">
        <f>J247</f>
        <v>0.4978038496</v>
      </c>
      <c r="AA246" s="57">
        <v>1.0</v>
      </c>
      <c r="AB246" s="57">
        <f>W246*X246*Y246</f>
        <v>-0.1304611278</v>
      </c>
      <c r="AC246" s="57">
        <f>W246*X246*Z246</f>
        <v>-0.08789414749</v>
      </c>
      <c r="AD246" s="57">
        <f>W246*X246*AA246</f>
        <v>-0.1765638164</v>
      </c>
      <c r="AE246" s="56">
        <f>2*(J246-T246)</f>
        <v>-0.5222212508</v>
      </c>
      <c r="AF246" s="63">
        <f t="shared" ref="AF246:AF247" si="387">J246*(1-J246)</f>
        <v>0.1929318667</v>
      </c>
      <c r="AG246" s="58">
        <f>B246</f>
        <v>1</v>
      </c>
      <c r="AH246" s="58">
        <f>B247</f>
        <v>1</v>
      </c>
      <c r="AI246" s="63">
        <v>1.0</v>
      </c>
      <c r="AJ246" s="63">
        <f>AE246*AF246*AG246</f>
        <v>-0.1007531207</v>
      </c>
      <c r="AK246" s="63">
        <f>AE246*AF246*AH246</f>
        <v>-0.1007531207</v>
      </c>
      <c r="AL246" s="65">
        <f>AE246*AF246*AI246</f>
        <v>-0.1007531207</v>
      </c>
    </row>
    <row r="247" ht="15.75" customHeight="1">
      <c r="A247" s="26" t="s">
        <v>21</v>
      </c>
      <c r="B247" s="27">
        <v>1.0</v>
      </c>
      <c r="D247" s="26" t="s">
        <v>30</v>
      </c>
      <c r="E247" s="66">
        <f t="shared" ref="E247:G247" si="384">E244</f>
        <v>-0.02288653554</v>
      </c>
      <c r="F247" s="66">
        <f t="shared" si="384"/>
        <v>-1.201265638</v>
      </c>
      <c r="G247" s="66">
        <f t="shared" si="384"/>
        <v>0.01410187759</v>
      </c>
      <c r="H247" s="67"/>
      <c r="I247" s="67">
        <f t="shared" si="385"/>
        <v>-0.008784657948</v>
      </c>
      <c r="J247" s="27">
        <f t="shared" si="386"/>
        <v>0.4978038496</v>
      </c>
      <c r="L247" s="68"/>
      <c r="M247" s="66"/>
      <c r="N247" s="66"/>
      <c r="O247" s="66"/>
      <c r="P247" s="66"/>
      <c r="Q247" s="66"/>
      <c r="R247" s="69"/>
      <c r="T247" s="68"/>
      <c r="U247" s="69"/>
      <c r="W247" s="68"/>
      <c r="X247" s="66"/>
      <c r="Y247" s="66"/>
      <c r="Z247" s="66"/>
      <c r="AA247" s="66"/>
      <c r="AB247" s="66"/>
      <c r="AC247" s="66"/>
      <c r="AD247" s="66"/>
      <c r="AE247" s="68">
        <f>2*(J247-T246)</f>
        <v>-1.004392301</v>
      </c>
      <c r="AF247" s="67">
        <f t="shared" si="387"/>
        <v>0.2499951769</v>
      </c>
      <c r="AG247" s="67"/>
      <c r="AH247" s="67"/>
      <c r="AI247" s="67"/>
      <c r="AJ247" s="67">
        <f>AE247*AF247*AG246</f>
        <v>-0.2510932309</v>
      </c>
      <c r="AK247" s="67">
        <f>AE247*AF247*AH246</f>
        <v>-0.2510932309</v>
      </c>
      <c r="AL247" s="70">
        <f>AE247*AF247*AI246</f>
        <v>-0.2510932309</v>
      </c>
    </row>
    <row r="248" ht="15.75" customHeight="1">
      <c r="A248" s="71"/>
      <c r="B248" s="71"/>
      <c r="C248" s="71"/>
      <c r="D248" s="71"/>
      <c r="E248" s="71"/>
      <c r="F248" s="71"/>
      <c r="G248" s="71"/>
      <c r="H248" s="71"/>
      <c r="I248" s="71"/>
      <c r="J248" s="71"/>
      <c r="K248" s="71"/>
      <c r="L248" s="71"/>
      <c r="M248" s="71"/>
      <c r="N248" s="71"/>
      <c r="O248" s="71"/>
      <c r="P248" s="71"/>
      <c r="Q248" s="71"/>
      <c r="R248" s="71"/>
      <c r="S248" s="71"/>
      <c r="T248" s="71"/>
      <c r="U248" s="72">
        <f>SUM(U237:U246)</f>
        <v>0.9574007618</v>
      </c>
      <c r="V248" s="71"/>
      <c r="W248" s="71"/>
      <c r="X248" s="71"/>
      <c r="Y248" s="71"/>
      <c r="Z248" s="71"/>
      <c r="AA248" s="71"/>
      <c r="AB248" s="71">
        <f t="shared" ref="AB248:AD248" si="388">AVERAGE(AB237,AB240,AB243,AB246)</f>
        <v>0.02683350382</v>
      </c>
      <c r="AC248" s="71">
        <f t="shared" si="388"/>
        <v>0.02487421057</v>
      </c>
      <c r="AD248" s="71">
        <f t="shared" si="388"/>
        <v>0.04972501512</v>
      </c>
      <c r="AE248" s="71"/>
      <c r="AF248" s="71"/>
      <c r="AG248" s="71">
        <f>AVERAGE(AJ237,AJ240,AJ243,AJ246)</f>
        <v>0.01260867037</v>
      </c>
      <c r="AH248" s="71">
        <f>AVERAGE(AJ238,AJ241,AJ244,AJ247)</f>
        <v>0.0001642396031</v>
      </c>
      <c r="AI248" s="71">
        <f>AVERAGE(AK237,AK240,AK243,AK246)</f>
        <v>-0.01417166417</v>
      </c>
      <c r="AJ248" s="71">
        <f>AVERAGE(AK238,AK241,AK244,AK247)</f>
        <v>-0.0005490269988</v>
      </c>
      <c r="AK248" s="71">
        <f>AVERAGE(AL237,AL240,AL243,AL246)</f>
        <v>0.01769110508</v>
      </c>
      <c r="AL248" s="71">
        <f>AVERAGE(AL238,AL241,AL244,AL247)</f>
        <v>0.0003322819293</v>
      </c>
    </row>
    <row r="249" ht="15.75" customHeight="1"/>
    <row r="250" ht="15.75" customHeight="1">
      <c r="A250" s="5" t="s">
        <v>5</v>
      </c>
      <c r="B250" s="6"/>
      <c r="C250" s="3"/>
      <c r="D250" s="7" t="s">
        <v>6</v>
      </c>
      <c r="E250" s="8"/>
      <c r="F250" s="8"/>
      <c r="G250" s="8"/>
      <c r="H250" s="8"/>
      <c r="I250" s="9" t="s">
        <v>3</v>
      </c>
      <c r="J250" s="10"/>
      <c r="K250" s="3"/>
      <c r="L250" s="7" t="s">
        <v>27</v>
      </c>
      <c r="M250" s="8"/>
      <c r="N250" s="8"/>
      <c r="O250" s="8"/>
      <c r="P250" s="8"/>
      <c r="Q250" s="9" t="s">
        <v>3</v>
      </c>
      <c r="R250" s="10"/>
      <c r="T250" s="7" t="s">
        <v>20</v>
      </c>
      <c r="U250" s="11" t="s">
        <v>8</v>
      </c>
      <c r="W250" s="7" t="s">
        <v>28</v>
      </c>
      <c r="X250" s="8"/>
      <c r="Y250" s="8"/>
      <c r="Z250" s="8"/>
      <c r="AA250" s="8"/>
      <c r="AB250" s="8"/>
      <c r="AC250" s="8"/>
      <c r="AD250" s="8"/>
      <c r="AE250" s="7" t="s">
        <v>29</v>
      </c>
      <c r="AF250" s="8"/>
      <c r="AG250" s="8"/>
      <c r="AH250" s="8"/>
      <c r="AI250" s="8"/>
      <c r="AJ250" s="8"/>
      <c r="AK250" s="8"/>
      <c r="AL250" s="11"/>
    </row>
    <row r="251" ht="15.75" customHeight="1">
      <c r="A251" s="12"/>
      <c r="B251" s="13"/>
      <c r="C251" s="3"/>
      <c r="D251" s="14"/>
      <c r="E251" s="15" t="s">
        <v>9</v>
      </c>
      <c r="F251" s="15" t="s">
        <v>22</v>
      </c>
      <c r="G251" s="15" t="s">
        <v>10</v>
      </c>
      <c r="H251" s="15"/>
      <c r="I251" s="15" t="s">
        <v>11</v>
      </c>
      <c r="J251" s="18" t="s">
        <v>12</v>
      </c>
      <c r="K251" s="3"/>
      <c r="L251" s="14"/>
      <c r="M251" s="15" t="s">
        <v>9</v>
      </c>
      <c r="N251" s="15" t="s">
        <v>22</v>
      </c>
      <c r="O251" s="15" t="s">
        <v>10</v>
      </c>
      <c r="P251" s="15"/>
      <c r="Q251" s="15" t="s">
        <v>11</v>
      </c>
      <c r="R251" s="18" t="s">
        <v>12</v>
      </c>
      <c r="T251" s="52"/>
      <c r="U251" s="17"/>
      <c r="W251" s="52" t="s">
        <v>13</v>
      </c>
      <c r="X251" s="16" t="s">
        <v>14</v>
      </c>
      <c r="Y251" s="16" t="s">
        <v>23</v>
      </c>
      <c r="Z251" s="16" t="s">
        <v>24</v>
      </c>
      <c r="AA251" s="16" t="s">
        <v>16</v>
      </c>
      <c r="AB251" s="16" t="s">
        <v>25</v>
      </c>
      <c r="AC251" s="16" t="s">
        <v>26</v>
      </c>
      <c r="AD251" s="16" t="s">
        <v>18</v>
      </c>
      <c r="AE251" s="14" t="s">
        <v>13</v>
      </c>
      <c r="AF251" s="15" t="s">
        <v>14</v>
      </c>
      <c r="AG251" s="15" t="s">
        <v>23</v>
      </c>
      <c r="AH251" s="15" t="s">
        <v>24</v>
      </c>
      <c r="AI251" s="15" t="s">
        <v>16</v>
      </c>
      <c r="AJ251" s="15" t="s">
        <v>25</v>
      </c>
      <c r="AK251" s="15" t="s">
        <v>26</v>
      </c>
      <c r="AL251" s="18" t="s">
        <v>18</v>
      </c>
    </row>
    <row r="252" ht="15.75" customHeight="1">
      <c r="A252" s="21" t="s">
        <v>2</v>
      </c>
      <c r="B252" s="22">
        <f t="array" ref="B252:B253">TRANSPOSE($A$3:$B$3)</f>
        <v>0</v>
      </c>
      <c r="D252" s="23" t="s">
        <v>19</v>
      </c>
      <c r="E252" s="53">
        <f t="shared" ref="E252:G252" si="389">E237-$B$8*AG248</f>
        <v>-2.831013225</v>
      </c>
      <c r="F252" s="53">
        <f t="shared" si="389"/>
        <v>1.711259103</v>
      </c>
      <c r="G252" s="53">
        <f t="shared" si="389"/>
        <v>2.173945708</v>
      </c>
      <c r="H252" s="54"/>
      <c r="I252" s="54">
        <f t="shared" ref="I252:I253" si="392">G252+B252*E252+B253*F252</f>
        <v>2.173945708</v>
      </c>
      <c r="J252" s="55">
        <f t="shared" ref="J252:J253" si="393">1/(1+EXP(-I252))</f>
        <v>0.8978853062</v>
      </c>
      <c r="L252" s="23" t="s">
        <v>19</v>
      </c>
      <c r="M252" s="53">
        <f t="shared" ref="M252:O252" si="390">M237-$B$8*AB248</f>
        <v>1.51612009</v>
      </c>
      <c r="N252" s="53">
        <f t="shared" si="390"/>
        <v>0.208013927</v>
      </c>
      <c r="O252" s="53">
        <f t="shared" si="390"/>
        <v>-1.537401405</v>
      </c>
      <c r="P252" s="54"/>
      <c r="Q252" s="54">
        <f>O252+J252*M252+J253*N252</f>
        <v>-0.07153194793</v>
      </c>
      <c r="R252" s="55">
        <f>1/(1+EXP(-Q252))</f>
        <v>0.4821246345</v>
      </c>
      <c r="T252" s="21">
        <f>$C$3</f>
        <v>1</v>
      </c>
      <c r="U252" s="22">
        <f>(T252-R252) ^ 2</f>
        <v>0.2681948942</v>
      </c>
      <c r="W252" s="56">
        <f>2*(R252-T252)</f>
        <v>-1.035750731</v>
      </c>
      <c r="X252" s="57">
        <f>R252*(1-R252)</f>
        <v>0.2496804713</v>
      </c>
      <c r="Y252" s="58">
        <f>J252</f>
        <v>0.8978853062</v>
      </c>
      <c r="Z252" s="58">
        <f>J253</f>
        <v>0.5026947385</v>
      </c>
      <c r="AA252" s="57">
        <v>1.0</v>
      </c>
      <c r="AB252" s="57">
        <f>W252*X252*Y252</f>
        <v>-0.2321991836</v>
      </c>
      <c r="AC252" s="57">
        <f>W252*X252*Z252</f>
        <v>-0.1300002429</v>
      </c>
      <c r="AD252" s="57">
        <f>W252*X252*AA252</f>
        <v>-0.2586067307</v>
      </c>
      <c r="AE252" s="59">
        <f>2*(J252-T252)</f>
        <v>-0.2042293876</v>
      </c>
      <c r="AF252" s="54">
        <f t="shared" ref="AF252:AF253" si="394">J252*(1-J252)</f>
        <v>0.0916872831</v>
      </c>
      <c r="AG252" s="60">
        <f>B252</f>
        <v>0</v>
      </c>
      <c r="AH252" s="60">
        <f>B253</f>
        <v>0</v>
      </c>
      <c r="AI252" s="54">
        <v>1.0</v>
      </c>
      <c r="AJ252" s="54">
        <f>AE252*AF252*AG252</f>
        <v>0</v>
      </c>
      <c r="AK252" s="54">
        <f>AE252*AF252*AH252</f>
        <v>0</v>
      </c>
      <c r="AL252" s="61">
        <f>AE252*AF252*AI252</f>
        <v>-0.01872523768</v>
      </c>
    </row>
    <row r="253" ht="15.75" customHeight="1">
      <c r="A253" s="21" t="s">
        <v>21</v>
      </c>
      <c r="B253" s="22">
        <v>0.0</v>
      </c>
      <c r="D253" s="21" t="s">
        <v>30</v>
      </c>
      <c r="E253" s="62">
        <f t="shared" ref="E253:G253" si="391">E238-$B$8*AJ248</f>
        <v>-0.01739626555</v>
      </c>
      <c r="F253" s="62">
        <f t="shared" si="391"/>
        <v>-1.378176689</v>
      </c>
      <c r="G253" s="62">
        <f t="shared" si="391"/>
        <v>0.0107790583</v>
      </c>
      <c r="H253" s="63"/>
      <c r="I253" s="63">
        <f t="shared" si="392"/>
        <v>0.0107790583</v>
      </c>
      <c r="J253" s="22">
        <f t="shared" si="393"/>
        <v>0.5026947385</v>
      </c>
      <c r="L253" s="21"/>
      <c r="M253" s="63"/>
      <c r="N253" s="63"/>
      <c r="O253" s="63"/>
      <c r="P253" s="63"/>
      <c r="Q253" s="63"/>
      <c r="R253" s="64"/>
      <c r="T253" s="56"/>
      <c r="U253" s="64"/>
      <c r="W253" s="56"/>
      <c r="AE253" s="56">
        <f>2*(J253-T252)</f>
        <v>-0.994610523</v>
      </c>
      <c r="AF253" s="63">
        <f t="shared" si="394"/>
        <v>0.2499927384</v>
      </c>
      <c r="AG253" s="63"/>
      <c r="AH253" s="63"/>
      <c r="AI253" s="63"/>
      <c r="AJ253" s="63">
        <f>AE253*AF253*AG252</f>
        <v>0</v>
      </c>
      <c r="AK253" s="63">
        <f>AE253*AF253*AH252</f>
        <v>0</v>
      </c>
      <c r="AL253" s="65">
        <f>AE253*AF253*AI252</f>
        <v>-0.2486454083</v>
      </c>
    </row>
    <row r="254" ht="15.75" customHeight="1">
      <c r="A254" s="56"/>
      <c r="B254" s="64"/>
      <c r="D254" s="56"/>
      <c r="E254" s="63"/>
      <c r="F254" s="63"/>
      <c r="G254" s="63"/>
      <c r="H254" s="63"/>
      <c r="I254" s="63"/>
      <c r="J254" s="64"/>
      <c r="L254" s="56"/>
      <c r="M254" s="63"/>
      <c r="N254" s="63"/>
      <c r="O254" s="63"/>
      <c r="P254" s="63"/>
      <c r="Q254" s="63"/>
      <c r="R254" s="64"/>
      <c r="T254" s="56"/>
      <c r="U254" s="64"/>
      <c r="W254" s="56"/>
      <c r="AE254" s="56"/>
      <c r="AF254" s="63"/>
      <c r="AG254" s="63"/>
      <c r="AH254" s="63"/>
      <c r="AI254" s="63"/>
      <c r="AJ254" s="63"/>
      <c r="AK254" s="63"/>
      <c r="AL254" s="65"/>
    </row>
    <row r="255" ht="15.75" customHeight="1">
      <c r="A255" s="21" t="s">
        <v>2</v>
      </c>
      <c r="B255" s="22">
        <f t="array" ref="B255:B256">TRANSPOSE($A$4:$B$4)</f>
        <v>1</v>
      </c>
      <c r="D255" s="21" t="s">
        <v>19</v>
      </c>
      <c r="E255" s="62">
        <f t="shared" ref="E255:G255" si="395">E252</f>
        <v>-2.831013225</v>
      </c>
      <c r="F255" s="62">
        <f t="shared" si="395"/>
        <v>1.711259103</v>
      </c>
      <c r="G255" s="62">
        <f t="shared" si="395"/>
        <v>2.173945708</v>
      </c>
      <c r="H255" s="63"/>
      <c r="I255" s="63">
        <f t="shared" ref="I255:I256" si="398">G255+B255*E255+B256*F255</f>
        <v>-0.657067517</v>
      </c>
      <c r="J255" s="22">
        <f t="shared" ref="J255:J256" si="399">1/(1+EXP(-I255))</f>
        <v>0.3413986605</v>
      </c>
      <c r="L255" s="21" t="s">
        <v>19</v>
      </c>
      <c r="M255" s="62">
        <f t="shared" ref="M255:O255" si="396">M252</f>
        <v>1.51612009</v>
      </c>
      <c r="N255" s="62">
        <f t="shared" si="396"/>
        <v>0.208013927</v>
      </c>
      <c r="O255" s="62">
        <f t="shared" si="396"/>
        <v>-1.537401405</v>
      </c>
      <c r="P255" s="63"/>
      <c r="Q255" s="63">
        <f>O255+J255*M255+J256*N255</f>
        <v>-0.9152325311</v>
      </c>
      <c r="R255" s="22">
        <f>1/(1+EXP(-Q255))</f>
        <v>0.285930294</v>
      </c>
      <c r="T255" s="21">
        <f>$C$4</f>
        <v>0</v>
      </c>
      <c r="U255" s="22">
        <f>(T255-R255) ^ 2</f>
        <v>0.08175613304</v>
      </c>
      <c r="W255" s="56">
        <f>2*(R255-T255)</f>
        <v>0.5718605881</v>
      </c>
      <c r="X255" s="57">
        <f>R255*(1-R255)</f>
        <v>0.204174161</v>
      </c>
      <c r="Y255" s="58">
        <f>J255</f>
        <v>0.3413986605</v>
      </c>
      <c r="Z255" s="58">
        <f>J256</f>
        <v>0.5026947385</v>
      </c>
      <c r="AA255" s="57">
        <v>1.0</v>
      </c>
      <c r="AB255" s="57">
        <f>W255*X255*Y255</f>
        <v>0.03986141938</v>
      </c>
      <c r="AC255" s="57">
        <f>W255*X255*Z255</f>
        <v>0.05869421327</v>
      </c>
      <c r="AD255" s="57">
        <f>W255*X255*AA255</f>
        <v>0.1167591558</v>
      </c>
      <c r="AE255" s="56">
        <f>2*(J255-T255)</f>
        <v>0.682797321</v>
      </c>
      <c r="AF255" s="63">
        <f t="shared" ref="AF255:AF256" si="400">J255*(1-J255)</f>
        <v>0.2248456151</v>
      </c>
      <c r="AG255" s="58">
        <f>B255</f>
        <v>1</v>
      </c>
      <c r="AH255" s="58">
        <f>B256</f>
        <v>0</v>
      </c>
      <c r="AI255" s="63">
        <v>1.0</v>
      </c>
      <c r="AJ255" s="63">
        <f>AE255*AF255*AG255</f>
        <v>0.1535239836</v>
      </c>
      <c r="AK255" s="63">
        <f>AE255*AF255*AH255</f>
        <v>0</v>
      </c>
      <c r="AL255" s="65">
        <f>AE255*AF255*AI255</f>
        <v>0.1535239836</v>
      </c>
    </row>
    <row r="256" ht="15.75" customHeight="1">
      <c r="A256" s="21" t="s">
        <v>21</v>
      </c>
      <c r="B256" s="22">
        <v>0.0</v>
      </c>
      <c r="D256" s="21" t="s">
        <v>30</v>
      </c>
      <c r="E256" s="62">
        <f t="shared" ref="E256:G256" si="397">E253</f>
        <v>-0.01739626555</v>
      </c>
      <c r="F256" s="62">
        <f t="shared" si="397"/>
        <v>-1.378176689</v>
      </c>
      <c r="G256" s="62">
        <f t="shared" si="397"/>
        <v>0.0107790583</v>
      </c>
      <c r="H256" s="63"/>
      <c r="I256" s="63">
        <f t="shared" si="398"/>
        <v>0.0107790583</v>
      </c>
      <c r="J256" s="22">
        <f t="shared" si="399"/>
        <v>0.5026947385</v>
      </c>
      <c r="L256" s="56"/>
      <c r="M256" s="63"/>
      <c r="N256" s="63"/>
      <c r="O256" s="63"/>
      <c r="P256" s="63"/>
      <c r="Q256" s="63"/>
      <c r="R256" s="64"/>
      <c r="T256" s="56"/>
      <c r="U256" s="64"/>
      <c r="W256" s="56"/>
      <c r="AE256" s="56">
        <f>2*(J256-T255)</f>
        <v>1.005389477</v>
      </c>
      <c r="AF256" s="63">
        <f t="shared" si="400"/>
        <v>0.2499927384</v>
      </c>
      <c r="AG256" s="63"/>
      <c r="AH256" s="63"/>
      <c r="AI256" s="63"/>
      <c r="AJ256" s="63">
        <f>AE256*AF256*AG255</f>
        <v>0.2513400685</v>
      </c>
      <c r="AK256" s="63">
        <f>AE256*AF256*AH255</f>
        <v>0</v>
      </c>
      <c r="AL256" s="65">
        <f>AE256*AF256*AI255</f>
        <v>0.2513400685</v>
      </c>
    </row>
    <row r="257" ht="15.75" customHeight="1">
      <c r="A257" s="56"/>
      <c r="B257" s="64"/>
      <c r="D257" s="56"/>
      <c r="E257" s="63"/>
      <c r="F257" s="63"/>
      <c r="G257" s="63"/>
      <c r="H257" s="63"/>
      <c r="I257" s="63"/>
      <c r="J257" s="64"/>
      <c r="L257" s="56"/>
      <c r="M257" s="63"/>
      <c r="N257" s="63"/>
      <c r="O257" s="63"/>
      <c r="P257" s="63"/>
      <c r="Q257" s="63"/>
      <c r="R257" s="64"/>
      <c r="T257" s="56"/>
      <c r="U257" s="64"/>
      <c r="W257" s="56"/>
      <c r="AE257" s="56"/>
      <c r="AF257" s="63"/>
      <c r="AG257" s="63"/>
      <c r="AH257" s="63"/>
      <c r="AI257" s="63"/>
      <c r="AJ257" s="63"/>
      <c r="AK257" s="63"/>
      <c r="AL257" s="65"/>
    </row>
    <row r="258" ht="15.75" customHeight="1">
      <c r="A258" s="21" t="s">
        <v>2</v>
      </c>
      <c r="B258" s="22">
        <f t="array" ref="B258:B259">TRANSPOSE($A$5:$B$5)</f>
        <v>0</v>
      </c>
      <c r="D258" s="21" t="s">
        <v>19</v>
      </c>
      <c r="E258" s="62">
        <f t="shared" ref="E258:G258" si="401">E255</f>
        <v>-2.831013225</v>
      </c>
      <c r="F258" s="62">
        <f t="shared" si="401"/>
        <v>1.711259103</v>
      </c>
      <c r="G258" s="62">
        <f t="shared" si="401"/>
        <v>2.173945708</v>
      </c>
      <c r="H258" s="63"/>
      <c r="I258" s="63">
        <f t="shared" ref="I258:I259" si="404">G258+B258*E258+B259*F258</f>
        <v>3.885204811</v>
      </c>
      <c r="J258" s="22">
        <f t="shared" ref="J258:J259" si="405">1/(1+EXP(-I258))</f>
        <v>0.9798699239</v>
      </c>
      <c r="L258" s="21" t="s">
        <v>19</v>
      </c>
      <c r="M258" s="62">
        <f t="shared" ref="M258:O258" si="402">M255</f>
        <v>1.51612009</v>
      </c>
      <c r="N258" s="62">
        <f t="shared" si="402"/>
        <v>0.208013927</v>
      </c>
      <c r="O258" s="62">
        <f t="shared" si="402"/>
        <v>-1.537401405</v>
      </c>
      <c r="P258" s="63"/>
      <c r="Q258" s="63">
        <f>O258+J258*M258+J259*N258</f>
        <v>0.05186191827</v>
      </c>
      <c r="R258" s="22">
        <f>1/(1+EXP(-Q258))</f>
        <v>0.5129625743</v>
      </c>
      <c r="T258" s="21">
        <f>$C$5</f>
        <v>0</v>
      </c>
      <c r="U258" s="22">
        <f>(T258-R258) ^ 2</f>
        <v>0.2631306026</v>
      </c>
      <c r="W258" s="56">
        <f>2*(R258-T258)</f>
        <v>1.025925149</v>
      </c>
      <c r="X258" s="57">
        <f>R258*(1-R258)</f>
        <v>0.2498319717</v>
      </c>
      <c r="Y258" s="58">
        <f>J258</f>
        <v>0.9798699239</v>
      </c>
      <c r="Z258" s="58">
        <f>J259</f>
        <v>0.4983457042</v>
      </c>
      <c r="AA258" s="57">
        <v>1.0</v>
      </c>
      <c r="AB258" s="57">
        <f>W258*X258*Y258</f>
        <v>0.2511493849</v>
      </c>
      <c r="AC258" s="57">
        <f>W258*X258*Z258</f>
        <v>0.1277304406</v>
      </c>
      <c r="AD258" s="57">
        <f>W258*X258*AA258</f>
        <v>0.2563089027</v>
      </c>
      <c r="AE258" s="56">
        <f>2*(J258-T258)</f>
        <v>1.959739848</v>
      </c>
      <c r="AF258" s="63">
        <f t="shared" ref="AF258:AF259" si="406">J258*(1-J258)</f>
        <v>0.01972485615</v>
      </c>
      <c r="AG258" s="58">
        <f>B258</f>
        <v>0</v>
      </c>
      <c r="AH258" s="58">
        <f>B259</f>
        <v>1</v>
      </c>
      <c r="AI258" s="63">
        <v>1.0</v>
      </c>
      <c r="AJ258" s="63">
        <f>AE258*AF258*AG258</f>
        <v>0</v>
      </c>
      <c r="AK258" s="63">
        <f>AE258*AF258*AH258</f>
        <v>0.03865558659</v>
      </c>
      <c r="AL258" s="65">
        <f>AE258*AF258*AI258</f>
        <v>0.03865558659</v>
      </c>
    </row>
    <row r="259" ht="15.75" customHeight="1">
      <c r="A259" s="21" t="s">
        <v>21</v>
      </c>
      <c r="B259" s="22">
        <v>1.0</v>
      </c>
      <c r="D259" s="21" t="s">
        <v>30</v>
      </c>
      <c r="E259" s="62">
        <f t="shared" ref="E259:G259" si="403">E256</f>
        <v>-0.01739626555</v>
      </c>
      <c r="F259" s="62">
        <f t="shared" si="403"/>
        <v>-1.378176689</v>
      </c>
      <c r="G259" s="62">
        <f t="shared" si="403"/>
        <v>0.0107790583</v>
      </c>
      <c r="H259" s="63"/>
      <c r="I259" s="63">
        <f t="shared" si="404"/>
        <v>-0.006617207253</v>
      </c>
      <c r="J259" s="22">
        <f t="shared" si="405"/>
        <v>0.4983457042</v>
      </c>
      <c r="L259" s="56"/>
      <c r="M259" s="63"/>
      <c r="N259" s="63"/>
      <c r="O259" s="63"/>
      <c r="P259" s="63"/>
      <c r="Q259" s="63"/>
      <c r="R259" s="64"/>
      <c r="T259" s="56"/>
      <c r="U259" s="64"/>
      <c r="W259" s="56"/>
      <c r="AE259" s="56">
        <f>2*(J259-T258)</f>
        <v>0.9966914084</v>
      </c>
      <c r="AF259" s="63">
        <f t="shared" si="406"/>
        <v>0.2499972633</v>
      </c>
      <c r="AG259" s="63"/>
      <c r="AH259" s="63"/>
      <c r="AI259" s="63"/>
      <c r="AJ259" s="63">
        <f>AE259*AF259*AG258</f>
        <v>0</v>
      </c>
      <c r="AK259" s="63">
        <f>AE259*AF259*AH258</f>
        <v>0.2491701245</v>
      </c>
      <c r="AL259" s="65">
        <f>AE259*AF259*AI258</f>
        <v>0.2491701245</v>
      </c>
    </row>
    <row r="260" ht="15.75" customHeight="1">
      <c r="A260" s="56"/>
      <c r="B260" s="64"/>
      <c r="D260" s="56"/>
      <c r="E260" s="63"/>
      <c r="F260" s="63"/>
      <c r="G260" s="63"/>
      <c r="H260" s="63"/>
      <c r="I260" s="63"/>
      <c r="J260" s="64"/>
      <c r="L260" s="56"/>
      <c r="M260" s="63"/>
      <c r="N260" s="63"/>
      <c r="O260" s="63"/>
      <c r="P260" s="63"/>
      <c r="Q260" s="63"/>
      <c r="R260" s="64"/>
      <c r="T260" s="56"/>
      <c r="U260" s="64"/>
      <c r="W260" s="56"/>
      <c r="AE260" s="56"/>
      <c r="AF260" s="63"/>
      <c r="AG260" s="63"/>
      <c r="AH260" s="63"/>
      <c r="AI260" s="63"/>
      <c r="AJ260" s="63"/>
      <c r="AK260" s="63"/>
      <c r="AL260" s="65"/>
    </row>
    <row r="261" ht="15.75" customHeight="1">
      <c r="A261" s="21" t="s">
        <v>2</v>
      </c>
      <c r="B261" s="22">
        <f t="array" ref="B261:B262">TRANSPOSE($A$6:$B$6)</f>
        <v>1</v>
      </c>
      <c r="D261" s="21" t="s">
        <v>19</v>
      </c>
      <c r="E261" s="62">
        <f t="shared" ref="E261:G261" si="407">E258</f>
        <v>-2.831013225</v>
      </c>
      <c r="F261" s="62">
        <f t="shared" si="407"/>
        <v>1.711259103</v>
      </c>
      <c r="G261" s="62">
        <f t="shared" si="407"/>
        <v>2.173945708</v>
      </c>
      <c r="H261" s="63"/>
      <c r="I261" s="63">
        <f t="shared" ref="I261:I262" si="410">G261+B261*E261+B262*F261</f>
        <v>1.054191586</v>
      </c>
      <c r="J261" s="22">
        <f t="shared" ref="J261:J262" si="411">1/(1+EXP(-I261))</f>
        <v>0.7415789861</v>
      </c>
      <c r="L261" s="21" t="s">
        <v>19</v>
      </c>
      <c r="M261" s="62">
        <f t="shared" ref="M261:O261" si="408">M258</f>
        <v>1.51612009</v>
      </c>
      <c r="N261" s="62">
        <f t="shared" si="408"/>
        <v>0.208013927</v>
      </c>
      <c r="O261" s="62">
        <f t="shared" si="408"/>
        <v>-1.537401405</v>
      </c>
      <c r="P261" s="63"/>
      <c r="Q261" s="63">
        <f>O261+J261*M261+J262*N261</f>
        <v>-0.3094157597</v>
      </c>
      <c r="R261" s="22">
        <f>1/(1+EXP(-Q261))</f>
        <v>0.4232573517</v>
      </c>
      <c r="T261" s="21">
        <f>$C$6</f>
        <v>1</v>
      </c>
      <c r="U261" s="22">
        <f>(T261-R261) ^ 2</f>
        <v>0.3326320824</v>
      </c>
      <c r="W261" s="56">
        <f>2*(R261-T261)</f>
        <v>-1.153485297</v>
      </c>
      <c r="X261" s="57">
        <f>R261*(1-R261)</f>
        <v>0.2441105659</v>
      </c>
      <c r="Y261" s="58">
        <f>J261</f>
        <v>0.7415789861</v>
      </c>
      <c r="Z261" s="58">
        <f>J262</f>
        <v>0.4983457042</v>
      </c>
      <c r="AA261" s="57">
        <v>1.0</v>
      </c>
      <c r="AB261" s="57">
        <f>W261*X261*Y261</f>
        <v>-0.2088122896</v>
      </c>
      <c r="AC261" s="57">
        <f>W261*X261*Z261</f>
        <v>-0.1403231611</v>
      </c>
      <c r="AD261" s="57">
        <f>W261*X261*AA261</f>
        <v>-0.2815779485</v>
      </c>
      <c r="AE261" s="56">
        <f>2*(J261-T261)</f>
        <v>-0.5168420278</v>
      </c>
      <c r="AF261" s="63">
        <f t="shared" ref="AF261:AF262" si="412">J261*(1-J261)</f>
        <v>0.1916395935</v>
      </c>
      <c r="AG261" s="58">
        <f>B261</f>
        <v>1</v>
      </c>
      <c r="AH261" s="58">
        <f>B262</f>
        <v>1</v>
      </c>
      <c r="AI261" s="63">
        <v>1.0</v>
      </c>
      <c r="AJ261" s="63">
        <f>AE261*AF261*AG261</f>
        <v>-0.09904739611</v>
      </c>
      <c r="AK261" s="63">
        <f>AE261*AF261*AH261</f>
        <v>-0.09904739611</v>
      </c>
      <c r="AL261" s="65">
        <f>AE261*AF261*AI261</f>
        <v>-0.09904739611</v>
      </c>
    </row>
    <row r="262" ht="15.75" customHeight="1">
      <c r="A262" s="26" t="s">
        <v>21</v>
      </c>
      <c r="B262" s="27">
        <v>1.0</v>
      </c>
      <c r="D262" s="26" t="s">
        <v>30</v>
      </c>
      <c r="E262" s="66">
        <f t="shared" ref="E262:G262" si="409">E259</f>
        <v>-0.01739626555</v>
      </c>
      <c r="F262" s="66">
        <f t="shared" si="409"/>
        <v>-1.378176689</v>
      </c>
      <c r="G262" s="66">
        <f t="shared" si="409"/>
        <v>0.0107790583</v>
      </c>
      <c r="H262" s="67"/>
      <c r="I262" s="67">
        <f t="shared" si="410"/>
        <v>-0.006617207253</v>
      </c>
      <c r="J262" s="27">
        <f t="shared" si="411"/>
        <v>0.4983457042</v>
      </c>
      <c r="L262" s="68"/>
      <c r="M262" s="66"/>
      <c r="N262" s="66"/>
      <c r="O262" s="66"/>
      <c r="P262" s="66"/>
      <c r="Q262" s="66"/>
      <c r="R262" s="69"/>
      <c r="T262" s="68"/>
      <c r="U262" s="69"/>
      <c r="W262" s="68"/>
      <c r="X262" s="66"/>
      <c r="Y262" s="66"/>
      <c r="Z262" s="66"/>
      <c r="AA262" s="66"/>
      <c r="AB262" s="66"/>
      <c r="AC262" s="66"/>
      <c r="AD262" s="66"/>
      <c r="AE262" s="68">
        <f>2*(J262-T261)</f>
        <v>-1.003308592</v>
      </c>
      <c r="AF262" s="67">
        <f t="shared" si="412"/>
        <v>0.2499972633</v>
      </c>
      <c r="AG262" s="67"/>
      <c r="AH262" s="67"/>
      <c r="AI262" s="67"/>
      <c r="AJ262" s="67">
        <f>AE262*AF262*AG261</f>
        <v>-0.2508244021</v>
      </c>
      <c r="AK262" s="67">
        <f>AE262*AF262*AH261</f>
        <v>-0.2508244021</v>
      </c>
      <c r="AL262" s="70">
        <f>AE262*AF262*AI261</f>
        <v>-0.2508244021</v>
      </c>
    </row>
    <row r="263" ht="15.75" customHeight="1">
      <c r="A263" s="71"/>
      <c r="B263" s="71"/>
      <c r="C263" s="71"/>
      <c r="D263" s="71"/>
      <c r="E263" s="71"/>
      <c r="F263" s="71"/>
      <c r="G263" s="71"/>
      <c r="H263" s="71"/>
      <c r="I263" s="71"/>
      <c r="J263" s="71"/>
      <c r="K263" s="71"/>
      <c r="L263" s="71"/>
      <c r="M263" s="71"/>
      <c r="N263" s="71"/>
      <c r="O263" s="71"/>
      <c r="P263" s="71"/>
      <c r="Q263" s="71"/>
      <c r="R263" s="71"/>
      <c r="S263" s="71"/>
      <c r="T263" s="71"/>
      <c r="U263" s="72">
        <f>SUM(U252:U261)</f>
        <v>0.9457137123</v>
      </c>
      <c r="V263" s="71"/>
      <c r="W263" s="71"/>
      <c r="X263" s="71"/>
      <c r="Y263" s="71"/>
      <c r="Z263" s="71"/>
      <c r="AA263" s="71"/>
      <c r="AB263" s="71">
        <f t="shared" ref="AB263:AD263" si="413">AVERAGE(AB252,AB255,AB258,AB261)</f>
        <v>-0.03750016721</v>
      </c>
      <c r="AC263" s="71">
        <f t="shared" si="413"/>
        <v>-0.02097468751</v>
      </c>
      <c r="AD263" s="71">
        <f t="shared" si="413"/>
        <v>-0.04177915521</v>
      </c>
      <c r="AE263" s="71"/>
      <c r="AF263" s="71"/>
      <c r="AG263" s="71">
        <f>AVERAGE(AJ252,AJ255,AJ258,AJ261)</f>
        <v>0.01361914688</v>
      </c>
      <c r="AH263" s="71">
        <f>AVERAGE(AJ253,AJ256,AJ259,AJ262)</f>
        <v>0.0001289165876</v>
      </c>
      <c r="AI263" s="71">
        <f>AVERAGE(AK252,AK255,AK258,AK261)</f>
        <v>-0.01509795238</v>
      </c>
      <c r="AJ263" s="71">
        <f>AVERAGE(AK253,AK256,AK259,AK262)</f>
        <v>-0.0004135694169</v>
      </c>
      <c r="AK263" s="71">
        <f>AVERAGE(AL252,AL255,AL258,AL261)</f>
        <v>0.01860173411</v>
      </c>
      <c r="AL263" s="71">
        <f>AVERAGE(AL253,AL256,AL259,AL262)</f>
        <v>0.0002600956357</v>
      </c>
    </row>
    <row r="264" ht="15.75" customHeight="1"/>
    <row r="265" ht="15.75" customHeight="1">
      <c r="A265" s="5" t="s">
        <v>5</v>
      </c>
      <c r="B265" s="6"/>
      <c r="C265" s="3"/>
      <c r="D265" s="7" t="s">
        <v>6</v>
      </c>
      <c r="E265" s="8"/>
      <c r="F265" s="8"/>
      <c r="G265" s="8"/>
      <c r="H265" s="8"/>
      <c r="I265" s="9" t="s">
        <v>3</v>
      </c>
      <c r="J265" s="10"/>
      <c r="K265" s="3"/>
      <c r="L265" s="7" t="s">
        <v>27</v>
      </c>
      <c r="M265" s="8"/>
      <c r="N265" s="8"/>
      <c r="O265" s="8"/>
      <c r="P265" s="8"/>
      <c r="Q265" s="9" t="s">
        <v>3</v>
      </c>
      <c r="R265" s="10"/>
      <c r="T265" s="7" t="s">
        <v>20</v>
      </c>
      <c r="U265" s="11" t="s">
        <v>8</v>
      </c>
      <c r="W265" s="7" t="s">
        <v>28</v>
      </c>
      <c r="X265" s="8"/>
      <c r="Y265" s="8"/>
      <c r="Z265" s="8"/>
      <c r="AA265" s="8"/>
      <c r="AB265" s="8"/>
      <c r="AC265" s="8"/>
      <c r="AD265" s="8"/>
      <c r="AE265" s="7" t="s">
        <v>29</v>
      </c>
      <c r="AF265" s="8"/>
      <c r="AG265" s="8"/>
      <c r="AH265" s="8"/>
      <c r="AI265" s="8"/>
      <c r="AJ265" s="8"/>
      <c r="AK265" s="8"/>
      <c r="AL265" s="11"/>
    </row>
    <row r="266" ht="15.75" customHeight="1">
      <c r="A266" s="12"/>
      <c r="B266" s="13"/>
      <c r="C266" s="3"/>
      <c r="D266" s="14"/>
      <c r="E266" s="15" t="s">
        <v>9</v>
      </c>
      <c r="F266" s="15" t="s">
        <v>22</v>
      </c>
      <c r="G266" s="15" t="s">
        <v>10</v>
      </c>
      <c r="H266" s="15"/>
      <c r="I266" s="15" t="s">
        <v>11</v>
      </c>
      <c r="J266" s="18" t="s">
        <v>12</v>
      </c>
      <c r="K266" s="3"/>
      <c r="L266" s="14"/>
      <c r="M266" s="15" t="s">
        <v>9</v>
      </c>
      <c r="N266" s="15" t="s">
        <v>22</v>
      </c>
      <c r="O266" s="15" t="s">
        <v>10</v>
      </c>
      <c r="P266" s="15"/>
      <c r="Q266" s="15" t="s">
        <v>11</v>
      </c>
      <c r="R266" s="18" t="s">
        <v>12</v>
      </c>
      <c r="T266" s="52"/>
      <c r="U266" s="17"/>
      <c r="W266" s="52" t="s">
        <v>13</v>
      </c>
      <c r="X266" s="16" t="s">
        <v>14</v>
      </c>
      <c r="Y266" s="16" t="s">
        <v>23</v>
      </c>
      <c r="Z266" s="16" t="s">
        <v>24</v>
      </c>
      <c r="AA266" s="16" t="s">
        <v>16</v>
      </c>
      <c r="AB266" s="16" t="s">
        <v>25</v>
      </c>
      <c r="AC266" s="16" t="s">
        <v>26</v>
      </c>
      <c r="AD266" s="16" t="s">
        <v>18</v>
      </c>
      <c r="AE266" s="14" t="s">
        <v>13</v>
      </c>
      <c r="AF266" s="15" t="s">
        <v>14</v>
      </c>
      <c r="AG266" s="15" t="s">
        <v>23</v>
      </c>
      <c r="AH266" s="15" t="s">
        <v>24</v>
      </c>
      <c r="AI266" s="15" t="s">
        <v>16</v>
      </c>
      <c r="AJ266" s="15" t="s">
        <v>25</v>
      </c>
      <c r="AK266" s="15" t="s">
        <v>26</v>
      </c>
      <c r="AL266" s="18" t="s">
        <v>18</v>
      </c>
    </row>
    <row r="267" ht="15.75" customHeight="1">
      <c r="A267" s="21" t="s">
        <v>2</v>
      </c>
      <c r="B267" s="22">
        <f t="array" ref="B267:B268">TRANSPOSE($A$3:$B$3)</f>
        <v>0</v>
      </c>
      <c r="D267" s="23" t="s">
        <v>19</v>
      </c>
      <c r="E267" s="53">
        <f t="shared" ref="E267:G267" si="414">E252-$B$8*AG263</f>
        <v>-2.967204694</v>
      </c>
      <c r="F267" s="53">
        <f t="shared" si="414"/>
        <v>1.709969937</v>
      </c>
      <c r="G267" s="53">
        <f t="shared" si="414"/>
        <v>2.324925232</v>
      </c>
      <c r="H267" s="54"/>
      <c r="I267" s="54">
        <f t="shared" ref="I267:I268" si="417">G267+B267*E267+B268*F267</f>
        <v>2.324925232</v>
      </c>
      <c r="J267" s="55">
        <f t="shared" ref="J267:J268" si="418">1/(1+EXP(-I267))</f>
        <v>0.9109204055</v>
      </c>
      <c r="L267" s="23" t="s">
        <v>19</v>
      </c>
      <c r="M267" s="53">
        <f t="shared" ref="M267:O267" si="415">M252-$B$8*AB263</f>
        <v>1.891121762</v>
      </c>
      <c r="N267" s="53">
        <f t="shared" si="415"/>
        <v>0.4177608022</v>
      </c>
      <c r="O267" s="53">
        <f t="shared" si="415"/>
        <v>-1.119609853</v>
      </c>
      <c r="P267" s="54"/>
      <c r="Q267" s="54">
        <f>O267+J267*M267+J268*N267</f>
        <v>0.8127860675</v>
      </c>
      <c r="R267" s="55">
        <f>1/(1+EXP(-Q267))</f>
        <v>0.6927028804</v>
      </c>
      <c r="T267" s="21">
        <f>$C$3</f>
        <v>1</v>
      </c>
      <c r="U267" s="22">
        <f>(T267-R267) ^ 2</f>
        <v>0.09443151971</v>
      </c>
      <c r="W267" s="56">
        <f>2*(R267-T267)</f>
        <v>-0.6145942392</v>
      </c>
      <c r="X267" s="57">
        <f>R267*(1-R267)</f>
        <v>0.2128655999</v>
      </c>
      <c r="Y267" s="58">
        <f>J267</f>
        <v>0.9109204055</v>
      </c>
      <c r="Z267" s="58">
        <f>J268</f>
        <v>0.5020445141</v>
      </c>
      <c r="AA267" s="57">
        <v>1.0</v>
      </c>
      <c r="AB267" s="57">
        <f>W267*X267*Y267</f>
        <v>-0.1191720469</v>
      </c>
      <c r="AC267" s="57">
        <f>W267*X267*Z267</f>
        <v>-0.06568046124</v>
      </c>
      <c r="AD267" s="57">
        <f>W267*X267*AA267</f>
        <v>-0.1308259714</v>
      </c>
      <c r="AE267" s="59">
        <f>2*(J267-T267)</f>
        <v>-0.1781591891</v>
      </c>
      <c r="AF267" s="54">
        <f t="shared" ref="AF267:AF268" si="419">J267*(1-J267)</f>
        <v>0.08114442038</v>
      </c>
      <c r="AG267" s="60">
        <f>B267</f>
        <v>0</v>
      </c>
      <c r="AH267" s="60">
        <f>B268</f>
        <v>0</v>
      </c>
      <c r="AI267" s="54">
        <v>1.0</v>
      </c>
      <c r="AJ267" s="54">
        <f>AE267*AF267*AG267</f>
        <v>0</v>
      </c>
      <c r="AK267" s="54">
        <f>AE267*AF267*AH267</f>
        <v>0</v>
      </c>
      <c r="AL267" s="61">
        <f>AE267*AF267*AI267</f>
        <v>-0.01445662413</v>
      </c>
    </row>
    <row r="268" ht="15.75" customHeight="1">
      <c r="A268" s="21" t="s">
        <v>21</v>
      </c>
      <c r="B268" s="22">
        <v>0.0</v>
      </c>
      <c r="D268" s="21" t="s">
        <v>30</v>
      </c>
      <c r="E268" s="62">
        <f t="shared" ref="E268:G268" si="416">E253-$B$8*AJ263</f>
        <v>-0.01326057138</v>
      </c>
      <c r="F268" s="62">
        <f t="shared" si="416"/>
        <v>-1.56419403</v>
      </c>
      <c r="G268" s="62">
        <f t="shared" si="416"/>
        <v>0.00817810194</v>
      </c>
      <c r="H268" s="63"/>
      <c r="I268" s="63">
        <f t="shared" si="417"/>
        <v>0.00817810194</v>
      </c>
      <c r="J268" s="22">
        <f t="shared" si="418"/>
        <v>0.5020445141</v>
      </c>
      <c r="L268" s="21"/>
      <c r="M268" s="63"/>
      <c r="N268" s="63"/>
      <c r="O268" s="63"/>
      <c r="P268" s="63"/>
      <c r="Q268" s="63"/>
      <c r="R268" s="64"/>
      <c r="T268" s="56"/>
      <c r="U268" s="64"/>
      <c r="W268" s="56"/>
      <c r="AE268" s="56">
        <f>2*(J268-T267)</f>
        <v>-0.9959109718</v>
      </c>
      <c r="AF268" s="63">
        <f t="shared" si="419"/>
        <v>0.24999582</v>
      </c>
      <c r="AG268" s="63"/>
      <c r="AH268" s="63"/>
      <c r="AI268" s="63"/>
      <c r="AJ268" s="63">
        <f>AE268*AF268*AG267</f>
        <v>0</v>
      </c>
      <c r="AK268" s="63">
        <f>AE268*AF268*AH267</f>
        <v>0</v>
      </c>
      <c r="AL268" s="65">
        <f>AE268*AF268*AI267</f>
        <v>-0.24897358</v>
      </c>
    </row>
    <row r="269" ht="15.75" customHeight="1">
      <c r="A269" s="56"/>
      <c r="B269" s="64"/>
      <c r="D269" s="56"/>
      <c r="E269" s="63"/>
      <c r="F269" s="63"/>
      <c r="G269" s="63"/>
      <c r="H269" s="63"/>
      <c r="I269" s="63"/>
      <c r="J269" s="64"/>
      <c r="L269" s="56"/>
      <c r="M269" s="63"/>
      <c r="N269" s="63"/>
      <c r="O269" s="63"/>
      <c r="P269" s="63"/>
      <c r="Q269" s="63"/>
      <c r="R269" s="64"/>
      <c r="T269" s="56"/>
      <c r="U269" s="64"/>
      <c r="W269" s="56"/>
      <c r="AE269" s="56"/>
      <c r="AF269" s="63"/>
      <c r="AG269" s="63"/>
      <c r="AH269" s="63"/>
      <c r="AI269" s="63"/>
      <c r="AJ269" s="63"/>
      <c r="AK269" s="63"/>
      <c r="AL269" s="65"/>
    </row>
    <row r="270" ht="15.75" customHeight="1">
      <c r="A270" s="21" t="s">
        <v>2</v>
      </c>
      <c r="B270" s="22">
        <f t="array" ref="B270:B271">TRANSPOSE($A$4:$B$4)</f>
        <v>1</v>
      </c>
      <c r="D270" s="21" t="s">
        <v>19</v>
      </c>
      <c r="E270" s="62">
        <f t="shared" ref="E270:G270" si="420">E267</f>
        <v>-2.967204694</v>
      </c>
      <c r="F270" s="62">
        <f t="shared" si="420"/>
        <v>1.709969937</v>
      </c>
      <c r="G270" s="62">
        <f t="shared" si="420"/>
        <v>2.324925232</v>
      </c>
      <c r="H270" s="63"/>
      <c r="I270" s="63">
        <f t="shared" ref="I270:I271" si="423">G270+B270*E270+B271*F270</f>
        <v>-0.642279462</v>
      </c>
      <c r="J270" s="22">
        <f t="shared" ref="J270:J271" si="424">1/(1+EXP(-I270))</f>
        <v>0.3447314458</v>
      </c>
      <c r="L270" s="21" t="s">
        <v>19</v>
      </c>
      <c r="M270" s="62">
        <f t="shared" ref="M270:O270" si="421">M267</f>
        <v>1.891121762</v>
      </c>
      <c r="N270" s="62">
        <f t="shared" si="421"/>
        <v>0.4177608022</v>
      </c>
      <c r="O270" s="62">
        <f t="shared" si="421"/>
        <v>-1.119609853</v>
      </c>
      <c r="P270" s="63"/>
      <c r="Q270" s="63">
        <f>O270+J270*M270+J271*N270</f>
        <v>-0.2579461953</v>
      </c>
      <c r="R270" s="22">
        <f>1/(1+EXP(-Q270))</f>
        <v>0.4358686457</v>
      </c>
      <c r="T270" s="21">
        <f>$C$4</f>
        <v>0</v>
      </c>
      <c r="U270" s="22">
        <f>(T270-R270) ^ 2</f>
        <v>0.1899814763</v>
      </c>
      <c r="W270" s="56">
        <f>2*(R270-T270)</f>
        <v>0.8717372915</v>
      </c>
      <c r="X270" s="57">
        <f>R270*(1-R270)</f>
        <v>0.2458871694</v>
      </c>
      <c r="Y270" s="58">
        <f>J270</f>
        <v>0.3447314458</v>
      </c>
      <c r="Z270" s="58">
        <f>J271</f>
        <v>0.5020445141</v>
      </c>
      <c r="AA270" s="57">
        <v>1.0</v>
      </c>
      <c r="AB270" s="57">
        <f>W270*X270*Y270</f>
        <v>0.07389284587</v>
      </c>
      <c r="AC270" s="57">
        <f>W270*X270*Z270</f>
        <v>0.1076127471</v>
      </c>
      <c r="AD270" s="57">
        <f>W270*X270*AA270</f>
        <v>0.2143490151</v>
      </c>
      <c r="AE270" s="56">
        <f>2*(J270-T270)</f>
        <v>0.6894628916</v>
      </c>
      <c r="AF270" s="63">
        <f t="shared" ref="AF270:AF271" si="425">J270*(1-J270)</f>
        <v>0.2258916761</v>
      </c>
      <c r="AG270" s="58">
        <f>B270</f>
        <v>1</v>
      </c>
      <c r="AH270" s="58">
        <f>B271</f>
        <v>0</v>
      </c>
      <c r="AI270" s="63">
        <v>1.0</v>
      </c>
      <c r="AJ270" s="63">
        <f>AE270*AF270*AG270</f>
        <v>0.1557439282</v>
      </c>
      <c r="AK270" s="63">
        <f>AE270*AF270*AH270</f>
        <v>0</v>
      </c>
      <c r="AL270" s="65">
        <f>AE270*AF270*AI270</f>
        <v>0.1557439282</v>
      </c>
    </row>
    <row r="271" ht="15.75" customHeight="1">
      <c r="A271" s="21" t="s">
        <v>21</v>
      </c>
      <c r="B271" s="22">
        <v>0.0</v>
      </c>
      <c r="D271" s="21" t="s">
        <v>30</v>
      </c>
      <c r="E271" s="62">
        <f t="shared" ref="E271:G271" si="422">E268</f>
        <v>-0.01326057138</v>
      </c>
      <c r="F271" s="62">
        <f t="shared" si="422"/>
        <v>-1.56419403</v>
      </c>
      <c r="G271" s="62">
        <f t="shared" si="422"/>
        <v>0.00817810194</v>
      </c>
      <c r="H271" s="63"/>
      <c r="I271" s="63">
        <f t="shared" si="423"/>
        <v>0.00817810194</v>
      </c>
      <c r="J271" s="22">
        <f t="shared" si="424"/>
        <v>0.5020445141</v>
      </c>
      <c r="L271" s="56"/>
      <c r="M271" s="63"/>
      <c r="N271" s="63"/>
      <c r="O271" s="63"/>
      <c r="P271" s="63"/>
      <c r="Q271" s="63"/>
      <c r="R271" s="64"/>
      <c r="T271" s="56"/>
      <c r="U271" s="64"/>
      <c r="W271" s="56"/>
      <c r="AE271" s="56">
        <f>2*(J271-T270)</f>
        <v>1.004089028</v>
      </c>
      <c r="AF271" s="63">
        <f t="shared" si="425"/>
        <v>0.24999582</v>
      </c>
      <c r="AG271" s="63"/>
      <c r="AH271" s="63"/>
      <c r="AI271" s="63"/>
      <c r="AJ271" s="63">
        <f>AE271*AF271*AG270</f>
        <v>0.2510180599</v>
      </c>
      <c r="AK271" s="63">
        <f>AE271*AF271*AH270</f>
        <v>0</v>
      </c>
      <c r="AL271" s="65">
        <f>AE271*AF271*AI270</f>
        <v>0.2510180599</v>
      </c>
    </row>
    <row r="272" ht="15.75" customHeight="1">
      <c r="A272" s="56"/>
      <c r="B272" s="64"/>
      <c r="D272" s="56"/>
      <c r="E272" s="63"/>
      <c r="F272" s="63"/>
      <c r="G272" s="63"/>
      <c r="H272" s="63"/>
      <c r="I272" s="63"/>
      <c r="J272" s="64"/>
      <c r="L272" s="56"/>
      <c r="M272" s="63"/>
      <c r="N272" s="63"/>
      <c r="O272" s="63"/>
      <c r="P272" s="63"/>
      <c r="Q272" s="63"/>
      <c r="R272" s="64"/>
      <c r="T272" s="56"/>
      <c r="U272" s="64"/>
      <c r="W272" s="56"/>
      <c r="AE272" s="56"/>
      <c r="AF272" s="63"/>
      <c r="AG272" s="63"/>
      <c r="AH272" s="63"/>
      <c r="AI272" s="63"/>
      <c r="AJ272" s="63"/>
      <c r="AK272" s="63"/>
      <c r="AL272" s="65"/>
    </row>
    <row r="273" ht="15.75" customHeight="1">
      <c r="A273" s="21" t="s">
        <v>2</v>
      </c>
      <c r="B273" s="22">
        <f t="array" ref="B273:B274">TRANSPOSE($A$5:$B$5)</f>
        <v>0</v>
      </c>
      <c r="D273" s="21" t="s">
        <v>19</v>
      </c>
      <c r="E273" s="62">
        <f t="shared" ref="E273:G273" si="426">E270</f>
        <v>-2.967204694</v>
      </c>
      <c r="F273" s="62">
        <f t="shared" si="426"/>
        <v>1.709969937</v>
      </c>
      <c r="G273" s="62">
        <f t="shared" si="426"/>
        <v>2.324925232</v>
      </c>
      <c r="H273" s="63"/>
      <c r="I273" s="63">
        <f t="shared" ref="I273:I274" si="429">G273+B273*E273+B274*F273</f>
        <v>4.034895169</v>
      </c>
      <c r="J273" s="22">
        <f t="shared" ref="J273:J274" si="430">1/(1+EXP(-I273))</f>
        <v>0.9826198773</v>
      </c>
      <c r="L273" s="21" t="s">
        <v>19</v>
      </c>
      <c r="M273" s="62">
        <f t="shared" ref="M273:O273" si="427">M270</f>
        <v>1.891121762</v>
      </c>
      <c r="N273" s="62">
        <f t="shared" si="427"/>
        <v>0.4177608022</v>
      </c>
      <c r="O273" s="62">
        <f t="shared" si="427"/>
        <v>-1.119609853</v>
      </c>
      <c r="P273" s="63"/>
      <c r="Q273" s="63">
        <f>O273+J273*M273+J274*N273</f>
        <v>0.9469935681</v>
      </c>
      <c r="R273" s="22">
        <f>1/(1+EXP(-Q273))</f>
        <v>0.7205101585</v>
      </c>
      <c r="T273" s="21">
        <f>$C$5</f>
        <v>0</v>
      </c>
      <c r="U273" s="22">
        <f>(T273-R273) ^ 2</f>
        <v>0.5191348886</v>
      </c>
      <c r="W273" s="56">
        <f>2*(R273-T273)</f>
        <v>1.441020317</v>
      </c>
      <c r="X273" s="57">
        <f>R273*(1-R273)</f>
        <v>0.20137527</v>
      </c>
      <c r="Y273" s="58">
        <f>J273</f>
        <v>0.9826198773</v>
      </c>
      <c r="Z273" s="58">
        <f>J274</f>
        <v>0.4987293854</v>
      </c>
      <c r="AA273" s="57">
        <v>1.0</v>
      </c>
      <c r="AB273" s="57">
        <f>W273*X273*Y273</f>
        <v>0.2851423896</v>
      </c>
      <c r="AC273" s="57">
        <f>W273*X273*Z273</f>
        <v>0.1447242133</v>
      </c>
      <c r="AD273" s="57">
        <f>W273*X273*AA273</f>
        <v>0.2901858554</v>
      </c>
      <c r="AE273" s="56">
        <f>2*(J273-T273)</f>
        <v>1.965239755</v>
      </c>
      <c r="AF273" s="63">
        <f t="shared" ref="AF273:AF274" si="431">J273*(1-J273)</f>
        <v>0.01707805403</v>
      </c>
      <c r="AG273" s="58">
        <f>B273</f>
        <v>0</v>
      </c>
      <c r="AH273" s="58">
        <f>B274</f>
        <v>1</v>
      </c>
      <c r="AI273" s="63">
        <v>1.0</v>
      </c>
      <c r="AJ273" s="63">
        <f>AE273*AF273*AG273</f>
        <v>0</v>
      </c>
      <c r="AK273" s="63">
        <f>AE273*AF273*AH273</f>
        <v>0.03356247071</v>
      </c>
      <c r="AL273" s="65">
        <f>AE273*AF273*AI273</f>
        <v>0.03356247071</v>
      </c>
    </row>
    <row r="274" ht="15.75" customHeight="1">
      <c r="A274" s="21" t="s">
        <v>21</v>
      </c>
      <c r="B274" s="22">
        <v>1.0</v>
      </c>
      <c r="D274" s="21" t="s">
        <v>30</v>
      </c>
      <c r="E274" s="62">
        <f t="shared" ref="E274:G274" si="428">E271</f>
        <v>-0.01326057138</v>
      </c>
      <c r="F274" s="62">
        <f t="shared" si="428"/>
        <v>-1.56419403</v>
      </c>
      <c r="G274" s="62">
        <f t="shared" si="428"/>
        <v>0.00817810194</v>
      </c>
      <c r="H274" s="63"/>
      <c r="I274" s="63">
        <f t="shared" si="429"/>
        <v>-0.005082469441</v>
      </c>
      <c r="J274" s="22">
        <f t="shared" si="430"/>
        <v>0.4987293854</v>
      </c>
      <c r="L274" s="56"/>
      <c r="M274" s="63"/>
      <c r="N274" s="63"/>
      <c r="O274" s="63"/>
      <c r="P274" s="63"/>
      <c r="Q274" s="63"/>
      <c r="R274" s="64"/>
      <c r="T274" s="56"/>
      <c r="U274" s="64"/>
      <c r="W274" s="56"/>
      <c r="AE274" s="56">
        <f>2*(J274-T273)</f>
        <v>0.9974587707</v>
      </c>
      <c r="AF274" s="63">
        <f t="shared" si="431"/>
        <v>0.2499983855</v>
      </c>
      <c r="AG274" s="63"/>
      <c r="AH274" s="63"/>
      <c r="AI274" s="63"/>
      <c r="AJ274" s="63">
        <f>AE274*AF274*AG273</f>
        <v>0</v>
      </c>
      <c r="AK274" s="63">
        <f>AE274*AF274*AH273</f>
        <v>0.2493630823</v>
      </c>
      <c r="AL274" s="65">
        <f>AE274*AF274*AI273</f>
        <v>0.2493630823</v>
      </c>
    </row>
    <row r="275" ht="15.75" customHeight="1">
      <c r="A275" s="56"/>
      <c r="B275" s="64"/>
      <c r="D275" s="56"/>
      <c r="E275" s="63"/>
      <c r="F275" s="63"/>
      <c r="G275" s="63"/>
      <c r="H275" s="63"/>
      <c r="I275" s="63"/>
      <c r="J275" s="64"/>
      <c r="L275" s="56"/>
      <c r="M275" s="63"/>
      <c r="N275" s="63"/>
      <c r="O275" s="63"/>
      <c r="P275" s="63"/>
      <c r="Q275" s="63"/>
      <c r="R275" s="64"/>
      <c r="T275" s="56"/>
      <c r="U275" s="64"/>
      <c r="W275" s="56"/>
      <c r="AE275" s="56"/>
      <c r="AF275" s="63"/>
      <c r="AG275" s="63"/>
      <c r="AH275" s="63"/>
      <c r="AI275" s="63"/>
      <c r="AJ275" s="63"/>
      <c r="AK275" s="63"/>
      <c r="AL275" s="65"/>
    </row>
    <row r="276" ht="15.75" customHeight="1">
      <c r="A276" s="21" t="s">
        <v>2</v>
      </c>
      <c r="B276" s="22">
        <f t="array" ref="B276:B277">TRANSPOSE($A$6:$B$6)</f>
        <v>1</v>
      </c>
      <c r="D276" s="21" t="s">
        <v>19</v>
      </c>
      <c r="E276" s="62">
        <f t="shared" ref="E276:G276" si="432">E273</f>
        <v>-2.967204694</v>
      </c>
      <c r="F276" s="62">
        <f t="shared" si="432"/>
        <v>1.709969937</v>
      </c>
      <c r="G276" s="62">
        <f t="shared" si="432"/>
        <v>2.324925232</v>
      </c>
      <c r="H276" s="63"/>
      <c r="I276" s="63">
        <f t="shared" ref="I276:I277" si="435">G276+B276*E276+B277*F276</f>
        <v>1.067690475</v>
      </c>
      <c r="J276" s="22">
        <f t="shared" ref="J276:J277" si="436">1/(1+EXP(-I276))</f>
        <v>0.74415746</v>
      </c>
      <c r="L276" s="21" t="s">
        <v>19</v>
      </c>
      <c r="M276" s="62">
        <f t="shared" ref="M276:O276" si="433">M273</f>
        <v>1.891121762</v>
      </c>
      <c r="N276" s="62">
        <f t="shared" si="433"/>
        <v>0.4177608022</v>
      </c>
      <c r="O276" s="62">
        <f t="shared" si="433"/>
        <v>-1.119609853</v>
      </c>
      <c r="P276" s="63"/>
      <c r="Q276" s="63">
        <f>O276+J276*M276+J277*N276</f>
        <v>0.4960321015</v>
      </c>
      <c r="R276" s="22">
        <f>1/(1+EXP(-Q276))</f>
        <v>0.6215264082</v>
      </c>
      <c r="T276" s="21">
        <f>$C$6</f>
        <v>1</v>
      </c>
      <c r="U276" s="22">
        <f>(T276-R276) ^ 2</f>
        <v>0.1432422597</v>
      </c>
      <c r="W276" s="56">
        <f>2*(R276-T276)</f>
        <v>-0.7569471835</v>
      </c>
      <c r="X276" s="57">
        <f>R276*(1-R276)</f>
        <v>0.2352313321</v>
      </c>
      <c r="Y276" s="58">
        <f>J276</f>
        <v>0.74415746</v>
      </c>
      <c r="Z276" s="58">
        <f>J277</f>
        <v>0.4987293854</v>
      </c>
      <c r="AA276" s="57">
        <v>1.0</v>
      </c>
      <c r="AB276" s="57">
        <f>W276*X276*Y276</f>
        <v>-0.1325029615</v>
      </c>
      <c r="AC276" s="57">
        <f>W276*X276*Z276</f>
        <v>-0.08880260445</v>
      </c>
      <c r="AD276" s="57">
        <f>W276*X276*AA276</f>
        <v>-0.1780576943</v>
      </c>
      <c r="AE276" s="56">
        <f>2*(J276-T276)</f>
        <v>-0.51168508</v>
      </c>
      <c r="AF276" s="63">
        <f t="shared" ref="AF276:AF277" si="437">J276*(1-J276)</f>
        <v>0.1903871347</v>
      </c>
      <c r="AG276" s="58">
        <f>B276</f>
        <v>1</v>
      </c>
      <c r="AH276" s="58">
        <f>B277</f>
        <v>1</v>
      </c>
      <c r="AI276" s="63">
        <v>1.0</v>
      </c>
      <c r="AJ276" s="63">
        <f>AE276*AF276*AG276</f>
        <v>-0.09741825625</v>
      </c>
      <c r="AK276" s="63">
        <f>AE276*AF276*AH276</f>
        <v>-0.09741825625</v>
      </c>
      <c r="AL276" s="65">
        <f>AE276*AF276*AI276</f>
        <v>-0.09741825625</v>
      </c>
    </row>
    <row r="277" ht="15.75" customHeight="1">
      <c r="A277" s="26" t="s">
        <v>21</v>
      </c>
      <c r="B277" s="27">
        <v>1.0</v>
      </c>
      <c r="D277" s="26" t="s">
        <v>30</v>
      </c>
      <c r="E277" s="66">
        <f t="shared" ref="E277:G277" si="434">E274</f>
        <v>-0.01326057138</v>
      </c>
      <c r="F277" s="66">
        <f t="shared" si="434"/>
        <v>-1.56419403</v>
      </c>
      <c r="G277" s="66">
        <f t="shared" si="434"/>
        <v>0.00817810194</v>
      </c>
      <c r="H277" s="67"/>
      <c r="I277" s="67">
        <f t="shared" si="435"/>
        <v>-0.005082469441</v>
      </c>
      <c r="J277" s="27">
        <f t="shared" si="436"/>
        <v>0.4987293854</v>
      </c>
      <c r="L277" s="68"/>
      <c r="M277" s="66"/>
      <c r="N277" s="66"/>
      <c r="O277" s="66"/>
      <c r="P277" s="66"/>
      <c r="Q277" s="66"/>
      <c r="R277" s="69"/>
      <c r="T277" s="68"/>
      <c r="U277" s="69"/>
      <c r="W277" s="68"/>
      <c r="X277" s="66"/>
      <c r="Y277" s="66"/>
      <c r="Z277" s="66"/>
      <c r="AA277" s="66"/>
      <c r="AB277" s="66"/>
      <c r="AC277" s="66"/>
      <c r="AD277" s="66"/>
      <c r="AE277" s="68">
        <f>2*(J277-T276)</f>
        <v>-1.002541229</v>
      </c>
      <c r="AF277" s="67">
        <f t="shared" si="437"/>
        <v>0.2499983855</v>
      </c>
      <c r="AG277" s="67"/>
      <c r="AH277" s="67"/>
      <c r="AI277" s="67"/>
      <c r="AJ277" s="67">
        <f>AE277*AF277*AG276</f>
        <v>-0.2506336887</v>
      </c>
      <c r="AK277" s="67">
        <f>AE277*AF277*AH276</f>
        <v>-0.2506336887</v>
      </c>
      <c r="AL277" s="70">
        <f>AE277*AF277*AI276</f>
        <v>-0.2506336887</v>
      </c>
    </row>
    <row r="278" ht="15.75" customHeight="1">
      <c r="A278" s="71"/>
      <c r="B278" s="71"/>
      <c r="C278" s="71"/>
      <c r="D278" s="71"/>
      <c r="E278" s="71"/>
      <c r="F278" s="71"/>
      <c r="G278" s="71"/>
      <c r="H278" s="71"/>
      <c r="I278" s="71"/>
      <c r="J278" s="71"/>
      <c r="K278" s="71"/>
      <c r="L278" s="71"/>
      <c r="M278" s="71"/>
      <c r="N278" s="71"/>
      <c r="O278" s="71"/>
      <c r="P278" s="71"/>
      <c r="Q278" s="71"/>
      <c r="R278" s="71"/>
      <c r="S278" s="71"/>
      <c r="T278" s="71"/>
      <c r="U278" s="72">
        <f>SUM(U267:U276)</f>
        <v>0.9467901443</v>
      </c>
      <c r="V278" s="71"/>
      <c r="W278" s="71"/>
      <c r="X278" s="71"/>
      <c r="Y278" s="71"/>
      <c r="Z278" s="71"/>
      <c r="AA278" s="71"/>
      <c r="AB278" s="71">
        <f t="shared" ref="AB278:AD278" si="438">AVERAGE(AB267,AB270,AB273,AB276)</f>
        <v>0.02684005676</v>
      </c>
      <c r="AC278" s="71">
        <f t="shared" si="438"/>
        <v>0.02446347368</v>
      </c>
      <c r="AD278" s="71">
        <f t="shared" si="438"/>
        <v>0.04891280118</v>
      </c>
      <c r="AE278" s="71"/>
      <c r="AF278" s="71"/>
      <c r="AG278" s="71">
        <f>AVERAGE(AJ267,AJ270,AJ273,AJ276)</f>
        <v>0.01458141799</v>
      </c>
      <c r="AH278" s="71">
        <f>AVERAGE(AJ268,AJ271,AJ274,AJ277)</f>
        <v>0.00009609279165</v>
      </c>
      <c r="AI278" s="71">
        <f>AVERAGE(AK267,AK270,AK273,AK276)</f>
        <v>-0.01596394638</v>
      </c>
      <c r="AJ278" s="71">
        <f>AVERAGE(AK268,AK271,AK274,AK277)</f>
        <v>-0.0003176516049</v>
      </c>
      <c r="AK278" s="71">
        <f>AVERAGE(AL267,AL270,AL273,AL276)</f>
        <v>0.01935787963</v>
      </c>
      <c r="AL278" s="71">
        <f>AVERAGE(AL268,AL271,AL274,AL277)</f>
        <v>0.0001934683715</v>
      </c>
    </row>
    <row r="279" ht="15.75" customHeight="1"/>
    <row r="280" ht="15.75" customHeight="1">
      <c r="A280" s="5" t="s">
        <v>5</v>
      </c>
      <c r="B280" s="6"/>
      <c r="C280" s="3"/>
      <c r="D280" s="7" t="s">
        <v>6</v>
      </c>
      <c r="E280" s="8"/>
      <c r="F280" s="8"/>
      <c r="G280" s="8"/>
      <c r="H280" s="8"/>
      <c r="I280" s="9" t="s">
        <v>3</v>
      </c>
      <c r="J280" s="10"/>
      <c r="K280" s="3"/>
      <c r="L280" s="7" t="s">
        <v>27</v>
      </c>
      <c r="M280" s="8"/>
      <c r="N280" s="8"/>
      <c r="O280" s="8"/>
      <c r="P280" s="8"/>
      <c r="Q280" s="9" t="s">
        <v>3</v>
      </c>
      <c r="R280" s="10"/>
      <c r="T280" s="7" t="s">
        <v>20</v>
      </c>
      <c r="U280" s="11" t="s">
        <v>8</v>
      </c>
      <c r="W280" s="7" t="s">
        <v>28</v>
      </c>
      <c r="X280" s="8"/>
      <c r="Y280" s="8"/>
      <c r="Z280" s="8"/>
      <c r="AA280" s="8"/>
      <c r="AB280" s="8"/>
      <c r="AC280" s="8"/>
      <c r="AD280" s="8"/>
      <c r="AE280" s="7" t="s">
        <v>29</v>
      </c>
      <c r="AF280" s="8"/>
      <c r="AG280" s="8"/>
      <c r="AH280" s="8"/>
      <c r="AI280" s="8"/>
      <c r="AJ280" s="8"/>
      <c r="AK280" s="8"/>
      <c r="AL280" s="11"/>
    </row>
    <row r="281" ht="15.75" customHeight="1">
      <c r="A281" s="12"/>
      <c r="B281" s="13"/>
      <c r="C281" s="3"/>
      <c r="D281" s="14"/>
      <c r="E281" s="15" t="s">
        <v>9</v>
      </c>
      <c r="F281" s="15" t="s">
        <v>22</v>
      </c>
      <c r="G281" s="15" t="s">
        <v>10</v>
      </c>
      <c r="H281" s="15"/>
      <c r="I281" s="15" t="s">
        <v>11</v>
      </c>
      <c r="J281" s="18" t="s">
        <v>12</v>
      </c>
      <c r="K281" s="3"/>
      <c r="L281" s="14"/>
      <c r="M281" s="15" t="s">
        <v>9</v>
      </c>
      <c r="N281" s="15" t="s">
        <v>22</v>
      </c>
      <c r="O281" s="15" t="s">
        <v>10</v>
      </c>
      <c r="P281" s="15"/>
      <c r="Q281" s="15" t="s">
        <v>11</v>
      </c>
      <c r="R281" s="18" t="s">
        <v>12</v>
      </c>
      <c r="T281" s="52"/>
      <c r="U281" s="17"/>
      <c r="W281" s="52" t="s">
        <v>13</v>
      </c>
      <c r="X281" s="16" t="s">
        <v>14</v>
      </c>
      <c r="Y281" s="16" t="s">
        <v>23</v>
      </c>
      <c r="Z281" s="16" t="s">
        <v>24</v>
      </c>
      <c r="AA281" s="16" t="s">
        <v>16</v>
      </c>
      <c r="AB281" s="16" t="s">
        <v>25</v>
      </c>
      <c r="AC281" s="16" t="s">
        <v>26</v>
      </c>
      <c r="AD281" s="16" t="s">
        <v>18</v>
      </c>
      <c r="AE281" s="14" t="s">
        <v>13</v>
      </c>
      <c r="AF281" s="15" t="s">
        <v>14</v>
      </c>
      <c r="AG281" s="15" t="s">
        <v>23</v>
      </c>
      <c r="AH281" s="15" t="s">
        <v>24</v>
      </c>
      <c r="AI281" s="15" t="s">
        <v>16</v>
      </c>
      <c r="AJ281" s="15" t="s">
        <v>25</v>
      </c>
      <c r="AK281" s="15" t="s">
        <v>26</v>
      </c>
      <c r="AL281" s="18" t="s">
        <v>18</v>
      </c>
    </row>
    <row r="282" ht="15.75" customHeight="1">
      <c r="A282" s="21" t="s">
        <v>2</v>
      </c>
      <c r="B282" s="22">
        <f t="array" ref="B282:B283">TRANSPOSE($A$3:$B$3)</f>
        <v>0</v>
      </c>
      <c r="D282" s="23" t="s">
        <v>19</v>
      </c>
      <c r="E282" s="53">
        <f t="shared" ref="E282:G282" si="439">E267-$B$8*AG278</f>
        <v>-3.113018874</v>
      </c>
      <c r="F282" s="53">
        <f t="shared" si="439"/>
        <v>1.709009009</v>
      </c>
      <c r="G282" s="53">
        <f t="shared" si="439"/>
        <v>2.484564696</v>
      </c>
      <c r="H282" s="54"/>
      <c r="I282" s="54">
        <f t="shared" ref="I282:I283" si="442">G282+B282*E282+B283*F282</f>
        <v>2.484564696</v>
      </c>
      <c r="J282" s="55">
        <f t="shared" ref="J282:J283" si="443">1/(1+EXP(-I282))</f>
        <v>0.9230526388</v>
      </c>
      <c r="L282" s="23" t="s">
        <v>19</v>
      </c>
      <c r="M282" s="53">
        <f t="shared" ref="M282:O282" si="440">M267-$B$8*AB278</f>
        <v>1.622721194</v>
      </c>
      <c r="N282" s="53">
        <f t="shared" si="440"/>
        <v>0.1731260653</v>
      </c>
      <c r="O282" s="53">
        <f t="shared" si="440"/>
        <v>-1.608737865</v>
      </c>
      <c r="P282" s="54"/>
      <c r="Q282" s="54">
        <f>O282+J282*M282+J283*N282</f>
        <v>-0.02404752857</v>
      </c>
      <c r="R282" s="55">
        <f>1/(1+EXP(-Q282))</f>
        <v>0.4939884076</v>
      </c>
      <c r="T282" s="21">
        <f>$C$3</f>
        <v>1</v>
      </c>
      <c r="U282" s="22">
        <f>(T282-R282) ^ 2</f>
        <v>0.2560477317</v>
      </c>
      <c r="W282" s="56">
        <f>2*(R282-T282)</f>
        <v>-1.012023185</v>
      </c>
      <c r="X282" s="57">
        <f>R282*(1-R282)</f>
        <v>0.2499638608</v>
      </c>
      <c r="Y282" s="58">
        <f>J282</f>
        <v>0.9230526388</v>
      </c>
      <c r="Z282" s="58">
        <f>J283</f>
        <v>0.5015608495</v>
      </c>
      <c r="AA282" s="57">
        <v>1.0</v>
      </c>
      <c r="AB282" s="57">
        <f>W282*X282*Y282</f>
        <v>-0.2335039083</v>
      </c>
      <c r="AC282" s="57">
        <f>W282*X282*Z282</f>
        <v>-0.1268794581</v>
      </c>
      <c r="AD282" s="57">
        <f>W282*X282*AA282</f>
        <v>-0.2529692225</v>
      </c>
      <c r="AE282" s="59">
        <f>2*(J282-T282)</f>
        <v>-0.1538947224</v>
      </c>
      <c r="AF282" s="54">
        <f t="shared" ref="AF282:AF283" si="444">J282*(1-J282)</f>
        <v>0.07102646479</v>
      </c>
      <c r="AG282" s="60">
        <f>B282</f>
        <v>0</v>
      </c>
      <c r="AH282" s="60">
        <f>B283</f>
        <v>0</v>
      </c>
      <c r="AI282" s="54">
        <v>1.0</v>
      </c>
      <c r="AJ282" s="54">
        <f>AE282*AF282*AG282</f>
        <v>0</v>
      </c>
      <c r="AK282" s="54">
        <f>AE282*AF282*AH282</f>
        <v>0</v>
      </c>
      <c r="AL282" s="61">
        <f>AE282*AF282*AI282</f>
        <v>-0.01093059808</v>
      </c>
    </row>
    <row r="283" ht="15.75" customHeight="1">
      <c r="A283" s="21" t="s">
        <v>21</v>
      </c>
      <c r="B283" s="22">
        <v>0.0</v>
      </c>
      <c r="D283" s="21" t="s">
        <v>30</v>
      </c>
      <c r="E283" s="62">
        <f t="shared" ref="E283:G283" si="441">E268-$B$8*AJ278</f>
        <v>-0.01008405533</v>
      </c>
      <c r="F283" s="62">
        <f t="shared" si="441"/>
        <v>-1.757772826</v>
      </c>
      <c r="G283" s="62">
        <f t="shared" si="441"/>
        <v>0.006243418225</v>
      </c>
      <c r="H283" s="63"/>
      <c r="I283" s="63">
        <f t="shared" si="442"/>
        <v>0.006243418225</v>
      </c>
      <c r="J283" s="22">
        <f t="shared" si="443"/>
        <v>0.5015608495</v>
      </c>
      <c r="L283" s="21"/>
      <c r="M283" s="63"/>
      <c r="N283" s="63"/>
      <c r="O283" s="63"/>
      <c r="P283" s="63"/>
      <c r="Q283" s="63"/>
      <c r="R283" s="64"/>
      <c r="T283" s="56"/>
      <c r="U283" s="64"/>
      <c r="W283" s="56"/>
      <c r="AE283" s="56">
        <f>2*(J283-T282)</f>
        <v>-0.996878301</v>
      </c>
      <c r="AF283" s="63">
        <f t="shared" si="444"/>
        <v>0.2499975637</v>
      </c>
      <c r="AG283" s="63"/>
      <c r="AH283" s="63"/>
      <c r="AI283" s="63"/>
      <c r="AJ283" s="63">
        <f>AE283*AF283*AG282</f>
        <v>0</v>
      </c>
      <c r="AK283" s="63">
        <f>AE283*AF283*AH282</f>
        <v>0</v>
      </c>
      <c r="AL283" s="65">
        <f>AE283*AF283*AI282</f>
        <v>-0.2492171466</v>
      </c>
    </row>
    <row r="284" ht="15.75" customHeight="1">
      <c r="A284" s="56"/>
      <c r="B284" s="64"/>
      <c r="D284" s="56"/>
      <c r="E284" s="63"/>
      <c r="F284" s="63"/>
      <c r="G284" s="63"/>
      <c r="H284" s="63"/>
      <c r="I284" s="63"/>
      <c r="J284" s="64"/>
      <c r="L284" s="56"/>
      <c r="M284" s="63"/>
      <c r="N284" s="63"/>
      <c r="O284" s="63"/>
      <c r="P284" s="63"/>
      <c r="Q284" s="63"/>
      <c r="R284" s="64"/>
      <c r="T284" s="56"/>
      <c r="U284" s="64"/>
      <c r="W284" s="56"/>
      <c r="AE284" s="56"/>
      <c r="AF284" s="63"/>
      <c r="AG284" s="63"/>
      <c r="AH284" s="63"/>
      <c r="AI284" s="63"/>
      <c r="AJ284" s="63"/>
      <c r="AK284" s="63"/>
      <c r="AL284" s="65"/>
    </row>
    <row r="285" ht="15.75" customHeight="1">
      <c r="A285" s="21" t="s">
        <v>2</v>
      </c>
      <c r="B285" s="22">
        <f t="array" ref="B285:B286">TRANSPOSE($A$4:$B$4)</f>
        <v>1</v>
      </c>
      <c r="D285" s="21" t="s">
        <v>19</v>
      </c>
      <c r="E285" s="62">
        <f t="shared" ref="E285:G285" si="445">E282</f>
        <v>-3.113018874</v>
      </c>
      <c r="F285" s="62">
        <f t="shared" si="445"/>
        <v>1.709009009</v>
      </c>
      <c r="G285" s="62">
        <f t="shared" si="445"/>
        <v>2.484564696</v>
      </c>
      <c r="H285" s="63"/>
      <c r="I285" s="63">
        <f t="shared" ref="I285:I286" si="448">G285+B285*E285+B286*F285</f>
        <v>-0.628454178</v>
      </c>
      <c r="J285" s="22">
        <f t="shared" ref="J285:J286" si="449">1/(1+EXP(-I285))</f>
        <v>0.3478611308</v>
      </c>
      <c r="L285" s="21" t="s">
        <v>19</v>
      </c>
      <c r="M285" s="62">
        <f t="shared" ref="M285:O285" si="446">M282</f>
        <v>1.622721194</v>
      </c>
      <c r="N285" s="62">
        <f t="shared" si="446"/>
        <v>0.1731260653</v>
      </c>
      <c r="O285" s="62">
        <f t="shared" si="446"/>
        <v>-1.608737865</v>
      </c>
      <c r="P285" s="63"/>
      <c r="Q285" s="63">
        <f>O285+J285*M285+J286*N285</f>
        <v>-0.9574229792</v>
      </c>
      <c r="R285" s="22">
        <f>1/(1+EXP(-Q285))</f>
        <v>0.2773944539</v>
      </c>
      <c r="T285" s="21">
        <f>$C$4</f>
        <v>0</v>
      </c>
      <c r="U285" s="22">
        <f>(T285-R285) ^ 2</f>
        <v>0.07694768307</v>
      </c>
      <c r="W285" s="56">
        <f>2*(R285-T285)</f>
        <v>0.5547889078</v>
      </c>
      <c r="X285" s="57">
        <f>R285*(1-R285)</f>
        <v>0.2004467709</v>
      </c>
      <c r="Y285" s="58">
        <f>J285</f>
        <v>0.3478611308</v>
      </c>
      <c r="Z285" s="58">
        <f>J286</f>
        <v>0.5015608495</v>
      </c>
      <c r="AA285" s="57">
        <v>1.0</v>
      </c>
      <c r="AB285" s="57">
        <f>W285*X285*Y285</f>
        <v>0.03868412145</v>
      </c>
      <c r="AC285" s="57">
        <f>W285*X285*Z285</f>
        <v>0.05577639782</v>
      </c>
      <c r="AD285" s="57">
        <f>W285*X285*AA285</f>
        <v>0.1112056451</v>
      </c>
      <c r="AE285" s="56">
        <f>2*(J285-T285)</f>
        <v>0.6957222616</v>
      </c>
      <c r="AF285" s="63">
        <f t="shared" ref="AF285:AF286" si="450">J285*(1-J285)</f>
        <v>0.2268537645</v>
      </c>
      <c r="AG285" s="58">
        <f>B285</f>
        <v>1</v>
      </c>
      <c r="AH285" s="58">
        <f>B286</f>
        <v>0</v>
      </c>
      <c r="AI285" s="63">
        <v>1.0</v>
      </c>
      <c r="AJ285" s="63">
        <f>AE285*AF285*AG285</f>
        <v>0.1578272141</v>
      </c>
      <c r="AK285" s="63">
        <f>AE285*AF285*AH285</f>
        <v>0</v>
      </c>
      <c r="AL285" s="65">
        <f>AE285*AF285*AI285</f>
        <v>0.1578272141</v>
      </c>
    </row>
    <row r="286" ht="15.75" customHeight="1">
      <c r="A286" s="21" t="s">
        <v>21</v>
      </c>
      <c r="B286" s="22">
        <v>0.0</v>
      </c>
      <c r="D286" s="21" t="s">
        <v>30</v>
      </c>
      <c r="E286" s="62">
        <f t="shared" ref="E286:G286" si="447">E283</f>
        <v>-0.01008405533</v>
      </c>
      <c r="F286" s="62">
        <f t="shared" si="447"/>
        <v>-1.757772826</v>
      </c>
      <c r="G286" s="62">
        <f t="shared" si="447"/>
        <v>0.006243418225</v>
      </c>
      <c r="H286" s="63"/>
      <c r="I286" s="63">
        <f t="shared" si="448"/>
        <v>0.006243418225</v>
      </c>
      <c r="J286" s="22">
        <f t="shared" si="449"/>
        <v>0.5015608495</v>
      </c>
      <c r="L286" s="56"/>
      <c r="M286" s="63"/>
      <c r="N286" s="63"/>
      <c r="O286" s="63"/>
      <c r="P286" s="63"/>
      <c r="Q286" s="63"/>
      <c r="R286" s="64"/>
      <c r="T286" s="56"/>
      <c r="U286" s="64"/>
      <c r="W286" s="56"/>
      <c r="AE286" s="56">
        <f>2*(J286-T285)</f>
        <v>1.003121699</v>
      </c>
      <c r="AF286" s="63">
        <f t="shared" si="450"/>
        <v>0.2499975637</v>
      </c>
      <c r="AG286" s="63"/>
      <c r="AH286" s="63"/>
      <c r="AI286" s="63"/>
      <c r="AJ286" s="63">
        <f>AE286*AF286*AG285</f>
        <v>0.2507779809</v>
      </c>
      <c r="AK286" s="63">
        <f>AE286*AF286*AH285</f>
        <v>0</v>
      </c>
      <c r="AL286" s="65">
        <f>AE286*AF286*AI285</f>
        <v>0.2507779809</v>
      </c>
    </row>
    <row r="287" ht="15.75" customHeight="1">
      <c r="A287" s="56"/>
      <c r="B287" s="64"/>
      <c r="D287" s="56"/>
      <c r="E287" s="63"/>
      <c r="F287" s="63"/>
      <c r="G287" s="63"/>
      <c r="H287" s="63"/>
      <c r="I287" s="63"/>
      <c r="J287" s="64"/>
      <c r="L287" s="56"/>
      <c r="M287" s="63"/>
      <c r="N287" s="63"/>
      <c r="O287" s="63"/>
      <c r="P287" s="63"/>
      <c r="Q287" s="63"/>
      <c r="R287" s="64"/>
      <c r="T287" s="56"/>
      <c r="U287" s="64"/>
      <c r="W287" s="56"/>
      <c r="AE287" s="56"/>
      <c r="AF287" s="63"/>
      <c r="AG287" s="63"/>
      <c r="AH287" s="63"/>
      <c r="AI287" s="63"/>
      <c r="AJ287" s="63"/>
      <c r="AK287" s="63"/>
      <c r="AL287" s="65"/>
    </row>
    <row r="288" ht="15.75" customHeight="1">
      <c r="A288" s="21" t="s">
        <v>2</v>
      </c>
      <c r="B288" s="22">
        <f t="array" ref="B288:B289">TRANSPOSE($A$5:$B$5)</f>
        <v>0</v>
      </c>
      <c r="D288" s="21" t="s">
        <v>19</v>
      </c>
      <c r="E288" s="62">
        <f t="shared" ref="E288:G288" si="451">E285</f>
        <v>-3.113018874</v>
      </c>
      <c r="F288" s="62">
        <f t="shared" si="451"/>
        <v>1.709009009</v>
      </c>
      <c r="G288" s="62">
        <f t="shared" si="451"/>
        <v>2.484564696</v>
      </c>
      <c r="H288" s="63"/>
      <c r="I288" s="63">
        <f t="shared" ref="I288:I289" si="454">G288+B288*E288+B289*F288</f>
        <v>4.193573705</v>
      </c>
      <c r="J288" s="22">
        <f t="shared" ref="J288:J289" si="455">1/(1+EXP(-I288))</f>
        <v>0.9851321364</v>
      </c>
      <c r="L288" s="21" t="s">
        <v>19</v>
      </c>
      <c r="M288" s="62">
        <f t="shared" ref="M288:O288" si="452">M285</f>
        <v>1.622721194</v>
      </c>
      <c r="N288" s="62">
        <f t="shared" si="452"/>
        <v>0.1731260653</v>
      </c>
      <c r="O288" s="62">
        <f t="shared" si="452"/>
        <v>-1.608737865</v>
      </c>
      <c r="P288" s="63"/>
      <c r="Q288" s="63">
        <f>O288+J288*M288+J289*N288</f>
        <v>0.07625373581</v>
      </c>
      <c r="R288" s="22">
        <f>1/(1+EXP(-Q288))</f>
        <v>0.5190542021</v>
      </c>
      <c r="T288" s="21">
        <f>$C$5</f>
        <v>0</v>
      </c>
      <c r="U288" s="22">
        <f>(T288-R288) ^ 2</f>
        <v>0.2694172647</v>
      </c>
      <c r="W288" s="56">
        <f>2*(R288-T288)</f>
        <v>1.038108404</v>
      </c>
      <c r="X288" s="57">
        <f>R288*(1-R288)</f>
        <v>0.2496369374</v>
      </c>
      <c r="Y288" s="58">
        <f>J288</f>
        <v>0.9851321364</v>
      </c>
      <c r="Z288" s="58">
        <f>J289</f>
        <v>0.4990398419</v>
      </c>
      <c r="AA288" s="57">
        <v>1.0</v>
      </c>
      <c r="AB288" s="57">
        <f>W288*X288*Y288</f>
        <v>0.2552971928</v>
      </c>
      <c r="AC288" s="57">
        <f>W288*X288*Z288</f>
        <v>0.1293262762</v>
      </c>
      <c r="AD288" s="57">
        <f>W288*X288*AA288</f>
        <v>0.2591502027</v>
      </c>
      <c r="AE288" s="56">
        <f>2*(J288-T288)</f>
        <v>1.970264273</v>
      </c>
      <c r="AF288" s="63">
        <f t="shared" ref="AF288:AF289" si="456">J288*(1-J288)</f>
        <v>0.01464681019</v>
      </c>
      <c r="AG288" s="58">
        <f>B288</f>
        <v>0</v>
      </c>
      <c r="AH288" s="58">
        <f>B289</f>
        <v>1</v>
      </c>
      <c r="AI288" s="63">
        <v>1.0</v>
      </c>
      <c r="AJ288" s="63">
        <f>AE288*AF288*AG288</f>
        <v>0</v>
      </c>
      <c r="AK288" s="63">
        <f>AE288*AF288*AH288</f>
        <v>0.02885808683</v>
      </c>
      <c r="AL288" s="65">
        <f>AE288*AF288*AI288</f>
        <v>0.02885808683</v>
      </c>
    </row>
    <row r="289" ht="15.75" customHeight="1">
      <c r="A289" s="21" t="s">
        <v>21</v>
      </c>
      <c r="B289" s="22">
        <v>1.0</v>
      </c>
      <c r="D289" s="21" t="s">
        <v>30</v>
      </c>
      <c r="E289" s="62">
        <f t="shared" ref="E289:G289" si="453">E286</f>
        <v>-0.01008405533</v>
      </c>
      <c r="F289" s="62">
        <f t="shared" si="453"/>
        <v>-1.757772826</v>
      </c>
      <c r="G289" s="62">
        <f t="shared" si="453"/>
        <v>0.006243418225</v>
      </c>
      <c r="H289" s="63"/>
      <c r="I289" s="63">
        <f t="shared" si="454"/>
        <v>-0.003840637107</v>
      </c>
      <c r="J289" s="22">
        <f t="shared" si="455"/>
        <v>0.4990398419</v>
      </c>
      <c r="L289" s="56"/>
      <c r="M289" s="63"/>
      <c r="N289" s="63"/>
      <c r="O289" s="63"/>
      <c r="P289" s="63"/>
      <c r="Q289" s="63"/>
      <c r="R289" s="64"/>
      <c r="T289" s="56"/>
      <c r="U289" s="64"/>
      <c r="W289" s="56"/>
      <c r="AE289" s="56">
        <f>2*(J289-T288)</f>
        <v>0.9980796838</v>
      </c>
      <c r="AF289" s="63">
        <f t="shared" si="456"/>
        <v>0.2499990781</v>
      </c>
      <c r="AG289" s="63"/>
      <c r="AH289" s="63"/>
      <c r="AI289" s="63"/>
      <c r="AJ289" s="63">
        <f>AE289*AF289*AG288</f>
        <v>0</v>
      </c>
      <c r="AK289" s="63">
        <f>AE289*AF289*AH288</f>
        <v>0.2495190008</v>
      </c>
      <c r="AL289" s="65">
        <f>AE289*AF289*AI288</f>
        <v>0.2495190008</v>
      </c>
    </row>
    <row r="290" ht="15.75" customHeight="1">
      <c r="A290" s="56"/>
      <c r="B290" s="64"/>
      <c r="D290" s="56"/>
      <c r="E290" s="63"/>
      <c r="F290" s="63"/>
      <c r="G290" s="63"/>
      <c r="H290" s="63"/>
      <c r="I290" s="63"/>
      <c r="J290" s="64"/>
      <c r="L290" s="56"/>
      <c r="M290" s="63"/>
      <c r="N290" s="63"/>
      <c r="O290" s="63"/>
      <c r="P290" s="63"/>
      <c r="Q290" s="63"/>
      <c r="R290" s="64"/>
      <c r="T290" s="56"/>
      <c r="U290" s="64"/>
      <c r="W290" s="56"/>
      <c r="AE290" s="56"/>
      <c r="AF290" s="63"/>
      <c r="AG290" s="63"/>
      <c r="AH290" s="63"/>
      <c r="AI290" s="63"/>
      <c r="AJ290" s="63"/>
      <c r="AK290" s="63"/>
      <c r="AL290" s="65"/>
    </row>
    <row r="291" ht="15.75" customHeight="1">
      <c r="A291" s="21" t="s">
        <v>2</v>
      </c>
      <c r="B291" s="22">
        <f t="array" ref="B291:B292">TRANSPOSE($A$6:$B$6)</f>
        <v>1</v>
      </c>
      <c r="D291" s="21" t="s">
        <v>19</v>
      </c>
      <c r="E291" s="62">
        <f t="shared" ref="E291:G291" si="457">E288</f>
        <v>-3.113018874</v>
      </c>
      <c r="F291" s="62">
        <f t="shared" si="457"/>
        <v>1.709009009</v>
      </c>
      <c r="G291" s="62">
        <f t="shared" si="457"/>
        <v>2.484564696</v>
      </c>
      <c r="H291" s="63"/>
      <c r="I291" s="63">
        <f t="shared" ref="I291:I292" si="460">G291+B291*E291+B292*F291</f>
        <v>1.080554831</v>
      </c>
      <c r="J291" s="22">
        <f t="shared" ref="J291:J292" si="461">1/(1+EXP(-I291))</f>
        <v>0.7465989656</v>
      </c>
      <c r="L291" s="21" t="s">
        <v>19</v>
      </c>
      <c r="M291" s="62">
        <f t="shared" ref="M291:O291" si="458">M288</f>
        <v>1.622721194</v>
      </c>
      <c r="N291" s="62">
        <f t="shared" si="458"/>
        <v>0.1731260653</v>
      </c>
      <c r="O291" s="62">
        <f t="shared" si="458"/>
        <v>-1.608737865</v>
      </c>
      <c r="P291" s="63"/>
      <c r="Q291" s="63">
        <f>O291+J291*M291+J292*N291</f>
        <v>-0.3108190959</v>
      </c>
      <c r="R291" s="22">
        <f>1/(1+EXP(-Q291))</f>
        <v>0.4229148194</v>
      </c>
      <c r="T291" s="21">
        <f>$C$6</f>
        <v>1</v>
      </c>
      <c r="U291" s="22">
        <f>(T291-R291) ^ 2</f>
        <v>0.3330273056</v>
      </c>
      <c r="W291" s="56">
        <f>2*(R291-T291)</f>
        <v>-1.154170361</v>
      </c>
      <c r="X291" s="57">
        <f>R291*(1-R291)</f>
        <v>0.2440578749</v>
      </c>
      <c r="Y291" s="58">
        <f>J291</f>
        <v>0.7465989656</v>
      </c>
      <c r="Z291" s="58">
        <f>J292</f>
        <v>0.4990398419</v>
      </c>
      <c r="AA291" s="57">
        <v>1.0</v>
      </c>
      <c r="AB291" s="57">
        <f>W291*X291*Y291</f>
        <v>-0.210305256</v>
      </c>
      <c r="AC291" s="57">
        <f>W291*X291*Z291</f>
        <v>-0.1405717213</v>
      </c>
      <c r="AD291" s="57">
        <f>W291*X291*AA291</f>
        <v>-0.2816843656</v>
      </c>
      <c r="AE291" s="56">
        <f>2*(J291-T291)</f>
        <v>-0.5068020687</v>
      </c>
      <c r="AF291" s="63">
        <f t="shared" ref="AF291:AF292" si="462">J291*(1-J291)</f>
        <v>0.1891889501</v>
      </c>
      <c r="AG291" s="58">
        <f>B291</f>
        <v>1</v>
      </c>
      <c r="AH291" s="58">
        <f>B292</f>
        <v>1</v>
      </c>
      <c r="AI291" s="63">
        <v>1.0</v>
      </c>
      <c r="AJ291" s="63">
        <f>AE291*AF291*AG291</f>
        <v>-0.09588135131</v>
      </c>
      <c r="AK291" s="63">
        <f>AE291*AF291*AH291</f>
        <v>-0.09588135131</v>
      </c>
      <c r="AL291" s="65">
        <f>AE291*AF291*AI291</f>
        <v>-0.09588135131</v>
      </c>
    </row>
    <row r="292" ht="15.75" customHeight="1">
      <c r="A292" s="26" t="s">
        <v>21</v>
      </c>
      <c r="B292" s="27">
        <v>1.0</v>
      </c>
      <c r="D292" s="26" t="s">
        <v>30</v>
      </c>
      <c r="E292" s="66">
        <f t="shared" ref="E292:G292" si="459">E289</f>
        <v>-0.01008405533</v>
      </c>
      <c r="F292" s="66">
        <f t="shared" si="459"/>
        <v>-1.757772826</v>
      </c>
      <c r="G292" s="66">
        <f t="shared" si="459"/>
        <v>0.006243418225</v>
      </c>
      <c r="H292" s="67"/>
      <c r="I292" s="67">
        <f t="shared" si="460"/>
        <v>-0.003840637107</v>
      </c>
      <c r="J292" s="27">
        <f t="shared" si="461"/>
        <v>0.4990398419</v>
      </c>
      <c r="L292" s="68"/>
      <c r="M292" s="66"/>
      <c r="N292" s="66"/>
      <c r="O292" s="66"/>
      <c r="P292" s="66"/>
      <c r="Q292" s="66"/>
      <c r="R292" s="69"/>
      <c r="T292" s="68"/>
      <c r="U292" s="69"/>
      <c r="W292" s="68"/>
      <c r="X292" s="66"/>
      <c r="Y292" s="66"/>
      <c r="Z292" s="66"/>
      <c r="AA292" s="66"/>
      <c r="AB292" s="66"/>
      <c r="AC292" s="66"/>
      <c r="AD292" s="66"/>
      <c r="AE292" s="68">
        <f>2*(J292-T291)</f>
        <v>-1.001920316</v>
      </c>
      <c r="AF292" s="67">
        <f t="shared" si="462"/>
        <v>0.2499990781</v>
      </c>
      <c r="AG292" s="67"/>
      <c r="AH292" s="67"/>
      <c r="AI292" s="67"/>
      <c r="AJ292" s="67">
        <f>AE292*AF292*AG291</f>
        <v>-0.2504791554</v>
      </c>
      <c r="AK292" s="67">
        <f>AE292*AF292*AH291</f>
        <v>-0.2504791554</v>
      </c>
      <c r="AL292" s="70">
        <f>AE292*AF292*AI291</f>
        <v>-0.2504791554</v>
      </c>
    </row>
    <row r="293" ht="15.75" customHeight="1">
      <c r="A293" s="71"/>
      <c r="B293" s="71"/>
      <c r="C293" s="71"/>
      <c r="D293" s="71"/>
      <c r="E293" s="71"/>
      <c r="F293" s="71"/>
      <c r="G293" s="71"/>
      <c r="H293" s="71"/>
      <c r="I293" s="71"/>
      <c r="J293" s="71"/>
      <c r="K293" s="71"/>
      <c r="L293" s="71"/>
      <c r="M293" s="71"/>
      <c r="N293" s="71"/>
      <c r="O293" s="71"/>
      <c r="P293" s="71"/>
      <c r="Q293" s="71"/>
      <c r="R293" s="71"/>
      <c r="S293" s="71"/>
      <c r="T293" s="71"/>
      <c r="U293" s="72">
        <f>SUM(U282:U291)</f>
        <v>0.9354399851</v>
      </c>
      <c r="V293" s="71"/>
      <c r="W293" s="71"/>
      <c r="X293" s="71"/>
      <c r="Y293" s="71"/>
      <c r="Z293" s="71"/>
      <c r="AA293" s="71"/>
      <c r="AB293" s="71">
        <f t="shared" ref="AB293:AD293" si="463">AVERAGE(AB282,AB285,AB288,AB291)</f>
        <v>-0.03745696252</v>
      </c>
      <c r="AC293" s="71">
        <f t="shared" si="463"/>
        <v>-0.02058712636</v>
      </c>
      <c r="AD293" s="71">
        <f t="shared" si="463"/>
        <v>-0.04107443509</v>
      </c>
      <c r="AE293" s="71"/>
      <c r="AF293" s="71"/>
      <c r="AG293" s="71">
        <f>AVERAGE(AJ282,AJ285,AJ288,AJ291)</f>
        <v>0.0154864657</v>
      </c>
      <c r="AH293" s="71">
        <f>AVERAGE(AJ283,AJ286,AJ289,AJ292)</f>
        <v>0.00007470637811</v>
      </c>
      <c r="AI293" s="71">
        <f>AVERAGE(AK282,AK285,AK288,AK291)</f>
        <v>-0.01675581612</v>
      </c>
      <c r="AJ293" s="71">
        <f>AVERAGE(AK283,AK286,AK289,AK292)</f>
        <v>-0.0002400386389</v>
      </c>
      <c r="AK293" s="71">
        <f>AVERAGE(AL282,AL285,AL288,AL291)</f>
        <v>0.01996833788</v>
      </c>
      <c r="AL293" s="71">
        <f>AVERAGE(AL283,AL286,AL289,AL292)</f>
        <v>0.00015016993</v>
      </c>
    </row>
    <row r="294" ht="15.75" customHeight="1"/>
    <row r="295" ht="15.75" customHeight="1">
      <c r="A295" s="5" t="s">
        <v>5</v>
      </c>
      <c r="B295" s="6"/>
      <c r="C295" s="3"/>
      <c r="D295" s="7" t="s">
        <v>6</v>
      </c>
      <c r="E295" s="8"/>
      <c r="F295" s="8"/>
      <c r="G295" s="8"/>
      <c r="H295" s="8"/>
      <c r="I295" s="9" t="s">
        <v>3</v>
      </c>
      <c r="J295" s="10"/>
      <c r="K295" s="3"/>
      <c r="L295" s="7" t="s">
        <v>27</v>
      </c>
      <c r="M295" s="8"/>
      <c r="N295" s="8"/>
      <c r="O295" s="8"/>
      <c r="P295" s="8"/>
      <c r="Q295" s="9" t="s">
        <v>3</v>
      </c>
      <c r="R295" s="10"/>
      <c r="T295" s="7" t="s">
        <v>20</v>
      </c>
      <c r="U295" s="11" t="s">
        <v>8</v>
      </c>
      <c r="W295" s="7" t="s">
        <v>28</v>
      </c>
      <c r="X295" s="8"/>
      <c r="Y295" s="8"/>
      <c r="Z295" s="8"/>
      <c r="AA295" s="8"/>
      <c r="AB295" s="8"/>
      <c r="AC295" s="8"/>
      <c r="AD295" s="8"/>
      <c r="AE295" s="7" t="s">
        <v>29</v>
      </c>
      <c r="AF295" s="8"/>
      <c r="AG295" s="8"/>
      <c r="AH295" s="8"/>
      <c r="AI295" s="8"/>
      <c r="AJ295" s="8"/>
      <c r="AK295" s="8"/>
      <c r="AL295" s="11"/>
    </row>
    <row r="296" ht="15.75" customHeight="1">
      <c r="A296" s="12"/>
      <c r="B296" s="13"/>
      <c r="C296" s="3"/>
      <c r="D296" s="14"/>
      <c r="E296" s="15" t="s">
        <v>9</v>
      </c>
      <c r="F296" s="15" t="s">
        <v>22</v>
      </c>
      <c r="G296" s="15" t="s">
        <v>10</v>
      </c>
      <c r="H296" s="15"/>
      <c r="I296" s="15" t="s">
        <v>11</v>
      </c>
      <c r="J296" s="18" t="s">
        <v>12</v>
      </c>
      <c r="K296" s="3"/>
      <c r="L296" s="14"/>
      <c r="M296" s="15" t="s">
        <v>9</v>
      </c>
      <c r="N296" s="15" t="s">
        <v>22</v>
      </c>
      <c r="O296" s="15" t="s">
        <v>10</v>
      </c>
      <c r="P296" s="15"/>
      <c r="Q296" s="15" t="s">
        <v>11</v>
      </c>
      <c r="R296" s="18" t="s">
        <v>12</v>
      </c>
      <c r="T296" s="52"/>
      <c r="U296" s="17"/>
      <c r="W296" s="52" t="s">
        <v>13</v>
      </c>
      <c r="X296" s="16" t="s">
        <v>14</v>
      </c>
      <c r="Y296" s="16" t="s">
        <v>23</v>
      </c>
      <c r="Z296" s="16" t="s">
        <v>24</v>
      </c>
      <c r="AA296" s="16" t="s">
        <v>16</v>
      </c>
      <c r="AB296" s="16" t="s">
        <v>25</v>
      </c>
      <c r="AC296" s="16" t="s">
        <v>26</v>
      </c>
      <c r="AD296" s="16" t="s">
        <v>18</v>
      </c>
      <c r="AE296" s="14" t="s">
        <v>13</v>
      </c>
      <c r="AF296" s="15" t="s">
        <v>14</v>
      </c>
      <c r="AG296" s="15" t="s">
        <v>23</v>
      </c>
      <c r="AH296" s="15" t="s">
        <v>24</v>
      </c>
      <c r="AI296" s="15" t="s">
        <v>16</v>
      </c>
      <c r="AJ296" s="15" t="s">
        <v>25</v>
      </c>
      <c r="AK296" s="15" t="s">
        <v>26</v>
      </c>
      <c r="AL296" s="18" t="s">
        <v>18</v>
      </c>
    </row>
    <row r="297" ht="15.75" customHeight="1">
      <c r="A297" s="21" t="s">
        <v>2</v>
      </c>
      <c r="B297" s="22">
        <f t="array" ref="B297:B298">TRANSPOSE($A$3:$B$3)</f>
        <v>0</v>
      </c>
      <c r="D297" s="23" t="s">
        <v>19</v>
      </c>
      <c r="E297" s="53">
        <f t="shared" ref="E297:G297" si="464">E282-$B$8*AG293</f>
        <v>-3.267883531</v>
      </c>
      <c r="F297" s="53">
        <f t="shared" si="464"/>
        <v>1.708261946</v>
      </c>
      <c r="G297" s="53">
        <f t="shared" si="464"/>
        <v>2.652122857</v>
      </c>
      <c r="H297" s="54"/>
      <c r="I297" s="54">
        <f t="shared" ref="I297:I298" si="467">G297+B297*E297+B298*F297</f>
        <v>2.652122857</v>
      </c>
      <c r="J297" s="55">
        <f t="shared" ref="J297:J298" si="468">1/(1+EXP(-I297))</f>
        <v>0.9341417112</v>
      </c>
      <c r="L297" s="23" t="s">
        <v>19</v>
      </c>
      <c r="M297" s="53">
        <f t="shared" ref="M297:O297" si="465">M282-$B$8*AB293</f>
        <v>1.997290819</v>
      </c>
      <c r="N297" s="53">
        <f t="shared" si="465"/>
        <v>0.3789973289</v>
      </c>
      <c r="O297" s="53">
        <f t="shared" si="465"/>
        <v>-1.197993514</v>
      </c>
      <c r="P297" s="54"/>
      <c r="Q297" s="54">
        <f>O297+J297*M297+J298*N297</f>
        <v>0.8577070876</v>
      </c>
      <c r="R297" s="55">
        <f>1/(1+EXP(-Q297))</f>
        <v>0.7021813767</v>
      </c>
      <c r="T297" s="21">
        <f>$C$3</f>
        <v>1</v>
      </c>
      <c r="U297" s="22">
        <f>(T297-R297) ^ 2</f>
        <v>0.08869593237</v>
      </c>
      <c r="W297" s="56">
        <f>2*(R297-T297)</f>
        <v>-0.5956372465</v>
      </c>
      <c r="X297" s="57">
        <f>R297*(1-R297)</f>
        <v>0.2091226909</v>
      </c>
      <c r="Y297" s="58">
        <f>J297</f>
        <v>0.9341417112</v>
      </c>
      <c r="Z297" s="58">
        <f>J298</f>
        <v>0.5011854275</v>
      </c>
      <c r="AA297" s="57">
        <v>1.0</v>
      </c>
      <c r="AB297" s="57">
        <f>W297*X297*Y297</f>
        <v>-0.1163578721</v>
      </c>
      <c r="AC297" s="57">
        <f>W297*X297*Z297</f>
        <v>-0.06242829025</v>
      </c>
      <c r="AD297" s="57">
        <f>W297*X297*AA297</f>
        <v>-0.1245612638</v>
      </c>
      <c r="AE297" s="59">
        <f>2*(J297-T297)</f>
        <v>-0.1317165777</v>
      </c>
      <c r="AF297" s="54">
        <f t="shared" ref="AF297:AF298" si="469">J297*(1-J297)</f>
        <v>0.06152097462</v>
      </c>
      <c r="AG297" s="60">
        <f>B297</f>
        <v>0</v>
      </c>
      <c r="AH297" s="60">
        <f>B298</f>
        <v>0</v>
      </c>
      <c r="AI297" s="54">
        <v>1.0</v>
      </c>
      <c r="AJ297" s="54">
        <f>AE297*AF297*AG297</f>
        <v>0</v>
      </c>
      <c r="AK297" s="54">
        <f>AE297*AF297*AH297</f>
        <v>0</v>
      </c>
      <c r="AL297" s="61">
        <f>AE297*AF297*AI297</f>
        <v>-0.00810333223</v>
      </c>
    </row>
    <row r="298" ht="15.75" customHeight="1">
      <c r="A298" s="21" t="s">
        <v>21</v>
      </c>
      <c r="B298" s="22">
        <v>0.0</v>
      </c>
      <c r="D298" s="21" t="s">
        <v>30</v>
      </c>
      <c r="E298" s="62">
        <f t="shared" ref="E298:G298" si="466">E283-$B$8*AJ293</f>
        <v>-0.007683668943</v>
      </c>
      <c r="F298" s="62">
        <f t="shared" si="466"/>
        <v>-1.957456205</v>
      </c>
      <c r="G298" s="62">
        <f t="shared" si="466"/>
        <v>0.004741718925</v>
      </c>
      <c r="H298" s="63"/>
      <c r="I298" s="63">
        <f t="shared" si="467"/>
        <v>0.004741718925</v>
      </c>
      <c r="J298" s="22">
        <f t="shared" si="468"/>
        <v>0.5011854275</v>
      </c>
      <c r="L298" s="21"/>
      <c r="M298" s="63"/>
      <c r="N298" s="63"/>
      <c r="O298" s="63"/>
      <c r="P298" s="63"/>
      <c r="Q298" s="63"/>
      <c r="R298" s="64"/>
      <c r="T298" s="56"/>
      <c r="U298" s="64"/>
      <c r="W298" s="56"/>
      <c r="AE298" s="56">
        <f>2*(J298-T297)</f>
        <v>-0.997629145</v>
      </c>
      <c r="AF298" s="63">
        <f t="shared" si="469"/>
        <v>0.2499985948</v>
      </c>
      <c r="AG298" s="63"/>
      <c r="AH298" s="63"/>
      <c r="AI298" s="63"/>
      <c r="AJ298" s="63">
        <f>AE298*AF298*AG297</f>
        <v>0</v>
      </c>
      <c r="AK298" s="63">
        <f>AE298*AF298*AH297</f>
        <v>0</v>
      </c>
      <c r="AL298" s="65">
        <f>AE298*AF298*AI297</f>
        <v>-0.2494058843</v>
      </c>
    </row>
    <row r="299" ht="15.75" customHeight="1">
      <c r="A299" s="56"/>
      <c r="B299" s="64"/>
      <c r="D299" s="56"/>
      <c r="E299" s="63"/>
      <c r="F299" s="63"/>
      <c r="G299" s="63"/>
      <c r="H299" s="63"/>
      <c r="I299" s="63"/>
      <c r="J299" s="64"/>
      <c r="L299" s="56"/>
      <c r="M299" s="63"/>
      <c r="N299" s="63"/>
      <c r="O299" s="63"/>
      <c r="P299" s="63"/>
      <c r="Q299" s="63"/>
      <c r="R299" s="64"/>
      <c r="T299" s="56"/>
      <c r="U299" s="64"/>
      <c r="W299" s="56"/>
      <c r="AE299" s="56"/>
      <c r="AF299" s="63"/>
      <c r="AG299" s="63"/>
      <c r="AH299" s="63"/>
      <c r="AI299" s="63"/>
      <c r="AJ299" s="63"/>
      <c r="AK299" s="63"/>
      <c r="AL299" s="65"/>
    </row>
    <row r="300" ht="15.75" customHeight="1">
      <c r="A300" s="21" t="s">
        <v>2</v>
      </c>
      <c r="B300" s="22">
        <f t="array" ref="B300:B301">TRANSPOSE($A$4:$B$4)</f>
        <v>1</v>
      </c>
      <c r="D300" s="21" t="s">
        <v>19</v>
      </c>
      <c r="E300" s="62">
        <f t="shared" ref="E300:G300" si="470">E297</f>
        <v>-3.267883531</v>
      </c>
      <c r="F300" s="62">
        <f t="shared" si="470"/>
        <v>1.708261946</v>
      </c>
      <c r="G300" s="62">
        <f t="shared" si="470"/>
        <v>2.652122857</v>
      </c>
      <c r="H300" s="63"/>
      <c r="I300" s="63">
        <f t="shared" ref="I300:I301" si="473">G300+B300*E300+B301*F300</f>
        <v>-0.6157606738</v>
      </c>
      <c r="J300" s="22">
        <f t="shared" ref="J300:J301" si="474">1/(1+EXP(-I300))</f>
        <v>0.3507462329</v>
      </c>
      <c r="L300" s="21" t="s">
        <v>19</v>
      </c>
      <c r="M300" s="62">
        <f t="shared" ref="M300:O300" si="471">M297</f>
        <v>1.997290819</v>
      </c>
      <c r="N300" s="62">
        <f t="shared" si="471"/>
        <v>0.3789973289</v>
      </c>
      <c r="O300" s="62">
        <f t="shared" si="471"/>
        <v>-1.197993514</v>
      </c>
      <c r="P300" s="63"/>
      <c r="Q300" s="63">
        <f>O300+J300*M300+J301*N300</f>
        <v>-0.3075033451</v>
      </c>
      <c r="R300" s="22">
        <f>1/(1+EXP(-Q300))</f>
        <v>0.4237242607</v>
      </c>
      <c r="T300" s="21">
        <f>$C$4</f>
        <v>0</v>
      </c>
      <c r="U300" s="22">
        <f>(T300-R300) ^ 2</f>
        <v>0.1795422491</v>
      </c>
      <c r="W300" s="56">
        <f>2*(R300-T300)</f>
        <v>0.8474485214</v>
      </c>
      <c r="X300" s="57">
        <f>R300*(1-R300)</f>
        <v>0.2441820116</v>
      </c>
      <c r="Y300" s="58">
        <f>J300</f>
        <v>0.3507462329</v>
      </c>
      <c r="Z300" s="58">
        <f>J301</f>
        <v>0.5011854275</v>
      </c>
      <c r="AA300" s="57">
        <v>1.0</v>
      </c>
      <c r="AB300" s="57">
        <f>W300*X300*Y300</f>
        <v>0.07258050888</v>
      </c>
      <c r="AC300" s="57">
        <f>W300*X300*Z300</f>
        <v>0.1037111448</v>
      </c>
      <c r="AD300" s="57">
        <f>W300*X300*AA300</f>
        <v>0.2069316847</v>
      </c>
      <c r="AE300" s="56">
        <f>2*(J300-T300)</f>
        <v>0.7014924659</v>
      </c>
      <c r="AF300" s="63">
        <f t="shared" ref="AF300:AF301" si="475">J300*(1-J300)</f>
        <v>0.227723313</v>
      </c>
      <c r="AG300" s="58">
        <f>B300</f>
        <v>1</v>
      </c>
      <c r="AH300" s="58">
        <f>B301</f>
        <v>0</v>
      </c>
      <c r="AI300" s="63">
        <v>1.0</v>
      </c>
      <c r="AJ300" s="63">
        <f>AE300*AF300*AG300</f>
        <v>0.1597461884</v>
      </c>
      <c r="AK300" s="63">
        <f>AE300*AF300*AH300</f>
        <v>0</v>
      </c>
      <c r="AL300" s="65">
        <f>AE300*AF300*AI300</f>
        <v>0.1597461884</v>
      </c>
    </row>
    <row r="301" ht="15.75" customHeight="1">
      <c r="A301" s="21" t="s">
        <v>21</v>
      </c>
      <c r="B301" s="22">
        <v>0.0</v>
      </c>
      <c r="D301" s="21" t="s">
        <v>30</v>
      </c>
      <c r="E301" s="62">
        <f t="shared" ref="E301:G301" si="472">E298</f>
        <v>-0.007683668943</v>
      </c>
      <c r="F301" s="62">
        <f t="shared" si="472"/>
        <v>-1.957456205</v>
      </c>
      <c r="G301" s="62">
        <f t="shared" si="472"/>
        <v>0.004741718925</v>
      </c>
      <c r="H301" s="63"/>
      <c r="I301" s="63">
        <f t="shared" si="473"/>
        <v>0.004741718925</v>
      </c>
      <c r="J301" s="22">
        <f t="shared" si="474"/>
        <v>0.5011854275</v>
      </c>
      <c r="L301" s="56"/>
      <c r="M301" s="63"/>
      <c r="N301" s="63"/>
      <c r="O301" s="63"/>
      <c r="P301" s="63"/>
      <c r="Q301" s="63"/>
      <c r="R301" s="64"/>
      <c r="T301" s="56"/>
      <c r="U301" s="64"/>
      <c r="W301" s="56"/>
      <c r="AE301" s="56">
        <f>2*(J301-T300)</f>
        <v>1.002370855</v>
      </c>
      <c r="AF301" s="63">
        <f t="shared" si="475"/>
        <v>0.2499985948</v>
      </c>
      <c r="AG301" s="63"/>
      <c r="AH301" s="63"/>
      <c r="AI301" s="63"/>
      <c r="AJ301" s="63">
        <f>AE301*AF301*AG300</f>
        <v>0.2505913052</v>
      </c>
      <c r="AK301" s="63">
        <f>AE301*AF301*AH300</f>
        <v>0</v>
      </c>
      <c r="AL301" s="65">
        <f>AE301*AF301*AI300</f>
        <v>0.2505913052</v>
      </c>
    </row>
    <row r="302" ht="15.75" customHeight="1">
      <c r="A302" s="56"/>
      <c r="B302" s="64"/>
      <c r="D302" s="56"/>
      <c r="E302" s="63"/>
      <c r="F302" s="63"/>
      <c r="G302" s="63"/>
      <c r="H302" s="63"/>
      <c r="I302" s="63"/>
      <c r="J302" s="64"/>
      <c r="L302" s="56"/>
      <c r="M302" s="63"/>
      <c r="N302" s="63"/>
      <c r="O302" s="63"/>
      <c r="P302" s="63"/>
      <c r="Q302" s="63"/>
      <c r="R302" s="64"/>
      <c r="T302" s="56"/>
      <c r="U302" s="64"/>
      <c r="W302" s="56"/>
      <c r="AE302" s="56"/>
      <c r="AF302" s="63"/>
      <c r="AG302" s="63"/>
      <c r="AH302" s="63"/>
      <c r="AI302" s="63"/>
      <c r="AJ302" s="63"/>
      <c r="AK302" s="63"/>
      <c r="AL302" s="65"/>
    </row>
    <row r="303" ht="15.75" customHeight="1">
      <c r="A303" s="21" t="s">
        <v>2</v>
      </c>
      <c r="B303" s="22">
        <f t="array" ref="B303:B304">TRANSPOSE($A$5:$B$5)</f>
        <v>0</v>
      </c>
      <c r="D303" s="21" t="s">
        <v>19</v>
      </c>
      <c r="E303" s="62">
        <f t="shared" ref="E303:G303" si="476">E300</f>
        <v>-3.267883531</v>
      </c>
      <c r="F303" s="62">
        <f t="shared" si="476"/>
        <v>1.708261946</v>
      </c>
      <c r="G303" s="62">
        <f t="shared" si="476"/>
        <v>2.652122857</v>
      </c>
      <c r="H303" s="63"/>
      <c r="I303" s="63">
        <f t="shared" ref="I303:I304" si="479">G303+B303*E303+B304*F303</f>
        <v>4.360384803</v>
      </c>
      <c r="J303" s="22">
        <f t="shared" ref="J303:J304" si="480">1/(1+EXP(-I303))</f>
        <v>0.9873876323</v>
      </c>
      <c r="L303" s="21" t="s">
        <v>19</v>
      </c>
      <c r="M303" s="62">
        <f t="shared" ref="M303:O303" si="477">M300</f>
        <v>1.997290819</v>
      </c>
      <c r="N303" s="62">
        <f t="shared" si="477"/>
        <v>0.3789973289</v>
      </c>
      <c r="O303" s="62">
        <f t="shared" si="477"/>
        <v>-1.197993514</v>
      </c>
      <c r="P303" s="63"/>
      <c r="Q303" s="63">
        <f>O303+J303*M303+J304*N303</f>
        <v>0.9633266555</v>
      </c>
      <c r="R303" s="22">
        <f>1/(1+EXP(-Q303))</f>
        <v>0.7237873624</v>
      </c>
      <c r="T303" s="21">
        <f>$C$5</f>
        <v>0</v>
      </c>
      <c r="U303" s="22">
        <f>(T303-R303) ^ 2</f>
        <v>0.5238681459</v>
      </c>
      <c r="W303" s="56">
        <f>2*(R303-T303)</f>
        <v>1.447574725</v>
      </c>
      <c r="X303" s="57">
        <f>R303*(1-R303)</f>
        <v>0.1999192164</v>
      </c>
      <c r="Y303" s="58">
        <f>J303</f>
        <v>0.9873876323</v>
      </c>
      <c r="Z303" s="58">
        <f>J304</f>
        <v>0.499264513</v>
      </c>
      <c r="AA303" s="57">
        <v>1.0</v>
      </c>
      <c r="AB303" s="57">
        <f>W303*X303*Y303</f>
        <v>0.2857480107</v>
      </c>
      <c r="AC303" s="57">
        <f>W303*X303*Z303</f>
        <v>0.1444861539</v>
      </c>
      <c r="AD303" s="57">
        <f>W303*X303*AA303</f>
        <v>0.2893980047</v>
      </c>
      <c r="AE303" s="56">
        <f>2*(J303-T303)</f>
        <v>1.974775265</v>
      </c>
      <c r="AF303" s="63">
        <f t="shared" ref="AF303:AF304" si="481">J303*(1-J303)</f>
        <v>0.0124532959</v>
      </c>
      <c r="AG303" s="58">
        <f>B303</f>
        <v>0</v>
      </c>
      <c r="AH303" s="58">
        <f>B304</f>
        <v>1</v>
      </c>
      <c r="AI303" s="63">
        <v>1.0</v>
      </c>
      <c r="AJ303" s="63">
        <f>AE303*AF303*AG303</f>
        <v>0</v>
      </c>
      <c r="AK303" s="63">
        <f>AE303*AF303*AH303</f>
        <v>0.0245924607</v>
      </c>
      <c r="AL303" s="65">
        <f>AE303*AF303*AI303</f>
        <v>0.0245924607</v>
      </c>
    </row>
    <row r="304" ht="15.75" customHeight="1">
      <c r="A304" s="21" t="s">
        <v>21</v>
      </c>
      <c r="B304" s="22">
        <v>1.0</v>
      </c>
      <c r="D304" s="21" t="s">
        <v>30</v>
      </c>
      <c r="E304" s="62">
        <f t="shared" ref="E304:G304" si="478">E301</f>
        <v>-0.007683668943</v>
      </c>
      <c r="F304" s="62">
        <f t="shared" si="478"/>
        <v>-1.957456205</v>
      </c>
      <c r="G304" s="62">
        <f t="shared" si="478"/>
        <v>0.004741718925</v>
      </c>
      <c r="H304" s="63"/>
      <c r="I304" s="63">
        <f t="shared" si="479"/>
        <v>-0.002941950017</v>
      </c>
      <c r="J304" s="22">
        <f t="shared" si="480"/>
        <v>0.499264513</v>
      </c>
      <c r="L304" s="56"/>
      <c r="M304" s="63"/>
      <c r="N304" s="63"/>
      <c r="O304" s="63"/>
      <c r="P304" s="63"/>
      <c r="Q304" s="63"/>
      <c r="R304" s="64"/>
      <c r="T304" s="56"/>
      <c r="U304" s="64"/>
      <c r="W304" s="56"/>
      <c r="AE304" s="56">
        <f>2*(J304-T303)</f>
        <v>0.9985290261</v>
      </c>
      <c r="AF304" s="63">
        <f t="shared" si="481"/>
        <v>0.2499994591</v>
      </c>
      <c r="AG304" s="63"/>
      <c r="AH304" s="63"/>
      <c r="AI304" s="63"/>
      <c r="AJ304" s="63">
        <f>AE304*AF304*AG303</f>
        <v>0</v>
      </c>
      <c r="AK304" s="63">
        <f>AE304*AF304*AH303</f>
        <v>0.2496317164</v>
      </c>
      <c r="AL304" s="65">
        <f>AE304*AF304*AI303</f>
        <v>0.2496317164</v>
      </c>
    </row>
    <row r="305" ht="15.75" customHeight="1">
      <c r="A305" s="56"/>
      <c r="B305" s="64"/>
      <c r="D305" s="56"/>
      <c r="E305" s="63"/>
      <c r="F305" s="63"/>
      <c r="G305" s="63"/>
      <c r="H305" s="63"/>
      <c r="I305" s="63"/>
      <c r="J305" s="64"/>
      <c r="L305" s="56"/>
      <c r="M305" s="63"/>
      <c r="N305" s="63"/>
      <c r="O305" s="63"/>
      <c r="P305" s="63"/>
      <c r="Q305" s="63"/>
      <c r="R305" s="64"/>
      <c r="T305" s="56"/>
      <c r="U305" s="64"/>
      <c r="W305" s="56"/>
      <c r="AE305" s="56"/>
      <c r="AF305" s="63"/>
      <c r="AG305" s="63"/>
      <c r="AH305" s="63"/>
      <c r="AI305" s="63"/>
      <c r="AJ305" s="63"/>
      <c r="AK305" s="63"/>
      <c r="AL305" s="65"/>
    </row>
    <row r="306" ht="15.75" customHeight="1">
      <c r="A306" s="21" t="s">
        <v>2</v>
      </c>
      <c r="B306" s="22">
        <f t="array" ref="B306:B307">TRANSPOSE($A$6:$B$6)</f>
        <v>1</v>
      </c>
      <c r="D306" s="21" t="s">
        <v>19</v>
      </c>
      <c r="E306" s="62">
        <f t="shared" ref="E306:G306" si="482">E303</f>
        <v>-3.267883531</v>
      </c>
      <c r="F306" s="62">
        <f t="shared" si="482"/>
        <v>1.708261946</v>
      </c>
      <c r="G306" s="62">
        <f t="shared" si="482"/>
        <v>2.652122857</v>
      </c>
      <c r="H306" s="63"/>
      <c r="I306" s="63">
        <f t="shared" ref="I306:I307" si="485">G306+B306*E306+B307*F306</f>
        <v>1.092501272</v>
      </c>
      <c r="J306" s="22">
        <f t="shared" ref="J306:J307" si="486">1/(1+EXP(-I306))</f>
        <v>0.7488524347</v>
      </c>
      <c r="L306" s="21" t="s">
        <v>19</v>
      </c>
      <c r="M306" s="62">
        <f t="shared" ref="M306:O306" si="483">M303</f>
        <v>1.997290819</v>
      </c>
      <c r="N306" s="62">
        <f t="shared" si="483"/>
        <v>0.3789973289</v>
      </c>
      <c r="O306" s="62">
        <f t="shared" si="483"/>
        <v>-1.197993514</v>
      </c>
      <c r="P306" s="63"/>
      <c r="Q306" s="63">
        <f>O306+J306*M306+J307*N306</f>
        <v>0.4869024953</v>
      </c>
      <c r="R306" s="22">
        <f>1/(1+EXP(-Q306))</f>
        <v>0.6193764684</v>
      </c>
      <c r="T306" s="21">
        <f>$C$6</f>
        <v>1</v>
      </c>
      <c r="U306" s="22">
        <f>(T306-R306) ^ 2</f>
        <v>0.1448742728</v>
      </c>
      <c r="W306" s="56">
        <f>2*(R306-T306)</f>
        <v>-0.7612470632</v>
      </c>
      <c r="X306" s="57">
        <f>R306*(1-R306)</f>
        <v>0.2357492588</v>
      </c>
      <c r="Y306" s="58">
        <f>J306</f>
        <v>0.7488524347</v>
      </c>
      <c r="Z306" s="58">
        <f>J307</f>
        <v>0.499264513</v>
      </c>
      <c r="AA306" s="57">
        <v>1.0</v>
      </c>
      <c r="AB306" s="57">
        <f>W306*X306*Y306</f>
        <v>-0.1343916272</v>
      </c>
      <c r="AC306" s="57">
        <f>W306*X306*Z306</f>
        <v>-0.08959972243</v>
      </c>
      <c r="AD306" s="57">
        <f>W306*X306*AA306</f>
        <v>-0.1794634309</v>
      </c>
      <c r="AE306" s="56">
        <f>2*(J306-T306)</f>
        <v>-0.5022951306</v>
      </c>
      <c r="AF306" s="63">
        <f t="shared" ref="AF306:AF307" si="487">J306*(1-J306)</f>
        <v>0.1880724657</v>
      </c>
      <c r="AG306" s="58">
        <f>B306</f>
        <v>1</v>
      </c>
      <c r="AH306" s="58">
        <f>B307</f>
        <v>1</v>
      </c>
      <c r="AI306" s="63">
        <v>1.0</v>
      </c>
      <c r="AJ306" s="63">
        <f>AE306*AF306*AG306</f>
        <v>-0.09446788374</v>
      </c>
      <c r="AK306" s="63">
        <f>AE306*AF306*AH306</f>
        <v>-0.09446788374</v>
      </c>
      <c r="AL306" s="65">
        <f>AE306*AF306*AI306</f>
        <v>-0.09446788374</v>
      </c>
    </row>
    <row r="307" ht="15.75" customHeight="1">
      <c r="A307" s="26" t="s">
        <v>21</v>
      </c>
      <c r="B307" s="27">
        <v>1.0</v>
      </c>
      <c r="D307" s="26" t="s">
        <v>30</v>
      </c>
      <c r="E307" s="66">
        <f t="shared" ref="E307:G307" si="484">E304</f>
        <v>-0.007683668943</v>
      </c>
      <c r="F307" s="66">
        <f t="shared" si="484"/>
        <v>-1.957456205</v>
      </c>
      <c r="G307" s="66">
        <f t="shared" si="484"/>
        <v>0.004741718925</v>
      </c>
      <c r="H307" s="67"/>
      <c r="I307" s="67">
        <f t="shared" si="485"/>
        <v>-0.002941950017</v>
      </c>
      <c r="J307" s="27">
        <f t="shared" si="486"/>
        <v>0.499264513</v>
      </c>
      <c r="L307" s="68"/>
      <c r="M307" s="66"/>
      <c r="N307" s="66"/>
      <c r="O307" s="66"/>
      <c r="P307" s="66"/>
      <c r="Q307" s="66"/>
      <c r="R307" s="69"/>
      <c r="T307" s="68"/>
      <c r="U307" s="69"/>
      <c r="W307" s="68"/>
      <c r="X307" s="66"/>
      <c r="Y307" s="66"/>
      <c r="Z307" s="66"/>
      <c r="AA307" s="66"/>
      <c r="AB307" s="66"/>
      <c r="AC307" s="66"/>
      <c r="AD307" s="66"/>
      <c r="AE307" s="68">
        <f>2*(J307-T306)</f>
        <v>-1.001470974</v>
      </c>
      <c r="AF307" s="67">
        <f t="shared" si="487"/>
        <v>0.2499994591</v>
      </c>
      <c r="AG307" s="67"/>
      <c r="AH307" s="67"/>
      <c r="AI307" s="67"/>
      <c r="AJ307" s="67">
        <f>AE307*AF307*AG306</f>
        <v>-0.2503672018</v>
      </c>
      <c r="AK307" s="67">
        <f>AE307*AF307*AH306</f>
        <v>-0.2503672018</v>
      </c>
      <c r="AL307" s="70">
        <f>AE307*AF307*AI306</f>
        <v>-0.2503672018</v>
      </c>
    </row>
    <row r="308" ht="15.75" customHeight="1">
      <c r="A308" s="71"/>
      <c r="B308" s="71"/>
      <c r="C308" s="71"/>
      <c r="D308" s="71"/>
      <c r="E308" s="71"/>
      <c r="F308" s="71"/>
      <c r="G308" s="71"/>
      <c r="H308" s="71"/>
      <c r="I308" s="71"/>
      <c r="J308" s="71"/>
      <c r="K308" s="71"/>
      <c r="L308" s="71"/>
      <c r="M308" s="71"/>
      <c r="N308" s="71"/>
      <c r="O308" s="71"/>
      <c r="P308" s="71"/>
      <c r="Q308" s="71"/>
      <c r="R308" s="71"/>
      <c r="S308" s="71"/>
      <c r="T308" s="71"/>
      <c r="U308" s="72">
        <f>SUM(U297:U306)</f>
        <v>0.9369806002</v>
      </c>
      <c r="V308" s="71"/>
      <c r="W308" s="71"/>
      <c r="X308" s="71"/>
      <c r="Y308" s="71"/>
      <c r="Z308" s="71"/>
      <c r="AA308" s="71"/>
      <c r="AB308" s="71">
        <f t="shared" ref="AB308:AD308" si="488">AVERAGE(AB297,AB300,AB303,AB306)</f>
        <v>0.02689475506</v>
      </c>
      <c r="AC308" s="71">
        <f t="shared" si="488"/>
        <v>0.02404232152</v>
      </c>
      <c r="AD308" s="71">
        <f t="shared" si="488"/>
        <v>0.04807624867</v>
      </c>
      <c r="AE308" s="71"/>
      <c r="AF308" s="71"/>
      <c r="AG308" s="71">
        <f>AVERAGE(AJ297,AJ300,AJ303,AJ306)</f>
        <v>0.01631957616</v>
      </c>
      <c r="AH308" s="71">
        <f>AVERAGE(AJ298,AJ301,AJ304,AJ307)</f>
        <v>0.00005602585876</v>
      </c>
      <c r="AI308" s="71">
        <f>AVERAGE(AK297,AK300,AK303,AK306)</f>
        <v>-0.01746885576</v>
      </c>
      <c r="AJ308" s="71">
        <f>AVERAGE(AK298,AK301,AK304,AK307)</f>
        <v>-0.0001838713456</v>
      </c>
      <c r="AK308" s="71">
        <f>AVERAGE(AL297,AL300,AL303,AL306)</f>
        <v>0.02044185828</v>
      </c>
      <c r="AL308" s="71">
        <f>AVERAGE(AL298,AL301,AL304,AL307)</f>
        <v>0.0001124838662</v>
      </c>
    </row>
    <row r="309" ht="15.75" customHeight="1"/>
    <row r="310" ht="15.75" customHeight="1">
      <c r="A310" s="5" t="s">
        <v>5</v>
      </c>
      <c r="B310" s="6"/>
      <c r="C310" s="3"/>
      <c r="D310" s="7" t="s">
        <v>6</v>
      </c>
      <c r="E310" s="8"/>
      <c r="F310" s="8"/>
      <c r="G310" s="8"/>
      <c r="H310" s="8"/>
      <c r="I310" s="9" t="s">
        <v>3</v>
      </c>
      <c r="J310" s="10"/>
      <c r="K310" s="3"/>
      <c r="L310" s="7" t="s">
        <v>27</v>
      </c>
      <c r="M310" s="8"/>
      <c r="N310" s="8"/>
      <c r="O310" s="8"/>
      <c r="P310" s="8"/>
      <c r="Q310" s="9" t="s">
        <v>3</v>
      </c>
      <c r="R310" s="10"/>
      <c r="T310" s="7" t="s">
        <v>20</v>
      </c>
      <c r="U310" s="11" t="s">
        <v>8</v>
      </c>
      <c r="W310" s="7" t="s">
        <v>28</v>
      </c>
      <c r="X310" s="8"/>
      <c r="Y310" s="8"/>
      <c r="Z310" s="8"/>
      <c r="AA310" s="8"/>
      <c r="AB310" s="8"/>
      <c r="AC310" s="8"/>
      <c r="AD310" s="8"/>
      <c r="AE310" s="7" t="s">
        <v>29</v>
      </c>
      <c r="AF310" s="8"/>
      <c r="AG310" s="8"/>
      <c r="AH310" s="8"/>
      <c r="AI310" s="8"/>
      <c r="AJ310" s="8"/>
      <c r="AK310" s="8"/>
      <c r="AL310" s="11"/>
    </row>
    <row r="311" ht="15.75" customHeight="1">
      <c r="A311" s="12"/>
      <c r="B311" s="13"/>
      <c r="C311" s="3"/>
      <c r="D311" s="14"/>
      <c r="E311" s="15" t="s">
        <v>9</v>
      </c>
      <c r="F311" s="15" t="s">
        <v>22</v>
      </c>
      <c r="G311" s="15" t="s">
        <v>10</v>
      </c>
      <c r="H311" s="15"/>
      <c r="I311" s="15" t="s">
        <v>11</v>
      </c>
      <c r="J311" s="18" t="s">
        <v>12</v>
      </c>
      <c r="K311" s="3"/>
      <c r="L311" s="14"/>
      <c r="M311" s="15" t="s">
        <v>9</v>
      </c>
      <c r="N311" s="15" t="s">
        <v>22</v>
      </c>
      <c r="O311" s="15" t="s">
        <v>10</v>
      </c>
      <c r="P311" s="15"/>
      <c r="Q311" s="15" t="s">
        <v>11</v>
      </c>
      <c r="R311" s="18" t="s">
        <v>12</v>
      </c>
      <c r="T311" s="52"/>
      <c r="U311" s="17"/>
      <c r="W311" s="52" t="s">
        <v>13</v>
      </c>
      <c r="X311" s="16" t="s">
        <v>14</v>
      </c>
      <c r="Y311" s="16" t="s">
        <v>23</v>
      </c>
      <c r="Z311" s="16" t="s">
        <v>24</v>
      </c>
      <c r="AA311" s="16" t="s">
        <v>16</v>
      </c>
      <c r="AB311" s="16" t="s">
        <v>25</v>
      </c>
      <c r="AC311" s="16" t="s">
        <v>26</v>
      </c>
      <c r="AD311" s="16" t="s">
        <v>18</v>
      </c>
      <c r="AE311" s="14" t="s">
        <v>13</v>
      </c>
      <c r="AF311" s="15" t="s">
        <v>14</v>
      </c>
      <c r="AG311" s="15" t="s">
        <v>23</v>
      </c>
      <c r="AH311" s="15" t="s">
        <v>24</v>
      </c>
      <c r="AI311" s="15" t="s">
        <v>16</v>
      </c>
      <c r="AJ311" s="15" t="s">
        <v>25</v>
      </c>
      <c r="AK311" s="15" t="s">
        <v>26</v>
      </c>
      <c r="AL311" s="18" t="s">
        <v>18</v>
      </c>
    </row>
    <row r="312" ht="15.75" customHeight="1">
      <c r="A312" s="21" t="s">
        <v>2</v>
      </c>
      <c r="B312" s="22">
        <f t="array" ref="B312:B313">TRANSPOSE($A$3:$B$3)</f>
        <v>0</v>
      </c>
      <c r="D312" s="23" t="s">
        <v>19</v>
      </c>
      <c r="E312" s="53">
        <f t="shared" ref="E312:G312" si="489">E297-$B$8*AG308</f>
        <v>-3.431079293</v>
      </c>
      <c r="F312" s="53">
        <f t="shared" si="489"/>
        <v>1.707701687</v>
      </c>
      <c r="G312" s="53">
        <f t="shared" si="489"/>
        <v>2.826811415</v>
      </c>
      <c r="H312" s="54"/>
      <c r="I312" s="54">
        <f t="shared" ref="I312:I313" si="492">G312+B312*E312+B313*F312</f>
        <v>2.826811415</v>
      </c>
      <c r="J312" s="55">
        <f t="shared" ref="J312:J313" si="493">1/(1+EXP(-I312))</f>
        <v>0.9441075834</v>
      </c>
      <c r="L312" s="23" t="s">
        <v>19</v>
      </c>
      <c r="M312" s="53">
        <f t="shared" ref="M312:O312" si="490">M297-$B$8*AB308</f>
        <v>1.728343269</v>
      </c>
      <c r="N312" s="53">
        <f t="shared" si="490"/>
        <v>0.1385741137</v>
      </c>
      <c r="O312" s="53">
        <f t="shared" si="490"/>
        <v>-1.678756001</v>
      </c>
      <c r="P312" s="54"/>
      <c r="Q312" s="54">
        <f>O312+J312*M312+J313*N312</f>
        <v>0.02239834382</v>
      </c>
      <c r="R312" s="55">
        <f>1/(1+EXP(-Q312))</f>
        <v>0.5055993519</v>
      </c>
      <c r="T312" s="21">
        <f>$C$3</f>
        <v>1</v>
      </c>
      <c r="U312" s="22">
        <f>(T312-R312) ^ 2</f>
        <v>0.2444320009</v>
      </c>
      <c r="W312" s="56">
        <f>2*(R312-T312)</f>
        <v>-0.9888012963</v>
      </c>
      <c r="X312" s="57">
        <f>R312*(1-R312)</f>
        <v>0.2499686473</v>
      </c>
      <c r="Y312" s="58">
        <f>J312</f>
        <v>0.9441075834</v>
      </c>
      <c r="Z312" s="58">
        <f>J313</f>
        <v>0.5009042191</v>
      </c>
      <c r="AA312" s="57">
        <v>1.0</v>
      </c>
      <c r="AB312" s="57">
        <f>W312*X312*Y312</f>
        <v>-0.2333544317</v>
      </c>
      <c r="AC312" s="57">
        <f>W312*X312*Z312</f>
        <v>-0.1238081564</v>
      </c>
      <c r="AD312" s="57">
        <f>W312*X312*AA312</f>
        <v>-0.2471693224</v>
      </c>
      <c r="AE312" s="59">
        <f>2*(J312-T312)</f>
        <v>-0.1117848332</v>
      </c>
      <c r="AF312" s="54">
        <f t="shared" ref="AF312:AF313" si="494">J312*(1-J312)</f>
        <v>0.05276845434</v>
      </c>
      <c r="AG312" s="60">
        <f>B312</f>
        <v>0</v>
      </c>
      <c r="AH312" s="60">
        <f>B313</f>
        <v>0</v>
      </c>
      <c r="AI312" s="54">
        <v>1.0</v>
      </c>
      <c r="AJ312" s="54">
        <f>AE312*AF312*AG312</f>
        <v>0</v>
      </c>
      <c r="AK312" s="54">
        <f>AE312*AF312*AH312</f>
        <v>0</v>
      </c>
      <c r="AL312" s="61">
        <f>AE312*AF312*AI312</f>
        <v>-0.005898712865</v>
      </c>
    </row>
    <row r="313" ht="15.75" customHeight="1">
      <c r="A313" s="21" t="s">
        <v>21</v>
      </c>
      <c r="B313" s="22">
        <v>0.0</v>
      </c>
      <c r="D313" s="21" t="s">
        <v>30</v>
      </c>
      <c r="E313" s="62">
        <f t="shared" ref="E313:G313" si="491">E298-$B$8*AJ308</f>
        <v>-0.005844955487</v>
      </c>
      <c r="F313" s="62">
        <f t="shared" si="491"/>
        <v>-2.161874788</v>
      </c>
      <c r="G313" s="62">
        <f t="shared" si="491"/>
        <v>0.003616880264</v>
      </c>
      <c r="H313" s="63"/>
      <c r="I313" s="63">
        <f t="shared" si="492"/>
        <v>0.003616880264</v>
      </c>
      <c r="J313" s="22">
        <f t="shared" si="493"/>
        <v>0.5009042191</v>
      </c>
      <c r="L313" s="21"/>
      <c r="M313" s="63"/>
      <c r="N313" s="63"/>
      <c r="O313" s="63"/>
      <c r="P313" s="63"/>
      <c r="Q313" s="63"/>
      <c r="R313" s="64"/>
      <c r="T313" s="56"/>
      <c r="U313" s="64"/>
      <c r="W313" s="56"/>
      <c r="AE313" s="56">
        <f>2*(J313-T312)</f>
        <v>-0.9981915618</v>
      </c>
      <c r="AF313" s="63">
        <f t="shared" si="494"/>
        <v>0.2499991824</v>
      </c>
      <c r="AG313" s="63"/>
      <c r="AH313" s="63"/>
      <c r="AI313" s="63"/>
      <c r="AJ313" s="63">
        <f>AE313*AF313*AG312</f>
        <v>0</v>
      </c>
      <c r="AK313" s="63">
        <f>AE313*AF313*AH312</f>
        <v>0</v>
      </c>
      <c r="AL313" s="65">
        <f>AE313*AF313*AI312</f>
        <v>-0.2495470743</v>
      </c>
    </row>
    <row r="314" ht="15.75" customHeight="1">
      <c r="A314" s="56"/>
      <c r="B314" s="64"/>
      <c r="D314" s="56"/>
      <c r="E314" s="63"/>
      <c r="F314" s="63"/>
      <c r="G314" s="63"/>
      <c r="H314" s="63"/>
      <c r="I314" s="63"/>
      <c r="J314" s="64"/>
      <c r="L314" s="56"/>
      <c r="M314" s="63"/>
      <c r="N314" s="63"/>
      <c r="O314" s="63"/>
      <c r="P314" s="63"/>
      <c r="Q314" s="63"/>
      <c r="R314" s="64"/>
      <c r="T314" s="56"/>
      <c r="U314" s="64"/>
      <c r="W314" s="56"/>
      <c r="AE314" s="56"/>
      <c r="AF314" s="63"/>
      <c r="AG314" s="63"/>
      <c r="AH314" s="63"/>
      <c r="AI314" s="63"/>
      <c r="AJ314" s="63"/>
      <c r="AK314" s="63"/>
      <c r="AL314" s="65"/>
    </row>
    <row r="315" ht="15.75" customHeight="1">
      <c r="A315" s="21" t="s">
        <v>2</v>
      </c>
      <c r="B315" s="22">
        <f t="array" ref="B315:B316">TRANSPOSE($A$4:$B$4)</f>
        <v>1</v>
      </c>
      <c r="D315" s="21" t="s">
        <v>19</v>
      </c>
      <c r="E315" s="62">
        <f t="shared" ref="E315:G315" si="495">E312</f>
        <v>-3.431079293</v>
      </c>
      <c r="F315" s="62">
        <f t="shared" si="495"/>
        <v>1.707701687</v>
      </c>
      <c r="G315" s="62">
        <f t="shared" si="495"/>
        <v>2.826811415</v>
      </c>
      <c r="H315" s="63"/>
      <c r="I315" s="63">
        <f t="shared" ref="I315:I316" si="498">G315+B315*E315+B316*F315</f>
        <v>-0.6042678778</v>
      </c>
      <c r="J315" s="22">
        <f t="shared" ref="J315:J316" si="499">1/(1+EXP(-I315))</f>
        <v>0.3533678787</v>
      </c>
      <c r="L315" s="21" t="s">
        <v>19</v>
      </c>
      <c r="M315" s="62">
        <f t="shared" ref="M315:O315" si="496">M312</f>
        <v>1.728343269</v>
      </c>
      <c r="N315" s="62">
        <f t="shared" si="496"/>
        <v>0.1385741137</v>
      </c>
      <c r="O315" s="62">
        <f t="shared" si="496"/>
        <v>-1.678756001</v>
      </c>
      <c r="P315" s="63"/>
      <c r="Q315" s="63">
        <f>O315+J315*M315+J316*N315</f>
        <v>-0.9986026484</v>
      </c>
      <c r="R315" s="22">
        <f>1/(1+EXP(-Q315))</f>
        <v>0.2692162461</v>
      </c>
      <c r="T315" s="21">
        <f>$C$4</f>
        <v>0</v>
      </c>
      <c r="U315" s="22">
        <f>(T315-R315) ^ 2</f>
        <v>0.07247738714</v>
      </c>
      <c r="W315" s="56">
        <f>2*(R315-T315)</f>
        <v>0.5384324921</v>
      </c>
      <c r="X315" s="57">
        <f>R315*(1-R315)</f>
        <v>0.1967388589</v>
      </c>
      <c r="Y315" s="58">
        <f>J315</f>
        <v>0.3533678787</v>
      </c>
      <c r="Z315" s="58">
        <f>J316</f>
        <v>0.5009042191</v>
      </c>
      <c r="AA315" s="57">
        <v>1.0</v>
      </c>
      <c r="AB315" s="57">
        <f>W315*X315*Y315</f>
        <v>0.03743246933</v>
      </c>
      <c r="AC315" s="57">
        <f>W315*X315*Z315</f>
        <v>0.05306108152</v>
      </c>
      <c r="AD315" s="57">
        <f>W315*X315*AA315</f>
        <v>0.1059305941</v>
      </c>
      <c r="AE315" s="56">
        <f>2*(J315-T315)</f>
        <v>0.7067357574</v>
      </c>
      <c r="AF315" s="63">
        <f t="shared" ref="AF315:AF316" si="500">J315*(1-J315)</f>
        <v>0.228499021</v>
      </c>
      <c r="AG315" s="58">
        <f>B315</f>
        <v>1</v>
      </c>
      <c r="AH315" s="58">
        <f>B316</f>
        <v>0</v>
      </c>
      <c r="AI315" s="63">
        <v>1.0</v>
      </c>
      <c r="AJ315" s="63">
        <f>AE315*AF315*AG315</f>
        <v>0.1614884287</v>
      </c>
      <c r="AK315" s="63">
        <f>AE315*AF315*AH315</f>
        <v>0</v>
      </c>
      <c r="AL315" s="65">
        <f>AE315*AF315*AI315</f>
        <v>0.1614884287</v>
      </c>
    </row>
    <row r="316" ht="15.75" customHeight="1">
      <c r="A316" s="21" t="s">
        <v>21</v>
      </c>
      <c r="B316" s="22">
        <v>0.0</v>
      </c>
      <c r="D316" s="21" t="s">
        <v>30</v>
      </c>
      <c r="E316" s="62">
        <f t="shared" ref="E316:G316" si="497">E313</f>
        <v>-0.005844955487</v>
      </c>
      <c r="F316" s="62">
        <f t="shared" si="497"/>
        <v>-2.161874788</v>
      </c>
      <c r="G316" s="62">
        <f t="shared" si="497"/>
        <v>0.003616880264</v>
      </c>
      <c r="H316" s="63"/>
      <c r="I316" s="63">
        <f t="shared" si="498"/>
        <v>0.003616880264</v>
      </c>
      <c r="J316" s="22">
        <f t="shared" si="499"/>
        <v>0.5009042191</v>
      </c>
      <c r="L316" s="56"/>
      <c r="M316" s="63"/>
      <c r="N316" s="63"/>
      <c r="O316" s="63"/>
      <c r="P316" s="63"/>
      <c r="Q316" s="63"/>
      <c r="R316" s="64"/>
      <c r="T316" s="56"/>
      <c r="U316" s="64"/>
      <c r="W316" s="56"/>
      <c r="AE316" s="56">
        <f>2*(J316-T315)</f>
        <v>1.001808438</v>
      </c>
      <c r="AF316" s="63">
        <f t="shared" si="500"/>
        <v>0.2499991824</v>
      </c>
      <c r="AG316" s="63"/>
      <c r="AH316" s="63"/>
      <c r="AI316" s="63"/>
      <c r="AJ316" s="63">
        <f>AE316*AF316*AG315</f>
        <v>0.2504512904</v>
      </c>
      <c r="AK316" s="63">
        <f>AE316*AF316*AH315</f>
        <v>0</v>
      </c>
      <c r="AL316" s="65">
        <f>AE316*AF316*AI315</f>
        <v>0.2504512904</v>
      </c>
    </row>
    <row r="317" ht="15.75" customHeight="1">
      <c r="A317" s="56"/>
      <c r="B317" s="64"/>
      <c r="D317" s="56"/>
      <c r="E317" s="63"/>
      <c r="F317" s="63"/>
      <c r="G317" s="63"/>
      <c r="H317" s="63"/>
      <c r="I317" s="63"/>
      <c r="J317" s="64"/>
      <c r="L317" s="56"/>
      <c r="M317" s="63"/>
      <c r="N317" s="63"/>
      <c r="O317" s="63"/>
      <c r="P317" s="63"/>
      <c r="Q317" s="63"/>
      <c r="R317" s="64"/>
      <c r="T317" s="56"/>
      <c r="U317" s="64"/>
      <c r="W317" s="56"/>
      <c r="AE317" s="56"/>
      <c r="AF317" s="63"/>
      <c r="AG317" s="63"/>
      <c r="AH317" s="63"/>
      <c r="AI317" s="63"/>
      <c r="AJ317" s="63"/>
      <c r="AK317" s="63"/>
      <c r="AL317" s="65"/>
    </row>
    <row r="318" ht="15.75" customHeight="1">
      <c r="A318" s="21" t="s">
        <v>2</v>
      </c>
      <c r="B318" s="22">
        <f t="array" ref="B318:B319">TRANSPOSE($A$5:$B$5)</f>
        <v>0</v>
      </c>
      <c r="D318" s="21" t="s">
        <v>19</v>
      </c>
      <c r="E318" s="62">
        <f t="shared" ref="E318:G318" si="501">E315</f>
        <v>-3.431079293</v>
      </c>
      <c r="F318" s="62">
        <f t="shared" si="501"/>
        <v>1.707701687</v>
      </c>
      <c r="G318" s="62">
        <f t="shared" si="501"/>
        <v>2.826811415</v>
      </c>
      <c r="H318" s="63"/>
      <c r="I318" s="63">
        <f t="shared" ref="I318:I319" si="504">G318+B318*E318+B319*F318</f>
        <v>4.534513102</v>
      </c>
      <c r="J318" s="22">
        <f t="shared" ref="J318:J319" si="505">1/(1+EXP(-I318))</f>
        <v>0.9893818242</v>
      </c>
      <c r="L318" s="21" t="s">
        <v>19</v>
      </c>
      <c r="M318" s="62">
        <f t="shared" ref="M318:O318" si="502">M315</f>
        <v>1.728343269</v>
      </c>
      <c r="N318" s="62">
        <f t="shared" si="502"/>
        <v>0.1385741137</v>
      </c>
      <c r="O318" s="62">
        <f t="shared" si="502"/>
        <v>-1.678756001</v>
      </c>
      <c r="P318" s="63"/>
      <c r="Q318" s="63">
        <f>O318+J318*M318+J319*N318</f>
        <v>0.1004452835</v>
      </c>
      <c r="R318" s="22">
        <f>1/(1+EXP(-Q318))</f>
        <v>0.5250902293</v>
      </c>
      <c r="T318" s="21">
        <f>$C$5</f>
        <v>0</v>
      </c>
      <c r="U318" s="22">
        <f>(T318-R318) ^ 2</f>
        <v>0.2757197489</v>
      </c>
      <c r="W318" s="56">
        <f>2*(R318-T318)</f>
        <v>1.050180459</v>
      </c>
      <c r="X318" s="57">
        <f>R318*(1-R318)</f>
        <v>0.2493704804</v>
      </c>
      <c r="Y318" s="58">
        <f>J318</f>
        <v>0.9893818242</v>
      </c>
      <c r="Z318" s="58">
        <f>J319</f>
        <v>0.4994429814</v>
      </c>
      <c r="AA318" s="57">
        <v>1.0</v>
      </c>
      <c r="AB318" s="57">
        <f>W318*X318*Y318</f>
        <v>0.2591032751</v>
      </c>
      <c r="AC318" s="57">
        <f>W318*X318*Z318</f>
        <v>0.1307961285</v>
      </c>
      <c r="AD318" s="57">
        <f>W318*X318*AA318</f>
        <v>0.2618840054</v>
      </c>
      <c r="AE318" s="56">
        <f>2*(J318-T318)</f>
        <v>1.978763648</v>
      </c>
      <c r="AF318" s="63">
        <f t="shared" ref="AF318:AF319" si="506">J318*(1-J318)</f>
        <v>0.0105054301</v>
      </c>
      <c r="AG318" s="58">
        <f>B318</f>
        <v>0</v>
      </c>
      <c r="AH318" s="58">
        <f>B319</f>
        <v>1</v>
      </c>
      <c r="AI318" s="63">
        <v>1.0</v>
      </c>
      <c r="AJ318" s="63">
        <f>AE318*AF318*AG318</f>
        <v>0</v>
      </c>
      <c r="AK318" s="63">
        <f>AE318*AF318*AH318</f>
        <v>0.02078776319</v>
      </c>
      <c r="AL318" s="65">
        <f>AE318*AF318*AI318</f>
        <v>0.02078776319</v>
      </c>
    </row>
    <row r="319" ht="15.75" customHeight="1">
      <c r="A319" s="21" t="s">
        <v>21</v>
      </c>
      <c r="B319" s="22">
        <v>1.0</v>
      </c>
      <c r="D319" s="21" t="s">
        <v>30</v>
      </c>
      <c r="E319" s="62">
        <f t="shared" ref="E319:G319" si="503">E316</f>
        <v>-0.005844955487</v>
      </c>
      <c r="F319" s="62">
        <f t="shared" si="503"/>
        <v>-2.161874788</v>
      </c>
      <c r="G319" s="62">
        <f t="shared" si="503"/>
        <v>0.003616880264</v>
      </c>
      <c r="H319" s="63"/>
      <c r="I319" s="63">
        <f t="shared" si="504"/>
        <v>-0.002228075223</v>
      </c>
      <c r="J319" s="22">
        <f t="shared" si="505"/>
        <v>0.4994429814</v>
      </c>
      <c r="L319" s="56"/>
      <c r="M319" s="63"/>
      <c r="N319" s="63"/>
      <c r="O319" s="63"/>
      <c r="P319" s="63"/>
      <c r="Q319" s="63"/>
      <c r="R319" s="64"/>
      <c r="T319" s="56"/>
      <c r="U319" s="64"/>
      <c r="W319" s="56"/>
      <c r="AE319" s="56">
        <f>2*(J319-T318)</f>
        <v>0.9988859628</v>
      </c>
      <c r="AF319" s="63">
        <f t="shared" si="506"/>
        <v>0.2499996897</v>
      </c>
      <c r="AG319" s="63"/>
      <c r="AH319" s="63"/>
      <c r="AI319" s="63"/>
      <c r="AJ319" s="63">
        <f>AE319*AF319*AG318</f>
        <v>0</v>
      </c>
      <c r="AK319" s="63">
        <f>AE319*AF319*AH318</f>
        <v>0.2497211808</v>
      </c>
      <c r="AL319" s="65">
        <f>AE319*AF319*AI318</f>
        <v>0.2497211808</v>
      </c>
    </row>
    <row r="320" ht="15.75" customHeight="1">
      <c r="A320" s="56"/>
      <c r="B320" s="64"/>
      <c r="D320" s="56"/>
      <c r="E320" s="63"/>
      <c r="F320" s="63"/>
      <c r="G320" s="63"/>
      <c r="H320" s="63"/>
      <c r="I320" s="63"/>
      <c r="J320" s="64"/>
      <c r="L320" s="56"/>
      <c r="M320" s="63"/>
      <c r="N320" s="63"/>
      <c r="O320" s="63"/>
      <c r="P320" s="63"/>
      <c r="Q320" s="63"/>
      <c r="R320" s="64"/>
      <c r="T320" s="56"/>
      <c r="U320" s="64"/>
      <c r="W320" s="56"/>
      <c r="AE320" s="56"/>
      <c r="AF320" s="63"/>
      <c r="AG320" s="63"/>
      <c r="AH320" s="63"/>
      <c r="AI320" s="63"/>
      <c r="AJ320" s="63"/>
      <c r="AK320" s="63"/>
      <c r="AL320" s="65"/>
    </row>
    <row r="321" ht="15.75" customHeight="1">
      <c r="A321" s="21" t="s">
        <v>2</v>
      </c>
      <c r="B321" s="22">
        <f t="array" ref="B321:B322">TRANSPOSE($A$6:$B$6)</f>
        <v>1</v>
      </c>
      <c r="D321" s="21" t="s">
        <v>19</v>
      </c>
      <c r="E321" s="62">
        <f t="shared" ref="E321:G321" si="507">E318</f>
        <v>-3.431079293</v>
      </c>
      <c r="F321" s="62">
        <f t="shared" si="507"/>
        <v>1.707701687</v>
      </c>
      <c r="G321" s="62">
        <f t="shared" si="507"/>
        <v>2.826811415</v>
      </c>
      <c r="H321" s="63"/>
      <c r="I321" s="63">
        <f t="shared" ref="I321:I322" si="510">G321+B321*E321+B322*F321</f>
        <v>1.103433809</v>
      </c>
      <c r="J321" s="22">
        <f t="shared" ref="J321:J322" si="511">1/(1+EXP(-I321))</f>
        <v>0.7509029449</v>
      </c>
      <c r="L321" s="21" t="s">
        <v>19</v>
      </c>
      <c r="M321" s="62">
        <f t="shared" ref="M321:O321" si="508">M318</f>
        <v>1.728343269</v>
      </c>
      <c r="N321" s="62">
        <f t="shared" si="508"/>
        <v>0.1385741137</v>
      </c>
      <c r="O321" s="62">
        <f t="shared" si="508"/>
        <v>-1.678756001</v>
      </c>
      <c r="P321" s="63"/>
      <c r="Q321" s="63">
        <f>O321+J321*M321+J322*N321</f>
        <v>-0.3117280823</v>
      </c>
      <c r="R321" s="22">
        <f>1/(1+EXP(-Q321))</f>
        <v>0.4226929897</v>
      </c>
      <c r="T321" s="21">
        <f>$C$6</f>
        <v>1</v>
      </c>
      <c r="U321" s="22">
        <f>(T321-R321) ^ 2</f>
        <v>0.3332833841</v>
      </c>
      <c r="W321" s="56">
        <f>2*(R321-T321)</f>
        <v>-1.154614021</v>
      </c>
      <c r="X321" s="57">
        <f>R321*(1-R321)</f>
        <v>0.2440236262</v>
      </c>
      <c r="Y321" s="58">
        <f>J321</f>
        <v>0.7509029449</v>
      </c>
      <c r="Z321" s="58">
        <f>J322</f>
        <v>0.4994429814</v>
      </c>
      <c r="AA321" s="57">
        <v>1.0</v>
      </c>
      <c r="AB321" s="57">
        <f>W321*X321*Y321</f>
        <v>-0.2115692326</v>
      </c>
      <c r="AC321" s="57">
        <f>W321*X321*Z321</f>
        <v>-0.1407196083</v>
      </c>
      <c r="AD321" s="57">
        <f>W321*X321*AA321</f>
        <v>-0.2817531001</v>
      </c>
      <c r="AE321" s="56">
        <f>2*(J321-T321)</f>
        <v>-0.4981941101</v>
      </c>
      <c r="AF321" s="63">
        <f t="shared" ref="AF321:AF322" si="512">J321*(1-J321)</f>
        <v>0.1870477122</v>
      </c>
      <c r="AG321" s="58">
        <f>B321</f>
        <v>1</v>
      </c>
      <c r="AH321" s="58">
        <f>B322</f>
        <v>1</v>
      </c>
      <c r="AI321" s="63">
        <v>1.0</v>
      </c>
      <c r="AJ321" s="63">
        <f>AE321*AF321*AG321</f>
        <v>-0.09318606854</v>
      </c>
      <c r="AK321" s="63">
        <f>AE321*AF321*AH321</f>
        <v>-0.09318606854</v>
      </c>
      <c r="AL321" s="65">
        <f>AE321*AF321*AI321</f>
        <v>-0.09318606854</v>
      </c>
    </row>
    <row r="322" ht="15.75" customHeight="1">
      <c r="A322" s="26" t="s">
        <v>21</v>
      </c>
      <c r="B322" s="27">
        <v>1.0</v>
      </c>
      <c r="D322" s="26" t="s">
        <v>30</v>
      </c>
      <c r="E322" s="66">
        <f t="shared" ref="E322:G322" si="509">E319</f>
        <v>-0.005844955487</v>
      </c>
      <c r="F322" s="66">
        <f t="shared" si="509"/>
        <v>-2.161874788</v>
      </c>
      <c r="G322" s="66">
        <f t="shared" si="509"/>
        <v>0.003616880264</v>
      </c>
      <c r="H322" s="67"/>
      <c r="I322" s="67">
        <f t="shared" si="510"/>
        <v>-0.002228075223</v>
      </c>
      <c r="J322" s="27">
        <f t="shared" si="511"/>
        <v>0.4994429814</v>
      </c>
      <c r="L322" s="68"/>
      <c r="M322" s="66"/>
      <c r="N322" s="66"/>
      <c r="O322" s="66"/>
      <c r="P322" s="66"/>
      <c r="Q322" s="66"/>
      <c r="R322" s="69"/>
      <c r="T322" s="68"/>
      <c r="U322" s="69"/>
      <c r="W322" s="68"/>
      <c r="X322" s="66"/>
      <c r="Y322" s="66"/>
      <c r="Z322" s="66"/>
      <c r="AA322" s="66"/>
      <c r="AB322" s="66"/>
      <c r="AC322" s="66"/>
      <c r="AD322" s="66"/>
      <c r="AE322" s="68">
        <f>2*(J322-T321)</f>
        <v>-1.001114037</v>
      </c>
      <c r="AF322" s="67">
        <f t="shared" si="512"/>
        <v>0.2499996897</v>
      </c>
      <c r="AG322" s="67"/>
      <c r="AH322" s="67"/>
      <c r="AI322" s="67"/>
      <c r="AJ322" s="67">
        <f>AE322*AF322*AG321</f>
        <v>-0.2502781987</v>
      </c>
      <c r="AK322" s="67">
        <f>AE322*AF322*AH321</f>
        <v>-0.2502781987</v>
      </c>
      <c r="AL322" s="70">
        <f>AE322*AF322*AI321</f>
        <v>-0.2502781987</v>
      </c>
    </row>
    <row r="323" ht="15.75" customHeight="1">
      <c r="A323" s="71"/>
      <c r="B323" s="71"/>
      <c r="C323" s="71"/>
      <c r="D323" s="71"/>
      <c r="E323" s="71"/>
      <c r="F323" s="71"/>
      <c r="G323" s="71"/>
      <c r="H323" s="71"/>
      <c r="I323" s="71"/>
      <c r="J323" s="71"/>
      <c r="K323" s="71"/>
      <c r="L323" s="71"/>
      <c r="M323" s="71"/>
      <c r="N323" s="71"/>
      <c r="O323" s="71"/>
      <c r="P323" s="71"/>
      <c r="Q323" s="71"/>
      <c r="R323" s="71"/>
      <c r="S323" s="71"/>
      <c r="T323" s="71"/>
      <c r="U323" s="72">
        <f>SUM(U312:U321)</f>
        <v>0.925912521</v>
      </c>
      <c r="V323" s="71"/>
      <c r="W323" s="71"/>
      <c r="X323" s="71"/>
      <c r="Y323" s="71"/>
      <c r="Z323" s="71"/>
      <c r="AA323" s="71"/>
      <c r="AB323" s="71">
        <f t="shared" ref="AB323:AD323" si="513">AVERAGE(AB312,AB315,AB318,AB321)</f>
        <v>-0.03709697999</v>
      </c>
      <c r="AC323" s="71">
        <f t="shared" si="513"/>
        <v>-0.0201676387</v>
      </c>
      <c r="AD323" s="71">
        <f t="shared" si="513"/>
        <v>-0.04027695575</v>
      </c>
      <c r="AE323" s="71"/>
      <c r="AF323" s="71"/>
      <c r="AG323" s="71">
        <f>AVERAGE(AJ312,AJ315,AJ318,AJ321)</f>
        <v>0.01707559003</v>
      </c>
      <c r="AH323" s="71">
        <f>AVERAGE(AJ313,AJ316,AJ319,AJ322)</f>
        <v>0.00004327294427</v>
      </c>
      <c r="AI323" s="71">
        <f>AVERAGE(AK312,AK315,AK318,AK321)</f>
        <v>-0.01809957634</v>
      </c>
      <c r="AJ323" s="71">
        <f>AVERAGE(AK313,AK316,AK319,AK322)</f>
        <v>-0.000139254471</v>
      </c>
      <c r="AK323" s="71">
        <f>AVERAGE(AL312,AL315,AL318,AL321)</f>
        <v>0.02079785261</v>
      </c>
      <c r="AL323" s="71">
        <f>AVERAGE(AL313,AL316,AL319,AL322)</f>
        <v>0.00008679955977</v>
      </c>
    </row>
    <row r="324" ht="15.75" customHeight="1"/>
    <row r="325" ht="15.75" customHeight="1">
      <c r="A325" s="5" t="s">
        <v>5</v>
      </c>
      <c r="B325" s="6"/>
      <c r="C325" s="3"/>
      <c r="D325" s="7" t="s">
        <v>6</v>
      </c>
      <c r="E325" s="8"/>
      <c r="F325" s="8"/>
      <c r="G325" s="8"/>
      <c r="H325" s="8"/>
      <c r="I325" s="9" t="s">
        <v>3</v>
      </c>
      <c r="J325" s="10"/>
      <c r="K325" s="3"/>
      <c r="L325" s="7" t="s">
        <v>27</v>
      </c>
      <c r="M325" s="8"/>
      <c r="N325" s="8"/>
      <c r="O325" s="8"/>
      <c r="P325" s="8"/>
      <c r="Q325" s="9" t="s">
        <v>3</v>
      </c>
      <c r="R325" s="10"/>
      <c r="T325" s="7" t="s">
        <v>20</v>
      </c>
      <c r="U325" s="11" t="s">
        <v>8</v>
      </c>
      <c r="W325" s="7" t="s">
        <v>28</v>
      </c>
      <c r="X325" s="8"/>
      <c r="Y325" s="8"/>
      <c r="Z325" s="8"/>
      <c r="AA325" s="8"/>
      <c r="AB325" s="8"/>
      <c r="AC325" s="8"/>
      <c r="AD325" s="8"/>
      <c r="AE325" s="7" t="s">
        <v>29</v>
      </c>
      <c r="AF325" s="8"/>
      <c r="AG325" s="8"/>
      <c r="AH325" s="8"/>
      <c r="AI325" s="8"/>
      <c r="AJ325" s="8"/>
      <c r="AK325" s="8"/>
      <c r="AL325" s="11"/>
    </row>
    <row r="326" ht="15.75" customHeight="1">
      <c r="A326" s="12"/>
      <c r="B326" s="13"/>
      <c r="C326" s="3"/>
      <c r="D326" s="14"/>
      <c r="E326" s="15" t="s">
        <v>9</v>
      </c>
      <c r="F326" s="15" t="s">
        <v>22</v>
      </c>
      <c r="G326" s="15" t="s">
        <v>10</v>
      </c>
      <c r="H326" s="15"/>
      <c r="I326" s="15" t="s">
        <v>11</v>
      </c>
      <c r="J326" s="18" t="s">
        <v>12</v>
      </c>
      <c r="K326" s="3"/>
      <c r="L326" s="14"/>
      <c r="M326" s="15" t="s">
        <v>9</v>
      </c>
      <c r="N326" s="15" t="s">
        <v>22</v>
      </c>
      <c r="O326" s="15" t="s">
        <v>10</v>
      </c>
      <c r="P326" s="15"/>
      <c r="Q326" s="15" t="s">
        <v>11</v>
      </c>
      <c r="R326" s="18" t="s">
        <v>12</v>
      </c>
      <c r="T326" s="52"/>
      <c r="U326" s="17"/>
      <c r="W326" s="52" t="s">
        <v>13</v>
      </c>
      <c r="X326" s="16" t="s">
        <v>14</v>
      </c>
      <c r="Y326" s="16" t="s">
        <v>23</v>
      </c>
      <c r="Z326" s="16" t="s">
        <v>24</v>
      </c>
      <c r="AA326" s="16" t="s">
        <v>16</v>
      </c>
      <c r="AB326" s="16" t="s">
        <v>25</v>
      </c>
      <c r="AC326" s="16" t="s">
        <v>26</v>
      </c>
      <c r="AD326" s="16" t="s">
        <v>18</v>
      </c>
      <c r="AE326" s="14" t="s">
        <v>13</v>
      </c>
      <c r="AF326" s="15" t="s">
        <v>14</v>
      </c>
      <c r="AG326" s="15" t="s">
        <v>23</v>
      </c>
      <c r="AH326" s="15" t="s">
        <v>24</v>
      </c>
      <c r="AI326" s="15" t="s">
        <v>16</v>
      </c>
      <c r="AJ326" s="15" t="s">
        <v>25</v>
      </c>
      <c r="AK326" s="15" t="s">
        <v>26</v>
      </c>
      <c r="AL326" s="18" t="s">
        <v>18</v>
      </c>
    </row>
    <row r="327" ht="15.75" customHeight="1">
      <c r="A327" s="21" t="s">
        <v>2</v>
      </c>
      <c r="B327" s="22">
        <f t="array" ref="B327:B328">TRANSPOSE($A$3:$B$3)</f>
        <v>0</v>
      </c>
      <c r="D327" s="23" t="s">
        <v>19</v>
      </c>
      <c r="E327" s="53">
        <f t="shared" ref="E327:G327" si="514">E312-$B$8*AG323</f>
        <v>-3.601835193</v>
      </c>
      <c r="F327" s="53">
        <f t="shared" si="514"/>
        <v>1.707268957</v>
      </c>
      <c r="G327" s="53">
        <f t="shared" si="514"/>
        <v>3.007807178</v>
      </c>
      <c r="H327" s="54"/>
      <c r="I327" s="54">
        <f t="shared" ref="I327:I328" si="517">G327+B327*E327+B328*F327</f>
        <v>3.007807178</v>
      </c>
      <c r="J327" s="55">
        <f t="shared" ref="J327:J328" si="518">1/(1+EXP(-I327))</f>
        <v>0.9529255854</v>
      </c>
      <c r="L327" s="23" t="s">
        <v>19</v>
      </c>
      <c r="M327" s="53">
        <f t="shared" ref="M327:O327" si="515">M312-$B$8*AB323</f>
        <v>2.099313068</v>
      </c>
      <c r="N327" s="53">
        <f t="shared" si="515"/>
        <v>0.3402505007</v>
      </c>
      <c r="O327" s="53">
        <f t="shared" si="515"/>
        <v>-1.275986444</v>
      </c>
      <c r="P327" s="54"/>
      <c r="Q327" s="54">
        <f>O327+J327*M327+J328*N327</f>
        <v>0.8948617688</v>
      </c>
      <c r="R327" s="55">
        <f>1/(1+EXP(-Q327))</f>
        <v>0.7098924511</v>
      </c>
      <c r="T327" s="21">
        <f>$C$3</f>
        <v>1</v>
      </c>
      <c r="U327" s="22">
        <f>(T327-R327) ^ 2</f>
        <v>0.08416238992</v>
      </c>
      <c r="W327" s="56">
        <f>2*(R327-T327)</f>
        <v>-0.5802150978</v>
      </c>
      <c r="X327" s="57">
        <f>R327*(1-R327)</f>
        <v>0.205945159</v>
      </c>
      <c r="Y327" s="58">
        <f>J327</f>
        <v>0.9529255854</v>
      </c>
      <c r="Z327" s="58">
        <f>J328</f>
        <v>0.5006872207</v>
      </c>
      <c r="AA327" s="57">
        <v>1.0</v>
      </c>
      <c r="AB327" s="57">
        <f>W327*X327*Y327</f>
        <v>-0.1138674515</v>
      </c>
      <c r="AC327" s="57">
        <f>W327*X327*Z327</f>
        <v>-0.05982836299</v>
      </c>
      <c r="AD327" s="57">
        <f>W327*X327*AA327</f>
        <v>-0.1194924905</v>
      </c>
      <c r="AE327" s="59">
        <f>2*(J327-T327)</f>
        <v>-0.0941488291</v>
      </c>
      <c r="AF327" s="54">
        <f t="shared" ref="AF327:AF328" si="519">J327*(1-J327)</f>
        <v>0.04485841405</v>
      </c>
      <c r="AG327" s="60">
        <f>B327</f>
        <v>0</v>
      </c>
      <c r="AH327" s="60">
        <f>B328</f>
        <v>0</v>
      </c>
      <c r="AI327" s="54">
        <v>1.0</v>
      </c>
      <c r="AJ327" s="54">
        <f>AE327*AF327*AG327</f>
        <v>0</v>
      </c>
      <c r="AK327" s="54">
        <f>AE327*AF327*AH327</f>
        <v>0</v>
      </c>
      <c r="AL327" s="61">
        <f>AE327*AF327*AI327</f>
        <v>-0.004223367158</v>
      </c>
    </row>
    <row r="328" ht="15.75" customHeight="1">
      <c r="A328" s="21" t="s">
        <v>21</v>
      </c>
      <c r="B328" s="22">
        <v>0.0</v>
      </c>
      <c r="D328" s="21" t="s">
        <v>30</v>
      </c>
      <c r="E328" s="62">
        <f t="shared" ref="E328:G328" si="516">E313-$B$8*AJ323</f>
        <v>-0.004452410777</v>
      </c>
      <c r="F328" s="62">
        <f t="shared" si="516"/>
        <v>-2.369853314</v>
      </c>
      <c r="G328" s="62">
        <f t="shared" si="516"/>
        <v>0.002748884666</v>
      </c>
      <c r="H328" s="63"/>
      <c r="I328" s="63">
        <f t="shared" si="517"/>
        <v>0.002748884666</v>
      </c>
      <c r="J328" s="22">
        <f t="shared" si="518"/>
        <v>0.5006872207</v>
      </c>
      <c r="L328" s="21"/>
      <c r="M328" s="63"/>
      <c r="N328" s="63"/>
      <c r="O328" s="63"/>
      <c r="P328" s="63"/>
      <c r="Q328" s="63"/>
      <c r="R328" s="64"/>
      <c r="T328" s="56"/>
      <c r="U328" s="64"/>
      <c r="W328" s="56"/>
      <c r="AE328" s="56">
        <f>2*(J328-T327)</f>
        <v>-0.9986255585</v>
      </c>
      <c r="AF328" s="63">
        <f t="shared" si="519"/>
        <v>0.2499995277</v>
      </c>
      <c r="AG328" s="63"/>
      <c r="AH328" s="63"/>
      <c r="AI328" s="63"/>
      <c r="AJ328" s="63">
        <f>AE328*AF328*AG327</f>
        <v>0</v>
      </c>
      <c r="AK328" s="63">
        <f>AE328*AF328*AH327</f>
        <v>0</v>
      </c>
      <c r="AL328" s="65">
        <f>AE328*AF328*AI327</f>
        <v>-0.249655918</v>
      </c>
    </row>
    <row r="329" ht="15.75" customHeight="1">
      <c r="A329" s="56"/>
      <c r="B329" s="64"/>
      <c r="D329" s="56"/>
      <c r="E329" s="63"/>
      <c r="F329" s="63"/>
      <c r="G329" s="63"/>
      <c r="H329" s="63"/>
      <c r="I329" s="63"/>
      <c r="J329" s="64"/>
      <c r="L329" s="56"/>
      <c r="M329" s="63"/>
      <c r="N329" s="63"/>
      <c r="O329" s="63"/>
      <c r="P329" s="63"/>
      <c r="Q329" s="63"/>
      <c r="R329" s="64"/>
      <c r="T329" s="56"/>
      <c r="U329" s="64"/>
      <c r="W329" s="56"/>
      <c r="AE329" s="56"/>
      <c r="AF329" s="63"/>
      <c r="AG329" s="63"/>
      <c r="AH329" s="63"/>
      <c r="AI329" s="63"/>
      <c r="AJ329" s="63"/>
      <c r="AK329" s="63"/>
      <c r="AL329" s="65"/>
    </row>
    <row r="330" ht="15.75" customHeight="1">
      <c r="A330" s="21" t="s">
        <v>2</v>
      </c>
      <c r="B330" s="22">
        <f t="array" ref="B330:B331">TRANSPOSE($A$4:$B$4)</f>
        <v>1</v>
      </c>
      <c r="D330" s="21" t="s">
        <v>19</v>
      </c>
      <c r="E330" s="62">
        <f t="shared" ref="E330:G330" si="520">E327</f>
        <v>-3.601835193</v>
      </c>
      <c r="F330" s="62">
        <f t="shared" si="520"/>
        <v>1.707268957</v>
      </c>
      <c r="G330" s="62">
        <f t="shared" si="520"/>
        <v>3.007807178</v>
      </c>
      <c r="H330" s="63"/>
      <c r="I330" s="63">
        <f t="shared" ref="I330:I331" si="523">G330+B330*E330+B331*F330</f>
        <v>-0.5940280148</v>
      </c>
      <c r="J330" s="22">
        <f t="shared" ref="J330:J331" si="524">1/(1+EXP(-I330))</f>
        <v>0.3557111753</v>
      </c>
      <c r="L330" s="21" t="s">
        <v>19</v>
      </c>
      <c r="M330" s="62">
        <f t="shared" ref="M330:O330" si="521">M327</f>
        <v>2.099313068</v>
      </c>
      <c r="N330" s="62">
        <f t="shared" si="521"/>
        <v>0.3402505007</v>
      </c>
      <c r="O330" s="62">
        <f t="shared" si="521"/>
        <v>-1.275986444</v>
      </c>
      <c r="P330" s="63"/>
      <c r="Q330" s="63">
        <f>O330+J330*M330+J331*N330</f>
        <v>-0.358878247</v>
      </c>
      <c r="R330" s="22">
        <f>1/(1+EXP(-Q330))</f>
        <v>0.4112311378</v>
      </c>
      <c r="T330" s="21">
        <f>$C$4</f>
        <v>0</v>
      </c>
      <c r="U330" s="22">
        <f>(T330-R330) ^ 2</f>
        <v>0.1691110487</v>
      </c>
      <c r="W330" s="56">
        <f>2*(R330-T330)</f>
        <v>0.8224622756</v>
      </c>
      <c r="X330" s="57">
        <f>R330*(1-R330)</f>
        <v>0.2421200891</v>
      </c>
      <c r="Y330" s="58">
        <f>J330</f>
        <v>0.3557111753</v>
      </c>
      <c r="Z330" s="58">
        <f>J331</f>
        <v>0.5006872207</v>
      </c>
      <c r="AA330" s="57">
        <v>1.0</v>
      </c>
      <c r="AB330" s="57">
        <f>W330*X330*Y330</f>
        <v>0.07083441665</v>
      </c>
      <c r="AC330" s="57">
        <f>W330*X330*Z330</f>
        <v>0.09970416918</v>
      </c>
      <c r="AD330" s="57">
        <f>W330*X330*AA330</f>
        <v>0.1991346395</v>
      </c>
      <c r="AE330" s="56">
        <f>2*(J330-T330)</f>
        <v>0.7114223507</v>
      </c>
      <c r="AF330" s="63">
        <f t="shared" ref="AF330:AF331" si="525">J330*(1-J330)</f>
        <v>0.2291807351</v>
      </c>
      <c r="AG330" s="58">
        <f>B330</f>
        <v>1</v>
      </c>
      <c r="AH330" s="58">
        <f>B331</f>
        <v>0</v>
      </c>
      <c r="AI330" s="63">
        <v>1.0</v>
      </c>
      <c r="AJ330" s="63">
        <f>AE330*AF330*AG330</f>
        <v>0.1630442973</v>
      </c>
      <c r="AK330" s="63">
        <f>AE330*AF330*AH330</f>
        <v>0</v>
      </c>
      <c r="AL330" s="65">
        <f>AE330*AF330*AI330</f>
        <v>0.1630442973</v>
      </c>
    </row>
    <row r="331" ht="15.75" customHeight="1">
      <c r="A331" s="21" t="s">
        <v>21</v>
      </c>
      <c r="B331" s="22">
        <v>0.0</v>
      </c>
      <c r="D331" s="21" t="s">
        <v>30</v>
      </c>
      <c r="E331" s="62">
        <f t="shared" ref="E331:G331" si="522">E328</f>
        <v>-0.004452410777</v>
      </c>
      <c r="F331" s="62">
        <f t="shared" si="522"/>
        <v>-2.369853314</v>
      </c>
      <c r="G331" s="62">
        <f t="shared" si="522"/>
        <v>0.002748884666</v>
      </c>
      <c r="H331" s="63"/>
      <c r="I331" s="63">
        <f t="shared" si="523"/>
        <v>0.002748884666</v>
      </c>
      <c r="J331" s="22">
        <f t="shared" si="524"/>
        <v>0.5006872207</v>
      </c>
      <c r="L331" s="56"/>
      <c r="M331" s="63"/>
      <c r="N331" s="63"/>
      <c r="O331" s="63"/>
      <c r="P331" s="63"/>
      <c r="Q331" s="63"/>
      <c r="R331" s="64"/>
      <c r="T331" s="56"/>
      <c r="U331" s="64"/>
      <c r="W331" s="56"/>
      <c r="AE331" s="56">
        <f>2*(J331-T330)</f>
        <v>1.001374441</v>
      </c>
      <c r="AF331" s="63">
        <f t="shared" si="525"/>
        <v>0.2499995277</v>
      </c>
      <c r="AG331" s="63"/>
      <c r="AH331" s="63"/>
      <c r="AI331" s="63"/>
      <c r="AJ331" s="63">
        <f>AE331*AF331*AG330</f>
        <v>0.2503431374</v>
      </c>
      <c r="AK331" s="63">
        <f>AE331*AF331*AH330</f>
        <v>0</v>
      </c>
      <c r="AL331" s="65">
        <f>AE331*AF331*AI330</f>
        <v>0.2503431374</v>
      </c>
    </row>
    <row r="332" ht="15.75" customHeight="1">
      <c r="A332" s="56"/>
      <c r="B332" s="64"/>
      <c r="D332" s="56"/>
      <c r="E332" s="63"/>
      <c r="F332" s="63"/>
      <c r="G332" s="63"/>
      <c r="H332" s="63"/>
      <c r="I332" s="63"/>
      <c r="J332" s="64"/>
      <c r="L332" s="56"/>
      <c r="M332" s="63"/>
      <c r="N332" s="63"/>
      <c r="O332" s="63"/>
      <c r="P332" s="63"/>
      <c r="Q332" s="63"/>
      <c r="R332" s="64"/>
      <c r="T332" s="56"/>
      <c r="U332" s="64"/>
      <c r="W332" s="56"/>
      <c r="AE332" s="56"/>
      <c r="AF332" s="63"/>
      <c r="AG332" s="63"/>
      <c r="AH332" s="63"/>
      <c r="AI332" s="63"/>
      <c r="AJ332" s="63"/>
      <c r="AK332" s="63"/>
      <c r="AL332" s="65"/>
    </row>
    <row r="333" ht="15.75" customHeight="1">
      <c r="A333" s="21" t="s">
        <v>2</v>
      </c>
      <c r="B333" s="22">
        <f t="array" ref="B333:B334">TRANSPOSE($A$5:$B$5)</f>
        <v>0</v>
      </c>
      <c r="D333" s="21" t="s">
        <v>19</v>
      </c>
      <c r="E333" s="62">
        <f t="shared" ref="E333:G333" si="526">E330</f>
        <v>-3.601835193</v>
      </c>
      <c r="F333" s="62">
        <f t="shared" si="526"/>
        <v>1.707268957</v>
      </c>
      <c r="G333" s="62">
        <f t="shared" si="526"/>
        <v>3.007807178</v>
      </c>
      <c r="H333" s="63"/>
      <c r="I333" s="63">
        <f t="shared" ref="I333:I334" si="529">G333+B333*E333+B334*F333</f>
        <v>4.715076136</v>
      </c>
      <c r="J333" s="22">
        <f t="shared" ref="J333:J334" si="530">1/(1+EXP(-I333))</f>
        <v>0.9911203703</v>
      </c>
      <c r="L333" s="21" t="s">
        <v>19</v>
      </c>
      <c r="M333" s="62">
        <f t="shared" ref="M333:O333" si="527">M330</f>
        <v>2.099313068</v>
      </c>
      <c r="N333" s="62">
        <f t="shared" si="527"/>
        <v>0.3402505007</v>
      </c>
      <c r="O333" s="62">
        <f t="shared" si="527"/>
        <v>-1.275986444</v>
      </c>
      <c r="P333" s="63"/>
      <c r="Q333" s="63">
        <f>O333+J333*M333+J334*N333</f>
        <v>0.9746658462</v>
      </c>
      <c r="R333" s="22">
        <f>1/(1+EXP(-Q333))</f>
        <v>0.7260485224</v>
      </c>
      <c r="T333" s="21">
        <f>$C$5</f>
        <v>0</v>
      </c>
      <c r="U333" s="22">
        <f>(T333-R333) ^ 2</f>
        <v>0.5271464569</v>
      </c>
      <c r="W333" s="56">
        <f>2*(R333-T333)</f>
        <v>1.452097045</v>
      </c>
      <c r="X333" s="57">
        <f>R333*(1-R333)</f>
        <v>0.1989020655</v>
      </c>
      <c r="Y333" s="58">
        <f>J333</f>
        <v>0.9911203703</v>
      </c>
      <c r="Z333" s="58">
        <f>J334</f>
        <v>0.4995741186</v>
      </c>
      <c r="AA333" s="57">
        <v>1.0</v>
      </c>
      <c r="AB333" s="57">
        <f>W333*X333*Y333</f>
        <v>0.2862604416</v>
      </c>
      <c r="AC333" s="57">
        <f>W333*X333*Z333</f>
        <v>0.1442895455</v>
      </c>
      <c r="AD333" s="57">
        <f>W333*X333*AA333</f>
        <v>0.2888251015</v>
      </c>
      <c r="AE333" s="56">
        <f>2*(J333-T333)</f>
        <v>1.982240741</v>
      </c>
      <c r="AF333" s="63">
        <f t="shared" ref="AF333:AF334" si="531">J333*(1-J333)</f>
        <v>0.008800781869</v>
      </c>
      <c r="AG333" s="58">
        <f>B333</f>
        <v>0</v>
      </c>
      <c r="AH333" s="58">
        <f>B334</f>
        <v>1</v>
      </c>
      <c r="AI333" s="63">
        <v>1.0</v>
      </c>
      <c r="AJ333" s="63">
        <f>AE333*AF333*AG333</f>
        <v>0</v>
      </c>
      <c r="AK333" s="63">
        <f>AE333*AF333*AH333</f>
        <v>0.01744526837</v>
      </c>
      <c r="AL333" s="65">
        <f>AE333*AF333*AI333</f>
        <v>0.01744526837</v>
      </c>
    </row>
    <row r="334" ht="15.75" customHeight="1">
      <c r="A334" s="21" t="s">
        <v>21</v>
      </c>
      <c r="B334" s="22">
        <v>1.0</v>
      </c>
      <c r="D334" s="21" t="s">
        <v>30</v>
      </c>
      <c r="E334" s="62">
        <f t="shared" ref="E334:G334" si="528">E331</f>
        <v>-0.004452410777</v>
      </c>
      <c r="F334" s="62">
        <f t="shared" si="528"/>
        <v>-2.369853314</v>
      </c>
      <c r="G334" s="62">
        <f t="shared" si="528"/>
        <v>0.002748884666</v>
      </c>
      <c r="H334" s="63"/>
      <c r="I334" s="63">
        <f t="shared" si="529"/>
        <v>-0.001703526111</v>
      </c>
      <c r="J334" s="22">
        <f t="shared" si="530"/>
        <v>0.4995741186</v>
      </c>
      <c r="L334" s="56"/>
      <c r="M334" s="63"/>
      <c r="N334" s="63"/>
      <c r="O334" s="63"/>
      <c r="P334" s="63"/>
      <c r="Q334" s="63"/>
      <c r="R334" s="64"/>
      <c r="T334" s="56"/>
      <c r="U334" s="64"/>
      <c r="W334" s="56"/>
      <c r="AE334" s="56">
        <f>2*(J334-T333)</f>
        <v>0.9991482372</v>
      </c>
      <c r="AF334" s="63">
        <f t="shared" si="531"/>
        <v>0.2499998186</v>
      </c>
      <c r="AG334" s="63"/>
      <c r="AH334" s="63"/>
      <c r="AI334" s="63"/>
      <c r="AJ334" s="63">
        <f>AE334*AF334*AG333</f>
        <v>0</v>
      </c>
      <c r="AK334" s="63">
        <f>AE334*AF334*AH333</f>
        <v>0.2497868781</v>
      </c>
      <c r="AL334" s="65">
        <f>AE334*AF334*AI333</f>
        <v>0.2497868781</v>
      </c>
    </row>
    <row r="335" ht="15.75" customHeight="1">
      <c r="A335" s="56"/>
      <c r="B335" s="64"/>
      <c r="D335" s="56"/>
      <c r="E335" s="63"/>
      <c r="F335" s="63"/>
      <c r="G335" s="63"/>
      <c r="H335" s="63"/>
      <c r="I335" s="63"/>
      <c r="J335" s="64"/>
      <c r="L335" s="56"/>
      <c r="M335" s="63"/>
      <c r="N335" s="63"/>
      <c r="O335" s="63"/>
      <c r="P335" s="63"/>
      <c r="Q335" s="63"/>
      <c r="R335" s="64"/>
      <c r="T335" s="56"/>
      <c r="U335" s="64"/>
      <c r="W335" s="56"/>
      <c r="AE335" s="56"/>
      <c r="AF335" s="63"/>
      <c r="AG335" s="63"/>
      <c r="AH335" s="63"/>
      <c r="AI335" s="63"/>
      <c r="AJ335" s="63"/>
      <c r="AK335" s="63"/>
      <c r="AL335" s="65"/>
    </row>
    <row r="336" ht="15.75" customHeight="1">
      <c r="A336" s="21" t="s">
        <v>2</v>
      </c>
      <c r="B336" s="22">
        <f t="array" ref="B336:B337">TRANSPOSE($A$6:$B$6)</f>
        <v>1</v>
      </c>
      <c r="D336" s="21" t="s">
        <v>19</v>
      </c>
      <c r="E336" s="62">
        <f t="shared" ref="E336:G336" si="532">E333</f>
        <v>-3.601835193</v>
      </c>
      <c r="F336" s="62">
        <f t="shared" si="532"/>
        <v>1.707268957</v>
      </c>
      <c r="G336" s="62">
        <f t="shared" si="532"/>
        <v>3.007807178</v>
      </c>
      <c r="H336" s="63"/>
      <c r="I336" s="63">
        <f t="shared" ref="I336:I337" si="535">G336+B336*E336+B337*F336</f>
        <v>1.113240943</v>
      </c>
      <c r="J336" s="22">
        <f t="shared" ref="J336:J337" si="536">1/(1+EXP(-I336))</f>
        <v>0.7527328295</v>
      </c>
      <c r="L336" s="21" t="s">
        <v>19</v>
      </c>
      <c r="M336" s="62">
        <f t="shared" ref="M336:O336" si="533">M333</f>
        <v>2.099313068</v>
      </c>
      <c r="N336" s="62">
        <f t="shared" si="533"/>
        <v>0.3402505007</v>
      </c>
      <c r="O336" s="62">
        <f t="shared" si="533"/>
        <v>-1.275986444</v>
      </c>
      <c r="P336" s="63"/>
      <c r="Q336" s="63">
        <f>O336+J336*M336+J337*N336</f>
        <v>0.4742157665</v>
      </c>
      <c r="R336" s="22">
        <f>1/(1+EXP(-Q336))</f>
        <v>0.6163810852</v>
      </c>
      <c r="T336" s="21">
        <f>$C$6</f>
        <v>1</v>
      </c>
      <c r="U336" s="22">
        <f>(T336-R336) ^ 2</f>
        <v>0.1471634718</v>
      </c>
      <c r="W336" s="56">
        <f>2*(R336-T336)</f>
        <v>-0.7672378297</v>
      </c>
      <c r="X336" s="57">
        <f>R336*(1-R336)</f>
        <v>0.236455443</v>
      </c>
      <c r="Y336" s="58">
        <f>J336</f>
        <v>0.7527328295</v>
      </c>
      <c r="Z336" s="58">
        <f>J337</f>
        <v>0.4995741186</v>
      </c>
      <c r="AA336" s="57">
        <v>1.0</v>
      </c>
      <c r="AB336" s="57">
        <f>W336*X336*Y336</f>
        <v>-0.1365589539</v>
      </c>
      <c r="AC336" s="57">
        <f>W336*X336*Z336</f>
        <v>-0.09063151809</v>
      </c>
      <c r="AD336" s="57">
        <f>W336*X336*AA336</f>
        <v>-0.1814175609</v>
      </c>
      <c r="AE336" s="56">
        <f>2*(J336-T336)</f>
        <v>-0.494534341</v>
      </c>
      <c r="AF336" s="63">
        <f t="shared" ref="AF336:AF337" si="537">J336*(1-J336)</f>
        <v>0.1861261169</v>
      </c>
      <c r="AG336" s="58">
        <f>B336</f>
        <v>1</v>
      </c>
      <c r="AH336" s="58">
        <f>B337</f>
        <v>1</v>
      </c>
      <c r="AI336" s="63">
        <v>1.0</v>
      </c>
      <c r="AJ336" s="63">
        <f>AE336*AF336*AG336</f>
        <v>-0.09204575656</v>
      </c>
      <c r="AK336" s="63">
        <f>AE336*AF336*AH336</f>
        <v>-0.09204575656</v>
      </c>
      <c r="AL336" s="65">
        <f>AE336*AF336*AI336</f>
        <v>-0.09204575656</v>
      </c>
    </row>
    <row r="337" ht="15.75" customHeight="1">
      <c r="A337" s="26" t="s">
        <v>21</v>
      </c>
      <c r="B337" s="27">
        <v>1.0</v>
      </c>
      <c r="D337" s="26" t="s">
        <v>30</v>
      </c>
      <c r="E337" s="66">
        <f t="shared" ref="E337:G337" si="534">E334</f>
        <v>-0.004452410777</v>
      </c>
      <c r="F337" s="66">
        <f t="shared" si="534"/>
        <v>-2.369853314</v>
      </c>
      <c r="G337" s="66">
        <f t="shared" si="534"/>
        <v>0.002748884666</v>
      </c>
      <c r="H337" s="67"/>
      <c r="I337" s="67">
        <f t="shared" si="535"/>
        <v>-0.001703526111</v>
      </c>
      <c r="J337" s="27">
        <f t="shared" si="536"/>
        <v>0.4995741186</v>
      </c>
      <c r="L337" s="68"/>
      <c r="M337" s="66"/>
      <c r="N337" s="66"/>
      <c r="O337" s="66"/>
      <c r="P337" s="66"/>
      <c r="Q337" s="66"/>
      <c r="R337" s="69"/>
      <c r="T337" s="68"/>
      <c r="U337" s="69"/>
      <c r="W337" s="68"/>
      <c r="X337" s="66"/>
      <c r="Y337" s="66"/>
      <c r="Z337" s="66"/>
      <c r="AA337" s="66"/>
      <c r="AB337" s="66"/>
      <c r="AC337" s="66"/>
      <c r="AD337" s="66"/>
      <c r="AE337" s="68">
        <f>2*(J337-T336)</f>
        <v>-1.000851763</v>
      </c>
      <c r="AF337" s="67">
        <f t="shared" si="537"/>
        <v>0.2499998186</v>
      </c>
      <c r="AG337" s="67"/>
      <c r="AH337" s="67"/>
      <c r="AI337" s="67"/>
      <c r="AJ337" s="67">
        <f>AE337*AF337*AG336</f>
        <v>-0.2502127592</v>
      </c>
      <c r="AK337" s="67">
        <f>AE337*AF337*AH336</f>
        <v>-0.2502127592</v>
      </c>
      <c r="AL337" s="70">
        <f>AE337*AF337*AI336</f>
        <v>-0.2502127592</v>
      </c>
    </row>
    <row r="338" ht="15.75" customHeight="1">
      <c r="A338" s="71"/>
      <c r="B338" s="71"/>
      <c r="C338" s="71"/>
      <c r="D338" s="71"/>
      <c r="E338" s="71"/>
      <c r="F338" s="71"/>
      <c r="G338" s="71"/>
      <c r="H338" s="71"/>
      <c r="I338" s="71"/>
      <c r="J338" s="71"/>
      <c r="K338" s="71"/>
      <c r="L338" s="71"/>
      <c r="M338" s="71"/>
      <c r="N338" s="71"/>
      <c r="O338" s="71"/>
      <c r="P338" s="71"/>
      <c r="Q338" s="71"/>
      <c r="R338" s="71"/>
      <c r="S338" s="71"/>
      <c r="T338" s="71"/>
      <c r="U338" s="72">
        <f>SUM(U327:U336)</f>
        <v>0.9275833673</v>
      </c>
      <c r="V338" s="71"/>
      <c r="W338" s="71"/>
      <c r="X338" s="71"/>
      <c r="Y338" s="71"/>
      <c r="Z338" s="71"/>
      <c r="AA338" s="71"/>
      <c r="AB338" s="71">
        <f t="shared" ref="AB338:AD338" si="538">AVERAGE(AB327,AB330,AB333,AB336)</f>
        <v>0.0266671132</v>
      </c>
      <c r="AC338" s="71">
        <f t="shared" si="538"/>
        <v>0.02338345841</v>
      </c>
      <c r="AD338" s="71">
        <f t="shared" si="538"/>
        <v>0.04676242238</v>
      </c>
      <c r="AE338" s="71"/>
      <c r="AF338" s="71"/>
      <c r="AG338" s="71">
        <f>AVERAGE(AJ327,AJ330,AJ333,AJ336)</f>
        <v>0.01774963518</v>
      </c>
      <c r="AH338" s="71">
        <f>AVERAGE(AJ328,AJ331,AJ334,AJ337)</f>
        <v>0.00003259456565</v>
      </c>
      <c r="AI338" s="71">
        <f>AVERAGE(AK327,AK330,AK333,AK336)</f>
        <v>-0.01865012205</v>
      </c>
      <c r="AJ338" s="71">
        <f>AVERAGE(AK328,AK331,AK334,AK337)</f>
        <v>-0.0001064702789</v>
      </c>
      <c r="AK338" s="71">
        <f>AVERAGE(AL327,AL330,AL333,AL336)</f>
        <v>0.02105511048</v>
      </c>
      <c r="AL338" s="71">
        <f>AVERAGE(AL328,AL331,AL334,AL337)</f>
        <v>0.00006533457998</v>
      </c>
    </row>
    <row r="339" ht="15.75" customHeight="1"/>
    <row r="340" ht="15.75" customHeight="1">
      <c r="A340" s="5" t="s">
        <v>5</v>
      </c>
      <c r="B340" s="6"/>
      <c r="C340" s="3"/>
      <c r="D340" s="7" t="s">
        <v>6</v>
      </c>
      <c r="E340" s="8"/>
      <c r="F340" s="8"/>
      <c r="G340" s="8"/>
      <c r="H340" s="8"/>
      <c r="I340" s="9" t="s">
        <v>3</v>
      </c>
      <c r="J340" s="10"/>
      <c r="K340" s="3"/>
      <c r="L340" s="7" t="s">
        <v>27</v>
      </c>
      <c r="M340" s="8"/>
      <c r="N340" s="8"/>
      <c r="O340" s="8"/>
      <c r="P340" s="8"/>
      <c r="Q340" s="9" t="s">
        <v>3</v>
      </c>
      <c r="R340" s="10"/>
      <c r="T340" s="7" t="s">
        <v>20</v>
      </c>
      <c r="U340" s="11" t="s">
        <v>8</v>
      </c>
      <c r="W340" s="7" t="s">
        <v>28</v>
      </c>
      <c r="X340" s="8"/>
      <c r="Y340" s="8"/>
      <c r="Z340" s="8"/>
      <c r="AA340" s="8"/>
      <c r="AB340" s="8"/>
      <c r="AC340" s="8"/>
      <c r="AD340" s="8"/>
      <c r="AE340" s="7" t="s">
        <v>29</v>
      </c>
      <c r="AF340" s="8"/>
      <c r="AG340" s="8"/>
      <c r="AH340" s="8"/>
      <c r="AI340" s="8"/>
      <c r="AJ340" s="8"/>
      <c r="AK340" s="8"/>
      <c r="AL340" s="11"/>
    </row>
    <row r="341" ht="15.75" customHeight="1">
      <c r="A341" s="12"/>
      <c r="B341" s="13"/>
      <c r="C341" s="3"/>
      <c r="D341" s="14"/>
      <c r="E341" s="15" t="s">
        <v>9</v>
      </c>
      <c r="F341" s="15" t="s">
        <v>22</v>
      </c>
      <c r="G341" s="15" t="s">
        <v>10</v>
      </c>
      <c r="H341" s="15"/>
      <c r="I341" s="15" t="s">
        <v>11</v>
      </c>
      <c r="J341" s="18" t="s">
        <v>12</v>
      </c>
      <c r="K341" s="3"/>
      <c r="L341" s="14"/>
      <c r="M341" s="15" t="s">
        <v>9</v>
      </c>
      <c r="N341" s="15" t="s">
        <v>22</v>
      </c>
      <c r="O341" s="15" t="s">
        <v>10</v>
      </c>
      <c r="P341" s="15"/>
      <c r="Q341" s="15" t="s">
        <v>11</v>
      </c>
      <c r="R341" s="18" t="s">
        <v>12</v>
      </c>
      <c r="T341" s="52"/>
      <c r="U341" s="17"/>
      <c r="W341" s="52" t="s">
        <v>13</v>
      </c>
      <c r="X341" s="16" t="s">
        <v>14</v>
      </c>
      <c r="Y341" s="16" t="s">
        <v>23</v>
      </c>
      <c r="Z341" s="16" t="s">
        <v>24</v>
      </c>
      <c r="AA341" s="16" t="s">
        <v>16</v>
      </c>
      <c r="AB341" s="16" t="s">
        <v>25</v>
      </c>
      <c r="AC341" s="16" t="s">
        <v>26</v>
      </c>
      <c r="AD341" s="16" t="s">
        <v>18</v>
      </c>
      <c r="AE341" s="14" t="s">
        <v>13</v>
      </c>
      <c r="AF341" s="15" t="s">
        <v>14</v>
      </c>
      <c r="AG341" s="15" t="s">
        <v>23</v>
      </c>
      <c r="AH341" s="15" t="s">
        <v>24</v>
      </c>
      <c r="AI341" s="15" t="s">
        <v>16</v>
      </c>
      <c r="AJ341" s="15" t="s">
        <v>25</v>
      </c>
      <c r="AK341" s="15" t="s">
        <v>26</v>
      </c>
      <c r="AL341" s="18" t="s">
        <v>18</v>
      </c>
    </row>
    <row r="342" ht="15.75" customHeight="1">
      <c r="A342" s="21" t="s">
        <v>2</v>
      </c>
      <c r="B342" s="22">
        <f t="array" ref="B342:B343">TRANSPOSE($A$3:$B$3)</f>
        <v>0</v>
      </c>
      <c r="D342" s="23" t="s">
        <v>19</v>
      </c>
      <c r="E342" s="53">
        <f t="shared" ref="E342:G342" si="539">E327-$B$8*AG338</f>
        <v>-3.779331545</v>
      </c>
      <c r="F342" s="53">
        <f t="shared" si="539"/>
        <v>1.706943012</v>
      </c>
      <c r="G342" s="53">
        <f t="shared" si="539"/>
        <v>3.194308399</v>
      </c>
      <c r="H342" s="54"/>
      <c r="I342" s="54">
        <f t="shared" ref="I342:I343" si="542">G342+B342*E342+B343*F342</f>
        <v>3.194308399</v>
      </c>
      <c r="J342" s="55">
        <f t="shared" ref="J342:J343" si="543">1/(1+EXP(-I342))</f>
        <v>0.9606195295</v>
      </c>
      <c r="L342" s="23" t="s">
        <v>19</v>
      </c>
      <c r="M342" s="53">
        <f t="shared" ref="M342:O342" si="540">M327-$B$8*AB338</f>
        <v>1.832641937</v>
      </c>
      <c r="N342" s="53">
        <f t="shared" si="540"/>
        <v>0.1064159167</v>
      </c>
      <c r="O342" s="53">
        <f t="shared" si="540"/>
        <v>-1.743610667</v>
      </c>
      <c r="P342" s="54"/>
      <c r="Q342" s="54">
        <f>O342+J342*M342+J343*N342</f>
        <v>0.07012467533</v>
      </c>
      <c r="R342" s="55">
        <f>1/(1+EXP(-Q342))</f>
        <v>0.5175239883</v>
      </c>
      <c r="T342" s="21">
        <f>$C$3</f>
        <v>1</v>
      </c>
      <c r="U342" s="22">
        <f>(T342-R342) ^ 2</f>
        <v>0.2327831019</v>
      </c>
      <c r="W342" s="56">
        <f>2*(R342-T342)</f>
        <v>-0.9649520234</v>
      </c>
      <c r="X342" s="57">
        <f>R342*(1-R342)</f>
        <v>0.2496929098</v>
      </c>
      <c r="Y342" s="58">
        <f>J342</f>
        <v>0.9606195295</v>
      </c>
      <c r="Z342" s="58">
        <f>J343</f>
        <v>0.5005238845</v>
      </c>
      <c r="AA342" s="57">
        <v>1.0</v>
      </c>
      <c r="AB342" s="57">
        <f>W342*X342*Y342</f>
        <v>-0.2314532819</v>
      </c>
      <c r="AC342" s="57">
        <f>W342*X342*Z342</f>
        <v>-0.1205970649</v>
      </c>
      <c r="AD342" s="57">
        <f>W342*X342*AA342</f>
        <v>-0.2409416786</v>
      </c>
      <c r="AE342" s="59">
        <f>2*(J342-T342)</f>
        <v>-0.07876094101</v>
      </c>
      <c r="AF342" s="54">
        <f t="shared" ref="AF342:AF343" si="544">J342*(1-J342)</f>
        <v>0.03782964905</v>
      </c>
      <c r="AG342" s="60">
        <f>B342</f>
        <v>0</v>
      </c>
      <c r="AH342" s="60">
        <f>B343</f>
        <v>0</v>
      </c>
      <c r="AI342" s="54">
        <v>1.0</v>
      </c>
      <c r="AJ342" s="54">
        <f>AE342*AF342*AG342</f>
        <v>0</v>
      </c>
      <c r="AK342" s="54">
        <f>AE342*AF342*AH342</f>
        <v>0</v>
      </c>
      <c r="AL342" s="61">
        <f>AE342*AF342*AI342</f>
        <v>-0.002979498757</v>
      </c>
    </row>
    <row r="343" ht="15.75" customHeight="1">
      <c r="A343" s="21" t="s">
        <v>21</v>
      </c>
      <c r="B343" s="22">
        <v>0.0</v>
      </c>
      <c r="D343" s="21" t="s">
        <v>30</v>
      </c>
      <c r="E343" s="62">
        <f t="shared" ref="E343:G343" si="541">E328-$B$8*AJ338</f>
        <v>-0.003387707988</v>
      </c>
      <c r="F343" s="62">
        <f t="shared" si="541"/>
        <v>-2.580404419</v>
      </c>
      <c r="G343" s="62">
        <f t="shared" si="541"/>
        <v>0.002095538866</v>
      </c>
      <c r="H343" s="63"/>
      <c r="I343" s="63">
        <f t="shared" si="542"/>
        <v>0.002095538866</v>
      </c>
      <c r="J343" s="22">
        <f t="shared" si="543"/>
        <v>0.5005238845</v>
      </c>
      <c r="L343" s="21"/>
      <c r="M343" s="63"/>
      <c r="N343" s="63"/>
      <c r="O343" s="63"/>
      <c r="P343" s="63"/>
      <c r="Q343" s="63"/>
      <c r="R343" s="64"/>
      <c r="T343" s="56"/>
      <c r="U343" s="64"/>
      <c r="W343" s="56"/>
      <c r="AE343" s="56">
        <f>2*(J343-T342)</f>
        <v>-0.998952231</v>
      </c>
      <c r="AF343" s="63">
        <f t="shared" si="544"/>
        <v>0.2499997255</v>
      </c>
      <c r="AG343" s="63"/>
      <c r="AH343" s="63"/>
      <c r="AI343" s="63"/>
      <c r="AJ343" s="63">
        <f>AE343*AF343*AG342</f>
        <v>0</v>
      </c>
      <c r="AK343" s="63">
        <f>AE343*AF343*AH342</f>
        <v>0</v>
      </c>
      <c r="AL343" s="65">
        <f>AE343*AF343*AI342</f>
        <v>-0.2497377836</v>
      </c>
    </row>
    <row r="344" ht="15.75" customHeight="1">
      <c r="A344" s="56"/>
      <c r="B344" s="64"/>
      <c r="D344" s="56"/>
      <c r="E344" s="63"/>
      <c r="F344" s="63"/>
      <c r="G344" s="63"/>
      <c r="H344" s="63"/>
      <c r="I344" s="63"/>
      <c r="J344" s="64"/>
      <c r="L344" s="56"/>
      <c r="M344" s="63"/>
      <c r="N344" s="63"/>
      <c r="O344" s="63"/>
      <c r="P344" s="63"/>
      <c r="Q344" s="63"/>
      <c r="R344" s="64"/>
      <c r="T344" s="56"/>
      <c r="U344" s="64"/>
      <c r="W344" s="56"/>
      <c r="AE344" s="56"/>
      <c r="AF344" s="63"/>
      <c r="AG344" s="63"/>
      <c r="AH344" s="63"/>
      <c r="AI344" s="63"/>
      <c r="AJ344" s="63"/>
      <c r="AK344" s="63"/>
      <c r="AL344" s="65"/>
    </row>
    <row r="345" ht="15.75" customHeight="1">
      <c r="A345" s="21" t="s">
        <v>2</v>
      </c>
      <c r="B345" s="22">
        <f t="array" ref="B345:B346">TRANSPOSE($A$4:$B$4)</f>
        <v>1</v>
      </c>
      <c r="D345" s="21" t="s">
        <v>19</v>
      </c>
      <c r="E345" s="62">
        <f t="shared" ref="E345:G345" si="545">E342</f>
        <v>-3.779331545</v>
      </c>
      <c r="F345" s="62">
        <f t="shared" si="545"/>
        <v>1.706943012</v>
      </c>
      <c r="G345" s="62">
        <f t="shared" si="545"/>
        <v>3.194308399</v>
      </c>
      <c r="H345" s="63"/>
      <c r="I345" s="63">
        <f t="shared" ref="I345:I346" si="548">G345+B345*E345+B346*F345</f>
        <v>-0.5850231461</v>
      </c>
      <c r="J345" s="22">
        <f t="shared" ref="J345:J346" si="549">1/(1+EXP(-I345))</f>
        <v>0.3577775887</v>
      </c>
      <c r="L345" s="21" t="s">
        <v>19</v>
      </c>
      <c r="M345" s="62">
        <f t="shared" ref="M345:O345" si="546">M342</f>
        <v>1.832641937</v>
      </c>
      <c r="N345" s="62">
        <f t="shared" si="546"/>
        <v>0.1064159167</v>
      </c>
      <c r="O345" s="62">
        <f t="shared" si="546"/>
        <v>-1.743610667</v>
      </c>
      <c r="P345" s="63"/>
      <c r="Q345" s="63">
        <f>O345+J345*M345+J346*N345</f>
        <v>-1.034668746</v>
      </c>
      <c r="R345" s="22">
        <f>1/(1+EXP(-Q345))</f>
        <v>0.262179972</v>
      </c>
      <c r="T345" s="21">
        <f>$C$4</f>
        <v>0</v>
      </c>
      <c r="U345" s="22">
        <f>(T345-R345) ^ 2</f>
        <v>0.06873833771</v>
      </c>
      <c r="W345" s="56">
        <f>2*(R345-T345)</f>
        <v>0.524359944</v>
      </c>
      <c r="X345" s="57">
        <f>R345*(1-R345)</f>
        <v>0.1934416343</v>
      </c>
      <c r="Y345" s="58">
        <f>J345</f>
        <v>0.3577775887</v>
      </c>
      <c r="Z345" s="58">
        <f>J346</f>
        <v>0.5005238845</v>
      </c>
      <c r="AA345" s="57">
        <v>1.0</v>
      </c>
      <c r="AB345" s="57">
        <f>W345*X345*Y345</f>
        <v>0.03629047008</v>
      </c>
      <c r="AC345" s="57">
        <f>W345*X345*Z345</f>
        <v>0.05076966146</v>
      </c>
      <c r="AD345" s="57">
        <f>W345*X345*AA345</f>
        <v>0.1014330445</v>
      </c>
      <c r="AE345" s="56">
        <f>2*(J345-T345)</f>
        <v>0.7155551774</v>
      </c>
      <c r="AF345" s="63">
        <f t="shared" ref="AF345:AF346" si="550">J345*(1-J345)</f>
        <v>0.2297727857</v>
      </c>
      <c r="AG345" s="58">
        <f>B345</f>
        <v>1</v>
      </c>
      <c r="AH345" s="58">
        <f>B346</f>
        <v>0</v>
      </c>
      <c r="AI345" s="63">
        <v>1.0</v>
      </c>
      <c r="AJ345" s="63">
        <f>AE345*AF345*AG345</f>
        <v>0.1644151064</v>
      </c>
      <c r="AK345" s="63">
        <f>AE345*AF345*AH345</f>
        <v>0</v>
      </c>
      <c r="AL345" s="65">
        <f>AE345*AF345*AI345</f>
        <v>0.1644151064</v>
      </c>
    </row>
    <row r="346" ht="15.75" customHeight="1">
      <c r="A346" s="21" t="s">
        <v>21</v>
      </c>
      <c r="B346" s="22">
        <v>0.0</v>
      </c>
      <c r="D346" s="21" t="s">
        <v>30</v>
      </c>
      <c r="E346" s="62">
        <f t="shared" ref="E346:G346" si="547">E343</f>
        <v>-0.003387707988</v>
      </c>
      <c r="F346" s="62">
        <f t="shared" si="547"/>
        <v>-2.580404419</v>
      </c>
      <c r="G346" s="62">
        <f t="shared" si="547"/>
        <v>0.002095538866</v>
      </c>
      <c r="H346" s="63"/>
      <c r="I346" s="63">
        <f t="shared" si="548"/>
        <v>0.002095538866</v>
      </c>
      <c r="J346" s="22">
        <f t="shared" si="549"/>
        <v>0.5005238845</v>
      </c>
      <c r="L346" s="56"/>
      <c r="M346" s="63"/>
      <c r="N346" s="63"/>
      <c r="O346" s="63"/>
      <c r="P346" s="63"/>
      <c r="Q346" s="63"/>
      <c r="R346" s="64"/>
      <c r="T346" s="56"/>
      <c r="U346" s="64"/>
      <c r="W346" s="56"/>
      <c r="AE346" s="56">
        <f>2*(J346-T345)</f>
        <v>1.001047769</v>
      </c>
      <c r="AF346" s="63">
        <f t="shared" si="550"/>
        <v>0.2499997255</v>
      </c>
      <c r="AG346" s="63"/>
      <c r="AH346" s="63"/>
      <c r="AI346" s="63"/>
      <c r="AJ346" s="63">
        <f>AE346*AF346*AG345</f>
        <v>0.2502616675</v>
      </c>
      <c r="AK346" s="63">
        <f>AE346*AF346*AH345</f>
        <v>0</v>
      </c>
      <c r="AL346" s="65">
        <f>AE346*AF346*AI345</f>
        <v>0.2502616675</v>
      </c>
    </row>
    <row r="347" ht="15.75" customHeight="1">
      <c r="A347" s="56"/>
      <c r="B347" s="64"/>
      <c r="D347" s="56"/>
      <c r="E347" s="63"/>
      <c r="F347" s="63"/>
      <c r="G347" s="63"/>
      <c r="H347" s="63"/>
      <c r="I347" s="63"/>
      <c r="J347" s="64"/>
      <c r="L347" s="56"/>
      <c r="M347" s="63"/>
      <c r="N347" s="63"/>
      <c r="O347" s="63"/>
      <c r="P347" s="63"/>
      <c r="Q347" s="63"/>
      <c r="R347" s="64"/>
      <c r="T347" s="56"/>
      <c r="U347" s="64"/>
      <c r="W347" s="56"/>
      <c r="AE347" s="56"/>
      <c r="AF347" s="63"/>
      <c r="AG347" s="63"/>
      <c r="AH347" s="63"/>
      <c r="AI347" s="63"/>
      <c r="AJ347" s="63"/>
      <c r="AK347" s="63"/>
      <c r="AL347" s="65"/>
    </row>
    <row r="348" ht="15.75" customHeight="1">
      <c r="A348" s="21" t="s">
        <v>2</v>
      </c>
      <c r="B348" s="22">
        <f t="array" ref="B348:B349">TRANSPOSE($A$5:$B$5)</f>
        <v>0</v>
      </c>
      <c r="D348" s="21" t="s">
        <v>19</v>
      </c>
      <c r="E348" s="62">
        <f t="shared" ref="E348:G348" si="551">E345</f>
        <v>-3.779331545</v>
      </c>
      <c r="F348" s="62">
        <f t="shared" si="551"/>
        <v>1.706943012</v>
      </c>
      <c r="G348" s="62">
        <f t="shared" si="551"/>
        <v>3.194308399</v>
      </c>
      <c r="H348" s="63"/>
      <c r="I348" s="63">
        <f t="shared" ref="I348:I349" si="554">G348+B348*E348+B349*F348</f>
        <v>4.90125141</v>
      </c>
      <c r="J348" s="22">
        <f t="shared" ref="J348:J349" si="555">1/(1+EXP(-I348))</f>
        <v>0.9926176345</v>
      </c>
      <c r="L348" s="21" t="s">
        <v>19</v>
      </c>
      <c r="M348" s="62">
        <f t="shared" ref="M348:O348" si="552">M345</f>
        <v>1.832641937</v>
      </c>
      <c r="N348" s="62">
        <f t="shared" si="552"/>
        <v>0.1064159167</v>
      </c>
      <c r="O348" s="62">
        <f t="shared" si="552"/>
        <v>-1.743610667</v>
      </c>
      <c r="P348" s="63"/>
      <c r="Q348" s="63">
        <f>O348+J348*M348+J349*N348</f>
        <v>0.1286756179</v>
      </c>
      <c r="R348" s="22">
        <f>1/(1+EXP(-Q348))</f>
        <v>0.5321245917</v>
      </c>
      <c r="T348" s="21">
        <f>$C$5</f>
        <v>0</v>
      </c>
      <c r="U348" s="22">
        <f>(T348-R348) ^ 2</f>
        <v>0.2831565811</v>
      </c>
      <c r="W348" s="56">
        <f>2*(R348-T348)</f>
        <v>1.064249183</v>
      </c>
      <c r="X348" s="57">
        <f>R348*(1-R348)</f>
        <v>0.2489680106</v>
      </c>
      <c r="Y348" s="58">
        <f>J348</f>
        <v>0.9926176345</v>
      </c>
      <c r="Z348" s="58">
        <f>J349</f>
        <v>0.4996769578</v>
      </c>
      <c r="AA348" s="57">
        <v>1.0</v>
      </c>
      <c r="AB348" s="57">
        <f>W348*X348*Y348</f>
        <v>0.2630079409</v>
      </c>
      <c r="AC348" s="57">
        <f>W348*X348*Z348</f>
        <v>0.1323964064</v>
      </c>
      <c r="AD348" s="57">
        <f>W348*X348*AA348</f>
        <v>0.264964002</v>
      </c>
      <c r="AE348" s="56">
        <f>2*(J348-T348)</f>
        <v>1.985235269</v>
      </c>
      <c r="AF348" s="63">
        <f t="shared" ref="AF348:AF349" si="556">J348*(1-J348)</f>
        <v>0.0073278662</v>
      </c>
      <c r="AG348" s="58">
        <f>B348</f>
        <v>0</v>
      </c>
      <c r="AH348" s="58">
        <f>B349</f>
        <v>1</v>
      </c>
      <c r="AI348" s="63">
        <v>1.0</v>
      </c>
      <c r="AJ348" s="63">
        <f>AE348*AF348*AG348</f>
        <v>0</v>
      </c>
      <c r="AK348" s="63">
        <f>AE348*AF348*AH348</f>
        <v>0.01454753843</v>
      </c>
      <c r="AL348" s="65">
        <f>AE348*AF348*AI348</f>
        <v>0.01454753843</v>
      </c>
    </row>
    <row r="349" ht="15.75" customHeight="1">
      <c r="A349" s="21" t="s">
        <v>21</v>
      </c>
      <c r="B349" s="22">
        <v>1.0</v>
      </c>
      <c r="D349" s="21" t="s">
        <v>30</v>
      </c>
      <c r="E349" s="62">
        <f t="shared" ref="E349:G349" si="553">E346</f>
        <v>-0.003387707988</v>
      </c>
      <c r="F349" s="62">
        <f t="shared" si="553"/>
        <v>-2.580404419</v>
      </c>
      <c r="G349" s="62">
        <f t="shared" si="553"/>
        <v>0.002095538866</v>
      </c>
      <c r="H349" s="63"/>
      <c r="I349" s="63">
        <f t="shared" si="554"/>
        <v>-0.001292169121</v>
      </c>
      <c r="J349" s="22">
        <f t="shared" si="555"/>
        <v>0.4996769578</v>
      </c>
      <c r="L349" s="56"/>
      <c r="M349" s="63"/>
      <c r="N349" s="63"/>
      <c r="O349" s="63"/>
      <c r="P349" s="63"/>
      <c r="Q349" s="63"/>
      <c r="R349" s="64"/>
      <c r="T349" s="56"/>
      <c r="U349" s="64"/>
      <c r="W349" s="56"/>
      <c r="AE349" s="56">
        <f>2*(J349-T348)</f>
        <v>0.9993539155</v>
      </c>
      <c r="AF349" s="63">
        <f t="shared" si="556"/>
        <v>0.2499998956</v>
      </c>
      <c r="AG349" s="63"/>
      <c r="AH349" s="63"/>
      <c r="AI349" s="63"/>
      <c r="AJ349" s="63">
        <f>AE349*AF349*AG348</f>
        <v>0</v>
      </c>
      <c r="AK349" s="63">
        <f>AE349*AF349*AH348</f>
        <v>0.2498383746</v>
      </c>
      <c r="AL349" s="65">
        <f>AE349*AF349*AI348</f>
        <v>0.2498383746</v>
      </c>
    </row>
    <row r="350" ht="15.75" customHeight="1">
      <c r="A350" s="56"/>
      <c r="B350" s="64"/>
      <c r="D350" s="56"/>
      <c r="E350" s="63"/>
      <c r="F350" s="63"/>
      <c r="G350" s="63"/>
      <c r="H350" s="63"/>
      <c r="I350" s="63"/>
      <c r="J350" s="64"/>
      <c r="L350" s="56"/>
      <c r="M350" s="63"/>
      <c r="N350" s="63"/>
      <c r="O350" s="63"/>
      <c r="P350" s="63"/>
      <c r="Q350" s="63"/>
      <c r="R350" s="64"/>
      <c r="T350" s="56"/>
      <c r="U350" s="64"/>
      <c r="W350" s="56"/>
      <c r="AE350" s="56"/>
      <c r="AF350" s="63"/>
      <c r="AG350" s="63"/>
      <c r="AH350" s="63"/>
      <c r="AI350" s="63"/>
      <c r="AJ350" s="63"/>
      <c r="AK350" s="63"/>
      <c r="AL350" s="65"/>
    </row>
    <row r="351" ht="15.75" customHeight="1">
      <c r="A351" s="21" t="s">
        <v>2</v>
      </c>
      <c r="B351" s="22">
        <f t="array" ref="B351:B352">TRANSPOSE($A$6:$B$6)</f>
        <v>1</v>
      </c>
      <c r="D351" s="21" t="s">
        <v>19</v>
      </c>
      <c r="E351" s="62">
        <f t="shared" ref="E351:G351" si="557">E348</f>
        <v>-3.779331545</v>
      </c>
      <c r="F351" s="62">
        <f t="shared" si="557"/>
        <v>1.706943012</v>
      </c>
      <c r="G351" s="62">
        <f t="shared" si="557"/>
        <v>3.194308399</v>
      </c>
      <c r="H351" s="63"/>
      <c r="I351" s="63">
        <f t="shared" ref="I351:I352" si="560">G351+B351*E351+B352*F351</f>
        <v>1.121919866</v>
      </c>
      <c r="J351" s="22">
        <f t="shared" ref="J351:J352" si="561">1/(1+EXP(-I351))</f>
        <v>0.7543446582</v>
      </c>
      <c r="L351" s="21" t="s">
        <v>19</v>
      </c>
      <c r="M351" s="62">
        <f t="shared" ref="M351:O351" si="558">M348</f>
        <v>1.832641937</v>
      </c>
      <c r="N351" s="62">
        <f t="shared" si="558"/>
        <v>0.1064159167</v>
      </c>
      <c r="O351" s="62">
        <f t="shared" si="558"/>
        <v>-1.743610667</v>
      </c>
      <c r="P351" s="63"/>
      <c r="Q351" s="63">
        <f>O351+J351*M351+J352*N351</f>
        <v>-0.3079934308</v>
      </c>
      <c r="R351" s="22">
        <f>1/(1+EXP(-Q351))</f>
        <v>0.4236045951</v>
      </c>
      <c r="T351" s="21">
        <f>$C$6</f>
        <v>1</v>
      </c>
      <c r="U351" s="22">
        <f>(T351-R351) ^ 2</f>
        <v>0.3322316628</v>
      </c>
      <c r="W351" s="56">
        <f>2*(R351-T351)</f>
        <v>-1.15279081</v>
      </c>
      <c r="X351" s="57">
        <f>R351*(1-R351)</f>
        <v>0.2441637421</v>
      </c>
      <c r="Y351" s="58">
        <f>J351</f>
        <v>0.7543446582</v>
      </c>
      <c r="Z351" s="58">
        <f>J352</f>
        <v>0.4996769578</v>
      </c>
      <c r="AA351" s="57">
        <v>1.0</v>
      </c>
      <c r="AB351" s="57">
        <f>W351*X351*Y351</f>
        <v>-0.2123251782</v>
      </c>
      <c r="AC351" s="57">
        <f>W351*X351*Z351</f>
        <v>-0.1406439324</v>
      </c>
      <c r="AD351" s="57">
        <f>W351*X351*AA351</f>
        <v>-0.281469718</v>
      </c>
      <c r="AE351" s="56">
        <f>2*(J351-T351)</f>
        <v>-0.4913106837</v>
      </c>
      <c r="AF351" s="63">
        <f t="shared" ref="AF351:AF352" si="562">J351*(1-J351)</f>
        <v>0.1853087949</v>
      </c>
      <c r="AG351" s="58">
        <f>B351</f>
        <v>1</v>
      </c>
      <c r="AH351" s="58">
        <f>B352</f>
        <v>1</v>
      </c>
      <c r="AI351" s="63">
        <v>1.0</v>
      </c>
      <c r="AJ351" s="63">
        <f>AE351*AF351*AG351</f>
        <v>-0.0910441907</v>
      </c>
      <c r="AK351" s="63">
        <f>AE351*AF351*AH351</f>
        <v>-0.0910441907</v>
      </c>
      <c r="AL351" s="65">
        <f>AE351*AF351*AI351</f>
        <v>-0.0910441907</v>
      </c>
    </row>
    <row r="352" ht="15.75" customHeight="1">
      <c r="A352" s="26" t="s">
        <v>21</v>
      </c>
      <c r="B352" s="27">
        <v>1.0</v>
      </c>
      <c r="D352" s="26" t="s">
        <v>30</v>
      </c>
      <c r="E352" s="66">
        <f t="shared" ref="E352:G352" si="559">E349</f>
        <v>-0.003387707988</v>
      </c>
      <c r="F352" s="66">
        <f t="shared" si="559"/>
        <v>-2.580404419</v>
      </c>
      <c r="G352" s="66">
        <f t="shared" si="559"/>
        <v>0.002095538866</v>
      </c>
      <c r="H352" s="67"/>
      <c r="I352" s="67">
        <f t="shared" si="560"/>
        <v>-0.001292169121</v>
      </c>
      <c r="J352" s="27">
        <f t="shared" si="561"/>
        <v>0.4996769578</v>
      </c>
      <c r="L352" s="68"/>
      <c r="M352" s="66"/>
      <c r="N352" s="66"/>
      <c r="O352" s="66"/>
      <c r="P352" s="66"/>
      <c r="Q352" s="66"/>
      <c r="R352" s="69"/>
      <c r="T352" s="68"/>
      <c r="U352" s="69"/>
      <c r="W352" s="68"/>
      <c r="X352" s="66"/>
      <c r="Y352" s="66"/>
      <c r="Z352" s="66"/>
      <c r="AA352" s="66"/>
      <c r="AB352" s="66"/>
      <c r="AC352" s="66"/>
      <c r="AD352" s="66"/>
      <c r="AE352" s="68">
        <f>2*(J352-T351)</f>
        <v>-1.000646084</v>
      </c>
      <c r="AF352" s="67">
        <f t="shared" si="562"/>
        <v>0.2499998956</v>
      </c>
      <c r="AG352" s="67"/>
      <c r="AH352" s="67"/>
      <c r="AI352" s="67"/>
      <c r="AJ352" s="67">
        <f>AE352*AF352*AG351</f>
        <v>-0.2501614167</v>
      </c>
      <c r="AK352" s="67">
        <f>AE352*AF352*AH351</f>
        <v>-0.2501614167</v>
      </c>
      <c r="AL352" s="70">
        <f>AE352*AF352*AI351</f>
        <v>-0.2501614167</v>
      </c>
    </row>
    <row r="353" ht="15.75" customHeight="1">
      <c r="A353" s="71"/>
      <c r="B353" s="71"/>
      <c r="C353" s="71"/>
      <c r="D353" s="71"/>
      <c r="E353" s="71"/>
      <c r="F353" s="71"/>
      <c r="G353" s="71"/>
      <c r="H353" s="71"/>
      <c r="I353" s="71"/>
      <c r="J353" s="71"/>
      <c r="K353" s="71"/>
      <c r="L353" s="71"/>
      <c r="M353" s="71"/>
      <c r="N353" s="71"/>
      <c r="O353" s="71"/>
      <c r="P353" s="71"/>
      <c r="Q353" s="71"/>
      <c r="R353" s="71"/>
      <c r="S353" s="71"/>
      <c r="T353" s="71"/>
      <c r="U353" s="72">
        <f>SUM(U342:U351)</f>
        <v>0.9169096835</v>
      </c>
      <c r="V353" s="71"/>
      <c r="W353" s="71"/>
      <c r="X353" s="71"/>
      <c r="Y353" s="71"/>
      <c r="Z353" s="71"/>
      <c r="AA353" s="71"/>
      <c r="AB353" s="71">
        <f t="shared" ref="AB353:AD353" si="563">AVERAGE(AB342,AB345,AB348,AB351)</f>
        <v>-0.0361200123</v>
      </c>
      <c r="AC353" s="71">
        <f t="shared" si="563"/>
        <v>-0.01951873236</v>
      </c>
      <c r="AD353" s="71">
        <f t="shared" si="563"/>
        <v>-0.03900358752</v>
      </c>
      <c r="AE353" s="71"/>
      <c r="AF353" s="71"/>
      <c r="AG353" s="71">
        <f>AVERAGE(AJ342,AJ345,AJ348,AJ351)</f>
        <v>0.01834272894</v>
      </c>
      <c r="AH353" s="71">
        <f>AVERAGE(AJ343,AJ346,AJ349,AJ352)</f>
        <v>0.00002506270648</v>
      </c>
      <c r="AI353" s="71">
        <f>AVERAGE(AK342,AK345,AK348,AK351)</f>
        <v>-0.01912416307</v>
      </c>
      <c r="AJ353" s="71">
        <f>AVERAGE(AK343,AK346,AK349,AK352)</f>
        <v>-0.00008076052512</v>
      </c>
      <c r="AK353" s="71">
        <f>AVERAGE(AL342,AL345,AL348,AL351)</f>
        <v>0.02123473885</v>
      </c>
      <c r="AL353" s="71">
        <f>AVERAGE(AL343,AL346,AL349,AL352)</f>
        <v>0.00005021046232</v>
      </c>
    </row>
    <row r="354" ht="15.75" customHeight="1"/>
    <row r="355" ht="15.75" customHeight="1">
      <c r="A355" s="5" t="s">
        <v>5</v>
      </c>
      <c r="B355" s="6"/>
      <c r="C355" s="3"/>
      <c r="D355" s="7" t="s">
        <v>6</v>
      </c>
      <c r="E355" s="8"/>
      <c r="F355" s="8"/>
      <c r="G355" s="8"/>
      <c r="H355" s="8"/>
      <c r="I355" s="9" t="s">
        <v>3</v>
      </c>
      <c r="J355" s="10"/>
      <c r="K355" s="3"/>
      <c r="L355" s="7" t="s">
        <v>27</v>
      </c>
      <c r="M355" s="8"/>
      <c r="N355" s="8"/>
      <c r="O355" s="8"/>
      <c r="P355" s="8"/>
      <c r="Q355" s="9" t="s">
        <v>3</v>
      </c>
      <c r="R355" s="10"/>
      <c r="T355" s="7" t="s">
        <v>20</v>
      </c>
      <c r="U355" s="11" t="s">
        <v>8</v>
      </c>
      <c r="W355" s="7" t="s">
        <v>28</v>
      </c>
      <c r="X355" s="8"/>
      <c r="Y355" s="8"/>
      <c r="Z355" s="8"/>
      <c r="AA355" s="8"/>
      <c r="AB355" s="8"/>
      <c r="AC355" s="8"/>
      <c r="AD355" s="8"/>
      <c r="AE355" s="7" t="s">
        <v>29</v>
      </c>
      <c r="AF355" s="8"/>
      <c r="AG355" s="8"/>
      <c r="AH355" s="8"/>
      <c r="AI355" s="8"/>
      <c r="AJ355" s="8"/>
      <c r="AK355" s="8"/>
      <c r="AL355" s="11"/>
    </row>
    <row r="356" ht="15.75" customHeight="1">
      <c r="A356" s="12"/>
      <c r="B356" s="13"/>
      <c r="C356" s="3"/>
      <c r="D356" s="14"/>
      <c r="E356" s="15" t="s">
        <v>9</v>
      </c>
      <c r="F356" s="15" t="s">
        <v>22</v>
      </c>
      <c r="G356" s="15" t="s">
        <v>10</v>
      </c>
      <c r="H356" s="15"/>
      <c r="I356" s="15" t="s">
        <v>11</v>
      </c>
      <c r="J356" s="18" t="s">
        <v>12</v>
      </c>
      <c r="K356" s="3"/>
      <c r="L356" s="14"/>
      <c r="M356" s="15" t="s">
        <v>9</v>
      </c>
      <c r="N356" s="15" t="s">
        <v>22</v>
      </c>
      <c r="O356" s="15" t="s">
        <v>10</v>
      </c>
      <c r="P356" s="15"/>
      <c r="Q356" s="15" t="s">
        <v>11</v>
      </c>
      <c r="R356" s="18" t="s">
        <v>12</v>
      </c>
      <c r="T356" s="52"/>
      <c r="U356" s="17"/>
      <c r="W356" s="52" t="s">
        <v>13</v>
      </c>
      <c r="X356" s="16" t="s">
        <v>14</v>
      </c>
      <c r="Y356" s="16" t="s">
        <v>23</v>
      </c>
      <c r="Z356" s="16" t="s">
        <v>24</v>
      </c>
      <c r="AA356" s="16" t="s">
        <v>16</v>
      </c>
      <c r="AB356" s="16" t="s">
        <v>25</v>
      </c>
      <c r="AC356" s="16" t="s">
        <v>26</v>
      </c>
      <c r="AD356" s="16" t="s">
        <v>18</v>
      </c>
      <c r="AE356" s="14" t="s">
        <v>13</v>
      </c>
      <c r="AF356" s="15" t="s">
        <v>14</v>
      </c>
      <c r="AG356" s="15" t="s">
        <v>23</v>
      </c>
      <c r="AH356" s="15" t="s">
        <v>24</v>
      </c>
      <c r="AI356" s="15" t="s">
        <v>16</v>
      </c>
      <c r="AJ356" s="15" t="s">
        <v>25</v>
      </c>
      <c r="AK356" s="15" t="s">
        <v>26</v>
      </c>
      <c r="AL356" s="18" t="s">
        <v>18</v>
      </c>
    </row>
    <row r="357" ht="15.75" customHeight="1">
      <c r="A357" s="21" t="s">
        <v>2</v>
      </c>
      <c r="B357" s="22">
        <f t="array" ref="B357:B358">TRANSPOSE($A$3:$B$3)</f>
        <v>0</v>
      </c>
      <c r="D357" s="23" t="s">
        <v>19</v>
      </c>
      <c r="E357" s="53">
        <f t="shared" ref="E357:G357" si="564">E342-$B$8*AG353</f>
        <v>-3.962758834</v>
      </c>
      <c r="F357" s="53">
        <f t="shared" si="564"/>
        <v>1.706692385</v>
      </c>
      <c r="G357" s="53">
        <f t="shared" si="564"/>
        <v>3.385550029</v>
      </c>
      <c r="H357" s="54"/>
      <c r="I357" s="54">
        <f t="shared" ref="I357:I358" si="567">G357+B357*E357+B358*F357</f>
        <v>3.385550029</v>
      </c>
      <c r="J357" s="55">
        <f t="shared" ref="J357:J358" si="568">1/(1+EXP(-I357))</f>
        <v>0.9672498732</v>
      </c>
      <c r="L357" s="23" t="s">
        <v>19</v>
      </c>
      <c r="M357" s="53">
        <f t="shared" ref="M357:O357" si="565">M342-$B$8*AB353</f>
        <v>2.193842059</v>
      </c>
      <c r="N357" s="53">
        <f t="shared" si="565"/>
        <v>0.3016032402</v>
      </c>
      <c r="O357" s="53">
        <f t="shared" si="565"/>
        <v>-1.353574792</v>
      </c>
      <c r="P357" s="54"/>
      <c r="Q357" s="54">
        <f>O357+J357*M357+J358*N357</f>
        <v>0.919340428</v>
      </c>
      <c r="R357" s="55">
        <f>1/(1+EXP(-Q357))</f>
        <v>0.7149076943</v>
      </c>
      <c r="T357" s="21">
        <f>$C$3</f>
        <v>1</v>
      </c>
      <c r="U357" s="22">
        <f>(T357-R357) ^ 2</f>
        <v>0.08127762277</v>
      </c>
      <c r="W357" s="56">
        <f>2*(R357-T357)</f>
        <v>-0.5701846114</v>
      </c>
      <c r="X357" s="57">
        <f>R357*(1-R357)</f>
        <v>0.2038146829</v>
      </c>
      <c r="Y357" s="58">
        <f>J357</f>
        <v>0.9672498732</v>
      </c>
      <c r="Z357" s="58">
        <f>J358</f>
        <v>0.5003983585</v>
      </c>
      <c r="AA357" s="57">
        <v>1.0</v>
      </c>
      <c r="AB357" s="57">
        <f>W357*X357*Y357</f>
        <v>-0.1124060382</v>
      </c>
      <c r="AC357" s="57">
        <f>W357*X357*Z357</f>
        <v>-0.05815229193</v>
      </c>
      <c r="AD357" s="57">
        <f>W357*X357*AA357</f>
        <v>-0.1162119958</v>
      </c>
      <c r="AE357" s="59">
        <f>2*(J357-T357)</f>
        <v>-0.06550025356</v>
      </c>
      <c r="AF357" s="54">
        <f t="shared" ref="AF357:AF358" si="569">J357*(1-J357)</f>
        <v>0.03167755598</v>
      </c>
      <c r="AG357" s="60">
        <f>B357</f>
        <v>0</v>
      </c>
      <c r="AH357" s="60">
        <f>B358</f>
        <v>0</v>
      </c>
      <c r="AI357" s="54">
        <v>1.0</v>
      </c>
      <c r="AJ357" s="54">
        <f>AE357*AF357*AG357</f>
        <v>0</v>
      </c>
      <c r="AK357" s="54">
        <f>AE357*AF357*AH357</f>
        <v>0</v>
      </c>
      <c r="AL357" s="61">
        <f>AE357*AF357*AI357</f>
        <v>-0.002074887949</v>
      </c>
    </row>
    <row r="358" ht="15.75" customHeight="1">
      <c r="A358" s="21" t="s">
        <v>21</v>
      </c>
      <c r="B358" s="22">
        <v>0.0</v>
      </c>
      <c r="D358" s="21" t="s">
        <v>30</v>
      </c>
      <c r="E358" s="62">
        <f t="shared" ref="E358:G358" si="566">E343-$B$8*AJ353</f>
        <v>-0.002580102736</v>
      </c>
      <c r="F358" s="62">
        <f t="shared" si="566"/>
        <v>-2.792751808</v>
      </c>
      <c r="G358" s="62">
        <f t="shared" si="566"/>
        <v>0.001593434243</v>
      </c>
      <c r="H358" s="63"/>
      <c r="I358" s="63">
        <f t="shared" si="567"/>
        <v>0.001593434243</v>
      </c>
      <c r="J358" s="22">
        <f t="shared" si="568"/>
        <v>0.5003983585</v>
      </c>
      <c r="L358" s="21"/>
      <c r="M358" s="63"/>
      <c r="N358" s="63"/>
      <c r="O358" s="63"/>
      <c r="P358" s="63"/>
      <c r="Q358" s="63"/>
      <c r="R358" s="64"/>
      <c r="T358" s="56"/>
      <c r="U358" s="64"/>
      <c r="W358" s="56"/>
      <c r="AE358" s="56">
        <f>2*(J358-T357)</f>
        <v>-0.999203283</v>
      </c>
      <c r="AF358" s="63">
        <f t="shared" si="569"/>
        <v>0.2499998413</v>
      </c>
      <c r="AG358" s="63"/>
      <c r="AH358" s="63"/>
      <c r="AI358" s="63"/>
      <c r="AJ358" s="63">
        <f>AE358*AF358*AG357</f>
        <v>0</v>
      </c>
      <c r="AK358" s="63">
        <f>AE358*AF358*AH357</f>
        <v>0</v>
      </c>
      <c r="AL358" s="65">
        <f>AE358*AF358*AI357</f>
        <v>-0.2498006622</v>
      </c>
    </row>
    <row r="359" ht="15.75" customHeight="1">
      <c r="A359" s="56"/>
      <c r="B359" s="64"/>
      <c r="D359" s="56"/>
      <c r="E359" s="63"/>
      <c r="F359" s="63"/>
      <c r="G359" s="63"/>
      <c r="H359" s="63"/>
      <c r="I359" s="63"/>
      <c r="J359" s="64"/>
      <c r="L359" s="56"/>
      <c r="M359" s="63"/>
      <c r="N359" s="63"/>
      <c r="O359" s="63"/>
      <c r="P359" s="63"/>
      <c r="Q359" s="63"/>
      <c r="R359" s="64"/>
      <c r="T359" s="56"/>
      <c r="U359" s="64"/>
      <c r="W359" s="56"/>
      <c r="AE359" s="56"/>
      <c r="AF359" s="63"/>
      <c r="AG359" s="63"/>
      <c r="AH359" s="63"/>
      <c r="AI359" s="63"/>
      <c r="AJ359" s="63"/>
      <c r="AK359" s="63"/>
      <c r="AL359" s="65"/>
    </row>
    <row r="360" ht="15.75" customHeight="1">
      <c r="A360" s="21" t="s">
        <v>2</v>
      </c>
      <c r="B360" s="22">
        <f t="array" ref="B360:B361">TRANSPOSE($A$4:$B$4)</f>
        <v>1</v>
      </c>
      <c r="D360" s="21" t="s">
        <v>19</v>
      </c>
      <c r="E360" s="62">
        <f t="shared" ref="E360:G360" si="570">E357</f>
        <v>-3.962758834</v>
      </c>
      <c r="F360" s="62">
        <f t="shared" si="570"/>
        <v>1.706692385</v>
      </c>
      <c r="G360" s="62">
        <f t="shared" si="570"/>
        <v>3.385550029</v>
      </c>
      <c r="H360" s="63"/>
      <c r="I360" s="63">
        <f t="shared" ref="I360:I361" si="573">G360+B360*E360+B361*F360</f>
        <v>-0.5772088048</v>
      </c>
      <c r="J360" s="22">
        <f t="shared" ref="J360:J361" si="574">1/(1+EXP(-I360))</f>
        <v>0.3595751002</v>
      </c>
      <c r="L360" s="21" t="s">
        <v>19</v>
      </c>
      <c r="M360" s="62">
        <f t="shared" ref="M360:O360" si="571">M357</f>
        <v>2.193842059</v>
      </c>
      <c r="N360" s="62">
        <f t="shared" si="571"/>
        <v>0.3016032402</v>
      </c>
      <c r="O360" s="62">
        <f t="shared" si="571"/>
        <v>-1.353574792</v>
      </c>
      <c r="P360" s="63"/>
      <c r="Q360" s="63">
        <f>O360+J360*M360+J361*N360</f>
        <v>-0.4138020475</v>
      </c>
      <c r="R360" s="22">
        <f>1/(1+EXP(-Q360))</f>
        <v>0.3980008128</v>
      </c>
      <c r="T360" s="21">
        <f>$C$4</f>
        <v>0</v>
      </c>
      <c r="U360" s="22">
        <f>(T360-R360) ^ 2</f>
        <v>0.158404647</v>
      </c>
      <c r="W360" s="56">
        <f>2*(R360-T360)</f>
        <v>0.7960016257</v>
      </c>
      <c r="X360" s="57">
        <f>R360*(1-R360)</f>
        <v>0.2395961658</v>
      </c>
      <c r="Y360" s="58">
        <f>J360</f>
        <v>0.3595751002</v>
      </c>
      <c r="Z360" s="58">
        <f>J361</f>
        <v>0.5003983585</v>
      </c>
      <c r="AA360" s="57">
        <v>1.0</v>
      </c>
      <c r="AB360" s="57">
        <f>W360*X360*Y360</f>
        <v>0.06857778107</v>
      </c>
      <c r="AC360" s="57">
        <f>W360*X360*Z360</f>
        <v>0.09543544326</v>
      </c>
      <c r="AD360" s="57">
        <f>W360*X360*AA360</f>
        <v>0.1907189375</v>
      </c>
      <c r="AE360" s="56">
        <f>2*(J360-T360)</f>
        <v>0.7191502004</v>
      </c>
      <c r="AF360" s="63">
        <f t="shared" ref="AF360:AF361" si="575">J360*(1-J360)</f>
        <v>0.2302808475</v>
      </c>
      <c r="AG360" s="58">
        <f>B360</f>
        <v>1</v>
      </c>
      <c r="AH360" s="58">
        <f>B361</f>
        <v>0</v>
      </c>
      <c r="AI360" s="63">
        <v>1.0</v>
      </c>
      <c r="AJ360" s="63">
        <f>AE360*AF360*AG360</f>
        <v>0.1656065177</v>
      </c>
      <c r="AK360" s="63">
        <f>AE360*AF360*AH360</f>
        <v>0</v>
      </c>
      <c r="AL360" s="65">
        <f>AE360*AF360*AI360</f>
        <v>0.1656065177</v>
      </c>
    </row>
    <row r="361" ht="15.75" customHeight="1">
      <c r="A361" s="21" t="s">
        <v>21</v>
      </c>
      <c r="B361" s="22">
        <v>0.0</v>
      </c>
      <c r="D361" s="21" t="s">
        <v>30</v>
      </c>
      <c r="E361" s="62">
        <f t="shared" ref="E361:G361" si="572">E358</f>
        <v>-0.002580102736</v>
      </c>
      <c r="F361" s="62">
        <f t="shared" si="572"/>
        <v>-2.792751808</v>
      </c>
      <c r="G361" s="62">
        <f t="shared" si="572"/>
        <v>0.001593434243</v>
      </c>
      <c r="H361" s="63"/>
      <c r="I361" s="63">
        <f t="shared" si="573"/>
        <v>0.001593434243</v>
      </c>
      <c r="J361" s="22">
        <f t="shared" si="574"/>
        <v>0.5003983585</v>
      </c>
      <c r="L361" s="56"/>
      <c r="M361" s="63"/>
      <c r="N361" s="63"/>
      <c r="O361" s="63"/>
      <c r="P361" s="63"/>
      <c r="Q361" s="63"/>
      <c r="R361" s="64"/>
      <c r="T361" s="56"/>
      <c r="U361" s="64"/>
      <c r="W361" s="56"/>
      <c r="AE361" s="56">
        <f>2*(J361-T360)</f>
        <v>1.000796717</v>
      </c>
      <c r="AF361" s="63">
        <f t="shared" si="575"/>
        <v>0.2499998413</v>
      </c>
      <c r="AG361" s="63"/>
      <c r="AH361" s="63"/>
      <c r="AI361" s="63"/>
      <c r="AJ361" s="63">
        <f>AE361*AF361*AG360</f>
        <v>0.2501990204</v>
      </c>
      <c r="AK361" s="63">
        <f>AE361*AF361*AH360</f>
        <v>0</v>
      </c>
      <c r="AL361" s="65">
        <f>AE361*AF361*AI360</f>
        <v>0.2501990204</v>
      </c>
    </row>
    <row r="362" ht="15.75" customHeight="1">
      <c r="A362" s="56"/>
      <c r="B362" s="64"/>
      <c r="D362" s="56"/>
      <c r="E362" s="63"/>
      <c r="F362" s="63"/>
      <c r="G362" s="63"/>
      <c r="H362" s="63"/>
      <c r="I362" s="63"/>
      <c r="J362" s="64"/>
      <c r="L362" s="56"/>
      <c r="M362" s="63"/>
      <c r="N362" s="63"/>
      <c r="O362" s="63"/>
      <c r="P362" s="63"/>
      <c r="Q362" s="63"/>
      <c r="R362" s="64"/>
      <c r="T362" s="56"/>
      <c r="U362" s="64"/>
      <c r="W362" s="56"/>
      <c r="AE362" s="56"/>
      <c r="AF362" s="63"/>
      <c r="AG362" s="63"/>
      <c r="AH362" s="63"/>
      <c r="AI362" s="63"/>
      <c r="AJ362" s="63"/>
      <c r="AK362" s="63"/>
      <c r="AL362" s="65"/>
    </row>
    <row r="363" ht="15.75" customHeight="1">
      <c r="A363" s="21" t="s">
        <v>2</v>
      </c>
      <c r="B363" s="22">
        <f t="array" ref="B363:B364">TRANSPOSE($A$5:$B$5)</f>
        <v>0</v>
      </c>
      <c r="D363" s="21" t="s">
        <v>19</v>
      </c>
      <c r="E363" s="62">
        <f t="shared" ref="E363:G363" si="576">E360</f>
        <v>-3.962758834</v>
      </c>
      <c r="F363" s="62">
        <f t="shared" si="576"/>
        <v>1.706692385</v>
      </c>
      <c r="G363" s="62">
        <f t="shared" si="576"/>
        <v>3.385550029</v>
      </c>
      <c r="H363" s="63"/>
      <c r="I363" s="63">
        <f t="shared" ref="I363:I364" si="579">G363+B363*E363+B364*F363</f>
        <v>5.092242414</v>
      </c>
      <c r="J363" s="22">
        <f t="shared" ref="J363:J364" si="580">1/(1+EXP(-I363))</f>
        <v>0.9938932945</v>
      </c>
      <c r="L363" s="21" t="s">
        <v>19</v>
      </c>
      <c r="M363" s="62">
        <f t="shared" ref="M363:O363" si="577">M360</f>
        <v>2.193842059</v>
      </c>
      <c r="N363" s="62">
        <f t="shared" si="577"/>
        <v>0.3016032402</v>
      </c>
      <c r="O363" s="62">
        <f t="shared" si="577"/>
        <v>-1.353574792</v>
      </c>
      <c r="P363" s="63"/>
      <c r="Q363" s="63">
        <f>O363+J363*M363+J364*N363</f>
        <v>0.9775973443</v>
      </c>
      <c r="R363" s="22">
        <f>1/(1+EXP(-Q363))</f>
        <v>0.7266312169</v>
      </c>
      <c r="T363" s="21">
        <f>$C$5</f>
        <v>0</v>
      </c>
      <c r="U363" s="22">
        <f>(T363-R363) ^ 2</f>
        <v>0.5279929254</v>
      </c>
      <c r="W363" s="56">
        <f>2*(R363-T363)</f>
        <v>1.453262434</v>
      </c>
      <c r="X363" s="57">
        <f>R363*(1-R363)</f>
        <v>0.1986382915</v>
      </c>
      <c r="Y363" s="58">
        <f>J363</f>
        <v>0.9938932945</v>
      </c>
      <c r="Z363" s="58">
        <f>J364</f>
        <v>0.4997533329</v>
      </c>
      <c r="AA363" s="57">
        <v>1.0</v>
      </c>
      <c r="AB363" s="57">
        <f>W363*X363*Y363</f>
        <v>0.2869107225</v>
      </c>
      <c r="AC363" s="57">
        <f>W363*X363*Z363</f>
        <v>0.1442655772</v>
      </c>
      <c r="AD363" s="57">
        <f>W363*X363*AA363</f>
        <v>0.288673567</v>
      </c>
      <c r="AE363" s="56">
        <f>2*(J363-T363)</f>
        <v>1.987786589</v>
      </c>
      <c r="AF363" s="63">
        <f t="shared" ref="AF363:AF364" si="581">J363*(1-J363)</f>
        <v>0.006069413693</v>
      </c>
      <c r="AG363" s="58">
        <f>B363</f>
        <v>0</v>
      </c>
      <c r="AH363" s="58">
        <f>B364</f>
        <v>1</v>
      </c>
      <c r="AI363" s="63">
        <v>1.0</v>
      </c>
      <c r="AJ363" s="63">
        <f>AE363*AF363*AG363</f>
        <v>0</v>
      </c>
      <c r="AK363" s="63">
        <f>AE363*AF363*AH363</f>
        <v>0.01206469914</v>
      </c>
      <c r="AL363" s="65">
        <f>AE363*AF363*AI363</f>
        <v>0.01206469914</v>
      </c>
    </row>
    <row r="364" ht="15.75" customHeight="1">
      <c r="A364" s="21" t="s">
        <v>21</v>
      </c>
      <c r="B364" s="22">
        <v>1.0</v>
      </c>
      <c r="D364" s="21" t="s">
        <v>30</v>
      </c>
      <c r="E364" s="62">
        <f t="shared" ref="E364:G364" si="578">E361</f>
        <v>-0.002580102736</v>
      </c>
      <c r="F364" s="62">
        <f t="shared" si="578"/>
        <v>-2.792751808</v>
      </c>
      <c r="G364" s="62">
        <f t="shared" si="578"/>
        <v>0.001593434243</v>
      </c>
      <c r="H364" s="63"/>
      <c r="I364" s="63">
        <f t="shared" si="579"/>
        <v>-0.0009866684931</v>
      </c>
      <c r="J364" s="22">
        <f t="shared" si="580"/>
        <v>0.4997533329</v>
      </c>
      <c r="L364" s="56"/>
      <c r="M364" s="63"/>
      <c r="N364" s="63"/>
      <c r="O364" s="63"/>
      <c r="P364" s="63"/>
      <c r="Q364" s="63"/>
      <c r="R364" s="64"/>
      <c r="T364" s="56"/>
      <c r="U364" s="64"/>
      <c r="W364" s="56"/>
      <c r="AE364" s="56">
        <f>2*(J364-T363)</f>
        <v>0.9995066658</v>
      </c>
      <c r="AF364" s="63">
        <f t="shared" si="581"/>
        <v>0.2499999392</v>
      </c>
      <c r="AG364" s="63"/>
      <c r="AH364" s="63"/>
      <c r="AI364" s="63"/>
      <c r="AJ364" s="63">
        <f>AE364*AF364*AG363</f>
        <v>0</v>
      </c>
      <c r="AK364" s="63">
        <f>AE364*AF364*AH363</f>
        <v>0.2498766056</v>
      </c>
      <c r="AL364" s="65">
        <f>AE364*AF364*AI363</f>
        <v>0.2498766056</v>
      </c>
    </row>
    <row r="365" ht="15.75" customHeight="1">
      <c r="A365" s="56"/>
      <c r="B365" s="64"/>
      <c r="D365" s="56"/>
      <c r="E365" s="63"/>
      <c r="F365" s="63"/>
      <c r="G365" s="63"/>
      <c r="H365" s="63"/>
      <c r="I365" s="63"/>
      <c r="J365" s="64"/>
      <c r="L365" s="56"/>
      <c r="M365" s="63"/>
      <c r="N365" s="63"/>
      <c r="O365" s="63"/>
      <c r="P365" s="63"/>
      <c r="Q365" s="63"/>
      <c r="R365" s="64"/>
      <c r="T365" s="56"/>
      <c r="U365" s="64"/>
      <c r="W365" s="56"/>
      <c r="AE365" s="56"/>
      <c r="AF365" s="63"/>
      <c r="AG365" s="63"/>
      <c r="AH365" s="63"/>
      <c r="AI365" s="63"/>
      <c r="AJ365" s="63"/>
      <c r="AK365" s="63"/>
      <c r="AL365" s="65"/>
    </row>
    <row r="366" ht="15.75" customHeight="1">
      <c r="A366" s="21" t="s">
        <v>2</v>
      </c>
      <c r="B366" s="22">
        <f t="array" ref="B366:B367">TRANSPOSE($A$6:$B$6)</f>
        <v>1</v>
      </c>
      <c r="D366" s="21" t="s">
        <v>19</v>
      </c>
      <c r="E366" s="62">
        <f t="shared" ref="E366:G366" si="582">E363</f>
        <v>-3.962758834</v>
      </c>
      <c r="F366" s="62">
        <f t="shared" si="582"/>
        <v>1.706692385</v>
      </c>
      <c r="G366" s="62">
        <f t="shared" si="582"/>
        <v>3.385550029</v>
      </c>
      <c r="H366" s="63"/>
      <c r="I366" s="63">
        <f t="shared" ref="I366:I367" si="585">G366+B366*E366+B367*F366</f>
        <v>1.12948358</v>
      </c>
      <c r="J366" s="22">
        <f t="shared" ref="J366:J367" si="586">1/(1+EXP(-I366))</f>
        <v>0.755743583</v>
      </c>
      <c r="L366" s="21" t="s">
        <v>19</v>
      </c>
      <c r="M366" s="62">
        <f t="shared" ref="M366:O366" si="583">M363</f>
        <v>2.193842059</v>
      </c>
      <c r="N366" s="62">
        <f t="shared" si="583"/>
        <v>0.3016032402</v>
      </c>
      <c r="O366" s="62">
        <f t="shared" si="583"/>
        <v>-1.353574792</v>
      </c>
      <c r="P366" s="63"/>
      <c r="Q366" s="63">
        <f>O366+J366*M366+J367*N366</f>
        <v>0.4551344909</v>
      </c>
      <c r="R366" s="22">
        <f>1/(1+EXP(-Q366))</f>
        <v>0.6118593094</v>
      </c>
      <c r="T366" s="21">
        <f>$C$6</f>
        <v>1</v>
      </c>
      <c r="U366" s="22">
        <f>(T366-R366) ^ 2</f>
        <v>0.1506531957</v>
      </c>
      <c r="W366" s="56">
        <f>2*(R366-T366)</f>
        <v>-0.7762813812</v>
      </c>
      <c r="X366" s="57">
        <f>R366*(1-R366)</f>
        <v>0.2374874949</v>
      </c>
      <c r="Y366" s="58">
        <f>J366</f>
        <v>0.755743583</v>
      </c>
      <c r="Z366" s="58">
        <f>J367</f>
        <v>0.4997533329</v>
      </c>
      <c r="AA366" s="57">
        <v>1.0</v>
      </c>
      <c r="AB366" s="57">
        <f>W366*X366*Y366</f>
        <v>-0.1393267108</v>
      </c>
      <c r="AC366" s="57">
        <f>W366*X366*Z366</f>
        <v>-0.09213308544</v>
      </c>
      <c r="AD366" s="57">
        <f>W366*X366*AA366</f>
        <v>-0.1843571206</v>
      </c>
      <c r="AE366" s="56">
        <f>2*(J366-T366)</f>
        <v>-0.4885128339</v>
      </c>
      <c r="AF366" s="63">
        <f t="shared" ref="AF366:AF367" si="587">J366*(1-J366)</f>
        <v>0.1845952197</v>
      </c>
      <c r="AG366" s="58">
        <f>B366</f>
        <v>1</v>
      </c>
      <c r="AH366" s="58">
        <f>B367</f>
        <v>1</v>
      </c>
      <c r="AI366" s="63">
        <v>1.0</v>
      </c>
      <c r="AJ366" s="63">
        <f>AE366*AF366*AG366</f>
        <v>-0.09017713393</v>
      </c>
      <c r="AK366" s="63">
        <f>AE366*AF366*AH366</f>
        <v>-0.09017713393</v>
      </c>
      <c r="AL366" s="65">
        <f>AE366*AF366*AI366</f>
        <v>-0.09017713393</v>
      </c>
    </row>
    <row r="367" ht="15.75" customHeight="1">
      <c r="A367" s="26" t="s">
        <v>21</v>
      </c>
      <c r="B367" s="27">
        <v>1.0</v>
      </c>
      <c r="D367" s="26" t="s">
        <v>30</v>
      </c>
      <c r="E367" s="66">
        <f t="shared" ref="E367:G367" si="584">E364</f>
        <v>-0.002580102736</v>
      </c>
      <c r="F367" s="66">
        <f t="shared" si="584"/>
        <v>-2.792751808</v>
      </c>
      <c r="G367" s="66">
        <f t="shared" si="584"/>
        <v>0.001593434243</v>
      </c>
      <c r="H367" s="67"/>
      <c r="I367" s="67">
        <f t="shared" si="585"/>
        <v>-0.0009866684931</v>
      </c>
      <c r="J367" s="27">
        <f t="shared" si="586"/>
        <v>0.4997533329</v>
      </c>
      <c r="L367" s="68"/>
      <c r="M367" s="66"/>
      <c r="N367" s="66"/>
      <c r="O367" s="66"/>
      <c r="P367" s="66"/>
      <c r="Q367" s="66"/>
      <c r="R367" s="69"/>
      <c r="T367" s="68"/>
      <c r="U367" s="69"/>
      <c r="W367" s="68"/>
      <c r="X367" s="66"/>
      <c r="Y367" s="66"/>
      <c r="Z367" s="66"/>
      <c r="AA367" s="66"/>
      <c r="AB367" s="66"/>
      <c r="AC367" s="66"/>
      <c r="AD367" s="66"/>
      <c r="AE367" s="68">
        <f>2*(J367-T366)</f>
        <v>-1.000493334</v>
      </c>
      <c r="AF367" s="67">
        <f t="shared" si="587"/>
        <v>0.2499999392</v>
      </c>
      <c r="AG367" s="67"/>
      <c r="AH367" s="67"/>
      <c r="AI367" s="67"/>
      <c r="AJ367" s="67">
        <f>AE367*AF367*AG366</f>
        <v>-0.2501232727</v>
      </c>
      <c r="AK367" s="67">
        <f>AE367*AF367*AH366</f>
        <v>-0.2501232727</v>
      </c>
      <c r="AL367" s="70">
        <f>AE367*AF367*AI366</f>
        <v>-0.2501232727</v>
      </c>
    </row>
    <row r="368" ht="15.75" customHeight="1">
      <c r="A368" s="71"/>
      <c r="B368" s="71"/>
      <c r="C368" s="71"/>
      <c r="D368" s="71"/>
      <c r="E368" s="71"/>
      <c r="F368" s="71"/>
      <c r="G368" s="71"/>
      <c r="H368" s="71"/>
      <c r="I368" s="71"/>
      <c r="J368" s="71"/>
      <c r="K368" s="71"/>
      <c r="L368" s="71"/>
      <c r="M368" s="71"/>
      <c r="N368" s="71"/>
      <c r="O368" s="71"/>
      <c r="P368" s="71"/>
      <c r="Q368" s="71"/>
      <c r="R368" s="71"/>
      <c r="S368" s="71"/>
      <c r="T368" s="71"/>
      <c r="U368" s="72">
        <f>SUM(U357:U366)</f>
        <v>0.9183283908</v>
      </c>
      <c r="V368" s="71"/>
      <c r="W368" s="71"/>
      <c r="X368" s="71"/>
      <c r="Y368" s="71"/>
      <c r="Z368" s="71"/>
      <c r="AA368" s="71"/>
      <c r="AB368" s="71">
        <f t="shared" ref="AB368:AD368" si="588">AVERAGE(AB357,AB360,AB363,AB366)</f>
        <v>0.02593893864</v>
      </c>
      <c r="AC368" s="71">
        <f t="shared" si="588"/>
        <v>0.02235391078</v>
      </c>
      <c r="AD368" s="71">
        <f t="shared" si="588"/>
        <v>0.04470584704</v>
      </c>
      <c r="AE368" s="71"/>
      <c r="AF368" s="71"/>
      <c r="AG368" s="71">
        <f>AVERAGE(AJ357,AJ360,AJ363,AJ366)</f>
        <v>0.01885734593</v>
      </c>
      <c r="AH368" s="71">
        <f>AVERAGE(AJ358,AJ361,AJ364,AJ367)</f>
        <v>0.00001893693635</v>
      </c>
      <c r="AI368" s="71">
        <f>AVERAGE(AK357,AK360,AK363,AK366)</f>
        <v>-0.0195281087</v>
      </c>
      <c r="AJ368" s="71">
        <f>AVERAGE(AK358,AK361,AK364,AK367)</f>
        <v>-0.00006166676081</v>
      </c>
      <c r="AK368" s="71">
        <f>AVERAGE(AL357,AL360,AL363,AL366)</f>
        <v>0.02135479873</v>
      </c>
      <c r="AL368" s="71">
        <f>AVERAGE(AL358,AL361,AL364,AL367)</f>
        <v>0.00003792279511</v>
      </c>
    </row>
    <row r="369" ht="15.75" customHeight="1"/>
    <row r="370" ht="15.75" customHeight="1">
      <c r="A370" s="5" t="s">
        <v>5</v>
      </c>
      <c r="B370" s="6"/>
      <c r="C370" s="3"/>
      <c r="D370" s="7" t="s">
        <v>6</v>
      </c>
      <c r="E370" s="8"/>
      <c r="F370" s="8"/>
      <c r="G370" s="8"/>
      <c r="H370" s="8"/>
      <c r="I370" s="9" t="s">
        <v>3</v>
      </c>
      <c r="J370" s="10"/>
      <c r="K370" s="3"/>
      <c r="L370" s="7" t="s">
        <v>27</v>
      </c>
      <c r="M370" s="8"/>
      <c r="N370" s="8"/>
      <c r="O370" s="8"/>
      <c r="P370" s="8"/>
      <c r="Q370" s="9" t="s">
        <v>3</v>
      </c>
      <c r="R370" s="10"/>
      <c r="T370" s="7" t="s">
        <v>20</v>
      </c>
      <c r="U370" s="11" t="s">
        <v>8</v>
      </c>
      <c r="W370" s="7" t="s">
        <v>28</v>
      </c>
      <c r="X370" s="8"/>
      <c r="Y370" s="8"/>
      <c r="Z370" s="8"/>
      <c r="AA370" s="8"/>
      <c r="AB370" s="8"/>
      <c r="AC370" s="8"/>
      <c r="AD370" s="8"/>
      <c r="AE370" s="7" t="s">
        <v>29</v>
      </c>
      <c r="AF370" s="8"/>
      <c r="AG370" s="8"/>
      <c r="AH370" s="8"/>
      <c r="AI370" s="8"/>
      <c r="AJ370" s="8"/>
      <c r="AK370" s="8"/>
      <c r="AL370" s="11"/>
    </row>
    <row r="371" ht="15.75" customHeight="1">
      <c r="A371" s="12"/>
      <c r="B371" s="13"/>
      <c r="C371" s="3"/>
      <c r="D371" s="14"/>
      <c r="E371" s="15" t="s">
        <v>9</v>
      </c>
      <c r="F371" s="15" t="s">
        <v>22</v>
      </c>
      <c r="G371" s="15" t="s">
        <v>10</v>
      </c>
      <c r="H371" s="15"/>
      <c r="I371" s="15" t="s">
        <v>11</v>
      </c>
      <c r="J371" s="18" t="s">
        <v>12</v>
      </c>
      <c r="K371" s="3"/>
      <c r="L371" s="14"/>
      <c r="M371" s="15" t="s">
        <v>9</v>
      </c>
      <c r="N371" s="15" t="s">
        <v>22</v>
      </c>
      <c r="O371" s="15" t="s">
        <v>10</v>
      </c>
      <c r="P371" s="15"/>
      <c r="Q371" s="15" t="s">
        <v>11</v>
      </c>
      <c r="R371" s="18" t="s">
        <v>12</v>
      </c>
      <c r="T371" s="52"/>
      <c r="U371" s="17"/>
      <c r="W371" s="52" t="s">
        <v>13</v>
      </c>
      <c r="X371" s="16" t="s">
        <v>14</v>
      </c>
      <c r="Y371" s="16" t="s">
        <v>23</v>
      </c>
      <c r="Z371" s="16" t="s">
        <v>24</v>
      </c>
      <c r="AA371" s="16" t="s">
        <v>16</v>
      </c>
      <c r="AB371" s="16" t="s">
        <v>25</v>
      </c>
      <c r="AC371" s="16" t="s">
        <v>26</v>
      </c>
      <c r="AD371" s="16" t="s">
        <v>18</v>
      </c>
      <c r="AE371" s="14" t="s">
        <v>13</v>
      </c>
      <c r="AF371" s="15" t="s">
        <v>14</v>
      </c>
      <c r="AG371" s="15" t="s">
        <v>23</v>
      </c>
      <c r="AH371" s="15" t="s">
        <v>24</v>
      </c>
      <c r="AI371" s="15" t="s">
        <v>16</v>
      </c>
      <c r="AJ371" s="15" t="s">
        <v>25</v>
      </c>
      <c r="AK371" s="15" t="s">
        <v>26</v>
      </c>
      <c r="AL371" s="18" t="s">
        <v>18</v>
      </c>
    </row>
    <row r="372" ht="15.75" customHeight="1">
      <c r="A372" s="21" t="s">
        <v>2</v>
      </c>
      <c r="B372" s="22">
        <f t="array" ref="B372:B373">TRANSPOSE($A$3:$B$3)</f>
        <v>0</v>
      </c>
      <c r="D372" s="23" t="s">
        <v>19</v>
      </c>
      <c r="E372" s="53">
        <f t="shared" ref="E372:G372" si="589">E357-$B$8*AG368</f>
        <v>-4.151332293</v>
      </c>
      <c r="F372" s="53">
        <f t="shared" si="589"/>
        <v>1.706503015</v>
      </c>
      <c r="G372" s="53">
        <f t="shared" si="589"/>
        <v>3.580831116</v>
      </c>
      <c r="H372" s="54"/>
      <c r="I372" s="54">
        <f t="shared" ref="I372:I373" si="592">G372+B372*E372+B373*F372</f>
        <v>3.580831116</v>
      </c>
      <c r="J372" s="55">
        <f t="shared" ref="J372:J373" si="593">1/(1+EXP(-I372))</f>
        <v>0.9729022026</v>
      </c>
      <c r="L372" s="23" t="s">
        <v>19</v>
      </c>
      <c r="M372" s="53">
        <f t="shared" ref="M372:O372" si="590">M357-$B$8*AB368</f>
        <v>1.934452673</v>
      </c>
      <c r="N372" s="53">
        <f t="shared" si="590"/>
        <v>0.07806413243</v>
      </c>
      <c r="O372" s="53">
        <f t="shared" si="590"/>
        <v>-1.800633263</v>
      </c>
      <c r="P372" s="54"/>
      <c r="Q372" s="54">
        <f>O372+J372*M372+J373*N372</f>
        <v>0.1204557665</v>
      </c>
      <c r="R372" s="55">
        <f>1/(1+EXP(-Q372))</f>
        <v>0.5300775826</v>
      </c>
      <c r="T372" s="21">
        <f>$C$3</f>
        <v>1</v>
      </c>
      <c r="U372" s="22">
        <f>(T372-R372) ^ 2</f>
        <v>0.2208270783</v>
      </c>
      <c r="W372" s="56">
        <f>2*(R372-T372)</f>
        <v>-0.9398448347</v>
      </c>
      <c r="X372" s="57">
        <f>R372*(1-R372)</f>
        <v>0.249095339</v>
      </c>
      <c r="Y372" s="58">
        <f>J372</f>
        <v>0.9729022026</v>
      </c>
      <c r="Z372" s="58">
        <f>J373</f>
        <v>0.5003035515</v>
      </c>
      <c r="AA372" s="57">
        <v>1.0</v>
      </c>
      <c r="AB372" s="57">
        <f>W372*X372*Y372</f>
        <v>-0.2277670762</v>
      </c>
      <c r="AC372" s="57">
        <f>W372*X372*Z372</f>
        <v>-0.1171265486</v>
      </c>
      <c r="AD372" s="57">
        <f>W372*X372*AA372</f>
        <v>-0.2341109677</v>
      </c>
      <c r="AE372" s="59">
        <f>2*(J372-T372)</f>
        <v>-0.0541955949</v>
      </c>
      <c r="AF372" s="54">
        <f t="shared" ref="AF372:AF373" si="594">J372*(1-J372)</f>
        <v>0.02636350682</v>
      </c>
      <c r="AG372" s="60">
        <f>B372</f>
        <v>0</v>
      </c>
      <c r="AH372" s="60">
        <f>B373</f>
        <v>0</v>
      </c>
      <c r="AI372" s="54">
        <v>1.0</v>
      </c>
      <c r="AJ372" s="54">
        <f>AE372*AF372*AG372</f>
        <v>0</v>
      </c>
      <c r="AK372" s="54">
        <f>AE372*AF372*AH372</f>
        <v>0</v>
      </c>
      <c r="AL372" s="61">
        <f>AE372*AF372*AI372</f>
        <v>-0.001428785936</v>
      </c>
    </row>
    <row r="373" ht="15.75" customHeight="1">
      <c r="A373" s="21" t="s">
        <v>21</v>
      </c>
      <c r="B373" s="22">
        <v>0.0</v>
      </c>
      <c r="D373" s="21" t="s">
        <v>30</v>
      </c>
      <c r="E373" s="62">
        <f t="shared" ref="E373:G373" si="591">E358-$B$8*AJ368</f>
        <v>-0.001963435128</v>
      </c>
      <c r="F373" s="62">
        <f t="shared" si="591"/>
        <v>-3.006299795</v>
      </c>
      <c r="G373" s="62">
        <f t="shared" si="591"/>
        <v>0.001214206292</v>
      </c>
      <c r="H373" s="63"/>
      <c r="I373" s="63">
        <f t="shared" si="592"/>
        <v>0.001214206292</v>
      </c>
      <c r="J373" s="22">
        <f t="shared" si="593"/>
        <v>0.5003035515</v>
      </c>
      <c r="L373" s="21"/>
      <c r="M373" s="63"/>
      <c r="N373" s="63"/>
      <c r="O373" s="63"/>
      <c r="P373" s="63"/>
      <c r="Q373" s="63"/>
      <c r="R373" s="64"/>
      <c r="T373" s="56"/>
      <c r="U373" s="64"/>
      <c r="W373" s="56"/>
      <c r="AE373" s="56">
        <f>2*(J373-T372)</f>
        <v>-0.9993928969</v>
      </c>
      <c r="AF373" s="63">
        <f t="shared" si="594"/>
        <v>0.2499999079</v>
      </c>
      <c r="AG373" s="63"/>
      <c r="AH373" s="63"/>
      <c r="AI373" s="63"/>
      <c r="AJ373" s="63">
        <f>AE373*AF373*AG372</f>
        <v>0</v>
      </c>
      <c r="AK373" s="63">
        <f>AE373*AF373*AH372</f>
        <v>0</v>
      </c>
      <c r="AL373" s="65">
        <f>AE373*AF373*AI372</f>
        <v>-0.2498481321</v>
      </c>
    </row>
    <row r="374" ht="15.75" customHeight="1">
      <c r="A374" s="56"/>
      <c r="B374" s="64"/>
      <c r="D374" s="56"/>
      <c r="E374" s="63"/>
      <c r="F374" s="63"/>
      <c r="G374" s="63"/>
      <c r="H374" s="63"/>
      <c r="I374" s="63"/>
      <c r="J374" s="64"/>
      <c r="L374" s="56"/>
      <c r="M374" s="63"/>
      <c r="N374" s="63"/>
      <c r="O374" s="63"/>
      <c r="P374" s="63"/>
      <c r="Q374" s="63"/>
      <c r="R374" s="64"/>
      <c r="T374" s="56"/>
      <c r="U374" s="64"/>
      <c r="W374" s="56"/>
      <c r="AE374" s="56"/>
      <c r="AF374" s="63"/>
      <c r="AG374" s="63"/>
      <c r="AH374" s="63"/>
      <c r="AI374" s="63"/>
      <c r="AJ374" s="63"/>
      <c r="AK374" s="63"/>
      <c r="AL374" s="65"/>
    </row>
    <row r="375" ht="15.75" customHeight="1">
      <c r="A375" s="21" t="s">
        <v>2</v>
      </c>
      <c r="B375" s="22">
        <f t="array" ref="B375:B376">TRANSPOSE($A$4:$B$4)</f>
        <v>1</v>
      </c>
      <c r="D375" s="21" t="s">
        <v>19</v>
      </c>
      <c r="E375" s="62">
        <f t="shared" ref="E375:G375" si="595">E372</f>
        <v>-4.151332293</v>
      </c>
      <c r="F375" s="62">
        <f t="shared" si="595"/>
        <v>1.706503015</v>
      </c>
      <c r="G375" s="62">
        <f t="shared" si="595"/>
        <v>3.580831116</v>
      </c>
      <c r="H375" s="63"/>
      <c r="I375" s="63">
        <f t="shared" ref="I375:I376" si="598">G375+B375*E375+B376*F375</f>
        <v>-0.5705011771</v>
      </c>
      <c r="J375" s="22">
        <f t="shared" ref="J375:J376" si="599">1/(1+EXP(-I375))</f>
        <v>0.3611211889</v>
      </c>
      <c r="L375" s="21" t="s">
        <v>19</v>
      </c>
      <c r="M375" s="62">
        <f t="shared" ref="M375:O375" si="596">M372</f>
        <v>1.934452673</v>
      </c>
      <c r="N375" s="62">
        <f t="shared" si="596"/>
        <v>0.07806413243</v>
      </c>
      <c r="O375" s="62">
        <f t="shared" si="596"/>
        <v>-1.800633263</v>
      </c>
      <c r="P375" s="63"/>
      <c r="Q375" s="63">
        <f>O375+J375*M375+J376*N375</f>
        <v>-1.063005651</v>
      </c>
      <c r="R375" s="22">
        <f>1/(1+EXP(-Q375))</f>
        <v>0.2567354901</v>
      </c>
      <c r="T375" s="21">
        <f>$C$4</f>
        <v>0</v>
      </c>
      <c r="U375" s="22">
        <f>(T375-R375) ^ 2</f>
        <v>0.06591311185</v>
      </c>
      <c r="W375" s="56">
        <f>2*(R375-T375)</f>
        <v>0.5134709801</v>
      </c>
      <c r="X375" s="57">
        <f>R375*(1-R375)</f>
        <v>0.1908223782</v>
      </c>
      <c r="Y375" s="58">
        <f>J375</f>
        <v>0.3611211889</v>
      </c>
      <c r="Z375" s="58">
        <f>J376</f>
        <v>0.5003035515</v>
      </c>
      <c r="AA375" s="57">
        <v>1.0</v>
      </c>
      <c r="AB375" s="57">
        <f>W375*X375*Y375</f>
        <v>0.03538328734</v>
      </c>
      <c r="AC375" s="57">
        <f>W375*X375*Z375</f>
        <v>0.04902061929</v>
      </c>
      <c r="AD375" s="57">
        <f>W375*X375*AA375</f>
        <v>0.09798175356</v>
      </c>
      <c r="AE375" s="56">
        <f>2*(J375-T375)</f>
        <v>0.7222423778</v>
      </c>
      <c r="AF375" s="63">
        <f t="shared" ref="AF375:AF376" si="600">J375*(1-J375)</f>
        <v>0.2307126758</v>
      </c>
      <c r="AG375" s="58">
        <f>B375</f>
        <v>1</v>
      </c>
      <c r="AH375" s="58">
        <f>B376</f>
        <v>0</v>
      </c>
      <c r="AI375" s="63">
        <v>1.0</v>
      </c>
      <c r="AJ375" s="63">
        <f>AE375*AF375*AG375</f>
        <v>0.1666304716</v>
      </c>
      <c r="AK375" s="63">
        <f>AE375*AF375*AH375</f>
        <v>0</v>
      </c>
      <c r="AL375" s="65">
        <f>AE375*AF375*AI375</f>
        <v>0.1666304716</v>
      </c>
    </row>
    <row r="376" ht="15.75" customHeight="1">
      <c r="A376" s="21" t="s">
        <v>21</v>
      </c>
      <c r="B376" s="22">
        <v>0.0</v>
      </c>
      <c r="D376" s="21" t="s">
        <v>30</v>
      </c>
      <c r="E376" s="62">
        <f t="shared" ref="E376:G376" si="597">E373</f>
        <v>-0.001963435128</v>
      </c>
      <c r="F376" s="62">
        <f t="shared" si="597"/>
        <v>-3.006299795</v>
      </c>
      <c r="G376" s="62">
        <f t="shared" si="597"/>
        <v>0.001214206292</v>
      </c>
      <c r="H376" s="63"/>
      <c r="I376" s="63">
        <f t="shared" si="598"/>
        <v>0.001214206292</v>
      </c>
      <c r="J376" s="22">
        <f t="shared" si="599"/>
        <v>0.5003035515</v>
      </c>
      <c r="L376" s="56"/>
      <c r="M376" s="63"/>
      <c r="N376" s="63"/>
      <c r="O376" s="63"/>
      <c r="P376" s="63"/>
      <c r="Q376" s="63"/>
      <c r="R376" s="64"/>
      <c r="T376" s="56"/>
      <c r="U376" s="64"/>
      <c r="W376" s="56"/>
      <c r="AE376" s="56">
        <f>2*(J376-T375)</f>
        <v>1.000607103</v>
      </c>
      <c r="AF376" s="63">
        <f t="shared" si="600"/>
        <v>0.2499999079</v>
      </c>
      <c r="AG376" s="63"/>
      <c r="AH376" s="63"/>
      <c r="AI376" s="63"/>
      <c r="AJ376" s="63">
        <f>AE376*AF376*AG375</f>
        <v>0.2501516836</v>
      </c>
      <c r="AK376" s="63">
        <f>AE376*AF376*AH375</f>
        <v>0</v>
      </c>
      <c r="AL376" s="65">
        <f>AE376*AF376*AI375</f>
        <v>0.2501516836</v>
      </c>
    </row>
    <row r="377" ht="15.75" customHeight="1">
      <c r="A377" s="56"/>
      <c r="B377" s="64"/>
      <c r="D377" s="56"/>
      <c r="E377" s="63"/>
      <c r="F377" s="63"/>
      <c r="G377" s="63"/>
      <c r="H377" s="63"/>
      <c r="I377" s="63"/>
      <c r="J377" s="64"/>
      <c r="L377" s="56"/>
      <c r="M377" s="63"/>
      <c r="N377" s="63"/>
      <c r="O377" s="63"/>
      <c r="P377" s="63"/>
      <c r="Q377" s="63"/>
      <c r="R377" s="64"/>
      <c r="T377" s="56"/>
      <c r="U377" s="64"/>
      <c r="W377" s="56"/>
      <c r="AE377" s="56"/>
      <c r="AF377" s="63"/>
      <c r="AG377" s="63"/>
      <c r="AH377" s="63"/>
      <c r="AI377" s="63"/>
      <c r="AJ377" s="63"/>
      <c r="AK377" s="63"/>
      <c r="AL377" s="65"/>
    </row>
    <row r="378" ht="15.75" customHeight="1">
      <c r="A378" s="21" t="s">
        <v>2</v>
      </c>
      <c r="B378" s="22">
        <f t="array" ref="B378:B379">TRANSPOSE($A$5:$B$5)</f>
        <v>0</v>
      </c>
      <c r="D378" s="21" t="s">
        <v>19</v>
      </c>
      <c r="E378" s="62">
        <f t="shared" ref="E378:G378" si="601">E375</f>
        <v>-4.151332293</v>
      </c>
      <c r="F378" s="62">
        <f t="shared" si="601"/>
        <v>1.706503015</v>
      </c>
      <c r="G378" s="62">
        <f t="shared" si="601"/>
        <v>3.580831116</v>
      </c>
      <c r="H378" s="63"/>
      <c r="I378" s="63">
        <f t="shared" ref="I378:I379" si="604">G378+B378*E378+B379*F378</f>
        <v>5.287334132</v>
      </c>
      <c r="J378" s="22">
        <f t="shared" ref="J378:J379" si="605">1/(1+EXP(-I378))</f>
        <v>0.9949702078</v>
      </c>
      <c r="L378" s="21" t="s">
        <v>19</v>
      </c>
      <c r="M378" s="62">
        <f t="shared" ref="M378:O378" si="602">M375</f>
        <v>1.934452673</v>
      </c>
      <c r="N378" s="62">
        <f t="shared" si="602"/>
        <v>0.07806413243</v>
      </c>
      <c r="O378" s="62">
        <f t="shared" si="602"/>
        <v>-1.800633263</v>
      </c>
      <c r="P378" s="63"/>
      <c r="Q378" s="63">
        <f>O378+J378*M378+J379*N378</f>
        <v>0.1631069599</v>
      </c>
      <c r="R378" s="22">
        <f>1/(1+EXP(-Q378))</f>
        <v>0.5406865782</v>
      </c>
      <c r="T378" s="21">
        <f>$C$5</f>
        <v>0</v>
      </c>
      <c r="U378" s="22">
        <f>(T378-R378) ^ 2</f>
        <v>0.2923419758</v>
      </c>
      <c r="W378" s="56">
        <f>2*(R378-T378)</f>
        <v>1.081373156</v>
      </c>
      <c r="X378" s="57">
        <f>R378*(1-R378)</f>
        <v>0.2483446024</v>
      </c>
      <c r="Y378" s="58">
        <f>J378</f>
        <v>0.9949702078</v>
      </c>
      <c r="Z378" s="58">
        <f>J379</f>
        <v>0.4998126928</v>
      </c>
      <c r="AA378" s="57">
        <v>1.0</v>
      </c>
      <c r="AB378" s="57">
        <f>W378*X378*Y378</f>
        <v>0.2672024198</v>
      </c>
      <c r="AC378" s="57">
        <f>W378*X378*Z378</f>
        <v>0.1342262913</v>
      </c>
      <c r="AD378" s="57">
        <f>W378*X378*AA378</f>
        <v>0.2685531865</v>
      </c>
      <c r="AE378" s="56">
        <f>2*(J378-T378)</f>
        <v>1.989940416</v>
      </c>
      <c r="AF378" s="63">
        <f t="shared" ref="AF378:AF379" si="606">J378*(1-J378)</f>
        <v>0.005004493351</v>
      </c>
      <c r="AG378" s="58">
        <f>B378</f>
        <v>0</v>
      </c>
      <c r="AH378" s="58">
        <f>B379</f>
        <v>1</v>
      </c>
      <c r="AI378" s="63">
        <v>1.0</v>
      </c>
      <c r="AJ378" s="63">
        <f>AE378*AF378*AG378</f>
        <v>0</v>
      </c>
      <c r="AK378" s="63">
        <f>AE378*AF378*AH378</f>
        <v>0.009958643579</v>
      </c>
      <c r="AL378" s="65">
        <f>AE378*AF378*AI378</f>
        <v>0.009958643579</v>
      </c>
    </row>
    <row r="379" ht="15.75" customHeight="1">
      <c r="A379" s="21" t="s">
        <v>21</v>
      </c>
      <c r="B379" s="22">
        <v>1.0</v>
      </c>
      <c r="D379" s="21" t="s">
        <v>30</v>
      </c>
      <c r="E379" s="62">
        <f t="shared" ref="E379:G379" si="603">E376</f>
        <v>-0.001963435128</v>
      </c>
      <c r="F379" s="62">
        <f t="shared" si="603"/>
        <v>-3.006299795</v>
      </c>
      <c r="G379" s="62">
        <f t="shared" si="603"/>
        <v>0.001214206292</v>
      </c>
      <c r="H379" s="63"/>
      <c r="I379" s="63">
        <f t="shared" si="604"/>
        <v>-0.0007492288361</v>
      </c>
      <c r="J379" s="22">
        <f t="shared" si="605"/>
        <v>0.4998126928</v>
      </c>
      <c r="L379" s="56"/>
      <c r="M379" s="63"/>
      <c r="N379" s="63"/>
      <c r="O379" s="63"/>
      <c r="P379" s="63"/>
      <c r="Q379" s="63"/>
      <c r="R379" s="64"/>
      <c r="T379" s="56"/>
      <c r="U379" s="64"/>
      <c r="W379" s="56"/>
      <c r="AE379" s="56">
        <f>2*(J379-T378)</f>
        <v>0.9996253856</v>
      </c>
      <c r="AF379" s="63">
        <f t="shared" si="606"/>
        <v>0.2499999649</v>
      </c>
      <c r="AG379" s="63"/>
      <c r="AH379" s="63"/>
      <c r="AI379" s="63"/>
      <c r="AJ379" s="63">
        <f>AE379*AF379*AG378</f>
        <v>0</v>
      </c>
      <c r="AK379" s="63">
        <f>AE379*AF379*AH378</f>
        <v>0.2499063113</v>
      </c>
      <c r="AL379" s="65">
        <f>AE379*AF379*AI378</f>
        <v>0.2499063113</v>
      </c>
    </row>
    <row r="380" ht="15.75" customHeight="1">
      <c r="A380" s="56"/>
      <c r="B380" s="64"/>
      <c r="D380" s="56"/>
      <c r="E380" s="63"/>
      <c r="F380" s="63"/>
      <c r="G380" s="63"/>
      <c r="H380" s="63"/>
      <c r="I380" s="63"/>
      <c r="J380" s="64"/>
      <c r="L380" s="56"/>
      <c r="M380" s="63"/>
      <c r="N380" s="63"/>
      <c r="O380" s="63"/>
      <c r="P380" s="63"/>
      <c r="Q380" s="63"/>
      <c r="R380" s="64"/>
      <c r="T380" s="56"/>
      <c r="U380" s="64"/>
      <c r="W380" s="56"/>
      <c r="AE380" s="56"/>
      <c r="AF380" s="63"/>
      <c r="AG380" s="63"/>
      <c r="AH380" s="63"/>
      <c r="AI380" s="63"/>
      <c r="AJ380" s="63"/>
      <c r="AK380" s="63"/>
      <c r="AL380" s="65"/>
    </row>
    <row r="381" ht="15.75" customHeight="1">
      <c r="A381" s="21" t="s">
        <v>2</v>
      </c>
      <c r="B381" s="22">
        <f t="array" ref="B381:B382">TRANSPOSE($A$6:$B$6)</f>
        <v>1</v>
      </c>
      <c r="D381" s="21" t="s">
        <v>19</v>
      </c>
      <c r="E381" s="62">
        <f t="shared" ref="E381:G381" si="607">E378</f>
        <v>-4.151332293</v>
      </c>
      <c r="F381" s="62">
        <f t="shared" si="607"/>
        <v>1.706503015</v>
      </c>
      <c r="G381" s="62">
        <f t="shared" si="607"/>
        <v>3.580831116</v>
      </c>
      <c r="H381" s="63"/>
      <c r="I381" s="63">
        <f t="shared" ref="I381:I382" si="610">G381+B381*E381+B382*F381</f>
        <v>1.136001838</v>
      </c>
      <c r="J381" s="22">
        <f t="shared" ref="J381:J382" si="611">1/(1+EXP(-I381))</f>
        <v>0.7569448156</v>
      </c>
      <c r="L381" s="21" t="s">
        <v>19</v>
      </c>
      <c r="M381" s="62">
        <f t="shared" ref="M381:O381" si="608">M378</f>
        <v>1.934452673</v>
      </c>
      <c r="N381" s="62">
        <f t="shared" si="608"/>
        <v>0.07806413243</v>
      </c>
      <c r="O381" s="62">
        <f t="shared" si="608"/>
        <v>-1.800633263</v>
      </c>
      <c r="P381" s="63"/>
      <c r="Q381" s="63">
        <f>O381+J381*M381+J382*N381</f>
        <v>-0.2973418963</v>
      </c>
      <c r="R381" s="22">
        <f>1/(1+EXP(-Q381))</f>
        <v>0.4262074069</v>
      </c>
      <c r="T381" s="21">
        <f>$C$6</f>
        <v>1</v>
      </c>
      <c r="U381" s="22">
        <f>(T381-R381) ^ 2</f>
        <v>0.3292379398</v>
      </c>
      <c r="W381" s="56">
        <f>2*(R381-T381)</f>
        <v>-1.147585186</v>
      </c>
      <c r="X381" s="57">
        <f>R381*(1-R381)</f>
        <v>0.2445546532</v>
      </c>
      <c r="Y381" s="58">
        <f>J381</f>
        <v>0.7569448156</v>
      </c>
      <c r="Z381" s="58">
        <f>J382</f>
        <v>0.4998126928</v>
      </c>
      <c r="AA381" s="57">
        <v>1.0</v>
      </c>
      <c r="AB381" s="57">
        <f>W381*X381*Y381</f>
        <v>-0.2124345167</v>
      </c>
      <c r="AC381" s="57">
        <f>W381*X381*Z381</f>
        <v>-0.1402710813</v>
      </c>
      <c r="AD381" s="57">
        <f>W381*X381*AA381</f>
        <v>-0.2806472972</v>
      </c>
      <c r="AE381" s="56">
        <f>2*(J381-T381)</f>
        <v>-0.4861103687</v>
      </c>
      <c r="AF381" s="63">
        <f t="shared" ref="AF381:AF382" si="612">J381*(1-J381)</f>
        <v>0.1839793617</v>
      </c>
      <c r="AG381" s="58">
        <f>B381</f>
        <v>1</v>
      </c>
      <c r="AH381" s="58">
        <f>B382</f>
        <v>1</v>
      </c>
      <c r="AI381" s="63">
        <v>1.0</v>
      </c>
      <c r="AJ381" s="63">
        <f>AE381*AF381*AG381</f>
        <v>-0.08943427536</v>
      </c>
      <c r="AK381" s="63">
        <f>AE381*AF381*AH381</f>
        <v>-0.08943427536</v>
      </c>
      <c r="AL381" s="65">
        <f>AE381*AF381*AI381</f>
        <v>-0.08943427536</v>
      </c>
    </row>
    <row r="382" ht="15.75" customHeight="1">
      <c r="A382" s="26" t="s">
        <v>21</v>
      </c>
      <c r="B382" s="27">
        <v>1.0</v>
      </c>
      <c r="D382" s="26" t="s">
        <v>30</v>
      </c>
      <c r="E382" s="66">
        <f t="shared" ref="E382:G382" si="609">E379</f>
        <v>-0.001963435128</v>
      </c>
      <c r="F382" s="66">
        <f t="shared" si="609"/>
        <v>-3.006299795</v>
      </c>
      <c r="G382" s="66">
        <f t="shared" si="609"/>
        <v>0.001214206292</v>
      </c>
      <c r="H382" s="67"/>
      <c r="I382" s="67">
        <f t="shared" si="610"/>
        <v>-0.0007492288361</v>
      </c>
      <c r="J382" s="27">
        <f t="shared" si="611"/>
        <v>0.4998126928</v>
      </c>
      <c r="L382" s="68"/>
      <c r="M382" s="66"/>
      <c r="N382" s="66"/>
      <c r="O382" s="66"/>
      <c r="P382" s="66"/>
      <c r="Q382" s="66"/>
      <c r="R382" s="69"/>
      <c r="T382" s="68"/>
      <c r="U382" s="69"/>
      <c r="W382" s="68"/>
      <c r="X382" s="66"/>
      <c r="Y382" s="66"/>
      <c r="Z382" s="66"/>
      <c r="AA382" s="66"/>
      <c r="AB382" s="66"/>
      <c r="AC382" s="66"/>
      <c r="AD382" s="66"/>
      <c r="AE382" s="68">
        <f>2*(J382-T381)</f>
        <v>-1.000374614</v>
      </c>
      <c r="AF382" s="67">
        <f t="shared" si="612"/>
        <v>0.2499999649</v>
      </c>
      <c r="AG382" s="67"/>
      <c r="AH382" s="67"/>
      <c r="AI382" s="67"/>
      <c r="AJ382" s="67">
        <f>AE382*AF382*AG381</f>
        <v>-0.2500936185</v>
      </c>
      <c r="AK382" s="67">
        <f>AE382*AF382*AH381</f>
        <v>-0.2500936185</v>
      </c>
      <c r="AL382" s="70">
        <f>AE382*AF382*AI381</f>
        <v>-0.2500936185</v>
      </c>
    </row>
    <row r="383" ht="15.75" customHeight="1">
      <c r="A383" s="71"/>
      <c r="B383" s="71"/>
      <c r="C383" s="71"/>
      <c r="D383" s="71"/>
      <c r="E383" s="71"/>
      <c r="F383" s="71"/>
      <c r="G383" s="71"/>
      <c r="H383" s="71"/>
      <c r="I383" s="71"/>
      <c r="J383" s="71"/>
      <c r="K383" s="71"/>
      <c r="L383" s="71"/>
      <c r="M383" s="71"/>
      <c r="N383" s="71"/>
      <c r="O383" s="71"/>
      <c r="P383" s="71"/>
      <c r="Q383" s="71"/>
      <c r="R383" s="71"/>
      <c r="S383" s="71"/>
      <c r="T383" s="71"/>
      <c r="U383" s="72">
        <f>SUM(U372:U381)</f>
        <v>0.9083201059</v>
      </c>
      <c r="V383" s="71"/>
      <c r="W383" s="71"/>
      <c r="X383" s="71"/>
      <c r="Y383" s="71"/>
      <c r="Z383" s="71"/>
      <c r="AA383" s="71"/>
      <c r="AB383" s="71">
        <f t="shared" ref="AB383:AD383" si="613">AVERAGE(AB372,AB375,AB378,AB381)</f>
        <v>-0.03440397141</v>
      </c>
      <c r="AC383" s="71">
        <f t="shared" si="613"/>
        <v>-0.01853767984</v>
      </c>
      <c r="AD383" s="71">
        <f t="shared" si="613"/>
        <v>-0.03705583122</v>
      </c>
      <c r="AE383" s="71"/>
      <c r="AF383" s="71"/>
      <c r="AG383" s="71">
        <f>AVERAGE(AJ372,AJ375,AJ378,AJ381)</f>
        <v>0.01929904905</v>
      </c>
      <c r="AH383" s="71">
        <f>AVERAGE(AJ373,AJ376,AJ379,AJ382)</f>
        <v>0.00001451626635</v>
      </c>
      <c r="AI383" s="71">
        <f>AVERAGE(AK372,AK375,AK378,AK381)</f>
        <v>-0.01986890795</v>
      </c>
      <c r="AJ383" s="71">
        <f>AVERAGE(AK373,AK376,AK379,AK382)</f>
        <v>-0.0000468267935</v>
      </c>
      <c r="AK383" s="71">
        <f>AVERAGE(AL372,AL375,AL378,AL381)</f>
        <v>0.02143151346</v>
      </c>
      <c r="AL383" s="71">
        <f>AVERAGE(AL373,AL376,AL379,AL382)</f>
        <v>0.00002906106247</v>
      </c>
    </row>
    <row r="384" ht="15.75" customHeight="1"/>
    <row r="385" ht="15.75" customHeight="1">
      <c r="A385" s="5" t="s">
        <v>5</v>
      </c>
      <c r="B385" s="6"/>
      <c r="C385" s="3"/>
      <c r="D385" s="7" t="s">
        <v>6</v>
      </c>
      <c r="E385" s="8"/>
      <c r="F385" s="8"/>
      <c r="G385" s="8"/>
      <c r="H385" s="8"/>
      <c r="I385" s="9" t="s">
        <v>3</v>
      </c>
      <c r="J385" s="10"/>
      <c r="K385" s="3"/>
      <c r="L385" s="7" t="s">
        <v>27</v>
      </c>
      <c r="M385" s="8"/>
      <c r="N385" s="8"/>
      <c r="O385" s="8"/>
      <c r="P385" s="8"/>
      <c r="Q385" s="9" t="s">
        <v>3</v>
      </c>
      <c r="R385" s="10"/>
      <c r="T385" s="7" t="s">
        <v>20</v>
      </c>
      <c r="U385" s="11" t="s">
        <v>8</v>
      </c>
      <c r="W385" s="7" t="s">
        <v>28</v>
      </c>
      <c r="X385" s="8"/>
      <c r="Y385" s="8"/>
      <c r="Z385" s="8"/>
      <c r="AA385" s="8"/>
      <c r="AB385" s="8"/>
      <c r="AC385" s="8"/>
      <c r="AD385" s="8"/>
      <c r="AE385" s="7" t="s">
        <v>29</v>
      </c>
      <c r="AF385" s="8"/>
      <c r="AG385" s="8"/>
      <c r="AH385" s="8"/>
      <c r="AI385" s="8"/>
      <c r="AJ385" s="8"/>
      <c r="AK385" s="8"/>
      <c r="AL385" s="11"/>
    </row>
    <row r="386" ht="15.75" customHeight="1">
      <c r="A386" s="12"/>
      <c r="B386" s="13"/>
      <c r="C386" s="3"/>
      <c r="D386" s="14"/>
      <c r="E386" s="15" t="s">
        <v>9</v>
      </c>
      <c r="F386" s="15" t="s">
        <v>22</v>
      </c>
      <c r="G386" s="15" t="s">
        <v>10</v>
      </c>
      <c r="H386" s="15"/>
      <c r="I386" s="15" t="s">
        <v>11</v>
      </c>
      <c r="J386" s="18" t="s">
        <v>12</v>
      </c>
      <c r="K386" s="3"/>
      <c r="L386" s="14"/>
      <c r="M386" s="15" t="s">
        <v>9</v>
      </c>
      <c r="N386" s="15" t="s">
        <v>22</v>
      </c>
      <c r="O386" s="15" t="s">
        <v>10</v>
      </c>
      <c r="P386" s="15"/>
      <c r="Q386" s="15" t="s">
        <v>11</v>
      </c>
      <c r="R386" s="18" t="s">
        <v>12</v>
      </c>
      <c r="T386" s="52"/>
      <c r="U386" s="17"/>
      <c r="W386" s="52" t="s">
        <v>13</v>
      </c>
      <c r="X386" s="16" t="s">
        <v>14</v>
      </c>
      <c r="Y386" s="16" t="s">
        <v>23</v>
      </c>
      <c r="Z386" s="16" t="s">
        <v>24</v>
      </c>
      <c r="AA386" s="16" t="s">
        <v>16</v>
      </c>
      <c r="AB386" s="16" t="s">
        <v>25</v>
      </c>
      <c r="AC386" s="16" t="s">
        <v>26</v>
      </c>
      <c r="AD386" s="16" t="s">
        <v>18</v>
      </c>
      <c r="AE386" s="14" t="s">
        <v>13</v>
      </c>
      <c r="AF386" s="15" t="s">
        <v>14</v>
      </c>
      <c r="AG386" s="15" t="s">
        <v>23</v>
      </c>
      <c r="AH386" s="15" t="s">
        <v>24</v>
      </c>
      <c r="AI386" s="15" t="s">
        <v>16</v>
      </c>
      <c r="AJ386" s="15" t="s">
        <v>25</v>
      </c>
      <c r="AK386" s="15" t="s">
        <v>26</v>
      </c>
      <c r="AL386" s="18" t="s">
        <v>18</v>
      </c>
    </row>
    <row r="387" ht="15.75" customHeight="1">
      <c r="A387" s="21" t="s">
        <v>2</v>
      </c>
      <c r="B387" s="22">
        <f t="array" ref="B387:B388">TRANSPOSE($A$3:$B$3)</f>
        <v>0</v>
      </c>
      <c r="D387" s="23" t="s">
        <v>19</v>
      </c>
      <c r="E387" s="53">
        <f t="shared" ref="E387:G387" si="614">E372-$B$8*AG383</f>
        <v>-4.344322784</v>
      </c>
      <c r="F387" s="53">
        <f t="shared" si="614"/>
        <v>1.706357853</v>
      </c>
      <c r="G387" s="53">
        <f t="shared" si="614"/>
        <v>3.779520196</v>
      </c>
      <c r="H387" s="54"/>
      <c r="I387" s="54">
        <f t="shared" ref="I387:I388" si="617">G387+B387*E387+B388*F387</f>
        <v>3.779520196</v>
      </c>
      <c r="J387" s="55">
        <f t="shared" ref="J387:J388" si="618">1/(1+EXP(-I387))</f>
        <v>0.9776760917</v>
      </c>
      <c r="L387" s="23" t="s">
        <v>19</v>
      </c>
      <c r="M387" s="53">
        <f t="shared" ref="M387:O387" si="615">M372-$B$8*AB383</f>
        <v>2.278492387</v>
      </c>
      <c r="N387" s="53">
        <f t="shared" si="615"/>
        <v>0.2634409308</v>
      </c>
      <c r="O387" s="53">
        <f t="shared" si="615"/>
        <v>-1.43007495</v>
      </c>
      <c r="P387" s="54"/>
      <c r="Q387" s="54">
        <f>O387+J387*M387+J388*N387</f>
        <v>0.9293338754</v>
      </c>
      <c r="R387" s="55">
        <f>1/(1+EXP(-Q387))</f>
        <v>0.7169401237</v>
      </c>
      <c r="T387" s="21">
        <f>$C$3</f>
        <v>1</v>
      </c>
      <c r="U387" s="22">
        <f>(T387-R387) ^ 2</f>
        <v>0.08012289357</v>
      </c>
      <c r="W387" s="56">
        <f>2*(R387-T387)</f>
        <v>-0.5661197526</v>
      </c>
      <c r="X387" s="57">
        <f>R387*(1-R387)</f>
        <v>0.2029369827</v>
      </c>
      <c r="Y387" s="58">
        <f>J387</f>
        <v>0.9776760917</v>
      </c>
      <c r="Z387" s="58">
        <f>J388</f>
        <v>0.5002308989</v>
      </c>
      <c r="AA387" s="57">
        <v>1.0</v>
      </c>
      <c r="AB387" s="57">
        <f>W387*X387*Y387</f>
        <v>-0.1123219158</v>
      </c>
      <c r="AC387" s="57">
        <f>W387*X387*Z387</f>
        <v>-0.05746984442</v>
      </c>
      <c r="AD387" s="57">
        <f>W387*X387*AA387</f>
        <v>-0.1148866345</v>
      </c>
      <c r="AE387" s="59">
        <f>2*(J387-T387)</f>
        <v>-0.04464781659</v>
      </c>
      <c r="AF387" s="54">
        <f t="shared" ref="AF387:AF388" si="619">J387*(1-J387)</f>
        <v>0.02182555141</v>
      </c>
      <c r="AG387" s="60">
        <f>B387</f>
        <v>0</v>
      </c>
      <c r="AH387" s="60">
        <f>B388</f>
        <v>0</v>
      </c>
      <c r="AI387" s="54">
        <v>1.0</v>
      </c>
      <c r="AJ387" s="54">
        <f>AE387*AF387*AG387</f>
        <v>0</v>
      </c>
      <c r="AK387" s="54">
        <f>AE387*AF387*AH387</f>
        <v>0</v>
      </c>
      <c r="AL387" s="61">
        <f>AE387*AF387*AI387</f>
        <v>-0.0009744632163</v>
      </c>
    </row>
    <row r="388" ht="15.75" customHeight="1">
      <c r="A388" s="21" t="s">
        <v>21</v>
      </c>
      <c r="B388" s="22">
        <v>0.0</v>
      </c>
      <c r="D388" s="21" t="s">
        <v>30</v>
      </c>
      <c r="E388" s="62">
        <f t="shared" ref="E388:G388" si="616">E373-$B$8*AJ383</f>
        <v>-0.001495167193</v>
      </c>
      <c r="F388" s="62">
        <f t="shared" si="616"/>
        <v>-3.22061493</v>
      </c>
      <c r="G388" s="62">
        <f t="shared" si="616"/>
        <v>0.0009235956675</v>
      </c>
      <c r="H388" s="63"/>
      <c r="I388" s="63">
        <f t="shared" si="617"/>
        <v>0.0009235956675</v>
      </c>
      <c r="J388" s="22">
        <f t="shared" si="618"/>
        <v>0.5002308989</v>
      </c>
      <c r="L388" s="21"/>
      <c r="M388" s="63"/>
      <c r="N388" s="63"/>
      <c r="O388" s="63"/>
      <c r="P388" s="63"/>
      <c r="Q388" s="63"/>
      <c r="R388" s="64"/>
      <c r="T388" s="56"/>
      <c r="U388" s="64"/>
      <c r="W388" s="56"/>
      <c r="AE388" s="56">
        <f>2*(J388-T387)</f>
        <v>-0.9995382022</v>
      </c>
      <c r="AF388" s="63">
        <f t="shared" si="619"/>
        <v>0.2499999467</v>
      </c>
      <c r="AG388" s="63"/>
      <c r="AH388" s="63"/>
      <c r="AI388" s="63"/>
      <c r="AJ388" s="63">
        <f>AE388*AF388*AG387</f>
        <v>0</v>
      </c>
      <c r="AK388" s="63">
        <f>AE388*AF388*AH387</f>
        <v>0</v>
      </c>
      <c r="AL388" s="65">
        <f>AE388*AF388*AI387</f>
        <v>-0.2498844973</v>
      </c>
    </row>
    <row r="389" ht="15.75" customHeight="1">
      <c r="A389" s="56"/>
      <c r="B389" s="64"/>
      <c r="D389" s="56"/>
      <c r="E389" s="63"/>
      <c r="F389" s="63"/>
      <c r="G389" s="63"/>
      <c r="H389" s="63"/>
      <c r="I389" s="63"/>
      <c r="J389" s="64"/>
      <c r="L389" s="56"/>
      <c r="M389" s="63"/>
      <c r="N389" s="63"/>
      <c r="O389" s="63"/>
      <c r="P389" s="63"/>
      <c r="Q389" s="63"/>
      <c r="R389" s="64"/>
      <c r="T389" s="56"/>
      <c r="U389" s="64"/>
      <c r="W389" s="56"/>
      <c r="AE389" s="56"/>
      <c r="AF389" s="63"/>
      <c r="AG389" s="63"/>
      <c r="AH389" s="63"/>
      <c r="AI389" s="63"/>
      <c r="AJ389" s="63"/>
      <c r="AK389" s="63"/>
      <c r="AL389" s="65"/>
    </row>
    <row r="390" ht="15.75" customHeight="1">
      <c r="A390" s="21" t="s">
        <v>2</v>
      </c>
      <c r="B390" s="22">
        <f t="array" ref="B390:B391">TRANSPOSE($A$4:$B$4)</f>
        <v>1</v>
      </c>
      <c r="D390" s="21" t="s">
        <v>19</v>
      </c>
      <c r="E390" s="62">
        <f t="shared" ref="E390:G390" si="620">E387</f>
        <v>-4.344322784</v>
      </c>
      <c r="F390" s="62">
        <f t="shared" si="620"/>
        <v>1.706357853</v>
      </c>
      <c r="G390" s="62">
        <f t="shared" si="620"/>
        <v>3.779520196</v>
      </c>
      <c r="H390" s="63"/>
      <c r="I390" s="63">
        <f t="shared" ref="I390:I391" si="623">G390+B390*E390+B391*F390</f>
        <v>-0.5648025882</v>
      </c>
      <c r="J390" s="22">
        <f t="shared" ref="J390:J391" si="624">1/(1+EXP(-I390))</f>
        <v>0.3624369634</v>
      </c>
      <c r="L390" s="21" t="s">
        <v>19</v>
      </c>
      <c r="M390" s="62">
        <f t="shared" ref="M390:O390" si="621">M387</f>
        <v>2.278492387</v>
      </c>
      <c r="N390" s="62">
        <f t="shared" si="621"/>
        <v>0.2634409308</v>
      </c>
      <c r="O390" s="62">
        <f t="shared" si="621"/>
        <v>-1.43007495</v>
      </c>
      <c r="P390" s="63"/>
      <c r="Q390" s="63">
        <f>O390+J390*M390+J391*N390</f>
        <v>-0.4724837949</v>
      </c>
      <c r="R390" s="22">
        <f>1/(1+EXP(-Q390))</f>
        <v>0.3840285314</v>
      </c>
      <c r="T390" s="21">
        <f>$C$4</f>
        <v>0</v>
      </c>
      <c r="U390" s="22">
        <f>(T390-R390) ^ 2</f>
        <v>0.1474779129</v>
      </c>
      <c r="W390" s="56">
        <f>2*(R390-T390)</f>
        <v>0.7680570628</v>
      </c>
      <c r="X390" s="57">
        <f>R390*(1-R390)</f>
        <v>0.2365506185</v>
      </c>
      <c r="Y390" s="58">
        <f>J390</f>
        <v>0.3624369634</v>
      </c>
      <c r="Z390" s="58">
        <f>J391</f>
        <v>0.5002308989</v>
      </c>
      <c r="AA390" s="57">
        <v>1.0</v>
      </c>
      <c r="AB390" s="57">
        <f>W390*X390*Y390</f>
        <v>0.06584913252</v>
      </c>
      <c r="AC390" s="57">
        <f>W390*X390*Z390</f>
        <v>0.09088413734</v>
      </c>
      <c r="AD390" s="57">
        <f>W390*X390*AA390</f>
        <v>0.1816843732</v>
      </c>
      <c r="AE390" s="56">
        <f>2*(J390-T390)</f>
        <v>0.7248739267</v>
      </c>
      <c r="AF390" s="63">
        <f t="shared" ref="AF390:AF391" si="625">J390*(1-J390)</f>
        <v>0.2310764109</v>
      </c>
      <c r="AG390" s="58">
        <f>B390</f>
        <v>1</v>
      </c>
      <c r="AH390" s="58">
        <f>B391</f>
        <v>0</v>
      </c>
      <c r="AI390" s="63">
        <v>1.0</v>
      </c>
      <c r="AJ390" s="63">
        <f>AE390*AF390*AG390</f>
        <v>0.1675012654</v>
      </c>
      <c r="AK390" s="63">
        <f>AE390*AF390*AH390</f>
        <v>0</v>
      </c>
      <c r="AL390" s="65">
        <f>AE390*AF390*AI390</f>
        <v>0.1675012654</v>
      </c>
    </row>
    <row r="391" ht="15.75" customHeight="1">
      <c r="A391" s="21" t="s">
        <v>21</v>
      </c>
      <c r="B391" s="22">
        <v>0.0</v>
      </c>
      <c r="D391" s="21" t="s">
        <v>30</v>
      </c>
      <c r="E391" s="62">
        <f t="shared" ref="E391:G391" si="622">E388</f>
        <v>-0.001495167193</v>
      </c>
      <c r="F391" s="62">
        <f t="shared" si="622"/>
        <v>-3.22061493</v>
      </c>
      <c r="G391" s="62">
        <f t="shared" si="622"/>
        <v>0.0009235956675</v>
      </c>
      <c r="H391" s="63"/>
      <c r="I391" s="63">
        <f t="shared" si="623"/>
        <v>0.0009235956675</v>
      </c>
      <c r="J391" s="22">
        <f t="shared" si="624"/>
        <v>0.5002308989</v>
      </c>
      <c r="L391" s="56"/>
      <c r="M391" s="63"/>
      <c r="N391" s="63"/>
      <c r="O391" s="63"/>
      <c r="P391" s="63"/>
      <c r="Q391" s="63"/>
      <c r="R391" s="64"/>
      <c r="T391" s="56"/>
      <c r="U391" s="64"/>
      <c r="W391" s="56"/>
      <c r="AE391" s="56">
        <f>2*(J391-T390)</f>
        <v>1.000461798</v>
      </c>
      <c r="AF391" s="63">
        <f t="shared" si="625"/>
        <v>0.2499999467</v>
      </c>
      <c r="AG391" s="63"/>
      <c r="AH391" s="63"/>
      <c r="AI391" s="63"/>
      <c r="AJ391" s="63">
        <f>AE391*AF391*AG390</f>
        <v>0.2501153961</v>
      </c>
      <c r="AK391" s="63">
        <f>AE391*AF391*AH390</f>
        <v>0</v>
      </c>
      <c r="AL391" s="65">
        <f>AE391*AF391*AI390</f>
        <v>0.2501153961</v>
      </c>
    </row>
    <row r="392" ht="15.75" customHeight="1">
      <c r="A392" s="56"/>
      <c r="B392" s="64"/>
      <c r="D392" s="56"/>
      <c r="E392" s="63"/>
      <c r="F392" s="63"/>
      <c r="G392" s="63"/>
      <c r="H392" s="63"/>
      <c r="I392" s="63"/>
      <c r="J392" s="64"/>
      <c r="L392" s="56"/>
      <c r="M392" s="63"/>
      <c r="N392" s="63"/>
      <c r="O392" s="63"/>
      <c r="P392" s="63"/>
      <c r="Q392" s="63"/>
      <c r="R392" s="64"/>
      <c r="T392" s="56"/>
      <c r="U392" s="64"/>
      <c r="W392" s="56"/>
      <c r="AE392" s="56"/>
      <c r="AF392" s="63"/>
      <c r="AG392" s="63"/>
      <c r="AH392" s="63"/>
      <c r="AI392" s="63"/>
      <c r="AJ392" s="63"/>
      <c r="AK392" s="63"/>
      <c r="AL392" s="65"/>
    </row>
    <row r="393" ht="15.75" customHeight="1">
      <c r="A393" s="21" t="s">
        <v>2</v>
      </c>
      <c r="B393" s="22">
        <f t="array" ref="B393:B394">TRANSPOSE($A$5:$B$5)</f>
        <v>0</v>
      </c>
      <c r="D393" s="21" t="s">
        <v>19</v>
      </c>
      <c r="E393" s="62">
        <f t="shared" ref="E393:G393" si="626">E390</f>
        <v>-4.344322784</v>
      </c>
      <c r="F393" s="62">
        <f t="shared" si="626"/>
        <v>1.706357853</v>
      </c>
      <c r="G393" s="62">
        <f t="shared" si="626"/>
        <v>3.779520196</v>
      </c>
      <c r="H393" s="63"/>
      <c r="I393" s="63">
        <f t="shared" ref="I393:I394" si="629">G393+B393*E393+B394*F393</f>
        <v>5.485878048</v>
      </c>
      <c r="J393" s="22">
        <f t="shared" ref="J393:J394" si="630">1/(1+EXP(-I393))</f>
        <v>0.9958722152</v>
      </c>
      <c r="L393" s="21" t="s">
        <v>19</v>
      </c>
      <c r="M393" s="62">
        <f t="shared" ref="M393:O393" si="627">M390</f>
        <v>2.278492387</v>
      </c>
      <c r="N393" s="62">
        <f t="shared" si="627"/>
        <v>0.2634409308</v>
      </c>
      <c r="O393" s="62">
        <f t="shared" si="627"/>
        <v>-1.43007495</v>
      </c>
      <c r="P393" s="63"/>
      <c r="Q393" s="63">
        <f>O393+J393*M393+J394*N393</f>
        <v>0.9706951321</v>
      </c>
      <c r="R393" s="22">
        <f>1/(1+EXP(-Q393))</f>
        <v>0.7252580307</v>
      </c>
      <c r="T393" s="21">
        <f>$C$5</f>
        <v>0</v>
      </c>
      <c r="U393" s="22">
        <f>(T393-R393) ^ 2</f>
        <v>0.5259992111</v>
      </c>
      <c r="W393" s="56">
        <f>2*(R393-T393)</f>
        <v>1.450516061</v>
      </c>
      <c r="X393" s="57">
        <f>R393*(1-R393)</f>
        <v>0.1992588196</v>
      </c>
      <c r="Y393" s="58">
        <f>J393</f>
        <v>0.9958722152</v>
      </c>
      <c r="Z393" s="58">
        <f>J394</f>
        <v>0.4998571071</v>
      </c>
      <c r="AA393" s="57">
        <v>1.0</v>
      </c>
      <c r="AB393" s="57">
        <f>W393*X393*Y393</f>
        <v>0.2878350723</v>
      </c>
      <c r="AC393" s="57">
        <f>W393*X393*Z393</f>
        <v>0.144472759</v>
      </c>
      <c r="AD393" s="57">
        <f>W393*X393*AA393</f>
        <v>0.2890281182</v>
      </c>
      <c r="AE393" s="56">
        <f>2*(J393-T393)</f>
        <v>1.99174443</v>
      </c>
      <c r="AF393" s="63">
        <f t="shared" ref="AF393:AF394" si="631">J393*(1-J393)</f>
        <v>0.004110746225</v>
      </c>
      <c r="AG393" s="58">
        <f>B393</f>
        <v>0</v>
      </c>
      <c r="AH393" s="58">
        <f>B394</f>
        <v>1</v>
      </c>
      <c r="AI393" s="63">
        <v>1.0</v>
      </c>
      <c r="AJ393" s="63">
        <f>AE393*AF393*AG393</f>
        <v>0</v>
      </c>
      <c r="AK393" s="63">
        <f>AE393*AF393*AH393</f>
        <v>0.008187555898</v>
      </c>
      <c r="AL393" s="65">
        <f>AE393*AF393*AI393</f>
        <v>0.008187555898</v>
      </c>
    </row>
    <row r="394" ht="15.75" customHeight="1">
      <c r="A394" s="21" t="s">
        <v>21</v>
      </c>
      <c r="B394" s="22">
        <v>1.0</v>
      </c>
      <c r="D394" s="21" t="s">
        <v>30</v>
      </c>
      <c r="E394" s="62">
        <f t="shared" ref="E394:G394" si="628">E391</f>
        <v>-0.001495167193</v>
      </c>
      <c r="F394" s="62">
        <f t="shared" si="628"/>
        <v>-3.22061493</v>
      </c>
      <c r="G394" s="62">
        <f t="shared" si="628"/>
        <v>0.0009235956675</v>
      </c>
      <c r="H394" s="63"/>
      <c r="I394" s="63">
        <f t="shared" si="629"/>
        <v>-0.0005715715259</v>
      </c>
      <c r="J394" s="22">
        <f t="shared" si="630"/>
        <v>0.4998571071</v>
      </c>
      <c r="L394" s="56"/>
      <c r="M394" s="63"/>
      <c r="N394" s="63"/>
      <c r="O394" s="63"/>
      <c r="P394" s="63"/>
      <c r="Q394" s="63"/>
      <c r="R394" s="64"/>
      <c r="T394" s="56"/>
      <c r="U394" s="64"/>
      <c r="W394" s="56"/>
      <c r="AE394" s="56">
        <f>2*(J394-T393)</f>
        <v>0.9997142142</v>
      </c>
      <c r="AF394" s="63">
        <f t="shared" si="631"/>
        <v>0.2499999796</v>
      </c>
      <c r="AG394" s="63"/>
      <c r="AH394" s="63"/>
      <c r="AI394" s="63"/>
      <c r="AJ394" s="63">
        <f>AE394*AF394*AG393</f>
        <v>0</v>
      </c>
      <c r="AK394" s="63">
        <f>AE394*AF394*AH393</f>
        <v>0.2499285331</v>
      </c>
      <c r="AL394" s="65">
        <f>AE394*AF394*AI393</f>
        <v>0.2499285331</v>
      </c>
    </row>
    <row r="395" ht="15.75" customHeight="1">
      <c r="A395" s="56"/>
      <c r="B395" s="64"/>
      <c r="D395" s="56"/>
      <c r="E395" s="63"/>
      <c r="F395" s="63"/>
      <c r="G395" s="63"/>
      <c r="H395" s="63"/>
      <c r="I395" s="63"/>
      <c r="J395" s="64"/>
      <c r="L395" s="56"/>
      <c r="M395" s="63"/>
      <c r="N395" s="63"/>
      <c r="O395" s="63"/>
      <c r="P395" s="63"/>
      <c r="Q395" s="63"/>
      <c r="R395" s="64"/>
      <c r="T395" s="56"/>
      <c r="U395" s="64"/>
      <c r="W395" s="56"/>
      <c r="AE395" s="56"/>
      <c r="AF395" s="63"/>
      <c r="AG395" s="63"/>
      <c r="AH395" s="63"/>
      <c r="AI395" s="63"/>
      <c r="AJ395" s="63"/>
      <c r="AK395" s="63"/>
      <c r="AL395" s="65"/>
    </row>
    <row r="396" ht="15.75" customHeight="1">
      <c r="A396" s="21" t="s">
        <v>2</v>
      </c>
      <c r="B396" s="22">
        <f t="array" ref="B396:B397">TRANSPOSE($A$6:$B$6)</f>
        <v>1</v>
      </c>
      <c r="D396" s="21" t="s">
        <v>19</v>
      </c>
      <c r="E396" s="62">
        <f t="shared" ref="E396:G396" si="632">E393</f>
        <v>-4.344322784</v>
      </c>
      <c r="F396" s="62">
        <f t="shared" si="632"/>
        <v>1.706357853</v>
      </c>
      <c r="G396" s="62">
        <f t="shared" si="632"/>
        <v>3.779520196</v>
      </c>
      <c r="H396" s="63"/>
      <c r="I396" s="63">
        <f t="shared" ref="I396:I397" si="635">G396+B396*E396+B397*F396</f>
        <v>1.141555265</v>
      </c>
      <c r="J396" s="22">
        <f t="shared" ref="J396:J397" si="636">1/(1+EXP(-I396))</f>
        <v>0.757965073</v>
      </c>
      <c r="L396" s="21" t="s">
        <v>19</v>
      </c>
      <c r="M396" s="62">
        <f t="shared" ref="M396:O396" si="633">M393</f>
        <v>2.278492387</v>
      </c>
      <c r="N396" s="62">
        <f t="shared" si="633"/>
        <v>0.2634409308</v>
      </c>
      <c r="O396" s="62">
        <f t="shared" si="633"/>
        <v>-1.43007495</v>
      </c>
      <c r="P396" s="63"/>
      <c r="Q396" s="63">
        <f>O396+J396*M396+J397*N396</f>
        <v>0.4286255198</v>
      </c>
      <c r="R396" s="22">
        <f>1/(1+EXP(-Q396))</f>
        <v>0.6055454075</v>
      </c>
      <c r="T396" s="21">
        <f>$C$6</f>
        <v>1</v>
      </c>
      <c r="U396" s="22">
        <f>(T396-R396) ^ 2</f>
        <v>0.1555944255</v>
      </c>
      <c r="W396" s="56">
        <f>2*(R396-T396)</f>
        <v>-0.7889091849</v>
      </c>
      <c r="X396" s="57">
        <f>R396*(1-R396)</f>
        <v>0.2388601669</v>
      </c>
      <c r="Y396" s="58">
        <f>J396</f>
        <v>0.757965073</v>
      </c>
      <c r="Z396" s="58">
        <f>J397</f>
        <v>0.4998571071</v>
      </c>
      <c r="AA396" s="57">
        <v>1.0</v>
      </c>
      <c r="AB396" s="57">
        <f>W396*X396*Y396</f>
        <v>-0.1428301649</v>
      </c>
      <c r="AC396" s="57">
        <f>W396*X396*Z396</f>
        <v>-0.09419256322</v>
      </c>
      <c r="AD396" s="57">
        <f>W396*X396*AA396</f>
        <v>-0.1884389796</v>
      </c>
      <c r="AE396" s="56">
        <f>2*(J396-T396)</f>
        <v>-0.484069854</v>
      </c>
      <c r="AF396" s="63">
        <f t="shared" ref="AF396:AF397" si="637">J396*(1-J396)</f>
        <v>0.1834540211</v>
      </c>
      <c r="AG396" s="58">
        <f>B396</f>
        <v>1</v>
      </c>
      <c r="AH396" s="58">
        <f>B397</f>
        <v>1</v>
      </c>
      <c r="AI396" s="63">
        <v>1.0</v>
      </c>
      <c r="AJ396" s="63">
        <f>AE396*AF396*AG396</f>
        <v>-0.08880456121</v>
      </c>
      <c r="AK396" s="63">
        <f>AE396*AF396*AH396</f>
        <v>-0.08880456121</v>
      </c>
      <c r="AL396" s="65">
        <f>AE396*AF396*AI396</f>
        <v>-0.08880456121</v>
      </c>
    </row>
    <row r="397" ht="15.75" customHeight="1">
      <c r="A397" s="26" t="s">
        <v>21</v>
      </c>
      <c r="B397" s="27">
        <v>1.0</v>
      </c>
      <c r="D397" s="26" t="s">
        <v>30</v>
      </c>
      <c r="E397" s="66">
        <f t="shared" ref="E397:G397" si="634">E394</f>
        <v>-0.001495167193</v>
      </c>
      <c r="F397" s="66">
        <f t="shared" si="634"/>
        <v>-3.22061493</v>
      </c>
      <c r="G397" s="66">
        <f t="shared" si="634"/>
        <v>0.0009235956675</v>
      </c>
      <c r="H397" s="67"/>
      <c r="I397" s="67">
        <f t="shared" si="635"/>
        <v>-0.0005715715259</v>
      </c>
      <c r="J397" s="27">
        <f t="shared" si="636"/>
        <v>0.4998571071</v>
      </c>
      <c r="L397" s="68"/>
      <c r="M397" s="66"/>
      <c r="N397" s="66"/>
      <c r="O397" s="66"/>
      <c r="P397" s="66"/>
      <c r="Q397" s="66"/>
      <c r="R397" s="69"/>
      <c r="T397" s="68"/>
      <c r="U397" s="69"/>
      <c r="W397" s="68"/>
      <c r="X397" s="66"/>
      <c r="Y397" s="66"/>
      <c r="Z397" s="66"/>
      <c r="AA397" s="66"/>
      <c r="AB397" s="66"/>
      <c r="AC397" s="66"/>
      <c r="AD397" s="66"/>
      <c r="AE397" s="68">
        <f>2*(J397-T396)</f>
        <v>-1.000285786</v>
      </c>
      <c r="AF397" s="67">
        <f t="shared" si="637"/>
        <v>0.2499999796</v>
      </c>
      <c r="AG397" s="67"/>
      <c r="AH397" s="67"/>
      <c r="AI397" s="67"/>
      <c r="AJ397" s="67">
        <f>AE397*AF397*AG396</f>
        <v>-0.250071426</v>
      </c>
      <c r="AK397" s="67">
        <f>AE397*AF397*AH396</f>
        <v>-0.250071426</v>
      </c>
      <c r="AL397" s="70">
        <f>AE397*AF397*AI396</f>
        <v>-0.250071426</v>
      </c>
    </row>
    <row r="398" ht="15.75" customHeight="1">
      <c r="A398" s="71"/>
      <c r="B398" s="71"/>
      <c r="C398" s="71"/>
      <c r="D398" s="71"/>
      <c r="E398" s="71"/>
      <c r="F398" s="71"/>
      <c r="G398" s="71"/>
      <c r="H398" s="71"/>
      <c r="I398" s="71"/>
      <c r="J398" s="71"/>
      <c r="K398" s="71"/>
      <c r="L398" s="71"/>
      <c r="M398" s="71"/>
      <c r="N398" s="71"/>
      <c r="O398" s="71"/>
      <c r="P398" s="71"/>
      <c r="Q398" s="71"/>
      <c r="R398" s="71"/>
      <c r="S398" s="71"/>
      <c r="T398" s="71"/>
      <c r="U398" s="72">
        <f>SUM(U387:U396)</f>
        <v>0.9091944431</v>
      </c>
      <c r="V398" s="71"/>
      <c r="W398" s="71"/>
      <c r="X398" s="71"/>
      <c r="Y398" s="71"/>
      <c r="Z398" s="71"/>
      <c r="AA398" s="71"/>
      <c r="AB398" s="71">
        <f t="shared" ref="AB398:AD398" si="638">AVERAGE(AB387,AB390,AB393,AB396)</f>
        <v>0.02463303104</v>
      </c>
      <c r="AC398" s="71">
        <f t="shared" si="638"/>
        <v>0.02092362219</v>
      </c>
      <c r="AD398" s="71">
        <f t="shared" si="638"/>
        <v>0.04184671934</v>
      </c>
      <c r="AE398" s="71"/>
      <c r="AF398" s="71"/>
      <c r="AG398" s="71">
        <f>AVERAGE(AJ387,AJ390,AJ393,AJ396)</f>
        <v>0.01967417604</v>
      </c>
      <c r="AH398" s="71">
        <f>AVERAGE(AJ388,AJ391,AJ394,AJ397)</f>
        <v>0.00001099252418</v>
      </c>
      <c r="AI398" s="71">
        <f>AVERAGE(AK387,AK390,AK393,AK396)</f>
        <v>-0.02015425133</v>
      </c>
      <c r="AJ398" s="71">
        <f>AVERAGE(AK388,AK391,AK394,AK397)</f>
        <v>-0.00003572321648</v>
      </c>
      <c r="AK398" s="71">
        <f>AVERAGE(AL387,AL390,AL393,AL396)</f>
        <v>0.02147744921</v>
      </c>
      <c r="AL398" s="71">
        <f>AVERAGE(AL388,AL391,AL394,AL397)</f>
        <v>0.00002200149633</v>
      </c>
    </row>
    <row r="399" ht="15.75" customHeight="1"/>
    <row r="400" ht="15.75" customHeight="1">
      <c r="A400" s="5" t="s">
        <v>5</v>
      </c>
      <c r="B400" s="6"/>
      <c r="C400" s="3"/>
      <c r="D400" s="7" t="s">
        <v>6</v>
      </c>
      <c r="E400" s="8"/>
      <c r="F400" s="8"/>
      <c r="G400" s="8"/>
      <c r="H400" s="8"/>
      <c r="I400" s="9" t="s">
        <v>3</v>
      </c>
      <c r="J400" s="10"/>
      <c r="K400" s="3"/>
      <c r="L400" s="7" t="s">
        <v>27</v>
      </c>
      <c r="M400" s="8"/>
      <c r="N400" s="8"/>
      <c r="O400" s="8"/>
      <c r="P400" s="8"/>
      <c r="Q400" s="9" t="s">
        <v>3</v>
      </c>
      <c r="R400" s="10"/>
      <c r="T400" s="7" t="s">
        <v>20</v>
      </c>
      <c r="U400" s="11" t="s">
        <v>8</v>
      </c>
      <c r="W400" s="7" t="s">
        <v>28</v>
      </c>
      <c r="X400" s="8"/>
      <c r="Y400" s="8"/>
      <c r="Z400" s="8"/>
      <c r="AA400" s="8"/>
      <c r="AB400" s="8"/>
      <c r="AC400" s="8"/>
      <c r="AD400" s="8"/>
      <c r="AE400" s="7" t="s">
        <v>29</v>
      </c>
      <c r="AF400" s="8"/>
      <c r="AG400" s="8"/>
      <c r="AH400" s="8"/>
      <c r="AI400" s="8"/>
      <c r="AJ400" s="8"/>
      <c r="AK400" s="8"/>
      <c r="AL400" s="11"/>
    </row>
    <row r="401" ht="15.75" customHeight="1">
      <c r="A401" s="12"/>
      <c r="B401" s="13"/>
      <c r="C401" s="3"/>
      <c r="D401" s="14"/>
      <c r="E401" s="15" t="s">
        <v>9</v>
      </c>
      <c r="F401" s="15" t="s">
        <v>22</v>
      </c>
      <c r="G401" s="15" t="s">
        <v>10</v>
      </c>
      <c r="H401" s="15"/>
      <c r="I401" s="15" t="s">
        <v>11</v>
      </c>
      <c r="J401" s="18" t="s">
        <v>12</v>
      </c>
      <c r="K401" s="3"/>
      <c r="L401" s="14"/>
      <c r="M401" s="15" t="s">
        <v>9</v>
      </c>
      <c r="N401" s="15" t="s">
        <v>22</v>
      </c>
      <c r="O401" s="15" t="s">
        <v>10</v>
      </c>
      <c r="P401" s="15"/>
      <c r="Q401" s="15" t="s">
        <v>11</v>
      </c>
      <c r="R401" s="18" t="s">
        <v>12</v>
      </c>
      <c r="T401" s="52"/>
      <c r="U401" s="17"/>
      <c r="W401" s="52" t="s">
        <v>13</v>
      </c>
      <c r="X401" s="16" t="s">
        <v>14</v>
      </c>
      <c r="Y401" s="16" t="s">
        <v>23</v>
      </c>
      <c r="Z401" s="16" t="s">
        <v>24</v>
      </c>
      <c r="AA401" s="16" t="s">
        <v>16</v>
      </c>
      <c r="AB401" s="16" t="s">
        <v>25</v>
      </c>
      <c r="AC401" s="16" t="s">
        <v>26</v>
      </c>
      <c r="AD401" s="16" t="s">
        <v>18</v>
      </c>
      <c r="AE401" s="14" t="s">
        <v>13</v>
      </c>
      <c r="AF401" s="15" t="s">
        <v>14</v>
      </c>
      <c r="AG401" s="15" t="s">
        <v>23</v>
      </c>
      <c r="AH401" s="15" t="s">
        <v>24</v>
      </c>
      <c r="AI401" s="15" t="s">
        <v>16</v>
      </c>
      <c r="AJ401" s="15" t="s">
        <v>25</v>
      </c>
      <c r="AK401" s="15" t="s">
        <v>26</v>
      </c>
      <c r="AL401" s="18" t="s">
        <v>18</v>
      </c>
    </row>
    <row r="402" ht="15.75" customHeight="1">
      <c r="A402" s="21" t="s">
        <v>2</v>
      </c>
      <c r="B402" s="22">
        <f t="array" ref="B402:B403">TRANSPOSE($A$3:$B$3)</f>
        <v>0</v>
      </c>
      <c r="D402" s="23" t="s">
        <v>19</v>
      </c>
      <c r="E402" s="53">
        <f t="shared" ref="E402:G402" si="639">E387-$B$8*AG398</f>
        <v>-4.541064544</v>
      </c>
      <c r="F402" s="53">
        <f t="shared" si="639"/>
        <v>1.706247928</v>
      </c>
      <c r="G402" s="53">
        <f t="shared" si="639"/>
        <v>3.981062709</v>
      </c>
      <c r="H402" s="54"/>
      <c r="I402" s="54">
        <f t="shared" ref="I402:I403" si="642">G402+B402*E402+B403*F402</f>
        <v>3.981062709</v>
      </c>
      <c r="J402" s="55">
        <f t="shared" ref="J402:J403" si="643">1/(1+EXP(-I402))</f>
        <v>0.9816762351</v>
      </c>
      <c r="L402" s="23" t="s">
        <v>19</v>
      </c>
      <c r="M402" s="53">
        <f t="shared" ref="M402:O402" si="640">M387-$B$8*AB398</f>
        <v>2.032162077</v>
      </c>
      <c r="N402" s="53">
        <f t="shared" si="640"/>
        <v>0.05420470896</v>
      </c>
      <c r="O402" s="53">
        <f t="shared" si="640"/>
        <v>-1.848542144</v>
      </c>
      <c r="P402" s="54"/>
      <c r="Q402" s="54">
        <f>O402+J402*M402+J403*N402</f>
        <v>0.1734949617</v>
      </c>
      <c r="R402" s="55">
        <f>1/(1+EXP(-Q402))</f>
        <v>0.5432652693</v>
      </c>
      <c r="T402" s="21">
        <f>$C$3</f>
        <v>1</v>
      </c>
      <c r="U402" s="22">
        <f>(T402-R402) ^ 2</f>
        <v>0.2086066142</v>
      </c>
      <c r="W402" s="56">
        <f>2*(R402-T402)</f>
        <v>-0.9134694614</v>
      </c>
      <c r="X402" s="57">
        <f>R402*(1-R402)</f>
        <v>0.2481281165</v>
      </c>
      <c r="Y402" s="58">
        <f>J402</f>
        <v>0.9816762351</v>
      </c>
      <c r="Z402" s="58">
        <f>J403</f>
        <v>0.5001758952</v>
      </c>
      <c r="AA402" s="57">
        <v>1.0</v>
      </c>
      <c r="AB402" s="57">
        <f>W402*X402*Y402</f>
        <v>-0.222504239</v>
      </c>
      <c r="AC402" s="57">
        <f>W402*X402*Z402</f>
        <v>-0.1133685964</v>
      </c>
      <c r="AD402" s="57">
        <f>W402*X402*AA402</f>
        <v>-0.2266574569</v>
      </c>
      <c r="AE402" s="59">
        <f>2*(J402-T402)</f>
        <v>-0.03664752979</v>
      </c>
      <c r="AF402" s="54">
        <f t="shared" ref="AF402:AF403" si="644">J402*(1-J402)</f>
        <v>0.01798800454</v>
      </c>
      <c r="AG402" s="60">
        <f>B402</f>
        <v>0</v>
      </c>
      <c r="AH402" s="60">
        <f>B403</f>
        <v>0</v>
      </c>
      <c r="AI402" s="54">
        <v>1.0</v>
      </c>
      <c r="AJ402" s="54">
        <f>AE402*AF402*AG402</f>
        <v>0</v>
      </c>
      <c r="AK402" s="54">
        <f>AE402*AF402*AH402</f>
        <v>0</v>
      </c>
      <c r="AL402" s="61">
        <f>AE402*AF402*AI402</f>
        <v>-0.0006592159321</v>
      </c>
    </row>
    <row r="403" ht="15.75" customHeight="1">
      <c r="A403" s="21" t="s">
        <v>21</v>
      </c>
      <c r="B403" s="22">
        <v>0.0</v>
      </c>
      <c r="D403" s="21" t="s">
        <v>30</v>
      </c>
      <c r="E403" s="62">
        <f t="shared" ref="E403:G403" si="641">E388-$B$8*AJ398</f>
        <v>-0.001137935029</v>
      </c>
      <c r="F403" s="62">
        <f t="shared" si="641"/>
        <v>-3.435389422</v>
      </c>
      <c r="G403" s="62">
        <f t="shared" si="641"/>
        <v>0.0007035807042</v>
      </c>
      <c r="H403" s="63"/>
      <c r="I403" s="63">
        <f t="shared" si="642"/>
        <v>0.0007035807042</v>
      </c>
      <c r="J403" s="22">
        <f t="shared" si="643"/>
        <v>0.5001758952</v>
      </c>
      <c r="L403" s="21"/>
      <c r="M403" s="63"/>
      <c r="N403" s="63"/>
      <c r="O403" s="63"/>
      <c r="P403" s="63"/>
      <c r="Q403" s="63"/>
      <c r="R403" s="64"/>
      <c r="T403" s="56"/>
      <c r="U403" s="64"/>
      <c r="W403" s="56"/>
      <c r="AE403" s="56">
        <f>2*(J403-T402)</f>
        <v>-0.9996482097</v>
      </c>
      <c r="AF403" s="63">
        <f t="shared" si="644"/>
        <v>0.2499999691</v>
      </c>
      <c r="AG403" s="63"/>
      <c r="AH403" s="63"/>
      <c r="AI403" s="63"/>
      <c r="AJ403" s="63">
        <f>AE403*AF403*AG402</f>
        <v>0</v>
      </c>
      <c r="AK403" s="63">
        <f>AE403*AF403*AH402</f>
        <v>0</v>
      </c>
      <c r="AL403" s="65">
        <f>AE403*AF403*AI402</f>
        <v>-0.2499120215</v>
      </c>
    </row>
    <row r="404" ht="15.75" customHeight="1">
      <c r="A404" s="56"/>
      <c r="B404" s="64"/>
      <c r="D404" s="56"/>
      <c r="E404" s="63"/>
      <c r="F404" s="63"/>
      <c r="G404" s="63"/>
      <c r="H404" s="63"/>
      <c r="I404" s="63"/>
      <c r="J404" s="64"/>
      <c r="L404" s="56"/>
      <c r="M404" s="63"/>
      <c r="N404" s="63"/>
      <c r="O404" s="63"/>
      <c r="P404" s="63"/>
      <c r="Q404" s="63"/>
      <c r="R404" s="64"/>
      <c r="T404" s="56"/>
      <c r="U404" s="64"/>
      <c r="W404" s="56"/>
      <c r="AE404" s="56"/>
      <c r="AF404" s="63"/>
      <c r="AG404" s="63"/>
      <c r="AH404" s="63"/>
      <c r="AI404" s="63"/>
      <c r="AJ404" s="63"/>
      <c r="AK404" s="63"/>
      <c r="AL404" s="65"/>
    </row>
    <row r="405" ht="15.75" customHeight="1">
      <c r="A405" s="21" t="s">
        <v>2</v>
      </c>
      <c r="B405" s="22">
        <f t="array" ref="B405:B406">TRANSPOSE($A$4:$B$4)</f>
        <v>1</v>
      </c>
      <c r="D405" s="21" t="s">
        <v>19</v>
      </c>
      <c r="E405" s="62">
        <f t="shared" ref="E405:G405" si="645">E402</f>
        <v>-4.541064544</v>
      </c>
      <c r="F405" s="62">
        <f t="shared" si="645"/>
        <v>1.706247928</v>
      </c>
      <c r="G405" s="62">
        <f t="shared" si="645"/>
        <v>3.981062709</v>
      </c>
      <c r="H405" s="63"/>
      <c r="I405" s="63">
        <f t="shared" ref="I405:I406" si="648">G405+B405*E405+B406*F405</f>
        <v>-0.5600018353</v>
      </c>
      <c r="J405" s="22">
        <f t="shared" ref="J405:J406" si="649">1/(1+EXP(-I405))</f>
        <v>0.3635470351</v>
      </c>
      <c r="L405" s="21" t="s">
        <v>19</v>
      </c>
      <c r="M405" s="62">
        <f t="shared" ref="M405:O405" si="646">M402</f>
        <v>2.032162077</v>
      </c>
      <c r="N405" s="62">
        <f t="shared" si="646"/>
        <v>0.05420470896</v>
      </c>
      <c r="O405" s="62">
        <f t="shared" si="646"/>
        <v>-1.848542144</v>
      </c>
      <c r="P405" s="63"/>
      <c r="Q405" s="63">
        <f>O405+J405*M405+J406*N405</f>
        <v>-1.082643757</v>
      </c>
      <c r="R405" s="22">
        <f>1/(1+EXP(-Q405))</f>
        <v>0.2530060363</v>
      </c>
      <c r="T405" s="21">
        <f>$C$4</f>
        <v>0</v>
      </c>
      <c r="U405" s="22">
        <f>(T405-R405) ^ 2</f>
        <v>0.06401205439</v>
      </c>
      <c r="W405" s="56">
        <f>2*(R405-T405)</f>
        <v>0.5060120725</v>
      </c>
      <c r="X405" s="57">
        <f>R405*(1-R405)</f>
        <v>0.1889939819</v>
      </c>
      <c r="Y405" s="58">
        <f>J405</f>
        <v>0.3635470351</v>
      </c>
      <c r="Z405" s="58">
        <f>J406</f>
        <v>0.5001758952</v>
      </c>
      <c r="AA405" s="57">
        <v>1.0</v>
      </c>
      <c r="AB405" s="57">
        <f>W405*X405*Y405</f>
        <v>0.03476717957</v>
      </c>
      <c r="AC405" s="57">
        <f>W405*X405*Z405</f>
        <v>0.04783343966</v>
      </c>
      <c r="AD405" s="57">
        <f>W405*X405*AA405</f>
        <v>0.09563323647</v>
      </c>
      <c r="AE405" s="56">
        <f>2*(J405-T405)</f>
        <v>0.7270940701</v>
      </c>
      <c r="AF405" s="63">
        <f t="shared" ref="AF405:AF406" si="650">J405*(1-J405)</f>
        <v>0.2313805884</v>
      </c>
      <c r="AG405" s="58">
        <f>B405</f>
        <v>1</v>
      </c>
      <c r="AH405" s="58">
        <f>B406</f>
        <v>0</v>
      </c>
      <c r="AI405" s="63">
        <v>1.0</v>
      </c>
      <c r="AJ405" s="63">
        <f>AE405*AF405*AG405</f>
        <v>0.1682354537</v>
      </c>
      <c r="AK405" s="63">
        <f>AE405*AF405*AH405</f>
        <v>0</v>
      </c>
      <c r="AL405" s="65">
        <f>AE405*AF405*AI405</f>
        <v>0.1682354537</v>
      </c>
    </row>
    <row r="406" ht="15.75" customHeight="1">
      <c r="A406" s="21" t="s">
        <v>21</v>
      </c>
      <c r="B406" s="22">
        <v>0.0</v>
      </c>
      <c r="D406" s="21" t="s">
        <v>30</v>
      </c>
      <c r="E406" s="62">
        <f t="shared" ref="E406:G406" si="647">E403</f>
        <v>-0.001137935029</v>
      </c>
      <c r="F406" s="62">
        <f t="shared" si="647"/>
        <v>-3.435389422</v>
      </c>
      <c r="G406" s="62">
        <f t="shared" si="647"/>
        <v>0.0007035807042</v>
      </c>
      <c r="H406" s="63"/>
      <c r="I406" s="63">
        <f t="shared" si="648"/>
        <v>0.0007035807042</v>
      </c>
      <c r="J406" s="22">
        <f t="shared" si="649"/>
        <v>0.5001758952</v>
      </c>
      <c r="L406" s="56"/>
      <c r="M406" s="63"/>
      <c r="N406" s="63"/>
      <c r="O406" s="63"/>
      <c r="P406" s="63"/>
      <c r="Q406" s="63"/>
      <c r="R406" s="64"/>
      <c r="T406" s="56"/>
      <c r="U406" s="64"/>
      <c r="W406" s="56"/>
      <c r="AE406" s="56">
        <f>2*(J406-T405)</f>
        <v>1.00035179</v>
      </c>
      <c r="AF406" s="63">
        <f t="shared" si="650"/>
        <v>0.2499999691</v>
      </c>
      <c r="AG406" s="63"/>
      <c r="AH406" s="63"/>
      <c r="AI406" s="63"/>
      <c r="AJ406" s="63">
        <f>AE406*AF406*AG405</f>
        <v>0.2500879166</v>
      </c>
      <c r="AK406" s="63">
        <f>AE406*AF406*AH405</f>
        <v>0</v>
      </c>
      <c r="AL406" s="65">
        <f>AE406*AF406*AI405</f>
        <v>0.2500879166</v>
      </c>
    </row>
    <row r="407" ht="15.75" customHeight="1">
      <c r="A407" s="56"/>
      <c r="B407" s="64"/>
      <c r="D407" s="56"/>
      <c r="E407" s="63"/>
      <c r="F407" s="63"/>
      <c r="G407" s="63"/>
      <c r="H407" s="63"/>
      <c r="I407" s="63"/>
      <c r="J407" s="64"/>
      <c r="L407" s="56"/>
      <c r="M407" s="63"/>
      <c r="N407" s="63"/>
      <c r="O407" s="63"/>
      <c r="P407" s="63"/>
      <c r="Q407" s="63"/>
      <c r="R407" s="64"/>
      <c r="T407" s="56"/>
      <c r="U407" s="64"/>
      <c r="W407" s="56"/>
      <c r="AE407" s="56"/>
      <c r="AF407" s="63"/>
      <c r="AG407" s="63"/>
      <c r="AH407" s="63"/>
      <c r="AI407" s="63"/>
      <c r="AJ407" s="63"/>
      <c r="AK407" s="63"/>
      <c r="AL407" s="65"/>
    </row>
    <row r="408" ht="15.75" customHeight="1">
      <c r="A408" s="21" t="s">
        <v>2</v>
      </c>
      <c r="B408" s="22">
        <f t="array" ref="B408:B409">TRANSPOSE($A$5:$B$5)</f>
        <v>0</v>
      </c>
      <c r="D408" s="21" t="s">
        <v>19</v>
      </c>
      <c r="E408" s="62">
        <f t="shared" ref="E408:G408" si="651">E405</f>
        <v>-4.541064544</v>
      </c>
      <c r="F408" s="62">
        <f t="shared" si="651"/>
        <v>1.706247928</v>
      </c>
      <c r="G408" s="62">
        <f t="shared" si="651"/>
        <v>3.981062709</v>
      </c>
      <c r="H408" s="63"/>
      <c r="I408" s="63">
        <f t="shared" ref="I408:I409" si="654">G408+B408*E408+B409*F408</f>
        <v>5.687310636</v>
      </c>
      <c r="J408" s="22">
        <f t="shared" ref="J408:J409" si="655">1/(1+EXP(-I408))</f>
        <v>0.9966227503</v>
      </c>
      <c r="L408" s="21" t="s">
        <v>19</v>
      </c>
      <c r="M408" s="62">
        <f t="shared" ref="M408:O408" si="652">M405</f>
        <v>2.032162077</v>
      </c>
      <c r="N408" s="62">
        <f t="shared" si="652"/>
        <v>0.05420470896</v>
      </c>
      <c r="O408" s="62">
        <f t="shared" si="652"/>
        <v>-1.848542144</v>
      </c>
      <c r="P408" s="63"/>
      <c r="Q408" s="63">
        <f>O408+J408*M408+J409*N408</f>
        <v>0.2038532827</v>
      </c>
      <c r="R408" s="22">
        <f>1/(1+EXP(-Q408))</f>
        <v>0.5507875644</v>
      </c>
      <c r="T408" s="21">
        <f>$C$5</f>
        <v>0</v>
      </c>
      <c r="U408" s="22">
        <f>(T408-R408) ^ 2</f>
        <v>0.3033669411</v>
      </c>
      <c r="W408" s="56">
        <f>2*(R408-T408)</f>
        <v>1.101575129</v>
      </c>
      <c r="X408" s="57">
        <f>R408*(1-R408)</f>
        <v>0.2474206233</v>
      </c>
      <c r="Y408" s="58">
        <f>J408</f>
        <v>0.9966227503</v>
      </c>
      <c r="Z408" s="58">
        <f>J409</f>
        <v>0.4998914114</v>
      </c>
      <c r="AA408" s="57">
        <v>1.0</v>
      </c>
      <c r="AB408" s="57">
        <f>W408*X408*Y408</f>
        <v>0.2716319274</v>
      </c>
      <c r="AC408" s="57">
        <f>W408*X408*Z408</f>
        <v>0.1362466064</v>
      </c>
      <c r="AD408" s="57">
        <f>W408*X408*AA408</f>
        <v>0.272552405</v>
      </c>
      <c r="AE408" s="56">
        <f>2*(J408-T408)</f>
        <v>1.993245501</v>
      </c>
      <c r="AF408" s="63">
        <f t="shared" ref="AF408:AF409" si="656">J408*(1-J408)</f>
        <v>0.003365843874</v>
      </c>
      <c r="AG408" s="58">
        <f>B408</f>
        <v>0</v>
      </c>
      <c r="AH408" s="58">
        <f>B409</f>
        <v>1</v>
      </c>
      <c r="AI408" s="63">
        <v>1.0</v>
      </c>
      <c r="AJ408" s="63">
        <f>AE408*AF408*AG408</f>
        <v>0</v>
      </c>
      <c r="AK408" s="63">
        <f>AE408*AF408*AH408</f>
        <v>0.006708953158</v>
      </c>
      <c r="AL408" s="65">
        <f>AE408*AF408*AI408</f>
        <v>0.006708953158</v>
      </c>
    </row>
    <row r="409" ht="15.75" customHeight="1">
      <c r="A409" s="21" t="s">
        <v>21</v>
      </c>
      <c r="B409" s="22">
        <v>1.0</v>
      </c>
      <c r="D409" s="21" t="s">
        <v>30</v>
      </c>
      <c r="E409" s="62">
        <f t="shared" ref="E409:G409" si="653">E406</f>
        <v>-0.001137935029</v>
      </c>
      <c r="F409" s="62">
        <f t="shared" si="653"/>
        <v>-3.435389422</v>
      </c>
      <c r="G409" s="62">
        <f t="shared" si="653"/>
        <v>0.0007035807042</v>
      </c>
      <c r="H409" s="63"/>
      <c r="I409" s="63">
        <f t="shared" si="654"/>
        <v>-0.0004343543244</v>
      </c>
      <c r="J409" s="22">
        <f t="shared" si="655"/>
        <v>0.4998914114</v>
      </c>
      <c r="L409" s="56"/>
      <c r="M409" s="63"/>
      <c r="N409" s="63"/>
      <c r="O409" s="63"/>
      <c r="P409" s="63"/>
      <c r="Q409" s="63"/>
      <c r="R409" s="64"/>
      <c r="T409" s="56"/>
      <c r="U409" s="64"/>
      <c r="W409" s="56"/>
      <c r="AE409" s="56">
        <f>2*(J409-T408)</f>
        <v>0.9997828228</v>
      </c>
      <c r="AF409" s="63">
        <f t="shared" si="656"/>
        <v>0.2499999882</v>
      </c>
      <c r="AG409" s="63"/>
      <c r="AH409" s="63"/>
      <c r="AI409" s="63"/>
      <c r="AJ409" s="63">
        <f>AE409*AF409*AG408</f>
        <v>0</v>
      </c>
      <c r="AK409" s="63">
        <f>AE409*AF409*AH408</f>
        <v>0.2499456939</v>
      </c>
      <c r="AL409" s="65">
        <f>AE409*AF409*AI408</f>
        <v>0.2499456939</v>
      </c>
    </row>
    <row r="410" ht="15.75" customHeight="1">
      <c r="A410" s="56"/>
      <c r="B410" s="64"/>
      <c r="D410" s="56"/>
      <c r="E410" s="63"/>
      <c r="F410" s="63"/>
      <c r="G410" s="63"/>
      <c r="H410" s="63"/>
      <c r="I410" s="63"/>
      <c r="J410" s="64"/>
      <c r="L410" s="56"/>
      <c r="M410" s="63"/>
      <c r="N410" s="63"/>
      <c r="O410" s="63"/>
      <c r="P410" s="63"/>
      <c r="Q410" s="63"/>
      <c r="R410" s="64"/>
      <c r="T410" s="56"/>
      <c r="U410" s="64"/>
      <c r="W410" s="56"/>
      <c r="AE410" s="56"/>
      <c r="AF410" s="63"/>
      <c r="AG410" s="63"/>
      <c r="AH410" s="63"/>
      <c r="AI410" s="63"/>
      <c r="AJ410" s="63"/>
      <c r="AK410" s="63"/>
      <c r="AL410" s="65"/>
    </row>
    <row r="411" ht="15.75" customHeight="1">
      <c r="A411" s="21" t="s">
        <v>2</v>
      </c>
      <c r="B411" s="22">
        <f t="array" ref="B411:B412">TRANSPOSE($A$6:$B$6)</f>
        <v>1</v>
      </c>
      <c r="D411" s="21" t="s">
        <v>19</v>
      </c>
      <c r="E411" s="62">
        <f t="shared" ref="E411:G411" si="657">E408</f>
        <v>-4.541064544</v>
      </c>
      <c r="F411" s="62">
        <f t="shared" si="657"/>
        <v>1.706247928</v>
      </c>
      <c r="G411" s="62">
        <f t="shared" si="657"/>
        <v>3.981062709</v>
      </c>
      <c r="H411" s="63"/>
      <c r="I411" s="63">
        <f t="shared" ref="I411:I412" si="660">G411+B411*E411+B412*F411</f>
        <v>1.146246092</v>
      </c>
      <c r="J411" s="22">
        <f t="shared" ref="J411:J412" si="661">1/(1+EXP(-I411))</f>
        <v>0.7588245826</v>
      </c>
      <c r="L411" s="21" t="s">
        <v>19</v>
      </c>
      <c r="M411" s="62">
        <f t="shared" ref="M411:O411" si="658">M408</f>
        <v>2.032162077</v>
      </c>
      <c r="N411" s="62">
        <f t="shared" si="658"/>
        <v>0.05420470896</v>
      </c>
      <c r="O411" s="62">
        <f t="shared" si="658"/>
        <v>-1.848542144</v>
      </c>
      <c r="P411" s="63"/>
      <c r="Q411" s="63">
        <f>O411+J411*M411+J412*N411</f>
        <v>-0.2793911357</v>
      </c>
      <c r="R411" s="22">
        <f>1/(1+EXP(-Q411))</f>
        <v>0.4306030536</v>
      </c>
      <c r="T411" s="21">
        <f>$C$6</f>
        <v>1</v>
      </c>
      <c r="U411" s="22">
        <f>(T411-R411) ^ 2</f>
        <v>0.3242128826</v>
      </c>
      <c r="W411" s="56">
        <f>2*(R411-T411)</f>
        <v>-1.138793893</v>
      </c>
      <c r="X411" s="57">
        <f>R411*(1-R411)</f>
        <v>0.2451840638</v>
      </c>
      <c r="Y411" s="58">
        <f>J411</f>
        <v>0.7588245826</v>
      </c>
      <c r="Z411" s="58">
        <f>J412</f>
        <v>0.4998914114</v>
      </c>
      <c r="AA411" s="57">
        <v>1.0</v>
      </c>
      <c r="AB411" s="57">
        <f>W411*X411*Y411</f>
        <v>-0.2118745339</v>
      </c>
      <c r="AC411" s="57">
        <f>W411*X411*Z411</f>
        <v>-0.1395767378</v>
      </c>
      <c r="AD411" s="57">
        <f>W411*X411*AA411</f>
        <v>-0.2792141145</v>
      </c>
      <c r="AE411" s="56">
        <f>2*(J411-T411)</f>
        <v>-0.4823508349</v>
      </c>
      <c r="AF411" s="63">
        <f t="shared" ref="AF411:AF412" si="662">J411*(1-J411)</f>
        <v>0.1830098355</v>
      </c>
      <c r="AG411" s="58">
        <f>B411</f>
        <v>1</v>
      </c>
      <c r="AH411" s="58">
        <f>B412</f>
        <v>1</v>
      </c>
      <c r="AI411" s="63">
        <v>1.0</v>
      </c>
      <c r="AJ411" s="63">
        <f>AE411*AF411*AG411</f>
        <v>-0.08827494693</v>
      </c>
      <c r="AK411" s="63">
        <f>AE411*AF411*AH411</f>
        <v>-0.08827494693</v>
      </c>
      <c r="AL411" s="65">
        <f>AE411*AF411*AI411</f>
        <v>-0.08827494693</v>
      </c>
    </row>
    <row r="412" ht="15.75" customHeight="1">
      <c r="A412" s="26" t="s">
        <v>21</v>
      </c>
      <c r="B412" s="27">
        <v>1.0</v>
      </c>
      <c r="D412" s="26" t="s">
        <v>30</v>
      </c>
      <c r="E412" s="66">
        <f t="shared" ref="E412:G412" si="659">E409</f>
        <v>-0.001137935029</v>
      </c>
      <c r="F412" s="66">
        <f t="shared" si="659"/>
        <v>-3.435389422</v>
      </c>
      <c r="G412" s="66">
        <f t="shared" si="659"/>
        <v>0.0007035807042</v>
      </c>
      <c r="H412" s="67"/>
      <c r="I412" s="67">
        <f t="shared" si="660"/>
        <v>-0.0004343543244</v>
      </c>
      <c r="J412" s="27">
        <f t="shared" si="661"/>
        <v>0.4998914114</v>
      </c>
      <c r="L412" s="68"/>
      <c r="M412" s="66"/>
      <c r="N412" s="66"/>
      <c r="O412" s="66"/>
      <c r="P412" s="66"/>
      <c r="Q412" s="66"/>
      <c r="R412" s="69"/>
      <c r="T412" s="68"/>
      <c r="U412" s="69"/>
      <c r="W412" s="68"/>
      <c r="X412" s="66"/>
      <c r="Y412" s="66"/>
      <c r="Z412" s="66"/>
      <c r="AA412" s="66"/>
      <c r="AB412" s="66"/>
      <c r="AC412" s="66"/>
      <c r="AD412" s="66"/>
      <c r="AE412" s="68">
        <f>2*(J412-T411)</f>
        <v>-1.000217177</v>
      </c>
      <c r="AF412" s="67">
        <f t="shared" si="662"/>
        <v>0.2499999882</v>
      </c>
      <c r="AG412" s="67"/>
      <c r="AH412" s="67"/>
      <c r="AI412" s="67"/>
      <c r="AJ412" s="67">
        <f>AE412*AF412*AG411</f>
        <v>-0.2500542825</v>
      </c>
      <c r="AK412" s="67">
        <f>AE412*AF412*AH411</f>
        <v>-0.2500542825</v>
      </c>
      <c r="AL412" s="70">
        <f>AE412*AF412*AI411</f>
        <v>-0.2500542825</v>
      </c>
    </row>
    <row r="413" ht="15.75" customHeight="1">
      <c r="A413" s="71"/>
      <c r="B413" s="71"/>
      <c r="C413" s="71"/>
      <c r="D413" s="71"/>
      <c r="E413" s="71"/>
      <c r="F413" s="71"/>
      <c r="G413" s="71"/>
      <c r="H413" s="71"/>
      <c r="I413" s="71"/>
      <c r="J413" s="71"/>
      <c r="K413" s="71"/>
      <c r="L413" s="71"/>
      <c r="M413" s="71"/>
      <c r="N413" s="71"/>
      <c r="O413" s="71"/>
      <c r="P413" s="71"/>
      <c r="Q413" s="71"/>
      <c r="R413" s="71"/>
      <c r="S413" s="71"/>
      <c r="T413" s="71"/>
      <c r="U413" s="72">
        <f>SUM(U402:U411)</f>
        <v>0.9001984923</v>
      </c>
      <c r="V413" s="71"/>
      <c r="W413" s="71"/>
      <c r="X413" s="71"/>
      <c r="Y413" s="71"/>
      <c r="Z413" s="71"/>
      <c r="AA413" s="71"/>
      <c r="AB413" s="71">
        <f t="shared" ref="AB413:AD413" si="663">AVERAGE(AB402,AB405,AB408,AB411)</f>
        <v>-0.03199491646</v>
      </c>
      <c r="AC413" s="71">
        <f t="shared" si="663"/>
        <v>-0.01721632203</v>
      </c>
      <c r="AD413" s="71">
        <f t="shared" si="663"/>
        <v>-0.0344214825</v>
      </c>
      <c r="AE413" s="71"/>
      <c r="AF413" s="71"/>
      <c r="AG413" s="71">
        <f>AVERAGE(AJ402,AJ405,AJ408,AJ411)</f>
        <v>0.0199901267</v>
      </c>
      <c r="AH413" s="71">
        <f>AVERAGE(AJ403,AJ406,AJ409,AJ412)</f>
        <v>0.000008408534688</v>
      </c>
      <c r="AI413" s="71">
        <f>AVERAGE(AK402,AK405,AK408,AK411)</f>
        <v>-0.02039149844</v>
      </c>
      <c r="AJ413" s="71">
        <f>AVERAGE(AK403,AK406,AK409,AK412)</f>
        <v>-0.00002714714357</v>
      </c>
      <c r="AK413" s="71">
        <f>AVERAGE(AL402,AL405,AL408,AL411)</f>
        <v>0.02150256101</v>
      </c>
      <c r="AL413" s="71">
        <f>AVERAGE(AL403,AL406,AL409,AL412)</f>
        <v>0.00001682664319</v>
      </c>
    </row>
    <row r="414" ht="15.75" customHeight="1"/>
    <row r="415" ht="15.75" customHeight="1">
      <c r="A415" s="5" t="s">
        <v>5</v>
      </c>
      <c r="B415" s="6"/>
      <c r="C415" s="3"/>
      <c r="D415" s="7" t="s">
        <v>6</v>
      </c>
      <c r="E415" s="8"/>
      <c r="F415" s="8"/>
      <c r="G415" s="8"/>
      <c r="H415" s="8"/>
      <c r="I415" s="9" t="s">
        <v>3</v>
      </c>
      <c r="J415" s="10"/>
      <c r="K415" s="3"/>
      <c r="L415" s="7" t="s">
        <v>27</v>
      </c>
      <c r="M415" s="8"/>
      <c r="N415" s="8"/>
      <c r="O415" s="8"/>
      <c r="P415" s="8"/>
      <c r="Q415" s="9" t="s">
        <v>3</v>
      </c>
      <c r="R415" s="10"/>
      <c r="T415" s="7" t="s">
        <v>20</v>
      </c>
      <c r="U415" s="11" t="s">
        <v>8</v>
      </c>
      <c r="W415" s="7" t="s">
        <v>28</v>
      </c>
      <c r="X415" s="8"/>
      <c r="Y415" s="8"/>
      <c r="Z415" s="8"/>
      <c r="AA415" s="8"/>
      <c r="AB415" s="8"/>
      <c r="AC415" s="8"/>
      <c r="AD415" s="8"/>
      <c r="AE415" s="7" t="s">
        <v>29</v>
      </c>
      <c r="AF415" s="8"/>
      <c r="AG415" s="8"/>
      <c r="AH415" s="8"/>
      <c r="AI415" s="8"/>
      <c r="AJ415" s="8"/>
      <c r="AK415" s="8"/>
      <c r="AL415" s="11"/>
    </row>
    <row r="416" ht="15.75" customHeight="1">
      <c r="A416" s="12"/>
      <c r="B416" s="13"/>
      <c r="C416" s="3"/>
      <c r="D416" s="14"/>
      <c r="E416" s="15" t="s">
        <v>9</v>
      </c>
      <c r="F416" s="15" t="s">
        <v>22</v>
      </c>
      <c r="G416" s="15" t="s">
        <v>10</v>
      </c>
      <c r="H416" s="15"/>
      <c r="I416" s="15" t="s">
        <v>11</v>
      </c>
      <c r="J416" s="18" t="s">
        <v>12</v>
      </c>
      <c r="K416" s="3"/>
      <c r="L416" s="14"/>
      <c r="M416" s="15" t="s">
        <v>9</v>
      </c>
      <c r="N416" s="15" t="s">
        <v>22</v>
      </c>
      <c r="O416" s="15" t="s">
        <v>10</v>
      </c>
      <c r="P416" s="15"/>
      <c r="Q416" s="15" t="s">
        <v>11</v>
      </c>
      <c r="R416" s="18" t="s">
        <v>12</v>
      </c>
      <c r="T416" s="52"/>
      <c r="U416" s="17"/>
      <c r="W416" s="52" t="s">
        <v>13</v>
      </c>
      <c r="X416" s="16" t="s">
        <v>14</v>
      </c>
      <c r="Y416" s="16" t="s">
        <v>23</v>
      </c>
      <c r="Z416" s="16" t="s">
        <v>24</v>
      </c>
      <c r="AA416" s="16" t="s">
        <v>16</v>
      </c>
      <c r="AB416" s="16" t="s">
        <v>25</v>
      </c>
      <c r="AC416" s="16" t="s">
        <v>26</v>
      </c>
      <c r="AD416" s="16" t="s">
        <v>18</v>
      </c>
      <c r="AE416" s="14" t="s">
        <v>13</v>
      </c>
      <c r="AF416" s="15" t="s">
        <v>14</v>
      </c>
      <c r="AG416" s="15" t="s">
        <v>23</v>
      </c>
      <c r="AH416" s="15" t="s">
        <v>24</v>
      </c>
      <c r="AI416" s="15" t="s">
        <v>16</v>
      </c>
      <c r="AJ416" s="15" t="s">
        <v>25</v>
      </c>
      <c r="AK416" s="15" t="s">
        <v>26</v>
      </c>
      <c r="AL416" s="18" t="s">
        <v>18</v>
      </c>
    </row>
    <row r="417" ht="15.75" customHeight="1">
      <c r="A417" s="21" t="s">
        <v>2</v>
      </c>
      <c r="B417" s="22">
        <f t="array" ref="B417:B418">TRANSPOSE($A$3:$B$3)</f>
        <v>0</v>
      </c>
      <c r="D417" s="23" t="s">
        <v>19</v>
      </c>
      <c r="E417" s="53">
        <f t="shared" ref="E417:G417" si="664">E402-$B$8*AG413</f>
        <v>-4.740965811</v>
      </c>
      <c r="F417" s="53">
        <f t="shared" si="664"/>
        <v>1.706163842</v>
      </c>
      <c r="G417" s="53">
        <f t="shared" si="664"/>
        <v>4.184977693</v>
      </c>
      <c r="H417" s="54"/>
      <c r="I417" s="54">
        <f t="shared" ref="I417:I418" si="667">G417+B417*E417+B418*F417</f>
        <v>4.184977693</v>
      </c>
      <c r="J417" s="55">
        <f t="shared" ref="J417:J418" si="668">1/(1+EXP(-I417))</f>
        <v>0.9850057058</v>
      </c>
      <c r="L417" s="23" t="s">
        <v>19</v>
      </c>
      <c r="M417" s="53">
        <f t="shared" ref="M417:O417" si="665">M402-$B$8*AB413</f>
        <v>2.352111241</v>
      </c>
      <c r="N417" s="53">
        <f t="shared" si="665"/>
        <v>0.2263679293</v>
      </c>
      <c r="O417" s="53">
        <f t="shared" si="665"/>
        <v>-1.504327319</v>
      </c>
      <c r="P417" s="54"/>
      <c r="Q417" s="54">
        <f>O417+J417*M417+J418*N417</f>
        <v>0.9257299338</v>
      </c>
      <c r="R417" s="55">
        <f>1/(1+EXP(-Q417))</f>
        <v>0.7162081792</v>
      </c>
      <c r="T417" s="21">
        <f>$C$3</f>
        <v>1</v>
      </c>
      <c r="U417" s="22">
        <f>(T417-R417) ^ 2</f>
        <v>0.08053779755</v>
      </c>
      <c r="W417" s="56">
        <f>2*(R417-T417)</f>
        <v>-0.5675836416</v>
      </c>
      <c r="X417" s="57">
        <f>R417*(1-R417)</f>
        <v>0.2032540232</v>
      </c>
      <c r="Y417" s="58">
        <f>J417</f>
        <v>0.9850057058</v>
      </c>
      <c r="Z417" s="58">
        <f>J418</f>
        <v>0.5001338286</v>
      </c>
      <c r="AA417" s="57">
        <v>1.0</v>
      </c>
      <c r="AB417" s="57">
        <f>W417*X417*Y417</f>
        <v>-0.113633862</v>
      </c>
      <c r="AC417" s="57">
        <f>W417*X417*Z417</f>
        <v>-0.05769726829</v>
      </c>
      <c r="AD417" s="57">
        <f>W417*X417*AA417</f>
        <v>-0.1153636587</v>
      </c>
      <c r="AE417" s="59">
        <f>2*(J417-T417)</f>
        <v>-0.02998858835</v>
      </c>
      <c r="AF417" s="54">
        <f t="shared" ref="AF417:AF418" si="669">J417*(1-J417)</f>
        <v>0.01476946532</v>
      </c>
      <c r="AG417" s="60">
        <f>B417</f>
        <v>0</v>
      </c>
      <c r="AH417" s="60">
        <f>B418</f>
        <v>0</v>
      </c>
      <c r="AI417" s="54">
        <v>1.0</v>
      </c>
      <c r="AJ417" s="54">
        <f>AE417*AF417*AG417</f>
        <v>0</v>
      </c>
      <c r="AK417" s="54">
        <f>AE417*AF417*AH417</f>
        <v>0</v>
      </c>
      <c r="AL417" s="61">
        <f>AE417*AF417*AI417</f>
        <v>-0.0004429154156</v>
      </c>
    </row>
    <row r="418" ht="15.75" customHeight="1">
      <c r="A418" s="21" t="s">
        <v>21</v>
      </c>
      <c r="B418" s="22">
        <v>0.0</v>
      </c>
      <c r="D418" s="21" t="s">
        <v>30</v>
      </c>
      <c r="E418" s="62">
        <f t="shared" ref="E418:G418" si="666">E403-$B$8*AJ413</f>
        <v>-0.0008664635929</v>
      </c>
      <c r="F418" s="62">
        <f t="shared" si="666"/>
        <v>-3.650415032</v>
      </c>
      <c r="G418" s="62">
        <f t="shared" si="666"/>
        <v>0.0005353142723</v>
      </c>
      <c r="H418" s="63"/>
      <c r="I418" s="63">
        <f t="shared" si="667"/>
        <v>0.0005353142723</v>
      </c>
      <c r="J418" s="22">
        <f t="shared" si="668"/>
        <v>0.5001338286</v>
      </c>
      <c r="L418" s="21"/>
      <c r="M418" s="63"/>
      <c r="N418" s="63"/>
      <c r="O418" s="63"/>
      <c r="P418" s="63"/>
      <c r="Q418" s="63"/>
      <c r="R418" s="64"/>
      <c r="T418" s="56"/>
      <c r="U418" s="64"/>
      <c r="W418" s="56"/>
      <c r="AE418" s="56">
        <f>2*(J418-T417)</f>
        <v>-0.9997323429</v>
      </c>
      <c r="AF418" s="63">
        <f t="shared" si="669"/>
        <v>0.2499999821</v>
      </c>
      <c r="AG418" s="63"/>
      <c r="AH418" s="63"/>
      <c r="AI418" s="63"/>
      <c r="AJ418" s="63">
        <f>AE418*AF418*AG417</f>
        <v>0</v>
      </c>
      <c r="AK418" s="63">
        <f>AE418*AF418*AH417</f>
        <v>0</v>
      </c>
      <c r="AL418" s="65">
        <f>AE418*AF418*AI417</f>
        <v>-0.2499330678</v>
      </c>
    </row>
    <row r="419" ht="15.75" customHeight="1">
      <c r="A419" s="56"/>
      <c r="B419" s="64"/>
      <c r="D419" s="56"/>
      <c r="E419" s="63"/>
      <c r="F419" s="63"/>
      <c r="G419" s="63"/>
      <c r="H419" s="63"/>
      <c r="I419" s="63"/>
      <c r="J419" s="64"/>
      <c r="L419" s="56"/>
      <c r="M419" s="63"/>
      <c r="N419" s="63"/>
      <c r="O419" s="63"/>
      <c r="P419" s="63"/>
      <c r="Q419" s="63"/>
      <c r="R419" s="64"/>
      <c r="T419" s="56"/>
      <c r="U419" s="64"/>
      <c r="W419" s="56"/>
      <c r="AE419" s="56"/>
      <c r="AF419" s="63"/>
      <c r="AG419" s="63"/>
      <c r="AH419" s="63"/>
      <c r="AI419" s="63"/>
      <c r="AJ419" s="63"/>
      <c r="AK419" s="63"/>
      <c r="AL419" s="65"/>
    </row>
    <row r="420" ht="15.75" customHeight="1">
      <c r="A420" s="21" t="s">
        <v>2</v>
      </c>
      <c r="B420" s="22">
        <f t="array" ref="B420:B421">TRANSPOSE($A$4:$B$4)</f>
        <v>1</v>
      </c>
      <c r="D420" s="21" t="s">
        <v>19</v>
      </c>
      <c r="E420" s="62">
        <f t="shared" ref="E420:G420" si="670">E417</f>
        <v>-4.740965811</v>
      </c>
      <c r="F420" s="62">
        <f t="shared" si="670"/>
        <v>1.706163842</v>
      </c>
      <c r="G420" s="62">
        <f t="shared" si="670"/>
        <v>4.184977693</v>
      </c>
      <c r="H420" s="63"/>
      <c r="I420" s="63">
        <f t="shared" ref="I420:I421" si="673">G420+B420*E420+B421*F420</f>
        <v>-0.5559881179</v>
      </c>
      <c r="J420" s="22">
        <f t="shared" ref="J420:J421" si="674">1/(1+EXP(-I420))</f>
        <v>0.364476239</v>
      </c>
      <c r="L420" s="21" t="s">
        <v>19</v>
      </c>
      <c r="M420" s="62">
        <f t="shared" ref="M420:O420" si="671">M417</f>
        <v>2.352111241</v>
      </c>
      <c r="N420" s="62">
        <f t="shared" si="671"/>
        <v>0.2263679293</v>
      </c>
      <c r="O420" s="62">
        <f t="shared" si="671"/>
        <v>-1.504327319</v>
      </c>
      <c r="P420" s="63"/>
      <c r="Q420" s="63">
        <f>O420+J420*M420+J421*N420</f>
        <v>-0.5338244007</v>
      </c>
      <c r="R420" s="22">
        <f>1/(1+EXP(-Q420))</f>
        <v>0.3696253499</v>
      </c>
      <c r="T420" s="21">
        <f>$C$4</f>
        <v>0</v>
      </c>
      <c r="U420" s="22">
        <f>(T420-R420) ^ 2</f>
        <v>0.1366228993</v>
      </c>
      <c r="W420" s="56">
        <f>2*(R420-T420)</f>
        <v>0.7392506997</v>
      </c>
      <c r="X420" s="57">
        <f>R420*(1-R420)</f>
        <v>0.2330024506</v>
      </c>
      <c r="Y420" s="58">
        <f>J420</f>
        <v>0.364476239</v>
      </c>
      <c r="Z420" s="58">
        <f>J421</f>
        <v>0.5001338286</v>
      </c>
      <c r="AA420" s="57">
        <v>1.0</v>
      </c>
      <c r="AB420" s="57">
        <f>W420*X420*Y420</f>
        <v>0.06278002062</v>
      </c>
      <c r="AC420" s="57">
        <f>W420*X420*Z420</f>
        <v>0.08614666392</v>
      </c>
      <c r="AD420" s="57">
        <f>W420*X420*AA420</f>
        <v>0.1722472246</v>
      </c>
      <c r="AE420" s="56">
        <f>2*(J420-T420)</f>
        <v>0.728952478</v>
      </c>
      <c r="AF420" s="63">
        <f t="shared" ref="AF420:AF421" si="675">J420*(1-J420)</f>
        <v>0.2316333102</v>
      </c>
      <c r="AG420" s="58">
        <f>B420</f>
        <v>1</v>
      </c>
      <c r="AH420" s="58">
        <f>B421</f>
        <v>0</v>
      </c>
      <c r="AI420" s="63">
        <v>1.0</v>
      </c>
      <c r="AJ420" s="63">
        <f>AE420*AF420*AG420</f>
        <v>0.1688496755</v>
      </c>
      <c r="AK420" s="63">
        <f>AE420*AF420*AH420</f>
        <v>0</v>
      </c>
      <c r="AL420" s="65">
        <f>AE420*AF420*AI420</f>
        <v>0.1688496755</v>
      </c>
    </row>
    <row r="421" ht="15.75" customHeight="1">
      <c r="A421" s="21" t="s">
        <v>21</v>
      </c>
      <c r="B421" s="22">
        <v>0.0</v>
      </c>
      <c r="D421" s="21" t="s">
        <v>30</v>
      </c>
      <c r="E421" s="62">
        <f t="shared" ref="E421:G421" si="672">E418</f>
        <v>-0.0008664635929</v>
      </c>
      <c r="F421" s="62">
        <f t="shared" si="672"/>
        <v>-3.650415032</v>
      </c>
      <c r="G421" s="62">
        <f t="shared" si="672"/>
        <v>0.0005353142723</v>
      </c>
      <c r="H421" s="63"/>
      <c r="I421" s="63">
        <f t="shared" si="673"/>
        <v>0.0005353142723</v>
      </c>
      <c r="J421" s="22">
        <f t="shared" si="674"/>
        <v>0.5001338286</v>
      </c>
      <c r="L421" s="56"/>
      <c r="M421" s="63"/>
      <c r="N421" s="63"/>
      <c r="O421" s="63"/>
      <c r="P421" s="63"/>
      <c r="Q421" s="63"/>
      <c r="R421" s="64"/>
      <c r="T421" s="56"/>
      <c r="U421" s="64"/>
      <c r="W421" s="56"/>
      <c r="AE421" s="56">
        <f>2*(J421-T420)</f>
        <v>1.000267657</v>
      </c>
      <c r="AF421" s="63">
        <f t="shared" si="675"/>
        <v>0.2499999821</v>
      </c>
      <c r="AG421" s="63"/>
      <c r="AH421" s="63"/>
      <c r="AI421" s="63"/>
      <c r="AJ421" s="63">
        <f>AE421*AF421*AG420</f>
        <v>0.2500668964</v>
      </c>
      <c r="AK421" s="63">
        <f>AE421*AF421*AH420</f>
        <v>0</v>
      </c>
      <c r="AL421" s="65">
        <f>AE421*AF421*AI420</f>
        <v>0.2500668964</v>
      </c>
    </row>
    <row r="422" ht="15.75" customHeight="1">
      <c r="A422" s="56"/>
      <c r="B422" s="64"/>
      <c r="D422" s="56"/>
      <c r="E422" s="63"/>
      <c r="F422" s="63"/>
      <c r="G422" s="63"/>
      <c r="H422" s="63"/>
      <c r="I422" s="63"/>
      <c r="J422" s="64"/>
      <c r="L422" s="56"/>
      <c r="M422" s="63"/>
      <c r="N422" s="63"/>
      <c r="O422" s="63"/>
      <c r="P422" s="63"/>
      <c r="Q422" s="63"/>
      <c r="R422" s="64"/>
      <c r="T422" s="56"/>
      <c r="U422" s="64"/>
      <c r="W422" s="56"/>
      <c r="AE422" s="56"/>
      <c r="AF422" s="63"/>
      <c r="AG422" s="63"/>
      <c r="AH422" s="63"/>
      <c r="AI422" s="63"/>
      <c r="AJ422" s="63"/>
      <c r="AK422" s="63"/>
      <c r="AL422" s="65"/>
    </row>
    <row r="423" ht="15.75" customHeight="1">
      <c r="A423" s="21" t="s">
        <v>2</v>
      </c>
      <c r="B423" s="22">
        <f t="array" ref="B423:B424">TRANSPOSE($A$5:$B$5)</f>
        <v>0</v>
      </c>
      <c r="D423" s="21" t="s">
        <v>19</v>
      </c>
      <c r="E423" s="62">
        <f t="shared" ref="E423:G423" si="676">E420</f>
        <v>-4.740965811</v>
      </c>
      <c r="F423" s="62">
        <f t="shared" si="676"/>
        <v>1.706163842</v>
      </c>
      <c r="G423" s="62">
        <f t="shared" si="676"/>
        <v>4.184977693</v>
      </c>
      <c r="H423" s="63"/>
      <c r="I423" s="63">
        <f t="shared" ref="I423:I424" si="679">G423+B423*E423+B424*F423</f>
        <v>5.891141536</v>
      </c>
      <c r="J423" s="22">
        <f t="shared" ref="J423:J424" si="680">1/(1+EXP(-I423))</f>
        <v>0.9972437977</v>
      </c>
      <c r="L423" s="21" t="s">
        <v>19</v>
      </c>
      <c r="M423" s="62">
        <f t="shared" ref="M423:O423" si="677">M420</f>
        <v>2.352111241</v>
      </c>
      <c r="N423" s="62">
        <f t="shared" si="677"/>
        <v>0.2263679293</v>
      </c>
      <c r="O423" s="62">
        <f t="shared" si="677"/>
        <v>-1.504327319</v>
      </c>
      <c r="P423" s="63"/>
      <c r="Q423" s="63">
        <f>O423+J423*M423+J424*N423</f>
        <v>0.9544662525</v>
      </c>
      <c r="R423" s="22">
        <f>1/(1+EXP(-Q423))</f>
        <v>0.7220124898</v>
      </c>
      <c r="T423" s="21">
        <f>$C$5</f>
        <v>0</v>
      </c>
      <c r="U423" s="22">
        <f>(T423-R423) ^ 2</f>
        <v>0.5213020355</v>
      </c>
      <c r="W423" s="56">
        <f>2*(R423-T423)</f>
        <v>1.44402498</v>
      </c>
      <c r="X423" s="57">
        <f>R423*(1-R423)</f>
        <v>0.2007104544</v>
      </c>
      <c r="Y423" s="58">
        <f>J423</f>
        <v>0.9972437977</v>
      </c>
      <c r="Z423" s="58">
        <f>J424</f>
        <v>0.4999172127</v>
      </c>
      <c r="AA423" s="57">
        <v>1.0</v>
      </c>
      <c r="AB423" s="57">
        <f>W423*X423*Y423</f>
        <v>0.2890320772</v>
      </c>
      <c r="AC423" s="57">
        <f>W423*X423*Z423</f>
        <v>0.1448914606</v>
      </c>
      <c r="AD423" s="57">
        <f>W423*X423*AA423</f>
        <v>0.2898309098</v>
      </c>
      <c r="AE423" s="56">
        <f>2*(J423-T423)</f>
        <v>1.994487595</v>
      </c>
      <c r="AF423" s="63">
        <f t="shared" ref="AF423:AF424" si="681">J423*(1-J423)</f>
        <v>0.002748605599</v>
      </c>
      <c r="AG423" s="58">
        <f>B423</f>
        <v>0</v>
      </c>
      <c r="AH423" s="58">
        <f>B424</f>
        <v>1</v>
      </c>
      <c r="AI423" s="63">
        <v>1.0</v>
      </c>
      <c r="AJ423" s="63">
        <f>AE423*AF423*AG423</f>
        <v>0</v>
      </c>
      <c r="AK423" s="63">
        <f>AE423*AF423*AH423</f>
        <v>0.005482059773</v>
      </c>
      <c r="AL423" s="65">
        <f>AE423*AF423*AI423</f>
        <v>0.005482059773</v>
      </c>
    </row>
    <row r="424" ht="15.75" customHeight="1">
      <c r="A424" s="21" t="s">
        <v>21</v>
      </c>
      <c r="B424" s="22">
        <v>1.0</v>
      </c>
      <c r="D424" s="21" t="s">
        <v>30</v>
      </c>
      <c r="E424" s="62">
        <f t="shared" ref="E424:G424" si="678">E421</f>
        <v>-0.0008664635929</v>
      </c>
      <c r="F424" s="62">
        <f t="shared" si="678"/>
        <v>-3.650415032</v>
      </c>
      <c r="G424" s="62">
        <f t="shared" si="678"/>
        <v>0.0005353142723</v>
      </c>
      <c r="H424" s="63"/>
      <c r="I424" s="63">
        <f t="shared" si="679"/>
        <v>-0.0003311493206</v>
      </c>
      <c r="J424" s="22">
        <f t="shared" si="680"/>
        <v>0.4999172127</v>
      </c>
      <c r="L424" s="56"/>
      <c r="M424" s="63"/>
      <c r="N424" s="63"/>
      <c r="O424" s="63"/>
      <c r="P424" s="63"/>
      <c r="Q424" s="63"/>
      <c r="R424" s="64"/>
      <c r="T424" s="56"/>
      <c r="U424" s="64"/>
      <c r="W424" s="56"/>
      <c r="AE424" s="56">
        <f>2*(J424-T423)</f>
        <v>0.9998344253</v>
      </c>
      <c r="AF424" s="63">
        <f t="shared" si="681"/>
        <v>0.2499999931</v>
      </c>
      <c r="AG424" s="63"/>
      <c r="AH424" s="63"/>
      <c r="AI424" s="63"/>
      <c r="AJ424" s="63">
        <f>AE424*AF424*AG423</f>
        <v>0</v>
      </c>
      <c r="AK424" s="63">
        <f>AE424*AF424*AH423</f>
        <v>0.2499585995</v>
      </c>
      <c r="AL424" s="65">
        <f>AE424*AF424*AI423</f>
        <v>0.2499585995</v>
      </c>
    </row>
    <row r="425" ht="15.75" customHeight="1">
      <c r="A425" s="56"/>
      <c r="B425" s="64"/>
      <c r="D425" s="56"/>
      <c r="E425" s="63"/>
      <c r="F425" s="63"/>
      <c r="G425" s="63"/>
      <c r="H425" s="63"/>
      <c r="I425" s="63"/>
      <c r="J425" s="64"/>
      <c r="L425" s="56"/>
      <c r="M425" s="63"/>
      <c r="N425" s="63"/>
      <c r="O425" s="63"/>
      <c r="P425" s="63"/>
      <c r="Q425" s="63"/>
      <c r="R425" s="64"/>
      <c r="T425" s="56"/>
      <c r="U425" s="64"/>
      <c r="W425" s="56"/>
      <c r="AE425" s="56"/>
      <c r="AF425" s="63"/>
      <c r="AG425" s="63"/>
      <c r="AH425" s="63"/>
      <c r="AI425" s="63"/>
      <c r="AJ425" s="63"/>
      <c r="AK425" s="63"/>
      <c r="AL425" s="65"/>
    </row>
    <row r="426" ht="15.75" customHeight="1">
      <c r="A426" s="21" t="s">
        <v>2</v>
      </c>
      <c r="B426" s="22">
        <f t="array" ref="B426:B427">TRANSPOSE($A$6:$B$6)</f>
        <v>1</v>
      </c>
      <c r="D426" s="21" t="s">
        <v>19</v>
      </c>
      <c r="E426" s="62">
        <f t="shared" ref="E426:G426" si="682">E423</f>
        <v>-4.740965811</v>
      </c>
      <c r="F426" s="62">
        <f t="shared" si="682"/>
        <v>1.706163842</v>
      </c>
      <c r="G426" s="62">
        <f t="shared" si="682"/>
        <v>4.184977693</v>
      </c>
      <c r="H426" s="63"/>
      <c r="I426" s="63">
        <f t="shared" ref="I426:I427" si="685">G426+B426*E426+B427*F426</f>
        <v>1.150175724</v>
      </c>
      <c r="J426" s="22">
        <f t="shared" ref="J426:J427" si="686">1/(1+EXP(-I426))</f>
        <v>0.7595430122</v>
      </c>
      <c r="L426" s="21" t="s">
        <v>19</v>
      </c>
      <c r="M426" s="62">
        <f t="shared" ref="M426:O426" si="683">M423</f>
        <v>2.352111241</v>
      </c>
      <c r="N426" s="62">
        <f t="shared" si="683"/>
        <v>0.2263679293</v>
      </c>
      <c r="O426" s="62">
        <f t="shared" si="683"/>
        <v>-1.504327319</v>
      </c>
      <c r="P426" s="63"/>
      <c r="Q426" s="63">
        <f>O426+J426*M426+J427*N426</f>
        <v>0.3953675628</v>
      </c>
      <c r="R426" s="22">
        <f>1/(1+EXP(-Q426))</f>
        <v>0.5975741602</v>
      </c>
      <c r="T426" s="21">
        <f>$C$6</f>
        <v>1</v>
      </c>
      <c r="U426" s="22">
        <f>(T426-R426) ^ 2</f>
        <v>0.1619465565</v>
      </c>
      <c r="W426" s="56">
        <f>2*(R426-T426)</f>
        <v>-0.8048516795</v>
      </c>
      <c r="X426" s="57">
        <f>R426*(1-R426)</f>
        <v>0.2404792833</v>
      </c>
      <c r="Y426" s="58">
        <f>J426</f>
        <v>0.7595430122</v>
      </c>
      <c r="Z426" s="58">
        <f>J427</f>
        <v>0.4999172127</v>
      </c>
      <c r="AA426" s="57">
        <v>1.0</v>
      </c>
      <c r="AB426" s="57">
        <f>W426*X426*Y426</f>
        <v>-0.1470096678</v>
      </c>
      <c r="AC426" s="57">
        <f>W426*X426*Z426</f>
        <v>-0.09675905401</v>
      </c>
      <c r="AD426" s="57">
        <f>W426*X426*AA426</f>
        <v>-0.193550155</v>
      </c>
      <c r="AE426" s="56">
        <f>2*(J426-T426)</f>
        <v>-0.4809139755</v>
      </c>
      <c r="AF426" s="63">
        <f t="shared" ref="AF426:AF427" si="687">J426*(1-J426)</f>
        <v>0.1826374248</v>
      </c>
      <c r="AG426" s="58">
        <f>B426</f>
        <v>1</v>
      </c>
      <c r="AH426" s="58">
        <f>B427</f>
        <v>1</v>
      </c>
      <c r="AI426" s="63">
        <v>1.0</v>
      </c>
      <c r="AJ426" s="63">
        <f>AE426*AF426*AG426</f>
        <v>-0.08783289004</v>
      </c>
      <c r="AK426" s="63">
        <f>AE426*AF426*AH426</f>
        <v>-0.08783289004</v>
      </c>
      <c r="AL426" s="65">
        <f>AE426*AF426*AI426</f>
        <v>-0.08783289004</v>
      </c>
    </row>
    <row r="427" ht="15.75" customHeight="1">
      <c r="A427" s="26" t="s">
        <v>21</v>
      </c>
      <c r="B427" s="27">
        <v>1.0</v>
      </c>
      <c r="D427" s="26" t="s">
        <v>30</v>
      </c>
      <c r="E427" s="66">
        <f t="shared" ref="E427:G427" si="684">E424</f>
        <v>-0.0008664635929</v>
      </c>
      <c r="F427" s="66">
        <f t="shared" si="684"/>
        <v>-3.650415032</v>
      </c>
      <c r="G427" s="66">
        <f t="shared" si="684"/>
        <v>0.0005353142723</v>
      </c>
      <c r="H427" s="67"/>
      <c r="I427" s="67">
        <f t="shared" si="685"/>
        <v>-0.0003311493206</v>
      </c>
      <c r="J427" s="27">
        <f t="shared" si="686"/>
        <v>0.4999172127</v>
      </c>
      <c r="L427" s="68"/>
      <c r="M427" s="66"/>
      <c r="N427" s="66"/>
      <c r="O427" s="66"/>
      <c r="P427" s="66"/>
      <c r="Q427" s="66"/>
      <c r="R427" s="69"/>
      <c r="T427" s="68"/>
      <c r="U427" s="69"/>
      <c r="W427" s="68"/>
      <c r="X427" s="66"/>
      <c r="Y427" s="66"/>
      <c r="Z427" s="66"/>
      <c r="AA427" s="66"/>
      <c r="AB427" s="66"/>
      <c r="AC427" s="66"/>
      <c r="AD427" s="66"/>
      <c r="AE427" s="68">
        <f>2*(J427-T426)</f>
        <v>-1.000165575</v>
      </c>
      <c r="AF427" s="67">
        <f t="shared" si="687"/>
        <v>0.2499999931</v>
      </c>
      <c r="AG427" s="67"/>
      <c r="AH427" s="67"/>
      <c r="AI427" s="67"/>
      <c r="AJ427" s="67">
        <f>AE427*AF427*AG426</f>
        <v>-0.2500413868</v>
      </c>
      <c r="AK427" s="67">
        <f>AE427*AF427*AH426</f>
        <v>-0.2500413868</v>
      </c>
      <c r="AL427" s="70">
        <f>AE427*AF427*AI426</f>
        <v>-0.2500413868</v>
      </c>
    </row>
    <row r="428" ht="15.75" customHeight="1">
      <c r="A428" s="71"/>
      <c r="B428" s="71"/>
      <c r="C428" s="71"/>
      <c r="D428" s="71"/>
      <c r="E428" s="71"/>
      <c r="F428" s="71"/>
      <c r="G428" s="71"/>
      <c r="H428" s="71"/>
      <c r="I428" s="71"/>
      <c r="J428" s="71"/>
      <c r="K428" s="71"/>
      <c r="L428" s="71"/>
      <c r="M428" s="71"/>
      <c r="N428" s="71"/>
      <c r="O428" s="71"/>
      <c r="P428" s="71"/>
      <c r="Q428" s="71"/>
      <c r="R428" s="71"/>
      <c r="S428" s="71"/>
      <c r="T428" s="71"/>
      <c r="U428" s="72">
        <f>SUM(U417:U426)</f>
        <v>0.9004092888</v>
      </c>
      <c r="V428" s="71"/>
      <c r="W428" s="71"/>
      <c r="X428" s="71"/>
      <c r="Y428" s="71"/>
      <c r="Z428" s="71"/>
      <c r="AA428" s="71"/>
      <c r="AB428" s="71">
        <f t="shared" ref="AB428:AD428" si="688">AVERAGE(AB417,AB420,AB423,AB426)</f>
        <v>0.02279214199</v>
      </c>
      <c r="AC428" s="71">
        <f t="shared" si="688"/>
        <v>0.01914545054</v>
      </c>
      <c r="AD428" s="71">
        <f t="shared" si="688"/>
        <v>0.03829108018</v>
      </c>
      <c r="AE428" s="71"/>
      <c r="AF428" s="71"/>
      <c r="AG428" s="71">
        <f>AVERAGE(AJ417,AJ420,AJ423,AJ426)</f>
        <v>0.02025419636</v>
      </c>
      <c r="AH428" s="71">
        <f>AVERAGE(AJ418,AJ421,AJ424,AJ427)</f>
        <v>0.000006377389434</v>
      </c>
      <c r="AI428" s="71">
        <f>AVERAGE(AK417,AK420,AK423,AK426)</f>
        <v>-0.02058770757</v>
      </c>
      <c r="AJ428" s="71">
        <f>AVERAGE(AK418,AK421,AK424,AK427)</f>
        <v>-0.00002069683178</v>
      </c>
      <c r="AK428" s="71">
        <f>AVERAGE(AL417,AL420,AL423,AL426)</f>
        <v>0.02151398245</v>
      </c>
      <c r="AL428" s="71">
        <f>AVERAGE(AL418,AL421,AL424,AL427)</f>
        <v>0.00001276030704</v>
      </c>
    </row>
    <row r="429" ht="15.75" customHeight="1"/>
    <row r="430" ht="15.75" customHeight="1">
      <c r="A430" s="5" t="s">
        <v>5</v>
      </c>
      <c r="B430" s="6"/>
      <c r="C430" s="3"/>
      <c r="D430" s="7" t="s">
        <v>6</v>
      </c>
      <c r="E430" s="8"/>
      <c r="F430" s="8"/>
      <c r="G430" s="8"/>
      <c r="H430" s="8"/>
      <c r="I430" s="9" t="s">
        <v>3</v>
      </c>
      <c r="J430" s="10"/>
      <c r="K430" s="3"/>
      <c r="L430" s="7" t="s">
        <v>27</v>
      </c>
      <c r="M430" s="8"/>
      <c r="N430" s="8"/>
      <c r="O430" s="8"/>
      <c r="P430" s="8"/>
      <c r="Q430" s="9" t="s">
        <v>3</v>
      </c>
      <c r="R430" s="10"/>
      <c r="T430" s="7" t="s">
        <v>20</v>
      </c>
      <c r="U430" s="11" t="s">
        <v>8</v>
      </c>
      <c r="W430" s="7" t="s">
        <v>28</v>
      </c>
      <c r="X430" s="8"/>
      <c r="Y430" s="8"/>
      <c r="Z430" s="8"/>
      <c r="AA430" s="8"/>
      <c r="AB430" s="8"/>
      <c r="AC430" s="8"/>
      <c r="AD430" s="8"/>
      <c r="AE430" s="7" t="s">
        <v>29</v>
      </c>
      <c r="AF430" s="8"/>
      <c r="AG430" s="8"/>
      <c r="AH430" s="8"/>
      <c r="AI430" s="8"/>
      <c r="AJ430" s="8"/>
      <c r="AK430" s="8"/>
      <c r="AL430" s="11"/>
    </row>
    <row r="431" ht="15.75" customHeight="1">
      <c r="A431" s="12"/>
      <c r="B431" s="13"/>
      <c r="C431" s="3"/>
      <c r="D431" s="14"/>
      <c r="E431" s="15" t="s">
        <v>9</v>
      </c>
      <c r="F431" s="15" t="s">
        <v>22</v>
      </c>
      <c r="G431" s="15" t="s">
        <v>10</v>
      </c>
      <c r="H431" s="15"/>
      <c r="I431" s="15" t="s">
        <v>11</v>
      </c>
      <c r="J431" s="18" t="s">
        <v>12</v>
      </c>
      <c r="K431" s="3"/>
      <c r="L431" s="14"/>
      <c r="M431" s="15" t="s">
        <v>9</v>
      </c>
      <c r="N431" s="15" t="s">
        <v>22</v>
      </c>
      <c r="O431" s="15" t="s">
        <v>10</v>
      </c>
      <c r="P431" s="15"/>
      <c r="Q431" s="15" t="s">
        <v>11</v>
      </c>
      <c r="R431" s="18" t="s">
        <v>12</v>
      </c>
      <c r="T431" s="52"/>
      <c r="U431" s="17"/>
      <c r="W431" s="52" t="s">
        <v>13</v>
      </c>
      <c r="X431" s="16" t="s">
        <v>14</v>
      </c>
      <c r="Y431" s="16" t="s">
        <v>23</v>
      </c>
      <c r="Z431" s="16" t="s">
        <v>24</v>
      </c>
      <c r="AA431" s="16" t="s">
        <v>16</v>
      </c>
      <c r="AB431" s="16" t="s">
        <v>25</v>
      </c>
      <c r="AC431" s="16" t="s">
        <v>26</v>
      </c>
      <c r="AD431" s="16" t="s">
        <v>18</v>
      </c>
      <c r="AE431" s="14" t="s">
        <v>13</v>
      </c>
      <c r="AF431" s="15" t="s">
        <v>14</v>
      </c>
      <c r="AG431" s="15" t="s">
        <v>23</v>
      </c>
      <c r="AH431" s="15" t="s">
        <v>24</v>
      </c>
      <c r="AI431" s="15" t="s">
        <v>16</v>
      </c>
      <c r="AJ431" s="15" t="s">
        <v>25</v>
      </c>
      <c r="AK431" s="15" t="s">
        <v>26</v>
      </c>
      <c r="AL431" s="18" t="s">
        <v>18</v>
      </c>
    </row>
    <row r="432" ht="15.75" customHeight="1">
      <c r="A432" s="21" t="s">
        <v>2</v>
      </c>
      <c r="B432" s="22">
        <f t="array" ref="B432:B433">TRANSPOSE($A$3:$B$3)</f>
        <v>0</v>
      </c>
      <c r="D432" s="23" t="s">
        <v>19</v>
      </c>
      <c r="E432" s="53">
        <f t="shared" ref="E432:G432" si="689">E417-$B$8*AG428</f>
        <v>-4.943507775</v>
      </c>
      <c r="F432" s="53">
        <f t="shared" si="689"/>
        <v>1.706100068</v>
      </c>
      <c r="G432" s="53">
        <f t="shared" si="689"/>
        <v>4.390854769</v>
      </c>
      <c r="H432" s="54"/>
      <c r="I432" s="54">
        <f t="shared" ref="I432:I433" si="692">G432+B432*E432+B433*F432</f>
        <v>4.390854769</v>
      </c>
      <c r="J432" s="55">
        <f t="shared" ref="J432:J433" si="693">1/(1+EXP(-I432))</f>
        <v>0.9877615026</v>
      </c>
      <c r="L432" s="23" t="s">
        <v>19</v>
      </c>
      <c r="M432" s="53">
        <f t="shared" ref="M432:O432" si="690">M417-$B$8*AB428</f>
        <v>2.124189821</v>
      </c>
      <c r="N432" s="53">
        <f t="shared" si="690"/>
        <v>0.03491342384</v>
      </c>
      <c r="O432" s="53">
        <f t="shared" si="690"/>
        <v>-1.887238121</v>
      </c>
      <c r="P432" s="54"/>
      <c r="Q432" s="54">
        <f>O432+J432*M432+J433*N432</f>
        <v>0.2284150798</v>
      </c>
      <c r="R432" s="55">
        <f>1/(1+EXP(-Q432))</f>
        <v>0.5568567834</v>
      </c>
      <c r="T432" s="21">
        <f>$C$3</f>
        <v>1</v>
      </c>
      <c r="U432" s="22">
        <f>(T432-R432) ^ 2</f>
        <v>0.1963759104</v>
      </c>
      <c r="W432" s="56">
        <f>2*(R432-T432)</f>
        <v>-0.8862864331</v>
      </c>
      <c r="X432" s="57">
        <f>R432*(1-R432)</f>
        <v>0.2467673062</v>
      </c>
      <c r="Y432" s="58">
        <f>J432</f>
        <v>0.9877615026</v>
      </c>
      <c r="Z432" s="58">
        <f>J433</f>
        <v>0.5001019278</v>
      </c>
      <c r="AA432" s="57">
        <v>1.0</v>
      </c>
      <c r="AB432" s="57">
        <f>W432*X432*Y432</f>
        <v>-0.2160298765</v>
      </c>
      <c r="AC432" s="57">
        <f>W432*X432*Z432</f>
        <v>-0.1093755501</v>
      </c>
      <c r="AD432" s="57">
        <f>W432*X432*AA432</f>
        <v>-0.2187065156</v>
      </c>
      <c r="AE432" s="59">
        <f>2*(J432-T432)</f>
        <v>-0.02447699473</v>
      </c>
      <c r="AF432" s="54">
        <f t="shared" ref="AF432:AF433" si="694">J432*(1-J432)</f>
        <v>0.01208871655</v>
      </c>
      <c r="AG432" s="60">
        <f>B432</f>
        <v>0</v>
      </c>
      <c r="AH432" s="60">
        <f>B433</f>
        <v>0</v>
      </c>
      <c r="AI432" s="54">
        <v>1.0</v>
      </c>
      <c r="AJ432" s="54">
        <f>AE432*AF432*AG432</f>
        <v>0</v>
      </c>
      <c r="AK432" s="54">
        <f>AE432*AF432*AH432</f>
        <v>0</v>
      </c>
      <c r="AL432" s="61">
        <f>AE432*AF432*AI432</f>
        <v>-0.0002958954513</v>
      </c>
    </row>
    <row r="433" ht="15.75" customHeight="1">
      <c r="A433" s="21" t="s">
        <v>21</v>
      </c>
      <c r="B433" s="22">
        <v>0.0</v>
      </c>
      <c r="D433" s="21" t="s">
        <v>30</v>
      </c>
      <c r="E433" s="62">
        <f t="shared" ref="E433:G433" si="691">E418-$B$8*AJ428</f>
        <v>-0.0006594952751</v>
      </c>
      <c r="F433" s="62">
        <f t="shared" si="691"/>
        <v>-3.865554856</v>
      </c>
      <c r="G433" s="62">
        <f t="shared" si="691"/>
        <v>0.0004077112019</v>
      </c>
      <c r="H433" s="63"/>
      <c r="I433" s="63">
        <f t="shared" si="692"/>
        <v>0.0004077112019</v>
      </c>
      <c r="J433" s="22">
        <f t="shared" si="693"/>
        <v>0.5001019278</v>
      </c>
      <c r="L433" s="21"/>
      <c r="M433" s="63"/>
      <c r="N433" s="63"/>
      <c r="O433" s="63"/>
      <c r="P433" s="63"/>
      <c r="Q433" s="63"/>
      <c r="R433" s="64"/>
      <c r="T433" s="56"/>
      <c r="U433" s="64"/>
      <c r="W433" s="56"/>
      <c r="AE433" s="56">
        <f>2*(J433-T432)</f>
        <v>-0.9997961444</v>
      </c>
      <c r="AF433" s="63">
        <f t="shared" si="694"/>
        <v>0.2499999896</v>
      </c>
      <c r="AG433" s="63"/>
      <c r="AH433" s="63"/>
      <c r="AI433" s="63"/>
      <c r="AJ433" s="63">
        <f>AE433*AF433*AG432</f>
        <v>0</v>
      </c>
      <c r="AK433" s="63">
        <f>AE433*AF433*AH432</f>
        <v>0</v>
      </c>
      <c r="AL433" s="65">
        <f>AE433*AF433*AI432</f>
        <v>-0.2499490257</v>
      </c>
    </row>
    <row r="434" ht="15.75" customHeight="1">
      <c r="A434" s="56"/>
      <c r="B434" s="64"/>
      <c r="D434" s="56"/>
      <c r="E434" s="63"/>
      <c r="F434" s="63"/>
      <c r="G434" s="63"/>
      <c r="H434" s="63"/>
      <c r="I434" s="63"/>
      <c r="J434" s="64"/>
      <c r="L434" s="56"/>
      <c r="M434" s="63"/>
      <c r="N434" s="63"/>
      <c r="O434" s="63"/>
      <c r="P434" s="63"/>
      <c r="Q434" s="63"/>
      <c r="R434" s="64"/>
      <c r="T434" s="56"/>
      <c r="U434" s="64"/>
      <c r="W434" s="56"/>
      <c r="AE434" s="56"/>
      <c r="AF434" s="63"/>
      <c r="AG434" s="63"/>
      <c r="AH434" s="63"/>
      <c r="AI434" s="63"/>
      <c r="AJ434" s="63"/>
      <c r="AK434" s="63"/>
      <c r="AL434" s="65"/>
    </row>
    <row r="435" ht="15.75" customHeight="1">
      <c r="A435" s="21" t="s">
        <v>2</v>
      </c>
      <c r="B435" s="22">
        <f t="array" ref="B435:B436">TRANSPOSE($A$4:$B$4)</f>
        <v>1</v>
      </c>
      <c r="D435" s="21" t="s">
        <v>19</v>
      </c>
      <c r="E435" s="62">
        <f t="shared" ref="E435:G435" si="695">E432</f>
        <v>-4.943507775</v>
      </c>
      <c r="F435" s="62">
        <f t="shared" si="695"/>
        <v>1.706100068</v>
      </c>
      <c r="G435" s="62">
        <f t="shared" si="695"/>
        <v>4.390854769</v>
      </c>
      <c r="H435" s="63"/>
      <c r="I435" s="63">
        <f t="shared" ref="I435:I436" si="698">G435+B435*E435+B436*F435</f>
        <v>-0.5526530058</v>
      </c>
      <c r="J435" s="22">
        <f t="shared" ref="J435:J436" si="699">1/(1+EXP(-I435))</f>
        <v>0.3652491107</v>
      </c>
      <c r="L435" s="21" t="s">
        <v>19</v>
      </c>
      <c r="M435" s="62">
        <f t="shared" ref="M435:O435" si="696">M432</f>
        <v>2.124189821</v>
      </c>
      <c r="N435" s="62">
        <f t="shared" si="696"/>
        <v>0.03491342384</v>
      </c>
      <c r="O435" s="62">
        <f t="shared" si="696"/>
        <v>-1.887238121</v>
      </c>
      <c r="P435" s="63"/>
      <c r="Q435" s="63">
        <f>O435+J435*M435+J436*N435</f>
        <v>-1.093919407</v>
      </c>
      <c r="R435" s="22">
        <f>1/(1+EXP(-Q435))</f>
        <v>0.2508809473</v>
      </c>
      <c r="T435" s="21">
        <f>$C$4</f>
        <v>0</v>
      </c>
      <c r="U435" s="22">
        <f>(T435-R435) ^ 2</f>
        <v>0.0629412497</v>
      </c>
      <c r="W435" s="56">
        <f>2*(R435-T435)</f>
        <v>0.5017618945</v>
      </c>
      <c r="X435" s="57">
        <f>R435*(1-R435)</f>
        <v>0.1879396976</v>
      </c>
      <c r="Y435" s="58">
        <f>J435</f>
        <v>0.3652491107</v>
      </c>
      <c r="Z435" s="58">
        <f>J436</f>
        <v>0.5001019278</v>
      </c>
      <c r="AA435" s="57">
        <v>1.0</v>
      </c>
      <c r="AB435" s="57">
        <f>W435*X435*Y435</f>
        <v>0.03444334861</v>
      </c>
      <c r="AC435" s="57">
        <f>W435*X435*Z435</f>
        <v>0.04716010124</v>
      </c>
      <c r="AD435" s="57">
        <f>W435*X435*AA435</f>
        <v>0.09430097871</v>
      </c>
      <c r="AE435" s="56">
        <f>2*(J435-T435)</f>
        <v>0.7304982214</v>
      </c>
      <c r="AF435" s="63">
        <f t="shared" ref="AF435:AF436" si="700">J435*(1-J435)</f>
        <v>0.2318421978</v>
      </c>
      <c r="AG435" s="58">
        <f>B435</f>
        <v>1</v>
      </c>
      <c r="AH435" s="58">
        <f>B436</f>
        <v>0</v>
      </c>
      <c r="AI435" s="63">
        <v>1.0</v>
      </c>
      <c r="AJ435" s="63">
        <f>AE435*AF435*AG435</f>
        <v>0.1693603132</v>
      </c>
      <c r="AK435" s="63">
        <f>AE435*AF435*AH435</f>
        <v>0</v>
      </c>
      <c r="AL435" s="65">
        <f>AE435*AF435*AI435</f>
        <v>0.1693603132</v>
      </c>
    </row>
    <row r="436" ht="15.75" customHeight="1">
      <c r="A436" s="21" t="s">
        <v>21</v>
      </c>
      <c r="B436" s="22">
        <v>0.0</v>
      </c>
      <c r="D436" s="21" t="s">
        <v>30</v>
      </c>
      <c r="E436" s="62">
        <f t="shared" ref="E436:G436" si="697">E433</f>
        <v>-0.0006594952751</v>
      </c>
      <c r="F436" s="62">
        <f t="shared" si="697"/>
        <v>-3.865554856</v>
      </c>
      <c r="G436" s="62">
        <f t="shared" si="697"/>
        <v>0.0004077112019</v>
      </c>
      <c r="H436" s="63"/>
      <c r="I436" s="63">
        <f t="shared" si="698"/>
        <v>0.0004077112019</v>
      </c>
      <c r="J436" s="22">
        <f t="shared" si="699"/>
        <v>0.5001019278</v>
      </c>
      <c r="L436" s="56"/>
      <c r="M436" s="63"/>
      <c r="N436" s="63"/>
      <c r="O436" s="63"/>
      <c r="P436" s="63"/>
      <c r="Q436" s="63"/>
      <c r="R436" s="64"/>
      <c r="T436" s="56"/>
      <c r="U436" s="64"/>
      <c r="W436" s="56"/>
      <c r="AE436" s="56">
        <f>2*(J436-T435)</f>
        <v>1.000203856</v>
      </c>
      <c r="AF436" s="63">
        <f t="shared" si="700"/>
        <v>0.2499999896</v>
      </c>
      <c r="AG436" s="63"/>
      <c r="AH436" s="63"/>
      <c r="AI436" s="63"/>
      <c r="AJ436" s="63">
        <f>AE436*AF436*AG435</f>
        <v>0.2500509535</v>
      </c>
      <c r="AK436" s="63">
        <f>AE436*AF436*AH435</f>
        <v>0</v>
      </c>
      <c r="AL436" s="65">
        <f>AE436*AF436*AI435</f>
        <v>0.2500509535</v>
      </c>
    </row>
    <row r="437" ht="15.75" customHeight="1">
      <c r="A437" s="56"/>
      <c r="B437" s="64"/>
      <c r="D437" s="56"/>
      <c r="E437" s="63"/>
      <c r="F437" s="63"/>
      <c r="G437" s="63"/>
      <c r="H437" s="63"/>
      <c r="I437" s="63"/>
      <c r="J437" s="64"/>
      <c r="L437" s="56"/>
      <c r="M437" s="63"/>
      <c r="N437" s="63"/>
      <c r="O437" s="63"/>
      <c r="P437" s="63"/>
      <c r="Q437" s="63"/>
      <c r="R437" s="64"/>
      <c r="T437" s="56"/>
      <c r="U437" s="64"/>
      <c r="W437" s="56"/>
      <c r="AE437" s="56"/>
      <c r="AF437" s="63"/>
      <c r="AG437" s="63"/>
      <c r="AH437" s="63"/>
      <c r="AI437" s="63"/>
      <c r="AJ437" s="63"/>
      <c r="AK437" s="63"/>
      <c r="AL437" s="65"/>
    </row>
    <row r="438" ht="15.75" customHeight="1">
      <c r="A438" s="21" t="s">
        <v>2</v>
      </c>
      <c r="B438" s="22">
        <f t="array" ref="B438:B439">TRANSPOSE($A$5:$B$5)</f>
        <v>0</v>
      </c>
      <c r="D438" s="21" t="s">
        <v>19</v>
      </c>
      <c r="E438" s="62">
        <f t="shared" ref="E438:G438" si="701">E435</f>
        <v>-4.943507775</v>
      </c>
      <c r="F438" s="62">
        <f t="shared" si="701"/>
        <v>1.706100068</v>
      </c>
      <c r="G438" s="62">
        <f t="shared" si="701"/>
        <v>4.390854769</v>
      </c>
      <c r="H438" s="63"/>
      <c r="I438" s="63">
        <f t="shared" ref="I438:I439" si="704">G438+B438*E438+B439*F438</f>
        <v>6.096954837</v>
      </c>
      <c r="J438" s="22">
        <f t="shared" ref="J438:J439" si="705">1/(1+EXP(-I438))</f>
        <v>0.9977553418</v>
      </c>
      <c r="L438" s="21" t="s">
        <v>19</v>
      </c>
      <c r="M438" s="62">
        <f t="shared" ref="M438:O438" si="702">M435</f>
        <v>2.124189821</v>
      </c>
      <c r="N438" s="62">
        <f t="shared" si="702"/>
        <v>0.03491342384</v>
      </c>
      <c r="O438" s="62">
        <f t="shared" si="702"/>
        <v>-1.887238121</v>
      </c>
      <c r="P438" s="63"/>
      <c r="Q438" s="63">
        <f>O438+J438*M438+J439*N438</f>
        <v>0.249638135</v>
      </c>
      <c r="R438" s="22">
        <f>1/(1+EXP(-Q438))</f>
        <v>0.5620874316</v>
      </c>
      <c r="T438" s="21">
        <f>$C$5</f>
        <v>0</v>
      </c>
      <c r="U438" s="22">
        <f>(T438-R438) ^ 2</f>
        <v>0.3159422807</v>
      </c>
      <c r="W438" s="56">
        <f>2*(R438-T438)</f>
        <v>1.124174863</v>
      </c>
      <c r="X438" s="57">
        <f>R438*(1-R438)</f>
        <v>0.2461451508</v>
      </c>
      <c r="Y438" s="58">
        <f>J438</f>
        <v>0.9977553418</v>
      </c>
      <c r="Z438" s="58">
        <f>J439</f>
        <v>0.499937054</v>
      </c>
      <c r="AA438" s="57">
        <v>1.0</v>
      </c>
      <c r="AB438" s="57">
        <f>W438*X438*Y438</f>
        <v>0.2760890715</v>
      </c>
      <c r="AC438" s="57">
        <f>W438*X438*Z438</f>
        <v>0.1383376778</v>
      </c>
      <c r="AD438" s="57">
        <f>W438*X438*AA438</f>
        <v>0.2767101913</v>
      </c>
      <c r="AE438" s="56">
        <f>2*(J438-T438)</f>
        <v>1.995510684</v>
      </c>
      <c r="AF438" s="63">
        <f t="shared" ref="AF438:AF439" si="706">J438*(1-J438)</f>
        <v>0.00223961971</v>
      </c>
      <c r="AG438" s="58">
        <f>B438</f>
        <v>0</v>
      </c>
      <c r="AH438" s="58">
        <f>B439</f>
        <v>1</v>
      </c>
      <c r="AI438" s="63">
        <v>1.0</v>
      </c>
      <c r="AJ438" s="63">
        <f>AE438*AF438*AG438</f>
        <v>0</v>
      </c>
      <c r="AK438" s="63">
        <f>AE438*AF438*AH438</f>
        <v>0.004469185059</v>
      </c>
      <c r="AL438" s="65">
        <f>AE438*AF438*AI438</f>
        <v>0.004469185059</v>
      </c>
    </row>
    <row r="439" ht="15.75" customHeight="1">
      <c r="A439" s="21" t="s">
        <v>21</v>
      </c>
      <c r="B439" s="22">
        <v>1.0</v>
      </c>
      <c r="D439" s="21" t="s">
        <v>30</v>
      </c>
      <c r="E439" s="62">
        <f t="shared" ref="E439:G439" si="703">E436</f>
        <v>-0.0006594952751</v>
      </c>
      <c r="F439" s="62">
        <f t="shared" si="703"/>
        <v>-3.865554856</v>
      </c>
      <c r="G439" s="62">
        <f t="shared" si="703"/>
        <v>0.0004077112019</v>
      </c>
      <c r="H439" s="63"/>
      <c r="I439" s="63">
        <f t="shared" si="704"/>
        <v>-0.0002517840732</v>
      </c>
      <c r="J439" s="22">
        <f t="shared" si="705"/>
        <v>0.499937054</v>
      </c>
      <c r="L439" s="56"/>
      <c r="M439" s="63"/>
      <c r="N439" s="63"/>
      <c r="O439" s="63"/>
      <c r="P439" s="63"/>
      <c r="Q439" s="63"/>
      <c r="R439" s="64"/>
      <c r="T439" s="56"/>
      <c r="U439" s="64"/>
      <c r="W439" s="56"/>
      <c r="AE439" s="56">
        <f>2*(J439-T438)</f>
        <v>0.999874108</v>
      </c>
      <c r="AF439" s="63">
        <f t="shared" si="706"/>
        <v>0.249999996</v>
      </c>
      <c r="AG439" s="63"/>
      <c r="AH439" s="63"/>
      <c r="AI439" s="63"/>
      <c r="AJ439" s="63">
        <f>AE439*AF439*AG438</f>
        <v>0</v>
      </c>
      <c r="AK439" s="63">
        <f>AE439*AF439*AH438</f>
        <v>0.249968523</v>
      </c>
      <c r="AL439" s="65">
        <f>AE439*AF439*AI438</f>
        <v>0.249968523</v>
      </c>
    </row>
    <row r="440" ht="15.75" customHeight="1">
      <c r="A440" s="56"/>
      <c r="B440" s="64"/>
      <c r="D440" s="56"/>
      <c r="E440" s="63"/>
      <c r="F440" s="63"/>
      <c r="G440" s="63"/>
      <c r="H440" s="63"/>
      <c r="I440" s="63"/>
      <c r="J440" s="64"/>
      <c r="L440" s="56"/>
      <c r="M440" s="63"/>
      <c r="N440" s="63"/>
      <c r="O440" s="63"/>
      <c r="P440" s="63"/>
      <c r="Q440" s="63"/>
      <c r="R440" s="64"/>
      <c r="T440" s="56"/>
      <c r="U440" s="64"/>
      <c r="W440" s="56"/>
      <c r="AE440" s="56"/>
      <c r="AF440" s="63"/>
      <c r="AG440" s="63"/>
      <c r="AH440" s="63"/>
      <c r="AI440" s="63"/>
      <c r="AJ440" s="63"/>
      <c r="AK440" s="63"/>
      <c r="AL440" s="65"/>
    </row>
    <row r="441" ht="15.75" customHeight="1">
      <c r="A441" s="21" t="s">
        <v>2</v>
      </c>
      <c r="B441" s="22">
        <f t="array" ref="B441:B442">TRANSPOSE($A$6:$B$6)</f>
        <v>1</v>
      </c>
      <c r="D441" s="21" t="s">
        <v>19</v>
      </c>
      <c r="E441" s="62">
        <f t="shared" ref="E441:G441" si="707">E438</f>
        <v>-4.943507775</v>
      </c>
      <c r="F441" s="62">
        <f t="shared" si="707"/>
        <v>1.706100068</v>
      </c>
      <c r="G441" s="62">
        <f t="shared" si="707"/>
        <v>4.390854769</v>
      </c>
      <c r="H441" s="63"/>
      <c r="I441" s="63">
        <f t="shared" ref="I441:I442" si="710">G441+B441*E441+B442*F441</f>
        <v>1.153447062</v>
      </c>
      <c r="J441" s="22">
        <f t="shared" ref="J441:J442" si="711">1/(1+EXP(-I441))</f>
        <v>0.7601399736</v>
      </c>
      <c r="L441" s="21" t="s">
        <v>19</v>
      </c>
      <c r="M441" s="62">
        <f t="shared" ref="M441:O441" si="708">M438</f>
        <v>2.124189821</v>
      </c>
      <c r="N441" s="62">
        <f t="shared" si="708"/>
        <v>0.03491342384</v>
      </c>
      <c r="O441" s="62">
        <f t="shared" si="708"/>
        <v>-1.887238121</v>
      </c>
      <c r="P441" s="63"/>
      <c r="Q441" s="63">
        <f>O441+J441*M441+J442*N441</f>
        <v>-0.2551020115</v>
      </c>
      <c r="R441" s="22">
        <f>1/(1+EXP(-Q441))</f>
        <v>0.4365681212</v>
      </c>
      <c r="T441" s="21">
        <f>$C$6</f>
        <v>1</v>
      </c>
      <c r="U441" s="22">
        <f>(T441-R441) ^ 2</f>
        <v>0.3174554821</v>
      </c>
      <c r="W441" s="56">
        <f>2*(R441-T441)</f>
        <v>-1.126863758</v>
      </c>
      <c r="X441" s="57">
        <f>R441*(1-R441)</f>
        <v>0.2459763967</v>
      </c>
      <c r="Y441" s="58">
        <f>J441</f>
        <v>0.7601399736</v>
      </c>
      <c r="Z441" s="58">
        <f>J442</f>
        <v>0.499937054</v>
      </c>
      <c r="AA441" s="57">
        <v>1.0</v>
      </c>
      <c r="AB441" s="57">
        <f>W441*X441*Y441</f>
        <v>-0.2106970321</v>
      </c>
      <c r="AC441" s="57">
        <f>W441*X441*Z441</f>
        <v>-0.1385734959</v>
      </c>
      <c r="AD441" s="57">
        <f>W441*X441*AA441</f>
        <v>-0.2771818867</v>
      </c>
      <c r="AE441" s="56">
        <f>2*(J441-T441)</f>
        <v>-0.4797200527</v>
      </c>
      <c r="AF441" s="63">
        <f t="shared" ref="AF441:AF442" si="712">J441*(1-J441)</f>
        <v>0.1823271941</v>
      </c>
      <c r="AG441" s="58">
        <f>B441</f>
        <v>1</v>
      </c>
      <c r="AH441" s="58">
        <f>B442</f>
        <v>1</v>
      </c>
      <c r="AI441" s="63">
        <v>1.0</v>
      </c>
      <c r="AJ441" s="63">
        <f>AE441*AF441*AG441</f>
        <v>-0.08746601118</v>
      </c>
      <c r="AK441" s="63">
        <f>AE441*AF441*AH441</f>
        <v>-0.08746601118</v>
      </c>
      <c r="AL441" s="65">
        <f>AE441*AF441*AI441</f>
        <v>-0.08746601118</v>
      </c>
    </row>
    <row r="442" ht="15.75" customHeight="1">
      <c r="A442" s="26" t="s">
        <v>21</v>
      </c>
      <c r="B442" s="27">
        <v>1.0</v>
      </c>
      <c r="D442" s="26" t="s">
        <v>30</v>
      </c>
      <c r="E442" s="66">
        <f t="shared" ref="E442:G442" si="709">E439</f>
        <v>-0.0006594952751</v>
      </c>
      <c r="F442" s="66">
        <f t="shared" si="709"/>
        <v>-3.865554856</v>
      </c>
      <c r="G442" s="66">
        <f t="shared" si="709"/>
        <v>0.0004077112019</v>
      </c>
      <c r="H442" s="67"/>
      <c r="I442" s="67">
        <f t="shared" si="710"/>
        <v>-0.0002517840732</v>
      </c>
      <c r="J442" s="27">
        <f t="shared" si="711"/>
        <v>0.499937054</v>
      </c>
      <c r="L442" s="68"/>
      <c r="M442" s="66"/>
      <c r="N442" s="66"/>
      <c r="O442" s="66"/>
      <c r="P442" s="66"/>
      <c r="Q442" s="66"/>
      <c r="R442" s="69"/>
      <c r="T442" s="68"/>
      <c r="U442" s="69"/>
      <c r="W442" s="68"/>
      <c r="X442" s="66"/>
      <c r="Y442" s="66"/>
      <c r="Z442" s="66"/>
      <c r="AA442" s="66"/>
      <c r="AB442" s="66"/>
      <c r="AC442" s="66"/>
      <c r="AD442" s="66"/>
      <c r="AE442" s="68">
        <f>2*(J442-T441)</f>
        <v>-1.000125892</v>
      </c>
      <c r="AF442" s="67">
        <f t="shared" si="712"/>
        <v>0.249999996</v>
      </c>
      <c r="AG442" s="67"/>
      <c r="AH442" s="67"/>
      <c r="AI442" s="67"/>
      <c r="AJ442" s="67">
        <f>AE442*AF442*AG441</f>
        <v>-0.250031469</v>
      </c>
      <c r="AK442" s="67">
        <f>AE442*AF442*AH441</f>
        <v>-0.250031469</v>
      </c>
      <c r="AL442" s="70">
        <f>AE442*AF442*AI441</f>
        <v>-0.250031469</v>
      </c>
    </row>
    <row r="443" ht="15.75" customHeight="1">
      <c r="A443" s="71"/>
      <c r="B443" s="71"/>
      <c r="C443" s="71"/>
      <c r="D443" s="71"/>
      <c r="E443" s="71"/>
      <c r="F443" s="71"/>
      <c r="G443" s="71"/>
      <c r="H443" s="71"/>
      <c r="I443" s="71"/>
      <c r="J443" s="71"/>
      <c r="K443" s="71"/>
      <c r="L443" s="71"/>
      <c r="M443" s="71"/>
      <c r="N443" s="71"/>
      <c r="O443" s="71"/>
      <c r="P443" s="71"/>
      <c r="Q443" s="71"/>
      <c r="R443" s="71"/>
      <c r="S443" s="71"/>
      <c r="T443" s="71"/>
      <c r="U443" s="72">
        <f>SUM(U432:U441)</f>
        <v>0.8927149229</v>
      </c>
      <c r="V443" s="71"/>
      <c r="W443" s="71"/>
      <c r="X443" s="71"/>
      <c r="Y443" s="71"/>
      <c r="Z443" s="71"/>
      <c r="AA443" s="71"/>
      <c r="AB443" s="71">
        <f t="shared" ref="AB443:AD443" si="713">AVERAGE(AB432,AB435,AB438,AB441)</f>
        <v>-0.02904862213</v>
      </c>
      <c r="AC443" s="71">
        <f t="shared" si="713"/>
        <v>-0.01561281672</v>
      </c>
      <c r="AD443" s="71">
        <f t="shared" si="713"/>
        <v>-0.03121930809</v>
      </c>
      <c r="AE443" s="71"/>
      <c r="AF443" s="71"/>
      <c r="AG443" s="71">
        <f>AVERAGE(AJ432,AJ435,AJ438,AJ441)</f>
        <v>0.02047357549</v>
      </c>
      <c r="AH443" s="71">
        <f>AVERAGE(AJ433,AJ436,AJ439,AJ442)</f>
        <v>0.000004871115463</v>
      </c>
      <c r="AI443" s="71">
        <f>AVERAGE(AK432,AK435,AK438,AK441)</f>
        <v>-0.02074920653</v>
      </c>
      <c r="AJ443" s="71">
        <f>AVERAGE(AK433,AK436,AK439,AK442)</f>
        <v>-0.00001573650424</v>
      </c>
      <c r="AK443" s="71">
        <f>AVERAGE(AL432,AL435,AL438,AL441)</f>
        <v>0.0215168979</v>
      </c>
      <c r="AL443" s="71">
        <f>AVERAGE(AL433,AL436,AL439,AL442)</f>
        <v>0.000009745444464</v>
      </c>
    </row>
    <row r="444" ht="15.75" customHeight="1"/>
    <row r="445" ht="15.75" customHeight="1">
      <c r="A445" s="5" t="s">
        <v>5</v>
      </c>
      <c r="B445" s="6"/>
      <c r="C445" s="3"/>
      <c r="D445" s="7" t="s">
        <v>6</v>
      </c>
      <c r="E445" s="8"/>
      <c r="F445" s="8"/>
      <c r="G445" s="8"/>
      <c r="H445" s="8"/>
      <c r="I445" s="9" t="s">
        <v>3</v>
      </c>
      <c r="J445" s="10"/>
      <c r="K445" s="3"/>
      <c r="L445" s="7" t="s">
        <v>27</v>
      </c>
      <c r="M445" s="8"/>
      <c r="N445" s="8"/>
      <c r="O445" s="8"/>
      <c r="P445" s="8"/>
      <c r="Q445" s="9" t="s">
        <v>3</v>
      </c>
      <c r="R445" s="10"/>
      <c r="T445" s="7" t="s">
        <v>20</v>
      </c>
      <c r="U445" s="11" t="s">
        <v>8</v>
      </c>
      <c r="W445" s="7" t="s">
        <v>28</v>
      </c>
      <c r="X445" s="8"/>
      <c r="Y445" s="8"/>
      <c r="Z445" s="8"/>
      <c r="AA445" s="8"/>
      <c r="AB445" s="8"/>
      <c r="AC445" s="8"/>
      <c r="AD445" s="8"/>
      <c r="AE445" s="7" t="s">
        <v>29</v>
      </c>
      <c r="AF445" s="8"/>
      <c r="AG445" s="8"/>
      <c r="AH445" s="8"/>
      <c r="AI445" s="8"/>
      <c r="AJ445" s="8"/>
      <c r="AK445" s="8"/>
      <c r="AL445" s="11"/>
    </row>
    <row r="446" ht="15.75" customHeight="1">
      <c r="A446" s="12"/>
      <c r="B446" s="13"/>
      <c r="C446" s="3"/>
      <c r="D446" s="14"/>
      <c r="E446" s="15" t="s">
        <v>9</v>
      </c>
      <c r="F446" s="15" t="s">
        <v>22</v>
      </c>
      <c r="G446" s="15" t="s">
        <v>10</v>
      </c>
      <c r="H446" s="15"/>
      <c r="I446" s="15" t="s">
        <v>11</v>
      </c>
      <c r="J446" s="18" t="s">
        <v>12</v>
      </c>
      <c r="K446" s="3"/>
      <c r="L446" s="14"/>
      <c r="M446" s="15" t="s">
        <v>9</v>
      </c>
      <c r="N446" s="15" t="s">
        <v>22</v>
      </c>
      <c r="O446" s="15" t="s">
        <v>10</v>
      </c>
      <c r="P446" s="15"/>
      <c r="Q446" s="15" t="s">
        <v>11</v>
      </c>
      <c r="R446" s="18" t="s">
        <v>12</v>
      </c>
      <c r="T446" s="52"/>
      <c r="U446" s="17"/>
      <c r="W446" s="52" t="s">
        <v>13</v>
      </c>
      <c r="X446" s="16" t="s">
        <v>14</v>
      </c>
      <c r="Y446" s="16" t="s">
        <v>23</v>
      </c>
      <c r="Z446" s="16" t="s">
        <v>24</v>
      </c>
      <c r="AA446" s="16" t="s">
        <v>16</v>
      </c>
      <c r="AB446" s="16" t="s">
        <v>25</v>
      </c>
      <c r="AC446" s="16" t="s">
        <v>26</v>
      </c>
      <c r="AD446" s="16" t="s">
        <v>18</v>
      </c>
      <c r="AE446" s="14" t="s">
        <v>13</v>
      </c>
      <c r="AF446" s="15" t="s">
        <v>14</v>
      </c>
      <c r="AG446" s="15" t="s">
        <v>23</v>
      </c>
      <c r="AH446" s="15" t="s">
        <v>24</v>
      </c>
      <c r="AI446" s="15" t="s">
        <v>16</v>
      </c>
      <c r="AJ446" s="15" t="s">
        <v>25</v>
      </c>
      <c r="AK446" s="15" t="s">
        <v>26</v>
      </c>
      <c r="AL446" s="18" t="s">
        <v>18</v>
      </c>
    </row>
    <row r="447" ht="15.75" customHeight="1">
      <c r="A447" s="21" t="s">
        <v>2</v>
      </c>
      <c r="B447" s="22">
        <f t="array" ref="B447:B448">TRANSPOSE($A$3:$B$3)</f>
        <v>0</v>
      </c>
      <c r="D447" s="23" t="s">
        <v>19</v>
      </c>
      <c r="E447" s="53">
        <f t="shared" ref="E447:G447" si="714">E432-$B$8*AG443</f>
        <v>-5.14824353</v>
      </c>
      <c r="F447" s="53">
        <f t="shared" si="714"/>
        <v>1.706051357</v>
      </c>
      <c r="G447" s="53">
        <f t="shared" si="714"/>
        <v>4.598346834</v>
      </c>
      <c r="H447" s="54"/>
      <c r="I447" s="54">
        <f t="shared" ref="I447:I448" si="717">G447+B447*E447+B448*F447</f>
        <v>4.598346834</v>
      </c>
      <c r="J447" s="55">
        <f t="shared" ref="J447:J448" si="718">1/(1+EXP(-I447))</f>
        <v>0.9900318967</v>
      </c>
      <c r="L447" s="23" t="s">
        <v>19</v>
      </c>
      <c r="M447" s="53">
        <f t="shared" ref="M447:O447" si="715">M432-$B$8*AB443</f>
        <v>2.414676043</v>
      </c>
      <c r="N447" s="53">
        <f t="shared" si="715"/>
        <v>0.191041591</v>
      </c>
      <c r="O447" s="53">
        <f t="shared" si="715"/>
        <v>-1.57504504</v>
      </c>
      <c r="P447" s="54"/>
      <c r="Q447" s="54">
        <f>O447+J447*M447+J448*N447</f>
        <v>0.9110968762</v>
      </c>
      <c r="R447" s="55">
        <f>1/(1+EXP(-Q447))</f>
        <v>0.7132245651</v>
      </c>
      <c r="T447" s="21">
        <f>$C$3</f>
        <v>1</v>
      </c>
      <c r="U447" s="22">
        <f>(T447-R447) ^ 2</f>
        <v>0.08224015006</v>
      </c>
      <c r="W447" s="56">
        <f>2*(R447-T447)</f>
        <v>-0.5735508698</v>
      </c>
      <c r="X447" s="57">
        <f>R447*(1-R447)</f>
        <v>0.2045352848</v>
      </c>
      <c r="Y447" s="58">
        <f>J447</f>
        <v>0.9900318967</v>
      </c>
      <c r="Z447" s="58">
        <f>J448</f>
        <v>0.5000775642</v>
      </c>
      <c r="AA447" s="57">
        <v>1.0</v>
      </c>
      <c r="AB447" s="57">
        <f>W447*X447*Y447</f>
        <v>-0.1161420185</v>
      </c>
      <c r="AC447" s="57">
        <f>W447*X447*Z447</f>
        <v>-0.05866479442</v>
      </c>
      <c r="AD447" s="57">
        <f>W447*X447*AA447</f>
        <v>-0.1173113905</v>
      </c>
      <c r="AE447" s="59">
        <f>2*(J447-T447)</f>
        <v>-0.01993620664</v>
      </c>
      <c r="AF447" s="54">
        <f t="shared" ref="AF447:AF448" si="719">J447*(1-J447)</f>
        <v>0.009868740236</v>
      </c>
      <c r="AG447" s="60">
        <f>B447</f>
        <v>0</v>
      </c>
      <c r="AH447" s="60">
        <f>B448</f>
        <v>0</v>
      </c>
      <c r="AI447" s="54">
        <v>1.0</v>
      </c>
      <c r="AJ447" s="54">
        <f>AE447*AF447*AG447</f>
        <v>0</v>
      </c>
      <c r="AK447" s="54">
        <f>AE447*AF447*AH447</f>
        <v>0</v>
      </c>
      <c r="AL447" s="61">
        <f>AE447*AF447*AI447</f>
        <v>-0.0001967452446</v>
      </c>
    </row>
    <row r="448" ht="15.75" customHeight="1">
      <c r="A448" s="21" t="s">
        <v>21</v>
      </c>
      <c r="B448" s="22">
        <v>0.0</v>
      </c>
      <c r="D448" s="21" t="s">
        <v>30</v>
      </c>
      <c r="E448" s="62">
        <f t="shared" ref="E448:G448" si="716">E433-$B$8*AJ443</f>
        <v>-0.0005021302327</v>
      </c>
      <c r="F448" s="62">
        <f t="shared" si="716"/>
        <v>-4.080723835</v>
      </c>
      <c r="G448" s="62">
        <f t="shared" si="716"/>
        <v>0.0003102567573</v>
      </c>
      <c r="H448" s="63"/>
      <c r="I448" s="63">
        <f t="shared" si="717"/>
        <v>0.0003102567573</v>
      </c>
      <c r="J448" s="22">
        <f t="shared" si="718"/>
        <v>0.5000775642</v>
      </c>
      <c r="L448" s="21"/>
      <c r="M448" s="63"/>
      <c r="N448" s="63"/>
      <c r="O448" s="63"/>
      <c r="P448" s="63"/>
      <c r="Q448" s="63"/>
      <c r="R448" s="64"/>
      <c r="T448" s="56"/>
      <c r="U448" s="64"/>
      <c r="W448" s="56"/>
      <c r="AE448" s="56">
        <f>2*(J448-T447)</f>
        <v>-0.9998448716</v>
      </c>
      <c r="AF448" s="63">
        <f t="shared" si="719"/>
        <v>0.249999994</v>
      </c>
      <c r="AG448" s="63"/>
      <c r="AH448" s="63"/>
      <c r="AI448" s="63"/>
      <c r="AJ448" s="63">
        <f>AE448*AF448*AG447</f>
        <v>0</v>
      </c>
      <c r="AK448" s="63">
        <f>AE448*AF448*AH447</f>
        <v>0</v>
      </c>
      <c r="AL448" s="65">
        <f>AE448*AF448*AI447</f>
        <v>-0.2499612119</v>
      </c>
    </row>
    <row r="449" ht="15.75" customHeight="1">
      <c r="A449" s="56"/>
      <c r="B449" s="64"/>
      <c r="D449" s="56"/>
      <c r="E449" s="63"/>
      <c r="F449" s="63"/>
      <c r="G449" s="63"/>
      <c r="H449" s="63"/>
      <c r="I449" s="63"/>
      <c r="J449" s="64"/>
      <c r="L449" s="56"/>
      <c r="M449" s="63"/>
      <c r="N449" s="63"/>
      <c r="O449" s="63"/>
      <c r="P449" s="63"/>
      <c r="Q449" s="63"/>
      <c r="R449" s="64"/>
      <c r="T449" s="56"/>
      <c r="U449" s="64"/>
      <c r="W449" s="56"/>
      <c r="AE449" s="56"/>
      <c r="AF449" s="63"/>
      <c r="AG449" s="63"/>
      <c r="AH449" s="63"/>
      <c r="AI449" s="63"/>
      <c r="AJ449" s="63"/>
      <c r="AK449" s="63"/>
      <c r="AL449" s="65"/>
    </row>
    <row r="450" ht="15.75" customHeight="1">
      <c r="A450" s="21" t="s">
        <v>2</v>
      </c>
      <c r="B450" s="22">
        <f t="array" ref="B450:B451">TRANSPOSE($A$4:$B$4)</f>
        <v>1</v>
      </c>
      <c r="D450" s="21" t="s">
        <v>19</v>
      </c>
      <c r="E450" s="62">
        <f t="shared" ref="E450:G450" si="720">E447</f>
        <v>-5.14824353</v>
      </c>
      <c r="F450" s="62">
        <f t="shared" si="720"/>
        <v>1.706051357</v>
      </c>
      <c r="G450" s="62">
        <f t="shared" si="720"/>
        <v>4.598346834</v>
      </c>
      <c r="H450" s="63"/>
      <c r="I450" s="63">
        <f t="shared" ref="I450:I451" si="723">G450+B450*E450+B451*F450</f>
        <v>-0.5498966955</v>
      </c>
      <c r="J450" s="22">
        <f t="shared" ref="J450:J451" si="724">1/(1+EXP(-I450))</f>
        <v>0.3658883768</v>
      </c>
      <c r="L450" s="21" t="s">
        <v>19</v>
      </c>
      <c r="M450" s="62">
        <f t="shared" ref="M450:O450" si="721">M447</f>
        <v>2.414676043</v>
      </c>
      <c r="N450" s="62">
        <f t="shared" si="721"/>
        <v>0.191041591</v>
      </c>
      <c r="O450" s="62">
        <f t="shared" si="721"/>
        <v>-1.57504504</v>
      </c>
      <c r="P450" s="63"/>
      <c r="Q450" s="63">
        <f>O450+J450*M450+J451*N450</f>
        <v>-0.5960075285</v>
      </c>
      <c r="R450" s="22">
        <f>1/(1+EXP(-Q450))</f>
        <v>0.3552576386</v>
      </c>
      <c r="T450" s="21">
        <f>$C$4</f>
        <v>0</v>
      </c>
      <c r="U450" s="22">
        <f>(T450-R450) ^ 2</f>
        <v>0.1262079898</v>
      </c>
      <c r="W450" s="56">
        <f>2*(R450-T450)</f>
        <v>0.7105152772</v>
      </c>
      <c r="X450" s="57">
        <f>R450*(1-R450)</f>
        <v>0.2290496488</v>
      </c>
      <c r="Y450" s="58">
        <f>J450</f>
        <v>0.3658883768</v>
      </c>
      <c r="Z450" s="58">
        <f>J451</f>
        <v>0.5000775642</v>
      </c>
      <c r="AA450" s="57">
        <v>1.0</v>
      </c>
      <c r="AB450" s="57">
        <f>W450*X450*Y450</f>
        <v>0.05954587262</v>
      </c>
      <c r="AC450" s="57">
        <f>W450*X450*Z450</f>
        <v>0.08138426041</v>
      </c>
      <c r="AD450" s="57">
        <f>W450*X450*AA450</f>
        <v>0.1627432747</v>
      </c>
      <c r="AE450" s="56">
        <f>2*(J450-T450)</f>
        <v>0.7317767535</v>
      </c>
      <c r="AF450" s="63">
        <f t="shared" ref="AF450:AF451" si="725">J450*(1-J450)</f>
        <v>0.2320140725</v>
      </c>
      <c r="AG450" s="58">
        <f>B450</f>
        <v>1</v>
      </c>
      <c r="AH450" s="58">
        <f>B451</f>
        <v>0</v>
      </c>
      <c r="AI450" s="63">
        <v>1.0</v>
      </c>
      <c r="AJ450" s="63">
        <f>AE450*AF450*AG450</f>
        <v>0.1697825048</v>
      </c>
      <c r="AK450" s="63">
        <f>AE450*AF450*AH450</f>
        <v>0</v>
      </c>
      <c r="AL450" s="65">
        <f>AE450*AF450*AI450</f>
        <v>0.1697825048</v>
      </c>
    </row>
    <row r="451" ht="15.75" customHeight="1">
      <c r="A451" s="21" t="s">
        <v>21</v>
      </c>
      <c r="B451" s="22">
        <v>0.0</v>
      </c>
      <c r="D451" s="21" t="s">
        <v>30</v>
      </c>
      <c r="E451" s="62">
        <f t="shared" ref="E451:G451" si="722">E448</f>
        <v>-0.0005021302327</v>
      </c>
      <c r="F451" s="62">
        <f t="shared" si="722"/>
        <v>-4.080723835</v>
      </c>
      <c r="G451" s="62">
        <f t="shared" si="722"/>
        <v>0.0003102567573</v>
      </c>
      <c r="H451" s="63"/>
      <c r="I451" s="63">
        <f t="shared" si="723"/>
        <v>0.0003102567573</v>
      </c>
      <c r="J451" s="22">
        <f t="shared" si="724"/>
        <v>0.5000775642</v>
      </c>
      <c r="L451" s="56"/>
      <c r="M451" s="63"/>
      <c r="N451" s="63"/>
      <c r="O451" s="63"/>
      <c r="P451" s="63"/>
      <c r="Q451" s="63"/>
      <c r="R451" s="64"/>
      <c r="T451" s="56"/>
      <c r="U451" s="64"/>
      <c r="W451" s="56"/>
      <c r="AE451" s="56">
        <f>2*(J451-T450)</f>
        <v>1.000155128</v>
      </c>
      <c r="AF451" s="63">
        <f t="shared" si="725"/>
        <v>0.249999994</v>
      </c>
      <c r="AG451" s="63"/>
      <c r="AH451" s="63"/>
      <c r="AI451" s="63"/>
      <c r="AJ451" s="63">
        <f>AE451*AF451*AG450</f>
        <v>0.2500387761</v>
      </c>
      <c r="AK451" s="63">
        <f>AE451*AF451*AH450</f>
        <v>0</v>
      </c>
      <c r="AL451" s="65">
        <f>AE451*AF451*AI450</f>
        <v>0.2500387761</v>
      </c>
    </row>
    <row r="452" ht="15.75" customHeight="1">
      <c r="A452" s="56"/>
      <c r="B452" s="64"/>
      <c r="D452" s="56"/>
      <c r="E452" s="63"/>
      <c r="F452" s="63"/>
      <c r="G452" s="63"/>
      <c r="H452" s="63"/>
      <c r="I452" s="63"/>
      <c r="J452" s="64"/>
      <c r="L452" s="56"/>
      <c r="M452" s="63"/>
      <c r="N452" s="63"/>
      <c r="O452" s="63"/>
      <c r="P452" s="63"/>
      <c r="Q452" s="63"/>
      <c r="R452" s="64"/>
      <c r="T452" s="56"/>
      <c r="U452" s="64"/>
      <c r="W452" s="56"/>
      <c r="AE452" s="56"/>
      <c r="AF452" s="63"/>
      <c r="AG452" s="63"/>
      <c r="AH452" s="63"/>
      <c r="AI452" s="63"/>
      <c r="AJ452" s="63"/>
      <c r="AK452" s="63"/>
      <c r="AL452" s="65"/>
    </row>
    <row r="453" ht="15.75" customHeight="1">
      <c r="A453" s="21" t="s">
        <v>2</v>
      </c>
      <c r="B453" s="22">
        <f t="array" ref="B453:B454">TRANSPOSE($A$5:$B$5)</f>
        <v>0</v>
      </c>
      <c r="D453" s="21" t="s">
        <v>19</v>
      </c>
      <c r="E453" s="62">
        <f t="shared" ref="E453:G453" si="726">E450</f>
        <v>-5.14824353</v>
      </c>
      <c r="F453" s="62">
        <f t="shared" si="726"/>
        <v>1.706051357</v>
      </c>
      <c r="G453" s="62">
        <f t="shared" si="726"/>
        <v>4.598346834</v>
      </c>
      <c r="H453" s="63"/>
      <c r="I453" s="63">
        <f t="shared" ref="I453:I454" si="729">G453+B453*E453+B454*F453</f>
        <v>6.304398191</v>
      </c>
      <c r="J453" s="22">
        <f t="shared" ref="J453:J454" si="730">1/(1+EXP(-I453))</f>
        <v>0.9981750903</v>
      </c>
      <c r="L453" s="21" t="s">
        <v>19</v>
      </c>
      <c r="M453" s="62">
        <f t="shared" ref="M453:O453" si="727">M450</f>
        <v>2.414676043</v>
      </c>
      <c r="N453" s="62">
        <f t="shared" si="727"/>
        <v>0.191041591</v>
      </c>
      <c r="O453" s="62">
        <f t="shared" si="727"/>
        <v>-1.57504504</v>
      </c>
      <c r="P453" s="63"/>
      <c r="Q453" s="63">
        <f>O453+J453*M453+J454*N453</f>
        <v>0.9307360688</v>
      </c>
      <c r="R453" s="22">
        <f>1/(1+EXP(-Q453))</f>
        <v>0.717224594</v>
      </c>
      <c r="T453" s="21">
        <f>$C$5</f>
        <v>0</v>
      </c>
      <c r="U453" s="22">
        <f>(T453-R453) ^ 2</f>
        <v>0.5144111183</v>
      </c>
      <c r="W453" s="56">
        <f>2*(R453-T453)</f>
        <v>1.434449188</v>
      </c>
      <c r="X453" s="57">
        <f>R453*(1-R453)</f>
        <v>0.2028134757</v>
      </c>
      <c r="Y453" s="58">
        <f>J453</f>
        <v>0.9981750903</v>
      </c>
      <c r="Z453" s="58">
        <f>J454</f>
        <v>0.4999520316</v>
      </c>
      <c r="AA453" s="57">
        <v>1.0</v>
      </c>
      <c r="AB453" s="57">
        <f>W453*X453*Y453</f>
        <v>0.2903947126</v>
      </c>
      <c r="AC453" s="57">
        <f>W453*X453*Z453</f>
        <v>0.1454488576</v>
      </c>
      <c r="AD453" s="57">
        <f>W453*X453*AA453</f>
        <v>0.2909256256</v>
      </c>
      <c r="AE453" s="56">
        <f>2*(J453-T453)</f>
        <v>1.996350181</v>
      </c>
      <c r="AF453" s="63">
        <f t="shared" ref="AF453:AF454" si="731">J453*(1-J453)</f>
        <v>0.001821579412</v>
      </c>
      <c r="AG453" s="58">
        <f>B453</f>
        <v>0</v>
      </c>
      <c r="AH453" s="58">
        <f>B454</f>
        <v>1</v>
      </c>
      <c r="AI453" s="63">
        <v>1.0</v>
      </c>
      <c r="AJ453" s="63">
        <f>AE453*AF453*AG453</f>
        <v>0</v>
      </c>
      <c r="AK453" s="63">
        <f>AE453*AF453*AH453</f>
        <v>0.003636510389</v>
      </c>
      <c r="AL453" s="65">
        <f>AE453*AF453*AI453</f>
        <v>0.003636510389</v>
      </c>
    </row>
    <row r="454" ht="15.75" customHeight="1">
      <c r="A454" s="21" t="s">
        <v>21</v>
      </c>
      <c r="B454" s="22">
        <v>1.0</v>
      </c>
      <c r="D454" s="21" t="s">
        <v>30</v>
      </c>
      <c r="E454" s="62">
        <f t="shared" ref="E454:G454" si="728">E451</f>
        <v>-0.0005021302327</v>
      </c>
      <c r="F454" s="62">
        <f t="shared" si="728"/>
        <v>-4.080723835</v>
      </c>
      <c r="G454" s="62">
        <f t="shared" si="728"/>
        <v>0.0003102567573</v>
      </c>
      <c r="H454" s="63"/>
      <c r="I454" s="63">
        <f t="shared" si="729"/>
        <v>-0.0001918734754</v>
      </c>
      <c r="J454" s="22">
        <f t="shared" si="730"/>
        <v>0.4999520316</v>
      </c>
      <c r="L454" s="56"/>
      <c r="M454" s="63"/>
      <c r="N454" s="63"/>
      <c r="O454" s="63"/>
      <c r="P454" s="63"/>
      <c r="Q454" s="63"/>
      <c r="R454" s="64"/>
      <c r="T454" s="56"/>
      <c r="U454" s="64"/>
      <c r="W454" s="56"/>
      <c r="AE454" s="56">
        <f>2*(J454-T453)</f>
        <v>0.9999040633</v>
      </c>
      <c r="AF454" s="63">
        <f t="shared" si="731"/>
        <v>0.2499999977</v>
      </c>
      <c r="AG454" s="63"/>
      <c r="AH454" s="63"/>
      <c r="AI454" s="63"/>
      <c r="AJ454" s="63">
        <f>AE454*AF454*AG453</f>
        <v>0</v>
      </c>
      <c r="AK454" s="63">
        <f>AE454*AF454*AH453</f>
        <v>0.2499760135</v>
      </c>
      <c r="AL454" s="65">
        <f>AE454*AF454*AI453</f>
        <v>0.2499760135</v>
      </c>
    </row>
    <row r="455" ht="15.75" customHeight="1">
      <c r="A455" s="56"/>
      <c r="B455" s="64"/>
      <c r="D455" s="56"/>
      <c r="E455" s="63"/>
      <c r="F455" s="63"/>
      <c r="G455" s="63"/>
      <c r="H455" s="63"/>
      <c r="I455" s="63"/>
      <c r="J455" s="64"/>
      <c r="L455" s="56"/>
      <c r="M455" s="63"/>
      <c r="N455" s="63"/>
      <c r="O455" s="63"/>
      <c r="P455" s="63"/>
      <c r="Q455" s="63"/>
      <c r="R455" s="64"/>
      <c r="T455" s="56"/>
      <c r="U455" s="64"/>
      <c r="W455" s="56"/>
      <c r="AE455" s="56"/>
      <c r="AF455" s="63"/>
      <c r="AG455" s="63"/>
      <c r="AH455" s="63"/>
      <c r="AI455" s="63"/>
      <c r="AJ455" s="63"/>
      <c r="AK455" s="63"/>
      <c r="AL455" s="65"/>
    </row>
    <row r="456" ht="15.75" customHeight="1">
      <c r="A456" s="21" t="s">
        <v>2</v>
      </c>
      <c r="B456" s="22">
        <f t="array" ref="B456:B457">TRANSPOSE($A$6:$B$6)</f>
        <v>1</v>
      </c>
      <c r="D456" s="21" t="s">
        <v>19</v>
      </c>
      <c r="E456" s="62">
        <f t="shared" ref="E456:G456" si="732">E453</f>
        <v>-5.14824353</v>
      </c>
      <c r="F456" s="62">
        <f t="shared" si="732"/>
        <v>1.706051357</v>
      </c>
      <c r="G456" s="62">
        <f t="shared" si="732"/>
        <v>4.598346834</v>
      </c>
      <c r="H456" s="63"/>
      <c r="I456" s="63">
        <f t="shared" ref="I456:I457" si="735">G456+B456*E456+B457*F456</f>
        <v>1.156154662</v>
      </c>
      <c r="J456" s="22">
        <f t="shared" ref="J456:J457" si="736">1/(1+EXP(-I456))</f>
        <v>0.7606332948</v>
      </c>
      <c r="L456" s="21" t="s">
        <v>19</v>
      </c>
      <c r="M456" s="62">
        <f t="shared" ref="M456:O456" si="733">M453</f>
        <v>2.414676043</v>
      </c>
      <c r="N456" s="62">
        <f t="shared" si="733"/>
        <v>0.191041591</v>
      </c>
      <c r="O456" s="62">
        <f t="shared" si="733"/>
        <v>-1.57504504</v>
      </c>
      <c r="P456" s="63"/>
      <c r="Q456" s="63">
        <f>O456+J456*M456+J457*N456</f>
        <v>0.3571495862</v>
      </c>
      <c r="R456" s="22">
        <f>1/(1+EXP(-Q456))</f>
        <v>0.5883502545</v>
      </c>
      <c r="T456" s="21">
        <f>$C$6</f>
        <v>1</v>
      </c>
      <c r="U456" s="22">
        <f>(T456-R456) ^ 2</f>
        <v>0.1694555129</v>
      </c>
      <c r="W456" s="56">
        <f>2*(R456-T456)</f>
        <v>-0.8232994909</v>
      </c>
      <c r="X456" s="57">
        <f>R456*(1-R456)</f>
        <v>0.2421942325</v>
      </c>
      <c r="Y456" s="58">
        <f>J456</f>
        <v>0.7606332948</v>
      </c>
      <c r="Z456" s="58">
        <f>J457</f>
        <v>0.4999520316</v>
      </c>
      <c r="AA456" s="57">
        <v>1.0</v>
      </c>
      <c r="AB456" s="57">
        <f>W456*X456*Y456</f>
        <v>-0.1516690531</v>
      </c>
      <c r="AC456" s="57">
        <f>W456*X456*Z456</f>
        <v>-0.09968962935</v>
      </c>
      <c r="AD456" s="57">
        <f>W456*X456*AA456</f>
        <v>-0.1993983883</v>
      </c>
      <c r="AE456" s="56">
        <f>2*(J456-T456)</f>
        <v>-0.4787334103</v>
      </c>
      <c r="AF456" s="63">
        <f t="shared" ref="AF456:AF457" si="737">J456*(1-J456)</f>
        <v>0.1820702856</v>
      </c>
      <c r="AG456" s="58">
        <f>B456</f>
        <v>1</v>
      </c>
      <c r="AH456" s="58">
        <f>B457</f>
        <v>1</v>
      </c>
      <c r="AI456" s="63">
        <v>1.0</v>
      </c>
      <c r="AJ456" s="63">
        <f>AE456*AF456*AG456</f>
        <v>-0.08716312876</v>
      </c>
      <c r="AK456" s="63">
        <f>AE456*AF456*AH456</f>
        <v>-0.08716312876</v>
      </c>
      <c r="AL456" s="65">
        <f>AE456*AF456*AI456</f>
        <v>-0.08716312876</v>
      </c>
    </row>
    <row r="457" ht="15.75" customHeight="1">
      <c r="A457" s="26" t="s">
        <v>21</v>
      </c>
      <c r="B457" s="27">
        <v>1.0</v>
      </c>
      <c r="D457" s="26" t="s">
        <v>30</v>
      </c>
      <c r="E457" s="66">
        <f t="shared" ref="E457:G457" si="734">E454</f>
        <v>-0.0005021302327</v>
      </c>
      <c r="F457" s="66">
        <f t="shared" si="734"/>
        <v>-4.080723835</v>
      </c>
      <c r="G457" s="66">
        <f t="shared" si="734"/>
        <v>0.0003102567573</v>
      </c>
      <c r="H457" s="67"/>
      <c r="I457" s="67">
        <f t="shared" si="735"/>
        <v>-0.0001918734754</v>
      </c>
      <c r="J457" s="27">
        <f t="shared" si="736"/>
        <v>0.4999520316</v>
      </c>
      <c r="L457" s="68"/>
      <c r="M457" s="66"/>
      <c r="N457" s="66"/>
      <c r="O457" s="66"/>
      <c r="P457" s="66"/>
      <c r="Q457" s="66"/>
      <c r="R457" s="69"/>
      <c r="T457" s="68"/>
      <c r="U457" s="69"/>
      <c r="W457" s="68"/>
      <c r="X457" s="66"/>
      <c r="Y457" s="66"/>
      <c r="Z457" s="66"/>
      <c r="AA457" s="66"/>
      <c r="AB457" s="66"/>
      <c r="AC457" s="66"/>
      <c r="AD457" s="66"/>
      <c r="AE457" s="68">
        <f>2*(J457-T456)</f>
        <v>-1.000095937</v>
      </c>
      <c r="AF457" s="67">
        <f t="shared" si="737"/>
        <v>0.2499999977</v>
      </c>
      <c r="AG457" s="67"/>
      <c r="AH457" s="67"/>
      <c r="AI457" s="67"/>
      <c r="AJ457" s="67">
        <f>AE457*AF457*AG456</f>
        <v>-0.2500239819</v>
      </c>
      <c r="AK457" s="67">
        <f>AE457*AF457*AH456</f>
        <v>-0.2500239819</v>
      </c>
      <c r="AL457" s="70">
        <f>AE457*AF457*AI456</f>
        <v>-0.2500239819</v>
      </c>
    </row>
    <row r="458" ht="15.75" customHeight="1">
      <c r="A458" s="71"/>
      <c r="B458" s="71"/>
      <c r="C458" s="71"/>
      <c r="D458" s="71"/>
      <c r="E458" s="71"/>
      <c r="F458" s="71"/>
      <c r="G458" s="71"/>
      <c r="H458" s="71"/>
      <c r="I458" s="71"/>
      <c r="J458" s="71"/>
      <c r="K458" s="71"/>
      <c r="L458" s="71"/>
      <c r="M458" s="71"/>
      <c r="N458" s="71"/>
      <c r="O458" s="71"/>
      <c r="P458" s="71"/>
      <c r="Q458" s="71"/>
      <c r="R458" s="71"/>
      <c r="S458" s="71"/>
      <c r="T458" s="71"/>
      <c r="U458" s="72">
        <f>SUM(U447:U456)</f>
        <v>0.8923147711</v>
      </c>
      <c r="V458" s="71"/>
      <c r="W458" s="71"/>
      <c r="X458" s="71"/>
      <c r="Y458" s="71"/>
      <c r="Z458" s="71"/>
      <c r="AA458" s="71"/>
      <c r="AB458" s="71">
        <f t="shared" ref="AB458:AD458" si="738">AVERAGE(AB447,AB450,AB453,AB456)</f>
        <v>0.02053237842</v>
      </c>
      <c r="AC458" s="71">
        <f t="shared" si="738"/>
        <v>0.01711967355</v>
      </c>
      <c r="AD458" s="71">
        <f t="shared" si="738"/>
        <v>0.03423978037</v>
      </c>
      <c r="AE458" s="71"/>
      <c r="AF458" s="71"/>
      <c r="AG458" s="71">
        <f>AVERAGE(AJ447,AJ450,AJ453,AJ456)</f>
        <v>0.020654844</v>
      </c>
      <c r="AH458" s="71">
        <f>AVERAGE(AJ448,AJ451,AJ454,AJ457)</f>
        <v>0.00000369854851</v>
      </c>
      <c r="AI458" s="71">
        <f>AVERAGE(AK447,AK450,AK453,AK456)</f>
        <v>-0.02088165459</v>
      </c>
      <c r="AJ458" s="71">
        <f>AVERAGE(AK448,AK451,AK454,AK457)</f>
        <v>-0.00001199209207</v>
      </c>
      <c r="AK458" s="71">
        <f>AVERAGE(AL447,AL450,AL453,AL456)</f>
        <v>0.02151478528</v>
      </c>
      <c r="AL458" s="71">
        <f>AVERAGE(AL448,AL451,AL454,AL457)</f>
        <v>0.00000739895464</v>
      </c>
    </row>
    <row r="459" ht="15.75" customHeight="1"/>
    <row r="460" ht="15.75" customHeight="1">
      <c r="A460" s="5" t="s">
        <v>5</v>
      </c>
      <c r="B460" s="6"/>
      <c r="C460" s="3"/>
      <c r="D460" s="7" t="s">
        <v>6</v>
      </c>
      <c r="E460" s="8"/>
      <c r="F460" s="8"/>
      <c r="G460" s="8"/>
      <c r="H460" s="8"/>
      <c r="I460" s="9" t="s">
        <v>3</v>
      </c>
      <c r="J460" s="10"/>
      <c r="K460" s="3"/>
      <c r="L460" s="7" t="s">
        <v>27</v>
      </c>
      <c r="M460" s="8"/>
      <c r="N460" s="8"/>
      <c r="O460" s="8"/>
      <c r="P460" s="8"/>
      <c r="Q460" s="9" t="s">
        <v>3</v>
      </c>
      <c r="R460" s="10"/>
      <c r="T460" s="7" t="s">
        <v>20</v>
      </c>
      <c r="U460" s="11" t="s">
        <v>8</v>
      </c>
      <c r="W460" s="7" t="s">
        <v>28</v>
      </c>
      <c r="X460" s="8"/>
      <c r="Y460" s="8"/>
      <c r="Z460" s="8"/>
      <c r="AA460" s="8"/>
      <c r="AB460" s="8"/>
      <c r="AC460" s="8"/>
      <c r="AD460" s="8"/>
      <c r="AE460" s="7" t="s">
        <v>29</v>
      </c>
      <c r="AF460" s="8"/>
      <c r="AG460" s="8"/>
      <c r="AH460" s="8"/>
      <c r="AI460" s="8"/>
      <c r="AJ460" s="8"/>
      <c r="AK460" s="8"/>
      <c r="AL460" s="11"/>
    </row>
    <row r="461" ht="15.75" customHeight="1">
      <c r="A461" s="12"/>
      <c r="B461" s="13"/>
      <c r="C461" s="3"/>
      <c r="D461" s="14"/>
      <c r="E461" s="15" t="s">
        <v>9</v>
      </c>
      <c r="F461" s="15" t="s">
        <v>22</v>
      </c>
      <c r="G461" s="15" t="s">
        <v>10</v>
      </c>
      <c r="H461" s="15"/>
      <c r="I461" s="15" t="s">
        <v>11</v>
      </c>
      <c r="J461" s="18" t="s">
        <v>12</v>
      </c>
      <c r="K461" s="3"/>
      <c r="L461" s="14"/>
      <c r="M461" s="15" t="s">
        <v>9</v>
      </c>
      <c r="N461" s="15" t="s">
        <v>22</v>
      </c>
      <c r="O461" s="15" t="s">
        <v>10</v>
      </c>
      <c r="P461" s="15"/>
      <c r="Q461" s="15" t="s">
        <v>11</v>
      </c>
      <c r="R461" s="18" t="s">
        <v>12</v>
      </c>
      <c r="T461" s="52"/>
      <c r="U461" s="17"/>
      <c r="W461" s="52" t="s">
        <v>13</v>
      </c>
      <c r="X461" s="16" t="s">
        <v>14</v>
      </c>
      <c r="Y461" s="16" t="s">
        <v>23</v>
      </c>
      <c r="Z461" s="16" t="s">
        <v>24</v>
      </c>
      <c r="AA461" s="16" t="s">
        <v>16</v>
      </c>
      <c r="AB461" s="16" t="s">
        <v>25</v>
      </c>
      <c r="AC461" s="16" t="s">
        <v>26</v>
      </c>
      <c r="AD461" s="16" t="s">
        <v>18</v>
      </c>
      <c r="AE461" s="14" t="s">
        <v>13</v>
      </c>
      <c r="AF461" s="15" t="s">
        <v>14</v>
      </c>
      <c r="AG461" s="15" t="s">
        <v>23</v>
      </c>
      <c r="AH461" s="15" t="s">
        <v>24</v>
      </c>
      <c r="AI461" s="15" t="s">
        <v>16</v>
      </c>
      <c r="AJ461" s="15" t="s">
        <v>25</v>
      </c>
      <c r="AK461" s="15" t="s">
        <v>26</v>
      </c>
      <c r="AL461" s="18" t="s">
        <v>18</v>
      </c>
    </row>
    <row r="462" ht="15.75" customHeight="1">
      <c r="A462" s="21" t="s">
        <v>2</v>
      </c>
      <c r="B462" s="22">
        <f t="array" ref="B462:B463">TRANSPOSE($A$3:$B$3)</f>
        <v>0</v>
      </c>
      <c r="D462" s="23" t="s">
        <v>19</v>
      </c>
      <c r="E462" s="53">
        <f t="shared" ref="E462:G462" si="739">E447-$B$8*AG458</f>
        <v>-5.35479197</v>
      </c>
      <c r="F462" s="53">
        <f t="shared" si="739"/>
        <v>1.706014372</v>
      </c>
      <c r="G462" s="53">
        <f t="shared" si="739"/>
        <v>4.80716338</v>
      </c>
      <c r="H462" s="54"/>
      <c r="I462" s="54">
        <f t="shared" ref="I462:I463" si="742">G462+B462*E462+B463*F462</f>
        <v>4.80716338</v>
      </c>
      <c r="J462" s="55">
        <f t="shared" ref="J462:J463" si="743">1/(1+EXP(-I462))</f>
        <v>0.9918952193</v>
      </c>
      <c r="L462" s="23" t="s">
        <v>19</v>
      </c>
      <c r="M462" s="53">
        <f t="shared" ref="M462:O462" si="740">M447-$B$8*AB458</f>
        <v>2.209352259</v>
      </c>
      <c r="N462" s="53">
        <f t="shared" si="740"/>
        <v>0.01984485551</v>
      </c>
      <c r="O462" s="53">
        <f t="shared" si="740"/>
        <v>-1.917442843</v>
      </c>
      <c r="P462" s="54"/>
      <c r="Q462" s="54">
        <f>O462+J462*M462+J463*N462</f>
        <v>0.2839266995</v>
      </c>
      <c r="R462" s="55">
        <f>1/(1+EXP(-Q462))</f>
        <v>0.5705086426</v>
      </c>
      <c r="T462" s="21">
        <f>$C$3</f>
        <v>1</v>
      </c>
      <c r="U462" s="22">
        <f>(T462-R462) ^ 2</f>
        <v>0.1844628261</v>
      </c>
      <c r="W462" s="56">
        <f>2*(R462-T462)</f>
        <v>-0.8589827148</v>
      </c>
      <c r="X462" s="57">
        <f>R462*(1-R462)</f>
        <v>0.2450285313</v>
      </c>
      <c r="Y462" s="58">
        <f>J462</f>
        <v>0.9918952193</v>
      </c>
      <c r="Z462" s="58">
        <f>J463</f>
        <v>0.5000590668</v>
      </c>
      <c r="AA462" s="57">
        <v>1.0</v>
      </c>
      <c r="AB462" s="57">
        <f>W462*X462*Y462</f>
        <v>-0.2087694171</v>
      </c>
      <c r="AC462" s="57">
        <f>W462*X462*Z462</f>
        <v>-0.1052500686</v>
      </c>
      <c r="AD462" s="57">
        <f>W462*X462*AA462</f>
        <v>-0.210475273</v>
      </c>
      <c r="AE462" s="59">
        <f>2*(J462-T462)</f>
        <v>-0.01620956137</v>
      </c>
      <c r="AF462" s="54">
        <f t="shared" ref="AF462:AF463" si="744">J462*(1-J462)</f>
        <v>0.008039093216</v>
      </c>
      <c r="AG462" s="60">
        <f>B462</f>
        <v>0</v>
      </c>
      <c r="AH462" s="60">
        <f>B463</f>
        <v>0</v>
      </c>
      <c r="AI462" s="54">
        <v>1.0</v>
      </c>
      <c r="AJ462" s="54">
        <f>AE462*AF462*AG462</f>
        <v>0</v>
      </c>
      <c r="AK462" s="54">
        <f>AE462*AF462*AH462</f>
        <v>0</v>
      </c>
      <c r="AL462" s="61">
        <f>AE462*AF462*AI462</f>
        <v>-0.0001303101749</v>
      </c>
    </row>
    <row r="463" ht="15.75" customHeight="1">
      <c r="A463" s="21" t="s">
        <v>21</v>
      </c>
      <c r="B463" s="22">
        <v>0.0</v>
      </c>
      <c r="D463" s="21" t="s">
        <v>30</v>
      </c>
      <c r="E463" s="62">
        <f t="shared" ref="E463:G463" si="741">E448-$B$8*AJ458</f>
        <v>-0.000382209312</v>
      </c>
      <c r="F463" s="62">
        <f t="shared" si="741"/>
        <v>-4.295871688</v>
      </c>
      <c r="G463" s="62">
        <f t="shared" si="741"/>
        <v>0.0002362672109</v>
      </c>
      <c r="H463" s="63"/>
      <c r="I463" s="63">
        <f t="shared" si="742"/>
        <v>0.0002362672109</v>
      </c>
      <c r="J463" s="22">
        <f t="shared" si="743"/>
        <v>0.5000590668</v>
      </c>
      <c r="L463" s="21"/>
      <c r="M463" s="63"/>
      <c r="N463" s="63"/>
      <c r="O463" s="63"/>
      <c r="P463" s="63"/>
      <c r="Q463" s="63"/>
      <c r="R463" s="64"/>
      <c r="T463" s="56"/>
      <c r="U463" s="64"/>
      <c r="W463" s="56"/>
      <c r="AE463" s="56">
        <f>2*(J463-T462)</f>
        <v>-0.9998818664</v>
      </c>
      <c r="AF463" s="63">
        <f t="shared" si="744"/>
        <v>0.2499999965</v>
      </c>
      <c r="AG463" s="63"/>
      <c r="AH463" s="63"/>
      <c r="AI463" s="63"/>
      <c r="AJ463" s="63">
        <f>AE463*AF463*AG462</f>
        <v>0</v>
      </c>
      <c r="AK463" s="63">
        <f>AE463*AF463*AH462</f>
        <v>0</v>
      </c>
      <c r="AL463" s="65">
        <f>AE463*AF463*AI462</f>
        <v>-0.2499704631</v>
      </c>
    </row>
    <row r="464" ht="15.75" customHeight="1">
      <c r="A464" s="56"/>
      <c r="B464" s="64"/>
      <c r="D464" s="56"/>
      <c r="E464" s="63"/>
      <c r="F464" s="63"/>
      <c r="G464" s="63"/>
      <c r="H464" s="63"/>
      <c r="I464" s="63"/>
      <c r="J464" s="64"/>
      <c r="L464" s="56"/>
      <c r="M464" s="63"/>
      <c r="N464" s="63"/>
      <c r="O464" s="63"/>
      <c r="P464" s="63"/>
      <c r="Q464" s="63"/>
      <c r="R464" s="64"/>
      <c r="T464" s="56"/>
      <c r="U464" s="64"/>
      <c r="W464" s="56"/>
      <c r="AE464" s="56"/>
      <c r="AF464" s="63"/>
      <c r="AG464" s="63"/>
      <c r="AH464" s="63"/>
      <c r="AI464" s="63"/>
      <c r="AJ464" s="63"/>
      <c r="AK464" s="63"/>
      <c r="AL464" s="65"/>
    </row>
    <row r="465" ht="15.75" customHeight="1">
      <c r="A465" s="21" t="s">
        <v>2</v>
      </c>
      <c r="B465" s="22">
        <f t="array" ref="B465:B466">TRANSPOSE($A$4:$B$4)</f>
        <v>1</v>
      </c>
      <c r="D465" s="21" t="s">
        <v>19</v>
      </c>
      <c r="E465" s="62">
        <f t="shared" ref="E465:G465" si="745">E462</f>
        <v>-5.35479197</v>
      </c>
      <c r="F465" s="62">
        <f t="shared" si="745"/>
        <v>1.706014372</v>
      </c>
      <c r="G465" s="62">
        <f t="shared" si="745"/>
        <v>4.80716338</v>
      </c>
      <c r="H465" s="63"/>
      <c r="I465" s="63">
        <f t="shared" ref="I465:I466" si="748">G465+B465*E465+B466*F465</f>
        <v>-0.5476285895</v>
      </c>
      <c r="J465" s="22">
        <f t="shared" ref="J465:J466" si="749">1/(1+EXP(-I465))</f>
        <v>0.3664147692</v>
      </c>
      <c r="L465" s="21" t="s">
        <v>19</v>
      </c>
      <c r="M465" s="62">
        <f t="shared" ref="M465:O465" si="746">M462</f>
        <v>2.209352259</v>
      </c>
      <c r="N465" s="62">
        <f t="shared" si="746"/>
        <v>0.01984485551</v>
      </c>
      <c r="O465" s="62">
        <f t="shared" si="746"/>
        <v>-1.917442843</v>
      </c>
      <c r="P465" s="63"/>
      <c r="Q465" s="63">
        <f>O465+J465*M465+J466*N465</f>
        <v>-1.097979946</v>
      </c>
      <c r="R465" s="22">
        <f>1/(1+EXP(-Q465))</f>
        <v>0.2501185831</v>
      </c>
      <c r="T465" s="21">
        <f>$C$4</f>
        <v>0</v>
      </c>
      <c r="U465" s="22">
        <f>(T465-R465) ^ 2</f>
        <v>0.06255930559</v>
      </c>
      <c r="W465" s="56">
        <f>2*(R465-T465)</f>
        <v>0.5002371661</v>
      </c>
      <c r="X465" s="57">
        <f>R465*(1-R465)</f>
        <v>0.1875592775</v>
      </c>
      <c r="Y465" s="58">
        <f>J465</f>
        <v>0.3664147692</v>
      </c>
      <c r="Z465" s="58">
        <f>J466</f>
        <v>0.5000590668</v>
      </c>
      <c r="AA465" s="57">
        <v>1.0</v>
      </c>
      <c r="AB465" s="57">
        <f>W465*X465*Y465</f>
        <v>0.0343785438</v>
      </c>
      <c r="AC465" s="57">
        <f>W465*X465*Z465</f>
        <v>0.04691760261</v>
      </c>
      <c r="AD465" s="57">
        <f>W465*X465*AA465</f>
        <v>0.09382412143</v>
      </c>
      <c r="AE465" s="56">
        <f>2*(J465-T465)</f>
        <v>0.7328295383</v>
      </c>
      <c r="AF465" s="63">
        <f t="shared" ref="AF465:AF466" si="750">J465*(1-J465)</f>
        <v>0.2321549861</v>
      </c>
      <c r="AG465" s="58">
        <f>B465</f>
        <v>1</v>
      </c>
      <c r="AH465" s="58">
        <f>B466</f>
        <v>0</v>
      </c>
      <c r="AI465" s="63">
        <v>1.0</v>
      </c>
      <c r="AJ465" s="63">
        <f>AE465*AF465*AG465</f>
        <v>0.1701300313</v>
      </c>
      <c r="AK465" s="63">
        <f>AE465*AF465*AH465</f>
        <v>0</v>
      </c>
      <c r="AL465" s="65">
        <f>AE465*AF465*AI465</f>
        <v>0.1701300313</v>
      </c>
    </row>
    <row r="466" ht="15.75" customHeight="1">
      <c r="A466" s="21" t="s">
        <v>21</v>
      </c>
      <c r="B466" s="22">
        <v>0.0</v>
      </c>
      <c r="D466" s="21" t="s">
        <v>30</v>
      </c>
      <c r="E466" s="62">
        <f t="shared" ref="E466:G466" si="747">E463</f>
        <v>-0.000382209312</v>
      </c>
      <c r="F466" s="62">
        <f t="shared" si="747"/>
        <v>-4.295871688</v>
      </c>
      <c r="G466" s="62">
        <f t="shared" si="747"/>
        <v>0.0002362672109</v>
      </c>
      <c r="H466" s="63"/>
      <c r="I466" s="63">
        <f t="shared" si="748"/>
        <v>0.0002362672109</v>
      </c>
      <c r="J466" s="22">
        <f t="shared" si="749"/>
        <v>0.5000590668</v>
      </c>
      <c r="L466" s="56"/>
      <c r="M466" s="63"/>
      <c r="N466" s="63"/>
      <c r="O466" s="63"/>
      <c r="P466" s="63"/>
      <c r="Q466" s="63"/>
      <c r="R466" s="64"/>
      <c r="T466" s="56"/>
      <c r="U466" s="64"/>
      <c r="W466" s="56"/>
      <c r="AE466" s="56">
        <f>2*(J466-T465)</f>
        <v>1.000118134</v>
      </c>
      <c r="AF466" s="63">
        <f t="shared" si="750"/>
        <v>0.2499999965</v>
      </c>
      <c r="AG466" s="63"/>
      <c r="AH466" s="63"/>
      <c r="AI466" s="63"/>
      <c r="AJ466" s="63">
        <f>AE466*AF466*AG465</f>
        <v>0.2500295299</v>
      </c>
      <c r="AK466" s="63">
        <f>AE466*AF466*AH465</f>
        <v>0</v>
      </c>
      <c r="AL466" s="65">
        <f>AE466*AF466*AI465</f>
        <v>0.2500295299</v>
      </c>
    </row>
    <row r="467" ht="15.75" customHeight="1">
      <c r="A467" s="56"/>
      <c r="B467" s="64"/>
      <c r="D467" s="56"/>
      <c r="E467" s="63"/>
      <c r="F467" s="63"/>
      <c r="G467" s="63"/>
      <c r="H467" s="63"/>
      <c r="I467" s="63"/>
      <c r="J467" s="64"/>
      <c r="L467" s="56"/>
      <c r="M467" s="63"/>
      <c r="N467" s="63"/>
      <c r="O467" s="63"/>
      <c r="P467" s="63"/>
      <c r="Q467" s="63"/>
      <c r="R467" s="64"/>
      <c r="T467" s="56"/>
      <c r="U467" s="64"/>
      <c r="W467" s="56"/>
      <c r="AE467" s="56"/>
      <c r="AF467" s="63"/>
      <c r="AG467" s="63"/>
      <c r="AH467" s="63"/>
      <c r="AI467" s="63"/>
      <c r="AJ467" s="63"/>
      <c r="AK467" s="63"/>
      <c r="AL467" s="65"/>
    </row>
    <row r="468" ht="15.75" customHeight="1">
      <c r="A468" s="21" t="s">
        <v>2</v>
      </c>
      <c r="B468" s="22">
        <f t="array" ref="B468:B469">TRANSPOSE($A$5:$B$5)</f>
        <v>0</v>
      </c>
      <c r="D468" s="21" t="s">
        <v>19</v>
      </c>
      <c r="E468" s="62">
        <f t="shared" ref="E468:G468" si="751">E465</f>
        <v>-5.35479197</v>
      </c>
      <c r="F468" s="62">
        <f t="shared" si="751"/>
        <v>1.706014372</v>
      </c>
      <c r="G468" s="62">
        <f t="shared" si="751"/>
        <v>4.80716338</v>
      </c>
      <c r="H468" s="63"/>
      <c r="I468" s="63">
        <f t="shared" ref="I468:I469" si="754">G468+B468*E468+B469*F468</f>
        <v>6.513177752</v>
      </c>
      <c r="J468" s="22">
        <f t="shared" ref="J468:J469" si="755">1/(1+EXP(-I468))</f>
        <v>0.9985184411</v>
      </c>
      <c r="L468" s="21" t="s">
        <v>19</v>
      </c>
      <c r="M468" s="62">
        <f t="shared" ref="M468:O468" si="752">M465</f>
        <v>2.209352259</v>
      </c>
      <c r="N468" s="62">
        <f t="shared" si="752"/>
        <v>0.01984485551</v>
      </c>
      <c r="O468" s="62">
        <f t="shared" si="752"/>
        <v>-1.917442843</v>
      </c>
      <c r="P468" s="63"/>
      <c r="Q468" s="63">
        <f>O468+J468*M468+J469*N468</f>
        <v>0.2985578333</v>
      </c>
      <c r="R468" s="22">
        <f>1/(1+EXP(-Q468))</f>
        <v>0.5740899294</v>
      </c>
      <c r="T468" s="21">
        <f>$C$5</f>
        <v>0</v>
      </c>
      <c r="U468" s="22">
        <f>(T468-R468) ^ 2</f>
        <v>0.329579247</v>
      </c>
      <c r="W468" s="56">
        <f>2*(R468-T468)</f>
        <v>1.148179859</v>
      </c>
      <c r="X468" s="57">
        <f>R468*(1-R468)</f>
        <v>0.2445106824</v>
      </c>
      <c r="Y468" s="58">
        <f>J468</f>
        <v>0.9985184411</v>
      </c>
      <c r="Z468" s="58">
        <f>J469</f>
        <v>0.4999635145</v>
      </c>
      <c r="AA468" s="57">
        <v>1.0</v>
      </c>
      <c r="AB468" s="57">
        <f>W468*X468*Y468</f>
        <v>0.2803263046</v>
      </c>
      <c r="AC468" s="57">
        <f>W468*X468*Z468</f>
        <v>0.1403608773</v>
      </c>
      <c r="AD468" s="57">
        <f>W468*X468*AA468</f>
        <v>0.2807422407</v>
      </c>
      <c r="AE468" s="56">
        <f>2*(J468-T468)</f>
        <v>1.997036882</v>
      </c>
      <c r="AF468" s="63">
        <f t="shared" ref="AF468:AF469" si="756">J468*(1-J468)</f>
        <v>0.001479363921</v>
      </c>
      <c r="AG468" s="58">
        <f>B468</f>
        <v>0</v>
      </c>
      <c r="AH468" s="58">
        <f>B469</f>
        <v>1</v>
      </c>
      <c r="AI468" s="63">
        <v>1.0</v>
      </c>
      <c r="AJ468" s="63">
        <f>AE468*AF468*AG468</f>
        <v>0</v>
      </c>
      <c r="AK468" s="63">
        <f>AE468*AF468*AH468</f>
        <v>0.002954344312</v>
      </c>
      <c r="AL468" s="65">
        <f>AE468*AF468*AI468</f>
        <v>0.002954344312</v>
      </c>
    </row>
    <row r="469" ht="15.75" customHeight="1">
      <c r="A469" s="21" t="s">
        <v>21</v>
      </c>
      <c r="B469" s="22">
        <v>1.0</v>
      </c>
      <c r="D469" s="21" t="s">
        <v>30</v>
      </c>
      <c r="E469" s="62">
        <f t="shared" ref="E469:G469" si="753">E466</f>
        <v>-0.000382209312</v>
      </c>
      <c r="F469" s="62">
        <f t="shared" si="753"/>
        <v>-4.295871688</v>
      </c>
      <c r="G469" s="62">
        <f t="shared" si="753"/>
        <v>0.0002362672109</v>
      </c>
      <c r="H469" s="63"/>
      <c r="I469" s="63">
        <f t="shared" si="754"/>
        <v>-0.0001459421011</v>
      </c>
      <c r="J469" s="22">
        <f t="shared" si="755"/>
        <v>0.4999635145</v>
      </c>
      <c r="L469" s="56"/>
      <c r="M469" s="63"/>
      <c r="N469" s="63"/>
      <c r="O469" s="63"/>
      <c r="P469" s="63"/>
      <c r="Q469" s="63"/>
      <c r="R469" s="64"/>
      <c r="T469" s="56"/>
      <c r="U469" s="64"/>
      <c r="W469" s="56"/>
      <c r="AE469" s="56">
        <f>2*(J469-T468)</f>
        <v>0.9999270289</v>
      </c>
      <c r="AF469" s="63">
        <f t="shared" si="756"/>
        <v>0.2499999987</v>
      </c>
      <c r="AG469" s="63"/>
      <c r="AH469" s="63"/>
      <c r="AI469" s="63"/>
      <c r="AJ469" s="63">
        <f>AE469*AF469*AG468</f>
        <v>0</v>
      </c>
      <c r="AK469" s="63">
        <f>AE469*AF469*AH468</f>
        <v>0.2499817559</v>
      </c>
      <c r="AL469" s="65">
        <f>AE469*AF469*AI468</f>
        <v>0.2499817559</v>
      </c>
    </row>
    <row r="470" ht="15.75" customHeight="1">
      <c r="A470" s="56"/>
      <c r="B470" s="64"/>
      <c r="D470" s="56"/>
      <c r="E470" s="63"/>
      <c r="F470" s="63"/>
      <c r="G470" s="63"/>
      <c r="H470" s="63"/>
      <c r="I470" s="63"/>
      <c r="J470" s="64"/>
      <c r="L470" s="56"/>
      <c r="M470" s="63"/>
      <c r="N470" s="63"/>
      <c r="O470" s="63"/>
      <c r="P470" s="63"/>
      <c r="Q470" s="63"/>
      <c r="R470" s="64"/>
      <c r="T470" s="56"/>
      <c r="U470" s="64"/>
      <c r="W470" s="56"/>
      <c r="AE470" s="56"/>
      <c r="AF470" s="63"/>
      <c r="AG470" s="63"/>
      <c r="AH470" s="63"/>
      <c r="AI470" s="63"/>
      <c r="AJ470" s="63"/>
      <c r="AK470" s="63"/>
      <c r="AL470" s="65"/>
    </row>
    <row r="471" ht="15.75" customHeight="1">
      <c r="A471" s="21" t="s">
        <v>2</v>
      </c>
      <c r="B471" s="22">
        <f t="array" ref="B471:B472">TRANSPOSE($A$6:$B$6)</f>
        <v>1</v>
      </c>
      <c r="D471" s="21" t="s">
        <v>19</v>
      </c>
      <c r="E471" s="62">
        <f t="shared" ref="E471:G471" si="757">E468</f>
        <v>-5.35479197</v>
      </c>
      <c r="F471" s="62">
        <f t="shared" si="757"/>
        <v>1.706014372</v>
      </c>
      <c r="G471" s="62">
        <f t="shared" si="757"/>
        <v>4.80716338</v>
      </c>
      <c r="H471" s="63"/>
      <c r="I471" s="63">
        <f t="shared" ref="I471:I472" si="760">G471+B471*E471+B472*F471</f>
        <v>1.158385782</v>
      </c>
      <c r="J471" s="22">
        <f t="shared" ref="J471:J472" si="761">1/(1+EXP(-I471))</f>
        <v>0.7610392793</v>
      </c>
      <c r="L471" s="21" t="s">
        <v>19</v>
      </c>
      <c r="M471" s="62">
        <f t="shared" ref="M471:O471" si="758">M468</f>
        <v>2.209352259</v>
      </c>
      <c r="N471" s="62">
        <f t="shared" si="758"/>
        <v>0.01984485551</v>
      </c>
      <c r="O471" s="62">
        <f t="shared" si="758"/>
        <v>-1.917442843</v>
      </c>
      <c r="P471" s="63"/>
      <c r="Q471" s="63">
        <f>O471+J471*M471+J472*N471</f>
        <v>-0.2261172891</v>
      </c>
      <c r="R471" s="22">
        <f>1/(1+EXP(-Q471))</f>
        <v>0.44371031</v>
      </c>
      <c r="T471" s="21">
        <f>$C$6</f>
        <v>1</v>
      </c>
      <c r="U471" s="22">
        <f>(T471-R471) ^ 2</f>
        <v>0.3094582192</v>
      </c>
      <c r="W471" s="56">
        <f>2*(R471-T471)</f>
        <v>-1.11257938</v>
      </c>
      <c r="X471" s="57">
        <f>R471*(1-R471)</f>
        <v>0.2468314708</v>
      </c>
      <c r="Y471" s="58">
        <f>J471</f>
        <v>0.7610392793</v>
      </c>
      <c r="Z471" s="58">
        <f>J472</f>
        <v>0.4999635145</v>
      </c>
      <c r="AA471" s="57">
        <v>1.0</v>
      </c>
      <c r="AB471" s="57">
        <f>W471*X471*Y471</f>
        <v>-0.2089963061</v>
      </c>
      <c r="AC471" s="57">
        <f>W471*X471*Z471</f>
        <v>-0.1372997827</v>
      </c>
      <c r="AD471" s="57">
        <f>W471*X471*AA471</f>
        <v>-0.2746196047</v>
      </c>
      <c r="AE471" s="56">
        <f>2*(J471-T471)</f>
        <v>-0.4779214414</v>
      </c>
      <c r="AF471" s="63">
        <f t="shared" ref="AF471:AF472" si="762">J471*(1-J471)</f>
        <v>0.1818584947</v>
      </c>
      <c r="AG471" s="58">
        <f>B471</f>
        <v>1</v>
      </c>
      <c r="AH471" s="58">
        <f>B472</f>
        <v>1</v>
      </c>
      <c r="AI471" s="63">
        <v>1.0</v>
      </c>
      <c r="AJ471" s="63">
        <f>AE471*AF471*AG471</f>
        <v>-0.08691407389</v>
      </c>
      <c r="AK471" s="63">
        <f>AE471*AF471*AH471</f>
        <v>-0.08691407389</v>
      </c>
      <c r="AL471" s="65">
        <f>AE471*AF471*AI471</f>
        <v>-0.08691407389</v>
      </c>
    </row>
    <row r="472" ht="15.75" customHeight="1">
      <c r="A472" s="26" t="s">
        <v>21</v>
      </c>
      <c r="B472" s="27">
        <v>1.0</v>
      </c>
      <c r="D472" s="26" t="s">
        <v>30</v>
      </c>
      <c r="E472" s="66">
        <f t="shared" ref="E472:G472" si="759">E469</f>
        <v>-0.000382209312</v>
      </c>
      <c r="F472" s="66">
        <f t="shared" si="759"/>
        <v>-4.295871688</v>
      </c>
      <c r="G472" s="66">
        <f t="shared" si="759"/>
        <v>0.0002362672109</v>
      </c>
      <c r="H472" s="67"/>
      <c r="I472" s="67">
        <f t="shared" si="760"/>
        <v>-0.0001459421011</v>
      </c>
      <c r="J472" s="27">
        <f t="shared" si="761"/>
        <v>0.4999635145</v>
      </c>
      <c r="L472" s="68"/>
      <c r="M472" s="66"/>
      <c r="N472" s="66"/>
      <c r="O472" s="66"/>
      <c r="P472" s="66"/>
      <c r="Q472" s="66"/>
      <c r="R472" s="69"/>
      <c r="T472" s="68"/>
      <c r="U472" s="69"/>
      <c r="W472" s="68"/>
      <c r="X472" s="66"/>
      <c r="Y472" s="66"/>
      <c r="Z472" s="66"/>
      <c r="AA472" s="66"/>
      <c r="AB472" s="66"/>
      <c r="AC472" s="66"/>
      <c r="AD472" s="66"/>
      <c r="AE472" s="68">
        <f>2*(J472-T471)</f>
        <v>-1.000072971</v>
      </c>
      <c r="AF472" s="67">
        <f t="shared" si="762"/>
        <v>0.2499999987</v>
      </c>
      <c r="AG472" s="67"/>
      <c r="AH472" s="67"/>
      <c r="AI472" s="67"/>
      <c r="AJ472" s="67">
        <f>AE472*AF472*AG471</f>
        <v>-0.2500182414</v>
      </c>
      <c r="AK472" s="67">
        <f>AE472*AF472*AH471</f>
        <v>-0.2500182414</v>
      </c>
      <c r="AL472" s="70">
        <f>AE472*AF472*AI471</f>
        <v>-0.2500182414</v>
      </c>
    </row>
    <row r="473" ht="15.75" customHeight="1">
      <c r="A473" s="71"/>
      <c r="B473" s="71"/>
      <c r="C473" s="71"/>
      <c r="D473" s="71"/>
      <c r="E473" s="71"/>
      <c r="F473" s="71"/>
      <c r="G473" s="71"/>
      <c r="H473" s="71"/>
      <c r="I473" s="71"/>
      <c r="J473" s="71"/>
      <c r="K473" s="71"/>
      <c r="L473" s="71"/>
      <c r="M473" s="71"/>
      <c r="N473" s="71"/>
      <c r="O473" s="71"/>
      <c r="P473" s="71"/>
      <c r="Q473" s="71"/>
      <c r="R473" s="71"/>
      <c r="S473" s="71"/>
      <c r="T473" s="71"/>
      <c r="U473" s="72">
        <f>SUM(U462:U471)</f>
        <v>0.8860595979</v>
      </c>
      <c r="V473" s="71"/>
      <c r="W473" s="71"/>
      <c r="X473" s="71"/>
      <c r="Y473" s="71"/>
      <c r="Z473" s="71"/>
      <c r="AA473" s="71"/>
      <c r="AB473" s="71">
        <f t="shared" ref="AB473:AD473" si="763">AVERAGE(AB462,AB465,AB468,AB471)</f>
        <v>-0.02576521871</v>
      </c>
      <c r="AC473" s="71">
        <f t="shared" si="763"/>
        <v>-0.01381784285</v>
      </c>
      <c r="AD473" s="71">
        <f t="shared" si="763"/>
        <v>-0.0276321289</v>
      </c>
      <c r="AE473" s="71"/>
      <c r="AF473" s="71"/>
      <c r="AG473" s="71">
        <f>AVERAGE(AJ462,AJ465,AJ468,AJ471)</f>
        <v>0.02080398935</v>
      </c>
      <c r="AH473" s="71">
        <f>AVERAGE(AJ463,AJ466,AJ469,AJ472)</f>
        <v>0.00000282212015</v>
      </c>
      <c r="AI473" s="71">
        <f>AVERAGE(AK462,AK465,AK468,AK471)</f>
        <v>-0.02098993239</v>
      </c>
      <c r="AJ473" s="71">
        <f>AVERAGE(AK463,AK466,AK469,AK472)</f>
        <v>-0.000009121381257</v>
      </c>
      <c r="AK473" s="71">
        <f>AVERAGE(AL462,AL465,AL468,AL471)</f>
        <v>0.02150999788</v>
      </c>
      <c r="AL473" s="71">
        <f>AVERAGE(AL463,AL466,AL469,AL472)</f>
        <v>0.000005645319146</v>
      </c>
    </row>
    <row r="474" ht="15.75" customHeight="1"/>
    <row r="475" ht="15.75" customHeight="1">
      <c r="A475" s="5" t="s">
        <v>5</v>
      </c>
      <c r="B475" s="6"/>
      <c r="C475" s="3"/>
      <c r="D475" s="7" t="s">
        <v>6</v>
      </c>
      <c r="E475" s="8"/>
      <c r="F475" s="8"/>
      <c r="G475" s="8"/>
      <c r="H475" s="8"/>
      <c r="I475" s="9" t="s">
        <v>3</v>
      </c>
      <c r="J475" s="10"/>
      <c r="K475" s="3"/>
      <c r="L475" s="7" t="s">
        <v>27</v>
      </c>
      <c r="M475" s="8"/>
      <c r="N475" s="8"/>
      <c r="O475" s="8"/>
      <c r="P475" s="8"/>
      <c r="Q475" s="9" t="s">
        <v>3</v>
      </c>
      <c r="R475" s="10"/>
      <c r="T475" s="7" t="s">
        <v>20</v>
      </c>
      <c r="U475" s="11" t="s">
        <v>8</v>
      </c>
      <c r="W475" s="7" t="s">
        <v>28</v>
      </c>
      <c r="X475" s="8"/>
      <c r="Y475" s="8"/>
      <c r="Z475" s="8"/>
      <c r="AA475" s="8"/>
      <c r="AB475" s="8"/>
      <c r="AC475" s="8"/>
      <c r="AD475" s="8"/>
      <c r="AE475" s="7" t="s">
        <v>29</v>
      </c>
      <c r="AF475" s="8"/>
      <c r="AG475" s="8"/>
      <c r="AH475" s="8"/>
      <c r="AI475" s="8"/>
      <c r="AJ475" s="8"/>
      <c r="AK475" s="8"/>
      <c r="AL475" s="11"/>
    </row>
    <row r="476" ht="15.75" customHeight="1">
      <c r="A476" s="12"/>
      <c r="B476" s="13"/>
      <c r="C476" s="3"/>
      <c r="D476" s="14"/>
      <c r="E476" s="15" t="s">
        <v>9</v>
      </c>
      <c r="F476" s="15" t="s">
        <v>22</v>
      </c>
      <c r="G476" s="15" t="s">
        <v>10</v>
      </c>
      <c r="H476" s="15"/>
      <c r="I476" s="15" t="s">
        <v>11</v>
      </c>
      <c r="J476" s="18" t="s">
        <v>12</v>
      </c>
      <c r="K476" s="3"/>
      <c r="L476" s="14"/>
      <c r="M476" s="15" t="s">
        <v>9</v>
      </c>
      <c r="N476" s="15" t="s">
        <v>22</v>
      </c>
      <c r="O476" s="15" t="s">
        <v>10</v>
      </c>
      <c r="P476" s="15"/>
      <c r="Q476" s="15" t="s">
        <v>11</v>
      </c>
      <c r="R476" s="18" t="s">
        <v>12</v>
      </c>
      <c r="T476" s="52"/>
      <c r="U476" s="17"/>
      <c r="W476" s="52" t="s">
        <v>13</v>
      </c>
      <c r="X476" s="16" t="s">
        <v>14</v>
      </c>
      <c r="Y476" s="16" t="s">
        <v>23</v>
      </c>
      <c r="Z476" s="16" t="s">
        <v>24</v>
      </c>
      <c r="AA476" s="16" t="s">
        <v>16</v>
      </c>
      <c r="AB476" s="16" t="s">
        <v>25</v>
      </c>
      <c r="AC476" s="16" t="s">
        <v>26</v>
      </c>
      <c r="AD476" s="16" t="s">
        <v>18</v>
      </c>
      <c r="AE476" s="14" t="s">
        <v>13</v>
      </c>
      <c r="AF476" s="15" t="s">
        <v>14</v>
      </c>
      <c r="AG476" s="15" t="s">
        <v>23</v>
      </c>
      <c r="AH476" s="15" t="s">
        <v>24</v>
      </c>
      <c r="AI476" s="15" t="s">
        <v>16</v>
      </c>
      <c r="AJ476" s="15" t="s">
        <v>25</v>
      </c>
      <c r="AK476" s="15" t="s">
        <v>26</v>
      </c>
      <c r="AL476" s="18" t="s">
        <v>18</v>
      </c>
    </row>
    <row r="477" ht="15.75" customHeight="1">
      <c r="A477" s="21" t="s">
        <v>2</v>
      </c>
      <c r="B477" s="22">
        <f t="array" ref="B477:B478">TRANSPOSE($A$3:$B$3)</f>
        <v>0</v>
      </c>
      <c r="D477" s="23" t="s">
        <v>19</v>
      </c>
      <c r="E477" s="53">
        <f t="shared" ref="E477:G477" si="764">E462-$B$8*AG473</f>
        <v>-5.562831863</v>
      </c>
      <c r="F477" s="53">
        <f t="shared" si="764"/>
        <v>1.70598615</v>
      </c>
      <c r="G477" s="53">
        <f t="shared" si="764"/>
        <v>5.017062704</v>
      </c>
      <c r="H477" s="54"/>
      <c r="I477" s="54">
        <f t="shared" ref="I477:I478" si="767">G477+B477*E477+B478*F477</f>
        <v>5.017062704</v>
      </c>
      <c r="J477" s="55">
        <f t="shared" ref="J477:J478" si="768">1/(1+EXP(-I477))</f>
        <v>0.9934196334</v>
      </c>
      <c r="L477" s="23" t="s">
        <v>19</v>
      </c>
      <c r="M477" s="53">
        <f t="shared" ref="M477:O477" si="765">M462-$B$8*AB473</f>
        <v>2.467004446</v>
      </c>
      <c r="N477" s="53">
        <f t="shared" si="765"/>
        <v>0.158023284</v>
      </c>
      <c r="O477" s="53">
        <f t="shared" si="765"/>
        <v>-1.641121554</v>
      </c>
      <c r="P477" s="54"/>
      <c r="Q477" s="54">
        <f>O477+J477*M477+J478*N477</f>
        <v>0.8886678432</v>
      </c>
      <c r="R477" s="55">
        <f>1/(1+EXP(-Q477))</f>
        <v>0.7086151857</v>
      </c>
      <c r="T477" s="21">
        <f>$C$3</f>
        <v>1</v>
      </c>
      <c r="U477" s="22">
        <f>(T477-R477) ^ 2</f>
        <v>0.08490511001</v>
      </c>
      <c r="W477" s="56">
        <f>2*(R477-T477)</f>
        <v>-0.5827696286</v>
      </c>
      <c r="X477" s="57">
        <f>R477*(1-R477)</f>
        <v>0.2064797043</v>
      </c>
      <c r="Y477" s="58">
        <f>J477</f>
        <v>0.9934196334</v>
      </c>
      <c r="Z477" s="58">
        <f>J478</f>
        <v>0.5000449535</v>
      </c>
      <c r="AA477" s="57">
        <v>1.0</v>
      </c>
      <c r="AB477" s="57">
        <f>W477*X477*Y477</f>
        <v>-0.1195382844</v>
      </c>
      <c r="AC477" s="57">
        <f>W477*X477*Z477</f>
        <v>-0.06017045956</v>
      </c>
      <c r="AD477" s="57">
        <f>W477*X477*AA477</f>
        <v>-0.1203301006</v>
      </c>
      <c r="AE477" s="59">
        <f>2*(J477-T477)</f>
        <v>-0.01316073325</v>
      </c>
      <c r="AF477" s="54">
        <f t="shared" ref="AF477:AF478" si="769">J477*(1-J477)</f>
        <v>0.006537065401</v>
      </c>
      <c r="AG477" s="60">
        <f>B477</f>
        <v>0</v>
      </c>
      <c r="AH477" s="60">
        <f>B478</f>
        <v>0</v>
      </c>
      <c r="AI477" s="54">
        <v>1.0</v>
      </c>
      <c r="AJ477" s="54">
        <f>AE477*AF477*AG477</f>
        <v>0</v>
      </c>
      <c r="AK477" s="54">
        <f>AE477*AF477*AH477</f>
        <v>0</v>
      </c>
      <c r="AL477" s="61">
        <f>AE477*AF477*AI477</f>
        <v>-0.000086032574</v>
      </c>
    </row>
    <row r="478" ht="15.75" customHeight="1">
      <c r="A478" s="21" t="s">
        <v>21</v>
      </c>
      <c r="B478" s="22">
        <v>0.0</v>
      </c>
      <c r="D478" s="21" t="s">
        <v>30</v>
      </c>
      <c r="E478" s="62">
        <f t="shared" ref="E478:G478" si="766">E463-$B$8*AJ473</f>
        <v>-0.0002909954994</v>
      </c>
      <c r="F478" s="62">
        <f t="shared" si="766"/>
        <v>-4.510971667</v>
      </c>
      <c r="G478" s="62">
        <f t="shared" si="766"/>
        <v>0.0001798140194</v>
      </c>
      <c r="H478" s="63"/>
      <c r="I478" s="63">
        <f t="shared" si="767"/>
        <v>0.0001798140194</v>
      </c>
      <c r="J478" s="22">
        <f t="shared" si="768"/>
        <v>0.5000449535</v>
      </c>
      <c r="L478" s="21"/>
      <c r="M478" s="63"/>
      <c r="N478" s="63"/>
      <c r="O478" s="63"/>
      <c r="P478" s="63"/>
      <c r="Q478" s="63"/>
      <c r="R478" s="64"/>
      <c r="T478" s="56"/>
      <c r="U478" s="64"/>
      <c r="W478" s="56"/>
      <c r="AE478" s="56">
        <f>2*(J478-T477)</f>
        <v>-0.999910093</v>
      </c>
      <c r="AF478" s="63">
        <f t="shared" si="769"/>
        <v>0.249999998</v>
      </c>
      <c r="AG478" s="63"/>
      <c r="AH478" s="63"/>
      <c r="AI478" s="63"/>
      <c r="AJ478" s="63">
        <f>AE478*AF478*AG477</f>
        <v>0</v>
      </c>
      <c r="AK478" s="63">
        <f>AE478*AF478*AH477</f>
        <v>0</v>
      </c>
      <c r="AL478" s="65">
        <f>AE478*AF478*AI477</f>
        <v>-0.2499775212</v>
      </c>
    </row>
    <row r="479" ht="15.75" customHeight="1">
      <c r="A479" s="56"/>
      <c r="B479" s="64"/>
      <c r="D479" s="56"/>
      <c r="E479" s="63"/>
      <c r="F479" s="63"/>
      <c r="G479" s="63"/>
      <c r="H479" s="63"/>
      <c r="I479" s="63"/>
      <c r="J479" s="64"/>
      <c r="L479" s="56"/>
      <c r="M479" s="63"/>
      <c r="N479" s="63"/>
      <c r="O479" s="63"/>
      <c r="P479" s="63"/>
      <c r="Q479" s="63"/>
      <c r="R479" s="64"/>
      <c r="T479" s="56"/>
      <c r="U479" s="64"/>
      <c r="W479" s="56"/>
      <c r="AE479" s="56"/>
      <c r="AF479" s="63"/>
      <c r="AG479" s="63"/>
      <c r="AH479" s="63"/>
      <c r="AI479" s="63"/>
      <c r="AJ479" s="63"/>
      <c r="AK479" s="63"/>
      <c r="AL479" s="65"/>
    </row>
    <row r="480" ht="15.75" customHeight="1">
      <c r="A480" s="21" t="s">
        <v>2</v>
      </c>
      <c r="B480" s="22">
        <f t="array" ref="B480:B481">TRANSPOSE($A$4:$B$4)</f>
        <v>1</v>
      </c>
      <c r="D480" s="21" t="s">
        <v>19</v>
      </c>
      <c r="E480" s="62">
        <f t="shared" ref="E480:G480" si="770">E477</f>
        <v>-5.562831863</v>
      </c>
      <c r="F480" s="62">
        <f t="shared" si="770"/>
        <v>1.70598615</v>
      </c>
      <c r="G480" s="62">
        <f t="shared" si="770"/>
        <v>5.017062704</v>
      </c>
      <c r="H480" s="63"/>
      <c r="I480" s="63">
        <f t="shared" ref="I480:I481" si="773">G480+B480*E480+B481*F480</f>
        <v>-0.545769159</v>
      </c>
      <c r="J480" s="22">
        <f t="shared" ref="J480:J481" si="774">1/(1+EXP(-I480))</f>
        <v>0.3668465523</v>
      </c>
      <c r="L480" s="21" t="s">
        <v>19</v>
      </c>
      <c r="M480" s="62">
        <f t="shared" ref="M480:O480" si="771">M477</f>
        <v>2.467004446</v>
      </c>
      <c r="N480" s="62">
        <f t="shared" si="771"/>
        <v>0.158023284</v>
      </c>
      <c r="O480" s="62">
        <f t="shared" si="771"/>
        <v>-1.641121554</v>
      </c>
      <c r="P480" s="63"/>
      <c r="Q480" s="63">
        <f>O480+J480*M480+J481*N480</f>
        <v>-0.6570907332</v>
      </c>
      <c r="R480" s="22">
        <f>1/(1+EXP(-Q480))</f>
        <v>0.3413934405</v>
      </c>
      <c r="T480" s="21">
        <f>$C$4</f>
        <v>0</v>
      </c>
      <c r="U480" s="22">
        <f>(T480-R480) ^ 2</f>
        <v>0.1165494812</v>
      </c>
      <c r="W480" s="56">
        <f>2*(R480-T480)</f>
        <v>0.6827868809</v>
      </c>
      <c r="X480" s="57">
        <f>R480*(1-R480)</f>
        <v>0.2248439593</v>
      </c>
      <c r="Y480" s="58">
        <f>J480</f>
        <v>0.3668465523</v>
      </c>
      <c r="Z480" s="58">
        <f>J481</f>
        <v>0.5000449535</v>
      </c>
      <c r="AA480" s="57">
        <v>1.0</v>
      </c>
      <c r="AB480" s="57">
        <f>W480*X480*Y480</f>
        <v>0.05631846821</v>
      </c>
      <c r="AC480" s="57">
        <f>W480*X480*Z480</f>
        <v>0.07676715411</v>
      </c>
      <c r="AD480" s="57">
        <f>W480*X480*AA480</f>
        <v>0.1535205056</v>
      </c>
      <c r="AE480" s="56">
        <f>2*(J480-T480)</f>
        <v>0.7336931047</v>
      </c>
      <c r="AF480" s="63">
        <f t="shared" ref="AF480:AF481" si="775">J480*(1-J480)</f>
        <v>0.2322701594</v>
      </c>
      <c r="AG480" s="58">
        <f>B480</f>
        <v>1</v>
      </c>
      <c r="AH480" s="58">
        <f>B481</f>
        <v>0</v>
      </c>
      <c r="AI480" s="63">
        <v>1.0</v>
      </c>
      <c r="AJ480" s="63">
        <f>AE480*AF480*AG480</f>
        <v>0.1704150144</v>
      </c>
      <c r="AK480" s="63">
        <f>AE480*AF480*AH480</f>
        <v>0</v>
      </c>
      <c r="AL480" s="65">
        <f>AE480*AF480*AI480</f>
        <v>0.1704150144</v>
      </c>
    </row>
    <row r="481" ht="15.75" customHeight="1">
      <c r="A481" s="21" t="s">
        <v>21</v>
      </c>
      <c r="B481" s="22">
        <v>0.0</v>
      </c>
      <c r="D481" s="21" t="s">
        <v>30</v>
      </c>
      <c r="E481" s="62">
        <f t="shared" ref="E481:G481" si="772">E478</f>
        <v>-0.0002909954994</v>
      </c>
      <c r="F481" s="62">
        <f t="shared" si="772"/>
        <v>-4.510971667</v>
      </c>
      <c r="G481" s="62">
        <f t="shared" si="772"/>
        <v>0.0001798140194</v>
      </c>
      <c r="H481" s="63"/>
      <c r="I481" s="63">
        <f t="shared" si="773"/>
        <v>0.0001798140194</v>
      </c>
      <c r="J481" s="22">
        <f t="shared" si="774"/>
        <v>0.5000449535</v>
      </c>
      <c r="L481" s="56"/>
      <c r="M481" s="63"/>
      <c r="N481" s="63"/>
      <c r="O481" s="63"/>
      <c r="P481" s="63"/>
      <c r="Q481" s="63"/>
      <c r="R481" s="64"/>
      <c r="T481" s="56"/>
      <c r="U481" s="64"/>
      <c r="W481" s="56"/>
      <c r="AE481" s="56">
        <f>2*(J481-T480)</f>
        <v>1.000089907</v>
      </c>
      <c r="AF481" s="63">
        <f t="shared" si="775"/>
        <v>0.249999998</v>
      </c>
      <c r="AG481" s="63"/>
      <c r="AH481" s="63"/>
      <c r="AI481" s="63"/>
      <c r="AJ481" s="63">
        <f>AE481*AF481*AG480</f>
        <v>0.2500224747</v>
      </c>
      <c r="AK481" s="63">
        <f>AE481*AF481*AH480</f>
        <v>0</v>
      </c>
      <c r="AL481" s="65">
        <f>AE481*AF481*AI480</f>
        <v>0.2500224747</v>
      </c>
    </row>
    <row r="482" ht="15.75" customHeight="1">
      <c r="A482" s="56"/>
      <c r="B482" s="64"/>
      <c r="D482" s="56"/>
      <c r="E482" s="63"/>
      <c r="F482" s="63"/>
      <c r="G482" s="63"/>
      <c r="H482" s="63"/>
      <c r="I482" s="63"/>
      <c r="J482" s="64"/>
      <c r="L482" s="56"/>
      <c r="M482" s="63"/>
      <c r="N482" s="63"/>
      <c r="O482" s="63"/>
      <c r="P482" s="63"/>
      <c r="Q482" s="63"/>
      <c r="R482" s="64"/>
      <c r="T482" s="56"/>
      <c r="U482" s="64"/>
      <c r="W482" s="56"/>
      <c r="AE482" s="56"/>
      <c r="AF482" s="63"/>
      <c r="AG482" s="63"/>
      <c r="AH482" s="63"/>
      <c r="AI482" s="63"/>
      <c r="AJ482" s="63"/>
      <c r="AK482" s="63"/>
      <c r="AL482" s="65"/>
    </row>
    <row r="483" ht="15.75" customHeight="1">
      <c r="A483" s="21" t="s">
        <v>2</v>
      </c>
      <c r="B483" s="22">
        <f t="array" ref="B483:B484">TRANSPOSE($A$5:$B$5)</f>
        <v>0</v>
      </c>
      <c r="D483" s="21" t="s">
        <v>19</v>
      </c>
      <c r="E483" s="62">
        <f t="shared" ref="E483:G483" si="776">E480</f>
        <v>-5.562831863</v>
      </c>
      <c r="F483" s="62">
        <f t="shared" si="776"/>
        <v>1.70598615</v>
      </c>
      <c r="G483" s="62">
        <f t="shared" si="776"/>
        <v>5.017062704</v>
      </c>
      <c r="H483" s="63"/>
      <c r="I483" s="63">
        <f t="shared" ref="I483:I484" si="779">G483+B483*E483+B484*F483</f>
        <v>6.723048855</v>
      </c>
      <c r="J483" s="22">
        <f t="shared" ref="J483:J484" si="780">1/(1+EXP(-I483))</f>
        <v>0.9987985799</v>
      </c>
      <c r="L483" s="21" t="s">
        <v>19</v>
      </c>
      <c r="M483" s="62">
        <f t="shared" ref="M483:O483" si="777">M480</f>
        <v>2.467004446</v>
      </c>
      <c r="N483" s="62">
        <f t="shared" si="777"/>
        <v>0.158023284</v>
      </c>
      <c r="O483" s="62">
        <f t="shared" si="777"/>
        <v>-1.641121554</v>
      </c>
      <c r="P483" s="63"/>
      <c r="Q483" s="63">
        <f>O483+J483*M483+J484*N483</f>
        <v>0.9019262322</v>
      </c>
      <c r="R483" s="22">
        <f>1/(1+EXP(-Q483))</f>
        <v>0.711345183</v>
      </c>
      <c r="T483" s="21">
        <f>$C$5</f>
        <v>0</v>
      </c>
      <c r="U483" s="22">
        <f>(T483-R483) ^ 2</f>
        <v>0.5060119694</v>
      </c>
      <c r="W483" s="56">
        <f>2*(R483-T483)</f>
        <v>1.422690366</v>
      </c>
      <c r="X483" s="57">
        <f>R483*(1-R483)</f>
        <v>0.2053332136</v>
      </c>
      <c r="Y483" s="58">
        <f>J483</f>
        <v>0.9987985799</v>
      </c>
      <c r="Z483" s="58">
        <f>J484</f>
        <v>0.4999722046</v>
      </c>
      <c r="AA483" s="57">
        <v>1.0</v>
      </c>
      <c r="AB483" s="57">
        <f>W483*X483*Y483</f>
        <v>0.2917746193</v>
      </c>
      <c r="AC483" s="57">
        <f>W483*X483*Z483</f>
        <v>0.1460546727</v>
      </c>
      <c r="AD483" s="57">
        <f>W483*X483*AA483</f>
        <v>0.2921255848</v>
      </c>
      <c r="AE483" s="56">
        <f>2*(J483-T483)</f>
        <v>1.99759716</v>
      </c>
      <c r="AF483" s="63">
        <f t="shared" ref="AF483:AF484" si="781">J483*(1-J483)</f>
        <v>0.0011999767</v>
      </c>
      <c r="AG483" s="58">
        <f>B483</f>
        <v>0</v>
      </c>
      <c r="AH483" s="58">
        <f>B484</f>
        <v>1</v>
      </c>
      <c r="AI483" s="63">
        <v>1.0</v>
      </c>
      <c r="AJ483" s="63">
        <f>AE483*AF483*AG483</f>
        <v>0</v>
      </c>
      <c r="AK483" s="63">
        <f>AE483*AF483*AH483</f>
        <v>0.002397070047</v>
      </c>
      <c r="AL483" s="65">
        <f>AE483*AF483*AI483</f>
        <v>0.002397070047</v>
      </c>
    </row>
    <row r="484" ht="15.75" customHeight="1">
      <c r="A484" s="21" t="s">
        <v>21</v>
      </c>
      <c r="B484" s="22">
        <v>1.0</v>
      </c>
      <c r="D484" s="21" t="s">
        <v>30</v>
      </c>
      <c r="E484" s="62">
        <f t="shared" ref="E484:G484" si="778">E481</f>
        <v>-0.0002909954994</v>
      </c>
      <c r="F484" s="62">
        <f t="shared" si="778"/>
        <v>-4.510971667</v>
      </c>
      <c r="G484" s="62">
        <f t="shared" si="778"/>
        <v>0.0001798140194</v>
      </c>
      <c r="H484" s="63"/>
      <c r="I484" s="63">
        <f t="shared" si="779"/>
        <v>-0.00011118148</v>
      </c>
      <c r="J484" s="22">
        <f t="shared" si="780"/>
        <v>0.4999722046</v>
      </c>
      <c r="L484" s="56"/>
      <c r="M484" s="63"/>
      <c r="N484" s="63"/>
      <c r="O484" s="63"/>
      <c r="P484" s="63"/>
      <c r="Q484" s="63"/>
      <c r="R484" s="64"/>
      <c r="T484" s="56"/>
      <c r="U484" s="64"/>
      <c r="W484" s="56"/>
      <c r="AE484" s="56">
        <f>2*(J484-T483)</f>
        <v>0.9999444093</v>
      </c>
      <c r="AF484" s="63">
        <f t="shared" si="781"/>
        <v>0.2499999992</v>
      </c>
      <c r="AG484" s="63"/>
      <c r="AH484" s="63"/>
      <c r="AI484" s="63"/>
      <c r="AJ484" s="63">
        <f>AE484*AF484*AG483</f>
        <v>0</v>
      </c>
      <c r="AK484" s="63">
        <f>AE484*AF484*AH483</f>
        <v>0.2499861015</v>
      </c>
      <c r="AL484" s="65">
        <f>AE484*AF484*AI483</f>
        <v>0.2499861015</v>
      </c>
    </row>
    <row r="485" ht="15.75" customHeight="1">
      <c r="A485" s="56"/>
      <c r="B485" s="64"/>
      <c r="D485" s="56"/>
      <c r="E485" s="63"/>
      <c r="F485" s="63"/>
      <c r="G485" s="63"/>
      <c r="H485" s="63"/>
      <c r="I485" s="63"/>
      <c r="J485" s="64"/>
      <c r="L485" s="56"/>
      <c r="M485" s="63"/>
      <c r="N485" s="63"/>
      <c r="O485" s="63"/>
      <c r="P485" s="63"/>
      <c r="Q485" s="63"/>
      <c r="R485" s="64"/>
      <c r="T485" s="56"/>
      <c r="U485" s="64"/>
      <c r="W485" s="56"/>
      <c r="AE485" s="56"/>
      <c r="AF485" s="63"/>
      <c r="AG485" s="63"/>
      <c r="AH485" s="63"/>
      <c r="AI485" s="63"/>
      <c r="AJ485" s="63"/>
      <c r="AK485" s="63"/>
      <c r="AL485" s="65"/>
    </row>
    <row r="486" ht="15.75" customHeight="1">
      <c r="A486" s="21" t="s">
        <v>2</v>
      </c>
      <c r="B486" s="22">
        <f t="array" ref="B486:B487">TRANSPOSE($A$6:$B$6)</f>
        <v>1</v>
      </c>
      <c r="D486" s="21" t="s">
        <v>19</v>
      </c>
      <c r="E486" s="62">
        <f t="shared" ref="E486:G486" si="782">E483</f>
        <v>-5.562831863</v>
      </c>
      <c r="F486" s="62">
        <f t="shared" si="782"/>
        <v>1.70598615</v>
      </c>
      <c r="G486" s="62">
        <f t="shared" si="782"/>
        <v>5.017062704</v>
      </c>
      <c r="H486" s="63"/>
      <c r="I486" s="63">
        <f t="shared" ref="I486:I487" si="785">G486+B486*E486+B487*F486</f>
        <v>1.160216991</v>
      </c>
      <c r="J486" s="22">
        <f t="shared" ref="J486:J487" si="786">1/(1+EXP(-I486))</f>
        <v>0.7613721411</v>
      </c>
      <c r="L486" s="21" t="s">
        <v>19</v>
      </c>
      <c r="M486" s="62">
        <f t="shared" ref="M486:O486" si="783">M483</f>
        <v>2.467004446</v>
      </c>
      <c r="N486" s="62">
        <f t="shared" si="783"/>
        <v>0.158023284</v>
      </c>
      <c r="O486" s="62">
        <f t="shared" si="783"/>
        <v>-1.641121554</v>
      </c>
      <c r="P486" s="63"/>
      <c r="Q486" s="63">
        <f>O486+J486*M486+J487*N486</f>
        <v>0.3161941521</v>
      </c>
      <c r="R486" s="22">
        <f>1/(1+EXP(-Q486))</f>
        <v>0.5783964589</v>
      </c>
      <c r="T486" s="21">
        <f>$C$6</f>
        <v>1</v>
      </c>
      <c r="U486" s="22">
        <f>(T486-R486) ^ 2</f>
        <v>0.1777495459</v>
      </c>
      <c r="W486" s="56">
        <f>2*(R486-T486)</f>
        <v>-0.8432070823</v>
      </c>
      <c r="X486" s="57">
        <f>R486*(1-R486)</f>
        <v>0.2438539952</v>
      </c>
      <c r="Y486" s="58">
        <f>J486</f>
        <v>0.7613721411</v>
      </c>
      <c r="Z486" s="58">
        <f>J487</f>
        <v>0.4999722046</v>
      </c>
      <c r="AA486" s="57">
        <v>1.0</v>
      </c>
      <c r="AB486" s="57">
        <f>W486*X486*Y486</f>
        <v>-0.1565528949</v>
      </c>
      <c r="AC486" s="57">
        <f>W486*X486*Z486</f>
        <v>-0.1028039926</v>
      </c>
      <c r="AD486" s="57">
        <f>W486*X486*AA486</f>
        <v>-0.2056194158</v>
      </c>
      <c r="AE486" s="56">
        <f>2*(J486-T486)</f>
        <v>-0.4772557179</v>
      </c>
      <c r="AF486" s="63">
        <f t="shared" ref="AF486:AF487" si="787">J486*(1-J486)</f>
        <v>0.1816846039</v>
      </c>
      <c r="AG486" s="58">
        <f>B486</f>
        <v>1</v>
      </c>
      <c r="AH486" s="58">
        <f>B487</f>
        <v>1</v>
      </c>
      <c r="AI486" s="63">
        <v>1.0</v>
      </c>
      <c r="AJ486" s="63">
        <f>AE486*AF486*AG486</f>
        <v>-0.08671001604</v>
      </c>
      <c r="AK486" s="63">
        <f>AE486*AF486*AH486</f>
        <v>-0.08671001604</v>
      </c>
      <c r="AL486" s="65">
        <f>AE486*AF486*AI486</f>
        <v>-0.08671001604</v>
      </c>
    </row>
    <row r="487" ht="15.75" customHeight="1">
      <c r="A487" s="26" t="s">
        <v>21</v>
      </c>
      <c r="B487" s="27">
        <v>1.0</v>
      </c>
      <c r="D487" s="26" t="s">
        <v>30</v>
      </c>
      <c r="E487" s="66">
        <f t="shared" ref="E487:G487" si="784">E484</f>
        <v>-0.0002909954994</v>
      </c>
      <c r="F487" s="66">
        <f t="shared" si="784"/>
        <v>-4.510971667</v>
      </c>
      <c r="G487" s="66">
        <f t="shared" si="784"/>
        <v>0.0001798140194</v>
      </c>
      <c r="H487" s="67"/>
      <c r="I487" s="67">
        <f t="shared" si="785"/>
        <v>-0.00011118148</v>
      </c>
      <c r="J487" s="27">
        <f t="shared" si="786"/>
        <v>0.4999722046</v>
      </c>
      <c r="L487" s="68"/>
      <c r="M487" s="66"/>
      <c r="N487" s="66"/>
      <c r="O487" s="66"/>
      <c r="P487" s="66"/>
      <c r="Q487" s="66"/>
      <c r="R487" s="69"/>
      <c r="T487" s="68"/>
      <c r="U487" s="69"/>
      <c r="W487" s="68"/>
      <c r="X487" s="66"/>
      <c r="Y487" s="66"/>
      <c r="Z487" s="66"/>
      <c r="AA487" s="66"/>
      <c r="AB487" s="66"/>
      <c r="AC487" s="66"/>
      <c r="AD487" s="66"/>
      <c r="AE487" s="68">
        <f>2*(J487-T486)</f>
        <v>-1.000055591</v>
      </c>
      <c r="AF487" s="67">
        <f t="shared" si="787"/>
        <v>0.2499999992</v>
      </c>
      <c r="AG487" s="67"/>
      <c r="AH487" s="67"/>
      <c r="AI487" s="67"/>
      <c r="AJ487" s="67">
        <f>AE487*AF487*AG486</f>
        <v>-0.2500138969</v>
      </c>
      <c r="AK487" s="67">
        <f>AE487*AF487*AH486</f>
        <v>-0.2500138969</v>
      </c>
      <c r="AL487" s="70">
        <f>AE487*AF487*AI486</f>
        <v>-0.2500138969</v>
      </c>
    </row>
    <row r="488" ht="15.75" customHeight="1">
      <c r="A488" s="71"/>
      <c r="B488" s="71"/>
      <c r="C488" s="71"/>
      <c r="D488" s="71"/>
      <c r="E488" s="71"/>
      <c r="F488" s="71"/>
      <c r="G488" s="71"/>
      <c r="H488" s="71"/>
      <c r="I488" s="71"/>
      <c r="J488" s="71"/>
      <c r="K488" s="71"/>
      <c r="L488" s="71"/>
      <c r="M488" s="71"/>
      <c r="N488" s="71"/>
      <c r="O488" s="71"/>
      <c r="P488" s="71"/>
      <c r="Q488" s="71"/>
      <c r="R488" s="71"/>
      <c r="S488" s="71"/>
      <c r="T488" s="71"/>
      <c r="U488" s="72">
        <f>SUM(U477:U486)</f>
        <v>0.8852161065</v>
      </c>
      <c r="V488" s="71"/>
      <c r="W488" s="71"/>
      <c r="X488" s="71"/>
      <c r="Y488" s="71"/>
      <c r="Z488" s="71"/>
      <c r="AA488" s="71"/>
      <c r="AB488" s="71">
        <f t="shared" ref="AB488:AD488" si="788">AVERAGE(AB477,AB480,AB483,AB486)</f>
        <v>0.01800047705</v>
      </c>
      <c r="AC488" s="71">
        <f t="shared" si="788"/>
        <v>0.01496184365</v>
      </c>
      <c r="AD488" s="71">
        <f t="shared" si="788"/>
        <v>0.02992414352</v>
      </c>
      <c r="AE488" s="71"/>
      <c r="AF488" s="71"/>
      <c r="AG488" s="71">
        <f>AVERAGE(AJ477,AJ480,AJ483,AJ486)</f>
        <v>0.02092624958</v>
      </c>
      <c r="AH488" s="71">
        <f>AVERAGE(AJ478,AJ481,AJ484,AJ487)</f>
        <v>0.00000214445475</v>
      </c>
      <c r="AI488" s="71">
        <f>AVERAGE(AK477,AK480,AK483,AK486)</f>
        <v>-0.0210782365</v>
      </c>
      <c r="AJ488" s="71">
        <f>AVERAGE(AK478,AK481,AK484,AK487)</f>
        <v>-0.000006948842474</v>
      </c>
      <c r="AK488" s="71">
        <f>AVERAGE(AL477,AL480,AL483,AL486)</f>
        <v>0.02150400895</v>
      </c>
      <c r="AL488" s="71">
        <f>AVERAGE(AL478,AL481,AL484,AL487)</f>
        <v>0.000004289533617</v>
      </c>
    </row>
    <row r="489" ht="15.75" customHeight="1"/>
    <row r="490" ht="15.75" customHeight="1">
      <c r="A490" s="5" t="s">
        <v>5</v>
      </c>
      <c r="B490" s="6"/>
      <c r="C490" s="3"/>
      <c r="D490" s="7" t="s">
        <v>6</v>
      </c>
      <c r="E490" s="8"/>
      <c r="F490" s="8"/>
      <c r="G490" s="8"/>
      <c r="H490" s="8"/>
      <c r="I490" s="9" t="s">
        <v>3</v>
      </c>
      <c r="J490" s="10"/>
      <c r="K490" s="3"/>
      <c r="L490" s="7" t="s">
        <v>27</v>
      </c>
      <c r="M490" s="8"/>
      <c r="N490" s="8"/>
      <c r="O490" s="8"/>
      <c r="P490" s="8"/>
      <c r="Q490" s="9" t="s">
        <v>3</v>
      </c>
      <c r="R490" s="10"/>
      <c r="T490" s="7" t="s">
        <v>20</v>
      </c>
      <c r="U490" s="11" t="s">
        <v>8</v>
      </c>
      <c r="W490" s="7" t="s">
        <v>28</v>
      </c>
      <c r="X490" s="8"/>
      <c r="Y490" s="8"/>
      <c r="Z490" s="8"/>
      <c r="AA490" s="8"/>
      <c r="AB490" s="8"/>
      <c r="AC490" s="8"/>
      <c r="AD490" s="8"/>
      <c r="AE490" s="7" t="s">
        <v>29</v>
      </c>
      <c r="AF490" s="8"/>
      <c r="AG490" s="8"/>
      <c r="AH490" s="8"/>
      <c r="AI490" s="8"/>
      <c r="AJ490" s="8"/>
      <c r="AK490" s="8"/>
      <c r="AL490" s="11"/>
    </row>
    <row r="491" ht="15.75" customHeight="1">
      <c r="A491" s="12"/>
      <c r="B491" s="13"/>
      <c r="C491" s="3"/>
      <c r="D491" s="14"/>
      <c r="E491" s="15" t="s">
        <v>9</v>
      </c>
      <c r="F491" s="15" t="s">
        <v>22</v>
      </c>
      <c r="G491" s="15" t="s">
        <v>10</v>
      </c>
      <c r="H491" s="15"/>
      <c r="I491" s="15" t="s">
        <v>11</v>
      </c>
      <c r="J491" s="18" t="s">
        <v>12</v>
      </c>
      <c r="K491" s="3"/>
      <c r="L491" s="14"/>
      <c r="M491" s="15" t="s">
        <v>9</v>
      </c>
      <c r="N491" s="15" t="s">
        <v>22</v>
      </c>
      <c r="O491" s="15" t="s">
        <v>10</v>
      </c>
      <c r="P491" s="15"/>
      <c r="Q491" s="15" t="s">
        <v>11</v>
      </c>
      <c r="R491" s="18" t="s">
        <v>12</v>
      </c>
      <c r="T491" s="52"/>
      <c r="U491" s="17"/>
      <c r="W491" s="52" t="s">
        <v>13</v>
      </c>
      <c r="X491" s="16" t="s">
        <v>14</v>
      </c>
      <c r="Y491" s="16" t="s">
        <v>23</v>
      </c>
      <c r="Z491" s="16" t="s">
        <v>24</v>
      </c>
      <c r="AA491" s="16" t="s">
        <v>16</v>
      </c>
      <c r="AB491" s="16" t="s">
        <v>25</v>
      </c>
      <c r="AC491" s="16" t="s">
        <v>26</v>
      </c>
      <c r="AD491" s="16" t="s">
        <v>18</v>
      </c>
      <c r="AE491" s="14" t="s">
        <v>13</v>
      </c>
      <c r="AF491" s="15" t="s">
        <v>14</v>
      </c>
      <c r="AG491" s="15" t="s">
        <v>23</v>
      </c>
      <c r="AH491" s="15" t="s">
        <v>24</v>
      </c>
      <c r="AI491" s="15" t="s">
        <v>16</v>
      </c>
      <c r="AJ491" s="15" t="s">
        <v>25</v>
      </c>
      <c r="AK491" s="15" t="s">
        <v>26</v>
      </c>
      <c r="AL491" s="18" t="s">
        <v>18</v>
      </c>
    </row>
    <row r="492" ht="15.75" customHeight="1">
      <c r="A492" s="21" t="s">
        <v>2</v>
      </c>
      <c r="B492" s="22">
        <f t="array" ref="B492:B493">TRANSPOSE($A$3:$B$3)</f>
        <v>0</v>
      </c>
      <c r="D492" s="23" t="s">
        <v>19</v>
      </c>
      <c r="E492" s="53">
        <f t="shared" ref="E492:G492" si="789">E477-$B$8*AG488</f>
        <v>-5.772094359</v>
      </c>
      <c r="F492" s="53">
        <f t="shared" si="789"/>
        <v>1.705964706</v>
      </c>
      <c r="G492" s="53">
        <f t="shared" si="789"/>
        <v>5.227845069</v>
      </c>
      <c r="H492" s="54"/>
      <c r="I492" s="54">
        <f t="shared" ref="I492:I493" si="792">G492+B492*E492+B493*F492</f>
        <v>5.227845069</v>
      </c>
      <c r="J492" s="55">
        <f t="shared" ref="J492:J493" si="793">1/(1+EXP(-I492))</f>
        <v>0.9946635562</v>
      </c>
      <c r="L492" s="23" t="s">
        <v>19</v>
      </c>
      <c r="M492" s="53">
        <f t="shared" ref="M492:O492" si="790">M477-$B$8*AB488</f>
        <v>2.286999675</v>
      </c>
      <c r="N492" s="53">
        <f t="shared" si="790"/>
        <v>0.008404847548</v>
      </c>
      <c r="O492" s="53">
        <f t="shared" si="790"/>
        <v>-1.94036299</v>
      </c>
      <c r="P492" s="54"/>
      <c r="Q492" s="54">
        <f>O492+J492*M492+J493*N492</f>
        <v>0.3386349518</v>
      </c>
      <c r="R492" s="55">
        <f>1/(1+EXP(-Q492))</f>
        <v>0.5838588983</v>
      </c>
      <c r="T492" s="21">
        <f>$C$3</f>
        <v>1</v>
      </c>
      <c r="U492" s="22">
        <f>(T492-R492) ^ 2</f>
        <v>0.1731734165</v>
      </c>
      <c r="W492" s="56">
        <f>2*(R492-T492)</f>
        <v>-0.8322822033</v>
      </c>
      <c r="X492" s="57">
        <f>R492*(1-R492)</f>
        <v>0.2429676852</v>
      </c>
      <c r="Y492" s="58">
        <f>J492</f>
        <v>0.9946635562</v>
      </c>
      <c r="Z492" s="58">
        <f>J493</f>
        <v>0.5000342297</v>
      </c>
      <c r="AA492" s="57">
        <v>1.0</v>
      </c>
      <c r="AB492" s="57">
        <f>W492*X492*Y492</f>
        <v>-0.2011385571</v>
      </c>
      <c r="AC492" s="57">
        <f>W492*X492*Z492</f>
        <v>-0.101115762</v>
      </c>
      <c r="AD492" s="57">
        <f>W492*X492*AA492</f>
        <v>-0.2022176803</v>
      </c>
      <c r="AE492" s="59">
        <f>2*(J492-T492)</f>
        <v>-0.0106728876</v>
      </c>
      <c r="AF492" s="54">
        <f t="shared" ref="AF492:AF493" si="794">J492*(1-J492)</f>
        <v>0.005307966169</v>
      </c>
      <c r="AG492" s="60">
        <f>B492</f>
        <v>0</v>
      </c>
      <c r="AH492" s="60">
        <f>B493</f>
        <v>0</v>
      </c>
      <c r="AI492" s="54">
        <v>1.0</v>
      </c>
      <c r="AJ492" s="54">
        <f>AE492*AF492*AG492</f>
        <v>0</v>
      </c>
      <c r="AK492" s="54">
        <f>AE492*AF492*AH492</f>
        <v>0</v>
      </c>
      <c r="AL492" s="61">
        <f>AE492*AF492*AI492</f>
        <v>-0.00005665132632</v>
      </c>
    </row>
    <row r="493" ht="15.75" customHeight="1">
      <c r="A493" s="21" t="s">
        <v>21</v>
      </c>
      <c r="B493" s="22">
        <v>0.0</v>
      </c>
      <c r="D493" s="21" t="s">
        <v>30</v>
      </c>
      <c r="E493" s="62">
        <f t="shared" ref="E493:G493" si="791">E478-$B$8*AJ488</f>
        <v>-0.0002215070747</v>
      </c>
      <c r="F493" s="62">
        <f t="shared" si="791"/>
        <v>-4.726011756</v>
      </c>
      <c r="G493" s="62">
        <f t="shared" si="791"/>
        <v>0.0001369186832</v>
      </c>
      <c r="H493" s="63"/>
      <c r="I493" s="63">
        <f t="shared" si="792"/>
        <v>0.0001369186832</v>
      </c>
      <c r="J493" s="22">
        <f t="shared" si="793"/>
        <v>0.5000342297</v>
      </c>
      <c r="L493" s="21"/>
      <c r="M493" s="63"/>
      <c r="N493" s="63"/>
      <c r="O493" s="63"/>
      <c r="P493" s="63"/>
      <c r="Q493" s="63"/>
      <c r="R493" s="64"/>
      <c r="T493" s="56"/>
      <c r="U493" s="64"/>
      <c r="W493" s="56"/>
      <c r="AE493" s="56">
        <f>2*(J493-T492)</f>
        <v>-0.9999315407</v>
      </c>
      <c r="AF493" s="63">
        <f t="shared" si="794"/>
        <v>0.2499999988</v>
      </c>
      <c r="AG493" s="63"/>
      <c r="AH493" s="63"/>
      <c r="AI493" s="63"/>
      <c r="AJ493" s="63">
        <f>AE493*AF493*AG492</f>
        <v>0</v>
      </c>
      <c r="AK493" s="63">
        <f>AE493*AF493*AH492</f>
        <v>0</v>
      </c>
      <c r="AL493" s="65">
        <f>AE493*AF493*AI492</f>
        <v>-0.249982884</v>
      </c>
    </row>
    <row r="494" ht="15.75" customHeight="1">
      <c r="A494" s="56"/>
      <c r="B494" s="64"/>
      <c r="D494" s="56"/>
      <c r="E494" s="63"/>
      <c r="F494" s="63"/>
      <c r="G494" s="63"/>
      <c r="H494" s="63"/>
      <c r="I494" s="63"/>
      <c r="J494" s="64"/>
      <c r="L494" s="56"/>
      <c r="M494" s="63"/>
      <c r="N494" s="63"/>
      <c r="O494" s="63"/>
      <c r="P494" s="63"/>
      <c r="Q494" s="63"/>
      <c r="R494" s="64"/>
      <c r="T494" s="56"/>
      <c r="U494" s="64"/>
      <c r="W494" s="56"/>
      <c r="AE494" s="56"/>
      <c r="AF494" s="63"/>
      <c r="AG494" s="63"/>
      <c r="AH494" s="63"/>
      <c r="AI494" s="63"/>
      <c r="AJ494" s="63"/>
      <c r="AK494" s="63"/>
      <c r="AL494" s="65"/>
    </row>
    <row r="495" ht="15.75" customHeight="1">
      <c r="A495" s="21" t="s">
        <v>2</v>
      </c>
      <c r="B495" s="22">
        <f t="array" ref="B495:B496">TRANSPOSE($A$4:$B$4)</f>
        <v>1</v>
      </c>
      <c r="D495" s="21" t="s">
        <v>19</v>
      </c>
      <c r="E495" s="62">
        <f t="shared" ref="E495:G495" si="795">E492</f>
        <v>-5.772094359</v>
      </c>
      <c r="F495" s="62">
        <f t="shared" si="795"/>
        <v>1.705964706</v>
      </c>
      <c r="G495" s="62">
        <f t="shared" si="795"/>
        <v>5.227845069</v>
      </c>
      <c r="H495" s="63"/>
      <c r="I495" s="63">
        <f t="shared" ref="I495:I496" si="798">G495+B495*E495+B496*F495</f>
        <v>-0.5442492898</v>
      </c>
      <c r="J495" s="22">
        <f t="shared" ref="J495:J496" si="799">1/(1+EXP(-I495))</f>
        <v>0.367199644</v>
      </c>
      <c r="L495" s="21" t="s">
        <v>19</v>
      </c>
      <c r="M495" s="62">
        <f t="shared" ref="M495:O495" si="796">M492</f>
        <v>2.286999675</v>
      </c>
      <c r="N495" s="62">
        <f t="shared" si="796"/>
        <v>0.008404847548</v>
      </c>
      <c r="O495" s="62">
        <f t="shared" si="796"/>
        <v>-1.94036299</v>
      </c>
      <c r="P495" s="63"/>
      <c r="Q495" s="63">
        <f>O495+J495*M495+J496*N495</f>
        <v>-1.096374812</v>
      </c>
      <c r="R495" s="22">
        <f>1/(1+EXP(-Q495))</f>
        <v>0.2504197616</v>
      </c>
      <c r="T495" s="21">
        <f>$C$4</f>
        <v>0</v>
      </c>
      <c r="U495" s="22">
        <f>(T495-R495) ^ 2</f>
        <v>0.06271005699</v>
      </c>
      <c r="W495" s="56">
        <f>2*(R495-T495)</f>
        <v>0.5008395232</v>
      </c>
      <c r="X495" s="57">
        <f>R495*(1-R495)</f>
        <v>0.1877097046</v>
      </c>
      <c r="Y495" s="58">
        <f>J495</f>
        <v>0.367199644</v>
      </c>
      <c r="Z495" s="58">
        <f>J496</f>
        <v>0.5000342297</v>
      </c>
      <c r="AA495" s="57">
        <v>1.0</v>
      </c>
      <c r="AB495" s="57">
        <f>W495*X495*Y495</f>
        <v>0.03452133411</v>
      </c>
      <c r="AC495" s="57">
        <f>W495*X495*Z495</f>
        <v>0.04700943748</v>
      </c>
      <c r="AD495" s="57">
        <f>W495*X495*AA495</f>
        <v>0.09401243894</v>
      </c>
      <c r="AE495" s="56">
        <f>2*(J495-T495)</f>
        <v>0.734399288</v>
      </c>
      <c r="AF495" s="63">
        <f t="shared" ref="AF495:AF496" si="800">J495*(1-J495)</f>
        <v>0.2323640654</v>
      </c>
      <c r="AG495" s="58">
        <f>B495</f>
        <v>1</v>
      </c>
      <c r="AH495" s="58">
        <f>B496</f>
        <v>0</v>
      </c>
      <c r="AI495" s="63">
        <v>1.0</v>
      </c>
      <c r="AJ495" s="63">
        <f>AE495*AF495*AG495</f>
        <v>0.1706480042</v>
      </c>
      <c r="AK495" s="63">
        <f>AE495*AF495*AH495</f>
        <v>0</v>
      </c>
      <c r="AL495" s="65">
        <f>AE495*AF495*AI495</f>
        <v>0.1706480042</v>
      </c>
    </row>
    <row r="496" ht="15.75" customHeight="1">
      <c r="A496" s="21" t="s">
        <v>21</v>
      </c>
      <c r="B496" s="22">
        <v>0.0</v>
      </c>
      <c r="D496" s="21" t="s">
        <v>30</v>
      </c>
      <c r="E496" s="62">
        <f t="shared" ref="E496:G496" si="797">E493</f>
        <v>-0.0002215070747</v>
      </c>
      <c r="F496" s="62">
        <f t="shared" si="797"/>
        <v>-4.726011756</v>
      </c>
      <c r="G496" s="62">
        <f t="shared" si="797"/>
        <v>0.0001369186832</v>
      </c>
      <c r="H496" s="63"/>
      <c r="I496" s="63">
        <f t="shared" si="798"/>
        <v>0.0001369186832</v>
      </c>
      <c r="J496" s="22">
        <f t="shared" si="799"/>
        <v>0.5000342297</v>
      </c>
      <c r="L496" s="56"/>
      <c r="M496" s="63"/>
      <c r="N496" s="63"/>
      <c r="O496" s="63"/>
      <c r="P496" s="63"/>
      <c r="Q496" s="63"/>
      <c r="R496" s="64"/>
      <c r="T496" s="56"/>
      <c r="U496" s="64"/>
      <c r="W496" s="56"/>
      <c r="AE496" s="56">
        <f>2*(J496-T495)</f>
        <v>1.000068459</v>
      </c>
      <c r="AF496" s="63">
        <f t="shared" si="800"/>
        <v>0.2499999988</v>
      </c>
      <c r="AG496" s="63"/>
      <c r="AH496" s="63"/>
      <c r="AI496" s="63"/>
      <c r="AJ496" s="63">
        <f>AE496*AF496*AG495</f>
        <v>0.2500171137</v>
      </c>
      <c r="AK496" s="63">
        <f>AE496*AF496*AH495</f>
        <v>0</v>
      </c>
      <c r="AL496" s="65">
        <f>AE496*AF496*AI495</f>
        <v>0.2500171137</v>
      </c>
    </row>
    <row r="497" ht="15.75" customHeight="1">
      <c r="A497" s="56"/>
      <c r="B497" s="64"/>
      <c r="D497" s="56"/>
      <c r="E497" s="63"/>
      <c r="F497" s="63"/>
      <c r="G497" s="63"/>
      <c r="H497" s="63"/>
      <c r="I497" s="63"/>
      <c r="J497" s="64"/>
      <c r="L497" s="56"/>
      <c r="M497" s="63"/>
      <c r="N497" s="63"/>
      <c r="O497" s="63"/>
      <c r="P497" s="63"/>
      <c r="Q497" s="63"/>
      <c r="R497" s="64"/>
      <c r="T497" s="56"/>
      <c r="U497" s="64"/>
      <c r="W497" s="56"/>
      <c r="AE497" s="56"/>
      <c r="AF497" s="63"/>
      <c r="AG497" s="63"/>
      <c r="AH497" s="63"/>
      <c r="AI497" s="63"/>
      <c r="AJ497" s="63"/>
      <c r="AK497" s="63"/>
      <c r="AL497" s="65"/>
    </row>
    <row r="498" ht="15.75" customHeight="1">
      <c r="A498" s="21" t="s">
        <v>2</v>
      </c>
      <c r="B498" s="22">
        <f t="array" ref="B498:B499">TRANSPOSE($A$5:$B$5)</f>
        <v>0</v>
      </c>
      <c r="D498" s="21" t="s">
        <v>19</v>
      </c>
      <c r="E498" s="62">
        <f t="shared" ref="E498:G498" si="801">E495</f>
        <v>-5.772094359</v>
      </c>
      <c r="F498" s="62">
        <f t="shared" si="801"/>
        <v>1.705964706</v>
      </c>
      <c r="G498" s="62">
        <f t="shared" si="801"/>
        <v>5.227845069</v>
      </c>
      <c r="H498" s="63"/>
      <c r="I498" s="63">
        <f t="shared" ref="I498:I499" si="804">G498+B498*E498+B499*F498</f>
        <v>6.933809775</v>
      </c>
      <c r="J498" s="22">
        <f t="shared" ref="J498:J499" si="805">1/(1+EXP(-I498))</f>
        <v>0.9990266663</v>
      </c>
      <c r="L498" s="21" t="s">
        <v>19</v>
      </c>
      <c r="M498" s="62">
        <f t="shared" ref="M498:O498" si="802">M495</f>
        <v>2.286999675</v>
      </c>
      <c r="N498" s="62">
        <f t="shared" si="802"/>
        <v>0.008404847548</v>
      </c>
      <c r="O498" s="62">
        <f t="shared" si="802"/>
        <v>-1.94036299</v>
      </c>
      <c r="P498" s="63"/>
      <c r="Q498" s="63">
        <f>O498+J498*M498+J499*N498</f>
        <v>0.3486129177</v>
      </c>
      <c r="R498" s="22">
        <f>1/(1+EXP(-Q498))</f>
        <v>0.5862811747</v>
      </c>
      <c r="T498" s="21">
        <f>$C$5</f>
        <v>0</v>
      </c>
      <c r="U498" s="22">
        <f>(T498-R498) ^ 2</f>
        <v>0.3437256158</v>
      </c>
      <c r="W498" s="56">
        <f>2*(R498-T498)</f>
        <v>1.172562349</v>
      </c>
      <c r="X498" s="57">
        <f>R498*(1-R498)</f>
        <v>0.2425555589</v>
      </c>
      <c r="Y498" s="58">
        <f>J498</f>
        <v>0.9990266663</v>
      </c>
      <c r="Z498" s="58">
        <f>J499</f>
        <v>0.4999788529</v>
      </c>
      <c r="AA498" s="57">
        <v>1.0</v>
      </c>
      <c r="AB498" s="57">
        <f>W498*X498*Y498</f>
        <v>0.2841346887</v>
      </c>
      <c r="AC498" s="57">
        <f>W498*X498*Z498</f>
        <v>0.1421997435</v>
      </c>
      <c r="AD498" s="57">
        <f>W498*X498*AA498</f>
        <v>0.284411516</v>
      </c>
      <c r="AE498" s="56">
        <f>2*(J498-T498)</f>
        <v>1.998053333</v>
      </c>
      <c r="AF498" s="63">
        <f t="shared" ref="AF498:AF499" si="806">J498*(1-J498)</f>
        <v>0.0009723863136</v>
      </c>
      <c r="AG498" s="58">
        <f>B498</f>
        <v>0</v>
      </c>
      <c r="AH498" s="58">
        <f>B499</f>
        <v>1</v>
      </c>
      <c r="AI498" s="63">
        <v>1.0</v>
      </c>
      <c r="AJ498" s="63">
        <f>AE498*AF498*AG498</f>
        <v>0</v>
      </c>
      <c r="AK498" s="63">
        <f>AE498*AF498*AH498</f>
        <v>0.001942879714</v>
      </c>
      <c r="AL498" s="65">
        <f>AE498*AF498*AI498</f>
        <v>0.001942879714</v>
      </c>
    </row>
    <row r="499" ht="15.75" customHeight="1">
      <c r="A499" s="21" t="s">
        <v>21</v>
      </c>
      <c r="B499" s="22">
        <v>1.0</v>
      </c>
      <c r="D499" s="21" t="s">
        <v>30</v>
      </c>
      <c r="E499" s="62">
        <f t="shared" ref="E499:G499" si="803">E496</f>
        <v>-0.0002215070747</v>
      </c>
      <c r="F499" s="62">
        <f t="shared" si="803"/>
        <v>-4.726011756</v>
      </c>
      <c r="G499" s="62">
        <f t="shared" si="803"/>
        <v>0.0001369186832</v>
      </c>
      <c r="H499" s="63"/>
      <c r="I499" s="63">
        <f t="shared" si="804"/>
        <v>-0.00008458839147</v>
      </c>
      <c r="J499" s="22">
        <f t="shared" si="805"/>
        <v>0.4999788529</v>
      </c>
      <c r="L499" s="56"/>
      <c r="M499" s="63"/>
      <c r="N499" s="63"/>
      <c r="O499" s="63"/>
      <c r="P499" s="63"/>
      <c r="Q499" s="63"/>
      <c r="R499" s="64"/>
      <c r="T499" s="56"/>
      <c r="U499" s="64"/>
      <c r="W499" s="56"/>
      <c r="AE499" s="56">
        <f>2*(J499-T498)</f>
        <v>0.9999577058</v>
      </c>
      <c r="AF499" s="63">
        <f t="shared" si="806"/>
        <v>0.2499999996</v>
      </c>
      <c r="AG499" s="63"/>
      <c r="AH499" s="63"/>
      <c r="AI499" s="63"/>
      <c r="AJ499" s="63">
        <f>AE499*AF499*AG498</f>
        <v>0</v>
      </c>
      <c r="AK499" s="63">
        <f>AE499*AF499*AH498</f>
        <v>0.249989426</v>
      </c>
      <c r="AL499" s="65">
        <f>AE499*AF499*AI498</f>
        <v>0.249989426</v>
      </c>
    </row>
    <row r="500" ht="15.75" customHeight="1">
      <c r="A500" s="56"/>
      <c r="B500" s="64"/>
      <c r="D500" s="56"/>
      <c r="E500" s="63"/>
      <c r="F500" s="63"/>
      <c r="G500" s="63"/>
      <c r="H500" s="63"/>
      <c r="I500" s="63"/>
      <c r="J500" s="64"/>
      <c r="L500" s="56"/>
      <c r="M500" s="63"/>
      <c r="N500" s="63"/>
      <c r="O500" s="63"/>
      <c r="P500" s="63"/>
      <c r="Q500" s="63"/>
      <c r="R500" s="64"/>
      <c r="T500" s="56"/>
      <c r="U500" s="64"/>
      <c r="W500" s="56"/>
      <c r="AE500" s="56"/>
      <c r="AF500" s="63"/>
      <c r="AG500" s="63"/>
      <c r="AH500" s="63"/>
      <c r="AI500" s="63"/>
      <c r="AJ500" s="63"/>
      <c r="AK500" s="63"/>
      <c r="AL500" s="65"/>
    </row>
    <row r="501" ht="15.75" customHeight="1">
      <c r="A501" s="21" t="s">
        <v>2</v>
      </c>
      <c r="B501" s="22">
        <f t="array" ref="B501:B502">TRANSPOSE($A$6:$B$6)</f>
        <v>1</v>
      </c>
      <c r="D501" s="21" t="s">
        <v>19</v>
      </c>
      <c r="E501" s="62">
        <f t="shared" ref="E501:G501" si="807">E498</f>
        <v>-5.772094359</v>
      </c>
      <c r="F501" s="62">
        <f t="shared" si="807"/>
        <v>1.705964706</v>
      </c>
      <c r="G501" s="62">
        <f t="shared" si="807"/>
        <v>5.227845069</v>
      </c>
      <c r="H501" s="63"/>
      <c r="I501" s="63">
        <f t="shared" ref="I501:I502" si="810">G501+B501*E501+B502*F501</f>
        <v>1.161715416</v>
      </c>
      <c r="J501" s="22">
        <f t="shared" ref="J501:J502" si="811">1/(1+EXP(-I501))</f>
        <v>0.7616442751</v>
      </c>
      <c r="L501" s="21" t="s">
        <v>19</v>
      </c>
      <c r="M501" s="62">
        <f t="shared" ref="M501:O501" si="808">M498</f>
        <v>2.286999675</v>
      </c>
      <c r="N501" s="62">
        <f t="shared" si="808"/>
        <v>0.008404847548</v>
      </c>
      <c r="O501" s="62">
        <f t="shared" si="808"/>
        <v>-1.94036299</v>
      </c>
      <c r="P501" s="63"/>
      <c r="Q501" s="63">
        <f>O501+J501*M501+J502*N501</f>
        <v>-0.1942805337</v>
      </c>
      <c r="R501" s="22">
        <f>1/(1+EXP(-Q501))</f>
        <v>0.4515820651</v>
      </c>
      <c r="T501" s="21">
        <f>$C$6</f>
        <v>1</v>
      </c>
      <c r="U501" s="22">
        <f>(T501-R501) ^ 2</f>
        <v>0.3007622313</v>
      </c>
      <c r="W501" s="56">
        <f>2*(R501-T501)</f>
        <v>-1.09683587</v>
      </c>
      <c r="X501" s="57">
        <f>R501*(1-R501)</f>
        <v>0.2476557036</v>
      </c>
      <c r="Y501" s="58">
        <f>J501</f>
        <v>0.7616442751</v>
      </c>
      <c r="Z501" s="58">
        <f>J502</f>
        <v>0.4999788529</v>
      </c>
      <c r="AA501" s="57">
        <v>1.0</v>
      </c>
      <c r="AB501" s="57">
        <f>W501*X501*Y501</f>
        <v>-0.2068912679</v>
      </c>
      <c r="AC501" s="57">
        <f>W501*X501*Z501</f>
        <v>-0.1358130852</v>
      </c>
      <c r="AD501" s="57">
        <f>W501*X501*AA501</f>
        <v>-0.271637659</v>
      </c>
      <c r="AE501" s="56">
        <f>2*(J501-T501)</f>
        <v>-0.4767114497</v>
      </c>
      <c r="AF501" s="63">
        <f t="shared" ref="AF501:AF502" si="812">J501*(1-J501)</f>
        <v>0.1815422733</v>
      </c>
      <c r="AG501" s="58">
        <f>B501</f>
        <v>1</v>
      </c>
      <c r="AH501" s="58">
        <f>B502</f>
        <v>1</v>
      </c>
      <c r="AI501" s="63">
        <v>1.0</v>
      </c>
      <c r="AJ501" s="63">
        <f>AE501*AF501*AG501</f>
        <v>-0.08654328029</v>
      </c>
      <c r="AK501" s="63">
        <f>AE501*AF501*AH501</f>
        <v>-0.08654328029</v>
      </c>
      <c r="AL501" s="65">
        <f>AE501*AF501*AI501</f>
        <v>-0.08654328029</v>
      </c>
    </row>
    <row r="502" ht="15.75" customHeight="1">
      <c r="A502" s="26" t="s">
        <v>21</v>
      </c>
      <c r="B502" s="27">
        <v>1.0</v>
      </c>
      <c r="D502" s="26" t="s">
        <v>30</v>
      </c>
      <c r="E502" s="66">
        <f t="shared" ref="E502:G502" si="809">E499</f>
        <v>-0.0002215070747</v>
      </c>
      <c r="F502" s="66">
        <f t="shared" si="809"/>
        <v>-4.726011756</v>
      </c>
      <c r="G502" s="66">
        <f t="shared" si="809"/>
        <v>0.0001369186832</v>
      </c>
      <c r="H502" s="67"/>
      <c r="I502" s="67">
        <f t="shared" si="810"/>
        <v>-0.00008458839147</v>
      </c>
      <c r="J502" s="27">
        <f t="shared" si="811"/>
        <v>0.4999788529</v>
      </c>
      <c r="L502" s="68"/>
      <c r="M502" s="66"/>
      <c r="N502" s="66"/>
      <c r="O502" s="66"/>
      <c r="P502" s="66"/>
      <c r="Q502" s="66"/>
      <c r="R502" s="69"/>
      <c r="T502" s="68"/>
      <c r="U502" s="69"/>
      <c r="W502" s="68"/>
      <c r="X502" s="66"/>
      <c r="Y502" s="66"/>
      <c r="Z502" s="66"/>
      <c r="AA502" s="66"/>
      <c r="AB502" s="66"/>
      <c r="AC502" s="66"/>
      <c r="AD502" s="66"/>
      <c r="AE502" s="68">
        <f>2*(J502-T501)</f>
        <v>-1.000042294</v>
      </c>
      <c r="AF502" s="67">
        <f t="shared" si="812"/>
        <v>0.2499999996</v>
      </c>
      <c r="AG502" s="67"/>
      <c r="AH502" s="67"/>
      <c r="AI502" s="67"/>
      <c r="AJ502" s="67">
        <f>AE502*AF502*AG501</f>
        <v>-0.2500105731</v>
      </c>
      <c r="AK502" s="67">
        <f>AE502*AF502*AH501</f>
        <v>-0.2500105731</v>
      </c>
      <c r="AL502" s="70">
        <f>AE502*AF502*AI501</f>
        <v>-0.2500105731</v>
      </c>
    </row>
    <row r="503" ht="15.75" customHeight="1">
      <c r="A503" s="71"/>
      <c r="B503" s="71"/>
      <c r="C503" s="71"/>
      <c r="D503" s="71"/>
      <c r="E503" s="71"/>
      <c r="F503" s="71"/>
      <c r="G503" s="71"/>
      <c r="H503" s="71"/>
      <c r="I503" s="71"/>
      <c r="J503" s="71"/>
      <c r="K503" s="71"/>
      <c r="L503" s="71"/>
      <c r="M503" s="71"/>
      <c r="N503" s="71"/>
      <c r="O503" s="71"/>
      <c r="P503" s="71"/>
      <c r="Q503" s="71"/>
      <c r="R503" s="71"/>
      <c r="S503" s="71"/>
      <c r="T503" s="71"/>
      <c r="U503" s="72">
        <f>SUM(U492:U501)</f>
        <v>0.8803713206</v>
      </c>
      <c r="V503" s="71"/>
      <c r="W503" s="71"/>
      <c r="X503" s="71"/>
      <c r="Y503" s="71"/>
      <c r="Z503" s="71"/>
      <c r="AA503" s="71"/>
      <c r="AB503" s="71">
        <f t="shared" ref="AB503:AD503" si="813">AVERAGE(AB492,AB495,AB498,AB501)</f>
        <v>-0.02234345054</v>
      </c>
      <c r="AC503" s="71">
        <f t="shared" si="813"/>
        <v>-0.01192991655</v>
      </c>
      <c r="AD503" s="71">
        <f t="shared" si="813"/>
        <v>-0.02385784611</v>
      </c>
      <c r="AE503" s="71"/>
      <c r="AF503" s="71"/>
      <c r="AG503" s="71">
        <f>AVERAGE(AJ492,AJ495,AJ498,AJ501)</f>
        <v>0.02102618098</v>
      </c>
      <c r="AH503" s="71">
        <f>AVERAGE(AJ493,AJ496,AJ499,AJ502)</f>
        <v>0.000001635140479</v>
      </c>
      <c r="AI503" s="71">
        <f>AVERAGE(AK492,AK495,AK498,AK501)</f>
        <v>-0.02115010014</v>
      </c>
      <c r="AJ503" s="71">
        <f>AVERAGE(AK493,AK496,AK499,AK502)</f>
        <v>-0.000005286774454</v>
      </c>
      <c r="AK503" s="71">
        <f>AVERAGE(AL492,AL495,AL498,AL501)</f>
        <v>0.02149773808</v>
      </c>
      <c r="AL503" s="71">
        <f>AVERAGE(AL493,AL496,AL499,AL502)</f>
        <v>0.000003270643194</v>
      </c>
    </row>
    <row r="504" ht="15.75" customHeight="1"/>
    <row r="505" ht="15.75" customHeight="1">
      <c r="A505" s="5" t="s">
        <v>5</v>
      </c>
      <c r="B505" s="6"/>
      <c r="C505" s="3"/>
      <c r="D505" s="7" t="s">
        <v>6</v>
      </c>
      <c r="E505" s="8"/>
      <c r="F505" s="8"/>
      <c r="G505" s="8"/>
      <c r="H505" s="8"/>
      <c r="I505" s="9" t="s">
        <v>3</v>
      </c>
      <c r="J505" s="10"/>
      <c r="K505" s="3"/>
      <c r="L505" s="7" t="s">
        <v>27</v>
      </c>
      <c r="M505" s="8"/>
      <c r="N505" s="8"/>
      <c r="O505" s="8"/>
      <c r="P505" s="8"/>
      <c r="Q505" s="9" t="s">
        <v>3</v>
      </c>
      <c r="R505" s="10"/>
      <c r="T505" s="7" t="s">
        <v>20</v>
      </c>
      <c r="U505" s="11" t="s">
        <v>8</v>
      </c>
      <c r="W505" s="7" t="s">
        <v>28</v>
      </c>
      <c r="X505" s="8"/>
      <c r="Y505" s="8"/>
      <c r="Z505" s="8"/>
      <c r="AA505" s="8"/>
      <c r="AB505" s="8"/>
      <c r="AC505" s="8"/>
      <c r="AD505" s="8"/>
      <c r="AE505" s="7" t="s">
        <v>29</v>
      </c>
      <c r="AF505" s="8"/>
      <c r="AG505" s="8"/>
      <c r="AH505" s="8"/>
      <c r="AI505" s="8"/>
      <c r="AJ505" s="8"/>
      <c r="AK505" s="8"/>
      <c r="AL505" s="11"/>
    </row>
    <row r="506" ht="15.75" customHeight="1">
      <c r="A506" s="12"/>
      <c r="B506" s="13"/>
      <c r="C506" s="3"/>
      <c r="D506" s="14"/>
      <c r="E506" s="15" t="s">
        <v>9</v>
      </c>
      <c r="F506" s="15" t="s">
        <v>22</v>
      </c>
      <c r="G506" s="15" t="s">
        <v>10</v>
      </c>
      <c r="H506" s="15"/>
      <c r="I506" s="15" t="s">
        <v>11</v>
      </c>
      <c r="J506" s="18" t="s">
        <v>12</v>
      </c>
      <c r="K506" s="3"/>
      <c r="L506" s="14"/>
      <c r="M506" s="15" t="s">
        <v>9</v>
      </c>
      <c r="N506" s="15" t="s">
        <v>22</v>
      </c>
      <c r="O506" s="15" t="s">
        <v>10</v>
      </c>
      <c r="P506" s="15"/>
      <c r="Q506" s="15" t="s">
        <v>11</v>
      </c>
      <c r="R506" s="18" t="s">
        <v>12</v>
      </c>
      <c r="T506" s="52"/>
      <c r="U506" s="17"/>
      <c r="W506" s="52" t="s">
        <v>13</v>
      </c>
      <c r="X506" s="16" t="s">
        <v>14</v>
      </c>
      <c r="Y506" s="16" t="s">
        <v>23</v>
      </c>
      <c r="Z506" s="16" t="s">
        <v>24</v>
      </c>
      <c r="AA506" s="16" t="s">
        <v>16</v>
      </c>
      <c r="AB506" s="16" t="s">
        <v>25</v>
      </c>
      <c r="AC506" s="16" t="s">
        <v>26</v>
      </c>
      <c r="AD506" s="16" t="s">
        <v>18</v>
      </c>
      <c r="AE506" s="14" t="s">
        <v>13</v>
      </c>
      <c r="AF506" s="15" t="s">
        <v>14</v>
      </c>
      <c r="AG506" s="15" t="s">
        <v>23</v>
      </c>
      <c r="AH506" s="15" t="s">
        <v>24</v>
      </c>
      <c r="AI506" s="15" t="s">
        <v>16</v>
      </c>
      <c r="AJ506" s="15" t="s">
        <v>25</v>
      </c>
      <c r="AK506" s="15" t="s">
        <v>26</v>
      </c>
      <c r="AL506" s="18" t="s">
        <v>18</v>
      </c>
    </row>
    <row r="507" ht="15.75" customHeight="1">
      <c r="A507" s="21" t="s">
        <v>2</v>
      </c>
      <c r="B507" s="22">
        <f t="array" ref="B507:B508">TRANSPOSE($A$3:$B$3)</f>
        <v>0</v>
      </c>
      <c r="D507" s="23" t="s">
        <v>19</v>
      </c>
      <c r="E507" s="53">
        <f t="shared" ref="E507:G507" si="814">E492-$B$8*AG503</f>
        <v>-5.982356169</v>
      </c>
      <c r="F507" s="53">
        <f t="shared" si="814"/>
        <v>1.705948354</v>
      </c>
      <c r="G507" s="53">
        <f t="shared" si="814"/>
        <v>5.439346071</v>
      </c>
      <c r="H507" s="54"/>
      <c r="I507" s="54">
        <f t="shared" ref="I507:I508" si="817">G507+B507*E507+B508*F507</f>
        <v>5.439346071</v>
      </c>
      <c r="J507" s="55">
        <f t="shared" ref="J507:J508" si="818">1/(1+EXP(-I507))</f>
        <v>0.9956764523</v>
      </c>
      <c r="L507" s="23" t="s">
        <v>19</v>
      </c>
      <c r="M507" s="53">
        <f t="shared" ref="M507:O507" si="815">M492-$B$8*AB503</f>
        <v>2.510434181</v>
      </c>
      <c r="N507" s="53">
        <f t="shared" si="815"/>
        <v>0.127704013</v>
      </c>
      <c r="O507" s="53">
        <f t="shared" si="815"/>
        <v>-1.701784528</v>
      </c>
      <c r="P507" s="54"/>
      <c r="Q507" s="54">
        <f>O507+J507*M507+J508*N507</f>
        <v>0.8616510038</v>
      </c>
      <c r="R507" s="55">
        <f>1/(1+EXP(-Q507))</f>
        <v>0.7030054809</v>
      </c>
      <c r="T507" s="21">
        <f>$C$3</f>
        <v>1</v>
      </c>
      <c r="U507" s="22">
        <f>(T507-R507) ^ 2</f>
        <v>0.08820574437</v>
      </c>
      <c r="W507" s="56">
        <f>2*(R507-T507)</f>
        <v>-0.5939890382</v>
      </c>
      <c r="X507" s="57">
        <f>R507*(1-R507)</f>
        <v>0.2087887747</v>
      </c>
      <c r="Y507" s="58">
        <f>J507</f>
        <v>0.9956764523</v>
      </c>
      <c r="Z507" s="58">
        <f>J508</f>
        <v>0.5000260531</v>
      </c>
      <c r="AA507" s="57">
        <v>1.0</v>
      </c>
      <c r="AB507" s="57">
        <f>W507*X507*Y507</f>
        <v>-0.1234820447</v>
      </c>
      <c r="AC507" s="57">
        <f>W507*X507*Z507</f>
        <v>-0.0620123528</v>
      </c>
      <c r="AD507" s="57">
        <f>W507*X507*AA507</f>
        <v>-0.1240182435</v>
      </c>
      <c r="AE507" s="59">
        <f>2*(J507-T507)</f>
        <v>-0.008647095357</v>
      </c>
      <c r="AF507" s="54">
        <f t="shared" ref="AF507:AF508" si="819">J507*(1-J507)</f>
        <v>0.004304854614</v>
      </c>
      <c r="AG507" s="60">
        <f>B507</f>
        <v>0</v>
      </c>
      <c r="AH507" s="60">
        <f>B508</f>
        <v>0</v>
      </c>
      <c r="AI507" s="54">
        <v>1.0</v>
      </c>
      <c r="AJ507" s="54">
        <f>AE507*AF507*AG507</f>
        <v>0</v>
      </c>
      <c r="AK507" s="54">
        <f>AE507*AF507*AH507</f>
        <v>0</v>
      </c>
      <c r="AL507" s="61">
        <f>AE507*AF507*AI507</f>
        <v>-0.00003722448834</v>
      </c>
    </row>
    <row r="508" ht="15.75" customHeight="1">
      <c r="A508" s="21" t="s">
        <v>21</v>
      </c>
      <c r="B508" s="22">
        <v>0.0</v>
      </c>
      <c r="D508" s="21" t="s">
        <v>30</v>
      </c>
      <c r="E508" s="62">
        <f t="shared" ref="E508:G508" si="816">E493-$B$8*AJ503</f>
        <v>-0.0001686393301</v>
      </c>
      <c r="F508" s="62">
        <f t="shared" si="816"/>
        <v>-4.940989137</v>
      </c>
      <c r="G508" s="62">
        <f t="shared" si="816"/>
        <v>0.0001042122513</v>
      </c>
      <c r="H508" s="63"/>
      <c r="I508" s="63">
        <f t="shared" si="817"/>
        <v>0.0001042122513</v>
      </c>
      <c r="J508" s="22">
        <f t="shared" si="818"/>
        <v>0.5000260531</v>
      </c>
      <c r="L508" s="21"/>
      <c r="M508" s="63"/>
      <c r="N508" s="63"/>
      <c r="O508" s="63"/>
      <c r="P508" s="63"/>
      <c r="Q508" s="63"/>
      <c r="R508" s="64"/>
      <c r="T508" s="56"/>
      <c r="U508" s="64"/>
      <c r="W508" s="56"/>
      <c r="AE508" s="56">
        <f>2*(J508-T507)</f>
        <v>-0.9999478939</v>
      </c>
      <c r="AF508" s="63">
        <f t="shared" si="819"/>
        <v>0.2499999993</v>
      </c>
      <c r="AG508" s="63"/>
      <c r="AH508" s="63"/>
      <c r="AI508" s="63"/>
      <c r="AJ508" s="63">
        <f>AE508*AF508*AG507</f>
        <v>0</v>
      </c>
      <c r="AK508" s="63">
        <f>AE508*AF508*AH507</f>
        <v>0</v>
      </c>
      <c r="AL508" s="65">
        <f>AE508*AF508*AI507</f>
        <v>-0.2499869728</v>
      </c>
    </row>
    <row r="509" ht="15.75" customHeight="1">
      <c r="A509" s="56"/>
      <c r="B509" s="64"/>
      <c r="D509" s="56"/>
      <c r="E509" s="63"/>
      <c r="F509" s="63"/>
      <c r="G509" s="63"/>
      <c r="H509" s="63"/>
      <c r="I509" s="63"/>
      <c r="J509" s="64"/>
      <c r="L509" s="56"/>
      <c r="M509" s="63"/>
      <c r="N509" s="63"/>
      <c r="O509" s="63"/>
      <c r="P509" s="63"/>
      <c r="Q509" s="63"/>
      <c r="R509" s="64"/>
      <c r="T509" s="56"/>
      <c r="U509" s="64"/>
      <c r="W509" s="56"/>
      <c r="AE509" s="56"/>
      <c r="AF509" s="63"/>
      <c r="AG509" s="63"/>
      <c r="AH509" s="63"/>
      <c r="AI509" s="63"/>
      <c r="AJ509" s="63"/>
      <c r="AK509" s="63"/>
      <c r="AL509" s="65"/>
    </row>
    <row r="510" ht="15.75" customHeight="1">
      <c r="A510" s="21" t="s">
        <v>2</v>
      </c>
      <c r="B510" s="22">
        <f t="array" ref="B510:B511">TRANSPOSE($A$4:$B$4)</f>
        <v>1</v>
      </c>
      <c r="D510" s="21" t="s">
        <v>19</v>
      </c>
      <c r="E510" s="62">
        <f t="shared" ref="E510:G510" si="820">E507</f>
        <v>-5.982356169</v>
      </c>
      <c r="F510" s="62">
        <f t="shared" si="820"/>
        <v>1.705948354</v>
      </c>
      <c r="G510" s="62">
        <f t="shared" si="820"/>
        <v>5.439346071</v>
      </c>
      <c r="H510" s="63"/>
      <c r="I510" s="63">
        <f t="shared" ref="I510:I511" si="823">G510+B510*E510+B511*F510</f>
        <v>-0.5430100982</v>
      </c>
      <c r="J510" s="22">
        <f t="shared" ref="J510:J511" si="824">1/(1+EXP(-I510))</f>
        <v>0.3674876349</v>
      </c>
      <c r="L510" s="21" t="s">
        <v>19</v>
      </c>
      <c r="M510" s="62">
        <f t="shared" ref="M510:O510" si="821">M507</f>
        <v>2.510434181</v>
      </c>
      <c r="N510" s="62">
        <f t="shared" si="821"/>
        <v>0.127704013</v>
      </c>
      <c r="O510" s="62">
        <f t="shared" si="821"/>
        <v>-1.701784528</v>
      </c>
      <c r="P510" s="63"/>
      <c r="Q510" s="63">
        <f>O510+J510*M510+J511*N510</f>
        <v>-0.7153756751</v>
      </c>
      <c r="R510" s="22">
        <f>1/(1+EXP(-Q510))</f>
        <v>0.3284121024</v>
      </c>
      <c r="T510" s="21">
        <f>$C$4</f>
        <v>0</v>
      </c>
      <c r="U510" s="22">
        <f>(T510-R510) ^ 2</f>
        <v>0.107854509</v>
      </c>
      <c r="W510" s="56">
        <f>2*(R510-T510)</f>
        <v>0.6568242049</v>
      </c>
      <c r="X510" s="57">
        <f>R510*(1-R510)</f>
        <v>0.2205575934</v>
      </c>
      <c r="Y510" s="58">
        <f>J510</f>
        <v>0.3674876349</v>
      </c>
      <c r="Z510" s="58">
        <f>J511</f>
        <v>0.5000260531</v>
      </c>
      <c r="AA510" s="57">
        <v>1.0</v>
      </c>
      <c r="AB510" s="57">
        <f>W510*X510*Y510</f>
        <v>0.05323703918</v>
      </c>
      <c r="AC510" s="57">
        <f>W510*X510*Z510</f>
        <v>0.0724375572</v>
      </c>
      <c r="AD510" s="57">
        <f>W510*X510*AA510</f>
        <v>0.1448675659</v>
      </c>
      <c r="AE510" s="56">
        <f>2*(J510-T510)</f>
        <v>0.7349752699</v>
      </c>
      <c r="AF510" s="63">
        <f t="shared" ref="AF510:AF511" si="825">J510*(1-J510)</f>
        <v>0.2324404731</v>
      </c>
      <c r="AG510" s="58">
        <f>B510</f>
        <v>1</v>
      </c>
      <c r="AH510" s="58">
        <f>B511</f>
        <v>0</v>
      </c>
      <c r="AI510" s="63">
        <v>1.0</v>
      </c>
      <c r="AJ510" s="63">
        <f>AE510*AF510*AG510</f>
        <v>0.1708379995</v>
      </c>
      <c r="AK510" s="63">
        <f>AE510*AF510*AH510</f>
        <v>0</v>
      </c>
      <c r="AL510" s="65">
        <f>AE510*AF510*AI510</f>
        <v>0.1708379995</v>
      </c>
    </row>
    <row r="511" ht="15.75" customHeight="1">
      <c r="A511" s="21" t="s">
        <v>21</v>
      </c>
      <c r="B511" s="22">
        <v>0.0</v>
      </c>
      <c r="D511" s="21" t="s">
        <v>30</v>
      </c>
      <c r="E511" s="62">
        <f t="shared" ref="E511:G511" si="822">E508</f>
        <v>-0.0001686393301</v>
      </c>
      <c r="F511" s="62">
        <f t="shared" si="822"/>
        <v>-4.940989137</v>
      </c>
      <c r="G511" s="62">
        <f t="shared" si="822"/>
        <v>0.0001042122513</v>
      </c>
      <c r="H511" s="63"/>
      <c r="I511" s="63">
        <f t="shared" si="823"/>
        <v>0.0001042122513</v>
      </c>
      <c r="J511" s="22">
        <f t="shared" si="824"/>
        <v>0.5000260531</v>
      </c>
      <c r="L511" s="56"/>
      <c r="M511" s="63"/>
      <c r="N511" s="63"/>
      <c r="O511" s="63"/>
      <c r="P511" s="63"/>
      <c r="Q511" s="63"/>
      <c r="R511" s="64"/>
      <c r="T511" s="56"/>
      <c r="U511" s="64"/>
      <c r="W511" s="56"/>
      <c r="AE511" s="56">
        <f>2*(J511-T510)</f>
        <v>1.000052106</v>
      </c>
      <c r="AF511" s="63">
        <f t="shared" si="825"/>
        <v>0.2499999993</v>
      </c>
      <c r="AG511" s="63"/>
      <c r="AH511" s="63"/>
      <c r="AI511" s="63"/>
      <c r="AJ511" s="63">
        <f>AE511*AF511*AG510</f>
        <v>0.2500130259</v>
      </c>
      <c r="AK511" s="63">
        <f>AE511*AF511*AH510</f>
        <v>0</v>
      </c>
      <c r="AL511" s="65">
        <f>AE511*AF511*AI510</f>
        <v>0.2500130259</v>
      </c>
    </row>
    <row r="512" ht="15.75" customHeight="1">
      <c r="A512" s="56"/>
      <c r="B512" s="64"/>
      <c r="D512" s="56"/>
      <c r="E512" s="63"/>
      <c r="F512" s="63"/>
      <c r="G512" s="63"/>
      <c r="H512" s="63"/>
      <c r="I512" s="63"/>
      <c r="J512" s="64"/>
      <c r="L512" s="56"/>
      <c r="M512" s="63"/>
      <c r="N512" s="63"/>
      <c r="O512" s="63"/>
      <c r="P512" s="63"/>
      <c r="Q512" s="63"/>
      <c r="R512" s="64"/>
      <c r="T512" s="56"/>
      <c r="U512" s="64"/>
      <c r="W512" s="56"/>
      <c r="AE512" s="56"/>
      <c r="AF512" s="63"/>
      <c r="AG512" s="63"/>
      <c r="AH512" s="63"/>
      <c r="AI512" s="63"/>
      <c r="AJ512" s="63"/>
      <c r="AK512" s="63"/>
      <c r="AL512" s="65"/>
    </row>
    <row r="513" ht="15.75" customHeight="1">
      <c r="A513" s="21" t="s">
        <v>2</v>
      </c>
      <c r="B513" s="22">
        <f t="array" ref="B513:B514">TRANSPOSE($A$5:$B$5)</f>
        <v>0</v>
      </c>
      <c r="D513" s="21" t="s">
        <v>19</v>
      </c>
      <c r="E513" s="62">
        <f t="shared" ref="E513:G513" si="826">E510</f>
        <v>-5.982356169</v>
      </c>
      <c r="F513" s="62">
        <f t="shared" si="826"/>
        <v>1.705948354</v>
      </c>
      <c r="G513" s="62">
        <f t="shared" si="826"/>
        <v>5.439346071</v>
      </c>
      <c r="H513" s="63"/>
      <c r="I513" s="63">
        <f t="shared" ref="I513:I514" si="829">G513+B513*E513+B514*F513</f>
        <v>7.145294425</v>
      </c>
      <c r="J513" s="22">
        <f t="shared" ref="J513:J514" si="830">1/(1+EXP(-I513))</f>
        <v>0.9992120553</v>
      </c>
      <c r="L513" s="21" t="s">
        <v>19</v>
      </c>
      <c r="M513" s="62">
        <f t="shared" ref="M513:O513" si="827">M510</f>
        <v>2.510434181</v>
      </c>
      <c r="N513" s="62">
        <f t="shared" si="827"/>
        <v>0.127704013</v>
      </c>
      <c r="O513" s="62">
        <f t="shared" si="827"/>
        <v>-1.701784528</v>
      </c>
      <c r="P513" s="63"/>
      <c r="Q513" s="63">
        <f>O513+J513*M513+J514*N513</f>
        <v>0.8705215185</v>
      </c>
      <c r="R513" s="22">
        <f>1/(1+EXP(-Q513))</f>
        <v>0.7048542036</v>
      </c>
      <c r="T513" s="21">
        <f>$C$5</f>
        <v>0</v>
      </c>
      <c r="U513" s="22">
        <f>(T513-R513) ^ 2</f>
        <v>0.4968194483</v>
      </c>
      <c r="W513" s="56">
        <f>2*(R513-T513)</f>
        <v>1.409708407</v>
      </c>
      <c r="X513" s="57">
        <f>R513*(1-R513)</f>
        <v>0.2080347553</v>
      </c>
      <c r="Y513" s="58">
        <f>J513</f>
        <v>0.9992120553</v>
      </c>
      <c r="Z513" s="58">
        <f>J514</f>
        <v>0.4999838932</v>
      </c>
      <c r="AA513" s="57">
        <v>1.0</v>
      </c>
      <c r="AB513" s="57">
        <f>W513*X513*Y513</f>
        <v>0.2930372643</v>
      </c>
      <c r="AC513" s="57">
        <f>W513*X513*Z513</f>
        <v>0.1466294481</v>
      </c>
      <c r="AD513" s="57">
        <f>W513*X513*AA513</f>
        <v>0.2932683435</v>
      </c>
      <c r="AE513" s="56">
        <f>2*(J513-T513)</f>
        <v>1.998424111</v>
      </c>
      <c r="AF513" s="63">
        <f t="shared" ref="AF513:AF514" si="831">J513*(1-J513)</f>
        <v>0.0007873238178</v>
      </c>
      <c r="AG513" s="58">
        <f>B513</f>
        <v>0</v>
      </c>
      <c r="AH513" s="58">
        <f>B514</f>
        <v>1</v>
      </c>
      <c r="AI513" s="63">
        <v>1.0</v>
      </c>
      <c r="AJ513" s="63">
        <f>AE513*AF513*AG513</f>
        <v>0</v>
      </c>
      <c r="AK513" s="63">
        <f>AE513*AF513*AH513</f>
        <v>0.0015734069</v>
      </c>
      <c r="AL513" s="65">
        <f>AE513*AF513*AI513</f>
        <v>0.0015734069</v>
      </c>
    </row>
    <row r="514" ht="15.75" customHeight="1">
      <c r="A514" s="21" t="s">
        <v>21</v>
      </c>
      <c r="B514" s="22">
        <v>1.0</v>
      </c>
      <c r="D514" s="21" t="s">
        <v>30</v>
      </c>
      <c r="E514" s="62">
        <f t="shared" ref="E514:G514" si="828">E511</f>
        <v>-0.0001686393301</v>
      </c>
      <c r="F514" s="62">
        <f t="shared" si="828"/>
        <v>-4.940989137</v>
      </c>
      <c r="G514" s="62">
        <f t="shared" si="828"/>
        <v>0.0001042122513</v>
      </c>
      <c r="H514" s="63"/>
      <c r="I514" s="63">
        <f t="shared" si="829"/>
        <v>-0.00006442707886</v>
      </c>
      <c r="J514" s="22">
        <f t="shared" si="830"/>
        <v>0.4999838932</v>
      </c>
      <c r="L514" s="56"/>
      <c r="M514" s="63"/>
      <c r="N514" s="63"/>
      <c r="O514" s="63"/>
      <c r="P514" s="63"/>
      <c r="Q514" s="63"/>
      <c r="R514" s="64"/>
      <c r="T514" s="56"/>
      <c r="U514" s="64"/>
      <c r="W514" s="56"/>
      <c r="AE514" s="56">
        <f>2*(J514-T513)</f>
        <v>0.9999677865</v>
      </c>
      <c r="AF514" s="63">
        <f t="shared" si="831"/>
        <v>0.2499999997</v>
      </c>
      <c r="AG514" s="63"/>
      <c r="AH514" s="63"/>
      <c r="AI514" s="63"/>
      <c r="AJ514" s="63">
        <f>AE514*AF514*AG513</f>
        <v>0</v>
      </c>
      <c r="AK514" s="63">
        <f>AE514*AF514*AH513</f>
        <v>0.2499919464</v>
      </c>
      <c r="AL514" s="65">
        <f>AE514*AF514*AI513</f>
        <v>0.2499919464</v>
      </c>
    </row>
    <row r="515" ht="15.75" customHeight="1">
      <c r="A515" s="56"/>
      <c r="B515" s="64"/>
      <c r="D515" s="56"/>
      <c r="E515" s="63"/>
      <c r="F515" s="63"/>
      <c r="G515" s="63"/>
      <c r="H515" s="63"/>
      <c r="I515" s="63"/>
      <c r="J515" s="64"/>
      <c r="L515" s="56"/>
      <c r="M515" s="63"/>
      <c r="N515" s="63"/>
      <c r="O515" s="63"/>
      <c r="P515" s="63"/>
      <c r="Q515" s="63"/>
      <c r="R515" s="64"/>
      <c r="T515" s="56"/>
      <c r="U515" s="64"/>
      <c r="W515" s="56"/>
      <c r="AE515" s="56"/>
      <c r="AF515" s="63"/>
      <c r="AG515" s="63"/>
      <c r="AH515" s="63"/>
      <c r="AI515" s="63"/>
      <c r="AJ515" s="63"/>
      <c r="AK515" s="63"/>
      <c r="AL515" s="65"/>
    </row>
    <row r="516" ht="15.75" customHeight="1">
      <c r="A516" s="21" t="s">
        <v>2</v>
      </c>
      <c r="B516" s="22">
        <f t="array" ref="B516:B517">TRANSPOSE($A$6:$B$6)</f>
        <v>1</v>
      </c>
      <c r="D516" s="21" t="s">
        <v>19</v>
      </c>
      <c r="E516" s="62">
        <f t="shared" ref="E516:G516" si="832">E513</f>
        <v>-5.982356169</v>
      </c>
      <c r="F516" s="62">
        <f t="shared" si="832"/>
        <v>1.705948354</v>
      </c>
      <c r="G516" s="62">
        <f t="shared" si="832"/>
        <v>5.439346071</v>
      </c>
      <c r="H516" s="63"/>
      <c r="I516" s="63">
        <f t="shared" ref="I516:I517" si="835">G516+B516*E516+B517*F516</f>
        <v>1.162938256</v>
      </c>
      <c r="J516" s="22">
        <f t="shared" ref="J516:J517" si="836">1/(1+EXP(-I516))</f>
        <v>0.7618662013</v>
      </c>
      <c r="L516" s="21" t="s">
        <v>19</v>
      </c>
      <c r="M516" s="62">
        <f t="shared" ref="M516:O516" si="833">M513</f>
        <v>2.510434181</v>
      </c>
      <c r="N516" s="62">
        <f t="shared" si="833"/>
        <v>0.127704013</v>
      </c>
      <c r="O516" s="62">
        <f t="shared" si="833"/>
        <v>-1.701784528</v>
      </c>
      <c r="P516" s="63"/>
      <c r="Q516" s="63">
        <f>O516+J516*M516+J517*N516</f>
        <v>0.2746803739</v>
      </c>
      <c r="R516" s="22">
        <f>1/(1+EXP(-Q516))</f>
        <v>0.5682415671</v>
      </c>
      <c r="T516" s="21">
        <f>$C$6</f>
        <v>1</v>
      </c>
      <c r="U516" s="22">
        <f>(T516-R516) ^ 2</f>
        <v>0.1864153444</v>
      </c>
      <c r="W516" s="56">
        <f>2*(R516-T516)</f>
        <v>-0.8635168657</v>
      </c>
      <c r="X516" s="57">
        <f>R516*(1-R516)</f>
        <v>0.2453430885</v>
      </c>
      <c r="Y516" s="58">
        <f>J516</f>
        <v>0.7618662013</v>
      </c>
      <c r="Z516" s="58">
        <f>J517</f>
        <v>0.4999838932</v>
      </c>
      <c r="AA516" s="57">
        <v>1.0</v>
      </c>
      <c r="AB516" s="57">
        <f>W516*X516*Y516</f>
        <v>-0.1614073695</v>
      </c>
      <c r="AC516" s="57">
        <f>W516*X516*Z516</f>
        <v>-0.1059255351</v>
      </c>
      <c r="AD516" s="57">
        <f>W516*X516*AA516</f>
        <v>-0.2118578948</v>
      </c>
      <c r="AE516" s="56">
        <f>2*(J516-T516)</f>
        <v>-0.4762675974</v>
      </c>
      <c r="AF516" s="63">
        <f t="shared" ref="AF516:AF517" si="837">J516*(1-J516)</f>
        <v>0.1814260926</v>
      </c>
      <c r="AG516" s="58">
        <f>B516</f>
        <v>1</v>
      </c>
      <c r="AH516" s="58">
        <f>B517</f>
        <v>1</v>
      </c>
      <c r="AI516" s="63">
        <v>1.0</v>
      </c>
      <c r="AJ516" s="63">
        <f>AE516*AF516*AG516</f>
        <v>-0.08640736924</v>
      </c>
      <c r="AK516" s="63">
        <f>AE516*AF516*AH516</f>
        <v>-0.08640736924</v>
      </c>
      <c r="AL516" s="65">
        <f>AE516*AF516*AI516</f>
        <v>-0.08640736924</v>
      </c>
    </row>
    <row r="517" ht="15.75" customHeight="1">
      <c r="A517" s="26" t="s">
        <v>21</v>
      </c>
      <c r="B517" s="27">
        <v>1.0</v>
      </c>
      <c r="D517" s="26" t="s">
        <v>30</v>
      </c>
      <c r="E517" s="66">
        <f t="shared" ref="E517:G517" si="834">E514</f>
        <v>-0.0001686393301</v>
      </c>
      <c r="F517" s="66">
        <f t="shared" si="834"/>
        <v>-4.940989137</v>
      </c>
      <c r="G517" s="66">
        <f t="shared" si="834"/>
        <v>0.0001042122513</v>
      </c>
      <c r="H517" s="67"/>
      <c r="I517" s="67">
        <f t="shared" si="835"/>
        <v>-0.00006442707886</v>
      </c>
      <c r="J517" s="27">
        <f t="shared" si="836"/>
        <v>0.4999838932</v>
      </c>
      <c r="L517" s="68"/>
      <c r="M517" s="66"/>
      <c r="N517" s="66"/>
      <c r="O517" s="66"/>
      <c r="P517" s="66"/>
      <c r="Q517" s="66"/>
      <c r="R517" s="69"/>
      <c r="T517" s="68"/>
      <c r="U517" s="69"/>
      <c r="W517" s="68"/>
      <c r="X517" s="66"/>
      <c r="Y517" s="66"/>
      <c r="Z517" s="66"/>
      <c r="AA517" s="66"/>
      <c r="AB517" s="66"/>
      <c r="AC517" s="66"/>
      <c r="AD517" s="66"/>
      <c r="AE517" s="68">
        <f>2*(J517-T516)</f>
        <v>-1.000032214</v>
      </c>
      <c r="AF517" s="67">
        <f t="shared" si="837"/>
        <v>0.2499999997</v>
      </c>
      <c r="AG517" s="67"/>
      <c r="AH517" s="67"/>
      <c r="AI517" s="67"/>
      <c r="AJ517" s="67">
        <f>AE517*AF517*AG516</f>
        <v>-0.2500080531</v>
      </c>
      <c r="AK517" s="67">
        <f>AE517*AF517*AH516</f>
        <v>-0.2500080531</v>
      </c>
      <c r="AL517" s="70">
        <f>AE517*AF517*AI516</f>
        <v>-0.2500080531</v>
      </c>
    </row>
    <row r="518" ht="15.75" customHeight="1">
      <c r="A518" s="71"/>
      <c r="B518" s="71"/>
      <c r="C518" s="71"/>
      <c r="D518" s="71"/>
      <c r="E518" s="71"/>
      <c r="F518" s="71"/>
      <c r="G518" s="71"/>
      <c r="H518" s="71"/>
      <c r="I518" s="71"/>
      <c r="J518" s="71"/>
      <c r="K518" s="71"/>
      <c r="L518" s="71"/>
      <c r="M518" s="71"/>
      <c r="N518" s="71"/>
      <c r="O518" s="71"/>
      <c r="P518" s="71"/>
      <c r="Q518" s="71"/>
      <c r="R518" s="71"/>
      <c r="S518" s="71"/>
      <c r="T518" s="71"/>
      <c r="U518" s="72">
        <f>SUM(U507:U516)</f>
        <v>0.879295046</v>
      </c>
      <c r="V518" s="71"/>
      <c r="W518" s="71"/>
      <c r="X518" s="71"/>
      <c r="Y518" s="71"/>
      <c r="Z518" s="71"/>
      <c r="AA518" s="71"/>
      <c r="AB518" s="71">
        <f t="shared" ref="AB518:AD518" si="838">AVERAGE(AB507,AB510,AB513,AB516)</f>
        <v>0.0153462223</v>
      </c>
      <c r="AC518" s="71">
        <f t="shared" si="838"/>
        <v>0.01278227937</v>
      </c>
      <c r="AD518" s="71">
        <f t="shared" si="838"/>
        <v>0.02556494278</v>
      </c>
      <c r="AE518" s="71"/>
      <c r="AF518" s="71"/>
      <c r="AG518" s="71">
        <f>AVERAGE(AJ507,AJ510,AJ513,AJ516)</f>
        <v>0.02110765755</v>
      </c>
      <c r="AH518" s="71">
        <f>AVERAGE(AJ508,AJ511,AJ514,AJ517)</f>
        <v>0.000001243181796</v>
      </c>
      <c r="AI518" s="71">
        <f>AVERAGE(AK507,AK510,AK513,AK516)</f>
        <v>-0.02120849059</v>
      </c>
      <c r="AJ518" s="71">
        <f>AVERAGE(AK508,AK511,AK514,AK517)</f>
        <v>-0.000004026692423</v>
      </c>
      <c r="AK518" s="71">
        <f>AVERAGE(AL507,AL510,AL513,AL516)</f>
        <v>0.02149170316</v>
      </c>
      <c r="AL518" s="71">
        <f>AVERAGE(AL508,AL511,AL514,AL517)</f>
        <v>0.000002486573258</v>
      </c>
    </row>
    <row r="519" ht="15.75" customHeight="1"/>
    <row r="520" ht="15.75" customHeight="1">
      <c r="A520" s="5" t="s">
        <v>5</v>
      </c>
      <c r="B520" s="6"/>
      <c r="C520" s="3"/>
      <c r="D520" s="7" t="s">
        <v>6</v>
      </c>
      <c r="E520" s="8"/>
      <c r="F520" s="8"/>
      <c r="G520" s="8"/>
      <c r="H520" s="8"/>
      <c r="I520" s="9" t="s">
        <v>3</v>
      </c>
      <c r="J520" s="10"/>
      <c r="K520" s="3"/>
      <c r="L520" s="7" t="s">
        <v>27</v>
      </c>
      <c r="M520" s="8"/>
      <c r="N520" s="8"/>
      <c r="O520" s="8"/>
      <c r="P520" s="8"/>
      <c r="Q520" s="9" t="s">
        <v>3</v>
      </c>
      <c r="R520" s="10"/>
      <c r="T520" s="7" t="s">
        <v>20</v>
      </c>
      <c r="U520" s="11" t="s">
        <v>8</v>
      </c>
      <c r="W520" s="7" t="s">
        <v>28</v>
      </c>
      <c r="X520" s="8"/>
      <c r="Y520" s="8"/>
      <c r="Z520" s="8"/>
      <c r="AA520" s="8"/>
      <c r="AB520" s="8"/>
      <c r="AC520" s="8"/>
      <c r="AD520" s="8"/>
      <c r="AE520" s="7" t="s">
        <v>29</v>
      </c>
      <c r="AF520" s="8"/>
      <c r="AG520" s="8"/>
      <c r="AH520" s="8"/>
      <c r="AI520" s="8"/>
      <c r="AJ520" s="8"/>
      <c r="AK520" s="8"/>
      <c r="AL520" s="11"/>
    </row>
    <row r="521" ht="15.75" customHeight="1">
      <c r="A521" s="12"/>
      <c r="B521" s="13"/>
      <c r="C521" s="3"/>
      <c r="D521" s="14"/>
      <c r="E521" s="15" t="s">
        <v>9</v>
      </c>
      <c r="F521" s="15" t="s">
        <v>22</v>
      </c>
      <c r="G521" s="15" t="s">
        <v>10</v>
      </c>
      <c r="H521" s="15"/>
      <c r="I521" s="15" t="s">
        <v>11</v>
      </c>
      <c r="J521" s="18" t="s">
        <v>12</v>
      </c>
      <c r="K521" s="3"/>
      <c r="L521" s="14"/>
      <c r="M521" s="15" t="s">
        <v>9</v>
      </c>
      <c r="N521" s="15" t="s">
        <v>22</v>
      </c>
      <c r="O521" s="15" t="s">
        <v>10</v>
      </c>
      <c r="P521" s="15"/>
      <c r="Q521" s="15" t="s">
        <v>11</v>
      </c>
      <c r="R521" s="18" t="s">
        <v>12</v>
      </c>
      <c r="T521" s="52"/>
      <c r="U521" s="17"/>
      <c r="W521" s="52" t="s">
        <v>13</v>
      </c>
      <c r="X521" s="16" t="s">
        <v>14</v>
      </c>
      <c r="Y521" s="16" t="s">
        <v>23</v>
      </c>
      <c r="Z521" s="16" t="s">
        <v>24</v>
      </c>
      <c r="AA521" s="16" t="s">
        <v>16</v>
      </c>
      <c r="AB521" s="16" t="s">
        <v>25</v>
      </c>
      <c r="AC521" s="16" t="s">
        <v>26</v>
      </c>
      <c r="AD521" s="16" t="s">
        <v>18</v>
      </c>
      <c r="AE521" s="14" t="s">
        <v>13</v>
      </c>
      <c r="AF521" s="15" t="s">
        <v>14</v>
      </c>
      <c r="AG521" s="15" t="s">
        <v>23</v>
      </c>
      <c r="AH521" s="15" t="s">
        <v>24</v>
      </c>
      <c r="AI521" s="15" t="s">
        <v>16</v>
      </c>
      <c r="AJ521" s="15" t="s">
        <v>25</v>
      </c>
      <c r="AK521" s="15" t="s">
        <v>26</v>
      </c>
      <c r="AL521" s="18" t="s">
        <v>18</v>
      </c>
    </row>
    <row r="522" ht="15.75" customHeight="1">
      <c r="A522" s="21" t="s">
        <v>2</v>
      </c>
      <c r="B522" s="22">
        <f t="array" ref="B522:B523">TRANSPOSE($A$3:$B$3)</f>
        <v>0</v>
      </c>
      <c r="D522" s="23" t="s">
        <v>19</v>
      </c>
      <c r="E522" s="53">
        <f t="shared" ref="E522:G522" si="839">E507-$B$8*AG518</f>
        <v>-6.193432744</v>
      </c>
      <c r="F522" s="53">
        <f t="shared" si="839"/>
        <v>1.705935923</v>
      </c>
      <c r="G522" s="53">
        <f t="shared" si="839"/>
        <v>5.651430977</v>
      </c>
      <c r="H522" s="54"/>
      <c r="I522" s="54">
        <f t="shared" ref="I522:I523" si="842">G522+B522*E522+B523*F522</f>
        <v>5.651430977</v>
      </c>
      <c r="J522" s="55">
        <f t="shared" ref="J522:J523" si="843">1/(1+EXP(-I522))</f>
        <v>0.9964998075</v>
      </c>
      <c r="L522" s="23" t="s">
        <v>19</v>
      </c>
      <c r="M522" s="53">
        <f t="shared" ref="M522:O522" si="840">M507-$B$8*AB518</f>
        <v>2.356971958</v>
      </c>
      <c r="N522" s="53">
        <f t="shared" si="840"/>
        <v>-0.0001187806974</v>
      </c>
      <c r="O522" s="53">
        <f t="shared" si="840"/>
        <v>-1.957433956</v>
      </c>
      <c r="P522" s="54"/>
      <c r="Q522" s="54">
        <f>O522+J522*M522+J523*N522</f>
        <v>0.391228753</v>
      </c>
      <c r="R522" s="55">
        <f>1/(1+EXP(-Q522))</f>
        <v>0.5965784615</v>
      </c>
      <c r="T522" s="21">
        <f>$C$3</f>
        <v>1</v>
      </c>
      <c r="U522" s="22">
        <f>(T522-R522) ^ 2</f>
        <v>0.1627489377</v>
      </c>
      <c r="W522" s="56">
        <f>2*(R522-T522)</f>
        <v>-0.8068430769</v>
      </c>
      <c r="X522" s="57">
        <f>R522*(1-R522)</f>
        <v>0.2406726008</v>
      </c>
      <c r="Y522" s="58">
        <f>J522</f>
        <v>0.9964998075</v>
      </c>
      <c r="Z522" s="58">
        <f>J523</f>
        <v>0.5000198366</v>
      </c>
      <c r="AA522" s="57">
        <v>1.0</v>
      </c>
      <c r="AB522" s="57">
        <f>W522*X522*Y522</f>
        <v>-0.1935053368</v>
      </c>
      <c r="AC522" s="57">
        <f>W522*X522*Z522</f>
        <v>-0.09709636284</v>
      </c>
      <c r="AD522" s="57">
        <f>W522*X522*AA522</f>
        <v>-0.1941850217</v>
      </c>
      <c r="AE522" s="59">
        <f>2*(J522-T522)</f>
        <v>-0.007000385021</v>
      </c>
      <c r="AF522" s="54">
        <f t="shared" ref="AF522:AF523" si="844">J522*(1-J522)</f>
        <v>0.003487941163</v>
      </c>
      <c r="AG522" s="60">
        <f>B522</f>
        <v>0</v>
      </c>
      <c r="AH522" s="60">
        <f>B523</f>
        <v>0</v>
      </c>
      <c r="AI522" s="54">
        <v>1.0</v>
      </c>
      <c r="AJ522" s="54">
        <f>AE522*AF522*AG522</f>
        <v>0</v>
      </c>
      <c r="AK522" s="54">
        <f>AE522*AF522*AH522</f>
        <v>0</v>
      </c>
      <c r="AL522" s="61">
        <f>AE522*AF522*AI522</f>
        <v>-0.00002441693107</v>
      </c>
    </row>
    <row r="523" ht="15.75" customHeight="1">
      <c r="A523" s="21" t="s">
        <v>21</v>
      </c>
      <c r="B523" s="22">
        <v>0.0</v>
      </c>
      <c r="D523" s="21" t="s">
        <v>30</v>
      </c>
      <c r="E523" s="62">
        <f t="shared" ref="E523:G523" si="841">E508-$B$8*AJ518</f>
        <v>-0.0001283724059</v>
      </c>
      <c r="F523" s="62">
        <f t="shared" si="841"/>
        <v>-5.155906169</v>
      </c>
      <c r="G523" s="62">
        <f t="shared" si="841"/>
        <v>0.0000793465187</v>
      </c>
      <c r="H523" s="63"/>
      <c r="I523" s="63">
        <f t="shared" si="842"/>
        <v>0.0000793465187</v>
      </c>
      <c r="J523" s="22">
        <f t="shared" si="843"/>
        <v>0.5000198366</v>
      </c>
      <c r="L523" s="21"/>
      <c r="M523" s="63"/>
      <c r="N523" s="63"/>
      <c r="O523" s="63"/>
      <c r="P523" s="63"/>
      <c r="Q523" s="63"/>
      <c r="R523" s="64"/>
      <c r="T523" s="56"/>
      <c r="U523" s="64"/>
      <c r="W523" s="56"/>
      <c r="AE523" s="56">
        <f>2*(J523-T522)</f>
        <v>-0.9999603267</v>
      </c>
      <c r="AF523" s="63">
        <f t="shared" si="844"/>
        <v>0.2499999996</v>
      </c>
      <c r="AG523" s="63"/>
      <c r="AH523" s="63"/>
      <c r="AI523" s="63"/>
      <c r="AJ523" s="63">
        <f>AE523*AF523*AG522</f>
        <v>0</v>
      </c>
      <c r="AK523" s="63">
        <f>AE523*AF523*AH522</f>
        <v>0</v>
      </c>
      <c r="AL523" s="65">
        <f>AE523*AF523*AI522</f>
        <v>-0.2499900813</v>
      </c>
    </row>
    <row r="524" ht="15.75" customHeight="1">
      <c r="A524" s="56"/>
      <c r="B524" s="64"/>
      <c r="D524" s="56"/>
      <c r="E524" s="63"/>
      <c r="F524" s="63"/>
      <c r="G524" s="63"/>
      <c r="H524" s="63"/>
      <c r="I524" s="63"/>
      <c r="J524" s="64"/>
      <c r="L524" s="56"/>
      <c r="M524" s="63"/>
      <c r="N524" s="63"/>
      <c r="O524" s="63"/>
      <c r="P524" s="63"/>
      <c r="Q524" s="63"/>
      <c r="R524" s="64"/>
      <c r="T524" s="56"/>
      <c r="U524" s="64"/>
      <c r="W524" s="56"/>
      <c r="AE524" s="56"/>
      <c r="AF524" s="63"/>
      <c r="AG524" s="63"/>
      <c r="AH524" s="63"/>
      <c r="AI524" s="63"/>
      <c r="AJ524" s="63"/>
      <c r="AK524" s="63"/>
      <c r="AL524" s="65"/>
    </row>
    <row r="525" ht="15.75" customHeight="1">
      <c r="A525" s="21" t="s">
        <v>2</v>
      </c>
      <c r="B525" s="22">
        <f t="array" ref="B525:B526">TRANSPOSE($A$4:$B$4)</f>
        <v>1</v>
      </c>
      <c r="D525" s="21" t="s">
        <v>19</v>
      </c>
      <c r="E525" s="62">
        <f t="shared" ref="E525:G525" si="845">E522</f>
        <v>-6.193432744</v>
      </c>
      <c r="F525" s="62">
        <f t="shared" si="845"/>
        <v>1.705935923</v>
      </c>
      <c r="G525" s="62">
        <f t="shared" si="845"/>
        <v>5.651430977</v>
      </c>
      <c r="H525" s="63"/>
      <c r="I525" s="63">
        <f t="shared" ref="I525:I526" si="848">G525+B525*E525+B526*F525</f>
        <v>-0.5420017679</v>
      </c>
      <c r="J525" s="22">
        <f t="shared" ref="J525:J526" si="849">1/(1+EXP(-I525))</f>
        <v>0.367722043</v>
      </c>
      <c r="L525" s="21" t="s">
        <v>19</v>
      </c>
      <c r="M525" s="62">
        <f t="shared" ref="M525:O525" si="846">M522</f>
        <v>2.356971958</v>
      </c>
      <c r="N525" s="62">
        <f t="shared" si="846"/>
        <v>-0.0001187806974</v>
      </c>
      <c r="O525" s="62">
        <f t="shared" si="846"/>
        <v>-1.957433956</v>
      </c>
      <c r="P525" s="63"/>
      <c r="Q525" s="63">
        <f>O525+J525*M525+J526*N525</f>
        <v>-1.090782805</v>
      </c>
      <c r="R525" s="22">
        <f>1/(1+EXP(-Q525))</f>
        <v>0.2514708997</v>
      </c>
      <c r="T525" s="21">
        <f>$C$4</f>
        <v>0</v>
      </c>
      <c r="U525" s="22">
        <f>(T525-R525) ^ 2</f>
        <v>0.0632376134</v>
      </c>
      <c r="W525" s="56">
        <f>2*(R525-T525)</f>
        <v>0.5029417994</v>
      </c>
      <c r="X525" s="57">
        <f>R525*(1-R525)</f>
        <v>0.1882332863</v>
      </c>
      <c r="Y525" s="58">
        <f>J525</f>
        <v>0.367722043</v>
      </c>
      <c r="Z525" s="58">
        <f>J526</f>
        <v>0.5000198366</v>
      </c>
      <c r="AA525" s="57">
        <v>1.0</v>
      </c>
      <c r="AB525" s="57">
        <f>W525*X525*Y525</f>
        <v>0.03481238839</v>
      </c>
      <c r="AC525" s="57">
        <f>W525*X525*Z525</f>
        <v>0.0473370718</v>
      </c>
      <c r="AD525" s="57">
        <f>W525*X525*AA525</f>
        <v>0.09467038773</v>
      </c>
      <c r="AE525" s="56">
        <f>2*(J525-T525)</f>
        <v>0.735444086</v>
      </c>
      <c r="AF525" s="63">
        <f t="shared" ref="AF525:AF526" si="850">J525*(1-J525)</f>
        <v>0.2325025421</v>
      </c>
      <c r="AG525" s="58">
        <f>B525</f>
        <v>1</v>
      </c>
      <c r="AH525" s="58">
        <f>B526</f>
        <v>0</v>
      </c>
      <c r="AI525" s="63">
        <v>1.0</v>
      </c>
      <c r="AJ525" s="63">
        <f>AE525*AF525*AG525</f>
        <v>0.1709926196</v>
      </c>
      <c r="AK525" s="63">
        <f>AE525*AF525*AH525</f>
        <v>0</v>
      </c>
      <c r="AL525" s="65">
        <f>AE525*AF525*AI525</f>
        <v>0.1709926196</v>
      </c>
    </row>
    <row r="526" ht="15.75" customHeight="1">
      <c r="A526" s="21" t="s">
        <v>21</v>
      </c>
      <c r="B526" s="22">
        <v>0.0</v>
      </c>
      <c r="D526" s="21" t="s">
        <v>30</v>
      </c>
      <c r="E526" s="62">
        <f t="shared" ref="E526:G526" si="847">E523</f>
        <v>-0.0001283724059</v>
      </c>
      <c r="F526" s="62">
        <f t="shared" si="847"/>
        <v>-5.155906169</v>
      </c>
      <c r="G526" s="62">
        <f t="shared" si="847"/>
        <v>0.0000793465187</v>
      </c>
      <c r="H526" s="63"/>
      <c r="I526" s="63">
        <f t="shared" si="848"/>
        <v>0.0000793465187</v>
      </c>
      <c r="J526" s="22">
        <f t="shared" si="849"/>
        <v>0.5000198366</v>
      </c>
      <c r="L526" s="56"/>
      <c r="M526" s="63"/>
      <c r="N526" s="63"/>
      <c r="O526" s="63"/>
      <c r="P526" s="63"/>
      <c r="Q526" s="63"/>
      <c r="R526" s="64"/>
      <c r="T526" s="56"/>
      <c r="U526" s="64"/>
      <c r="W526" s="56"/>
      <c r="AE526" s="56">
        <f>2*(J526-T525)</f>
        <v>1.000039673</v>
      </c>
      <c r="AF526" s="63">
        <f t="shared" si="850"/>
        <v>0.2499999996</v>
      </c>
      <c r="AG526" s="63"/>
      <c r="AH526" s="63"/>
      <c r="AI526" s="63"/>
      <c r="AJ526" s="63">
        <f>AE526*AF526*AG525</f>
        <v>0.2500099179</v>
      </c>
      <c r="AK526" s="63">
        <f>AE526*AF526*AH525</f>
        <v>0</v>
      </c>
      <c r="AL526" s="65">
        <f>AE526*AF526*AI525</f>
        <v>0.2500099179</v>
      </c>
    </row>
    <row r="527" ht="15.75" customHeight="1">
      <c r="A527" s="56"/>
      <c r="B527" s="64"/>
      <c r="D527" s="56"/>
      <c r="E527" s="63"/>
      <c r="F527" s="63"/>
      <c r="G527" s="63"/>
      <c r="H527" s="63"/>
      <c r="I527" s="63"/>
      <c r="J527" s="64"/>
      <c r="L527" s="56"/>
      <c r="M527" s="63"/>
      <c r="N527" s="63"/>
      <c r="O527" s="63"/>
      <c r="P527" s="63"/>
      <c r="Q527" s="63"/>
      <c r="R527" s="64"/>
      <c r="T527" s="56"/>
      <c r="U527" s="64"/>
      <c r="W527" s="56"/>
      <c r="AE527" s="56"/>
      <c r="AF527" s="63"/>
      <c r="AG527" s="63"/>
      <c r="AH527" s="63"/>
      <c r="AI527" s="63"/>
      <c r="AJ527" s="63"/>
      <c r="AK527" s="63"/>
      <c r="AL527" s="65"/>
    </row>
    <row r="528" ht="15.75" customHeight="1">
      <c r="A528" s="21" t="s">
        <v>2</v>
      </c>
      <c r="B528" s="22">
        <f t="array" ref="B528:B529">TRANSPOSE($A$5:$B$5)</f>
        <v>0</v>
      </c>
      <c r="D528" s="21" t="s">
        <v>19</v>
      </c>
      <c r="E528" s="62">
        <f t="shared" ref="E528:G528" si="851">E525</f>
        <v>-6.193432744</v>
      </c>
      <c r="F528" s="62">
        <f t="shared" si="851"/>
        <v>1.705935923</v>
      </c>
      <c r="G528" s="62">
        <f t="shared" si="851"/>
        <v>5.651430977</v>
      </c>
      <c r="H528" s="63"/>
      <c r="I528" s="63">
        <f t="shared" ref="I528:I529" si="854">G528+B528*E528+B529*F528</f>
        <v>7.357366899</v>
      </c>
      <c r="J528" s="22">
        <f t="shared" ref="J528:J529" si="855">1/(1+EXP(-I528))</f>
        <v>0.9993625308</v>
      </c>
      <c r="L528" s="21" t="s">
        <v>19</v>
      </c>
      <c r="M528" s="62">
        <f t="shared" ref="M528:O528" si="852">M525</f>
        <v>2.356971958</v>
      </c>
      <c r="N528" s="62">
        <f t="shared" si="852"/>
        <v>-0.0001187806974</v>
      </c>
      <c r="O528" s="62">
        <f t="shared" si="852"/>
        <v>-1.957433956</v>
      </c>
      <c r="P528" s="63"/>
      <c r="Q528" s="63">
        <f>O528+J528*M528+J529*N528</f>
        <v>0.3979761154</v>
      </c>
      <c r="R528" s="22">
        <f>1/(1+EXP(-Q528))</f>
        <v>0.5982013031</v>
      </c>
      <c r="T528" s="21">
        <f>$C$5</f>
        <v>0</v>
      </c>
      <c r="U528" s="22">
        <f>(T528-R528) ^ 2</f>
        <v>0.357844799</v>
      </c>
      <c r="W528" s="56">
        <f>2*(R528-T528)</f>
        <v>1.196402606</v>
      </c>
      <c r="X528" s="57">
        <f>R528*(1-R528)</f>
        <v>0.2403565041</v>
      </c>
      <c r="Y528" s="58">
        <f>J528</f>
        <v>0.9993625308</v>
      </c>
      <c r="Z528" s="58">
        <f>J529</f>
        <v>0.4999877435</v>
      </c>
      <c r="AA528" s="57">
        <v>1.0</v>
      </c>
      <c r="AB528" s="57">
        <f>W528*X528*Y528</f>
        <v>0.2873798352</v>
      </c>
      <c r="AC528" s="57">
        <f>W528*X528*Z528</f>
        <v>0.1437780494</v>
      </c>
      <c r="AD528" s="57">
        <f>W528*X528*AA528</f>
        <v>0.2875631479</v>
      </c>
      <c r="AE528" s="56">
        <f>2*(J528-T528)</f>
        <v>1.998725062</v>
      </c>
      <c r="AF528" s="63">
        <f t="shared" ref="AF528:AF529" si="856">J528*(1-J528)</f>
        <v>0.0006370628484</v>
      </c>
      <c r="AG528" s="58">
        <f>B528</f>
        <v>0</v>
      </c>
      <c r="AH528" s="58">
        <f>B529</f>
        <v>1</v>
      </c>
      <c r="AI528" s="63">
        <v>1.0</v>
      </c>
      <c r="AJ528" s="63">
        <f>AE528*AF528*AG528</f>
        <v>0</v>
      </c>
      <c r="AK528" s="63">
        <f>AE528*AF528*AH528</f>
        <v>0.001273313481</v>
      </c>
      <c r="AL528" s="65">
        <f>AE528*AF528*AI528</f>
        <v>0.001273313481</v>
      </c>
    </row>
    <row r="529" ht="15.75" customHeight="1">
      <c r="A529" s="21" t="s">
        <v>21</v>
      </c>
      <c r="B529" s="22">
        <v>1.0</v>
      </c>
      <c r="D529" s="21" t="s">
        <v>30</v>
      </c>
      <c r="E529" s="62">
        <f t="shared" ref="E529:G529" si="853">E526</f>
        <v>-0.0001283724059</v>
      </c>
      <c r="F529" s="62">
        <f t="shared" si="853"/>
        <v>-5.155906169</v>
      </c>
      <c r="G529" s="62">
        <f t="shared" si="853"/>
        <v>0.0000793465187</v>
      </c>
      <c r="H529" s="63"/>
      <c r="I529" s="63">
        <f t="shared" si="854"/>
        <v>-0.00004902588721</v>
      </c>
      <c r="J529" s="22">
        <f t="shared" si="855"/>
        <v>0.4999877435</v>
      </c>
      <c r="L529" s="56"/>
      <c r="M529" s="63"/>
      <c r="N529" s="63"/>
      <c r="O529" s="63"/>
      <c r="P529" s="63"/>
      <c r="Q529" s="63"/>
      <c r="R529" s="64"/>
      <c r="T529" s="56"/>
      <c r="U529" s="64"/>
      <c r="W529" s="56"/>
      <c r="AE529" s="56">
        <f>2*(J529-T528)</f>
        <v>0.9999754871</v>
      </c>
      <c r="AF529" s="63">
        <f t="shared" si="856"/>
        <v>0.2499999998</v>
      </c>
      <c r="AG529" s="63"/>
      <c r="AH529" s="63"/>
      <c r="AI529" s="63"/>
      <c r="AJ529" s="63">
        <f>AE529*AF529*AG528</f>
        <v>0</v>
      </c>
      <c r="AK529" s="63">
        <f>AE529*AF529*AH528</f>
        <v>0.2499938716</v>
      </c>
      <c r="AL529" s="65">
        <f>AE529*AF529*AI528</f>
        <v>0.2499938716</v>
      </c>
    </row>
    <row r="530" ht="15.75" customHeight="1">
      <c r="A530" s="56"/>
      <c r="B530" s="64"/>
      <c r="D530" s="56"/>
      <c r="E530" s="63"/>
      <c r="F530" s="63"/>
      <c r="G530" s="63"/>
      <c r="H530" s="63"/>
      <c r="I530" s="63"/>
      <c r="J530" s="64"/>
      <c r="L530" s="56"/>
      <c r="M530" s="63"/>
      <c r="N530" s="63"/>
      <c r="O530" s="63"/>
      <c r="P530" s="63"/>
      <c r="Q530" s="63"/>
      <c r="R530" s="64"/>
      <c r="T530" s="56"/>
      <c r="U530" s="64"/>
      <c r="W530" s="56"/>
      <c r="AE530" s="56"/>
      <c r="AF530" s="63"/>
      <c r="AG530" s="63"/>
      <c r="AH530" s="63"/>
      <c r="AI530" s="63"/>
      <c r="AJ530" s="63"/>
      <c r="AK530" s="63"/>
      <c r="AL530" s="65"/>
    </row>
    <row r="531" ht="15.75" customHeight="1">
      <c r="A531" s="21" t="s">
        <v>2</v>
      </c>
      <c r="B531" s="22">
        <f t="array" ref="B531:B532">TRANSPOSE($A$6:$B$6)</f>
        <v>1</v>
      </c>
      <c r="D531" s="21" t="s">
        <v>19</v>
      </c>
      <c r="E531" s="62">
        <f t="shared" ref="E531:G531" si="857">E528</f>
        <v>-6.193432744</v>
      </c>
      <c r="F531" s="62">
        <f t="shared" si="857"/>
        <v>1.705935923</v>
      </c>
      <c r="G531" s="62">
        <f t="shared" si="857"/>
        <v>5.651430977</v>
      </c>
      <c r="H531" s="63"/>
      <c r="I531" s="63">
        <f t="shared" ref="I531:I532" si="860">G531+B531*E531+B532*F531</f>
        <v>1.163934155</v>
      </c>
      <c r="J531" s="22">
        <f t="shared" ref="J531:J532" si="861">1/(1+EXP(-I531))</f>
        <v>0.7620468361</v>
      </c>
      <c r="L531" s="21" t="s">
        <v>19</v>
      </c>
      <c r="M531" s="62">
        <f t="shared" ref="M531:O531" si="858">M528</f>
        <v>2.356971958</v>
      </c>
      <c r="N531" s="62">
        <f t="shared" si="858"/>
        <v>-0.0001187806974</v>
      </c>
      <c r="O531" s="62">
        <f t="shared" si="858"/>
        <v>-1.957433956</v>
      </c>
      <c r="P531" s="63"/>
      <c r="Q531" s="63">
        <f>O531+J531*M531+J532*N531</f>
        <v>-0.161370322</v>
      </c>
      <c r="R531" s="22">
        <f>1/(1+EXP(-Q531))</f>
        <v>0.4597447368</v>
      </c>
      <c r="T531" s="21">
        <f>$C$6</f>
        <v>1</v>
      </c>
      <c r="U531" s="22">
        <f>(T531-R531) ^ 2</f>
        <v>0.2918757494</v>
      </c>
      <c r="W531" s="56">
        <f>2*(R531-T531)</f>
        <v>-1.080510526</v>
      </c>
      <c r="X531" s="57">
        <f>R531*(1-R531)</f>
        <v>0.2483795138</v>
      </c>
      <c r="Y531" s="58">
        <f>J531</f>
        <v>0.7620468361</v>
      </c>
      <c r="Z531" s="58">
        <f>J532</f>
        <v>0.4999877435</v>
      </c>
      <c r="AA531" s="57">
        <v>1.0</v>
      </c>
      <c r="AB531" s="57">
        <f>W531*X531*Y531</f>
        <v>-0.2045155993</v>
      </c>
      <c r="AC531" s="57">
        <f>W531*X531*Z531</f>
        <v>-0.1341850502</v>
      </c>
      <c r="AD531" s="57">
        <f>W531*X531*AA531</f>
        <v>-0.2683766792</v>
      </c>
      <c r="AE531" s="56">
        <f>2*(J531-T531)</f>
        <v>-0.4759063277</v>
      </c>
      <c r="AF531" s="63">
        <f t="shared" ref="AF531:AF532" si="862">J531*(1-J531)</f>
        <v>0.1813314557</v>
      </c>
      <c r="AG531" s="58">
        <f>B531</f>
        <v>1</v>
      </c>
      <c r="AH531" s="58">
        <f>B532</f>
        <v>1</v>
      </c>
      <c r="AI531" s="63">
        <v>1.0</v>
      </c>
      <c r="AJ531" s="63">
        <f>AE531*AF531*AG531</f>
        <v>-0.08629678717</v>
      </c>
      <c r="AK531" s="63">
        <f>AE531*AF531*AH531</f>
        <v>-0.08629678717</v>
      </c>
      <c r="AL531" s="65">
        <f>AE531*AF531*AI531</f>
        <v>-0.08629678717</v>
      </c>
    </row>
    <row r="532" ht="15.75" customHeight="1">
      <c r="A532" s="26" t="s">
        <v>21</v>
      </c>
      <c r="B532" s="27">
        <v>1.0</v>
      </c>
      <c r="D532" s="26" t="s">
        <v>30</v>
      </c>
      <c r="E532" s="66">
        <f t="shared" ref="E532:G532" si="859">E529</f>
        <v>-0.0001283724059</v>
      </c>
      <c r="F532" s="66">
        <f t="shared" si="859"/>
        <v>-5.155906169</v>
      </c>
      <c r="G532" s="66">
        <f t="shared" si="859"/>
        <v>0.0000793465187</v>
      </c>
      <c r="H532" s="67"/>
      <c r="I532" s="67">
        <f t="shared" si="860"/>
        <v>-0.00004902588721</v>
      </c>
      <c r="J532" s="27">
        <f t="shared" si="861"/>
        <v>0.4999877435</v>
      </c>
      <c r="L532" s="68"/>
      <c r="M532" s="66"/>
      <c r="N532" s="66"/>
      <c r="O532" s="66"/>
      <c r="P532" s="66"/>
      <c r="Q532" s="66"/>
      <c r="R532" s="69"/>
      <c r="T532" s="68"/>
      <c r="U532" s="69"/>
      <c r="W532" s="68"/>
      <c r="X532" s="66"/>
      <c r="Y532" s="66"/>
      <c r="Z532" s="66"/>
      <c r="AA532" s="66"/>
      <c r="AB532" s="66"/>
      <c r="AC532" s="66"/>
      <c r="AD532" s="66"/>
      <c r="AE532" s="68">
        <f>2*(J532-T531)</f>
        <v>-1.000024513</v>
      </c>
      <c r="AF532" s="67">
        <f t="shared" si="862"/>
        <v>0.2499999998</v>
      </c>
      <c r="AG532" s="67"/>
      <c r="AH532" s="67"/>
      <c r="AI532" s="67"/>
      <c r="AJ532" s="67">
        <f>AE532*AF532*AG531</f>
        <v>-0.2500061281</v>
      </c>
      <c r="AK532" s="67">
        <f>AE532*AF532*AH531</f>
        <v>-0.2500061281</v>
      </c>
      <c r="AL532" s="70">
        <f>AE532*AF532*AI531</f>
        <v>-0.2500061281</v>
      </c>
    </row>
    <row r="533" ht="15.75" customHeight="1">
      <c r="A533" s="71"/>
      <c r="B533" s="71"/>
      <c r="C533" s="71"/>
      <c r="D533" s="71"/>
      <c r="E533" s="71"/>
      <c r="F533" s="71"/>
      <c r="G533" s="71"/>
      <c r="H533" s="71"/>
      <c r="I533" s="71"/>
      <c r="J533" s="71"/>
      <c r="K533" s="71"/>
      <c r="L533" s="71"/>
      <c r="M533" s="71"/>
      <c r="N533" s="71"/>
      <c r="O533" s="71"/>
      <c r="P533" s="71"/>
      <c r="Q533" s="71"/>
      <c r="R533" s="71"/>
      <c r="S533" s="71"/>
      <c r="T533" s="71"/>
      <c r="U533" s="72">
        <f>SUM(U522:U531)</f>
        <v>0.8757070995</v>
      </c>
      <c r="V533" s="71"/>
      <c r="W533" s="71"/>
      <c r="X533" s="71"/>
      <c r="Y533" s="71"/>
      <c r="Z533" s="71"/>
      <c r="AA533" s="71"/>
      <c r="AB533" s="71">
        <f t="shared" ref="AB533:AD533" si="863">AVERAGE(AB522,AB525,AB528,AB531)</f>
        <v>-0.0189571781</v>
      </c>
      <c r="AC533" s="71">
        <f t="shared" si="863"/>
        <v>-0.01004157296</v>
      </c>
      <c r="AD533" s="71">
        <f t="shared" si="863"/>
        <v>-0.02008204132</v>
      </c>
      <c r="AE533" s="71"/>
      <c r="AF533" s="71"/>
      <c r="AG533" s="71">
        <f>AVERAGE(AJ522,AJ525,AJ528,AJ531)</f>
        <v>0.0211739581</v>
      </c>
      <c r="AH533" s="71">
        <f>AVERAGE(AJ523,AJ526,AJ529,AJ532)</f>
        <v>0.0000009474589124</v>
      </c>
      <c r="AI533" s="71">
        <f>AVERAGE(AK522,AK525,AK528,AK531)</f>
        <v>-0.02125586842</v>
      </c>
      <c r="AJ533" s="71">
        <f>AVERAGE(AK523,AK526,AK529,AK532)</f>
        <v>-0.000003064117948</v>
      </c>
      <c r="AK533" s="71">
        <f>AVERAGE(AL522,AL525,AL528,AL531)</f>
        <v>0.02148618224</v>
      </c>
      <c r="AL533" s="71">
        <f>AVERAGE(AL523,AL526,AL529,AL532)</f>
        <v>0.00000189503946</v>
      </c>
    </row>
    <row r="534" ht="15.75" customHeight="1"/>
    <row r="535" ht="15.75" customHeight="1">
      <c r="A535" s="5" t="s">
        <v>5</v>
      </c>
      <c r="B535" s="6"/>
      <c r="C535" s="3"/>
      <c r="D535" s="7" t="s">
        <v>6</v>
      </c>
      <c r="E535" s="8"/>
      <c r="F535" s="8"/>
      <c r="G535" s="8"/>
      <c r="H535" s="8"/>
      <c r="I535" s="9" t="s">
        <v>3</v>
      </c>
      <c r="J535" s="10"/>
      <c r="K535" s="3"/>
      <c r="L535" s="7" t="s">
        <v>27</v>
      </c>
      <c r="M535" s="8"/>
      <c r="N535" s="8"/>
      <c r="O535" s="8"/>
      <c r="P535" s="8"/>
      <c r="Q535" s="9" t="s">
        <v>3</v>
      </c>
      <c r="R535" s="10"/>
      <c r="T535" s="7" t="s">
        <v>20</v>
      </c>
      <c r="U535" s="11" t="s">
        <v>8</v>
      </c>
      <c r="W535" s="7" t="s">
        <v>28</v>
      </c>
      <c r="X535" s="8"/>
      <c r="Y535" s="8"/>
      <c r="Z535" s="8"/>
      <c r="AA535" s="8"/>
      <c r="AB535" s="8"/>
      <c r="AC535" s="8"/>
      <c r="AD535" s="8"/>
      <c r="AE535" s="7" t="s">
        <v>29</v>
      </c>
      <c r="AF535" s="8"/>
      <c r="AG535" s="8"/>
      <c r="AH535" s="8"/>
      <c r="AI535" s="8"/>
      <c r="AJ535" s="8"/>
      <c r="AK535" s="8"/>
      <c r="AL535" s="11"/>
    </row>
    <row r="536" ht="15.75" customHeight="1">
      <c r="A536" s="12"/>
      <c r="B536" s="13"/>
      <c r="C536" s="3"/>
      <c r="D536" s="14"/>
      <c r="E536" s="15" t="s">
        <v>9</v>
      </c>
      <c r="F536" s="15" t="s">
        <v>22</v>
      </c>
      <c r="G536" s="15" t="s">
        <v>10</v>
      </c>
      <c r="H536" s="15"/>
      <c r="I536" s="15" t="s">
        <v>11</v>
      </c>
      <c r="J536" s="18" t="s">
        <v>12</v>
      </c>
      <c r="K536" s="3"/>
      <c r="L536" s="14"/>
      <c r="M536" s="15" t="s">
        <v>9</v>
      </c>
      <c r="N536" s="15" t="s">
        <v>22</v>
      </c>
      <c r="O536" s="15" t="s">
        <v>10</v>
      </c>
      <c r="P536" s="15"/>
      <c r="Q536" s="15" t="s">
        <v>11</v>
      </c>
      <c r="R536" s="18" t="s">
        <v>12</v>
      </c>
      <c r="T536" s="52"/>
      <c r="U536" s="17"/>
      <c r="W536" s="52" t="s">
        <v>13</v>
      </c>
      <c r="X536" s="16" t="s">
        <v>14</v>
      </c>
      <c r="Y536" s="16" t="s">
        <v>23</v>
      </c>
      <c r="Z536" s="16" t="s">
        <v>24</v>
      </c>
      <c r="AA536" s="16" t="s">
        <v>16</v>
      </c>
      <c r="AB536" s="16" t="s">
        <v>25</v>
      </c>
      <c r="AC536" s="16" t="s">
        <v>26</v>
      </c>
      <c r="AD536" s="16" t="s">
        <v>18</v>
      </c>
      <c r="AE536" s="14" t="s">
        <v>13</v>
      </c>
      <c r="AF536" s="15" t="s">
        <v>14</v>
      </c>
      <c r="AG536" s="15" t="s">
        <v>23</v>
      </c>
      <c r="AH536" s="15" t="s">
        <v>24</v>
      </c>
      <c r="AI536" s="15" t="s">
        <v>16</v>
      </c>
      <c r="AJ536" s="15" t="s">
        <v>25</v>
      </c>
      <c r="AK536" s="15" t="s">
        <v>26</v>
      </c>
      <c r="AL536" s="18" t="s">
        <v>18</v>
      </c>
    </row>
    <row r="537" ht="15.75" customHeight="1">
      <c r="A537" s="21" t="s">
        <v>2</v>
      </c>
      <c r="B537" s="22">
        <f t="array" ref="B537:B538">TRANSPOSE($A$3:$B$3)</f>
        <v>0</v>
      </c>
      <c r="D537" s="23" t="s">
        <v>19</v>
      </c>
      <c r="E537" s="53">
        <f t="shared" ref="E537:G537" si="864">E522-$B$8*AG533</f>
        <v>-6.405172325</v>
      </c>
      <c r="F537" s="53">
        <f t="shared" si="864"/>
        <v>1.705926448</v>
      </c>
      <c r="G537" s="53">
        <f t="shared" si="864"/>
        <v>5.863989661</v>
      </c>
      <c r="H537" s="54"/>
      <c r="I537" s="54">
        <f t="shared" ref="I537:I538" si="867">G537+B537*E537+B538*F537</f>
        <v>5.863989661</v>
      </c>
      <c r="J537" s="55">
        <f t="shared" ref="J537:J538" si="868">1/(1+EXP(-I537))</f>
        <v>0.9971681513</v>
      </c>
      <c r="L537" s="23" t="s">
        <v>19</v>
      </c>
      <c r="M537" s="53">
        <f t="shared" ref="M537:O537" si="865">M522-$B$8*AB533</f>
        <v>2.546543739</v>
      </c>
      <c r="N537" s="53">
        <f t="shared" si="865"/>
        <v>0.1002969489</v>
      </c>
      <c r="O537" s="53">
        <f t="shared" si="865"/>
        <v>-1.756613543</v>
      </c>
      <c r="P537" s="54"/>
      <c r="Q537" s="54">
        <f>O537+J537*M537+J538*N537</f>
        <v>0.8328687578</v>
      </c>
      <c r="R537" s="55">
        <f>1/(1+EXP(-Q537))</f>
        <v>0.6969611717</v>
      </c>
      <c r="T537" s="21">
        <f>$C$3</f>
        <v>1</v>
      </c>
      <c r="U537" s="22">
        <f>(T537-R537) ^ 2</f>
        <v>0.09183253147</v>
      </c>
      <c r="W537" s="56">
        <f>2*(R537-T537)</f>
        <v>-0.6060776566</v>
      </c>
      <c r="X537" s="57">
        <f>R537*(1-R537)</f>
        <v>0.2112062969</v>
      </c>
      <c r="Y537" s="58">
        <f>J537</f>
        <v>0.9971681513</v>
      </c>
      <c r="Z537" s="58">
        <f>J538</f>
        <v>0.500015099</v>
      </c>
      <c r="AA537" s="57">
        <v>1.0</v>
      </c>
      <c r="AB537" s="57">
        <f>W537*X537*Y537</f>
        <v>-0.1276449198</v>
      </c>
      <c r="AC537" s="57">
        <f>W537*X537*Z537</f>
        <v>-0.06400564152</v>
      </c>
      <c r="AD537" s="57">
        <f>W537*X537*AA537</f>
        <v>-0.1280074175</v>
      </c>
      <c r="AE537" s="59">
        <f>2*(J537-T537)</f>
        <v>-0.005663697417</v>
      </c>
      <c r="AF537" s="54">
        <f t="shared" ref="AF537:AF538" si="869">J537*(1-J537)</f>
        <v>0.002823829341</v>
      </c>
      <c r="AG537" s="60">
        <f>B537</f>
        <v>0</v>
      </c>
      <c r="AH537" s="60">
        <f>B538</f>
        <v>0</v>
      </c>
      <c r="AI537" s="54">
        <v>1.0</v>
      </c>
      <c r="AJ537" s="54">
        <f>AE537*AF537*AG537</f>
        <v>0</v>
      </c>
      <c r="AK537" s="54">
        <f>AE537*AF537*AH537</f>
        <v>0</v>
      </c>
      <c r="AL537" s="61">
        <f>AE537*AF537*AI537</f>
        <v>-0.00001599331495</v>
      </c>
    </row>
    <row r="538" ht="15.75" customHeight="1">
      <c r="A538" s="21" t="s">
        <v>21</v>
      </c>
      <c r="B538" s="22">
        <v>0.0</v>
      </c>
      <c r="D538" s="21" t="s">
        <v>30</v>
      </c>
      <c r="E538" s="62">
        <f t="shared" ref="E538:G538" si="866">E523-$B$8*AJ533</f>
        <v>-0.00009773122643</v>
      </c>
      <c r="F538" s="62">
        <f t="shared" si="866"/>
        <v>-5.370767991</v>
      </c>
      <c r="G538" s="62">
        <f t="shared" si="866"/>
        <v>0.0000603961241</v>
      </c>
      <c r="H538" s="63"/>
      <c r="I538" s="63">
        <f t="shared" si="867"/>
        <v>0.0000603961241</v>
      </c>
      <c r="J538" s="22">
        <f t="shared" si="868"/>
        <v>0.500015099</v>
      </c>
      <c r="L538" s="21"/>
      <c r="M538" s="63"/>
      <c r="N538" s="63"/>
      <c r="O538" s="63"/>
      <c r="P538" s="63"/>
      <c r="Q538" s="63"/>
      <c r="R538" s="64"/>
      <c r="T538" s="56"/>
      <c r="U538" s="64"/>
      <c r="W538" s="56"/>
      <c r="AE538" s="56">
        <f>2*(J538-T537)</f>
        <v>-0.9999698019</v>
      </c>
      <c r="AF538" s="63">
        <f t="shared" si="869"/>
        <v>0.2499999998</v>
      </c>
      <c r="AG538" s="63"/>
      <c r="AH538" s="63"/>
      <c r="AI538" s="63"/>
      <c r="AJ538" s="63">
        <f>AE538*AF538*AG537</f>
        <v>0</v>
      </c>
      <c r="AK538" s="63">
        <f>AE538*AF538*AH537</f>
        <v>0</v>
      </c>
      <c r="AL538" s="65">
        <f>AE538*AF538*AI537</f>
        <v>-0.2499924503</v>
      </c>
    </row>
    <row r="539" ht="15.75" customHeight="1">
      <c r="A539" s="56"/>
      <c r="B539" s="64"/>
      <c r="D539" s="56"/>
      <c r="E539" s="63"/>
      <c r="F539" s="63"/>
      <c r="G539" s="63"/>
      <c r="H539" s="63"/>
      <c r="I539" s="63"/>
      <c r="J539" s="64"/>
      <c r="L539" s="56"/>
      <c r="M539" s="63"/>
      <c r="N539" s="63"/>
      <c r="O539" s="63"/>
      <c r="P539" s="63"/>
      <c r="Q539" s="63"/>
      <c r="R539" s="64"/>
      <c r="T539" s="56"/>
      <c r="U539" s="64"/>
      <c r="W539" s="56"/>
      <c r="AE539" s="56"/>
      <c r="AF539" s="63"/>
      <c r="AG539" s="63"/>
      <c r="AH539" s="63"/>
      <c r="AI539" s="63"/>
      <c r="AJ539" s="63"/>
      <c r="AK539" s="63"/>
      <c r="AL539" s="65"/>
    </row>
    <row r="540" ht="15.75" customHeight="1">
      <c r="A540" s="21" t="s">
        <v>2</v>
      </c>
      <c r="B540" s="22">
        <f t="array" ref="B540:B541">TRANSPOSE($A$4:$B$4)</f>
        <v>1</v>
      </c>
      <c r="D540" s="21" t="s">
        <v>19</v>
      </c>
      <c r="E540" s="62">
        <f t="shared" ref="E540:G540" si="870">E537</f>
        <v>-6.405172325</v>
      </c>
      <c r="F540" s="62">
        <f t="shared" si="870"/>
        <v>1.705926448</v>
      </c>
      <c r="G540" s="62">
        <f t="shared" si="870"/>
        <v>5.863989661</v>
      </c>
      <c r="H540" s="63"/>
      <c r="I540" s="63">
        <f t="shared" ref="I540:I541" si="873">G540+B540*E540+B541*F540</f>
        <v>-0.5411826647</v>
      </c>
      <c r="J540" s="22">
        <f t="shared" ref="J540:J541" si="874">1/(1+EXP(-I540))</f>
        <v>0.3679125072</v>
      </c>
      <c r="L540" s="21" t="s">
        <v>19</v>
      </c>
      <c r="M540" s="62">
        <f t="shared" ref="M540:O540" si="871">M537</f>
        <v>2.546543739</v>
      </c>
      <c r="N540" s="62">
        <f t="shared" si="871"/>
        <v>0.1002969489</v>
      </c>
      <c r="O540" s="62">
        <f t="shared" si="871"/>
        <v>-1.756613543</v>
      </c>
      <c r="P540" s="63"/>
      <c r="Q540" s="63">
        <f>O540+J540*M540+J541*N540</f>
        <v>-0.7695582625</v>
      </c>
      <c r="R540" s="22">
        <f>1/(1+EXP(-Q540))</f>
        <v>0.3165746707</v>
      </c>
      <c r="T540" s="21">
        <f>$C$4</f>
        <v>0</v>
      </c>
      <c r="U540" s="22">
        <f>(T540-R540) ^ 2</f>
        <v>0.1002195221</v>
      </c>
      <c r="W540" s="56">
        <f>2*(R540-T540)</f>
        <v>0.6331493414</v>
      </c>
      <c r="X540" s="57">
        <f>R540*(1-R540)</f>
        <v>0.2163551486</v>
      </c>
      <c r="Y540" s="58">
        <f>J540</f>
        <v>0.3679125072</v>
      </c>
      <c r="Z540" s="58">
        <f>J541</f>
        <v>0.500015099</v>
      </c>
      <c r="AA540" s="57">
        <v>1.0</v>
      </c>
      <c r="AB540" s="57">
        <f>W540*X540*Y540</f>
        <v>0.05039853889</v>
      </c>
      <c r="AC540" s="57">
        <f>W540*X540*Z540</f>
        <v>0.06849462826</v>
      </c>
      <c r="AD540" s="57">
        <f>W540*X540*AA540</f>
        <v>0.1369851198</v>
      </c>
      <c r="AE540" s="56">
        <f>2*(J540-T540)</f>
        <v>0.7358250144</v>
      </c>
      <c r="AF540" s="63">
        <f t="shared" ref="AF540:AF541" si="875">J540*(1-J540)</f>
        <v>0.2325528943</v>
      </c>
      <c r="AG540" s="58">
        <f>B540</f>
        <v>1</v>
      </c>
      <c r="AH540" s="58">
        <f>B541</f>
        <v>0</v>
      </c>
      <c r="AI540" s="63">
        <v>1.0</v>
      </c>
      <c r="AJ540" s="63">
        <f>AE540*AF540*AG540</f>
        <v>0.1711182368</v>
      </c>
      <c r="AK540" s="63">
        <f>AE540*AF540*AH540</f>
        <v>0</v>
      </c>
      <c r="AL540" s="65">
        <f>AE540*AF540*AI540</f>
        <v>0.1711182368</v>
      </c>
    </row>
    <row r="541" ht="15.75" customHeight="1">
      <c r="A541" s="21" t="s">
        <v>21</v>
      </c>
      <c r="B541" s="22">
        <v>0.0</v>
      </c>
      <c r="D541" s="21" t="s">
        <v>30</v>
      </c>
      <c r="E541" s="62">
        <f t="shared" ref="E541:G541" si="872">E538</f>
        <v>-0.00009773122643</v>
      </c>
      <c r="F541" s="62">
        <f t="shared" si="872"/>
        <v>-5.370767991</v>
      </c>
      <c r="G541" s="62">
        <f t="shared" si="872"/>
        <v>0.0000603961241</v>
      </c>
      <c r="H541" s="63"/>
      <c r="I541" s="63">
        <f t="shared" si="873"/>
        <v>0.0000603961241</v>
      </c>
      <c r="J541" s="22">
        <f t="shared" si="874"/>
        <v>0.500015099</v>
      </c>
      <c r="L541" s="56"/>
      <c r="M541" s="63"/>
      <c r="N541" s="63"/>
      <c r="O541" s="63"/>
      <c r="P541" s="63"/>
      <c r="Q541" s="63"/>
      <c r="R541" s="64"/>
      <c r="T541" s="56"/>
      <c r="U541" s="64"/>
      <c r="W541" s="56"/>
      <c r="AE541" s="56">
        <f>2*(J541-T540)</f>
        <v>1.000030198</v>
      </c>
      <c r="AF541" s="63">
        <f t="shared" si="875"/>
        <v>0.2499999998</v>
      </c>
      <c r="AG541" s="63"/>
      <c r="AH541" s="63"/>
      <c r="AI541" s="63"/>
      <c r="AJ541" s="63">
        <f>AE541*AF541*AG540</f>
        <v>0.2500075493</v>
      </c>
      <c r="AK541" s="63">
        <f>AE541*AF541*AH540</f>
        <v>0</v>
      </c>
      <c r="AL541" s="65">
        <f>AE541*AF541*AI540</f>
        <v>0.2500075493</v>
      </c>
    </row>
    <row r="542" ht="15.75" customHeight="1">
      <c r="A542" s="56"/>
      <c r="B542" s="64"/>
      <c r="D542" s="56"/>
      <c r="E542" s="63"/>
      <c r="F542" s="63"/>
      <c r="G542" s="63"/>
      <c r="H542" s="63"/>
      <c r="I542" s="63"/>
      <c r="J542" s="64"/>
      <c r="L542" s="56"/>
      <c r="M542" s="63"/>
      <c r="N542" s="63"/>
      <c r="O542" s="63"/>
      <c r="P542" s="63"/>
      <c r="Q542" s="63"/>
      <c r="R542" s="64"/>
      <c r="T542" s="56"/>
      <c r="U542" s="64"/>
      <c r="W542" s="56"/>
      <c r="AE542" s="56"/>
      <c r="AF542" s="63"/>
      <c r="AG542" s="63"/>
      <c r="AH542" s="63"/>
      <c r="AI542" s="63"/>
      <c r="AJ542" s="63"/>
      <c r="AK542" s="63"/>
      <c r="AL542" s="65"/>
    </row>
    <row r="543" ht="15.75" customHeight="1">
      <c r="A543" s="21" t="s">
        <v>2</v>
      </c>
      <c r="B543" s="22">
        <f t="array" ref="B543:B544">TRANSPOSE($A$5:$B$5)</f>
        <v>0</v>
      </c>
      <c r="D543" s="21" t="s">
        <v>19</v>
      </c>
      <c r="E543" s="62">
        <f t="shared" ref="E543:G543" si="876">E540</f>
        <v>-6.405172325</v>
      </c>
      <c r="F543" s="62">
        <f t="shared" si="876"/>
        <v>1.705926448</v>
      </c>
      <c r="G543" s="62">
        <f t="shared" si="876"/>
        <v>5.863989661</v>
      </c>
      <c r="H543" s="63"/>
      <c r="I543" s="63">
        <f t="shared" ref="I543:I544" si="879">G543+B543*E543+B544*F543</f>
        <v>7.569916109</v>
      </c>
      <c r="J543" s="22">
        <f t="shared" ref="J543:J544" si="880">1/(1+EXP(-I543))</f>
        <v>0.9994845301</v>
      </c>
      <c r="L543" s="21" t="s">
        <v>19</v>
      </c>
      <c r="M543" s="62">
        <f t="shared" ref="M543:O543" si="877">M540</f>
        <v>2.546543739</v>
      </c>
      <c r="N543" s="62">
        <f t="shared" si="877"/>
        <v>0.1002969489</v>
      </c>
      <c r="O543" s="62">
        <f t="shared" si="877"/>
        <v>-1.756613543</v>
      </c>
      <c r="P543" s="63"/>
      <c r="Q543" s="63">
        <f>O543+J543*M543+J544*N543</f>
        <v>0.8387650674</v>
      </c>
      <c r="R543" s="22">
        <f>1/(1+EXP(-Q543))</f>
        <v>0.6982050612</v>
      </c>
      <c r="T543" s="21">
        <f>$C$5</f>
        <v>0</v>
      </c>
      <c r="U543" s="22">
        <f>(T543-R543) ^ 2</f>
        <v>0.4874903075</v>
      </c>
      <c r="W543" s="56">
        <f>2*(R543-T543)</f>
        <v>1.396410122</v>
      </c>
      <c r="X543" s="57">
        <f>R543*(1-R543)</f>
        <v>0.2107147537</v>
      </c>
      <c r="Y543" s="58">
        <f>J543</f>
        <v>0.9994845301</v>
      </c>
      <c r="Z543" s="58">
        <f>J544</f>
        <v>0.4999906662</v>
      </c>
      <c r="AA543" s="57">
        <v>1.0</v>
      </c>
      <c r="AB543" s="57">
        <f>W543*X543*Y543</f>
        <v>0.294092541</v>
      </c>
      <c r="AC543" s="57">
        <f>W543*X543*Z543</f>
        <v>0.1471193611</v>
      </c>
      <c r="AD543" s="57">
        <f>W543*X543*AA543</f>
        <v>0.294244215</v>
      </c>
      <c r="AE543" s="56">
        <f>2*(J543-T543)</f>
        <v>1.99896906</v>
      </c>
      <c r="AF543" s="63">
        <f t="shared" ref="AF543:AF544" si="881">J543*(1-J543)</f>
        <v>0.0005152041571</v>
      </c>
      <c r="AG543" s="58">
        <f>B543</f>
        <v>0</v>
      </c>
      <c r="AH543" s="58">
        <f>B544</f>
        <v>1</v>
      </c>
      <c r="AI543" s="63">
        <v>1.0</v>
      </c>
      <c r="AJ543" s="63">
        <f>AE543*AF543*AG543</f>
        <v>0</v>
      </c>
      <c r="AK543" s="63">
        <f>AE543*AF543*AH543</f>
        <v>0.00102987717</v>
      </c>
      <c r="AL543" s="65">
        <f>AE543*AF543*AI543</f>
        <v>0.00102987717</v>
      </c>
    </row>
    <row r="544" ht="15.75" customHeight="1">
      <c r="A544" s="21" t="s">
        <v>21</v>
      </c>
      <c r="B544" s="22">
        <v>1.0</v>
      </c>
      <c r="D544" s="21" t="s">
        <v>30</v>
      </c>
      <c r="E544" s="62">
        <f t="shared" ref="E544:G544" si="878">E541</f>
        <v>-0.00009773122643</v>
      </c>
      <c r="F544" s="62">
        <f t="shared" si="878"/>
        <v>-5.370767991</v>
      </c>
      <c r="G544" s="62">
        <f t="shared" si="878"/>
        <v>0.0000603961241</v>
      </c>
      <c r="H544" s="63"/>
      <c r="I544" s="63">
        <f t="shared" si="879"/>
        <v>-0.00003733510233</v>
      </c>
      <c r="J544" s="22">
        <f t="shared" si="880"/>
        <v>0.4999906662</v>
      </c>
      <c r="L544" s="56"/>
      <c r="M544" s="63"/>
      <c r="N544" s="63"/>
      <c r="O544" s="63"/>
      <c r="P544" s="63"/>
      <c r="Q544" s="63"/>
      <c r="R544" s="64"/>
      <c r="T544" s="56"/>
      <c r="U544" s="64"/>
      <c r="W544" s="56"/>
      <c r="AE544" s="56">
        <f>2*(J544-T543)</f>
        <v>0.9999813324</v>
      </c>
      <c r="AF544" s="63">
        <f t="shared" si="881"/>
        <v>0.2499999999</v>
      </c>
      <c r="AG544" s="63"/>
      <c r="AH544" s="63"/>
      <c r="AI544" s="63"/>
      <c r="AJ544" s="63">
        <f>AE544*AF544*AG543</f>
        <v>0</v>
      </c>
      <c r="AK544" s="63">
        <f>AE544*AF544*AH543</f>
        <v>0.249995333</v>
      </c>
      <c r="AL544" s="65">
        <f>AE544*AF544*AI543</f>
        <v>0.249995333</v>
      </c>
    </row>
    <row r="545" ht="15.75" customHeight="1">
      <c r="A545" s="56"/>
      <c r="B545" s="64"/>
      <c r="D545" s="56"/>
      <c r="E545" s="63"/>
      <c r="F545" s="63"/>
      <c r="G545" s="63"/>
      <c r="H545" s="63"/>
      <c r="I545" s="63"/>
      <c r="J545" s="64"/>
      <c r="L545" s="56"/>
      <c r="M545" s="63"/>
      <c r="N545" s="63"/>
      <c r="O545" s="63"/>
      <c r="P545" s="63"/>
      <c r="Q545" s="63"/>
      <c r="R545" s="64"/>
      <c r="T545" s="56"/>
      <c r="U545" s="64"/>
      <c r="W545" s="56"/>
      <c r="AE545" s="56"/>
      <c r="AF545" s="63"/>
      <c r="AG545" s="63"/>
      <c r="AH545" s="63"/>
      <c r="AI545" s="63"/>
      <c r="AJ545" s="63"/>
      <c r="AK545" s="63"/>
      <c r="AL545" s="65"/>
    </row>
    <row r="546" ht="15.75" customHeight="1">
      <c r="A546" s="21" t="s">
        <v>2</v>
      </c>
      <c r="B546" s="22">
        <f t="array" ref="B546:B547">TRANSPOSE($A$6:$B$6)</f>
        <v>1</v>
      </c>
      <c r="D546" s="21" t="s">
        <v>19</v>
      </c>
      <c r="E546" s="62">
        <f t="shared" ref="E546:G546" si="882">E543</f>
        <v>-6.405172325</v>
      </c>
      <c r="F546" s="62">
        <f t="shared" si="882"/>
        <v>1.705926448</v>
      </c>
      <c r="G546" s="62">
        <f t="shared" si="882"/>
        <v>5.863989661</v>
      </c>
      <c r="H546" s="63"/>
      <c r="I546" s="63">
        <f t="shared" ref="I546:I547" si="885">G546+B546*E546+B547*F546</f>
        <v>1.164743783</v>
      </c>
      <c r="J546" s="22">
        <f t="shared" ref="J546:J547" si="886">1/(1+EXP(-I546))</f>
        <v>0.7621936161</v>
      </c>
      <c r="L546" s="21" t="s">
        <v>19</v>
      </c>
      <c r="M546" s="62">
        <f t="shared" ref="M546:O546" si="883">M543</f>
        <v>2.546543739</v>
      </c>
      <c r="N546" s="62">
        <f t="shared" si="883"/>
        <v>0.1002969489</v>
      </c>
      <c r="O546" s="62">
        <f t="shared" si="883"/>
        <v>-1.756613543</v>
      </c>
      <c r="P546" s="63"/>
      <c r="Q546" s="63">
        <f>O546+J546*M546+J547*N546</f>
        <v>0.2344933761</v>
      </c>
      <c r="R546" s="22">
        <f>1/(1+EXP(-Q546))</f>
        <v>0.5583561854</v>
      </c>
      <c r="T546" s="21">
        <f>$C$6</f>
        <v>1</v>
      </c>
      <c r="U546" s="22">
        <f>(T546-R546) ^ 2</f>
        <v>0.1950492589</v>
      </c>
      <c r="W546" s="56">
        <f>2*(R546-T546)</f>
        <v>-0.8832876291</v>
      </c>
      <c r="X546" s="57">
        <f>R546*(1-R546)</f>
        <v>0.2465945556</v>
      </c>
      <c r="Y546" s="58">
        <f>J546</f>
        <v>0.7621936161</v>
      </c>
      <c r="Z546" s="58">
        <f>J547</f>
        <v>0.4999906662</v>
      </c>
      <c r="AA546" s="57">
        <v>1.0</v>
      </c>
      <c r="AB546" s="57">
        <f>W546*X546*Y546</f>
        <v>-0.1660163796</v>
      </c>
      <c r="AC546" s="57">
        <f>W546*X546*Z546</f>
        <v>-0.1089049272</v>
      </c>
      <c r="AD546" s="57">
        <f>W546*X546*AA546</f>
        <v>-0.2178139204</v>
      </c>
      <c r="AE546" s="56">
        <f>2*(J546-T546)</f>
        <v>-0.4756127678</v>
      </c>
      <c r="AF546" s="63">
        <f t="shared" ref="AF546:AF547" si="887">J546*(1-J546)</f>
        <v>0.1812545077</v>
      </c>
      <c r="AG546" s="58">
        <f>B546</f>
        <v>1</v>
      </c>
      <c r="AH546" s="58">
        <f>B547</f>
        <v>1</v>
      </c>
      <c r="AI546" s="63">
        <v>1.0</v>
      </c>
      <c r="AJ546" s="63">
        <f>AE546*AF546*AG546</f>
        <v>-0.08620695806</v>
      </c>
      <c r="AK546" s="63">
        <f>AE546*AF546*AH546</f>
        <v>-0.08620695806</v>
      </c>
      <c r="AL546" s="65">
        <f>AE546*AF546*AI546</f>
        <v>-0.08620695806</v>
      </c>
    </row>
    <row r="547" ht="15.75" customHeight="1">
      <c r="A547" s="26" t="s">
        <v>21</v>
      </c>
      <c r="B547" s="27">
        <v>1.0</v>
      </c>
      <c r="D547" s="26" t="s">
        <v>30</v>
      </c>
      <c r="E547" s="66">
        <f t="shared" ref="E547:G547" si="884">E544</f>
        <v>-0.00009773122643</v>
      </c>
      <c r="F547" s="66">
        <f t="shared" si="884"/>
        <v>-5.370767991</v>
      </c>
      <c r="G547" s="66">
        <f t="shared" si="884"/>
        <v>0.0000603961241</v>
      </c>
      <c r="H547" s="67"/>
      <c r="I547" s="67">
        <f t="shared" si="885"/>
        <v>-0.00003733510233</v>
      </c>
      <c r="J547" s="27">
        <f t="shared" si="886"/>
        <v>0.4999906662</v>
      </c>
      <c r="L547" s="68"/>
      <c r="M547" s="66"/>
      <c r="N547" s="66"/>
      <c r="O547" s="66"/>
      <c r="P547" s="66"/>
      <c r="Q547" s="66"/>
      <c r="R547" s="69"/>
      <c r="T547" s="68"/>
      <c r="U547" s="69"/>
      <c r="W547" s="68"/>
      <c r="X547" s="66"/>
      <c r="Y547" s="66"/>
      <c r="Z547" s="66"/>
      <c r="AA547" s="66"/>
      <c r="AB547" s="66"/>
      <c r="AC547" s="66"/>
      <c r="AD547" s="66"/>
      <c r="AE547" s="68">
        <f>2*(J547-T546)</f>
        <v>-1.000018668</v>
      </c>
      <c r="AF547" s="67">
        <f t="shared" si="887"/>
        <v>0.2499999999</v>
      </c>
      <c r="AG547" s="67"/>
      <c r="AH547" s="67"/>
      <c r="AI547" s="67"/>
      <c r="AJ547" s="67">
        <f>AE547*AF547*AG546</f>
        <v>-0.2500046668</v>
      </c>
      <c r="AK547" s="67">
        <f>AE547*AF547*AH546</f>
        <v>-0.2500046668</v>
      </c>
      <c r="AL547" s="70">
        <f>AE547*AF547*AI546</f>
        <v>-0.2500046668</v>
      </c>
    </row>
    <row r="548" ht="15.75" customHeight="1">
      <c r="A548" s="71"/>
      <c r="B548" s="71"/>
      <c r="C548" s="71"/>
      <c r="D548" s="71"/>
      <c r="E548" s="71"/>
      <c r="F548" s="71"/>
      <c r="G548" s="71"/>
      <c r="H548" s="71"/>
      <c r="I548" s="71"/>
      <c r="J548" s="71"/>
      <c r="K548" s="71"/>
      <c r="L548" s="71"/>
      <c r="M548" s="71"/>
      <c r="N548" s="71"/>
      <c r="O548" s="71"/>
      <c r="P548" s="71"/>
      <c r="Q548" s="71"/>
      <c r="R548" s="71"/>
      <c r="S548" s="71"/>
      <c r="T548" s="71"/>
      <c r="U548" s="72">
        <f>SUM(U537:U546)</f>
        <v>0.87459162</v>
      </c>
      <c r="V548" s="71"/>
      <c r="W548" s="71"/>
      <c r="X548" s="71"/>
      <c r="Y548" s="71"/>
      <c r="Z548" s="71"/>
      <c r="AA548" s="71"/>
      <c r="AB548" s="71">
        <f t="shared" ref="AB548:AD548" si="888">AVERAGE(AB537,AB540,AB543,AB546)</f>
        <v>0.01270744511</v>
      </c>
      <c r="AC548" s="71">
        <f t="shared" si="888"/>
        <v>0.01067585517</v>
      </c>
      <c r="AD548" s="71">
        <f t="shared" si="888"/>
        <v>0.02135199925</v>
      </c>
      <c r="AE548" s="71"/>
      <c r="AF548" s="71"/>
      <c r="AG548" s="71">
        <f>AVERAGE(AJ537,AJ540,AJ543,AJ546)</f>
        <v>0.02122781968</v>
      </c>
      <c r="AH548" s="71">
        <f>AVERAGE(AJ538,AJ541,AJ544,AJ547)</f>
        <v>0.0000007206217132</v>
      </c>
      <c r="AI548" s="71">
        <f>AVERAGE(AK537,AK540,AK543,AK546)</f>
        <v>-0.02129427022</v>
      </c>
      <c r="AJ548" s="71">
        <f>AVERAGE(AK538,AK541,AK544,AK547)</f>
        <v>-0.000002333443895</v>
      </c>
      <c r="AK548" s="71">
        <f>AVERAGE(AL537,AL540,AL543,AL546)</f>
        <v>0.02148129064</v>
      </c>
      <c r="AL548" s="71">
        <f>AVERAGE(AL538,AL541,AL544,AL547)</f>
        <v>0.000001441313857</v>
      </c>
    </row>
    <row r="549" ht="15.75" customHeight="1"/>
    <row r="550" ht="15.75" customHeight="1">
      <c r="A550" s="5" t="s">
        <v>5</v>
      </c>
      <c r="B550" s="6"/>
      <c r="C550" s="3"/>
      <c r="D550" s="7" t="s">
        <v>6</v>
      </c>
      <c r="E550" s="8"/>
      <c r="F550" s="8"/>
      <c r="G550" s="8"/>
      <c r="H550" s="8"/>
      <c r="I550" s="9" t="s">
        <v>3</v>
      </c>
      <c r="J550" s="10"/>
      <c r="K550" s="3"/>
      <c r="L550" s="7" t="s">
        <v>27</v>
      </c>
      <c r="M550" s="8"/>
      <c r="N550" s="8"/>
      <c r="O550" s="8"/>
      <c r="P550" s="8"/>
      <c r="Q550" s="9" t="s">
        <v>3</v>
      </c>
      <c r="R550" s="10"/>
      <c r="T550" s="7" t="s">
        <v>20</v>
      </c>
      <c r="U550" s="11" t="s">
        <v>8</v>
      </c>
      <c r="W550" s="7" t="s">
        <v>28</v>
      </c>
      <c r="X550" s="8"/>
      <c r="Y550" s="8"/>
      <c r="Z550" s="8"/>
      <c r="AA550" s="8"/>
      <c r="AB550" s="8"/>
      <c r="AC550" s="8"/>
      <c r="AD550" s="8"/>
      <c r="AE550" s="7" t="s">
        <v>29</v>
      </c>
      <c r="AF550" s="8"/>
      <c r="AG550" s="8"/>
      <c r="AH550" s="8"/>
      <c r="AI550" s="8"/>
      <c r="AJ550" s="8"/>
      <c r="AK550" s="8"/>
      <c r="AL550" s="11"/>
    </row>
    <row r="551" ht="15.75" customHeight="1">
      <c r="A551" s="12"/>
      <c r="B551" s="13"/>
      <c r="C551" s="3"/>
      <c r="D551" s="14"/>
      <c r="E551" s="15" t="s">
        <v>9</v>
      </c>
      <c r="F551" s="15" t="s">
        <v>22</v>
      </c>
      <c r="G551" s="15" t="s">
        <v>10</v>
      </c>
      <c r="H551" s="15"/>
      <c r="I551" s="15" t="s">
        <v>11</v>
      </c>
      <c r="J551" s="18" t="s">
        <v>12</v>
      </c>
      <c r="K551" s="3"/>
      <c r="L551" s="14"/>
      <c r="M551" s="15" t="s">
        <v>9</v>
      </c>
      <c r="N551" s="15" t="s">
        <v>22</v>
      </c>
      <c r="O551" s="15" t="s">
        <v>10</v>
      </c>
      <c r="P551" s="15"/>
      <c r="Q551" s="15" t="s">
        <v>11</v>
      </c>
      <c r="R551" s="18" t="s">
        <v>12</v>
      </c>
      <c r="T551" s="52"/>
      <c r="U551" s="17"/>
      <c r="W551" s="52" t="s">
        <v>13</v>
      </c>
      <c r="X551" s="16" t="s">
        <v>14</v>
      </c>
      <c r="Y551" s="16" t="s">
        <v>23</v>
      </c>
      <c r="Z551" s="16" t="s">
        <v>24</v>
      </c>
      <c r="AA551" s="16" t="s">
        <v>16</v>
      </c>
      <c r="AB551" s="16" t="s">
        <v>25</v>
      </c>
      <c r="AC551" s="16" t="s">
        <v>26</v>
      </c>
      <c r="AD551" s="16" t="s">
        <v>18</v>
      </c>
      <c r="AE551" s="14" t="s">
        <v>13</v>
      </c>
      <c r="AF551" s="15" t="s">
        <v>14</v>
      </c>
      <c r="AG551" s="15" t="s">
        <v>23</v>
      </c>
      <c r="AH551" s="15" t="s">
        <v>24</v>
      </c>
      <c r="AI551" s="15" t="s">
        <v>16</v>
      </c>
      <c r="AJ551" s="15" t="s">
        <v>25</v>
      </c>
      <c r="AK551" s="15" t="s">
        <v>26</v>
      </c>
      <c r="AL551" s="18" t="s">
        <v>18</v>
      </c>
    </row>
    <row r="552" ht="15.75" customHeight="1">
      <c r="A552" s="21" t="s">
        <v>2</v>
      </c>
      <c r="B552" s="22">
        <f t="array" ref="B552:B553">TRANSPOSE($A$3:$B$3)</f>
        <v>0</v>
      </c>
      <c r="D552" s="23" t="s">
        <v>19</v>
      </c>
      <c r="E552" s="53">
        <f t="shared" ref="E552:G552" si="889">E537-$B$8*AG548</f>
        <v>-6.617450522</v>
      </c>
      <c r="F552" s="53">
        <f t="shared" si="889"/>
        <v>1.705919242</v>
      </c>
      <c r="G552" s="53">
        <f t="shared" si="889"/>
        <v>6.076932363</v>
      </c>
      <c r="H552" s="54"/>
      <c r="I552" s="54">
        <f t="shared" ref="I552:I553" si="892">G552+B552*E552+B553*F552</f>
        <v>6.076932363</v>
      </c>
      <c r="J552" s="55">
        <f t="shared" ref="J552:J553" si="893">1/(1+EXP(-I552))</f>
        <v>0.9977100492</v>
      </c>
      <c r="L552" s="23" t="s">
        <v>19</v>
      </c>
      <c r="M552" s="53">
        <f t="shared" ref="M552:O552" si="890">M537-$B$8*AB548</f>
        <v>2.419469287</v>
      </c>
      <c r="N552" s="53">
        <f t="shared" si="890"/>
        <v>-0.006461602765</v>
      </c>
      <c r="O552" s="53">
        <f t="shared" si="890"/>
        <v>-1.970133535</v>
      </c>
      <c r="P552" s="54"/>
      <c r="Q552" s="54">
        <f>O552+J552*M552+J553*N552</f>
        <v>0.4405644107</v>
      </c>
      <c r="R552" s="55">
        <f>1/(1+EXP(-Q552))</f>
        <v>0.6083935103</v>
      </c>
      <c r="T552" s="21">
        <f>$C$3</f>
        <v>1</v>
      </c>
      <c r="U552" s="22">
        <f>(T552-R552) ^ 2</f>
        <v>0.1533556428</v>
      </c>
      <c r="W552" s="56">
        <f>2*(R552-T552)</f>
        <v>-0.7832129794</v>
      </c>
      <c r="X552" s="57">
        <f>R552*(1-R552)</f>
        <v>0.2382508469</v>
      </c>
      <c r="Y552" s="58">
        <f>J552</f>
        <v>0.9977100492</v>
      </c>
      <c r="Z552" s="58">
        <f>J553</f>
        <v>0.5000114957</v>
      </c>
      <c r="AA552" s="57">
        <v>1.0</v>
      </c>
      <c r="AB552" s="57">
        <f>W552*X552*Y552</f>
        <v>-0.1861738482</v>
      </c>
      <c r="AC552" s="57">
        <f>W552*X552*Z552</f>
        <v>-0.09330272295</v>
      </c>
      <c r="AD552" s="57">
        <f>W552*X552*AA552</f>
        <v>-0.1866011557</v>
      </c>
      <c r="AE552" s="59">
        <f>2*(J552-T552)</f>
        <v>-0.004579901631</v>
      </c>
      <c r="AF552" s="54">
        <f t="shared" ref="AF552:AF553" si="894">J552*(1-J552)</f>
        <v>0.002284706941</v>
      </c>
      <c r="AG552" s="60">
        <f>B552</f>
        <v>0</v>
      </c>
      <c r="AH552" s="60">
        <f>B553</f>
        <v>0</v>
      </c>
      <c r="AI552" s="54">
        <v>1.0</v>
      </c>
      <c r="AJ552" s="54">
        <f>AE552*AF552*AG552</f>
        <v>0</v>
      </c>
      <c r="AK552" s="54">
        <f>AE552*AF552*AH552</f>
        <v>0</v>
      </c>
      <c r="AL552" s="61">
        <f>AE552*AF552*AI552</f>
        <v>-0.00001046373304</v>
      </c>
    </row>
    <row r="553" ht="15.75" customHeight="1">
      <c r="A553" s="21" t="s">
        <v>21</v>
      </c>
      <c r="B553" s="22">
        <v>0.0</v>
      </c>
      <c r="D553" s="21" t="s">
        <v>30</v>
      </c>
      <c r="E553" s="62">
        <f t="shared" ref="E553:G553" si="891">E538-$B$8*AJ548</f>
        <v>-0.00007439678749</v>
      </c>
      <c r="F553" s="62">
        <f t="shared" si="891"/>
        <v>-5.585580897</v>
      </c>
      <c r="G553" s="62">
        <f t="shared" si="891"/>
        <v>0.00004598298553</v>
      </c>
      <c r="H553" s="63"/>
      <c r="I553" s="63">
        <f t="shared" si="892"/>
        <v>0.00004598298553</v>
      </c>
      <c r="J553" s="22">
        <f t="shared" si="893"/>
        <v>0.5000114957</v>
      </c>
      <c r="L553" s="21"/>
      <c r="M553" s="63"/>
      <c r="N553" s="63"/>
      <c r="O553" s="63"/>
      <c r="P553" s="63"/>
      <c r="Q553" s="63"/>
      <c r="R553" s="64"/>
      <c r="T553" s="56"/>
      <c r="U553" s="64"/>
      <c r="W553" s="56"/>
      <c r="AE553" s="56">
        <f>2*(J553-T552)</f>
        <v>-0.9999770085</v>
      </c>
      <c r="AF553" s="63">
        <f t="shared" si="894"/>
        <v>0.2499999999</v>
      </c>
      <c r="AG553" s="63"/>
      <c r="AH553" s="63"/>
      <c r="AI553" s="63"/>
      <c r="AJ553" s="63">
        <f>AE553*AF553*AG552</f>
        <v>0</v>
      </c>
      <c r="AK553" s="63">
        <f>AE553*AF553*AH552</f>
        <v>0</v>
      </c>
      <c r="AL553" s="65">
        <f>AE553*AF553*AI552</f>
        <v>-0.249994252</v>
      </c>
    </row>
    <row r="554" ht="15.75" customHeight="1">
      <c r="A554" s="56"/>
      <c r="B554" s="64"/>
      <c r="D554" s="56"/>
      <c r="E554" s="63"/>
      <c r="F554" s="63"/>
      <c r="G554" s="63"/>
      <c r="H554" s="63"/>
      <c r="I554" s="63"/>
      <c r="J554" s="64"/>
      <c r="L554" s="56"/>
      <c r="M554" s="63"/>
      <c r="N554" s="63"/>
      <c r="O554" s="63"/>
      <c r="P554" s="63"/>
      <c r="Q554" s="63"/>
      <c r="R554" s="64"/>
      <c r="T554" s="56"/>
      <c r="U554" s="64"/>
      <c r="W554" s="56"/>
      <c r="AE554" s="56"/>
      <c r="AF554" s="63"/>
      <c r="AG554" s="63"/>
      <c r="AH554" s="63"/>
      <c r="AI554" s="63"/>
      <c r="AJ554" s="63"/>
      <c r="AK554" s="63"/>
      <c r="AL554" s="65"/>
    </row>
    <row r="555" ht="15.75" customHeight="1">
      <c r="A555" s="21" t="s">
        <v>2</v>
      </c>
      <c r="B555" s="22">
        <f t="array" ref="B555:B556">TRANSPOSE($A$4:$B$4)</f>
        <v>1</v>
      </c>
      <c r="D555" s="21" t="s">
        <v>19</v>
      </c>
      <c r="E555" s="62">
        <f t="shared" ref="E555:G555" si="895">E552</f>
        <v>-6.617450522</v>
      </c>
      <c r="F555" s="62">
        <f t="shared" si="895"/>
        <v>1.705919242</v>
      </c>
      <c r="G555" s="62">
        <f t="shared" si="895"/>
        <v>6.076932363</v>
      </c>
      <c r="H555" s="63"/>
      <c r="I555" s="63">
        <f t="shared" ref="I555:I556" si="898">G555+B555*E555+B556*F555</f>
        <v>-0.5405181593</v>
      </c>
      <c r="J555" s="22">
        <f t="shared" ref="J555:J556" si="899">1/(1+EXP(-I555))</f>
        <v>0.3680670534</v>
      </c>
      <c r="L555" s="21" t="s">
        <v>19</v>
      </c>
      <c r="M555" s="62">
        <f t="shared" ref="M555:O555" si="896">M552</f>
        <v>2.419469287</v>
      </c>
      <c r="N555" s="62">
        <f t="shared" si="896"/>
        <v>-0.006461602765</v>
      </c>
      <c r="O555" s="62">
        <f t="shared" si="896"/>
        <v>-1.970133535</v>
      </c>
      <c r="P555" s="63"/>
      <c r="Q555" s="63">
        <f>O555+J555*M555+J556*N555</f>
        <v>-1.08283748</v>
      </c>
      <c r="R555" s="22">
        <f>1/(1+EXP(-Q555))</f>
        <v>0.2529694257</v>
      </c>
      <c r="T555" s="21">
        <f>$C$4</f>
        <v>0</v>
      </c>
      <c r="U555" s="22">
        <f>(T555-R555) ^ 2</f>
        <v>0.06399353032</v>
      </c>
      <c r="W555" s="56">
        <f>2*(R555-T555)</f>
        <v>0.5059388513</v>
      </c>
      <c r="X555" s="57">
        <f>R555*(1-R555)</f>
        <v>0.1889758953</v>
      </c>
      <c r="Y555" s="58">
        <f>J555</f>
        <v>0.3680670534</v>
      </c>
      <c r="Z555" s="58">
        <f>J556</f>
        <v>0.5000114957</v>
      </c>
      <c r="AA555" s="57">
        <v>1.0</v>
      </c>
      <c r="AB555" s="57">
        <f>W555*X555*Y555</f>
        <v>0.03519098205</v>
      </c>
      <c r="AC555" s="57">
        <f>W555*X555*Z555</f>
        <v>0.04780622282</v>
      </c>
      <c r="AD555" s="57">
        <f>W555*X555*AA555</f>
        <v>0.09561024742</v>
      </c>
      <c r="AE555" s="56">
        <f>2*(J555-T555)</f>
        <v>0.7361341069</v>
      </c>
      <c r="AF555" s="63">
        <f t="shared" ref="AF555:AF556" si="900">J555*(1-J555)</f>
        <v>0.2325936976</v>
      </c>
      <c r="AG555" s="58">
        <f>B555</f>
        <v>1</v>
      </c>
      <c r="AH555" s="58">
        <f>B556</f>
        <v>0</v>
      </c>
      <c r="AI555" s="63">
        <v>1.0</v>
      </c>
      <c r="AJ555" s="63">
        <f>AE555*AF555*AG555</f>
        <v>0.1712201539</v>
      </c>
      <c r="AK555" s="63">
        <f>AE555*AF555*AH555</f>
        <v>0</v>
      </c>
      <c r="AL555" s="65">
        <f>AE555*AF555*AI555</f>
        <v>0.1712201539</v>
      </c>
    </row>
    <row r="556" ht="15.75" customHeight="1">
      <c r="A556" s="21" t="s">
        <v>21</v>
      </c>
      <c r="B556" s="22">
        <v>0.0</v>
      </c>
      <c r="D556" s="21" t="s">
        <v>30</v>
      </c>
      <c r="E556" s="62">
        <f t="shared" ref="E556:G556" si="897">E553</f>
        <v>-0.00007439678749</v>
      </c>
      <c r="F556" s="62">
        <f t="shared" si="897"/>
        <v>-5.585580897</v>
      </c>
      <c r="G556" s="62">
        <f t="shared" si="897"/>
        <v>0.00004598298553</v>
      </c>
      <c r="H556" s="63"/>
      <c r="I556" s="63">
        <f t="shared" si="898"/>
        <v>0.00004598298553</v>
      </c>
      <c r="J556" s="22">
        <f t="shared" si="899"/>
        <v>0.5000114957</v>
      </c>
      <c r="L556" s="56"/>
      <c r="M556" s="63"/>
      <c r="N556" s="63"/>
      <c r="O556" s="63"/>
      <c r="P556" s="63"/>
      <c r="Q556" s="63"/>
      <c r="R556" s="64"/>
      <c r="T556" s="56"/>
      <c r="U556" s="64"/>
      <c r="W556" s="56"/>
      <c r="AE556" s="56">
        <f>2*(J556-T555)</f>
        <v>1.000022991</v>
      </c>
      <c r="AF556" s="63">
        <f t="shared" si="900"/>
        <v>0.2499999999</v>
      </c>
      <c r="AG556" s="63"/>
      <c r="AH556" s="63"/>
      <c r="AI556" s="63"/>
      <c r="AJ556" s="63">
        <f>AE556*AF556*AG555</f>
        <v>0.2500057477</v>
      </c>
      <c r="AK556" s="63">
        <f>AE556*AF556*AH555</f>
        <v>0</v>
      </c>
      <c r="AL556" s="65">
        <f>AE556*AF556*AI555</f>
        <v>0.2500057477</v>
      </c>
    </row>
    <row r="557" ht="15.75" customHeight="1">
      <c r="A557" s="56"/>
      <c r="B557" s="64"/>
      <c r="D557" s="56"/>
      <c r="E557" s="63"/>
      <c r="F557" s="63"/>
      <c r="G557" s="63"/>
      <c r="H557" s="63"/>
      <c r="I557" s="63"/>
      <c r="J557" s="64"/>
      <c r="L557" s="56"/>
      <c r="M557" s="63"/>
      <c r="N557" s="63"/>
      <c r="O557" s="63"/>
      <c r="P557" s="63"/>
      <c r="Q557" s="63"/>
      <c r="R557" s="64"/>
      <c r="T557" s="56"/>
      <c r="U557" s="64"/>
      <c r="W557" s="56"/>
      <c r="AE557" s="56"/>
      <c r="AF557" s="63"/>
      <c r="AG557" s="63"/>
      <c r="AH557" s="63"/>
      <c r="AI557" s="63"/>
      <c r="AJ557" s="63"/>
      <c r="AK557" s="63"/>
      <c r="AL557" s="65"/>
    </row>
    <row r="558" ht="15.75" customHeight="1">
      <c r="A558" s="21" t="s">
        <v>2</v>
      </c>
      <c r="B558" s="22">
        <f t="array" ref="B558:B559">TRANSPOSE($A$5:$B$5)</f>
        <v>0</v>
      </c>
      <c r="D558" s="21" t="s">
        <v>19</v>
      </c>
      <c r="E558" s="62">
        <f t="shared" ref="E558:G558" si="901">E555</f>
        <v>-6.617450522</v>
      </c>
      <c r="F558" s="62">
        <f t="shared" si="901"/>
        <v>1.705919242</v>
      </c>
      <c r="G558" s="62">
        <f t="shared" si="901"/>
        <v>6.076932363</v>
      </c>
      <c r="H558" s="63"/>
      <c r="I558" s="63">
        <f t="shared" ref="I558:I559" si="904">G558+B558*E558+B559*F558</f>
        <v>7.782851605</v>
      </c>
      <c r="J558" s="22">
        <f t="shared" ref="J558:J559" si="905">1/(1+EXP(-I558))</f>
        <v>0.9995833518</v>
      </c>
      <c r="L558" s="21" t="s">
        <v>19</v>
      </c>
      <c r="M558" s="62">
        <f t="shared" ref="M558:O558" si="902">M555</f>
        <v>2.419469287</v>
      </c>
      <c r="N558" s="62">
        <f t="shared" si="902"/>
        <v>-0.006461602765</v>
      </c>
      <c r="O558" s="62">
        <f t="shared" si="902"/>
        <v>-1.970133535</v>
      </c>
      <c r="P558" s="63"/>
      <c r="Q558" s="63">
        <f>O558+J558*M558+J559*N558</f>
        <v>0.445096929</v>
      </c>
      <c r="R558" s="22">
        <f>1/(1+EXP(-Q558))</f>
        <v>0.6094728545</v>
      </c>
      <c r="T558" s="21">
        <f>$C$5</f>
        <v>0</v>
      </c>
      <c r="U558" s="22">
        <f>(T558-R558) ^ 2</f>
        <v>0.3714571604</v>
      </c>
      <c r="W558" s="56">
        <f>2*(R558-T558)</f>
        <v>1.218945709</v>
      </c>
      <c r="X558" s="57">
        <f>R558*(1-R558)</f>
        <v>0.2380156941</v>
      </c>
      <c r="Y558" s="58">
        <f>J558</f>
        <v>0.9995833518</v>
      </c>
      <c r="Z558" s="58">
        <f>J559</f>
        <v>0.4999928965</v>
      </c>
      <c r="AA558" s="57">
        <v>1.0</v>
      </c>
      <c r="AB558" s="57">
        <f>W558*X558*Y558</f>
        <v>0.2900073276</v>
      </c>
      <c r="AC558" s="57">
        <f>W558*X558*Z558</f>
        <v>0.1450620436</v>
      </c>
      <c r="AD558" s="57">
        <f>W558*X558*AA558</f>
        <v>0.290128209</v>
      </c>
      <c r="AE558" s="56">
        <f>2*(J558-T558)</f>
        <v>1.999166704</v>
      </c>
      <c r="AF558" s="63">
        <f t="shared" ref="AF558:AF559" si="906">J558*(1-J558)</f>
        <v>0.0004164746032</v>
      </c>
      <c r="AG558" s="58">
        <f>B558</f>
        <v>0</v>
      </c>
      <c r="AH558" s="58">
        <f>B559</f>
        <v>1</v>
      </c>
      <c r="AI558" s="63">
        <v>1.0</v>
      </c>
      <c r="AJ558" s="63">
        <f>AE558*AF558*AG558</f>
        <v>0</v>
      </c>
      <c r="AK558" s="63">
        <f>AE558*AF558*AH558</f>
        <v>0.0008326021597</v>
      </c>
      <c r="AL558" s="65">
        <f>AE558*AF558*AI558</f>
        <v>0.0008326021597</v>
      </c>
    </row>
    <row r="559" ht="15.75" customHeight="1">
      <c r="A559" s="21" t="s">
        <v>21</v>
      </c>
      <c r="B559" s="22">
        <v>1.0</v>
      </c>
      <c r="D559" s="21" t="s">
        <v>30</v>
      </c>
      <c r="E559" s="62">
        <f t="shared" ref="E559:G559" si="903">E556</f>
        <v>-0.00007439678749</v>
      </c>
      <c r="F559" s="62">
        <f t="shared" si="903"/>
        <v>-5.585580897</v>
      </c>
      <c r="G559" s="62">
        <f t="shared" si="903"/>
        <v>0.00004598298553</v>
      </c>
      <c r="H559" s="63"/>
      <c r="I559" s="63">
        <f t="shared" si="904"/>
        <v>-0.00002841380196</v>
      </c>
      <c r="J559" s="22">
        <f t="shared" si="905"/>
        <v>0.4999928965</v>
      </c>
      <c r="L559" s="56"/>
      <c r="M559" s="63"/>
      <c r="N559" s="63"/>
      <c r="O559" s="63"/>
      <c r="P559" s="63"/>
      <c r="Q559" s="63"/>
      <c r="R559" s="64"/>
      <c r="T559" s="56"/>
      <c r="U559" s="64"/>
      <c r="W559" s="56"/>
      <c r="AE559" s="56">
        <f>2*(J559-T558)</f>
        <v>0.9999857931</v>
      </c>
      <c r="AF559" s="63">
        <f t="shared" si="906"/>
        <v>0.2499999999</v>
      </c>
      <c r="AG559" s="63"/>
      <c r="AH559" s="63"/>
      <c r="AI559" s="63"/>
      <c r="AJ559" s="63">
        <f>AE559*AF559*AG558</f>
        <v>0</v>
      </c>
      <c r="AK559" s="63">
        <f>AE559*AF559*AH558</f>
        <v>0.2499964482</v>
      </c>
      <c r="AL559" s="65">
        <f>AE559*AF559*AI558</f>
        <v>0.2499964482</v>
      </c>
    </row>
    <row r="560" ht="15.75" customHeight="1">
      <c r="A560" s="56"/>
      <c r="B560" s="64"/>
      <c r="D560" s="56"/>
      <c r="E560" s="63"/>
      <c r="F560" s="63"/>
      <c r="G560" s="63"/>
      <c r="H560" s="63"/>
      <c r="I560" s="63"/>
      <c r="J560" s="64"/>
      <c r="L560" s="56"/>
      <c r="M560" s="63"/>
      <c r="N560" s="63"/>
      <c r="O560" s="63"/>
      <c r="P560" s="63"/>
      <c r="Q560" s="63"/>
      <c r="R560" s="64"/>
      <c r="T560" s="56"/>
      <c r="U560" s="64"/>
      <c r="W560" s="56"/>
      <c r="AE560" s="56"/>
      <c r="AF560" s="63"/>
      <c r="AG560" s="63"/>
      <c r="AH560" s="63"/>
      <c r="AI560" s="63"/>
      <c r="AJ560" s="63"/>
      <c r="AK560" s="63"/>
      <c r="AL560" s="65"/>
    </row>
    <row r="561" ht="15.75" customHeight="1">
      <c r="A561" s="21" t="s">
        <v>2</v>
      </c>
      <c r="B561" s="22">
        <f t="array" ref="B561:B562">TRANSPOSE($A$6:$B$6)</f>
        <v>1</v>
      </c>
      <c r="D561" s="21" t="s">
        <v>19</v>
      </c>
      <c r="E561" s="62">
        <f t="shared" ref="E561:G561" si="907">E558</f>
        <v>-6.617450522</v>
      </c>
      <c r="F561" s="62">
        <f t="shared" si="907"/>
        <v>1.705919242</v>
      </c>
      <c r="G561" s="62">
        <f t="shared" si="907"/>
        <v>6.076932363</v>
      </c>
      <c r="H561" s="63"/>
      <c r="I561" s="63">
        <f t="shared" ref="I561:I562" si="910">G561+B561*E561+B562*F561</f>
        <v>1.165401083</v>
      </c>
      <c r="J561" s="22">
        <f t="shared" ref="J561:J562" si="911">1/(1+EXP(-I561))</f>
        <v>0.762312734</v>
      </c>
      <c r="L561" s="21" t="s">
        <v>19</v>
      </c>
      <c r="M561" s="62">
        <f t="shared" ref="M561:O561" si="908">M558</f>
        <v>2.419469287</v>
      </c>
      <c r="N561" s="62">
        <f t="shared" si="908"/>
        <v>-0.006461602765</v>
      </c>
      <c r="O561" s="62">
        <f t="shared" si="908"/>
        <v>-1.970133535</v>
      </c>
      <c r="P561" s="63"/>
      <c r="Q561" s="63">
        <f>O561+J561*M561+J562*N561</f>
        <v>-0.1289720435</v>
      </c>
      <c r="R561" s="22">
        <f>1/(1+EXP(-Q561))</f>
        <v>0.4678016085</v>
      </c>
      <c r="T561" s="21">
        <f>$C$6</f>
        <v>1</v>
      </c>
      <c r="U561" s="22">
        <f>(T561-R561) ^ 2</f>
        <v>0.2832351279</v>
      </c>
      <c r="W561" s="56">
        <f>2*(R561-T561)</f>
        <v>-1.064396783</v>
      </c>
      <c r="X561" s="57">
        <f>R561*(1-R561)</f>
        <v>0.2489632636</v>
      </c>
      <c r="Y561" s="58">
        <f>J561</f>
        <v>0.762312734</v>
      </c>
      <c r="Z561" s="58">
        <f>J562</f>
        <v>0.4999928965</v>
      </c>
      <c r="AA561" s="57">
        <v>1.0</v>
      </c>
      <c r="AB561" s="57">
        <f>W561*X561*Y561</f>
        <v>-0.2020095942</v>
      </c>
      <c r="AC561" s="57">
        <f>W561*X561*Z561</f>
        <v>-0.132495966</v>
      </c>
      <c r="AD561" s="57">
        <f>W561*X561*AA561</f>
        <v>-0.2649956968</v>
      </c>
      <c r="AE561" s="56">
        <f>2*(J561-T561)</f>
        <v>-0.4753745319</v>
      </c>
      <c r="AF561" s="63">
        <f t="shared" ref="AF561:AF562" si="912">J561*(1-J561)</f>
        <v>0.1811920296</v>
      </c>
      <c r="AG561" s="58">
        <f>B561</f>
        <v>1</v>
      </c>
      <c r="AH561" s="58">
        <f>B562</f>
        <v>1</v>
      </c>
      <c r="AI561" s="63">
        <v>1.0</v>
      </c>
      <c r="AJ561" s="63">
        <f>AE561*AF561*AG561</f>
        <v>-0.08613407624</v>
      </c>
      <c r="AK561" s="63">
        <f>AE561*AF561*AH561</f>
        <v>-0.08613407624</v>
      </c>
      <c r="AL561" s="65">
        <f>AE561*AF561*AI561</f>
        <v>-0.08613407624</v>
      </c>
    </row>
    <row r="562" ht="15.75" customHeight="1">
      <c r="A562" s="26" t="s">
        <v>21</v>
      </c>
      <c r="B562" s="27">
        <v>1.0</v>
      </c>
      <c r="D562" s="26" t="s">
        <v>30</v>
      </c>
      <c r="E562" s="66">
        <f t="shared" ref="E562:G562" si="909">E559</f>
        <v>-0.00007439678749</v>
      </c>
      <c r="F562" s="66">
        <f t="shared" si="909"/>
        <v>-5.585580897</v>
      </c>
      <c r="G562" s="66">
        <f t="shared" si="909"/>
        <v>0.00004598298553</v>
      </c>
      <c r="H562" s="67"/>
      <c r="I562" s="67">
        <f t="shared" si="910"/>
        <v>-0.00002841380196</v>
      </c>
      <c r="J562" s="27">
        <f t="shared" si="911"/>
        <v>0.4999928965</v>
      </c>
      <c r="L562" s="68"/>
      <c r="M562" s="66"/>
      <c r="N562" s="66"/>
      <c r="O562" s="66"/>
      <c r="P562" s="66"/>
      <c r="Q562" s="66"/>
      <c r="R562" s="69"/>
      <c r="T562" s="68"/>
      <c r="U562" s="69"/>
      <c r="W562" s="68"/>
      <c r="X562" s="66"/>
      <c r="Y562" s="66"/>
      <c r="Z562" s="66"/>
      <c r="AA562" s="66"/>
      <c r="AB562" s="66"/>
      <c r="AC562" s="66"/>
      <c r="AD562" s="66"/>
      <c r="AE562" s="68">
        <f>2*(J562-T561)</f>
        <v>-1.000014207</v>
      </c>
      <c r="AF562" s="67">
        <f t="shared" si="912"/>
        <v>0.2499999999</v>
      </c>
      <c r="AG562" s="67"/>
      <c r="AH562" s="67"/>
      <c r="AI562" s="67"/>
      <c r="AJ562" s="67">
        <f>AE562*AF562*AG561</f>
        <v>-0.2500035517</v>
      </c>
      <c r="AK562" s="67">
        <f>AE562*AF562*AH561</f>
        <v>-0.2500035517</v>
      </c>
      <c r="AL562" s="70">
        <f>AE562*AF562*AI561</f>
        <v>-0.2500035517</v>
      </c>
    </row>
    <row r="563" ht="15.75" customHeight="1">
      <c r="A563" s="71"/>
      <c r="B563" s="71"/>
      <c r="C563" s="71"/>
      <c r="D563" s="71"/>
      <c r="E563" s="71"/>
      <c r="F563" s="71"/>
      <c r="G563" s="71"/>
      <c r="H563" s="71"/>
      <c r="I563" s="71"/>
      <c r="J563" s="71"/>
      <c r="K563" s="71"/>
      <c r="L563" s="71"/>
      <c r="M563" s="71"/>
      <c r="N563" s="71"/>
      <c r="O563" s="71"/>
      <c r="P563" s="71"/>
      <c r="Q563" s="71"/>
      <c r="R563" s="71"/>
      <c r="S563" s="71"/>
      <c r="T563" s="71"/>
      <c r="U563" s="72">
        <f>SUM(U552:U561)</f>
        <v>0.8720414614</v>
      </c>
      <c r="V563" s="71"/>
      <c r="W563" s="71"/>
      <c r="X563" s="71"/>
      <c r="Y563" s="71"/>
      <c r="Z563" s="71"/>
      <c r="AA563" s="71"/>
      <c r="AB563" s="71">
        <f t="shared" ref="AB563:AD563" si="913">AVERAGE(AB552,AB555,AB558,AB561)</f>
        <v>-0.01574628317</v>
      </c>
      <c r="AC563" s="71">
        <f t="shared" si="913"/>
        <v>-0.008232605641</v>
      </c>
      <c r="AD563" s="71">
        <f t="shared" si="913"/>
        <v>-0.01646459901</v>
      </c>
      <c r="AE563" s="71"/>
      <c r="AF563" s="71"/>
      <c r="AG563" s="71">
        <f>AVERAGE(AJ552,AJ555,AJ558,AJ561)</f>
        <v>0.0212715194</v>
      </c>
      <c r="AH563" s="71">
        <f>AVERAGE(AJ553,AJ556,AJ559,AJ562)</f>
        <v>0.0000005490165626</v>
      </c>
      <c r="AI563" s="71">
        <f>AVERAGE(AK552,AK555,AK558,AK561)</f>
        <v>-0.02132536852</v>
      </c>
      <c r="AJ563" s="71">
        <f>AVERAGE(AK553,AK556,AK559,AK562)</f>
        <v>-0.000001775862622</v>
      </c>
      <c r="AK563" s="71">
        <f>AVERAGE(AL552,AL555,AL558,AL561)</f>
        <v>0.02147705401</v>
      </c>
      <c r="AL563" s="71">
        <f>AVERAGE(AL553,AL556,AL559,AL562)</f>
        <v>0.000001098073972</v>
      </c>
    </row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11">
    <mergeCell ref="I490:J490"/>
    <mergeCell ref="Q490:R490"/>
    <mergeCell ref="A460:B461"/>
    <mergeCell ref="I460:J460"/>
    <mergeCell ref="Q460:R460"/>
    <mergeCell ref="A475:B476"/>
    <mergeCell ref="I475:J475"/>
    <mergeCell ref="Q475:R475"/>
    <mergeCell ref="A490:B491"/>
    <mergeCell ref="I535:J535"/>
    <mergeCell ref="Q535:R535"/>
    <mergeCell ref="A505:B506"/>
    <mergeCell ref="I505:J505"/>
    <mergeCell ref="Q505:R505"/>
    <mergeCell ref="A520:B521"/>
    <mergeCell ref="I520:J520"/>
    <mergeCell ref="Q520:R520"/>
    <mergeCell ref="A535:B536"/>
    <mergeCell ref="I40:J40"/>
    <mergeCell ref="Q40:R40"/>
    <mergeCell ref="A10:B11"/>
    <mergeCell ref="I10:J10"/>
    <mergeCell ref="Q10:R10"/>
    <mergeCell ref="A25:B26"/>
    <mergeCell ref="I25:J25"/>
    <mergeCell ref="Q25:R25"/>
    <mergeCell ref="A40:B41"/>
    <mergeCell ref="I85:J85"/>
    <mergeCell ref="Q85:R85"/>
    <mergeCell ref="A55:B56"/>
    <mergeCell ref="I55:J55"/>
    <mergeCell ref="Q55:R55"/>
    <mergeCell ref="A70:B71"/>
    <mergeCell ref="I70:J70"/>
    <mergeCell ref="Q70:R70"/>
    <mergeCell ref="A85:B86"/>
    <mergeCell ref="I130:J130"/>
    <mergeCell ref="Q130:R130"/>
    <mergeCell ref="A100:B101"/>
    <mergeCell ref="I100:J100"/>
    <mergeCell ref="Q100:R100"/>
    <mergeCell ref="A115:B116"/>
    <mergeCell ref="I115:J115"/>
    <mergeCell ref="Q115:R115"/>
    <mergeCell ref="A130:B131"/>
    <mergeCell ref="A550:B551"/>
    <mergeCell ref="I550:J550"/>
    <mergeCell ref="Q550:R550"/>
    <mergeCell ref="I175:J175"/>
    <mergeCell ref="Q175:R175"/>
    <mergeCell ref="A145:B146"/>
    <mergeCell ref="I145:J145"/>
    <mergeCell ref="Q145:R145"/>
    <mergeCell ref="A160:B161"/>
    <mergeCell ref="I160:J160"/>
    <mergeCell ref="Q160:R160"/>
    <mergeCell ref="A175:B176"/>
    <mergeCell ref="I220:J220"/>
    <mergeCell ref="Q220:R220"/>
    <mergeCell ref="A190:B191"/>
    <mergeCell ref="I190:J190"/>
    <mergeCell ref="Q190:R190"/>
    <mergeCell ref="A205:B206"/>
    <mergeCell ref="I205:J205"/>
    <mergeCell ref="Q205:R205"/>
    <mergeCell ref="A220:B221"/>
    <mergeCell ref="I265:J265"/>
    <mergeCell ref="Q265:R265"/>
    <mergeCell ref="A235:B236"/>
    <mergeCell ref="I235:J235"/>
    <mergeCell ref="Q235:R235"/>
    <mergeCell ref="A250:B251"/>
    <mergeCell ref="I250:J250"/>
    <mergeCell ref="Q250:R250"/>
    <mergeCell ref="A265:B266"/>
    <mergeCell ref="I310:J310"/>
    <mergeCell ref="Q310:R310"/>
    <mergeCell ref="A280:B281"/>
    <mergeCell ref="I280:J280"/>
    <mergeCell ref="Q280:R280"/>
    <mergeCell ref="A295:B296"/>
    <mergeCell ref="I295:J295"/>
    <mergeCell ref="Q295:R295"/>
    <mergeCell ref="A310:B311"/>
    <mergeCell ref="I355:J355"/>
    <mergeCell ref="Q355:R355"/>
    <mergeCell ref="A325:B326"/>
    <mergeCell ref="I325:J325"/>
    <mergeCell ref="Q325:R325"/>
    <mergeCell ref="A340:B341"/>
    <mergeCell ref="I340:J340"/>
    <mergeCell ref="Q340:R340"/>
    <mergeCell ref="A355:B356"/>
    <mergeCell ref="I400:J400"/>
    <mergeCell ref="Q400:R400"/>
    <mergeCell ref="A370:B371"/>
    <mergeCell ref="I370:J370"/>
    <mergeCell ref="Q370:R370"/>
    <mergeCell ref="A385:B386"/>
    <mergeCell ref="I385:J385"/>
    <mergeCell ref="Q385:R385"/>
    <mergeCell ref="A400:B401"/>
    <mergeCell ref="I445:J445"/>
    <mergeCell ref="Q445:R445"/>
    <mergeCell ref="A415:B416"/>
    <mergeCell ref="I415:J415"/>
    <mergeCell ref="Q415:R415"/>
    <mergeCell ref="A430:B431"/>
    <mergeCell ref="I430:J430"/>
    <mergeCell ref="Q430:R430"/>
    <mergeCell ref="A445:B446"/>
  </mergeCells>
  <printOptions/>
  <pageMargins bottom="0.0" footer="0.0" header="0.0" left="0.0" right="0.0" top="0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2024-01-25T16:11:48Z</dcterms:created>
</cp:coreProperties>
</file>