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1"/>
  </bookViews>
  <sheets>
    <sheet name="ESRI_MAPINFO_SHEET" sheetId="4" state="veryHidden" r:id="rId1"/>
    <sheet name="東灘保育施設" sheetId="5" r:id="rId2"/>
    <sheet name="ESRI_ATTRIBUTES_SHEET" sheetId="6" state="veryHidden" r:id="rId3"/>
    <sheet name="ESRI_FEATURES_SHEET" sheetId="7" state="veryHidden" r:id="rId4"/>
    <sheet name="ESRI_STATUS_SHEET" sheetId="8" state="veryHidden" r:id="rId5"/>
  </sheets>
  <definedNames>
    <definedName name="columnsRange_1642bd3902574579b6f2ca38d047d4da" hidden="1">ESRI_ATTRIBUTES_SHEET!$A$1:$H$40</definedName>
    <definedName name="ExternalData_1" localSheetId="1" hidden="1">東灘保育施設!$A$1:$AK$66</definedName>
  </definedNames>
  <calcPr calcId="152511"/>
</workbook>
</file>

<file path=xl/calcChain.xml><?xml version="1.0" encoding="utf-8"?>
<calcChain xmlns="http://schemas.openxmlformats.org/spreadsheetml/2006/main">
  <c r="D65" i="8" l="1"/>
  <c r="B65" i="8"/>
  <c r="A65" i="8"/>
  <c r="B2" i="8" l="1"/>
  <c r="D2" i="8" s="1"/>
  <c r="B3" i="8"/>
  <c r="D3" i="8" s="1"/>
  <c r="B4" i="8"/>
  <c r="D4" i="8" s="1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D12" i="8" s="1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D28" i="8" s="1"/>
  <c r="B29" i="8"/>
  <c r="D29" i="8" s="1"/>
  <c r="B30" i="8"/>
  <c r="D30" i="8" s="1"/>
  <c r="B31" i="8"/>
  <c r="D31" i="8" s="1"/>
  <c r="B32" i="8"/>
  <c r="D32" i="8" s="1"/>
  <c r="B33" i="8"/>
  <c r="D33" i="8" s="1"/>
  <c r="B34" i="8"/>
  <c r="D34" i="8" s="1"/>
  <c r="B35" i="8"/>
  <c r="D35" i="8" s="1"/>
  <c r="B36" i="8"/>
  <c r="D36" i="8" s="1"/>
  <c r="B37" i="8"/>
  <c r="D37" i="8" s="1"/>
  <c r="B38" i="8"/>
  <c r="D38" i="8" s="1"/>
  <c r="B39" i="8"/>
  <c r="D39" i="8" s="1"/>
  <c r="B40" i="8"/>
  <c r="D40" i="8" s="1"/>
  <c r="B41" i="8"/>
  <c r="D41" i="8" s="1"/>
  <c r="B42" i="8"/>
  <c r="D42" i="8" s="1"/>
  <c r="B43" i="8"/>
  <c r="D43" i="8" s="1"/>
  <c r="B44" i="8"/>
  <c r="D44" i="8" s="1"/>
  <c r="B45" i="8"/>
  <c r="D45" i="8" s="1"/>
  <c r="B46" i="8"/>
  <c r="D46" i="8" s="1"/>
  <c r="B47" i="8"/>
  <c r="D47" i="8" s="1"/>
  <c r="B48" i="8"/>
  <c r="D48" i="8" s="1"/>
  <c r="B49" i="8"/>
  <c r="D49" i="8" s="1"/>
  <c r="B50" i="8"/>
  <c r="D50" i="8" s="1"/>
  <c r="B51" i="8"/>
  <c r="D51" i="8" s="1"/>
  <c r="B52" i="8"/>
  <c r="D52" i="8" s="1"/>
  <c r="B53" i="8"/>
  <c r="D53" i="8" s="1"/>
  <c r="B54" i="8"/>
  <c r="D54" i="8" s="1"/>
  <c r="B55" i="8"/>
  <c r="D55" i="8" s="1"/>
  <c r="B56" i="8"/>
  <c r="D56" i="8" s="1"/>
  <c r="B57" i="8"/>
  <c r="D57" i="8" s="1"/>
  <c r="B58" i="8"/>
  <c r="D58" i="8" s="1"/>
  <c r="B59" i="8"/>
  <c r="D59" i="8" s="1"/>
  <c r="B60" i="8"/>
  <c r="D60" i="8" s="1"/>
  <c r="B61" i="8"/>
  <c r="D61" i="8" s="1"/>
  <c r="B62" i="8"/>
  <c r="D62" i="8" s="1"/>
  <c r="B63" i="8"/>
  <c r="D63" i="8" s="1"/>
  <c r="B64" i="8"/>
  <c r="D64" i="8" s="1"/>
  <c r="B66" i="8"/>
  <c r="D66" i="8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6" i="8"/>
  <c r="B39" i="6"/>
  <c r="A39" i="6"/>
  <c r="E39" i="6" s="1"/>
  <c r="B38" i="6"/>
  <c r="A38" i="6"/>
  <c r="E38" i="6" s="1"/>
  <c r="B37" i="6"/>
  <c r="A37" i="6"/>
  <c r="E37" i="6" s="1"/>
  <c r="B36" i="6"/>
  <c r="A36" i="6"/>
  <c r="E36" i="6" s="1"/>
  <c r="B35" i="6"/>
  <c r="E35" i="6"/>
  <c r="A35" i="6"/>
  <c r="B34" i="6"/>
  <c r="A34" i="6"/>
  <c r="E34" i="6" s="1"/>
  <c r="B33" i="6"/>
  <c r="A33" i="6"/>
  <c r="E33" i="6" s="1"/>
  <c r="B32" i="6"/>
  <c r="A32" i="6"/>
  <c r="E32" i="6" s="1"/>
  <c r="B31" i="6"/>
  <c r="A31" i="6"/>
  <c r="E31" i="6" s="1"/>
  <c r="B30" i="6"/>
  <c r="A30" i="6"/>
  <c r="E30" i="6" s="1"/>
  <c r="B29" i="6"/>
  <c r="A29" i="6"/>
  <c r="E29" i="6" s="1"/>
  <c r="B28" i="6"/>
  <c r="E28" i="6"/>
  <c r="A28" i="6"/>
  <c r="B27" i="6"/>
  <c r="A27" i="6"/>
  <c r="E27" i="6" s="1"/>
  <c r="B26" i="6"/>
  <c r="A26" i="6"/>
  <c r="E26" i="6" s="1"/>
  <c r="B25" i="6"/>
  <c r="A25" i="6"/>
  <c r="E25" i="6" s="1"/>
  <c r="B24" i="6"/>
  <c r="E24" i="6"/>
  <c r="A24" i="6"/>
  <c r="B23" i="6"/>
  <c r="A23" i="6"/>
  <c r="E23" i="6" s="1"/>
  <c r="B22" i="6"/>
  <c r="A22" i="6"/>
  <c r="E22" i="6" s="1"/>
  <c r="B21" i="6"/>
  <c r="A21" i="6"/>
  <c r="E21" i="6" s="1"/>
  <c r="B20" i="6"/>
  <c r="A20" i="6"/>
  <c r="E20" i="6" s="1"/>
  <c r="B19" i="6"/>
  <c r="E19" i="6"/>
  <c r="A19" i="6"/>
  <c r="B18" i="6"/>
  <c r="A18" i="6"/>
  <c r="E18" i="6" s="1"/>
  <c r="B17" i="6"/>
  <c r="A17" i="6"/>
  <c r="E17" i="6" s="1"/>
  <c r="B16" i="6"/>
  <c r="A16" i="6"/>
  <c r="E16" i="6" s="1"/>
  <c r="B15" i="6"/>
  <c r="A15" i="6"/>
  <c r="E15" i="6" s="1"/>
  <c r="B14" i="6"/>
  <c r="A14" i="6"/>
  <c r="E14" i="6" s="1"/>
  <c r="B13" i="6"/>
  <c r="A13" i="6"/>
  <c r="E13" i="6" s="1"/>
  <c r="B12" i="6"/>
  <c r="E12" i="6"/>
  <c r="A12" i="6"/>
  <c r="B11" i="6"/>
  <c r="A11" i="6"/>
  <c r="E11" i="6" s="1"/>
  <c r="B10" i="6"/>
  <c r="A10" i="6"/>
  <c r="E10" i="6" s="1"/>
  <c r="B9" i="6"/>
  <c r="A9" i="6"/>
  <c r="E9" i="6" s="1"/>
  <c r="B8" i="6"/>
  <c r="E8" i="6"/>
  <c r="A8" i="6"/>
  <c r="B7" i="6"/>
  <c r="A7" i="6"/>
  <c r="E7" i="6" s="1"/>
  <c r="B6" i="6"/>
  <c r="A6" i="6"/>
  <c r="E6" i="6" s="1"/>
  <c r="B5" i="6"/>
  <c r="A5" i="6"/>
  <c r="E5" i="6" s="1"/>
  <c r="B4" i="6"/>
  <c r="A4" i="6"/>
  <c r="E4" i="6" s="1"/>
  <c r="B3" i="6"/>
  <c r="A3" i="6"/>
  <c r="E3" i="6" s="1"/>
  <c r="B40" i="6" l="1"/>
  <c r="A67" i="8"/>
  <c r="E40" i="6"/>
  <c r="D67" i="8"/>
</calcChain>
</file>

<file path=xl/connections.xml><?xml version="1.0" encoding="utf-8"?>
<connections xmlns="http://schemas.openxmlformats.org/spreadsheetml/2006/main">
  <connection id="1" keepAlive="1" name="クエリ - テーブル3" description="ブック内の 'テーブル3' クエリへの接続です。" type="5" refreshedVersion="5" background="1" saveData="1">
    <dbPr connection="provider=Microsoft.Mashup.OleDb.1;data source=$EmbeddedMashup(ba1ffdb1-0504-47f3-9e55-7abe0a324034)$;location=テーブル3;extended properties=UEsDBBQAAgAIANBYd0wRLRPSqwAAAPoAAAASABwAQ29uZmlnL1BhY2thZ2UueG1sIKIYACigFAAAAAAAAAAAAAAAAAAAAAAAAAAAAIWPwQqCQBiEX0X27r/umqHxux66RYIQRNdFN93SNXRN361Dj9QrFJTRrdvMMB/MPG53TKamdq6q63VrYsLAI44yeVtoU8ZksEc3JInATOZnWSrnVTb9aup1TCprLytKx3GE0Ye2Kyn3PEYP6XaXV6qRrja9lSZX5EsV/ykicP8eIzgEHBYRZ8BCjnSOMdVm1gwC8Hm0BA/pT4zrobZDp8RJupsM6WyRfn6IJ1BLAwQUAAIACADQWHdM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Fh3TMMpJ0yiAgAAXQYAABMAHABGb3JtdWxhcy9TZWN0aW9uMS5tIKIYACigFAAAAAAAAAAAAAAAAAAAAAAAAAAAAI2U7UvbQBzH3xf6PxznmwayhLJ3cx0M3QvZOxXcKEWuzWmy5qE0l7Wl9IUpk9VWGAw7xDmVuQdwYzA2ZT7gH3Netf/FrolJG22reZPk7pvf73OfXGLjHNEsE8z55+RkPBaP2SoqYgXQ+iqtn9J6m9YPHoIU0DGJAX5Q96w37v7jY8/KOaxLC1Yxn7WsfGIBZ6UpyyTYJHYCqoQUHslyqVSSchqpSHkriyV9WXpVkEuoqMh5p4Lyjq1asqotI1vVTKQgWTPQMrZlp6BbSLH9KW/mgWppvbhmY+JIZd0uQ0EEpqPrIiBFBwuijzeAnVycR1kdc9AQupqeIdhIwUgMis81U0lBLw0ztfQ0Iijj12P7jc7WH7qyQd0WXdlhn5q8nBeU5ovItJesojFl6Y5hzlcK2E4M6S9Wq7DbbrJvzc6m222/X+x83+wctyHn5o8Aohm4JoIqvPzrXhyvjs9E6lzu/PSvxpcaHWMnh92No4vz7Sv392IU8eP2+HSkA9vfiKRrwih5yfH2bj9wlzxcJnfKCzJ3yBtaanTsfvKGpkfKC9Iz05GhwOfV+Rlb2w31UPeAb2nqntP6buj1qaL4RofITIoAlnlljHIq0JYS6XKn0WRvvrC1rQx4/MT7mgRAVGyCyBTWbQzSE9xMix1/BYkXAswIYnwYU2d77+LkkL39MARoDD4Hq/TBQLoy0D3lcV1jcYijXx7ESw5xTTaYDrhYY627ud9f/QDRLDas19iHsm9ShQsQq7DvAPYAI3cDLnp3fahaQEDrvORn/h/wlngadrjaa4Uoc1jn/95Zq8T3/i3gax+JNHvzg2+wwIQAkKnw0Znp/ksLek5A9m6dNdbpSuvm6+cC4IACExmhgjGkve/P241QUyDfiPGYZt6r1eR/UEsBAi0AFAACAAgA0Fh3TBEtE9KrAAAA+gAAABIAAAAAAAAAAAAAAAAAAAAAAENvbmZpZy9QYWNrYWdlLnhtbFBLAQItABQAAgAIANBYd0wPyumrpAAAAOkAAAATAAAAAAAAAAAAAAAAAPcAAABbQ29udGVudF9UeXBlc10ueG1sUEsBAi0AFAACAAgA0Fh3TMMpJ0yiAgAAXQYAABMAAAAAAAAAAAAAAAAA6AEAAEZvcm11bGFzL1NlY3Rpb24xLm1QSwUGAAAAAAMAAwDCAAAA1wQAAAAA" command="SELECT * FROM [テーブル3]"/>
  </connection>
</connections>
</file>

<file path=xl/sharedStrings.xml><?xml version="1.0" encoding="utf-8"?>
<sst xmlns="http://schemas.openxmlformats.org/spreadsheetml/2006/main" count="1925" uniqueCount="708">
  <si>
    <t>テーブル3</t>
  </si>
  <si>
    <t>所在区</t>
  </si>
  <si>
    <t>分類</t>
  </si>
  <si>
    <t>施設名</t>
  </si>
  <si>
    <t>組織</t>
  </si>
  <si>
    <t>利用定員_2号_3号</t>
  </si>
  <si>
    <t>所在地</t>
  </si>
  <si>
    <t>電話番号</t>
  </si>
  <si>
    <t>受け入れ開始月齢</t>
  </si>
  <si>
    <t>卒園年齢</t>
  </si>
  <si>
    <t>開始時間_標準</t>
  </si>
  <si>
    <t>終了時間_標準</t>
  </si>
  <si>
    <t>開始時間_短時間</t>
  </si>
  <si>
    <t>終了時間_短時間</t>
  </si>
  <si>
    <t>延長保育_開始時間_朝</t>
  </si>
  <si>
    <t>延長保育_終了時間_夕</t>
  </si>
  <si>
    <t>一時預かり_一時保育</t>
  </si>
  <si>
    <t>園庭開放</t>
  </si>
  <si>
    <t>備考</t>
  </si>
  <si>
    <t>URL</t>
  </si>
  <si>
    <t>利用定員_分園含_2号_3号</t>
  </si>
  <si>
    <t>入所の可能性０歳児</t>
  </si>
  <si>
    <t>入所の可能性１歳児</t>
  </si>
  <si>
    <t>入所の可能性２歳児</t>
  </si>
  <si>
    <t>入所の可能性３歳児</t>
  </si>
  <si>
    <t>入所の可能性４歳児</t>
  </si>
  <si>
    <t>入所の可能性５歳児</t>
  </si>
  <si>
    <t>申込児童数０歳児</t>
  </si>
  <si>
    <t>申込児童数１歳児</t>
  </si>
  <si>
    <t>申込児童数２歳児</t>
  </si>
  <si>
    <t>申込児童数３歳児</t>
  </si>
  <si>
    <t>申込児童数４歳児</t>
  </si>
  <si>
    <t>申込児童数５歳児</t>
  </si>
  <si>
    <t>合計</t>
  </si>
  <si>
    <t>公開</t>
  </si>
  <si>
    <t>東灘区</t>
  </si>
  <si>
    <t>幼保連携型認定こども園</t>
  </si>
  <si>
    <t>幼保連携型認定こども園　聖ニコラス天使園</t>
  </si>
  <si>
    <t>（福）</t>
  </si>
  <si>
    <t>神戸市東灘区北青木４－１－３７</t>
  </si>
  <si>
    <t>078-412-6080</t>
  </si>
  <si>
    <t>生後６か月</t>
  </si>
  <si>
    <t>５歳児クラス</t>
  </si>
  <si>
    <t>7:00</t>
  </si>
  <si>
    <t>18:00</t>
  </si>
  <si>
    <t>8:30</t>
  </si>
  <si>
    <t>16:30</t>
  </si>
  <si>
    <t>19:00</t>
  </si>
  <si>
    <t>○</t>
  </si>
  <si>
    <t>1号定員有</t>
  </si>
  <si>
    <t>http://www.eonet.ne.jp/~nicholas/</t>
  </si>
  <si>
    <t>幼保連携型認定こども園　夢</t>
  </si>
  <si>
    <t>神戸市東灘区住吉宮町１－２－２７</t>
  </si>
  <si>
    <t>078-858-9614</t>
  </si>
  <si>
    <t>1号定員有。０～３歳児を全員本園で、４・５歳児を夢遊喜分園で教育・保育を行います。</t>
  </si>
  <si>
    <t>http://www.yumekoubou.or.jp/hoiku/yume/page1/main.html</t>
  </si>
  <si>
    <t>幼保連携型認定こども園　夢遊喜分園</t>
  </si>
  <si>
    <t>神戸市東灘区住吉宮町１－８－８</t>
  </si>
  <si>
    <t>078-858-9610</t>
  </si>
  <si>
    <t>０～３歳児を全員本園で、４・５歳児を夢遊喜分園で教育・保育を行います。空き状況は本園に記載しています。</t>
  </si>
  <si>
    <t>幼保連携型認定こども園　石屋川くるみ保育園</t>
  </si>
  <si>
    <t>神戸市東灘区御影塚町２－２２－１９</t>
  </si>
  <si>
    <t>078-842-4152</t>
  </si>
  <si>
    <t>生後５７日</t>
  </si>
  <si>
    <t>http://kobe.yoiko-net.jp/yoikonet/user/ishiyagawa/blog/showDetail.do</t>
  </si>
  <si>
    <t>幼保連携型認定こども園　本山北町あすのこども園</t>
  </si>
  <si>
    <t>神戸市東灘区本山北町３－２－２８</t>
  </si>
  <si>
    <t>078-441-1905</t>
  </si>
  <si>
    <t>9:00</t>
  </si>
  <si>
    <t>17:00</t>
  </si>
  <si>
    <t>20:00</t>
  </si>
  <si>
    <t>http://hyogo-hoiku.jp/category/motoyamakita</t>
  </si>
  <si>
    <t>認定こども園　魚崎COCORO</t>
  </si>
  <si>
    <t>神戸市東灘区魚崎西町２－４－１</t>
  </si>
  <si>
    <t>078-858-5561</t>
  </si>
  <si>
    <t>http://www.cocoro-hoikuen.com/nursery/cocoro.html</t>
  </si>
  <si>
    <t>幼保連携型認定こども園　きらり保育園</t>
  </si>
  <si>
    <t>神戸市東灘区本庄町１－３－１</t>
  </si>
  <si>
    <t>078-412-0415</t>
  </si>
  <si>
    <t>http://akatsuki.or.jp/kirari.html</t>
  </si>
  <si>
    <t>幼保連携型認定こども園　きたおおぎこども園</t>
  </si>
  <si>
    <t>神戸市東灘区北青木１－１－２</t>
  </si>
  <si>
    <t>078-411-5421</t>
  </si>
  <si>
    <t>http://www.city.kobe.lg.jp/child/grow/shinseido/img/008_202026.pdf</t>
  </si>
  <si>
    <t>認定こども園　松蔭おかもと保育園</t>
  </si>
  <si>
    <t>神戸市東灘区岡本７－３－１４</t>
  </si>
  <si>
    <t>078-262-1150</t>
  </si>
  <si>
    <t>http://www.shoin-hoikuen.net/profile/gaiyo.html</t>
  </si>
  <si>
    <t>幼保連携型認定こども園　第２きらり保育園</t>
  </si>
  <si>
    <t>神戸市東灘区深江本町１－１３－２５</t>
  </si>
  <si>
    <t>078-411-2003</t>
  </si>
  <si>
    <t>http://akatsuki.or.jp/dainikirari.html</t>
  </si>
  <si>
    <t>幼保連携型認定こども園　同朋住吉台こども園</t>
  </si>
  <si>
    <t>神戸市東灘区住吉台２５－７</t>
  </si>
  <si>
    <t>078-846-6011</t>
  </si>
  <si>
    <t>8:00</t>
  </si>
  <si>
    <t>16:00</t>
  </si>
  <si>
    <t>http://www7a.biglobe.ne.jp/~dohosumiyoshi/</t>
  </si>
  <si>
    <t>幼保連携型認定こども園　甲南すこやかこども園</t>
  </si>
  <si>
    <t>神戸市東灘区魚崎北町２－１０－１０</t>
  </si>
  <si>
    <t>078-453-4152</t>
  </si>
  <si>
    <t>http://www.sukoyakakai.jp/</t>
  </si>
  <si>
    <t>幼保連携型認定こども園　モーツァルトこども園</t>
  </si>
  <si>
    <t>神戸市東灘区本山南町８－３－３</t>
  </si>
  <si>
    <t>078-431-3111</t>
  </si>
  <si>
    <t>http://kodomoen.com/</t>
  </si>
  <si>
    <t>認定こども園　あおい宙</t>
  </si>
  <si>
    <t>神戸市東灘区本山南町７－５－２１</t>
  </si>
  <si>
    <t>078-441-2444</t>
  </si>
  <si>
    <t>http://www.aoisora-ufo.com/index.html</t>
  </si>
  <si>
    <t>幼保連携型認定こども園　甲南こども園</t>
  </si>
  <si>
    <t>神戸市東灘区森南町３－１－４</t>
  </si>
  <si>
    <t>078-441-8345</t>
  </si>
  <si>
    <t>http://konan-hoikuen.net/index.htm</t>
  </si>
  <si>
    <t>光の子認定こども園</t>
  </si>
  <si>
    <t>神戸市東灘区向洋町中２－３</t>
  </si>
  <si>
    <t>078-857-1577</t>
  </si>
  <si>
    <t>http://hikarinoko-nursery.jp/</t>
  </si>
  <si>
    <t>幼保連携型認定こども園　ふかえ虹こども園</t>
  </si>
  <si>
    <t>神戸市東灘区深江本町４－１－１２</t>
  </si>
  <si>
    <t>078-413-4124</t>
  </si>
  <si>
    <t>http://www.hinode-wf.com/hoiku/niji/index.html</t>
  </si>
  <si>
    <t>幼保連携型認定こども園　おかもと虹こども園</t>
  </si>
  <si>
    <t>神戸市東灘区岡本３－２－６</t>
  </si>
  <si>
    <t>078-412-2262</t>
  </si>
  <si>
    <t>http://www.hinode-wf.com/hoiku/okamoto/index.html</t>
  </si>
  <si>
    <t>光の子認定こども園マナ分園</t>
  </si>
  <si>
    <t>神戸市東灘区向洋町中５－１３</t>
  </si>
  <si>
    <t>078-811-1132</t>
  </si>
  <si>
    <t>マナ分園及びリジョイス分園の対象児童は、０・１歳児です。（２歳児以降は、本園で保育を行います。）。空き状況は本園に記載しています。</t>
  </si>
  <si>
    <t>幼稚園型認定こども園</t>
  </si>
  <si>
    <t>認定こども園　夢の星幼稚園</t>
  </si>
  <si>
    <t>（学）</t>
  </si>
  <si>
    <t>神戸市東灘区向洋町中３－１－３</t>
  </si>
  <si>
    <t>078-857-3166</t>
  </si>
  <si>
    <t>３歳児クラス</t>
  </si>
  <si>
    <t>7:30</t>
  </si>
  <si>
    <t>18:30</t>
  </si>
  <si>
    <t>http://www.yumenohoshi.ed.jp/</t>
  </si>
  <si>
    <t>保育所</t>
  </si>
  <si>
    <t>魚崎保育所</t>
  </si>
  <si>
    <t>（公立）</t>
  </si>
  <si>
    <t>神戸市東灘区魚崎南町２－１１－１１</t>
  </si>
  <si>
    <t>078-411-4354</t>
  </si>
  <si>
    <t>http://www.city.kobe.lg.jp/child/grow/nursery/img/uozaki.pdf</t>
  </si>
  <si>
    <t>光の子認定こども園リジョイス分園</t>
  </si>
  <si>
    <t>078-857-1125</t>
  </si>
  <si>
    <t>東灘本庄保育所</t>
  </si>
  <si>
    <t>神戸市東灘区青木４－１－３２</t>
  </si>
  <si>
    <t>078-431-3539</t>
  </si>
  <si>
    <t>http://www.city.kobe.lg.jp/child/grow/nursery/img/higasinadahonjyou.pdf</t>
  </si>
  <si>
    <t>（仮称）幼保連携型認定こども園　茅渟の浦幼稚園</t>
  </si>
  <si>
    <t>神戸市東灘区鴨子ヶ原３－１７－２７</t>
  </si>
  <si>
    <t>078-851-4142</t>
  </si>
  <si>
    <t>２歳児クラス</t>
  </si>
  <si>
    <t>御影保育所</t>
  </si>
  <si>
    <t>神戸市東灘区御影中町４－１－８</t>
  </si>
  <si>
    <t>078-811-3780</t>
  </si>
  <si>
    <t>http://www.city.kobe.lg.jp/child/grow/nursery/img/mikage.pdf</t>
  </si>
  <si>
    <t>（仮称）幼保連携型認定こども園　渦が森幼稚園</t>
  </si>
  <si>
    <t>神戸市東灘区渦森台１－８－１</t>
  </si>
  <si>
    <t>078-841-7189</t>
  </si>
  <si>
    <t>本山保育所</t>
  </si>
  <si>
    <t>神戸市東灘区岡本１－７－６</t>
  </si>
  <si>
    <t>078-451-0567</t>
  </si>
  <si>
    <t>http://www.city.kobe.lg.jp/child/grow/nursery/img/motoyama.pdf</t>
  </si>
  <si>
    <t>渦森台保育所</t>
  </si>
  <si>
    <t>神戸市東灘区渦森台１－１３－１</t>
  </si>
  <si>
    <t>078-841-6390</t>
  </si>
  <si>
    <t>http://www.city.kobe.lg.jp/child/grow/nursery/img/uzumoridai.pdf</t>
  </si>
  <si>
    <t>中野保育所</t>
  </si>
  <si>
    <t>神戸市東灘区本山南町１－３－３</t>
  </si>
  <si>
    <t>078-453-2664</t>
  </si>
  <si>
    <t>http://www.city.kobe.lg.jp/child/grow/nursery/img/nakano.pdf</t>
  </si>
  <si>
    <t>瀬戸保育所</t>
  </si>
  <si>
    <t>神戸市東灘区魚崎南町６－５－２６</t>
  </si>
  <si>
    <t>078-453-2663</t>
  </si>
  <si>
    <t>http://www.city.kobe.lg.jp/child/grow/nursery/img/seto.pdf</t>
  </si>
  <si>
    <t>田中保育所</t>
  </si>
  <si>
    <t>神戸市東灘区田中町４－１１－２２</t>
  </si>
  <si>
    <t>078-452-3181</t>
  </si>
  <si>
    <t>http://www.city.kobe.lg.jp/child/grow/nursery/img/tanaka.pdf</t>
  </si>
  <si>
    <t>浜御影保育所</t>
  </si>
  <si>
    <t>神戸市東灘区御影本町６－５－７</t>
  </si>
  <si>
    <t>078-821-9571</t>
  </si>
  <si>
    <t>http://www.city.kobe.lg.jp/child/grow/nursery/img/hamamikage.pdf</t>
  </si>
  <si>
    <t>住吉公園保育所</t>
  </si>
  <si>
    <t>神戸市東灘区住吉宮町３－４－２３</t>
  </si>
  <si>
    <t>078-851-3738</t>
  </si>
  <si>
    <t>http://www.city.kobe.lg.jp/child/grow/nursery/img/sumiyoshikouen2.pdf</t>
  </si>
  <si>
    <t>ベネッセ本山保育園</t>
  </si>
  <si>
    <t>（株）</t>
  </si>
  <si>
    <t>神戸市東灘区甲南町１－１－３５</t>
  </si>
  <si>
    <t>078-412-7170</t>
  </si>
  <si>
    <t>http://hoiku.benesse-style-care.co.jp/facilities/motoyama/</t>
  </si>
  <si>
    <t>親和保育園</t>
  </si>
  <si>
    <t>神戸市東灘区住吉本町３－８－１７</t>
  </si>
  <si>
    <t>078-846-4701</t>
  </si>
  <si>
    <t>http://www2.shinwa-n.ed.jp/~shinwa/shinwa/</t>
  </si>
  <si>
    <t>岡本ハーベスト保育園</t>
  </si>
  <si>
    <t>神戸市東灘区岡本１－１１－５</t>
  </si>
  <si>
    <t>078-413-0415</t>
  </si>
  <si>
    <t>http://www.harvest-school.com/okamoto-hoikuen/</t>
  </si>
  <si>
    <t>高羽西岡本保育園</t>
  </si>
  <si>
    <t>神戸市東灘区西岡本２－２５－４－１０２</t>
  </si>
  <si>
    <t>078-436-7885</t>
  </si>
  <si>
    <t>１歳児クラス</t>
  </si>
  <si>
    <t>http://www.city.kobe.lg.jp/child/grow/shinseido/img/033_050067.pdf</t>
  </si>
  <si>
    <t>甲南山手保育園</t>
  </si>
  <si>
    <t>神戸市東灘区本庄町１－１０－２</t>
  </si>
  <si>
    <t>078-441-0003</t>
  </si>
  <si>
    <t>http://hoiku.konan-yamate.jp/</t>
  </si>
  <si>
    <t>御影のどか保育園</t>
  </si>
  <si>
    <t>神戸市東灘区御影３－２８－１</t>
  </si>
  <si>
    <t>078-851-6261</t>
  </si>
  <si>
    <t>http://www.city.kobe.lg.jp/child/grow/shinseido/img/036_050070.pdf</t>
  </si>
  <si>
    <t>住吉むつみ保育園</t>
  </si>
  <si>
    <t>神戸市東灘区住吉宮町７－２－３５</t>
  </si>
  <si>
    <t>078-843-6230</t>
  </si>
  <si>
    <t>http://www.city.kobe.lg.jp/child/grow/nursery/img/sumiyoshimutsumi.pdf</t>
  </si>
  <si>
    <t>ABCみかげ保育園</t>
  </si>
  <si>
    <t>神戸市東灘区御影本町６－１－１５</t>
  </si>
  <si>
    <t>078-856-5158</t>
  </si>
  <si>
    <t>http://www.sengaminekai.or.jp/mikage/index.html</t>
  </si>
  <si>
    <t>ブルーノの森保育園</t>
  </si>
  <si>
    <t>神戸市東灘区北青木２－９－２４</t>
  </si>
  <si>
    <t>078-411-8048</t>
  </si>
  <si>
    <t>http://www2.aoitori.ed.jp/~aoitori/blueno//index.html</t>
  </si>
  <si>
    <t>神戸住吉保育園</t>
  </si>
  <si>
    <t>神戸市東灘区住吉宮町６－１－２３</t>
  </si>
  <si>
    <t>078-858-6080</t>
  </si>
  <si>
    <t>家庭的保育事業</t>
  </si>
  <si>
    <t>澤田　赤ちゃんホーム</t>
  </si>
  <si>
    <t>（個人）</t>
  </si>
  <si>
    <t>神戸市東灘区御影石町２－１１－５</t>
  </si>
  <si>
    <t>生後７週目</t>
  </si>
  <si>
    <t>０歳児クラス</t>
  </si>
  <si>
    <t>17:30</t>
  </si>
  <si>
    <t>中村　赤ちゃんホーム</t>
  </si>
  <si>
    <t>神戸市東灘区岡本８</t>
  </si>
  <si>
    <t>小規模保育事業</t>
  </si>
  <si>
    <t>あおい宙　もとやま</t>
  </si>
  <si>
    <t>078-855-5432</t>
  </si>
  <si>
    <t>満１歳</t>
  </si>
  <si>
    <t>http://www.aoisora-ufo.com/motoyama.html</t>
  </si>
  <si>
    <t>あすの乳児ルーム</t>
  </si>
  <si>
    <t>神戸市東灘区本山南町８－６－２６　東神戸センタービル２Ｆ</t>
  </si>
  <si>
    <t>078-413-6602</t>
  </si>
  <si>
    <t>http://hyogo-hoiku.jp/category/kobe</t>
  </si>
  <si>
    <t>小規模保育園ハピネスファミリー</t>
  </si>
  <si>
    <t>（一社）</t>
  </si>
  <si>
    <t>078-862-3983</t>
  </si>
  <si>
    <t>http://hapifami.net/prices/</t>
  </si>
  <si>
    <t>住吉むつみ保育園　分園</t>
  </si>
  <si>
    <t>神戸市東灘区住吉本町２－３－９</t>
  </si>
  <si>
    <t>078-843-6232</t>
  </si>
  <si>
    <t>分園の対象児童は、０歳児です。（１歳児以降は、本園で保育を行います。）。空き状況は本園に記載しています。</t>
  </si>
  <si>
    <t>http://www.mutsumi-hoikuen.com/001_about/index.html</t>
  </si>
  <si>
    <t>茶屋本庄園</t>
  </si>
  <si>
    <t>078-413-3336</t>
  </si>
  <si>
    <t>http://www.ashiya-chaya.com/publics/index/23/</t>
  </si>
  <si>
    <t>キッズクラブ本山南</t>
  </si>
  <si>
    <t>（医）</t>
  </si>
  <si>
    <t>078-411-1060</t>
  </si>
  <si>
    <t>http://www.city.kobe.lg.jp/child/grow/nursery/img/kidsclubmotoyamaminami.pdf</t>
  </si>
  <si>
    <t>チャイルドハート保育サロン甲南園</t>
  </si>
  <si>
    <t>078-431-5661</t>
  </si>
  <si>
    <t>http://www.city.kobe.lg.jp/child/grow/shinseido/img/050_302026.pdf</t>
  </si>
  <si>
    <t>あおい宙　こうなん</t>
  </si>
  <si>
    <t>078-436-1233</t>
  </si>
  <si>
    <t>http://www.aoisora-ufo.com/kounan.html</t>
  </si>
  <si>
    <t>RICホープ御影</t>
  </si>
  <si>
    <t>078-262-1860</t>
  </si>
  <si>
    <t>19:30</t>
  </si>
  <si>
    <t>http://www.pcare.jp/richope-mikage/</t>
  </si>
  <si>
    <t>御影小規模保育ルーム</t>
  </si>
  <si>
    <t>神戸市東灘区御影２－１５－２７</t>
  </si>
  <si>
    <t>078-843-2780</t>
  </si>
  <si>
    <t>http://kakemik.jp/room/about/</t>
  </si>
  <si>
    <t>はぴふぁみえるあ  小規模保育園 Lino</t>
  </si>
  <si>
    <t>神戸市東灘区向洋町中５－１５　リバーモールウエスト２Ｆ</t>
  </si>
  <si>
    <t>078-862-5065</t>
  </si>
  <si>
    <t>コスモチャイルド保育園神戸東灘園</t>
  </si>
  <si>
    <t>神戸市東灘区本山中町１-１-１２　チタンビル１Ｆ</t>
  </si>
  <si>
    <t>078-452-0220</t>
  </si>
  <si>
    <t>http://www.city.kobe.lg.jp/child/grow/shinseido/img/shinki.pdf</t>
  </si>
  <si>
    <t>甲南やまゆり保育園</t>
  </si>
  <si>
    <t>（医社）</t>
  </si>
  <si>
    <t>神戸市東灘区甲南町３－６－１８　ドゥベル甲南２Ｆ</t>
  </si>
  <si>
    <t>078-412-0077</t>
  </si>
  <si>
    <t>http://www.tsujinoclinic.com/hoikuen.shtml</t>
  </si>
  <si>
    <t>京進のほいくえんHOPPA東灘園</t>
  </si>
  <si>
    <t>078-262-1347</t>
  </si>
  <si>
    <t>http://hoppa.jp/</t>
  </si>
  <si>
    <t>深江けやきの木小規模保育園</t>
  </si>
  <si>
    <t>078-436-1525</t>
  </si>
  <si>
    <t>京進のほいくえんHOPPA甲南山手園</t>
  </si>
  <si>
    <t>078-452-0811</t>
  </si>
  <si>
    <t>http://hoppa.jp/kounanyamate/</t>
  </si>
  <si>
    <t>事業所内保育事業</t>
  </si>
  <si>
    <t>コープこうべの保育園　どんぐりっこもとやま</t>
  </si>
  <si>
    <t>（生協）</t>
  </si>
  <si>
    <t>078-441-3774</t>
  </si>
  <si>
    <t>生後４か月</t>
  </si>
  <si>
    <t>地域枠12</t>
  </si>
  <si>
    <t>キッズルームころねん</t>
  </si>
  <si>
    <t>078-451-1223</t>
  </si>
  <si>
    <t>地域枠5</t>
  </si>
  <si>
    <t>（仮称） みかげ小規模保育園</t>
  </si>
  <si>
    <t>x</t>
  </si>
  <si>
    <t>y</t>
  </si>
  <si>
    <t>神戸市東灘区向洋町中１－４－１２５　イーストコート4番街１Ｆ</t>
  </si>
  <si>
    <t>神戸市東灘区田中町２－１－１　本山合同宿舎１Ｆ</t>
  </si>
  <si>
    <t>神戸市東灘区本庄町１－８－１３　オルテンシアKOBE１Ｆ</t>
  </si>
  <si>
    <t>神戸市東灘区甲南町３－２－２　ラ・ギャレットビル１Ｆ</t>
  </si>
  <si>
    <t>神戸市東灘区甲南町３－３－２７　ロイヤル甲南１Ｆ</t>
  </si>
  <si>
    <t>神戸市東灘区御影中町４－１－３１　サニーハイツ御影１Ｆ</t>
  </si>
  <si>
    <t>神戸市東灘区田中町５－１－１２　東灘スカイマンション1Ｆ</t>
  </si>
  <si>
    <t>神戸市東灘区深江北町４-１１-６　ワコーレ深江駅前ハーモニーガーデン１Ｆ</t>
  </si>
  <si>
    <t>神戸市東灘区森南町3-1-7　ダンディライオン東灘　１Ｆ</t>
  </si>
  <si>
    <t>神戸市東灘区田中町２-９-１０　サービス付き高齢者向け住宅　コープは～とらんどハイム本山１Ｆ</t>
  </si>
  <si>
    <t>神戸市東灘区本山中町４-１-８　宮地病院４Ｆ</t>
  </si>
  <si>
    <t>神戸市東灘区御影１－１２－１４</t>
  </si>
  <si>
    <t>ColumnIndex</t>
  </si>
  <si>
    <t>Name</t>
  </si>
  <si>
    <t>Alias</t>
  </si>
  <si>
    <t>VisibleOnMapTip</t>
  </si>
  <si>
    <t>ChangeIndicator</t>
  </si>
  <si>
    <t>LookupColumn</t>
  </si>
  <si>
    <t>ColumnId</t>
  </si>
  <si>
    <t>FieldType</t>
  </si>
  <si>
    <t>{"type":"point","x":15057997.43254888,"y":4121917.9052030896,"spatialReference":{"wkid":102100}}</t>
  </si>
  <si>
    <t>{"type":"point","x":15059479.98889969,"y":4126462.355599916,"spatialReference":{"wkid":102100}}</t>
  </si>
  <si>
    <t>{"type":"point","x":15057986.300599799,"y":4121904.3665999235,"spatialReference":{"wkid":102100}}</t>
  </si>
  <si>
    <t>{"type":"point","x":15059334.473699724,"y":4125529.274699927,"spatialReference":{"wkid":102100}}</t>
  </si>
  <si>
    <t>{"type":"point","x":15057629.94319972,"y":4124902.4407999227,"spatialReference":{"wkid":102100}}</t>
  </si>
  <si>
    <t>{"type":"point","x":15057448.893799722,"y":4124915.222499916,"spatialReference":{"wkid":102100}}</t>
  </si>
  <si>
    <t>{"type":"point","x":15055661.850999739,"y":4124863.9160999153,"spatialReference":{"wkid":102100}}</t>
  </si>
  <si>
    <t>{"type":"point","x":15059354.728899788,"y":4126945.818899917,"spatialReference":{"wkid":102100}}</t>
  </si>
  <si>
    <t>{"type":"point","x":15057987.455099694,"y":4124585.5300999186,"spatialReference":{"wkid":102100}}</t>
  </si>
  <si>
    <t>{"type":"point","x":15060874.245999776,"y":4126747.4589999244,"spatialReference":{"wkid":102100}}</t>
  </si>
  <si>
    <t>{"type":"point","x":15060062.751599772,"y":4126033.430599922,"spatialReference":{"wkid":102100}}</t>
  </si>
  <si>
    <t>{"type":"point","x":15058378.11599972,"y":4127093.9352999204,"spatialReference":{"wkid":102100}}</t>
  </si>
  <si>
    <t>{"type":"point","x":15061409.539699772,"y":4126647.686299926,"spatialReference":{"wkid":102100}}</t>
  </si>
  <si>
    <t>{"type":"point","x":15056721.2469997,"y":4128420.1002999144,"spatialReference":{"wkid":102100}}</t>
  </si>
  <si>
    <t>{"type":"point","x":15058695.677799726,"y":4125651.665499917,"spatialReference":{"wkid":102100}}</t>
  </si>
  <si>
    <t>{"type":"point","x":15059500.402399741,"y":4126299.8321999204,"spatialReference":{"wkid":102100}}</t>
  </si>
  <si>
    <t>{"type":"point","x":15059899.807899727,"y":4126612.2472999124,"spatialReference":{"wkid":102100}}</t>
  </si>
  <si>
    <t>{"type":"point","x":15060351.513599804,"y":4126922.615599917,"spatialReference":{"wkid":102100}}</t>
  </si>
  <si>
    <t>{"type":"point","x":15058383.545799796,"y":4121717.6735999202,"spatialReference":{"wkid":102100}}</t>
  </si>
  <si>
    <t>{"type":"point","x":15060497.79539977,"y":4126059.4474999183,"spatialReference":{"wkid":102100}}</t>
  </si>
  <si>
    <t>{"type":"point","x":15058462.671799717,"y":4126634.4183999235,"spatialReference":{"wkid":102100}}</t>
  </si>
  <si>
    <t>{"type":"point","x":15057931.949299693,"y":4122011.73879991,"spatialReference":{"wkid":102100}}</t>
  </si>
  <si>
    <t>{"type":"point","x":15058764.72759972,"y":4121439.9221999245,"spatialReference":{"wkid":102100}}</t>
  </si>
  <si>
    <t>{"type":"point","x":15058982.662999753,"y":4124840.3117999258,"spatialReference":{"wkid":102100}}</t>
  </si>
  <si>
    <t>{"type":"point","x":15058327.857099755,"y":4122113.242599923,"spatialReference":{"wkid":102100}}</t>
  </si>
  <si>
    <t>{"type":"point","x":15060299.117499756,"y":4125927.4904999277,"spatialReference":{"wkid":102100}}</t>
  </si>
  <si>
    <t>{"type":"point","x":15055761.071199792,"y":4127692.2982999147,"spatialReference":{"wkid":102100}}</t>
  </si>
  <si>
    <t>{"type":"point","x":15056510.308499767,"y":4125562.586399928,"spatialReference":{"wkid":102100}}</t>
  </si>
  <si>
    <t>{"type":"point","x":15056138.248799784,"y":4128480.492599917,"spatialReference":{"wkid":102100}}</t>
  </si>
  <si>
    <t>{"type":"point","x":15058919.322699744,"y":4126997.8341999166,"spatialReference":{"wkid":102100}}</t>
  </si>
  <si>
    <t>{"type":"point","x":15056102.014799787,"y":4128522.966299926,"spatialReference":{"wkid":102100}}</t>
  </si>
  <si>
    <t>{"type":"point","x":15060260.819199698,"y":4126417.1068999236,"spatialReference":{"wkid":102100}}</t>
  </si>
  <si>
    <t>{"type":"point","x":15059115.269699767,"y":4125229.086399923,"spatialReference":{"wkid":102100}}</t>
  </si>
  <si>
    <t>{"type":"point","x":15058188.876299798,"y":4126265.575599924,"spatialReference":{"wkid":102100}}</t>
  </si>
  <si>
    <t>{"type":"point","x":15056567.935099708,"y":4124886.4105999176,"spatialReference":{"wkid":102100}}</t>
  </si>
  <si>
    <t>{"type":"point","x":15057213.72779973,"y":4125387.4534999263,"spatialReference":{"wkid":102100}}</t>
  </si>
  <si>
    <t>{"type":"point","x":15059064.879599767,"y":4126221.0651999246,"spatialReference":{"wkid":102100}}</t>
  </si>
  <si>
    <t>{"type":"point","x":15056917.552299764,"y":4126523.4418999176,"spatialReference":{"wkid":102100}}</t>
  </si>
  <si>
    <t>{"type":"point","x":15058806.63579973,"y":4127051.7633999283,"spatialReference":{"wkid":102100}}</t>
  </si>
  <si>
    <t>{"type":"point","x":15057610.583599692,"y":4126442.782599924,"spatialReference":{"wkid":102100}}</t>
  </si>
  <si>
    <t>{"type":"point","x":15060870.134499764,"y":4126971.8540999116,"spatialReference":{"wkid":102100}}</t>
  </si>
  <si>
    <t>{"type":"point","x":15055533.674799765,"y":4126203.079099919,"spatialReference":{"wkid":102100}}</t>
  </si>
  <si>
    <t>{"type":"point","x":15056965.884499792,"y":4125664.273299912,"spatialReference":{"wkid":102100}}</t>
  </si>
  <si>
    <t>{"type":"point","x":15056585.21019975,"y":4124715.5369999255,"spatialReference":{"wkid":102100}}</t>
  </si>
  <si>
    <t>{"type":"point","x":15059569.252299763,"y":4125991.252599921,"spatialReference":{"wkid":102100}}</t>
  </si>
  <si>
    <t>{"type":"point","x":15057174.598399704,"y":4125266.8216999136,"spatialReference":{"wkid":102100}}</t>
  </si>
  <si>
    <t>{"type":"point","x":15056232.288599724,"y":4124887.7282999223,"spatialReference":{"wkid":102100}}</t>
  </si>
  <si>
    <t>{"type":"point","x":15058232.33639971,"y":4127082.467899916,"spatialReference":{"wkid":102100}}</t>
  </si>
  <si>
    <t>{"type":"point","x":15058835.520899715,"y":4126343.3190999264,"spatialReference":{"wkid":102100}}</t>
  </si>
  <si>
    <t>{"type":"point","x":15057052.237999694,"y":4125855.441899923,"spatialReference":{"wkid":102100}}</t>
  </si>
  <si>
    <t>{"type":"point","x":15060987.532799743,"y":4126892.647999928,"spatialReference":{"wkid":102100}}</t>
  </si>
  <si>
    <t>{"type":"point","x":15058679.605299732,"y":4126044.4343999177,"spatialReference":{"wkid":102100}}</t>
  </si>
  <si>
    <t>{"type":"point","x":15058573.20279975,"y":4125990.2109999205,"spatialReference":{"wkid":102100}}</t>
  </si>
  <si>
    <t>{"type":"point","x":15056553.9080997,"y":4125555.3867999213,"spatialReference":{"wkid":102100}}</t>
  </si>
  <si>
    <t>{"type":"point","x":15056097.590499692,"y":4126292.42939992,"spatialReference":{"wkid":102100}}</t>
  </si>
  <si>
    <t>{"type":"point","x":15060029.64209977,"y":4126801.521299924,"spatialReference":{"wkid":102100}}</t>
  </si>
  <si>
    <t>{"type":"point","x":15058446.503499728,"y":4126080.87239992,"spatialReference":{"wkid":102100}}</t>
  </si>
  <si>
    <t>{"type":"point","x":15058031.627499742,"y":4126081.7466999195,"spatialReference":{"wkid":102100}}</t>
  </si>
  <si>
    <t>{"type":"point","x":15060510.34759976,"y":4126428.425399915,"spatialReference":{"wkid":102100}}</t>
  </si>
  <si>
    <t>{"type":"point","x":15060308.516099721,"y":4126908.6556999153,"spatialReference":{"wkid":102100}}</t>
  </si>
  <si>
    <t>{"type":"point","x":15058640.582499698,"y":4126431.6313999193,"spatialReference":{"wkid":102100}}</t>
  </si>
  <si>
    <t>{"type":"point","x":15059414.282299742,"y":4126583.291699916,"spatialReference":{"wkid":102100}}</t>
  </si>
  <si>
    <t>{"type":"point","x":15056125.373699801,"y":4126005.3025999106,"spatialReference":{"wkid":102100}}</t>
  </si>
  <si>
    <t>f1</t>
    <phoneticPr fontId="1"/>
  </si>
  <si>
    <t>Integer</t>
    <phoneticPr fontId="1"/>
  </si>
  <si>
    <t>f2</t>
    <phoneticPr fontId="1"/>
  </si>
  <si>
    <t>String</t>
    <phoneticPr fontId="1"/>
  </si>
  <si>
    <t>f3</t>
    <phoneticPr fontId="1"/>
  </si>
  <si>
    <t>f4</t>
    <phoneticPr fontId="1"/>
  </si>
  <si>
    <t>f5</t>
    <phoneticPr fontId="1"/>
  </si>
  <si>
    <t>f6</t>
    <phoneticPr fontId="1"/>
  </si>
  <si>
    <t>f7</t>
    <phoneticPr fontId="1"/>
  </si>
  <si>
    <t>f8</t>
    <phoneticPr fontId="1"/>
  </si>
  <si>
    <t>f9</t>
    <phoneticPr fontId="1"/>
  </si>
  <si>
    <t>f10</t>
    <phoneticPr fontId="1"/>
  </si>
  <si>
    <t>f11</t>
    <phoneticPr fontId="1"/>
  </si>
  <si>
    <t>f12</t>
    <phoneticPr fontId="1"/>
  </si>
  <si>
    <t>f13</t>
    <phoneticPr fontId="1"/>
  </si>
  <si>
    <t>f14</t>
    <phoneticPr fontId="1"/>
  </si>
  <si>
    <t>f15</t>
    <phoneticPr fontId="1"/>
  </si>
  <si>
    <t>f16</t>
    <phoneticPr fontId="1"/>
  </si>
  <si>
    <t>f17</t>
    <phoneticPr fontId="1"/>
  </si>
  <si>
    <t>f18</t>
    <phoneticPr fontId="1"/>
  </si>
  <si>
    <t>f19</t>
    <phoneticPr fontId="1"/>
  </si>
  <si>
    <t>f20</t>
    <phoneticPr fontId="1"/>
  </si>
  <si>
    <t>f21</t>
    <phoneticPr fontId="1"/>
  </si>
  <si>
    <t>f22</t>
    <phoneticPr fontId="1"/>
  </si>
  <si>
    <t>f23</t>
    <phoneticPr fontId="1"/>
  </si>
  <si>
    <t>f24</t>
    <phoneticPr fontId="1"/>
  </si>
  <si>
    <t>f25</t>
    <phoneticPr fontId="1"/>
  </si>
  <si>
    <t>f26</t>
    <phoneticPr fontId="1"/>
  </si>
  <si>
    <t>f27</t>
    <phoneticPr fontId="1"/>
  </si>
  <si>
    <t>f28</t>
    <phoneticPr fontId="1"/>
  </si>
  <si>
    <t>f29</t>
    <phoneticPr fontId="1"/>
  </si>
  <si>
    <t>f30</t>
    <phoneticPr fontId="1"/>
  </si>
  <si>
    <t>f31</t>
    <phoneticPr fontId="1"/>
  </si>
  <si>
    <t>f32</t>
    <phoneticPr fontId="1"/>
  </si>
  <si>
    <t>f33</t>
    <phoneticPr fontId="1"/>
  </si>
  <si>
    <t>f34</t>
    <phoneticPr fontId="1"/>
  </si>
  <si>
    <t>f35</t>
    <phoneticPr fontId="1"/>
  </si>
  <si>
    <t>f36</t>
    <phoneticPr fontId="1"/>
  </si>
  <si>
    <t>Double</t>
    <phoneticPr fontId="1"/>
  </si>
  <si>
    <t>f37</t>
    <phoneticPr fontId="1"/>
  </si>
  <si>
    <t>Shape</t>
    <phoneticPr fontId="1"/>
  </si>
  <si>
    <t>RowId</t>
    <phoneticPr fontId="1"/>
  </si>
  <si>
    <t>IsVis</t>
    <phoneticPr fontId="1"/>
  </si>
  <si>
    <t>WasVis</t>
    <phoneticPr fontId="1"/>
  </si>
  <si>
    <t>Changed</t>
    <phoneticPr fontId="1"/>
  </si>
  <si>
    <t>GlobalId</t>
    <phoneticPr fontId="1"/>
  </si>
  <si>
    <t>1001</t>
  </si>
  <si>
    <t>×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</si>
  <si>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</si>
  <si>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</si>
  <si>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</si>
  <si>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</si>
  <si>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</si>
  <si>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</si>
  <si>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</si>
  <si>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</si>
  <si>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</si>
  <si>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</si>
  <si>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</si>
  <si>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</si>
  <si>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</si>
  <si>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</si>
  <si>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</si>
  <si>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</si>
  <si>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</si>
  <si>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</si>
  <si>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</si>
  <si>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</si>
  <si>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</si>
  <si>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</si>
  <si>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</si>
  <si>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</si>
  <si>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</si>
  <si>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</si>
  <si>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</si>
  <si>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</si>
  <si>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</si>
  <si>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</si>
  <si>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</si>
  <si>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</si>
  <si>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</si>
  <si>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</si>
  <si>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</si>
  <si>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</si>
  <si>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</si>
  <si>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</si>
  <si>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</si>
  <si>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</si>
  <si>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</si>
  <si>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</si>
  <si>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</si>
  <si>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</si>
  <si>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</si>
  <si>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</si>
  <si>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</si>
  <si>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</si>
  <si>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</si>
  <si>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</si>
  <si>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</si>
  <si>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</si>
  <si>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</si>
  <si>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</si>
  <si>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</si>
  <si>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</si>
  <si>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</si>
  <si>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</si>
  <si>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</si>
  <si>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</si>
  <si>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</si>
  <si>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</si>
  <si>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</si>
  <si>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H6116770866929644677</t>
  </si>
  <si>
    <t>H9288449745339147241</t>
  </si>
  <si>
    <t>H3612858541711690107</t>
  </si>
  <si>
    <t>H10293016420149712747</t>
  </si>
  <si>
    <t>H9916424505602688431</t>
  </si>
  <si>
    <t>H5515409277149713130</t>
  </si>
  <si>
    <t>H9633255452974080786</t>
  </si>
  <si>
    <t>H880108037935913933</t>
  </si>
  <si>
    <t>H4078852400163682369</t>
  </si>
  <si>
    <t>H15282373132250814890</t>
  </si>
  <si>
    <t>H16356717961788701244</t>
  </si>
  <si>
    <t>H4132328533421966822</t>
  </si>
  <si>
    <t>H11171556105369785120</t>
  </si>
  <si>
    <t>H7613554164839598660</t>
  </si>
  <si>
    <t>H2307244280513075865</t>
  </si>
  <si>
    <t>H8975668406515391083</t>
  </si>
  <si>
    <t>H11582717803101315999</t>
  </si>
  <si>
    <t>H12671336763138377781</t>
  </si>
  <si>
    <t>H8939899223357892356</t>
  </si>
  <si>
    <t>H1166088479375039634</t>
  </si>
  <si>
    <t>H18360134248852531449</t>
  </si>
  <si>
    <t>H9441661993671464931</t>
  </si>
  <si>
    <t>H14459796460894411552</t>
  </si>
  <si>
    <t>H15367101678062876492</t>
  </si>
  <si>
    <t>H16434388235146333457</t>
  </si>
  <si>
    <t>H12905753683902431694</t>
  </si>
  <si>
    <t>H8069782932500819865</t>
  </si>
  <si>
    <t>H3819810171136591239</t>
  </si>
  <si>
    <t>H2127948730321660187</t>
  </si>
  <si>
    <t>H65576745324861047</t>
  </si>
  <si>
    <t>H10522598326724430321</t>
  </si>
  <si>
    <t>H7054582507229378137</t>
  </si>
  <si>
    <t>H1449598387973683084</t>
  </si>
  <si>
    <t>H1795855359441000820</t>
  </si>
  <si>
    <t>H10526149412032296100</t>
  </si>
  <si>
    <t>H7665027130984911058</t>
  </si>
  <si>
    <t>H17072207741351874070</t>
  </si>
  <si>
    <t>H7580662691918723434</t>
  </si>
  <si>
    <t>H8815610988734511048</t>
  </si>
  <si>
    <t>H9043736570142760423</t>
  </si>
  <si>
    <t>H4057039138333710945</t>
  </si>
  <si>
    <t>H7987913352633659121</t>
  </si>
  <si>
    <t>H2958504750573564981</t>
  </si>
  <si>
    <t>H9506594592141631984</t>
  </si>
  <si>
    <t>H5399602526758264594</t>
  </si>
  <si>
    <t>H7519526702303994213</t>
  </si>
  <si>
    <t>H16596163938967870172</t>
  </si>
  <si>
    <t>H13442654643297791167</t>
  </si>
  <si>
    <t>H7922704454443307469</t>
  </si>
  <si>
    <t>H4109823186138036242</t>
  </si>
  <si>
    <t>H13531455658115830196</t>
  </si>
  <si>
    <t>H5672965300574562155</t>
  </si>
  <si>
    <t>H2048027075008329450</t>
  </si>
  <si>
    <t>H7533961763401728065</t>
  </si>
  <si>
    <t>H9782623120727875410</t>
  </si>
  <si>
    <t>H8301578445963989186</t>
  </si>
  <si>
    <t>H11041131366723254798</t>
  </si>
  <si>
    <t>H2843972492307773096</t>
  </si>
  <si>
    <t>H2230315609064059079</t>
  </si>
  <si>
    <t>H2329155938581351234</t>
  </si>
  <si>
    <t>H11807205540130819604</t>
  </si>
  <si>
    <t>H12187132913206603648</t>
  </si>
  <si>
    <t>H6030865318310682446</t>
  </si>
  <si>
    <t>H307883479876866096</t>
  </si>
  <si>
    <t>{"type":"point","x":15059491.12084877,"y":4126475.899713043,"spatialReference":{"wkid":102100}}</t>
  </si>
  <si>
    <t>FC9FE7E3-3468-436B-A52F-01374281F520</t>
  </si>
  <si>
    <t>0895DE4B-2B66-46CD-9407-D06C10EFCE63</t>
  </si>
  <si>
    <t>4CBB397C-2A7B-471A-AE9F-F12BED4D6DB8</t>
  </si>
  <si>
    <t>184076C9-7D2D-4390-92DA-65E9DC3F6902</t>
  </si>
  <si>
    <t>0490A864-C429-4183-AAAB-3F4528DF14C7</t>
  </si>
  <si>
    <t>C407B038-DFFD-4B07-9293-947BD2279315</t>
  </si>
  <si>
    <t>7B817117-9B79-45BF-AC92-8A0BC9308DD4</t>
  </si>
  <si>
    <t>70B5E9F6-7A99-4C70-8383-CB9F7843EF97</t>
  </si>
  <si>
    <t>4B4ECB7E-0A09-41B2-8E23-F74526A0C489</t>
  </si>
  <si>
    <t>06A197BC-7347-4DC9-9EC1-84E10088C0E5</t>
  </si>
  <si>
    <t>BAEE8D6C-E4B8-4115-AD46-ED097B3DC990</t>
  </si>
  <si>
    <t>7747016B-85B8-49DA-9C75-F2E64316BDA8</t>
  </si>
  <si>
    <t>21E427C5-0016-4173-80FC-F689A05708F4</t>
  </si>
  <si>
    <t>BB6943F1-160B-47C5-92CB-D27B29594443</t>
  </si>
  <si>
    <t>8F8CE274-1392-4E86-9FDA-2123C96783ED</t>
  </si>
  <si>
    <t>E3DFC589-ABE4-4C96-858D-55E6DACAAB1E</t>
  </si>
  <si>
    <t>C7FA274C-C219-414E-A3DE-66DF3B6B2938</t>
  </si>
  <si>
    <t>BF7703A5-C1F6-4948-ADCF-5CE35E46E191</t>
  </si>
  <si>
    <t>9F3D2455-54C3-47A7-AFDD-C2C348EEB048</t>
  </si>
  <si>
    <t>9845A799-B7E4-4B0B-944A-A76B76131943</t>
  </si>
  <si>
    <t>32E3D2D0-4BD2-447E-84F5-B4819176CD46</t>
  </si>
  <si>
    <t>691F2808-BC15-4B4F-8B28-3FA3CEBE9161</t>
  </si>
  <si>
    <t>E9EBE0F7-1EB9-4094-B73B-8A883ABBA7D7</t>
  </si>
  <si>
    <t>29D86688-3129-45FD-ADD1-10B338A5BEE2</t>
  </si>
  <si>
    <t>DA80133D-3EE8-44C7-99B8-0EE4FBDB4A49</t>
  </si>
  <si>
    <t>8170D71F-511B-4169-A469-19FED6F5D4F0</t>
  </si>
  <si>
    <t>95A74B0F-71B3-4FE7-B498-F582BA59E496</t>
  </si>
  <si>
    <t>D8668BED-6CA3-4280-9909-70B41DE7A3BD</t>
  </si>
  <si>
    <t>778AF6D6-F705-401D-B1A0-F921BA9E2BB9</t>
  </si>
  <si>
    <t>E39068A4-A4EC-4288-8217-CAD0BAA93132</t>
  </si>
  <si>
    <t>A462A822-71DF-488E-B636-26F71D65DDD7</t>
  </si>
  <si>
    <t>C3E5D926-5AA9-445D-A7B9-8F7DCED94391</t>
  </si>
  <si>
    <t>56F11B11-424B-42C8-8B52-7B85313012FB</t>
  </si>
  <si>
    <t>13396A9E-EB01-4237-8F38-0E5CC8FEA865</t>
  </si>
  <si>
    <t>7611DEE0-5728-4690-AFF0-E95FD325B575</t>
  </si>
  <si>
    <t>FFCB736C-13CD-4864-BCDD-E466184AE3EC</t>
  </si>
  <si>
    <t>E5C2771A-76CC-44EF-98A8-5696D09490B5</t>
  </si>
  <si>
    <t>C328FF37-5DF5-4127-BC0A-9DD464C01B0D</t>
  </si>
  <si>
    <t>DD9B67D1-00CE-4C15-BD80-0127912C2746</t>
  </si>
  <si>
    <t>B21136D3-EA29-4B10-B0C9-60816E10099B</t>
  </si>
  <si>
    <t>DC6167AB-CFE9-4620-A647-41D1F0A3AE41</t>
  </si>
  <si>
    <t>391D6771-96F5-4E55-8519-10FACAC8EBCB</t>
  </si>
  <si>
    <t>0EB48F52-FE2E-46B2-8B0B-20AF6891628C</t>
  </si>
  <si>
    <t>6B32E29D-138E-4553-9CF1-B95D3DC77293</t>
  </si>
  <si>
    <t>654C95A6-0F48-448B-AC1B-78BF95A879A1</t>
  </si>
  <si>
    <t>EDC979E6-0E76-4972-9F78-78AD19448F61</t>
  </si>
  <si>
    <t>610CC4F9-8F45-4AAE-9703-4AB386B6B9B8</t>
  </si>
  <si>
    <t>165699C0-D902-4C0A-A148-6451CABB2A70</t>
  </si>
  <si>
    <t>110AE8B1-5E92-43DA-B44A-238FA2502A0F</t>
  </si>
  <si>
    <t>92C4C847-DE5F-43AF-BCB5-80E7A712D1CA</t>
  </si>
  <si>
    <t>208A7EFA-5807-4170-8C06-BF505552E5D4</t>
  </si>
  <si>
    <t>B20CBB1E-4AF9-4C01-B863-6C1497279A42</t>
  </si>
  <si>
    <t>3D7326B1-B0DC-4AB2-9B94-493921D4B097</t>
  </si>
  <si>
    <t>4ED80E22-01AA-4652-82E4-ACDD4A672A12</t>
  </si>
  <si>
    <t>3148C0EB-6A05-487B-BF93-5C5EC9C3E041</t>
  </si>
  <si>
    <t>44A3FCD6-BC60-4A2A-8101-37B6423BD36D</t>
  </si>
  <si>
    <t>32DFDD8F-7EAE-452E-B808-56DDCCE55958</t>
  </si>
  <si>
    <t>487431D7-1E1A-4903-8CE5-EB3039B7FEB6</t>
  </si>
  <si>
    <t>28859371-3720-4A91-9D85-ACA146F832A5</t>
  </si>
  <si>
    <t>4C6BFE2B-73C9-413B-8C0B-763C3C1EB589</t>
  </si>
  <si>
    <t>4EA61125-BF8A-4E91-8CC5-D3251E99599E</t>
  </si>
  <si>
    <t>D2694E95-667C-4533-9315-633248EDCCEE</t>
  </si>
  <si>
    <t>3BFB5285-D365-406A-94D1-38578169A984</t>
  </si>
  <si>
    <t>70AE4C15-1424-4FE2-9814-1BA676C3DC5C</t>
  </si>
  <si>
    <t>id</t>
  </si>
  <si>
    <t>1062</t>
  </si>
  <si>
    <t>（仮称） famille保育園</t>
  </si>
  <si>
    <t>神戸市東灘区向洋町中１-１４</t>
  </si>
  <si>
    <t>83571411-B15A-4A29-AF7D-EC6C6265C813</t>
  </si>
  <si>
    <t>Hash</t>
    <phoneticPr fontId="1"/>
  </si>
  <si>
    <t>4FFC9AB1-2AA0-4E7A-BC63-CAD1397C3C8B</t>
  </si>
  <si>
    <t>7A55F338-BD0E-4137-BBA7-01886D8F0C6D</t>
  </si>
  <si>
    <t>440F2391-22FC-47F7-9621-D9539A2E8108</t>
  </si>
  <si>
    <t>9005F07E-12BF-477A-8E6B-B4E6CB52BFF4</t>
  </si>
  <si>
    <t>0F7D4D88-0BF0-4D24-ADAF-87532F4BFFA2</t>
  </si>
  <si>
    <t>E1A87569-5460-4550-9027-79D3D9C48B43</t>
  </si>
  <si>
    <t>07EFBFB1-B2ED-44A2-9C05-AC56EBBC62B4</t>
  </si>
  <si>
    <t>F84BE715-EACC-45B6-B5A8-B820ADE676F0</t>
  </si>
  <si>
    <t>6B2F7B6C-5DBC-4A28-8783-30418B756526</t>
  </si>
  <si>
    <t>FB7F763E-8368-4911-98FB-490D4D2EC41A</t>
  </si>
  <si>
    <t>DFC385CB-5608-41F6-912D-362176027E64</t>
  </si>
  <si>
    <t>884B5885-AA22-4B42-A108-687180ABE667</t>
  </si>
  <si>
    <t>96146981-4C21-44E3-9E4C-2FBB72EDF89F</t>
  </si>
  <si>
    <t>46833E89-BD5C-4ED0-B612-DA4DA5F95C65</t>
  </si>
  <si>
    <t>5EB26B77-F3D2-4AC9-BA2C-52CB29963238</t>
  </si>
  <si>
    <t>EA3C3CA5-09AE-4938-80CC-01B6E0BF919F</t>
  </si>
  <si>
    <t>19ABF98E-4E53-4033-8BCB-1A04D5D0EED6</t>
  </si>
  <si>
    <t>78C4CFDD-288A-479E-B418-9EE054679717</t>
  </si>
  <si>
    <t>0A727B8E-2B50-44BF-A5A4-A1435D582A01</t>
  </si>
  <si>
    <t>511A7B17-BA35-4C40-B913-8EB6C47373DE</t>
  </si>
  <si>
    <t>2952E2E6-7483-475F-9433-7AE13A9B668C</t>
  </si>
  <si>
    <t>DF9BA0A8-08F6-4F8A-A413-13F093D1245B</t>
  </si>
  <si>
    <t>A2BE1927-5E03-4473-812D-07C112AB9326</t>
  </si>
  <si>
    <t>6DB9BACB-4469-4668-A772-2FB049ED8C8A</t>
  </si>
  <si>
    <t>E51B2E51-4F19-43E5-8CC2-724CEC6A518E</t>
  </si>
  <si>
    <t>972FF008-A7B0-4B60-A7BA-134153F33F46</t>
  </si>
  <si>
    <t>8FA49009-5B66-4820-8ED3-D679A43A4596</t>
  </si>
  <si>
    <t>A54F901A-6FD8-41D5-BF3C-40572CD21A13</t>
  </si>
  <si>
    <t>75A4E9DA-E3EE-4667-BDEE-E60761E01C73</t>
  </si>
  <si>
    <t>AF73D659-E56F-4D8D-966F-422FB6A8C1C2</t>
  </si>
  <si>
    <t>42E1F024-F54A-4597-B15D-76AF596045F6</t>
  </si>
  <si>
    <t>E82B2BC9-DAAF-448B-917A-4DDB179E93DA</t>
  </si>
  <si>
    <t>1BCA404E-EDA5-4EB3-9487-D23B6A01F57C</t>
  </si>
  <si>
    <t>7C60B6BA-A4F5-45CF-993A-922A70780E8F</t>
  </si>
  <si>
    <t>9388ADA2-14BC-4DA8-9A26-AC55EA53C229</t>
  </si>
  <si>
    <t>86257107-B481-434D-A761-5981B3CC703D</t>
  </si>
  <si>
    <t>2F3DD58A-D31C-4E2A-9585-8C3D60A2D334</t>
  </si>
  <si>
    <t>96128CA4-C5FE-4C26-8BF8-C7C2997B13E5</t>
  </si>
  <si>
    <t>9B294131-9C66-4096-A93A-AEE8887608F2</t>
  </si>
  <si>
    <t>8D66AD4E-F7FC-4C59-92B4-0564F8DD0EB5</t>
  </si>
  <si>
    <t>7516F9C0-96C1-404B-ACB2-E224E8F14B13</t>
  </si>
  <si>
    <t>824208E8-1398-49A9-B1A0-342311FA28A9</t>
  </si>
  <si>
    <t>53C19266-8BF5-4F9A-A25B-753F13845839</t>
  </si>
  <si>
    <t>C0814F4E-E62A-4AB7-B4B3-3486F8720C7A</t>
  </si>
  <si>
    <t>561BEB13-56C2-4998-B0B6-56B3B4681F02</t>
  </si>
  <si>
    <t>D8AB38DA-6DEA-4F2D-BC28-C62145263FDD</t>
  </si>
  <si>
    <t>D56E25ED-48F3-4476-9857-358F7993319A</t>
  </si>
  <si>
    <t>3B670709-6B5C-4682-A965-B48BE5FD26E5</t>
  </si>
  <si>
    <t>FEF31E6B-D54F-421E-83C4-B5FE4A241835</t>
  </si>
  <si>
    <t>0F306A83-4A74-41E7-BAA8-8C16AB945F29</t>
  </si>
  <si>
    <t>85D90E9F-A60A-49DE-B174-0755244EFC72</t>
  </si>
  <si>
    <t>A00EBAFC-184D-4B76-A938-4E901B16A110</t>
  </si>
  <si>
    <t>2F7AC10C-0210-4905-A99A-A0EC605159F5</t>
  </si>
  <si>
    <t>63FCC9A6-7DEC-4E2F-8761-2E1E33D0D1DC</t>
  </si>
  <si>
    <t>4734639A-12C4-4104-A0D1-B12BD5C47AE7</t>
  </si>
  <si>
    <t>E787F552-F419-4775-AB23-565F382AB1AC</t>
  </si>
  <si>
    <t>B0EE32D5-C25F-43B0-A819-E68B90233165</t>
  </si>
  <si>
    <t>EB412F18-5EF5-4BDF-B2C1-DF773FEDBBD5</t>
  </si>
  <si>
    <t>A84F77F2-1B2A-4CC7-8479-215353F1CAE0</t>
  </si>
  <si>
    <t>AE11DF2F-B72F-401C-9FD4-D4EC526C6513</t>
  </si>
  <si>
    <t>5DB4A9EE-220B-493A-9E9A-2349C446558B</t>
  </si>
  <si>
    <t>493D5EA3-450F-4704-A391-DBCD80B72622</t>
  </si>
  <si>
    <t>3CEE5054-EFBF-4264-A904-7DC628ED29F7</t>
  </si>
  <si>
    <t>D616A7E9-10FE-448B-B75B-00B2D90C9838</t>
  </si>
  <si>
    <t>H2397885811261105632</t>
  </si>
  <si>
    <t>ObjectId</t>
    <phoneticPr fontId="1"/>
  </si>
  <si>
    <t>{"type":"point","x":15058248.508499704,"y":4121989.5623999215,"spatialReference":{"wkid":102100}}</t>
  </si>
  <si>
    <t>{"extentsLinked":false,"version":2,"maps":[{"EsriSheetId":null,"IsPinned":false,"Left":313,"Top":217,"Width":1350,"Height":862,"Id":"cf59e894e2774cc9b61bedb5b3827982","Name":"マップ 2","IsHidden":false,"Extent":"{\"xmin\":15049910.660081588,\"xmax\":15067032.554417443,\"ymin\":4119898.3818688854,\"ymax\":4130064.5066308,\"spatialReference\":{\"wkid\":102100}}","Settings":{"app-config":"{\"version\":\"3.14\",\"layout\":{\"name\":\"M4OLayout\",\"extensionPackName\":\"esriM4O\",\"mapContentsStartupVisibility\":\"SHOW\",\"theme\":{\"skin\":null,\"css\":{\"accentColor\":\"#5a9359\",\"accentTextColor\":\"#ffffff\",\"titleColor\":\"#ffffff\",\"titleTextColor\":\"#000000\",\"headerColor\":\"#5a9359\",\"headerHoverColor\":\"#67a966\",\"fontFamily\":\"\u0027Segoe UI\u0027, Avenir, \u0027Helvetica Neue\u0027, \u0027Meiryo UI\u0027, Arial, sans-serif\"}},\"legend\":{\"respectCurrentMapScale\":true,\"collapsedLayerIds\":[]},\"sidePanelWidth\":null,\"hideKeepMeSignedIn\":false,\"defaultKeepMeSignedIn\":true,\"hideSignOutButton\":true,\"hideSignedInUser\":true,\"headerTitle\":\"\",\"hideSearch\":false,\"selectedLayerId\":\"gKCbq\"},\"map\":{\"webmap\":{\"item\":{\"extent\":[[135.19564770584608,34.67571067044362],[135.34945629959586,34.75078000058701]]},\"itemData\":{\"operationalLayers\":[],\"baseMap\":{\"baseMapLayers\":[{\"url\":\"https://services.arcgisonline.com/ArcGIS/rest/services/World_Topo_Map/MapServer\",\"id\":\"base0\",\"visibility\":true,\"opacity\":1,\"title\":\"地形図 (World Topographic Map)\",\"minScale\":591657527.591555,\"maxScale\":70.5310735,\"refreshInterval\":0,\"visibleLayers\":[],\"layers\":[{\"defaultVisibility\":false,\"id\":0,\"maxScale\":0,\"minScale\":0,\"name\":\"Citations\",\"parentLayerId\":-1,\"subLayerIds\":null}]},{\"url\":\"https://tiles.arcgis.com/tiles/wlVTGRSYTzAbjjiC/arcgis/rest/services/Anno_Topo_v3/MapServer\",\"id\":\"base1\",\"visibility\":true,\"opacity\":1,\"title\":\"注記（地形図）\",\"minScale\":591657527.591555,\"maxScale\":10000,\"refreshInterval\":0,\"visibleLayers\":[0],\"layers\":[{\"defaultVisibility\":true,\"id\":0,\"maxScale\":0,\"minScale\":0,\"name\":\"Anno_Topo\",\"parentLayerId\":-1,\"subLayerIds\":null}]}],\"title\":\"Citations\"},\"version\":\"1.8\"}},\"webmapExtensions\":{\"mapSettings\":{\"title\":\"ArcGIS\",\"selectionColor\":\"#ffff00\",\"autoZoomOnAdd\":true,\"percentageDecimals\":2,\"currencyDecimals\":2,\"currencySymbol\":\"USD\",\"decimal\":2,\"dateFormat\":\"shortDate\"},\"operationalLayers\":[{\"id\":\"gKCbq\",\"visibility\":true,\"opacity\":1,\"title\":\"B02_higashinada_hoikushisetsu\",\"minScale\":0,\"maxScale\":0,\"itemId\":\"89ad0459539c4aeb8f90f271dc96cecb\",\"refreshInterval\":0,\"index\":2,\"esriMaps\":{\"fields\":{\"f1\":{\"sanitizedFieldName\":\"f1\"},\"f2\":{\"sanitizedFieldName\":\"f2\"},\"f3\":{\"sanitizedFieldName\":\"f3\"},\"f4\":{\"sanitizedFieldName\":\"f4\"},\"f5\":{\"sanitizedFieldName\":\"f5\"},\"f6\":{\"sanitizedFieldName\":\"f6\"},\"f7\":{\"sanitizedFieldName\":\"f7\"},\"f8\":{\"sanitizedFieldName\":\"f8\"},\"f9\":{\"sanitizedFieldName\":\"f9\"},\"f10\":{\"sanitizedFieldName\":\"f10\"},\"f11\":{\"sanitizedFieldName\":\"f11\"},\"f12\":{\"sanitizedFieldName\":\"f12\"},\"f13\":{\"sanitizedFieldName\":\"f13\"},\"f14\":{\"sanitizedFieldName\":\"f14\"},\"f15\":{\"sanitizedFieldName\":\"f15\"},\"f16\":{\"sanitizedFieldName\":\"f16\"},\"f17\":{\"sanitizedFieldName\":\"f17\"},\"f18\":{\"sanitizedFieldName\":\"f18\"},\"f19\":{\"sanitizedFieldName\":\"f19\"},\"f20\":{\"sanitizedFieldName\":\"f20\"},\"f21\":{\"sanitizedFieldName\":\"f21\"},\"f22\":{\"sanitizedFieldName\":\"f22\"},\"f23\":{\"sanitizedFieldName\":\"f23\"},\"f24\":{\"sanitizedFieldName\":\"f24\"},\"f25\":{\"sanitizedFieldName\":\"f25\"},\"f26\":{\"sanitizedFieldName\":\"f26\"},\"f27\":{\"sanitizedFieldName\":\"f27\"},\"f28\":{\"sanitizedFieldName\":\"f28\"},\"f29\":{\"sanitizedFieldName\":\"f29\"},\"f30\":{\"sanitizedFieldName\":\"f30\"},\"f31\":{\"sanitizedFieldName\":\"f31\"},\"f32\":{\"sanitizedFieldName\":\"f32\"},\"f33\":{\"sanitizedFieldName\":\"f33\"},\"f34\":{\"sanitizedFieldName\":\"f34\"},\"f35\":{\"sanitizedFieldName\":\"f35\"},\"f36\":{\"sanitizedFieldName\":\"f36\"},\"f37\":{\"sanitizedFieldName\":\"f37\"},\"objectId\":{\"sanitizedFieldName\":\"objectId\"},\"EXCEL_ID\":{\"sanitizedFieldName\":\"EXCEL_ID\"}}},\"featureCollection\":{\"layers\":[{\"popupInfo\":{\"title\":\"\",\"fieldInfos\":[{\"fieldName\":\"f1\",\"label\":\"id\",\"isEditable\":false,\"tooltip\":\"\",\"visible\":true,\"format\":{\"custom\":null,\"dateFormat\":null,\"digitSeparator\":false,\"pattern\":null,\"places\":0,\"symbol\":\"\",\"type\":null},\"stringFieldOption\":\"textbox\"},{\"fieldName\":\"f2\",\"label\":\"所在区\",\"isEditable\":false,\"tooltip\":\"\",\"visible\":true,\"format\":{\"custom\":null,\"dateFormat\":null,\"digitSeparator\":false,\"pattern\":null,\"places\":0,\"symbol\":null,\"type\":null},\"stringFieldOption\":\"textbox\"},{\"fieldName\":\"f3\",\"label\":\"分類\",\"isEditable\":false,\"tooltip\":\"\",\"visible\":true,\"format\":{\"custom\":null,\"dateFormat\":null,\"digitSeparator\":false,\"pattern\":null,\"places\":0,\"symbol\":null,\"type\":null},\"stringFieldOption\":\"textbox\"},{\"fieldName\":\"f4\",\"label\":\"施設名\",\"isEditable\":false,\"tooltip\":\"\",\"visible\":true,\"format\":{\"custom\":null,\"dateFormat\":null,\"digitSeparator\":false,\"pattern\":null,\"places\":0,\"symbol\":null,\"type\":null},\"stringFieldOption\":\"textbox\"},{\"fieldName\":\"f5\",\"label\":\"組織\",\"isEditable\":false,\"tooltip\":\"\",\"visible\":true,\"format\":{\"custom\":null,\"dateFormat\":null,\"digitSeparator\":false,\"pattern\":null,\"places\":0,\"symbol\":null,\"type\":null},\"stringFieldOption\":\"textbox\"},{\"fieldName\":\"f6\",\"label\":\"利用定員_2号_3号\",\"isEditable\":false,\"tooltip\":\"\",\"visible\":true,\"format\":{\"custom\":null,\"dateFormat\":null,\"digitSeparator\":false,\"pattern\":null,\"places\":0,\"symbol\":\"\",\"type\":null},\"stringFieldOption\":\"textbox\"},{\"fieldName\":\"f7\",\"label\":\"所在地\",\"isEditable\":false,\"tooltip\":\"\",\"visible\":true,\"format\":{\"custom\":null,\"dateFormat\":null,\"digitSeparator\":false,\"pattern\":null,\"places\":0,\"symbol\":null,\"type\":null},\"stringFieldOption\":\"textbox\"},{\"fieldName\":\"f8\",\"label\":\"電話番号\",\"isEditable\":false,\"tooltip\":\"\",\"visible\":true,\"format\":{\"custom\":null,\"dateFormat\":null,\"digitSeparator\":false,\"pattern\":null,\"places\":0,\"symbol\":null,\"type\":null},\"stringFieldOption\":\"textbox\"},{\"fieldName\":\"f9\",\"label\":\"受け入れ開始月齢\",\"isEditable\":false,\"tooltip\":\"\",\"visible\":true,\"format\":{\"custom\":null,\"dateFormat\":null,\"digitSeparator\":false,\"pattern\":null,\"places\":0,\"symbol\":null,\"type\":null},\"stringFieldOption\":\"textbox\"},{\"fieldName\":\"f10\",\"label\":\"卒園年齢\",\"isEditable\":false,\"tooltip\":\"\",\"visible\":true,\"format\":{\"custom\":null,\"dateFormat\":null,\"digitSeparator\":false,\"pattern\":null,\"places\":0,\"symbol\":null,\"type\":null},\"stringFieldOption\":\"textbox\"},{\"fieldName\":\"f11\",\"label\":\"開始時間_標準\",\"isEditable\":false,\"tooltip\":\"\",\"visible\":true,\"format\":{\"custom\":null,\"dateFormat\":null,\"digitSeparator\":false,\"pattern\":null,\"places\":0,\"symbol\":null,\"type\":null},\"stringFieldOption\":\"textbox\"},{\"fieldName\":\"f12\",\"label\":\"終了時間_標準\",\"isEditable\":false,\"tooltip\":\"\",\"visible\":true,\"format\":{\"custom\":null,\"dateFormat\":null,\"digitSeparator\":false,\"pattern\":null,\"places\":0,\"symbol\":null,\"type\":null},\"stringFieldOption\":\"textbox\"},{\"fieldName\":\"f13\",\"label\":\"開始時間_短時間\",\"isEditable\":false,\"tooltip\":\"\",\"visible\":true,\"format\":{\"custom\":null,\"dateFormat\":null,\"digitSeparator\":false,\"pattern\":null,\"places\":0,\"symbol\":null,\"type\":null},\"stringFieldOption\":\"textbox\"},{\"fieldName\":\"f14\",\"label\":\"終了時間_短時間\",\"isEditable\":false,\"tooltip\":\"\",\"visible\":true,\"format\":{\"custom\":null,\"dateFormat\":null,\"digitSeparator\":false,\"pattern\":null,\"places\":0,\"symbol\":null,\"type\":null},\"stringFieldOption\":\"textbox\"},{\"fieldName\":\"f15\",\"label\":\"延長保育_開始時間_朝\",\"isEditable\":false,\"tooltip\":\"\",\"visible\":true,\"format\":{\"custom\":null,\"dateFormat\":null,\"digitSeparator\":false,\"pattern\":null,\"places\":0,\"symbol\":null,\"type\":null},\"stringFieldOption\":\"textbox\"},{\"fieldName\":\"f16\",\"label\":\"延長保育_終了時間_夕\",\"isEditable\":false,\"tooltip\":\"\",\"visible\":true,\"format\":{\"custom\":null,\"dateFormat\":null,\"digitSeparator\":false,\"pattern\":null,\"places\":0,\"symbol\":null,\"type\":null},\"stringFieldOption\":\"textbox\"},{\"fieldName\":\"f17\",\"label\":\"一時預かり_一時保育\",\"isEditable\":false,\"tooltip\":\"\",\"visible\":true,\"format\":{\"custom\":null,\"dateFormat\":null,\"digitSeparator\":false,\"pattern\":null,\"places\":0,\"symbol\":null,\"type\":null},\"stringFieldOption\":\"textbox\"},{\"fieldName\":\"f18\",\"label\":\"園庭開放\",\"isEditable\":false,\"tooltip\":\"\",\"visible\":true,\"format\":{\"custom\":null,\"dateFormat\":null,\"digitSeparator\":false,\"pattern\":null,\"places\":0,\"symbol\":null,\"type\":null},\"stringFieldOption\":\"textbox\"},{\"fieldName\":\"f19\",\"label\":\"備考\",\"isEditable\":false,\"tooltip\":\"\",\"visible\":true,\"format\":{\"custom\":null,\"dateFormat\":null,\"digitSeparator\":false,\"pattern\":null,\"places\":0,\"symbol\":null,\"type\":null},\"stringFieldOption\":\"textbox\"},{\"fieldName\":\"f20\",\"label\":\"URL\",\"isEditable\":false,\"tooltip\":\"\",\"visible\":true,\"format\":{\"custom\":null,\"dateFormat\":null,\"digitSeparator\":false,\"pattern\":null,\"places\":0,\"symbol\":null,\"type\":null},\"stringFieldOption\":\"textbox\"},{\"fieldName\":\"f21\",\"label\":\"利用定員_分園含_2号_3号\",\"isEditable\":false,\"tooltip\":\"\",\"visible\":true,\"format\":{\"custom\":null,\"dateFormat\":null,\"digitSeparator\":false,\"pattern\":null,\"places\":0,\"symbol\":\"\",\"type\":null},\"stringFieldOption\":\"textbox\"},{\"fieldName\":\"f22\",\"label\":\"入所の可能性０歳児\",\"isEditable\":false,\"tooltip\":\"\",\"visible\":true,\"format\":{\"custom\":null,\"dateFormat\":null,\"digitSeparator\":false,\"pattern\":null,\"places\":0,\"symbol\":null,\"type\":null},\"stringFieldOption\":\"textbox\"},{\"fieldName\":\"f23\",\"label\":\"入所の可能性１歳児\",\"isEditable\":false,\"tooltip\":\"\",\"visible\":true,\"format\":{\"custom\":null,\"dateFormat\":null,\"digitSeparator\":false,\"pattern\":null,\"places\":0,\"symbol\":null,\"type\":null},\"stringFieldOption\":\"textbox\"},{\"fieldName\":\"f24\",\"label\":\"入所の可能性２歳児\",\"isEditable\":false,\"tooltip\":\"\",\"visible\":true,\"format\":{\"custom\":null,\"dateFormat\":null,\"digitSeparator\":false,\"pattern\":null,\"places\":0,\"symbol\":null,\"type\":null},\"stringFieldOption\":\"textbox\"},{\"fieldName\":\"f25\",\"label\":\"入所の可能性３歳児\",\"isEditable\":false,\"tooltip\":\"\",\"visible\":true,\"format\":{\"custom\":null,\"dateFormat\":null,\"digitSeparator\":false,\"pattern\":null,\"places\":0,\"symbol\":null,\"type\":null},\"stringFieldOption\":\"textbox\"},{\"fieldName\":\"f26\",\"label\":\"入所の可能性４歳児\",\"isEditable\":false,\"tooltip\":\"\",\"visible\":true,\"format\":{\"custom\":null,\"dateFormat\":null,\"digitSeparator\":false,\"pattern\":null,\"places\":0,\"symbol\":null,\"type\":null},\"stringFieldOption\":\"textbox\"},{\"fieldName\":\"f27\",\"label\":\"入所の可能性５歳児\",\"isEditable\":false,\"tooltip\":\"\",\"visible\":true,\"format\":{\"custom\":null,\"dateFormat\":null,\"digitSeparator\":false,\"pattern\":null,\"places\":0,\"symbol\":null,\"type\":null},\"stringFieldOption\":\"textbox\"},{\"fieldName\":\"f28\",\"label\":\"申込児童数０歳児\",\"isEditable\":false,\"tooltip\":\"\",\"visible\":true,\"format\":{\"custom\":null,\"dateFormat\":null,\"digitSeparator\":false,\"pattern\":null,\"places\":0,\"symbol\":null,\"type\":null},\"stringFieldOption\":\"textbox\"},{\"fieldName\":\"f29\",\"label\":\"申込児童数１歳児\",\"isEditable\":false,\"tooltip\":\"\",\"visible\":true,\"format\":{\"custom\":null,\"dateFormat\":null,\"digitSeparator\":false,\"pattern\":null,\"places\":0,\"symbol\":null,\"type\":null},\"stringFieldOption\":\"textbox\"},{\"fieldName\":\"f30\",\"label\":\"申込児童数２歳児\",\"isEditable\":false,\"tooltip\":\"\",\"visible\":true,\"format\":{\"custom\":null,\"dateFormat\":null,\"digitSeparator\":false,\"pattern\":null,\"places\":0,\"symbol\":null,\"type\":null},\"stringFieldOption\":\"textbox\"},{\"fieldName\":\"f31\",\"label\":\"申込児童数３歳児\",\"isEditable\":false,\"tooltip\":\"\",\"visible\":true,\"format\":{\"custom\":null,\"dateFormat\":null,\"digitSeparator\":false,\"pattern\":null,\"places\":0,\"symbol\":null,\"type\":null},\"stringFieldOption\":\"textbox\"},{\"fieldName\":\"f32\",\"label\":\"申込児童数４歳児\",\"isEditable\":false,\"tooltip\":\"\",\"visible\":true,\"format\":{\"custom\":null,\"dateFormat\":null,\"digitSeparator\":false,\"pattern\":null,\"places\":0,\"symbol\":null,\"type\":null},\"stringFieldOption\":\"textbox\"},{\"fieldName\":\"f33\",\"label\":\"申込児童数５歳児\",\"isEditable\":false,\"tooltip\":\"\",\"visible\":true,\"format\":{\"custom\":null,\"dateFormat\":null,\"digitSeparator\":false,\"pattern\":null,\"places\":0,\"symbol\":null,\"type\":null},\"stringFieldOption\":\"textbox\"},{\"fieldName\":\"f34\",\"label\":\"合計\",\"isEditable\":false,\"tooltip\":\"\",\"visible\":true,\"format\":{\"custom\":null,\"dateFormat\":null,\"digitSeparator\":false,\"pattern\":null,\"places\":0,\"symbol\":null,\"type\":null},\"stringFieldOption\":\"textbox\"},{\"fieldName\":\"f35\",\"label\":\"公開\",\"isEditable\":false,\"tooltip\":\"\",\"visible\":true,\"format\":{\"custom\":null,\"dateFormat\":null,\"digitSeparator\":false,\"pattern\":null,\"places\":0,\"symbol\":null,\"type\":null},\"stringFieldOption\":\"textbox\"},{\"fieldName\":\"f36\",\"label\":\"x\",\"isEditable\":false,\"tooltip\":\"\",\"visible\":true,\"format\":{\"custom\":null,\"dateFormat\":null,\"digitSeparator\":true,\"pattern\":null,\"places\":12,\"symbol\":\"\",\"type\":null},\"stringFieldOption\":\"textbox\"},{\"fieldName\":\"f37\",\"label\":\"y\",\"isEditable\":false,\"tooltip\":\"\",\"visible\":true,\"format\":{\"custom\":null,\"dateFormat\":null,\"digitSeparator\":true,\"pattern\":null,\"places\":13,\"symbol\":\"\",\"type\":null},\"stringFieldOption\":\"textbox\"},{\"fieldName\":\"objectId\",\"label\":\"objectId\",\"isEditable\":false,\"tooltip\":\"\",\"visible\":false,\"stringFieldOption\":\"textbox\"}],\"description\":null,\"showAttachments\":false,\"mediaInfos\":[]},\"layerDefinition\":{\"name\":\"B02_higashinada_hoikushisetsu\",\"geometryType\":\"esriGeometryPoint\",\"drawingInfo\":{\"renderer\":{\"type\":\"simple\",\"symbol\":{\"color\":[77,77,77,255],\"size\":8,\"angle\":0,\"xoffset\":0,\"yoffset\":0,\"type\":\"esriSMS\",\"style\":\"esriSMSCircle\",\"outline\":{\"color\":[255,255,255,255],\"width\":1,\"type\":\"esriSLS\",\"style\":\"esriSLSSolid\"}}}},\"hasAttachments\":false,\"objectIdField\":\"objectId\",\"minScale\":0,\"maxScale\":0,\"fields\":[{\"alias\":\"id\",\"editable\":false,\"name\":\"f1\",\"type\":\"esriFieldTypeInteger\"},{\"alias\":\"所在区\",\"editable\":false,\"name\":\"f2\",\"type\":\"esriFieldTypeString\"},{\"alias\":\"分類\",\"editable\":false,\"name\":\"f3\",\"type\":\"esriFieldTypeString\"},{\"alias\":\"施設名\",\"editable\":false,\"name\":\"f4\",\"type\":\"esriFieldTypeString\"},{\"alias\":\"組織\",\"editable\":false,\"name\":\"f5\",\"type\":\"esriFieldTypeString\"},{\"alias\":\"利用定員_2号_3号\",\"editable\":false,\"name\":\"f6\",\"type\":\"esriFieldTypeInteger\"},{\"alias\":\"所在地\",\"editable\":false,\"name\":\"f7\",\"type\":\"esriFieldTypeString\"},{\"alias\":\"電話番号\",\"editable\":false,\"name\":\"f8\",\"type\":\"esriFieldTypeString\"},{\"alias\":\"受け入れ開始月齢\",\"editable\":false,\"name\":\"f9\",\"type\":\"esriFieldTypeString\"},{\"alias\":\"卒園年齢\",\"editable\":false,\"name\":\"f10\",\"type\":\"esriFieldTypeString\"},{\"alias\":\"開始時間_標準\",\"editable\":false,\"name\":\"f11\",\"type\":\"esriFieldTypeString\"},{\"alias\":\"終了時間_標準\",\"editable\":false,\"name\":\"f12\",\"type\":\"esriFieldTypeString\"},{\"alias\":\"開始時間_短時間\",\"editable\":false,\"name\":\"f13\",\"type\":\"esriFieldTypeString\"},{\"alias\":\"終了時間_短時間\",\"editable\":false,\"name\":\"f14\",\"type\":\"esriFieldTypeString\"},{\"alias\":\"延長保育_開始時間_朝\",\"editable\":false,\"name\":\"f15\",\"type\":\"esriFieldTypeString\"},{\"alias\":\"延長保育_終了時間_夕\",\"editable\":false,\"name\":\"f16\",\"type\":\"esriFieldTypeString\"},{\"alias\":\"一時預かり_一時保育\",\"editable\":false,\"name\":\"f17\",\"type\":\"esriFieldTypeString\"},{\"alias\":\"園庭開放\",\"editable\":false,\"name\":\"f18\",\"type\":\"esriFieldTypeString\"},{\"alias\":\"備考\",\"editable\":false,\"name\":\"f19\",\"type\":\"esriFieldTypeString\"},{\"alias\":\"URL\",\"editable\":false,\"name\":\"f20\",\"type\":\"esriFieldTypeString\"},{\"alias\":\"利用定員_分園含_2号_3号\",\"editable\":false,\"name\":\"f21\",\"type\":\"esriFieldTypeInteger\"},{\"alias\":\"入所の可能性０歳児\",\"editable\":false,\"name\":\"f22\",\"type\":\"esriFieldTypeString\"},{\"alias\":\"入所の可能性１歳児\",\"editable\":false,\"name\":\"f23\",\"type\":\"esriFieldTypeString\"},{\"alias\":\"入所の可能性２歳児\",\"editable\":false,\"name\":\"f24\",\"type\":\"esriFieldTypeString\"},{\"alias\":\"入所の可能性３歳児\",\"editable\":false,\"name\":\"f25\",\"type\":\"esriFieldTypeString\"},{\"alias\":\"入所の可能性４歳児\",\"editable\":false,\"name\":\"f26\",\"type\":\"esriFieldTypeString\"},{\"alias\":\"入所の可能性５歳児\",\"editable\":false,\"name\":\"f27\",\"type\":\"esriFieldTypeString\"},{\"alias\":\"申込児童数０歳児\",\"editable\":false,\"name\":\"f28\",\"type\":\"esriFieldTypeString\"},{\"alias\":\"申込児童数１歳児\",\"editable\":false,\"name\":\"f29\",\"type\":\"esriFieldTypeString\"},{\"alias\":\"申込児童数２歳児\",\"editable\":false,\"name\":\"f30\",\"type\":\"esriFieldTypeString\"},{\"alias\":\"申込児童数３歳児\",\"editable\":false,\"name\":\"f31\",\"type\":\"esriFieldTypeString\"},{\"alias\":\"申込児童数４歳児\",\"editable\":false,\"name\":\"f32\",\"type\":\"esriFieldTypeString\"},{\"alias\":\"申込児童数５歳児\",\"editable\":false,\"name\":\"f33\",\"type\":\"esriFieldTypeString\"},{\"alias\":\"合計\",\"editable\":false,\"name\":\"f34\",\"type\":\"esriFieldTypeString\"},{\"alias\":\"公開\",\"editable\":false,\"name\":\"f35\",\"type\":\"esriFieldTypeString\"},{\"alias\":\"x\",\"editable\":true,\"name\":\"f36\",\"type\":\"esriFieldTypeDouble\"},{\"alias\":\"y\",\"editable\":true,\"name\":\"f37\",\"type\":\"esriFieldTypeDouble\"},{\"alias\":\"objectId\",\"editable\":false,\"name\":\"objectId\",\"type\":\"esriFieldTypeOID\"},{\"alias\":\"EXCEL_ID\",\"editable\":false,\"name\":\"EXCEL_ID\",\"type\":\"esriFieldTypeGUID\"}],\"types\":[],\"templates\":[],\"capabilities\":\"\",\"type\":\"LocateDataLayer\",\"locationProvider\":{\"type\":\"coordinates\",\"geometryType\":\"esriGeometryPoint\",\"lookupFields\":[{\"lookupField\":\"xFieldName\",\"outField\":\"f36\"},{\"lookupField\":\"yFieldName\",\"outField\":\"f37\"}],\"sourceSR\":4326,\"targetSR\":102100,\"geometryServiceUrl\":\"https://utility.arcgisonline.com/arcgis/rest/services/Geometry/GeometryServer\"},\"queryParameters\":{\"tableId\":\"ad499afc921848b7b4eb523dd05adf0f\",\"outFields\":[\"f1\",\"f2\",\"f3\",\"f4\",\"f5\",\"f6\",\"f7\",\"f8\",\"f9\",\"f10\",\"f11\",\"f12\",\"f13\",\"f14\",\"f15\",\"f16\",\"f17\",\"f18\",\"f19\",\"f20\",\"f21\",\"f22\",\"f23\",\"f24\",\"f25\",\"f26\",\"f27\",\"f28\",\"f29\",\"f30\",\"f31\",\"f32\",\"f33\",\"f34\",\"f35\",\"f36\",\"f37\",\"objectId\",\"EXCEL_ID\"]},\"state\":6},\"featureSet\":{\"geometryType\":\"esriGeometryPoint\",\"features\":[],\"nextObjectId\":0}}]},\"type\":\"LocateDataLayer\"}]}}}"},"layers":[{"EsriSheetId":"987ca05becbd4bee94c51a3c76c422cf","ColumnsRangeId":"columnsRange_1642bd3902574579b6f2ca38d047d4da","FeaturesRangeId":"780acced-8d75-4e3a-98ad-68fb11fa7f1c","StatusRangeId":"7a905572-9bd0-4253-9c25-eade4ad0cf4c","TableId":"ad499afc921848b7b4eb523dd05adf0f","LayerId":"gKCbq","ObjectIdColumn":"f36","UseFirstRowAsHeaders":true,"ExcelType":0,"LocationType":"coordinates","GeometryType":"esriGeometryPoint","LayerName":"B02_higashinada_hoikushisetsu","NextOID":258,"NextFID":37,"Name":"テーブル3","Changes":{"Updates":[],"Deletes":[]}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</si>
</sst>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;;;\ &quot;Shape&quot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NumberFormat="1" applyAlignment="1"/>
    <xf numFmtId="176" fontId="0" fillId="0" borderId="0" xfId="0" quotePrefix="1" applyNumberFormat="1"/>
  </cellXfs>
  <cellStyles count="1">
    <cellStyle name="標準" xfId="0" builtinId="0"/>
  </cellStyles>
  <dxfs count="4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76" formatCode=";;;\ &quot;Shape&quot;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46"/>
      <tableStyleElement type="headerRow" dxfId="45"/>
      <tableStyleElement type="firstRowStripe" dxfId="44"/>
    </tableStyle>
    <tableStyle name="TableStyleQueryResult" pivot="0" count="3">
      <tableStyleElement type="wholeTable" dxfId="43"/>
      <tableStyleElement type="headerRow" dxfId="42"/>
      <tableStyleElement type="first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8">
    <queryTableFields count="37">
      <queryTableField id="1" name="id" tableColumnId="1"/>
      <queryTableField id="2" name="所在区" tableColumnId="2"/>
      <queryTableField id="3" name="分類" tableColumnId="3"/>
      <queryTableField id="4" name="施設名" tableColumnId="4"/>
      <queryTableField id="5" name="組織" tableColumnId="5"/>
      <queryTableField id="6" name="利用定員_2号_3号" tableColumnId="6"/>
      <queryTableField id="7" name="所在地" tableColumnId="7"/>
      <queryTableField id="8" name="電話番号" tableColumnId="8"/>
      <queryTableField id="9" name="受け入れ開始月齢" tableColumnId="9"/>
      <queryTableField id="10" name="卒園年齢" tableColumnId="10"/>
      <queryTableField id="11" name="開始時間_標準" tableColumnId="11"/>
      <queryTableField id="12" name="終了時間_標準" tableColumnId="12"/>
      <queryTableField id="13" name="開始時間_短時間" tableColumnId="13"/>
      <queryTableField id="14" name="終了時間_短時間" tableColumnId="14"/>
      <queryTableField id="15" name="延長保育_開始時間_朝" tableColumnId="15"/>
      <queryTableField id="16" name="延長保育_終了時間_夕" tableColumnId="16"/>
      <queryTableField id="17" name="一時預かり_一時保育" tableColumnId="17"/>
      <queryTableField id="18" name="園庭開放" tableColumnId="18"/>
      <queryTableField id="19" name="備考" tableColumnId="19"/>
      <queryTableField id="20" name="URL" tableColumnId="20"/>
      <queryTableField id="21" name="利用定員_分園含_2号_3号" tableColumnId="21"/>
      <queryTableField id="22" name="入所の可能性０歳児" tableColumnId="22"/>
      <queryTableField id="23" name="入所の可能性１歳児" tableColumnId="23"/>
      <queryTableField id="24" name="入所の可能性２歳児" tableColumnId="24"/>
      <queryTableField id="25" name="入所の可能性３歳児" tableColumnId="25"/>
      <queryTableField id="26" name="入所の可能性４歳児" tableColumnId="26"/>
      <queryTableField id="27" name="入所の可能性５歳児" tableColumnId="27"/>
      <queryTableField id="28" name="申込児童数０歳児" tableColumnId="28"/>
      <queryTableField id="29" name="申込児童数１歳児" tableColumnId="29"/>
      <queryTableField id="30" name="申込児童数２歳児" tableColumnId="30"/>
      <queryTableField id="31" name="申込児童数３歳児" tableColumnId="31"/>
      <queryTableField id="32" name="申込児童数４歳児" tableColumnId="32"/>
      <queryTableField id="33" name="申込児童数５歳児" tableColumnId="33"/>
      <queryTableField id="34" name="合計" tableColumnId="34"/>
      <queryTableField id="35" name="公開" tableColumnId="35"/>
      <queryTableField id="36" name="x" tableColumnId="36"/>
      <queryTableField id="37" name="y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テーブル3" displayName="テーブル3" ref="A1:AK66" tableType="queryTable" totalsRowShown="0" headerRowDxfId="40" dataDxfId="39">
  <autoFilter ref="A1:AK66"/>
  <tableColumns count="37">
    <tableColumn id="1" uniqueName="1" name="id" queryTableFieldId="1" dataDxfId="36"/>
    <tableColumn id="2" uniqueName="2" name="所在区" queryTableFieldId="2" dataDxfId="35"/>
    <tableColumn id="3" uniqueName="3" name="分類" queryTableFieldId="3" dataDxfId="34"/>
    <tableColumn id="4" uniqueName="4" name="施設名" queryTableFieldId="4" dataDxfId="33"/>
    <tableColumn id="5" uniqueName="5" name="組織" queryTableFieldId="5" dataDxfId="32"/>
    <tableColumn id="6" uniqueName="6" name="利用定員_2号_3号" queryTableFieldId="6" dataDxfId="31"/>
    <tableColumn id="7" uniqueName="7" name="所在地" queryTableFieldId="7" dataDxfId="30"/>
    <tableColumn id="8" uniqueName="8" name="電話番号" queryTableFieldId="8" dataDxfId="29"/>
    <tableColumn id="9" uniqueName="9" name="受け入れ開始月齢" queryTableFieldId="9" dataDxfId="28"/>
    <tableColumn id="10" uniqueName="10" name="卒園年齢" queryTableFieldId="10" dataDxfId="27"/>
    <tableColumn id="11" uniqueName="11" name="開始時間_標準" queryTableFieldId="11" dataDxfId="26"/>
    <tableColumn id="12" uniqueName="12" name="終了時間_標準" queryTableFieldId="12" dataDxfId="25"/>
    <tableColumn id="13" uniqueName="13" name="開始時間_短時間" queryTableFieldId="13" dataDxfId="24"/>
    <tableColumn id="14" uniqueName="14" name="終了時間_短時間" queryTableFieldId="14" dataDxfId="23"/>
    <tableColumn id="15" uniqueName="15" name="延長保育_開始時間_朝" queryTableFieldId="15" dataDxfId="22"/>
    <tableColumn id="16" uniqueName="16" name="延長保育_終了時間_夕" queryTableFieldId="16" dataDxfId="21"/>
    <tableColumn id="17" uniqueName="17" name="一時預かり_一時保育" queryTableFieldId="17" dataDxfId="20"/>
    <tableColumn id="18" uniqueName="18" name="園庭開放" queryTableFieldId="18" dataDxfId="19"/>
    <tableColumn id="19" uniqueName="19" name="備考" queryTableFieldId="19" dataDxfId="18"/>
    <tableColumn id="20" uniqueName="20" name="URL" queryTableFieldId="20" dataDxfId="17"/>
    <tableColumn id="21" uniqueName="21" name="利用定員_分園含_2号_3号" queryTableFieldId="21" dataDxfId="16"/>
    <tableColumn id="22" uniqueName="22" name="入所の可能性０歳児" queryTableFieldId="22" dataDxfId="15"/>
    <tableColumn id="23" uniqueName="23" name="入所の可能性１歳児" queryTableFieldId="23" dataDxfId="14"/>
    <tableColumn id="24" uniqueName="24" name="入所の可能性２歳児" queryTableFieldId="24" dataDxfId="13"/>
    <tableColumn id="25" uniqueName="25" name="入所の可能性３歳児" queryTableFieldId="25" dataDxfId="12"/>
    <tableColumn id="26" uniqueName="26" name="入所の可能性４歳児" queryTableFieldId="26" dataDxfId="11"/>
    <tableColumn id="27" uniqueName="27" name="入所の可能性５歳児" queryTableFieldId="27" dataDxfId="10"/>
    <tableColumn id="28" uniqueName="28" name="申込児童数０歳児" queryTableFieldId="28" dataDxfId="9"/>
    <tableColumn id="29" uniqueName="29" name="申込児童数１歳児" queryTableFieldId="29" dataDxfId="8"/>
    <tableColumn id="30" uniqueName="30" name="申込児童数２歳児" queryTableFieldId="30" dataDxfId="7"/>
    <tableColumn id="31" uniqueName="31" name="申込児童数３歳児" queryTableFieldId="31" dataDxfId="6"/>
    <tableColumn id="32" uniqueName="32" name="申込児童数４歳児" queryTableFieldId="32" dataDxfId="5"/>
    <tableColumn id="33" uniqueName="33" name="申込児童数５歳児" queryTableFieldId="33" dataDxfId="4"/>
    <tableColumn id="34" uniqueName="34" name="合計" queryTableFieldId="34" dataDxfId="3"/>
    <tableColumn id="35" uniqueName="35" name="公開" queryTableFieldId="35" dataDxfId="2"/>
    <tableColumn id="36" uniqueName="36" name="x" queryTableFieldId="36" dataDxfId="1"/>
    <tableColumn id="37" uniqueName="37" name="y" queryTableFieldId="37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780acced-8d75-4e3a-98ad-68fb11fa7f1c" displayName="_780acced_8d75_4e3a_98ad_68fb11fa7f1c" ref="A1:D130" totalsRowShown="0">
  <autoFilter ref="A1:D130"/>
  <tableColumns count="4">
    <tableColumn id="1" name="ObjectId"/>
    <tableColumn id="2" name="Hash"/>
    <tableColumn id="4" name="GlobalId"/>
    <tableColumn id="3" name="Shape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7a905572-9bd0-4253-9c25-eade4ad0cf4c" displayName="_7a905572_9bd0_4253_9c25_eade4ad0cf4c" ref="A1:D67" totalsRowCount="1">
  <autoFilter ref="A1:D66"/>
  <tableColumns count="4">
    <tableColumn id="1" name="RowId" totalsRowFunction="count">
      <calculatedColumnFormula>ROW(東灘保育施設!$A2:$AK2)</calculatedColumnFormula>
    </tableColumn>
    <tableColumn id="2" name="IsVis">
      <calculatedColumnFormula>IF(SUBTOTAL(103, 東灘保育施設!$A2:$AK2) &gt; 0, 1, 0)</calculatedColumnFormula>
    </tableColumn>
    <tableColumn id="3" name="WasVis"/>
    <tableColumn id="4" name="Changed" totalsRowFunction="custom">
      <calculatedColumnFormula>IF($B2=$C2, 0, 1)</calculatedColumnFormula>
      <totalsRowFormula>SUM($D$2:$D$66)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" x14ac:dyDescent="0.2"/>
  <sheetData>
    <row r="1" spans="1:2" x14ac:dyDescent="0.2">
      <c r="A1" s="1" t="s">
        <v>707</v>
      </c>
      <c r="B1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workbookViewId="0">
      <selection activeCell="B20" sqref="B20"/>
    </sheetView>
  </sheetViews>
  <sheetFormatPr defaultRowHeight="13" x14ac:dyDescent="0.2"/>
  <cols>
    <col min="1" max="1" width="5.26953125" bestFit="1" customWidth="1"/>
    <col min="2" max="2" width="9.81640625" bestFit="1" customWidth="1"/>
    <col min="3" max="3" width="23.1796875" bestFit="1" customWidth="1"/>
    <col min="4" max="4" width="47" bestFit="1" customWidth="1"/>
    <col min="5" max="5" width="7.7265625" bestFit="1" customWidth="1"/>
    <col min="6" max="6" width="20.36328125" bestFit="1" customWidth="1"/>
    <col min="7" max="7" width="81.08984375" customWidth="1"/>
    <col min="8" max="8" width="13.54296875" bestFit="1" customWidth="1"/>
    <col min="9" max="9" width="20.81640625" bestFit="1" customWidth="1"/>
    <col min="10" max="10" width="11.90625" bestFit="1" customWidth="1"/>
    <col min="11" max="12" width="17.1796875" bestFit="1" customWidth="1"/>
    <col min="13" max="14" width="19.453125" bestFit="1" customWidth="1"/>
    <col min="15" max="16" width="24.7265625" bestFit="1" customWidth="1"/>
    <col min="17" max="17" width="23.36328125" bestFit="1" customWidth="1"/>
    <col min="18" max="18" width="11.90625" bestFit="1" customWidth="1"/>
    <col min="19" max="19" width="81.08984375" customWidth="1"/>
    <col min="20" max="20" width="72.54296875" bestFit="1" customWidth="1"/>
    <col min="21" max="21" width="27.90625" bestFit="1" customWidth="1"/>
    <col min="22" max="27" width="22.453125" bestFit="1" customWidth="1"/>
    <col min="28" max="33" width="20.26953125" bestFit="1" customWidth="1"/>
    <col min="34" max="35" width="7.7265625" bestFit="1" customWidth="1"/>
    <col min="36" max="37" width="12.453125" bestFit="1" customWidth="1"/>
    <col min="38" max="39" width="4.90625" bestFit="1" customWidth="1"/>
    <col min="40" max="40" width="9.7265625" bestFit="1" customWidth="1"/>
    <col min="41" max="41" width="22.26953125" bestFit="1" customWidth="1"/>
    <col min="42" max="42" width="45" bestFit="1" customWidth="1"/>
    <col min="43" max="43" width="7.7265625" bestFit="1" customWidth="1"/>
    <col min="44" max="44" width="20.26953125" bestFit="1" customWidth="1"/>
    <col min="45" max="45" width="81" customWidth="1"/>
    <col min="46" max="46" width="13.90625" bestFit="1" customWidth="1"/>
    <col min="47" max="47" width="20.36328125" bestFit="1" customWidth="1"/>
    <col min="48" max="48" width="11.7265625" bestFit="1" customWidth="1"/>
    <col min="49" max="50" width="17" bestFit="1" customWidth="1"/>
    <col min="51" max="52" width="19.08984375" bestFit="1" customWidth="1"/>
    <col min="53" max="54" width="24.453125" bestFit="1" customWidth="1"/>
    <col min="55" max="55" width="23" bestFit="1" customWidth="1"/>
    <col min="56" max="56" width="11.7265625" bestFit="1" customWidth="1"/>
    <col min="57" max="57" width="81" customWidth="1"/>
    <col min="58" max="58" width="70.7265625" bestFit="1" customWidth="1"/>
    <col min="59" max="59" width="27.7265625" bestFit="1" customWidth="1"/>
    <col min="60" max="65" width="22.08984375" bestFit="1" customWidth="1"/>
    <col min="66" max="71" width="19.90625" bestFit="1" customWidth="1"/>
    <col min="72" max="72" width="7.7265625" bestFit="1" customWidth="1"/>
    <col min="74" max="75" width="10.7265625" bestFit="1" customWidth="1"/>
    <col min="76" max="77" width="12.7265625" bestFit="1" customWidth="1"/>
  </cols>
  <sheetData>
    <row r="1" spans="1:37" x14ac:dyDescent="0.2">
      <c r="A1" s="2" t="s">
        <v>634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309</v>
      </c>
      <c r="AK1" s="2" t="s">
        <v>310</v>
      </c>
    </row>
    <row r="2" spans="1:37" x14ac:dyDescent="0.2">
      <c r="A2" s="2" t="s">
        <v>440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90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43</v>
      </c>
      <c r="P2" s="2" t="s">
        <v>47</v>
      </c>
      <c r="Q2" s="2" t="s">
        <v>48</v>
      </c>
      <c r="R2" s="2"/>
      <c r="S2" s="2" t="s">
        <v>49</v>
      </c>
      <c r="T2" s="2" t="s">
        <v>50</v>
      </c>
      <c r="U2" s="2">
        <v>90</v>
      </c>
      <c r="V2" s="2" t="s">
        <v>441</v>
      </c>
      <c r="W2" s="2" t="s">
        <v>441</v>
      </c>
      <c r="X2" s="2" t="s">
        <v>48</v>
      </c>
      <c r="Y2" s="2" t="s">
        <v>48</v>
      </c>
      <c r="Z2" s="2" t="s">
        <v>441</v>
      </c>
      <c r="AA2" s="2" t="s">
        <v>441</v>
      </c>
      <c r="AB2" s="2"/>
      <c r="AC2" s="2"/>
      <c r="AD2" s="2"/>
      <c r="AE2" s="2"/>
      <c r="AF2" s="2"/>
      <c r="AG2" s="2"/>
      <c r="AH2" s="2"/>
      <c r="AI2" s="2"/>
      <c r="AJ2" s="2">
        <v>135.28030326392701</v>
      </c>
      <c r="AK2" s="2">
        <v>34.717299077733799</v>
      </c>
    </row>
    <row r="3" spans="1:37" x14ac:dyDescent="0.2">
      <c r="A3" s="2" t="s">
        <v>442</v>
      </c>
      <c r="B3" s="2" t="s">
        <v>35</v>
      </c>
      <c r="C3" s="2" t="s">
        <v>36</v>
      </c>
      <c r="D3" s="2" t="s">
        <v>51</v>
      </c>
      <c r="E3" s="2" t="s">
        <v>38</v>
      </c>
      <c r="F3" s="2">
        <v>100</v>
      </c>
      <c r="G3" s="2" t="s">
        <v>52</v>
      </c>
      <c r="H3" s="2" t="s">
        <v>53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43</v>
      </c>
      <c r="P3" s="2" t="s">
        <v>47</v>
      </c>
      <c r="Q3" s="2" t="s">
        <v>48</v>
      </c>
      <c r="R3" s="2" t="s">
        <v>48</v>
      </c>
      <c r="S3" s="2" t="s">
        <v>54</v>
      </c>
      <c r="T3" s="2" t="s">
        <v>55</v>
      </c>
      <c r="U3" s="2">
        <v>160</v>
      </c>
      <c r="V3" s="2" t="s">
        <v>48</v>
      </c>
      <c r="W3" s="2" t="s">
        <v>48</v>
      </c>
      <c r="X3" s="2" t="s">
        <v>441</v>
      </c>
      <c r="Y3" s="2" t="s">
        <v>441</v>
      </c>
      <c r="Z3" s="2" t="s">
        <v>48</v>
      </c>
      <c r="AA3" s="2" t="s">
        <v>441</v>
      </c>
      <c r="AB3" s="2"/>
      <c r="AC3" s="2"/>
      <c r="AD3" s="2"/>
      <c r="AE3" s="2"/>
      <c r="AF3" s="2"/>
      <c r="AG3" s="2"/>
      <c r="AH3" s="2"/>
      <c r="AI3" s="2"/>
      <c r="AJ3" s="2">
        <v>135.264991205923</v>
      </c>
      <c r="AK3" s="2">
        <v>34.712670468607001</v>
      </c>
    </row>
    <row r="4" spans="1:37" x14ac:dyDescent="0.2">
      <c r="A4" s="2" t="s">
        <v>443</v>
      </c>
      <c r="B4" s="2" t="s">
        <v>35</v>
      </c>
      <c r="C4" s="2" t="s">
        <v>36</v>
      </c>
      <c r="D4" s="2" t="s">
        <v>56</v>
      </c>
      <c r="E4" s="2" t="s">
        <v>38</v>
      </c>
      <c r="F4" s="2">
        <v>60</v>
      </c>
      <c r="G4" s="2" t="s">
        <v>57</v>
      </c>
      <c r="H4" s="2" t="s">
        <v>58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43</v>
      </c>
      <c r="P4" s="2" t="s">
        <v>47</v>
      </c>
      <c r="Q4" s="2" t="s">
        <v>48</v>
      </c>
      <c r="R4" s="2" t="s">
        <v>48</v>
      </c>
      <c r="S4" s="2" t="s">
        <v>59</v>
      </c>
      <c r="T4" s="2" t="s">
        <v>55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>
        <v>135.26336481149099</v>
      </c>
      <c r="AK4" s="2">
        <v>34.712764852645698</v>
      </c>
    </row>
    <row r="5" spans="1:37" x14ac:dyDescent="0.2">
      <c r="A5" s="2" t="s">
        <v>444</v>
      </c>
      <c r="B5" s="2" t="s">
        <v>35</v>
      </c>
      <c r="C5" s="2" t="s">
        <v>36</v>
      </c>
      <c r="D5" s="2" t="s">
        <v>60</v>
      </c>
      <c r="E5" s="2" t="s">
        <v>38</v>
      </c>
      <c r="F5" s="2">
        <v>70</v>
      </c>
      <c r="G5" s="2" t="s">
        <v>61</v>
      </c>
      <c r="H5" s="2" t="s">
        <v>62</v>
      </c>
      <c r="I5" s="2" t="s">
        <v>63</v>
      </c>
      <c r="J5" s="2" t="s">
        <v>42</v>
      </c>
      <c r="K5" s="2" t="s">
        <v>43</v>
      </c>
      <c r="L5" s="2" t="s">
        <v>44</v>
      </c>
      <c r="M5" s="2" t="s">
        <v>45</v>
      </c>
      <c r="N5" s="2" t="s">
        <v>46</v>
      </c>
      <c r="O5" s="2" t="s">
        <v>43</v>
      </c>
      <c r="P5" s="2" t="s">
        <v>47</v>
      </c>
      <c r="Q5" s="2" t="s">
        <v>48</v>
      </c>
      <c r="R5" s="2" t="s">
        <v>48</v>
      </c>
      <c r="S5" s="2"/>
      <c r="T5" s="2" t="s">
        <v>64</v>
      </c>
      <c r="U5" s="2">
        <v>70</v>
      </c>
      <c r="V5" s="2" t="s">
        <v>48</v>
      </c>
      <c r="W5" s="2" t="s">
        <v>441</v>
      </c>
      <c r="X5" s="2" t="s">
        <v>441</v>
      </c>
      <c r="Y5" s="2" t="s">
        <v>441</v>
      </c>
      <c r="Z5" s="2" t="s">
        <v>441</v>
      </c>
      <c r="AA5" s="2" t="s">
        <v>441</v>
      </c>
      <c r="AB5" s="2"/>
      <c r="AC5" s="2"/>
      <c r="AD5" s="2"/>
      <c r="AE5" s="2"/>
      <c r="AF5" s="2"/>
      <c r="AG5" s="2"/>
      <c r="AH5" s="2"/>
      <c r="AI5" s="2"/>
      <c r="AJ5" s="2">
        <v>135.24731153288499</v>
      </c>
      <c r="AK5" s="2">
        <v>34.712385989616998</v>
      </c>
    </row>
    <row r="6" spans="1:37" x14ac:dyDescent="0.2">
      <c r="A6" s="2" t="s">
        <v>445</v>
      </c>
      <c r="B6" s="2" t="s">
        <v>35</v>
      </c>
      <c r="C6" s="2" t="s">
        <v>36</v>
      </c>
      <c r="D6" s="2" t="s">
        <v>65</v>
      </c>
      <c r="E6" s="2" t="s">
        <v>38</v>
      </c>
      <c r="F6" s="2">
        <v>150</v>
      </c>
      <c r="G6" s="2" t="s">
        <v>66</v>
      </c>
      <c r="H6" s="2" t="s">
        <v>67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68</v>
      </c>
      <c r="N6" s="2" t="s">
        <v>69</v>
      </c>
      <c r="O6" s="2" t="s">
        <v>43</v>
      </c>
      <c r="P6" s="2" t="s">
        <v>70</v>
      </c>
      <c r="Q6" s="2"/>
      <c r="R6" s="2" t="s">
        <v>48</v>
      </c>
      <c r="S6" s="2" t="s">
        <v>49</v>
      </c>
      <c r="T6" s="2" t="s">
        <v>71</v>
      </c>
      <c r="U6" s="2">
        <v>150</v>
      </c>
      <c r="V6" s="2" t="s">
        <v>441</v>
      </c>
      <c r="W6" s="2" t="s">
        <v>441</v>
      </c>
      <c r="X6" s="2" t="s">
        <v>441</v>
      </c>
      <c r="Y6" s="2" t="s">
        <v>441</v>
      </c>
      <c r="Z6" s="2" t="s">
        <v>441</v>
      </c>
      <c r="AA6" s="2" t="s">
        <v>441</v>
      </c>
      <c r="AB6" s="2"/>
      <c r="AC6" s="2"/>
      <c r="AD6" s="2"/>
      <c r="AE6" s="2"/>
      <c r="AF6" s="2"/>
      <c r="AG6" s="2"/>
      <c r="AH6" s="2"/>
      <c r="AI6" s="2"/>
      <c r="AJ6" s="2">
        <v>135.280485219485</v>
      </c>
      <c r="AK6" s="2">
        <v>34.727758038632203</v>
      </c>
    </row>
    <row r="7" spans="1:37" x14ac:dyDescent="0.2">
      <c r="A7" s="2" t="s">
        <v>446</v>
      </c>
      <c r="B7" s="2" t="s">
        <v>35</v>
      </c>
      <c r="C7" s="2" t="s">
        <v>36</v>
      </c>
      <c r="D7" s="2" t="s">
        <v>72</v>
      </c>
      <c r="E7" s="2" t="s">
        <v>38</v>
      </c>
      <c r="F7" s="2">
        <v>120</v>
      </c>
      <c r="G7" s="2" t="s">
        <v>73</v>
      </c>
      <c r="H7" s="2" t="s">
        <v>74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68</v>
      </c>
      <c r="N7" s="2" t="s">
        <v>69</v>
      </c>
      <c r="O7" s="2" t="s">
        <v>43</v>
      </c>
      <c r="P7" s="2" t="s">
        <v>47</v>
      </c>
      <c r="Q7" s="2" t="s">
        <v>48</v>
      </c>
      <c r="R7" s="2" t="s">
        <v>48</v>
      </c>
      <c r="S7" s="2" t="s">
        <v>49</v>
      </c>
      <c r="T7" s="2" t="s">
        <v>75</v>
      </c>
      <c r="U7" s="2">
        <v>120</v>
      </c>
      <c r="V7" s="2" t="s">
        <v>441</v>
      </c>
      <c r="W7" s="2" t="s">
        <v>441</v>
      </c>
      <c r="X7" s="2" t="s">
        <v>441</v>
      </c>
      <c r="Y7" s="2" t="s">
        <v>441</v>
      </c>
      <c r="Z7" s="2" t="s">
        <v>441</v>
      </c>
      <c r="AA7" s="2" t="s">
        <v>441</v>
      </c>
      <c r="AB7" s="2"/>
      <c r="AC7" s="2"/>
      <c r="AD7" s="2"/>
      <c r="AE7" s="2"/>
      <c r="AF7" s="2"/>
      <c r="AG7" s="2"/>
      <c r="AH7" s="2"/>
      <c r="AI7" s="2"/>
      <c r="AJ7" s="2">
        <v>135.268202789963</v>
      </c>
      <c r="AK7" s="2">
        <v>34.710330267223704</v>
      </c>
    </row>
    <row r="8" spans="1:37" x14ac:dyDescent="0.2">
      <c r="A8" s="2" t="s">
        <v>447</v>
      </c>
      <c r="B8" s="2" t="s">
        <v>35</v>
      </c>
      <c r="C8" s="2" t="s">
        <v>36</v>
      </c>
      <c r="D8" s="2" t="s">
        <v>76</v>
      </c>
      <c r="E8" s="2" t="s">
        <v>38</v>
      </c>
      <c r="F8" s="2">
        <v>100</v>
      </c>
      <c r="G8" s="2" t="s">
        <v>77</v>
      </c>
      <c r="H8" s="2" t="s">
        <v>78</v>
      </c>
      <c r="I8" s="2" t="s">
        <v>41</v>
      </c>
      <c r="J8" s="2" t="s">
        <v>42</v>
      </c>
      <c r="K8" s="2" t="s">
        <v>43</v>
      </c>
      <c r="L8" s="2" t="s">
        <v>44</v>
      </c>
      <c r="M8" s="2" t="s">
        <v>45</v>
      </c>
      <c r="N8" s="2" t="s">
        <v>46</v>
      </c>
      <c r="O8" s="2" t="s">
        <v>43</v>
      </c>
      <c r="P8" s="2" t="s">
        <v>47</v>
      </c>
      <c r="Q8" s="2" t="s">
        <v>48</v>
      </c>
      <c r="R8" s="2" t="s">
        <v>48</v>
      </c>
      <c r="S8" s="2"/>
      <c r="T8" s="2" t="s">
        <v>79</v>
      </c>
      <c r="U8" s="2">
        <v>100</v>
      </c>
      <c r="V8" s="2" t="s">
        <v>441</v>
      </c>
      <c r="W8" s="2" t="s">
        <v>441</v>
      </c>
      <c r="X8" s="2" t="s">
        <v>441</v>
      </c>
      <c r="Y8" s="2" t="s">
        <v>441</v>
      </c>
      <c r="Z8" s="2" t="s">
        <v>48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>
        <v>135.294135273839</v>
      </c>
      <c r="AK8" s="2">
        <v>34.7262935410292</v>
      </c>
    </row>
    <row r="9" spans="1:37" x14ac:dyDescent="0.2">
      <c r="A9" s="2" t="s">
        <v>448</v>
      </c>
      <c r="B9" s="2" t="s">
        <v>35</v>
      </c>
      <c r="C9" s="2" t="s">
        <v>36</v>
      </c>
      <c r="D9" s="2" t="s">
        <v>80</v>
      </c>
      <c r="E9" s="2" t="s">
        <v>38</v>
      </c>
      <c r="F9" s="2">
        <v>130</v>
      </c>
      <c r="G9" s="2" t="s">
        <v>81</v>
      </c>
      <c r="H9" s="2" t="s">
        <v>82</v>
      </c>
      <c r="I9" s="2" t="s">
        <v>41</v>
      </c>
      <c r="J9" s="2" t="s">
        <v>42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43</v>
      </c>
      <c r="P9" s="2" t="s">
        <v>47</v>
      </c>
      <c r="Q9" s="2" t="s">
        <v>48</v>
      </c>
      <c r="R9" s="2" t="s">
        <v>48</v>
      </c>
      <c r="S9" s="2"/>
      <c r="T9" s="2" t="s">
        <v>83</v>
      </c>
      <c r="U9" s="2">
        <v>130</v>
      </c>
      <c r="V9" s="2" t="s">
        <v>48</v>
      </c>
      <c r="W9" s="2" t="s">
        <v>441</v>
      </c>
      <c r="X9" s="2" t="s">
        <v>48</v>
      </c>
      <c r="Y9" s="2" t="s">
        <v>441</v>
      </c>
      <c r="Z9" s="2" t="s">
        <v>441</v>
      </c>
      <c r="AA9" s="2" t="s">
        <v>48</v>
      </c>
      <c r="AB9" s="2"/>
      <c r="AC9" s="2"/>
      <c r="AD9" s="2"/>
      <c r="AE9" s="2"/>
      <c r="AF9" s="2"/>
      <c r="AG9" s="2"/>
      <c r="AH9" s="2"/>
      <c r="AI9" s="2"/>
      <c r="AJ9" s="2">
        <v>135.28684549561399</v>
      </c>
      <c r="AK9" s="2">
        <v>34.7210216313023</v>
      </c>
    </row>
    <row r="10" spans="1:37" x14ac:dyDescent="0.2">
      <c r="A10" s="2" t="s">
        <v>449</v>
      </c>
      <c r="B10" s="2" t="s">
        <v>35</v>
      </c>
      <c r="C10" s="2" t="s">
        <v>36</v>
      </c>
      <c r="D10" s="2" t="s">
        <v>84</v>
      </c>
      <c r="E10" s="2" t="s">
        <v>38</v>
      </c>
      <c r="F10" s="2">
        <v>60</v>
      </c>
      <c r="G10" s="2" t="s">
        <v>85</v>
      </c>
      <c r="H10" s="2" t="s">
        <v>86</v>
      </c>
      <c r="I10" s="2" t="s">
        <v>41</v>
      </c>
      <c r="J10" s="2" t="s">
        <v>42</v>
      </c>
      <c r="K10" s="2" t="s">
        <v>43</v>
      </c>
      <c r="L10" s="2" t="s">
        <v>44</v>
      </c>
      <c r="M10" s="2" t="s">
        <v>45</v>
      </c>
      <c r="N10" s="2" t="s">
        <v>46</v>
      </c>
      <c r="O10" s="2" t="s">
        <v>43</v>
      </c>
      <c r="P10" s="2" t="s">
        <v>47</v>
      </c>
      <c r="Q10" s="2" t="s">
        <v>48</v>
      </c>
      <c r="R10" s="2" t="s">
        <v>48</v>
      </c>
      <c r="S10" s="2" t="s">
        <v>49</v>
      </c>
      <c r="T10" s="2" t="s">
        <v>87</v>
      </c>
      <c r="U10" s="2">
        <v>60</v>
      </c>
      <c r="V10" s="2" t="s">
        <v>441</v>
      </c>
      <c r="W10" s="2" t="s">
        <v>441</v>
      </c>
      <c r="X10" s="2" t="s">
        <v>441</v>
      </c>
      <c r="Y10" s="2" t="s">
        <v>441</v>
      </c>
      <c r="Z10" s="2" t="s">
        <v>441</v>
      </c>
      <c r="AA10" s="2" t="s">
        <v>441</v>
      </c>
      <c r="AB10" s="2"/>
      <c r="AC10" s="2"/>
      <c r="AD10" s="2"/>
      <c r="AE10" s="2"/>
      <c r="AF10" s="2"/>
      <c r="AG10" s="2"/>
      <c r="AH10" s="2"/>
      <c r="AI10" s="2"/>
      <c r="AJ10" s="2">
        <v>135.27171215653701</v>
      </c>
      <c r="AK10" s="2">
        <v>34.728851569917701</v>
      </c>
    </row>
    <row r="11" spans="1:37" x14ac:dyDescent="0.2">
      <c r="A11" s="2" t="s">
        <v>450</v>
      </c>
      <c r="B11" s="2" t="s">
        <v>35</v>
      </c>
      <c r="C11" s="2" t="s">
        <v>36</v>
      </c>
      <c r="D11" s="2" t="s">
        <v>88</v>
      </c>
      <c r="E11" s="2" t="s">
        <v>38</v>
      </c>
      <c r="F11" s="2">
        <v>72</v>
      </c>
      <c r="G11" s="2" t="s">
        <v>89</v>
      </c>
      <c r="H11" s="2" t="s">
        <v>90</v>
      </c>
      <c r="I11" s="2" t="s">
        <v>41</v>
      </c>
      <c r="J11" s="2" t="s">
        <v>42</v>
      </c>
      <c r="K11" s="2" t="s">
        <v>43</v>
      </c>
      <c r="L11" s="2" t="s">
        <v>44</v>
      </c>
      <c r="M11" s="2" t="s">
        <v>45</v>
      </c>
      <c r="N11" s="2" t="s">
        <v>46</v>
      </c>
      <c r="O11" s="2" t="s">
        <v>43</v>
      </c>
      <c r="P11" s="2" t="s">
        <v>47</v>
      </c>
      <c r="Q11" s="2" t="s">
        <v>48</v>
      </c>
      <c r="R11" s="2" t="s">
        <v>48</v>
      </c>
      <c r="S11" s="2"/>
      <c r="T11" s="2" t="s">
        <v>91</v>
      </c>
      <c r="U11" s="2">
        <v>72</v>
      </c>
      <c r="V11" s="2" t="s">
        <v>441</v>
      </c>
      <c r="W11" s="2" t="s">
        <v>441</v>
      </c>
      <c r="X11" s="2" t="s">
        <v>441</v>
      </c>
      <c r="Y11" s="2" t="s">
        <v>441</v>
      </c>
      <c r="Z11" s="2" t="s">
        <v>48</v>
      </c>
      <c r="AA11" s="2" t="s">
        <v>441</v>
      </c>
      <c r="AB11" s="2"/>
      <c r="AC11" s="2"/>
      <c r="AD11" s="2"/>
      <c r="AE11" s="2"/>
      <c r="AF11" s="2"/>
      <c r="AG11" s="2"/>
      <c r="AH11" s="2"/>
      <c r="AI11" s="2"/>
      <c r="AJ11" s="2">
        <v>135.298943898961</v>
      </c>
      <c r="AK11" s="2">
        <v>34.7255569061278</v>
      </c>
    </row>
    <row r="12" spans="1:37" x14ac:dyDescent="0.2">
      <c r="A12" s="2" t="s">
        <v>451</v>
      </c>
      <c r="B12" s="2" t="s">
        <v>35</v>
      </c>
      <c r="C12" s="2" t="s">
        <v>36</v>
      </c>
      <c r="D12" s="2" t="s">
        <v>92</v>
      </c>
      <c r="E12" s="2" t="s">
        <v>38</v>
      </c>
      <c r="F12" s="2">
        <v>50</v>
      </c>
      <c r="G12" s="2" t="s">
        <v>93</v>
      </c>
      <c r="H12" s="2" t="s">
        <v>94</v>
      </c>
      <c r="I12" s="2" t="s">
        <v>41</v>
      </c>
      <c r="J12" s="2" t="s">
        <v>42</v>
      </c>
      <c r="K12" s="2" t="s">
        <v>43</v>
      </c>
      <c r="L12" s="2" t="s">
        <v>44</v>
      </c>
      <c r="M12" s="2" t="s">
        <v>95</v>
      </c>
      <c r="N12" s="2" t="s">
        <v>96</v>
      </c>
      <c r="O12" s="2" t="s">
        <v>43</v>
      </c>
      <c r="P12" s="2" t="s">
        <v>47</v>
      </c>
      <c r="Q12" s="2" t="s">
        <v>48</v>
      </c>
      <c r="R12" s="2" t="s">
        <v>48</v>
      </c>
      <c r="S12" s="2" t="s">
        <v>49</v>
      </c>
      <c r="T12" s="2" t="s">
        <v>97</v>
      </c>
      <c r="U12" s="2">
        <v>50</v>
      </c>
      <c r="V12" s="2" t="s">
        <v>48</v>
      </c>
      <c r="W12" s="2" t="s">
        <v>48</v>
      </c>
      <c r="X12" s="2" t="s">
        <v>48</v>
      </c>
      <c r="Y12" s="2" t="s">
        <v>441</v>
      </c>
      <c r="Z12" s="2" t="s">
        <v>48</v>
      </c>
      <c r="AA12" s="2" t="s">
        <v>48</v>
      </c>
      <c r="AB12" s="2"/>
      <c r="AC12" s="2"/>
      <c r="AD12" s="2"/>
      <c r="AE12" s="2"/>
      <c r="AF12" s="2"/>
      <c r="AG12" s="2"/>
      <c r="AH12" s="2"/>
      <c r="AI12" s="2"/>
      <c r="AJ12" s="2">
        <v>135.25682824907199</v>
      </c>
      <c r="AK12" s="2">
        <v>34.7386418931438</v>
      </c>
    </row>
    <row r="13" spans="1:37" x14ac:dyDescent="0.2">
      <c r="A13" s="2" t="s">
        <v>452</v>
      </c>
      <c r="B13" s="2" t="s">
        <v>35</v>
      </c>
      <c r="C13" s="2" t="s">
        <v>36</v>
      </c>
      <c r="D13" s="2" t="s">
        <v>98</v>
      </c>
      <c r="E13" s="2" t="s">
        <v>38</v>
      </c>
      <c r="F13" s="2">
        <v>90</v>
      </c>
      <c r="G13" s="2" t="s">
        <v>99</v>
      </c>
      <c r="H13" s="2" t="s">
        <v>100</v>
      </c>
      <c r="I13" s="2" t="s">
        <v>41</v>
      </c>
      <c r="J13" s="2" t="s">
        <v>42</v>
      </c>
      <c r="K13" s="2" t="s">
        <v>43</v>
      </c>
      <c r="L13" s="2" t="s">
        <v>44</v>
      </c>
      <c r="M13" s="2" t="s">
        <v>68</v>
      </c>
      <c r="N13" s="2" t="s">
        <v>69</v>
      </c>
      <c r="O13" s="2" t="s">
        <v>43</v>
      </c>
      <c r="P13" s="2" t="s">
        <v>47</v>
      </c>
      <c r="Q13" s="2" t="s">
        <v>48</v>
      </c>
      <c r="R13" s="2" t="s">
        <v>48</v>
      </c>
      <c r="S13" s="2" t="s">
        <v>49</v>
      </c>
      <c r="T13" s="2" t="s">
        <v>101</v>
      </c>
      <c r="U13" s="2">
        <v>90</v>
      </c>
      <c r="V13" s="2" t="s">
        <v>48</v>
      </c>
      <c r="W13" s="2" t="s">
        <v>441</v>
      </c>
      <c r="X13" s="2" t="s">
        <v>441</v>
      </c>
      <c r="Y13" s="2" t="s">
        <v>441</v>
      </c>
      <c r="Z13" s="2" t="s">
        <v>441</v>
      </c>
      <c r="AA13" s="2" t="s">
        <v>441</v>
      </c>
      <c r="AB13" s="2"/>
      <c r="AC13" s="2"/>
      <c r="AD13" s="2"/>
      <c r="AE13" s="2"/>
      <c r="AF13" s="2"/>
      <c r="AG13" s="2"/>
      <c r="AH13" s="2"/>
      <c r="AI13" s="2"/>
      <c r="AJ13" s="2">
        <v>135.274564862723</v>
      </c>
      <c r="AK13" s="2">
        <v>34.718202794372303</v>
      </c>
    </row>
    <row r="14" spans="1:37" x14ac:dyDescent="0.2">
      <c r="A14" s="2" t="s">
        <v>453</v>
      </c>
      <c r="B14" s="2" t="s">
        <v>35</v>
      </c>
      <c r="C14" s="2" t="s">
        <v>36</v>
      </c>
      <c r="D14" s="2" t="s">
        <v>102</v>
      </c>
      <c r="E14" s="2" t="s">
        <v>38</v>
      </c>
      <c r="F14" s="2">
        <v>90</v>
      </c>
      <c r="G14" s="2" t="s">
        <v>103</v>
      </c>
      <c r="H14" s="2" t="s">
        <v>104</v>
      </c>
      <c r="I14" s="2" t="s">
        <v>41</v>
      </c>
      <c r="J14" s="2" t="s">
        <v>42</v>
      </c>
      <c r="K14" s="2" t="s">
        <v>43</v>
      </c>
      <c r="L14" s="2" t="s">
        <v>44</v>
      </c>
      <c r="M14" s="2" t="s">
        <v>45</v>
      </c>
      <c r="N14" s="2" t="s">
        <v>46</v>
      </c>
      <c r="O14" s="2" t="s">
        <v>43</v>
      </c>
      <c r="P14" s="2" t="s">
        <v>47</v>
      </c>
      <c r="Q14" s="2" t="s">
        <v>48</v>
      </c>
      <c r="R14" s="2" t="s">
        <v>48</v>
      </c>
      <c r="S14" s="2" t="s">
        <v>49</v>
      </c>
      <c r="T14" s="2" t="s">
        <v>105</v>
      </c>
      <c r="U14" s="2">
        <v>90</v>
      </c>
      <c r="V14" s="2" t="s">
        <v>441</v>
      </c>
      <c r="W14" s="2" t="s">
        <v>441</v>
      </c>
      <c r="X14" s="2" t="s">
        <v>441</v>
      </c>
      <c r="Y14" s="2" t="s">
        <v>441</v>
      </c>
      <c r="Z14" s="2" t="s">
        <v>441</v>
      </c>
      <c r="AA14" s="2" t="s">
        <v>48</v>
      </c>
      <c r="AB14" s="2"/>
      <c r="AC14" s="2"/>
      <c r="AD14" s="2"/>
      <c r="AE14" s="2"/>
      <c r="AF14" s="2"/>
      <c r="AG14" s="2"/>
      <c r="AH14" s="2"/>
      <c r="AI14" s="2"/>
      <c r="AJ14" s="2">
        <v>135.2817938268</v>
      </c>
      <c r="AK14" s="2">
        <v>34.7229886024462</v>
      </c>
    </row>
    <row r="15" spans="1:37" x14ac:dyDescent="0.2">
      <c r="A15" s="2" t="s">
        <v>454</v>
      </c>
      <c r="B15" s="2" t="s">
        <v>35</v>
      </c>
      <c r="C15" s="2" t="s">
        <v>36</v>
      </c>
      <c r="D15" s="2" t="s">
        <v>106</v>
      </c>
      <c r="E15" s="2" t="s">
        <v>38</v>
      </c>
      <c r="F15" s="2">
        <v>90</v>
      </c>
      <c r="G15" s="2" t="s">
        <v>107</v>
      </c>
      <c r="H15" s="2" t="s">
        <v>108</v>
      </c>
      <c r="I15" s="2" t="s">
        <v>41</v>
      </c>
      <c r="J15" s="2" t="s">
        <v>42</v>
      </c>
      <c r="K15" s="2" t="s">
        <v>43</v>
      </c>
      <c r="L15" s="2" t="s">
        <v>44</v>
      </c>
      <c r="M15" s="2" t="s">
        <v>68</v>
      </c>
      <c r="N15" s="2" t="s">
        <v>69</v>
      </c>
      <c r="O15" s="2" t="s">
        <v>43</v>
      </c>
      <c r="P15" s="2" t="s">
        <v>47</v>
      </c>
      <c r="Q15" s="2" t="s">
        <v>48</v>
      </c>
      <c r="R15" s="2" t="s">
        <v>48</v>
      </c>
      <c r="S15" s="2" t="s">
        <v>49</v>
      </c>
      <c r="T15" s="2" t="s">
        <v>109</v>
      </c>
      <c r="U15" s="2">
        <v>90</v>
      </c>
      <c r="V15" s="2" t="s">
        <v>48</v>
      </c>
      <c r="W15" s="2" t="s">
        <v>441</v>
      </c>
      <c r="X15" s="2" t="s">
        <v>48</v>
      </c>
      <c r="Y15" s="2" t="s">
        <v>441</v>
      </c>
      <c r="Z15" s="2" t="s">
        <v>441</v>
      </c>
      <c r="AA15" s="2" t="s">
        <v>441</v>
      </c>
      <c r="AB15" s="2"/>
      <c r="AC15" s="2"/>
      <c r="AD15" s="2"/>
      <c r="AE15" s="2"/>
      <c r="AF15" s="2"/>
      <c r="AG15" s="2"/>
      <c r="AH15" s="2"/>
      <c r="AI15" s="2"/>
      <c r="AJ15" s="2">
        <v>135.28538174745199</v>
      </c>
      <c r="AK15" s="2">
        <v>34.725295253772899</v>
      </c>
    </row>
    <row r="16" spans="1:37" x14ac:dyDescent="0.2">
      <c r="A16" s="2" t="s">
        <v>455</v>
      </c>
      <c r="B16" s="2" t="s">
        <v>35</v>
      </c>
      <c r="C16" s="2" t="s">
        <v>36</v>
      </c>
      <c r="D16" s="2" t="s">
        <v>110</v>
      </c>
      <c r="E16" s="2" t="s">
        <v>38</v>
      </c>
      <c r="F16" s="2">
        <v>60</v>
      </c>
      <c r="G16" s="2" t="s">
        <v>111</v>
      </c>
      <c r="H16" s="2" t="s">
        <v>112</v>
      </c>
      <c r="I16" s="2" t="s">
        <v>41</v>
      </c>
      <c r="J16" s="2" t="s">
        <v>42</v>
      </c>
      <c r="K16" s="2" t="s">
        <v>43</v>
      </c>
      <c r="L16" s="2" t="s">
        <v>44</v>
      </c>
      <c r="M16" s="2" t="s">
        <v>68</v>
      </c>
      <c r="N16" s="2" t="s">
        <v>69</v>
      </c>
      <c r="O16" s="2" t="s">
        <v>43</v>
      </c>
      <c r="P16" s="2" t="s">
        <v>47</v>
      </c>
      <c r="Q16" s="2" t="s">
        <v>48</v>
      </c>
      <c r="R16" s="2" t="s">
        <v>48</v>
      </c>
      <c r="S16" s="2"/>
      <c r="T16" s="2" t="s">
        <v>113</v>
      </c>
      <c r="U16" s="2">
        <v>60</v>
      </c>
      <c r="V16" s="2" t="s">
        <v>48</v>
      </c>
      <c r="W16" s="2" t="s">
        <v>441</v>
      </c>
      <c r="X16" s="2" t="s">
        <v>441</v>
      </c>
      <c r="Y16" s="2" t="s">
        <v>441</v>
      </c>
      <c r="Z16" s="2" t="s">
        <v>441</v>
      </c>
      <c r="AA16" s="2" t="s">
        <v>441</v>
      </c>
      <c r="AB16" s="2"/>
      <c r="AC16" s="2"/>
      <c r="AD16" s="2"/>
      <c r="AE16" s="2"/>
      <c r="AF16" s="2"/>
      <c r="AG16" s="2"/>
      <c r="AH16" s="2"/>
      <c r="AI16" s="2"/>
      <c r="AJ16" s="2">
        <v>135.28943948879501</v>
      </c>
      <c r="AK16" s="2">
        <v>34.727586729252501</v>
      </c>
    </row>
    <row r="17" spans="1:37" x14ac:dyDescent="0.2">
      <c r="A17" s="2" t="s">
        <v>456</v>
      </c>
      <c r="B17" s="2" t="s">
        <v>35</v>
      </c>
      <c r="C17" s="2" t="s">
        <v>36</v>
      </c>
      <c r="D17" s="2" t="s">
        <v>114</v>
      </c>
      <c r="E17" s="2" t="s">
        <v>38</v>
      </c>
      <c r="F17" s="2">
        <v>201</v>
      </c>
      <c r="G17" s="2" t="s">
        <v>115</v>
      </c>
      <c r="H17" s="2" t="s">
        <v>116</v>
      </c>
      <c r="I17" s="2" t="s">
        <v>41</v>
      </c>
      <c r="J17" s="2" t="s">
        <v>42</v>
      </c>
      <c r="K17" s="2" t="s">
        <v>43</v>
      </c>
      <c r="L17" s="2" t="s">
        <v>44</v>
      </c>
      <c r="M17" s="2" t="s">
        <v>95</v>
      </c>
      <c r="N17" s="2" t="s">
        <v>96</v>
      </c>
      <c r="O17" s="2" t="s">
        <v>43</v>
      </c>
      <c r="P17" s="2" t="s">
        <v>70</v>
      </c>
      <c r="Q17" s="2" t="s">
        <v>48</v>
      </c>
      <c r="R17" s="2" t="s">
        <v>48</v>
      </c>
      <c r="S17" s="2" t="s">
        <v>49</v>
      </c>
      <c r="T17" s="2" t="s">
        <v>117</v>
      </c>
      <c r="U17" s="2">
        <v>230</v>
      </c>
      <c r="V17" s="2" t="s">
        <v>441</v>
      </c>
      <c r="W17" s="2" t="s">
        <v>441</v>
      </c>
      <c r="X17" s="2" t="s">
        <v>441</v>
      </c>
      <c r="Y17" s="2" t="s">
        <v>48</v>
      </c>
      <c r="Z17" s="2" t="s">
        <v>48</v>
      </c>
      <c r="AA17" s="2" t="s">
        <v>441</v>
      </c>
      <c r="AB17" s="2"/>
      <c r="AC17" s="2"/>
      <c r="AD17" s="2"/>
      <c r="AE17" s="2"/>
      <c r="AF17" s="2"/>
      <c r="AG17" s="2"/>
      <c r="AH17" s="2"/>
      <c r="AI17" s="2"/>
      <c r="AJ17" s="2">
        <v>135.27176093326099</v>
      </c>
      <c r="AK17" s="2">
        <v>34.689149802810498</v>
      </c>
    </row>
    <row r="18" spans="1:37" x14ac:dyDescent="0.2">
      <c r="A18" s="2" t="s">
        <v>459</v>
      </c>
      <c r="B18" s="2" t="s">
        <v>35</v>
      </c>
      <c r="C18" s="2" t="s">
        <v>36</v>
      </c>
      <c r="D18" s="2" t="s">
        <v>126</v>
      </c>
      <c r="E18" s="2" t="s">
        <v>38</v>
      </c>
      <c r="F18" s="2">
        <v>20</v>
      </c>
      <c r="G18" s="2" t="s">
        <v>127</v>
      </c>
      <c r="H18" s="2" t="s">
        <v>128</v>
      </c>
      <c r="I18" s="2" t="s">
        <v>41</v>
      </c>
      <c r="J18" s="2" t="s">
        <v>42</v>
      </c>
      <c r="K18" s="2" t="s">
        <v>43</v>
      </c>
      <c r="L18" s="2" t="s">
        <v>44</v>
      </c>
      <c r="M18" s="2" t="s">
        <v>95</v>
      </c>
      <c r="N18" s="2" t="s">
        <v>96</v>
      </c>
      <c r="O18" s="2" t="s">
        <v>43</v>
      </c>
      <c r="P18" s="2" t="s">
        <v>47</v>
      </c>
      <c r="Q18" s="2"/>
      <c r="R18" s="2"/>
      <c r="S18" s="2" t="s">
        <v>129</v>
      </c>
      <c r="T18" s="2" t="s">
        <v>117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135.26770417287801</v>
      </c>
      <c r="AK18" s="2">
        <v>34.691321861587198</v>
      </c>
    </row>
    <row r="19" spans="1:37" x14ac:dyDescent="0.2">
      <c r="A19" s="2" t="s">
        <v>462</v>
      </c>
      <c r="B19" s="2" t="s">
        <v>35</v>
      </c>
      <c r="C19" s="2" t="s">
        <v>36</v>
      </c>
      <c r="D19" s="2" t="s">
        <v>145</v>
      </c>
      <c r="E19" s="2" t="s">
        <v>38</v>
      </c>
      <c r="F19" s="2">
        <v>9</v>
      </c>
      <c r="G19" s="2" t="s">
        <v>311</v>
      </c>
      <c r="H19" s="2" t="s">
        <v>146</v>
      </c>
      <c r="I19" s="2" t="s">
        <v>41</v>
      </c>
      <c r="J19" s="2" t="s">
        <v>42</v>
      </c>
      <c r="K19" s="2" t="s">
        <v>43</v>
      </c>
      <c r="L19" s="2" t="s">
        <v>44</v>
      </c>
      <c r="M19" s="2" t="s">
        <v>95</v>
      </c>
      <c r="N19" s="2" t="s">
        <v>96</v>
      </c>
      <c r="O19" s="2" t="s">
        <v>43</v>
      </c>
      <c r="P19" s="2" t="s">
        <v>47</v>
      </c>
      <c r="Q19" s="2"/>
      <c r="R19" s="2"/>
      <c r="S19" s="2" t="s">
        <v>129</v>
      </c>
      <c r="T19" s="2" t="s">
        <v>117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>
        <v>135.271260673157</v>
      </c>
      <c r="AK19" s="2">
        <v>34.6920715875955</v>
      </c>
    </row>
    <row r="20" spans="1:37" x14ac:dyDescent="0.2">
      <c r="A20" s="2" t="s">
        <v>457</v>
      </c>
      <c r="B20" s="2" t="s">
        <v>35</v>
      </c>
      <c r="C20" s="2" t="s">
        <v>36</v>
      </c>
      <c r="D20" s="2" t="s">
        <v>118</v>
      </c>
      <c r="E20" s="2" t="s">
        <v>38</v>
      </c>
      <c r="F20" s="2">
        <v>90</v>
      </c>
      <c r="G20" s="2" t="s">
        <v>119</v>
      </c>
      <c r="H20" s="2" t="s">
        <v>120</v>
      </c>
      <c r="I20" s="2" t="s">
        <v>41</v>
      </c>
      <c r="J20" s="2" t="s">
        <v>42</v>
      </c>
      <c r="K20" s="2" t="s">
        <v>43</v>
      </c>
      <c r="L20" s="2" t="s">
        <v>44</v>
      </c>
      <c r="M20" s="2" t="s">
        <v>45</v>
      </c>
      <c r="N20" s="2" t="s">
        <v>46</v>
      </c>
      <c r="O20" s="2" t="s">
        <v>43</v>
      </c>
      <c r="P20" s="2" t="s">
        <v>47</v>
      </c>
      <c r="Q20" s="2" t="s">
        <v>48</v>
      </c>
      <c r="R20" s="2" t="s">
        <v>48</v>
      </c>
      <c r="S20" s="2" t="s">
        <v>49</v>
      </c>
      <c r="T20" s="2" t="s">
        <v>121</v>
      </c>
      <c r="U20" s="2">
        <v>90</v>
      </c>
      <c r="V20" s="2" t="s">
        <v>441</v>
      </c>
      <c r="W20" s="2" t="s">
        <v>441</v>
      </c>
      <c r="X20" s="2" t="s">
        <v>441</v>
      </c>
      <c r="Y20" s="2" t="s">
        <v>441</v>
      </c>
      <c r="Z20" s="2" t="s">
        <v>48</v>
      </c>
      <c r="AA20" s="2" t="s">
        <v>48</v>
      </c>
      <c r="AB20" s="2"/>
      <c r="AC20" s="2"/>
      <c r="AD20" s="2"/>
      <c r="AE20" s="2"/>
      <c r="AF20" s="2"/>
      <c r="AG20" s="2"/>
      <c r="AH20" s="2"/>
      <c r="AI20" s="2"/>
      <c r="AJ20" s="2">
        <v>135.290753560562</v>
      </c>
      <c r="AK20" s="2">
        <v>34.721213728650199</v>
      </c>
    </row>
    <row r="21" spans="1:37" x14ac:dyDescent="0.2">
      <c r="A21" s="2" t="s">
        <v>458</v>
      </c>
      <c r="B21" s="2" t="s">
        <v>35</v>
      </c>
      <c r="C21" s="2" t="s">
        <v>36</v>
      </c>
      <c r="D21" s="2" t="s">
        <v>122</v>
      </c>
      <c r="E21" s="2" t="s">
        <v>38</v>
      </c>
      <c r="F21" s="2">
        <v>70</v>
      </c>
      <c r="G21" s="2" t="s">
        <v>123</v>
      </c>
      <c r="H21" s="2" t="s">
        <v>124</v>
      </c>
      <c r="I21" s="2" t="s">
        <v>41</v>
      </c>
      <c r="J21" s="2" t="s">
        <v>42</v>
      </c>
      <c r="K21" s="2" t="s">
        <v>43</v>
      </c>
      <c r="L21" s="2" t="s">
        <v>44</v>
      </c>
      <c r="M21" s="2" t="s">
        <v>45</v>
      </c>
      <c r="N21" s="2" t="s">
        <v>46</v>
      </c>
      <c r="O21" s="2" t="s">
        <v>43</v>
      </c>
      <c r="P21" s="2" t="s">
        <v>47</v>
      </c>
      <c r="Q21" s="2" t="s">
        <v>48</v>
      </c>
      <c r="R21" s="2" t="s">
        <v>48</v>
      </c>
      <c r="S21" s="2" t="s">
        <v>49</v>
      </c>
      <c r="T21" s="2" t="s">
        <v>125</v>
      </c>
      <c r="U21" s="2">
        <v>70</v>
      </c>
      <c r="V21" s="2" t="s">
        <v>48</v>
      </c>
      <c r="W21" s="2" t="s">
        <v>441</v>
      </c>
      <c r="X21" s="2" t="s">
        <v>441</v>
      </c>
      <c r="Y21" s="2" t="s">
        <v>441</v>
      </c>
      <c r="Z21" s="2" t="s">
        <v>441</v>
      </c>
      <c r="AA21" s="2" t="s">
        <v>441</v>
      </c>
      <c r="AB21" s="2"/>
      <c r="AC21" s="2"/>
      <c r="AD21" s="2"/>
      <c r="AE21" s="2"/>
      <c r="AF21" s="2"/>
      <c r="AG21" s="2"/>
      <c r="AH21" s="2"/>
      <c r="AI21" s="2"/>
      <c r="AJ21" s="2">
        <v>135.27247173421199</v>
      </c>
      <c r="AK21" s="2">
        <v>34.725458946991203</v>
      </c>
    </row>
    <row r="22" spans="1:37" x14ac:dyDescent="0.2">
      <c r="A22" s="2" t="s">
        <v>464</v>
      </c>
      <c r="B22" s="2" t="s">
        <v>35</v>
      </c>
      <c r="C22" s="2" t="s">
        <v>36</v>
      </c>
      <c r="D22" s="2" t="s">
        <v>151</v>
      </c>
      <c r="E22" s="2" t="s">
        <v>132</v>
      </c>
      <c r="F22" s="2">
        <v>22</v>
      </c>
      <c r="G22" s="2" t="s">
        <v>152</v>
      </c>
      <c r="H22" s="2" t="s">
        <v>153</v>
      </c>
      <c r="I22" s="2" t="s">
        <v>154</v>
      </c>
      <c r="J22" s="2" t="s">
        <v>42</v>
      </c>
      <c r="K22" s="2" t="s">
        <v>136</v>
      </c>
      <c r="L22" s="2" t="s">
        <v>137</v>
      </c>
      <c r="M22" s="2" t="s">
        <v>45</v>
      </c>
      <c r="N22" s="2" t="s">
        <v>46</v>
      </c>
      <c r="O22" s="2" t="s">
        <v>136</v>
      </c>
      <c r="P22" s="2" t="s">
        <v>137</v>
      </c>
      <c r="Q22" s="2"/>
      <c r="R22" s="2" t="s">
        <v>48</v>
      </c>
      <c r="S22" s="2"/>
      <c r="T22" s="2"/>
      <c r="U22" s="2"/>
      <c r="V22" s="2"/>
      <c r="W22" s="2"/>
      <c r="X22" s="2" t="s">
        <v>441</v>
      </c>
      <c r="Y22" s="2" t="s">
        <v>441</v>
      </c>
      <c r="Z22" s="2" t="s">
        <v>441</v>
      </c>
      <c r="AA22" s="2" t="s">
        <v>441</v>
      </c>
      <c r="AB22" s="2"/>
      <c r="AC22" s="2"/>
      <c r="AD22" s="2"/>
      <c r="AE22" s="2"/>
      <c r="AF22" s="2"/>
      <c r="AG22" s="2"/>
      <c r="AH22" s="2"/>
      <c r="AI22" s="2"/>
      <c r="AJ22" s="2">
        <v>135.24820284310701</v>
      </c>
      <c r="AK22" s="2">
        <v>34.733269087806299</v>
      </c>
    </row>
    <row r="23" spans="1:37" x14ac:dyDescent="0.2">
      <c r="A23" s="2" t="s">
        <v>466</v>
      </c>
      <c r="B23" s="2" t="s">
        <v>35</v>
      </c>
      <c r="C23" s="2" t="s">
        <v>36</v>
      </c>
      <c r="D23" s="2" t="s">
        <v>159</v>
      </c>
      <c r="E23" s="2" t="s">
        <v>132</v>
      </c>
      <c r="F23" s="2">
        <v>30</v>
      </c>
      <c r="G23" s="2" t="s">
        <v>160</v>
      </c>
      <c r="H23" s="2" t="s">
        <v>161</v>
      </c>
      <c r="I23" s="2" t="s">
        <v>154</v>
      </c>
      <c r="J23" s="2" t="s">
        <v>42</v>
      </c>
      <c r="K23" s="2" t="s">
        <v>136</v>
      </c>
      <c r="L23" s="2" t="s">
        <v>137</v>
      </c>
      <c r="M23" s="2" t="s">
        <v>45</v>
      </c>
      <c r="N23" s="2" t="s">
        <v>46</v>
      </c>
      <c r="O23" s="2" t="s">
        <v>136</v>
      </c>
      <c r="P23" s="2" t="s">
        <v>137</v>
      </c>
      <c r="Q23" s="2"/>
      <c r="R23" s="2" t="s">
        <v>48</v>
      </c>
      <c r="S23" s="2"/>
      <c r="T23" s="2"/>
      <c r="U23" s="2"/>
      <c r="V23" s="2"/>
      <c r="W23" s="2"/>
      <c r="X23" s="2" t="s">
        <v>48</v>
      </c>
      <c r="Y23" s="2" t="s">
        <v>48</v>
      </c>
      <c r="Z23" s="2" t="s">
        <v>48</v>
      </c>
      <c r="AA23" s="2" t="s">
        <v>48</v>
      </c>
      <c r="AB23" s="2"/>
      <c r="AC23" s="2"/>
      <c r="AD23" s="2"/>
      <c r="AE23" s="2"/>
      <c r="AF23" s="2"/>
      <c r="AG23" s="2"/>
      <c r="AH23" s="2"/>
      <c r="AI23" s="2"/>
      <c r="AJ23" s="2">
        <v>135.25159108713601</v>
      </c>
      <c r="AK23" s="2">
        <v>34.7390877075931</v>
      </c>
    </row>
    <row r="24" spans="1:37" x14ac:dyDescent="0.2">
      <c r="A24" s="2" t="s">
        <v>460</v>
      </c>
      <c r="B24" s="2" t="s">
        <v>35</v>
      </c>
      <c r="C24" s="2" t="s">
        <v>130</v>
      </c>
      <c r="D24" s="2" t="s">
        <v>131</v>
      </c>
      <c r="E24" s="2" t="s">
        <v>132</v>
      </c>
      <c r="F24" s="2">
        <v>20</v>
      </c>
      <c r="G24" s="2" t="s">
        <v>133</v>
      </c>
      <c r="H24" s="2" t="s">
        <v>134</v>
      </c>
      <c r="I24" s="2" t="s">
        <v>135</v>
      </c>
      <c r="J24" s="2" t="s">
        <v>42</v>
      </c>
      <c r="K24" s="2" t="s">
        <v>136</v>
      </c>
      <c r="L24" s="2" t="s">
        <v>137</v>
      </c>
      <c r="M24" s="2" t="s">
        <v>95</v>
      </c>
      <c r="N24" s="2" t="s">
        <v>96</v>
      </c>
      <c r="O24" s="2" t="s">
        <v>136</v>
      </c>
      <c r="P24" s="2" t="s">
        <v>137</v>
      </c>
      <c r="Q24" s="2"/>
      <c r="R24" s="2" t="s">
        <v>48</v>
      </c>
      <c r="S24" s="2" t="s">
        <v>49</v>
      </c>
      <c r="T24" s="2" t="s">
        <v>138</v>
      </c>
      <c r="U24" s="2">
        <v>20</v>
      </c>
      <c r="V24" s="2"/>
      <c r="W24" s="2"/>
      <c r="X24" s="2"/>
      <c r="Y24" s="2" t="s">
        <v>441</v>
      </c>
      <c r="Z24" s="2" t="s">
        <v>48</v>
      </c>
      <c r="AA24" s="2" t="s">
        <v>441</v>
      </c>
      <c r="AB24" s="2"/>
      <c r="AC24" s="2"/>
      <c r="AD24" s="2"/>
      <c r="AE24" s="2"/>
      <c r="AF24" s="2"/>
      <c r="AG24" s="2"/>
      <c r="AH24" s="2"/>
      <c r="AI24" s="2"/>
      <c r="AJ24" s="2">
        <v>135.27518514763</v>
      </c>
      <c r="AK24" s="2">
        <v>34.687098190592003</v>
      </c>
    </row>
    <row r="25" spans="1:37" x14ac:dyDescent="0.2">
      <c r="A25" s="2" t="s">
        <v>461</v>
      </c>
      <c r="B25" s="2" t="s">
        <v>35</v>
      </c>
      <c r="C25" s="2" t="s">
        <v>139</v>
      </c>
      <c r="D25" s="2" t="s">
        <v>140</v>
      </c>
      <c r="E25" s="2" t="s">
        <v>141</v>
      </c>
      <c r="F25" s="2">
        <v>116</v>
      </c>
      <c r="G25" s="2" t="s">
        <v>142</v>
      </c>
      <c r="H25" s="2" t="s">
        <v>143</v>
      </c>
      <c r="I25" s="2" t="s">
        <v>41</v>
      </c>
      <c r="J25" s="2" t="s">
        <v>42</v>
      </c>
      <c r="K25" s="2" t="s">
        <v>136</v>
      </c>
      <c r="L25" s="2" t="s">
        <v>137</v>
      </c>
      <c r="M25" s="2" t="s">
        <v>45</v>
      </c>
      <c r="N25" s="2" t="s">
        <v>46</v>
      </c>
      <c r="O25" s="2" t="s">
        <v>43</v>
      </c>
      <c r="P25" s="2" t="s">
        <v>47</v>
      </c>
      <c r="Q25" s="2"/>
      <c r="R25" s="2" t="s">
        <v>48</v>
      </c>
      <c r="S25" s="2"/>
      <c r="T25" s="2" t="s">
        <v>144</v>
      </c>
      <c r="U25" s="2">
        <v>116</v>
      </c>
      <c r="V25" s="2" t="s">
        <v>48</v>
      </c>
      <c r="W25" s="2" t="s">
        <v>441</v>
      </c>
      <c r="X25" s="2" t="s">
        <v>48</v>
      </c>
      <c r="Y25" s="2" t="s">
        <v>441</v>
      </c>
      <c r="Z25" s="2" t="s">
        <v>48</v>
      </c>
      <c r="AA25" s="2" t="s">
        <v>48</v>
      </c>
      <c r="AB25" s="2"/>
      <c r="AC25" s="2"/>
      <c r="AD25" s="2"/>
      <c r="AE25" s="2"/>
      <c r="AF25" s="2"/>
      <c r="AG25" s="2"/>
      <c r="AH25" s="2"/>
      <c r="AI25" s="2"/>
      <c r="AJ25" s="2">
        <v>135.27714289463799</v>
      </c>
      <c r="AK25" s="2">
        <v>34.712211687259199</v>
      </c>
    </row>
    <row r="26" spans="1:37" x14ac:dyDescent="0.2">
      <c r="A26" s="2" t="s">
        <v>463</v>
      </c>
      <c r="B26" s="2" t="s">
        <v>35</v>
      </c>
      <c r="C26" s="2" t="s">
        <v>139</v>
      </c>
      <c r="D26" s="2" t="s">
        <v>147</v>
      </c>
      <c r="E26" s="2" t="s">
        <v>141</v>
      </c>
      <c r="F26" s="2">
        <v>117</v>
      </c>
      <c r="G26" s="2" t="s">
        <v>148</v>
      </c>
      <c r="H26" s="2" t="s">
        <v>149</v>
      </c>
      <c r="I26" s="2" t="s">
        <v>41</v>
      </c>
      <c r="J26" s="2" t="s">
        <v>42</v>
      </c>
      <c r="K26" s="2" t="s">
        <v>136</v>
      </c>
      <c r="L26" s="2" t="s">
        <v>137</v>
      </c>
      <c r="M26" s="2" t="s">
        <v>45</v>
      </c>
      <c r="N26" s="2" t="s">
        <v>46</v>
      </c>
      <c r="O26" s="2" t="s">
        <v>43</v>
      </c>
      <c r="P26" s="2" t="s">
        <v>137</v>
      </c>
      <c r="Q26" s="2"/>
      <c r="R26" s="2" t="s">
        <v>48</v>
      </c>
      <c r="S26" s="2"/>
      <c r="T26" s="2" t="s">
        <v>150</v>
      </c>
      <c r="U26" s="2">
        <v>117</v>
      </c>
      <c r="V26" s="2" t="s">
        <v>48</v>
      </c>
      <c r="W26" s="2" t="s">
        <v>441</v>
      </c>
      <c r="X26" s="2" t="s">
        <v>441</v>
      </c>
      <c r="Y26" s="2" t="s">
        <v>441</v>
      </c>
      <c r="Z26" s="2" t="s">
        <v>48</v>
      </c>
      <c r="AA26" s="2" t="s">
        <v>48</v>
      </c>
      <c r="AB26" s="2"/>
      <c r="AC26" s="2"/>
      <c r="AD26" s="2"/>
      <c r="AE26" s="2"/>
      <c r="AF26" s="2"/>
      <c r="AG26" s="2"/>
      <c r="AH26" s="2"/>
      <c r="AI26" s="2"/>
      <c r="AJ26" s="2">
        <v>135.28896880662001</v>
      </c>
      <c r="AK26" s="2">
        <v>34.720239411585297</v>
      </c>
    </row>
    <row r="27" spans="1:37" x14ac:dyDescent="0.2">
      <c r="A27" s="2" t="s">
        <v>465</v>
      </c>
      <c r="B27" s="2" t="s">
        <v>35</v>
      </c>
      <c r="C27" s="2" t="s">
        <v>139</v>
      </c>
      <c r="D27" s="2" t="s">
        <v>155</v>
      </c>
      <c r="E27" s="2" t="s">
        <v>141</v>
      </c>
      <c r="F27" s="2">
        <v>120</v>
      </c>
      <c r="G27" s="2" t="s">
        <v>156</v>
      </c>
      <c r="H27" s="2" t="s">
        <v>157</v>
      </c>
      <c r="I27" s="2" t="s">
        <v>41</v>
      </c>
      <c r="J27" s="2" t="s">
        <v>42</v>
      </c>
      <c r="K27" s="2" t="s">
        <v>136</v>
      </c>
      <c r="L27" s="2" t="s">
        <v>137</v>
      </c>
      <c r="M27" s="2" t="s">
        <v>45</v>
      </c>
      <c r="N27" s="2" t="s">
        <v>46</v>
      </c>
      <c r="O27" s="2" t="s">
        <v>43</v>
      </c>
      <c r="P27" s="2" t="s">
        <v>47</v>
      </c>
      <c r="Q27" s="2"/>
      <c r="R27" s="2" t="s">
        <v>48</v>
      </c>
      <c r="S27" s="2"/>
      <c r="T27" s="2" t="s">
        <v>158</v>
      </c>
      <c r="U27" s="2">
        <v>120</v>
      </c>
      <c r="V27" s="2" t="s">
        <v>48</v>
      </c>
      <c r="W27" s="2" t="s">
        <v>441</v>
      </c>
      <c r="X27" s="2" t="s">
        <v>48</v>
      </c>
      <c r="Y27" s="2" t="s">
        <v>441</v>
      </c>
      <c r="Z27" s="2" t="s">
        <v>48</v>
      </c>
      <c r="AA27" s="2" t="s">
        <v>48</v>
      </c>
      <c r="AB27" s="2"/>
      <c r="AC27" s="2"/>
      <c r="AD27" s="2"/>
      <c r="AE27" s="2"/>
      <c r="AF27" s="2"/>
      <c r="AG27" s="2"/>
      <c r="AH27" s="2"/>
      <c r="AI27" s="2"/>
      <c r="AJ27" s="2">
        <v>135.25493335628701</v>
      </c>
      <c r="AK27" s="2">
        <v>34.7175450476701</v>
      </c>
    </row>
    <row r="28" spans="1:37" x14ac:dyDescent="0.2">
      <c r="A28" s="2" t="s">
        <v>467</v>
      </c>
      <c r="B28" s="2" t="s">
        <v>35</v>
      </c>
      <c r="C28" s="2" t="s">
        <v>139</v>
      </c>
      <c r="D28" s="2" t="s">
        <v>162</v>
      </c>
      <c r="E28" s="2" t="s">
        <v>141</v>
      </c>
      <c r="F28" s="2">
        <v>142</v>
      </c>
      <c r="G28" s="2" t="s">
        <v>163</v>
      </c>
      <c r="H28" s="2" t="s">
        <v>164</v>
      </c>
      <c r="I28" s="2" t="s">
        <v>41</v>
      </c>
      <c r="J28" s="2" t="s">
        <v>42</v>
      </c>
      <c r="K28" s="2" t="s">
        <v>136</v>
      </c>
      <c r="L28" s="2" t="s">
        <v>137</v>
      </c>
      <c r="M28" s="2" t="s">
        <v>45</v>
      </c>
      <c r="N28" s="2" t="s">
        <v>46</v>
      </c>
      <c r="O28" s="2" t="s">
        <v>43</v>
      </c>
      <c r="P28" s="2" t="s">
        <v>47</v>
      </c>
      <c r="Q28" s="2" t="s">
        <v>48</v>
      </c>
      <c r="R28" s="2" t="s">
        <v>48</v>
      </c>
      <c r="S28" s="2"/>
      <c r="T28" s="2" t="s">
        <v>165</v>
      </c>
      <c r="U28" s="2">
        <v>142</v>
      </c>
      <c r="V28" s="2" t="s">
        <v>48</v>
      </c>
      <c r="W28" s="2" t="s">
        <v>441</v>
      </c>
      <c r="X28" s="2" t="s">
        <v>441</v>
      </c>
      <c r="Y28" s="2" t="s">
        <v>441</v>
      </c>
      <c r="Z28" s="2" t="s">
        <v>441</v>
      </c>
      <c r="AA28" s="2" t="s">
        <v>441</v>
      </c>
      <c r="AB28" s="2"/>
      <c r="AC28" s="2"/>
      <c r="AD28" s="2"/>
      <c r="AE28" s="2"/>
      <c r="AF28" s="2"/>
      <c r="AG28" s="2"/>
      <c r="AH28" s="2"/>
      <c r="AI28" s="2"/>
      <c r="AJ28" s="2">
        <v>135.27657389904201</v>
      </c>
      <c r="AK28" s="2">
        <v>34.728142064992497</v>
      </c>
    </row>
    <row r="29" spans="1:37" x14ac:dyDescent="0.2">
      <c r="A29" s="2" t="s">
        <v>468</v>
      </c>
      <c r="B29" s="2" t="s">
        <v>35</v>
      </c>
      <c r="C29" s="2" t="s">
        <v>139</v>
      </c>
      <c r="D29" s="2" t="s">
        <v>166</v>
      </c>
      <c r="E29" s="2" t="s">
        <v>141</v>
      </c>
      <c r="F29" s="2">
        <v>63</v>
      </c>
      <c r="G29" s="2" t="s">
        <v>167</v>
      </c>
      <c r="H29" s="2" t="s">
        <v>168</v>
      </c>
      <c r="I29" s="2" t="s">
        <v>41</v>
      </c>
      <c r="J29" s="2" t="s">
        <v>42</v>
      </c>
      <c r="K29" s="2" t="s">
        <v>136</v>
      </c>
      <c r="L29" s="2" t="s">
        <v>137</v>
      </c>
      <c r="M29" s="2" t="s">
        <v>45</v>
      </c>
      <c r="N29" s="2" t="s">
        <v>46</v>
      </c>
      <c r="O29" s="2" t="s">
        <v>43</v>
      </c>
      <c r="P29" s="2" t="s">
        <v>137</v>
      </c>
      <c r="Q29" s="2"/>
      <c r="R29" s="2" t="s">
        <v>48</v>
      </c>
      <c r="S29" s="2"/>
      <c r="T29" s="2" t="s">
        <v>169</v>
      </c>
      <c r="U29" s="2">
        <v>63</v>
      </c>
      <c r="V29" s="2" t="s">
        <v>48</v>
      </c>
      <c r="W29" s="2" t="s">
        <v>48</v>
      </c>
      <c r="X29" s="2" t="s">
        <v>441</v>
      </c>
      <c r="Y29" s="2" t="s">
        <v>441</v>
      </c>
      <c r="Z29" s="2" t="s">
        <v>48</v>
      </c>
      <c r="AA29" s="2" t="s">
        <v>48</v>
      </c>
      <c r="AB29" s="2"/>
      <c r="AC29" s="2"/>
      <c r="AD29" s="2"/>
      <c r="AE29" s="2"/>
      <c r="AF29" s="2"/>
      <c r="AG29" s="2"/>
      <c r="AH29" s="2"/>
      <c r="AI29" s="2"/>
      <c r="AJ29" s="2">
        <v>135.25126559157599</v>
      </c>
      <c r="AK29" s="2">
        <v>34.7394012459443</v>
      </c>
    </row>
    <row r="30" spans="1:37" x14ac:dyDescent="0.2">
      <c r="A30" s="2" t="s">
        <v>469</v>
      </c>
      <c r="B30" s="2" t="s">
        <v>35</v>
      </c>
      <c r="C30" s="2" t="s">
        <v>139</v>
      </c>
      <c r="D30" s="2" t="s">
        <v>170</v>
      </c>
      <c r="E30" s="2" t="s">
        <v>141</v>
      </c>
      <c r="F30" s="2">
        <v>120</v>
      </c>
      <c r="G30" s="2" t="s">
        <v>171</v>
      </c>
      <c r="H30" s="2" t="s">
        <v>172</v>
      </c>
      <c r="I30" s="2" t="s">
        <v>41</v>
      </c>
      <c r="J30" s="2" t="s">
        <v>42</v>
      </c>
      <c r="K30" s="2" t="s">
        <v>136</v>
      </c>
      <c r="L30" s="2" t="s">
        <v>137</v>
      </c>
      <c r="M30" s="2" t="s">
        <v>45</v>
      </c>
      <c r="N30" s="2" t="s">
        <v>46</v>
      </c>
      <c r="O30" s="2" t="s">
        <v>43</v>
      </c>
      <c r="P30" s="2" t="s">
        <v>47</v>
      </c>
      <c r="Q30" s="2" t="s">
        <v>48</v>
      </c>
      <c r="R30" s="2" t="s">
        <v>48</v>
      </c>
      <c r="S30" s="2"/>
      <c r="T30" s="2" t="s">
        <v>173</v>
      </c>
      <c r="U30" s="2">
        <v>120</v>
      </c>
      <c r="V30" s="2" t="s">
        <v>48</v>
      </c>
      <c r="W30" s="2" t="s">
        <v>441</v>
      </c>
      <c r="X30" s="2" t="s">
        <v>441</v>
      </c>
      <c r="Y30" s="2" t="s">
        <v>441</v>
      </c>
      <c r="Z30" s="2" t="s">
        <v>48</v>
      </c>
      <c r="AA30" s="2" t="s">
        <v>48</v>
      </c>
      <c r="AB30" s="2"/>
      <c r="AC30" s="2"/>
      <c r="AD30" s="2"/>
      <c r="AE30" s="2"/>
      <c r="AF30" s="2"/>
      <c r="AG30" s="2"/>
      <c r="AH30" s="2"/>
      <c r="AI30" s="2"/>
      <c r="AJ30" s="2">
        <v>135.28862476713701</v>
      </c>
      <c r="AK30" s="2">
        <v>34.723854483127297</v>
      </c>
    </row>
    <row r="31" spans="1:37" x14ac:dyDescent="0.2">
      <c r="A31" s="2" t="s">
        <v>470</v>
      </c>
      <c r="B31" s="2" t="s">
        <v>35</v>
      </c>
      <c r="C31" s="2" t="s">
        <v>139</v>
      </c>
      <c r="D31" s="2" t="s">
        <v>174</v>
      </c>
      <c r="E31" s="2" t="s">
        <v>141</v>
      </c>
      <c r="F31" s="2">
        <v>138</v>
      </c>
      <c r="G31" s="2" t="s">
        <v>175</v>
      </c>
      <c r="H31" s="2" t="s">
        <v>176</v>
      </c>
      <c r="I31" s="2" t="s">
        <v>41</v>
      </c>
      <c r="J31" s="2" t="s">
        <v>42</v>
      </c>
      <c r="K31" s="2" t="s">
        <v>136</v>
      </c>
      <c r="L31" s="2" t="s">
        <v>137</v>
      </c>
      <c r="M31" s="2" t="s">
        <v>45</v>
      </c>
      <c r="N31" s="2" t="s">
        <v>46</v>
      </c>
      <c r="O31" s="2" t="s">
        <v>43</v>
      </c>
      <c r="P31" s="2" t="s">
        <v>47</v>
      </c>
      <c r="Q31" s="2"/>
      <c r="R31" s="2" t="s">
        <v>48</v>
      </c>
      <c r="S31" s="2"/>
      <c r="T31" s="2" t="s">
        <v>177</v>
      </c>
      <c r="U31" s="2">
        <v>138</v>
      </c>
      <c r="V31" s="2" t="s">
        <v>48</v>
      </c>
      <c r="W31" s="2" t="s">
        <v>441</v>
      </c>
      <c r="X31" s="2" t="s">
        <v>48</v>
      </c>
      <c r="Y31" s="2" t="s">
        <v>48</v>
      </c>
      <c r="Z31" s="2" t="s">
        <v>48</v>
      </c>
      <c r="AA31" s="2" t="s">
        <v>48</v>
      </c>
      <c r="AB31" s="2"/>
      <c r="AC31" s="2"/>
      <c r="AD31" s="2"/>
      <c r="AE31" s="2"/>
      <c r="AF31" s="2"/>
      <c r="AG31" s="2"/>
      <c r="AH31" s="2"/>
      <c r="AI31" s="2"/>
      <c r="AJ31" s="2">
        <v>135.278334120892</v>
      </c>
      <c r="AK31" s="2">
        <v>34.715082487273499</v>
      </c>
    </row>
    <row r="32" spans="1:37" x14ac:dyDescent="0.2">
      <c r="A32" s="2" t="s">
        <v>471</v>
      </c>
      <c r="B32" s="2" t="s">
        <v>35</v>
      </c>
      <c r="C32" s="2" t="s">
        <v>139</v>
      </c>
      <c r="D32" s="2" t="s">
        <v>178</v>
      </c>
      <c r="E32" s="2" t="s">
        <v>141</v>
      </c>
      <c r="F32" s="2">
        <v>100</v>
      </c>
      <c r="G32" s="2" t="s">
        <v>179</v>
      </c>
      <c r="H32" s="2" t="s">
        <v>180</v>
      </c>
      <c r="I32" s="2" t="s">
        <v>41</v>
      </c>
      <c r="J32" s="2" t="s">
        <v>42</v>
      </c>
      <c r="K32" s="2" t="s">
        <v>136</v>
      </c>
      <c r="L32" s="2" t="s">
        <v>137</v>
      </c>
      <c r="M32" s="2" t="s">
        <v>45</v>
      </c>
      <c r="N32" s="2" t="s">
        <v>46</v>
      </c>
      <c r="O32" s="2" t="s">
        <v>43</v>
      </c>
      <c r="P32" s="2" t="s">
        <v>47</v>
      </c>
      <c r="Q32" s="2"/>
      <c r="R32" s="2" t="s">
        <v>48</v>
      </c>
      <c r="S32" s="2"/>
      <c r="T32" s="2" t="s">
        <v>181</v>
      </c>
      <c r="U32" s="2">
        <v>100</v>
      </c>
      <c r="V32" s="2" t="s">
        <v>48</v>
      </c>
      <c r="W32" s="2" t="s">
        <v>441</v>
      </c>
      <c r="X32" s="2" t="s">
        <v>48</v>
      </c>
      <c r="Y32" s="2" t="s">
        <v>441</v>
      </c>
      <c r="Z32" s="2" t="s">
        <v>48</v>
      </c>
      <c r="AA32" s="2" t="s">
        <v>48</v>
      </c>
      <c r="AB32" s="2"/>
      <c r="AC32" s="2"/>
      <c r="AD32" s="2"/>
      <c r="AE32" s="2"/>
      <c r="AF32" s="2"/>
      <c r="AG32" s="2"/>
      <c r="AH32" s="2"/>
      <c r="AI32" s="2"/>
      <c r="AJ32" s="2">
        <v>135.270012187389</v>
      </c>
      <c r="AK32" s="2">
        <v>34.722735672113899</v>
      </c>
    </row>
    <row r="33" spans="1:37" x14ac:dyDescent="0.2">
      <c r="A33" s="2" t="s">
        <v>472</v>
      </c>
      <c r="B33" s="2" t="s">
        <v>35</v>
      </c>
      <c r="C33" s="2" t="s">
        <v>139</v>
      </c>
      <c r="D33" s="2" t="s">
        <v>182</v>
      </c>
      <c r="E33" s="2" t="s">
        <v>141</v>
      </c>
      <c r="F33" s="2">
        <v>90</v>
      </c>
      <c r="G33" s="2" t="s">
        <v>183</v>
      </c>
      <c r="H33" s="2" t="s">
        <v>184</v>
      </c>
      <c r="I33" s="2" t="s">
        <v>41</v>
      </c>
      <c r="J33" s="2" t="s">
        <v>42</v>
      </c>
      <c r="K33" s="2" t="s">
        <v>136</v>
      </c>
      <c r="L33" s="2" t="s">
        <v>137</v>
      </c>
      <c r="M33" s="2" t="s">
        <v>45</v>
      </c>
      <c r="N33" s="2" t="s">
        <v>46</v>
      </c>
      <c r="O33" s="2" t="s">
        <v>43</v>
      </c>
      <c r="P33" s="2" t="s">
        <v>47</v>
      </c>
      <c r="Q33" s="2"/>
      <c r="R33" s="2" t="s">
        <v>48</v>
      </c>
      <c r="S33" s="2"/>
      <c r="T33" s="2" t="s">
        <v>185</v>
      </c>
      <c r="U33" s="2">
        <v>90</v>
      </c>
      <c r="V33" s="2" t="s">
        <v>48</v>
      </c>
      <c r="W33" s="2" t="s">
        <v>441</v>
      </c>
      <c r="X33" s="2" t="s">
        <v>441</v>
      </c>
      <c r="Y33" s="2" t="s">
        <v>441</v>
      </c>
      <c r="Z33" s="2" t="s">
        <v>48</v>
      </c>
      <c r="AA33" s="2" t="s">
        <v>48</v>
      </c>
      <c r="AB33" s="2"/>
      <c r="AC33" s="2"/>
      <c r="AD33" s="2"/>
      <c r="AE33" s="2"/>
      <c r="AF33" s="2"/>
      <c r="AG33" s="2"/>
      <c r="AH33" s="2"/>
      <c r="AI33" s="2"/>
      <c r="AJ33" s="2">
        <v>135.25545102484199</v>
      </c>
      <c r="AK33" s="2">
        <v>34.712552096484004</v>
      </c>
    </row>
    <row r="34" spans="1:37" x14ac:dyDescent="0.2">
      <c r="A34" s="2" t="s">
        <v>473</v>
      </c>
      <c r="B34" s="2" t="s">
        <v>35</v>
      </c>
      <c r="C34" s="2" t="s">
        <v>139</v>
      </c>
      <c r="D34" s="2" t="s">
        <v>186</v>
      </c>
      <c r="E34" s="2" t="s">
        <v>141</v>
      </c>
      <c r="F34" s="2">
        <v>120</v>
      </c>
      <c r="G34" s="2" t="s">
        <v>187</v>
      </c>
      <c r="H34" s="2" t="s">
        <v>188</v>
      </c>
      <c r="I34" s="2" t="s">
        <v>41</v>
      </c>
      <c r="J34" s="2" t="s">
        <v>42</v>
      </c>
      <c r="K34" s="2" t="s">
        <v>136</v>
      </c>
      <c r="L34" s="2" t="s">
        <v>137</v>
      </c>
      <c r="M34" s="2" t="s">
        <v>45</v>
      </c>
      <c r="N34" s="2" t="s">
        <v>46</v>
      </c>
      <c r="O34" s="2" t="s">
        <v>43</v>
      </c>
      <c r="P34" s="2" t="s">
        <v>47</v>
      </c>
      <c r="Q34" s="2" t="s">
        <v>48</v>
      </c>
      <c r="R34" s="2" t="s">
        <v>48</v>
      </c>
      <c r="S34" s="2"/>
      <c r="T34" s="2" t="s">
        <v>189</v>
      </c>
      <c r="U34" s="2">
        <v>120</v>
      </c>
      <c r="V34" s="2" t="s">
        <v>48</v>
      </c>
      <c r="W34" s="2" t="s">
        <v>441</v>
      </c>
      <c r="X34" s="2" t="s">
        <v>441</v>
      </c>
      <c r="Y34" s="2" t="s">
        <v>441</v>
      </c>
      <c r="Z34" s="2" t="s">
        <v>441</v>
      </c>
      <c r="AA34" s="2" t="s">
        <v>48</v>
      </c>
      <c r="AB34" s="2"/>
      <c r="AC34" s="2"/>
      <c r="AD34" s="2"/>
      <c r="AE34" s="2"/>
      <c r="AF34" s="2"/>
      <c r="AG34" s="2"/>
      <c r="AH34" s="2"/>
      <c r="AI34" s="2"/>
      <c r="AJ34" s="2">
        <v>135.26125227937001</v>
      </c>
      <c r="AK34" s="2">
        <v>34.716251877372102</v>
      </c>
    </row>
    <row r="35" spans="1:37" x14ac:dyDescent="0.2">
      <c r="A35" s="2" t="s">
        <v>474</v>
      </c>
      <c r="B35" s="2" t="s">
        <v>35</v>
      </c>
      <c r="C35" s="2" t="s">
        <v>139</v>
      </c>
      <c r="D35" s="2" t="s">
        <v>190</v>
      </c>
      <c r="E35" s="2" t="s">
        <v>191</v>
      </c>
      <c r="F35" s="2">
        <v>60</v>
      </c>
      <c r="G35" s="2" t="s">
        <v>192</v>
      </c>
      <c r="H35" s="2" t="s">
        <v>193</v>
      </c>
      <c r="I35" s="2" t="s">
        <v>41</v>
      </c>
      <c r="J35" s="2" t="s">
        <v>42</v>
      </c>
      <c r="K35" s="2" t="s">
        <v>136</v>
      </c>
      <c r="L35" s="2" t="s">
        <v>137</v>
      </c>
      <c r="M35" s="2" t="s">
        <v>95</v>
      </c>
      <c r="N35" s="2" t="s">
        <v>96</v>
      </c>
      <c r="O35" s="2" t="s">
        <v>43</v>
      </c>
      <c r="P35" s="2" t="s">
        <v>70</v>
      </c>
      <c r="Q35" s="2" t="s">
        <v>48</v>
      </c>
      <c r="R35" s="2" t="s">
        <v>48</v>
      </c>
      <c r="S35" s="2"/>
      <c r="T35" s="2" t="s">
        <v>194</v>
      </c>
      <c r="U35" s="2">
        <v>60</v>
      </c>
      <c r="V35" s="2" t="s">
        <v>441</v>
      </c>
      <c r="W35" s="2" t="s">
        <v>441</v>
      </c>
      <c r="X35" s="2" t="s">
        <v>441</v>
      </c>
      <c r="Y35" s="2" t="s">
        <v>441</v>
      </c>
      <c r="Z35" s="2" t="s">
        <v>441</v>
      </c>
      <c r="AA35" s="2" t="s">
        <v>441</v>
      </c>
      <c r="AB35" s="2"/>
      <c r="AC35" s="2"/>
      <c r="AD35" s="2"/>
      <c r="AE35" s="2"/>
      <c r="AF35" s="2"/>
      <c r="AG35" s="2"/>
      <c r="AH35" s="2"/>
      <c r="AI35" s="2"/>
      <c r="AJ35" s="2">
        <v>135.277881458922</v>
      </c>
      <c r="AK35" s="2">
        <v>34.722407032673303</v>
      </c>
    </row>
    <row r="36" spans="1:37" x14ac:dyDescent="0.2">
      <c r="A36" s="2" t="s">
        <v>475</v>
      </c>
      <c r="B36" s="2" t="s">
        <v>35</v>
      </c>
      <c r="C36" s="2" t="s">
        <v>139</v>
      </c>
      <c r="D36" s="2" t="s">
        <v>195</v>
      </c>
      <c r="E36" s="2" t="s">
        <v>38</v>
      </c>
      <c r="F36" s="2">
        <v>90</v>
      </c>
      <c r="G36" s="2" t="s">
        <v>196</v>
      </c>
      <c r="H36" s="2" t="s">
        <v>197</v>
      </c>
      <c r="I36" s="2" t="s">
        <v>41</v>
      </c>
      <c r="J36" s="2" t="s">
        <v>42</v>
      </c>
      <c r="K36" s="2" t="s">
        <v>43</v>
      </c>
      <c r="L36" s="2" t="s">
        <v>44</v>
      </c>
      <c r="M36" s="2" t="s">
        <v>45</v>
      </c>
      <c r="N36" s="2" t="s">
        <v>46</v>
      </c>
      <c r="O36" s="2" t="s">
        <v>43</v>
      </c>
      <c r="P36" s="2" t="s">
        <v>47</v>
      </c>
      <c r="Q36" s="2" t="s">
        <v>48</v>
      </c>
      <c r="R36" s="2" t="s">
        <v>48</v>
      </c>
      <c r="S36" s="2"/>
      <c r="T36" s="2" t="s">
        <v>198</v>
      </c>
      <c r="U36" s="2">
        <v>90</v>
      </c>
      <c r="V36" s="2" t="s">
        <v>441</v>
      </c>
      <c r="W36" s="2" t="s">
        <v>441</v>
      </c>
      <c r="X36" s="2" t="s">
        <v>441</v>
      </c>
      <c r="Y36" s="2" t="s">
        <v>441</v>
      </c>
      <c r="Z36" s="2" t="s">
        <v>441</v>
      </c>
      <c r="AA36" s="2" t="s">
        <v>441</v>
      </c>
      <c r="AB36" s="2"/>
      <c r="AC36" s="2"/>
      <c r="AD36" s="2"/>
      <c r="AE36" s="2"/>
      <c r="AF36" s="2"/>
      <c r="AG36" s="2"/>
      <c r="AH36" s="2"/>
      <c r="AI36" s="2"/>
      <c r="AJ36" s="2">
        <v>135.25859168958601</v>
      </c>
      <c r="AK36" s="2">
        <v>34.724639584286003</v>
      </c>
    </row>
    <row r="37" spans="1:37" x14ac:dyDescent="0.2">
      <c r="A37" s="2" t="s">
        <v>476</v>
      </c>
      <c r="B37" s="2" t="s">
        <v>35</v>
      </c>
      <c r="C37" s="2" t="s">
        <v>139</v>
      </c>
      <c r="D37" s="2" t="s">
        <v>199</v>
      </c>
      <c r="E37" s="2" t="s">
        <v>38</v>
      </c>
      <c r="F37" s="2">
        <v>90</v>
      </c>
      <c r="G37" s="2" t="s">
        <v>200</v>
      </c>
      <c r="H37" s="2" t="s">
        <v>201</v>
      </c>
      <c r="I37" s="2" t="s">
        <v>41</v>
      </c>
      <c r="J37" s="2" t="s">
        <v>42</v>
      </c>
      <c r="K37" s="2" t="s">
        <v>43</v>
      </c>
      <c r="L37" s="2" t="s">
        <v>44</v>
      </c>
      <c r="M37" s="2" t="s">
        <v>45</v>
      </c>
      <c r="N37" s="2" t="s">
        <v>46</v>
      </c>
      <c r="O37" s="2" t="s">
        <v>43</v>
      </c>
      <c r="P37" s="2" t="s">
        <v>47</v>
      </c>
      <c r="Q37" s="2" t="s">
        <v>48</v>
      </c>
      <c r="R37" s="2" t="s">
        <v>48</v>
      </c>
      <c r="S37" s="2"/>
      <c r="T37" s="2" t="s">
        <v>202</v>
      </c>
      <c r="U37" s="2">
        <v>90</v>
      </c>
      <c r="V37" s="2" t="s">
        <v>441</v>
      </c>
      <c r="W37" s="2" t="s">
        <v>441</v>
      </c>
      <c r="X37" s="2" t="s">
        <v>441</v>
      </c>
      <c r="Y37" s="2" t="s">
        <v>441</v>
      </c>
      <c r="Z37" s="2" t="s">
        <v>441</v>
      </c>
      <c r="AA37" s="2" t="s">
        <v>441</v>
      </c>
      <c r="AB37" s="2"/>
      <c r="AC37" s="2"/>
      <c r="AD37" s="2"/>
      <c r="AE37" s="2"/>
      <c r="AF37" s="2"/>
      <c r="AG37" s="2"/>
      <c r="AH37" s="2"/>
      <c r="AI37" s="2"/>
      <c r="AJ37" s="2">
        <v>135.27556161539599</v>
      </c>
      <c r="AK37" s="2">
        <v>34.728540219697102</v>
      </c>
    </row>
    <row r="38" spans="1:37" x14ac:dyDescent="0.2">
      <c r="A38" s="2" t="s">
        <v>477</v>
      </c>
      <c r="B38" s="2" t="s">
        <v>35</v>
      </c>
      <c r="C38" s="2" t="s">
        <v>139</v>
      </c>
      <c r="D38" s="2" t="s">
        <v>203</v>
      </c>
      <c r="E38" s="2" t="s">
        <v>132</v>
      </c>
      <c r="F38" s="2">
        <v>30</v>
      </c>
      <c r="G38" s="2" t="s">
        <v>204</v>
      </c>
      <c r="H38" s="2" t="s">
        <v>205</v>
      </c>
      <c r="I38" s="2" t="s">
        <v>206</v>
      </c>
      <c r="J38" s="2" t="s">
        <v>135</v>
      </c>
      <c r="K38" s="2" t="s">
        <v>136</v>
      </c>
      <c r="L38" s="2" t="s">
        <v>137</v>
      </c>
      <c r="M38" s="2" t="s">
        <v>45</v>
      </c>
      <c r="N38" s="2" t="s">
        <v>46</v>
      </c>
      <c r="O38" s="2" t="s">
        <v>43</v>
      </c>
      <c r="P38" s="2" t="s">
        <v>47</v>
      </c>
      <c r="Q38" s="2" t="s">
        <v>48</v>
      </c>
      <c r="R38" s="2"/>
      <c r="S38" s="2"/>
      <c r="T38" s="2" t="s">
        <v>207</v>
      </c>
      <c r="U38" s="2">
        <v>30</v>
      </c>
      <c r="V38" s="2"/>
      <c r="W38" s="2" t="s">
        <v>441</v>
      </c>
      <c r="X38" s="2" t="s">
        <v>441</v>
      </c>
      <c r="Y38" s="2" t="s">
        <v>441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>
        <v>135.26481729567701</v>
      </c>
      <c r="AK38" s="2">
        <v>34.724044054711698</v>
      </c>
    </row>
    <row r="39" spans="1:37" x14ac:dyDescent="0.2">
      <c r="A39" s="2" t="s">
        <v>478</v>
      </c>
      <c r="B39" s="2" t="s">
        <v>35</v>
      </c>
      <c r="C39" s="2" t="s">
        <v>139</v>
      </c>
      <c r="D39" s="2" t="s">
        <v>208</v>
      </c>
      <c r="E39" s="2" t="s">
        <v>38</v>
      </c>
      <c r="F39" s="2">
        <v>80</v>
      </c>
      <c r="G39" s="2" t="s">
        <v>209</v>
      </c>
      <c r="H39" s="2" t="s">
        <v>210</v>
      </c>
      <c r="I39" s="2" t="s">
        <v>41</v>
      </c>
      <c r="J39" s="2" t="s">
        <v>42</v>
      </c>
      <c r="K39" s="2" t="s">
        <v>136</v>
      </c>
      <c r="L39" s="2" t="s">
        <v>137</v>
      </c>
      <c r="M39" s="2" t="s">
        <v>45</v>
      </c>
      <c r="N39" s="2" t="s">
        <v>46</v>
      </c>
      <c r="O39" s="2" t="s">
        <v>43</v>
      </c>
      <c r="P39" s="2" t="s">
        <v>47</v>
      </c>
      <c r="Q39" s="2" t="s">
        <v>48</v>
      </c>
      <c r="R39" s="2" t="s">
        <v>48</v>
      </c>
      <c r="S39" s="2"/>
      <c r="T39" s="2" t="s">
        <v>211</v>
      </c>
      <c r="U39" s="2">
        <v>80</v>
      </c>
      <c r="V39" s="2" t="s">
        <v>441</v>
      </c>
      <c r="W39" s="2" t="s">
        <v>441</v>
      </c>
      <c r="X39" s="2" t="s">
        <v>441</v>
      </c>
      <c r="Y39" s="2" t="s">
        <v>441</v>
      </c>
      <c r="Z39" s="2" t="s">
        <v>441</v>
      </c>
      <c r="AA39" s="2" t="s">
        <v>441</v>
      </c>
      <c r="AB39" s="2"/>
      <c r="AC39" s="2"/>
      <c r="AD39" s="2"/>
      <c r="AE39" s="2"/>
      <c r="AF39" s="2"/>
      <c r="AG39" s="2"/>
      <c r="AH39" s="2"/>
      <c r="AI39" s="2"/>
      <c r="AJ39" s="2">
        <v>135.29409833960599</v>
      </c>
      <c r="AK39" s="2">
        <v>34.727950255435601</v>
      </c>
    </row>
    <row r="40" spans="1:37" x14ac:dyDescent="0.2">
      <c r="A40" s="2" t="s">
        <v>479</v>
      </c>
      <c r="B40" s="2" t="s">
        <v>35</v>
      </c>
      <c r="C40" s="2" t="s">
        <v>139</v>
      </c>
      <c r="D40" s="2" t="s">
        <v>212</v>
      </c>
      <c r="E40" s="2" t="s">
        <v>38</v>
      </c>
      <c r="F40" s="2">
        <v>90</v>
      </c>
      <c r="G40" s="2" t="s">
        <v>213</v>
      </c>
      <c r="H40" s="2" t="s">
        <v>214</v>
      </c>
      <c r="I40" s="2" t="s">
        <v>41</v>
      </c>
      <c r="J40" s="2" t="s">
        <v>42</v>
      </c>
      <c r="K40" s="2" t="s">
        <v>43</v>
      </c>
      <c r="L40" s="2" t="s">
        <v>44</v>
      </c>
      <c r="M40" s="2" t="s">
        <v>68</v>
      </c>
      <c r="N40" s="2" t="s">
        <v>69</v>
      </c>
      <c r="O40" s="2" t="s">
        <v>43</v>
      </c>
      <c r="P40" s="2" t="s">
        <v>47</v>
      </c>
      <c r="Q40" s="2" t="s">
        <v>48</v>
      </c>
      <c r="R40" s="2" t="s">
        <v>48</v>
      </c>
      <c r="S40" s="2"/>
      <c r="T40" s="2" t="s">
        <v>215</v>
      </c>
      <c r="U40" s="2">
        <v>90</v>
      </c>
      <c r="V40" s="2" t="s">
        <v>48</v>
      </c>
      <c r="W40" s="2" t="s">
        <v>48</v>
      </c>
      <c r="X40" s="2" t="s">
        <v>441</v>
      </c>
      <c r="Y40" s="2" t="s">
        <v>441</v>
      </c>
      <c r="Z40" s="2" t="s">
        <v>48</v>
      </c>
      <c r="AA40" s="2" t="s">
        <v>48</v>
      </c>
      <c r="AB40" s="2"/>
      <c r="AC40" s="2"/>
      <c r="AD40" s="2"/>
      <c r="AE40" s="2"/>
      <c r="AF40" s="2"/>
      <c r="AG40" s="2"/>
      <c r="AH40" s="2"/>
      <c r="AI40" s="2"/>
      <c r="AJ40" s="2">
        <v>135.24616010649001</v>
      </c>
      <c r="AK40" s="2">
        <v>34.722274233185097</v>
      </c>
    </row>
    <row r="41" spans="1:37" x14ac:dyDescent="0.2">
      <c r="A41" s="2" t="s">
        <v>480</v>
      </c>
      <c r="B41" s="2" t="s">
        <v>35</v>
      </c>
      <c r="C41" s="2" t="s">
        <v>139</v>
      </c>
      <c r="D41" s="2" t="s">
        <v>216</v>
      </c>
      <c r="E41" s="2" t="s">
        <v>38</v>
      </c>
      <c r="F41" s="2">
        <v>90</v>
      </c>
      <c r="G41" s="2" t="s">
        <v>217</v>
      </c>
      <c r="H41" s="2" t="s">
        <v>218</v>
      </c>
      <c r="I41" s="2" t="s">
        <v>41</v>
      </c>
      <c r="J41" s="2" t="s">
        <v>42</v>
      </c>
      <c r="K41" s="2" t="s">
        <v>43</v>
      </c>
      <c r="L41" s="2" t="s">
        <v>44</v>
      </c>
      <c r="M41" s="2" t="s">
        <v>68</v>
      </c>
      <c r="N41" s="2" t="s">
        <v>69</v>
      </c>
      <c r="O41" s="2" t="s">
        <v>43</v>
      </c>
      <c r="P41" s="2" t="s">
        <v>47</v>
      </c>
      <c r="Q41" s="2" t="s">
        <v>48</v>
      </c>
      <c r="R41" s="2" t="s">
        <v>48</v>
      </c>
      <c r="S41" s="2"/>
      <c r="T41" s="2" t="s">
        <v>219</v>
      </c>
      <c r="U41" s="2">
        <v>99</v>
      </c>
      <c r="V41" s="2" t="s">
        <v>441</v>
      </c>
      <c r="W41" s="2" t="s">
        <v>441</v>
      </c>
      <c r="X41" s="2" t="s">
        <v>441</v>
      </c>
      <c r="Y41" s="2" t="s">
        <v>441</v>
      </c>
      <c r="Z41" s="2" t="s">
        <v>48</v>
      </c>
      <c r="AA41" s="2" t="s">
        <v>48</v>
      </c>
      <c r="AB41" s="2"/>
      <c r="AC41" s="2"/>
      <c r="AD41" s="2"/>
      <c r="AE41" s="2"/>
      <c r="AF41" s="2"/>
      <c r="AG41" s="2"/>
      <c r="AH41" s="2"/>
      <c r="AI41" s="2"/>
      <c r="AJ41" s="2">
        <v>135.25902586512601</v>
      </c>
      <c r="AK41" s="2">
        <v>34.718295888052197</v>
      </c>
    </row>
    <row r="42" spans="1:37" x14ac:dyDescent="0.2">
      <c r="A42" s="2" t="s">
        <v>489</v>
      </c>
      <c r="B42" s="2" t="s">
        <v>35</v>
      </c>
      <c r="C42" s="2" t="s">
        <v>139</v>
      </c>
      <c r="D42" s="2" t="s">
        <v>253</v>
      </c>
      <c r="E42" s="2" t="s">
        <v>38</v>
      </c>
      <c r="F42" s="2">
        <v>9</v>
      </c>
      <c r="G42" s="2" t="s">
        <v>254</v>
      </c>
      <c r="H42" s="2" t="s">
        <v>255</v>
      </c>
      <c r="I42" s="2" t="s">
        <v>41</v>
      </c>
      <c r="J42" s="2" t="s">
        <v>42</v>
      </c>
      <c r="K42" s="2" t="s">
        <v>43</v>
      </c>
      <c r="L42" s="2" t="s">
        <v>44</v>
      </c>
      <c r="M42" s="2" t="s">
        <v>68</v>
      </c>
      <c r="N42" s="2" t="s">
        <v>69</v>
      </c>
      <c r="O42" s="2" t="s">
        <v>43</v>
      </c>
      <c r="P42" s="2" t="s">
        <v>47</v>
      </c>
      <c r="Q42" s="2"/>
      <c r="R42" s="2"/>
      <c r="S42" s="2" t="s">
        <v>256</v>
      </c>
      <c r="T42" s="2" t="s">
        <v>257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135.25980159181401</v>
      </c>
      <c r="AK42" s="2">
        <v>34.719707429046103</v>
      </c>
    </row>
    <row r="43" spans="1:37" x14ac:dyDescent="0.2">
      <c r="A43" s="2" t="s">
        <v>481</v>
      </c>
      <c r="B43" s="2" t="s">
        <v>35</v>
      </c>
      <c r="C43" s="2" t="s">
        <v>139</v>
      </c>
      <c r="D43" s="2" t="s">
        <v>220</v>
      </c>
      <c r="E43" s="2" t="s">
        <v>38</v>
      </c>
      <c r="F43" s="2">
        <v>60</v>
      </c>
      <c r="G43" s="2" t="s">
        <v>221</v>
      </c>
      <c r="H43" s="2" t="s">
        <v>222</v>
      </c>
      <c r="I43" s="2" t="s">
        <v>41</v>
      </c>
      <c r="J43" s="2" t="s">
        <v>42</v>
      </c>
      <c r="K43" s="2" t="s">
        <v>43</v>
      </c>
      <c r="L43" s="2" t="s">
        <v>44</v>
      </c>
      <c r="M43" s="2" t="s">
        <v>45</v>
      </c>
      <c r="N43" s="2" t="s">
        <v>46</v>
      </c>
      <c r="O43" s="2" t="s">
        <v>43</v>
      </c>
      <c r="P43" s="2" t="s">
        <v>47</v>
      </c>
      <c r="Q43" s="2" t="s">
        <v>48</v>
      </c>
      <c r="R43" s="2"/>
      <c r="S43" s="2"/>
      <c r="T43" s="2" t="s">
        <v>223</v>
      </c>
      <c r="U43" s="2">
        <v>60</v>
      </c>
      <c r="V43" s="2" t="s">
        <v>441</v>
      </c>
      <c r="W43" s="2" t="s">
        <v>441</v>
      </c>
      <c r="X43" s="2" t="s">
        <v>441</v>
      </c>
      <c r="Y43" s="2" t="s">
        <v>441</v>
      </c>
      <c r="Z43" s="2" t="s">
        <v>441</v>
      </c>
      <c r="AA43" s="2" t="s">
        <v>441</v>
      </c>
      <c r="AB43" s="2"/>
      <c r="AC43" s="2"/>
      <c r="AD43" s="2"/>
      <c r="AE43" s="2"/>
      <c r="AF43" s="2"/>
      <c r="AG43" s="2"/>
      <c r="AH43" s="2"/>
      <c r="AI43" s="2"/>
      <c r="AJ43" s="2">
        <v>135.255606209706</v>
      </c>
      <c r="AK43" s="2">
        <v>34.711290300651598</v>
      </c>
    </row>
    <row r="44" spans="1:37" x14ac:dyDescent="0.2">
      <c r="A44" s="2" t="s">
        <v>482</v>
      </c>
      <c r="B44" s="2" t="s">
        <v>35</v>
      </c>
      <c r="C44" s="2" t="s">
        <v>139</v>
      </c>
      <c r="D44" s="2" t="s">
        <v>224</v>
      </c>
      <c r="E44" s="2" t="s">
        <v>132</v>
      </c>
      <c r="F44" s="2">
        <v>70</v>
      </c>
      <c r="G44" s="2" t="s">
        <v>225</v>
      </c>
      <c r="H44" s="2" t="s">
        <v>226</v>
      </c>
      <c r="I44" s="2" t="s">
        <v>41</v>
      </c>
      <c r="J44" s="2" t="s">
        <v>42</v>
      </c>
      <c r="K44" s="2" t="s">
        <v>136</v>
      </c>
      <c r="L44" s="2" t="s">
        <v>137</v>
      </c>
      <c r="M44" s="2" t="s">
        <v>68</v>
      </c>
      <c r="N44" s="2" t="s">
        <v>69</v>
      </c>
      <c r="O44" s="2" t="s">
        <v>43</v>
      </c>
      <c r="P44" s="2" t="s">
        <v>47</v>
      </c>
      <c r="Q44" s="2" t="s">
        <v>48</v>
      </c>
      <c r="R44" s="2" t="s">
        <v>48</v>
      </c>
      <c r="S44" s="2"/>
      <c r="T44" s="2" t="s">
        <v>227</v>
      </c>
      <c r="U44" s="2">
        <v>60</v>
      </c>
      <c r="V44" s="2" t="s">
        <v>48</v>
      </c>
      <c r="W44" s="2" t="s">
        <v>441</v>
      </c>
      <c r="X44" s="2" t="s">
        <v>441</v>
      </c>
      <c r="Y44" s="2" t="s">
        <v>441</v>
      </c>
      <c r="Z44" s="2" t="s">
        <v>48</v>
      </c>
      <c r="AA44" s="2" t="s">
        <v>48</v>
      </c>
      <c r="AB44" s="2"/>
      <c r="AC44" s="2"/>
      <c r="AD44" s="2"/>
      <c r="AE44" s="2"/>
      <c r="AF44" s="2"/>
      <c r="AG44" s="2"/>
      <c r="AH44" s="2"/>
      <c r="AI44" s="2"/>
      <c r="AJ44" s="2">
        <v>135.28241231597499</v>
      </c>
      <c r="AK44" s="2">
        <v>34.720710206550997</v>
      </c>
    </row>
    <row r="45" spans="1:37" x14ac:dyDescent="0.2">
      <c r="A45" s="2" t="s">
        <v>483</v>
      </c>
      <c r="B45" s="2" t="s">
        <v>35</v>
      </c>
      <c r="C45" s="2" t="s">
        <v>139</v>
      </c>
      <c r="D45" s="2" t="s">
        <v>228</v>
      </c>
      <c r="E45" s="2" t="s">
        <v>38</v>
      </c>
      <c r="F45" s="2">
        <v>80</v>
      </c>
      <c r="G45" s="2" t="s">
        <v>229</v>
      </c>
      <c r="H45" s="2" t="s">
        <v>230</v>
      </c>
      <c r="I45" s="2" t="s">
        <v>41</v>
      </c>
      <c r="J45" s="2" t="s">
        <v>42</v>
      </c>
      <c r="K45" s="2" t="s">
        <v>43</v>
      </c>
      <c r="L45" s="2" t="s">
        <v>44</v>
      </c>
      <c r="M45" s="2" t="s">
        <v>95</v>
      </c>
      <c r="N45" s="2" t="s">
        <v>96</v>
      </c>
      <c r="O45" s="2" t="s">
        <v>43</v>
      </c>
      <c r="P45" s="2" t="s">
        <v>47</v>
      </c>
      <c r="Q45" s="2" t="s">
        <v>48</v>
      </c>
      <c r="R45" s="2" t="s">
        <v>48</v>
      </c>
      <c r="S45" s="2"/>
      <c r="T45" s="2"/>
      <c r="U45" s="2">
        <v>80</v>
      </c>
      <c r="V45" s="2" t="s">
        <v>48</v>
      </c>
      <c r="W45" s="2" t="s">
        <v>441</v>
      </c>
      <c r="X45" s="2" t="s">
        <v>441</v>
      </c>
      <c r="Y45" s="2" t="s">
        <v>441</v>
      </c>
      <c r="Z45" s="2" t="s">
        <v>441</v>
      </c>
      <c r="AA45" s="2" t="s">
        <v>441</v>
      </c>
      <c r="AB45" s="2"/>
      <c r="AC45" s="2"/>
      <c r="AD45" s="2"/>
      <c r="AE45" s="2"/>
      <c r="AF45" s="2"/>
      <c r="AG45" s="2"/>
      <c r="AH45" s="2"/>
      <c r="AI45" s="2"/>
      <c r="AJ45" s="2">
        <v>135.26090077398899</v>
      </c>
      <c r="AK45" s="2">
        <v>34.715361128000197</v>
      </c>
    </row>
    <row r="46" spans="1:37" x14ac:dyDescent="0.2">
      <c r="A46" s="2" t="s">
        <v>484</v>
      </c>
      <c r="B46" s="2" t="s">
        <v>35</v>
      </c>
      <c r="C46" s="2" t="s">
        <v>231</v>
      </c>
      <c r="D46" s="2" t="s">
        <v>232</v>
      </c>
      <c r="E46" s="2" t="s">
        <v>233</v>
      </c>
      <c r="F46" s="2">
        <v>5</v>
      </c>
      <c r="G46" s="2" t="s">
        <v>234</v>
      </c>
      <c r="H46" s="2"/>
      <c r="I46" s="2" t="s">
        <v>235</v>
      </c>
      <c r="J46" s="2" t="s">
        <v>236</v>
      </c>
      <c r="K46" s="2"/>
      <c r="L46" s="2"/>
      <c r="M46" s="2" t="s">
        <v>95</v>
      </c>
      <c r="N46" s="2" t="s">
        <v>96</v>
      </c>
      <c r="O46" s="2" t="s">
        <v>95</v>
      </c>
      <c r="P46" s="2" t="s">
        <v>237</v>
      </c>
      <c r="Q46" s="2"/>
      <c r="R46" s="2"/>
      <c r="S46" s="2"/>
      <c r="T46" s="2"/>
      <c r="U46" s="2">
        <v>4</v>
      </c>
      <c r="V46" s="2" t="s">
        <v>48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>
        <v>135.25243586103201</v>
      </c>
      <c r="AK46" s="2">
        <v>34.712561826808603</v>
      </c>
    </row>
    <row r="47" spans="1:37" x14ac:dyDescent="0.2">
      <c r="A47" s="2" t="s">
        <v>485</v>
      </c>
      <c r="B47" s="2" t="s">
        <v>35</v>
      </c>
      <c r="C47" s="2" t="s">
        <v>231</v>
      </c>
      <c r="D47" s="2" t="s">
        <v>238</v>
      </c>
      <c r="E47" s="2" t="s">
        <v>233</v>
      </c>
      <c r="F47" s="2">
        <v>4</v>
      </c>
      <c r="G47" s="2" t="s">
        <v>239</v>
      </c>
      <c r="H47" s="2"/>
      <c r="I47" s="2" t="s">
        <v>235</v>
      </c>
      <c r="J47" s="2" t="s">
        <v>236</v>
      </c>
      <c r="K47" s="2"/>
      <c r="L47" s="2"/>
      <c r="M47" s="2" t="s">
        <v>95</v>
      </c>
      <c r="N47" s="2" t="s">
        <v>96</v>
      </c>
      <c r="O47" s="2" t="s">
        <v>95</v>
      </c>
      <c r="P47" s="2" t="s">
        <v>237</v>
      </c>
      <c r="Q47" s="2"/>
      <c r="R47" s="2"/>
      <c r="S47" s="2"/>
      <c r="T47" s="2"/>
      <c r="U47" s="2">
        <v>4</v>
      </c>
      <c r="V47" s="2" t="s">
        <v>48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>
        <v>135.27040259610899</v>
      </c>
      <c r="AK47" s="2">
        <v>34.728766907556597</v>
      </c>
    </row>
    <row r="48" spans="1:37" x14ac:dyDescent="0.2">
      <c r="A48" s="2" t="s">
        <v>486</v>
      </c>
      <c r="B48" s="2" t="s">
        <v>35</v>
      </c>
      <c r="C48" s="2" t="s">
        <v>240</v>
      </c>
      <c r="D48" s="2" t="s">
        <v>241</v>
      </c>
      <c r="E48" s="2" t="s">
        <v>38</v>
      </c>
      <c r="F48" s="2">
        <v>9</v>
      </c>
      <c r="G48" s="2" t="s">
        <v>312</v>
      </c>
      <c r="H48" s="2" t="s">
        <v>242</v>
      </c>
      <c r="I48" s="2" t="s">
        <v>243</v>
      </c>
      <c r="J48" s="2" t="s">
        <v>154</v>
      </c>
      <c r="K48" s="2" t="s">
        <v>43</v>
      </c>
      <c r="L48" s="2" t="s">
        <v>44</v>
      </c>
      <c r="M48" s="2" t="s">
        <v>68</v>
      </c>
      <c r="N48" s="2" t="s">
        <v>69</v>
      </c>
      <c r="O48" s="2" t="s">
        <v>43</v>
      </c>
      <c r="P48" s="2" t="s">
        <v>47</v>
      </c>
      <c r="Q48" s="2" t="s">
        <v>48</v>
      </c>
      <c r="R48" s="2"/>
      <c r="S48" s="2"/>
      <c r="T48" s="2" t="s">
        <v>244</v>
      </c>
      <c r="U48" s="2">
        <v>9</v>
      </c>
      <c r="V48" s="2" t="s">
        <v>441</v>
      </c>
      <c r="W48" s="2" t="s">
        <v>441</v>
      </c>
      <c r="X48" s="2" t="s">
        <v>441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135.275821094664</v>
      </c>
      <c r="AK48" s="2">
        <v>34.723309682701903</v>
      </c>
    </row>
    <row r="49" spans="1:37" x14ac:dyDescent="0.2">
      <c r="A49" s="2" t="s">
        <v>487</v>
      </c>
      <c r="B49" s="2" t="s">
        <v>35</v>
      </c>
      <c r="C49" s="2" t="s">
        <v>240</v>
      </c>
      <c r="D49" s="2" t="s">
        <v>245</v>
      </c>
      <c r="E49" s="2" t="s">
        <v>38</v>
      </c>
      <c r="F49" s="2">
        <v>19</v>
      </c>
      <c r="G49" s="2" t="s">
        <v>246</v>
      </c>
      <c r="H49" s="2" t="s">
        <v>247</v>
      </c>
      <c r="I49" s="2" t="s">
        <v>41</v>
      </c>
      <c r="J49" s="2" t="s">
        <v>154</v>
      </c>
      <c r="K49" s="2" t="s">
        <v>136</v>
      </c>
      <c r="L49" s="2" t="s">
        <v>137</v>
      </c>
      <c r="M49" s="2" t="s">
        <v>45</v>
      </c>
      <c r="N49" s="2" t="s">
        <v>46</v>
      </c>
      <c r="O49" s="2" t="s">
        <v>136</v>
      </c>
      <c r="P49" s="2" t="s">
        <v>47</v>
      </c>
      <c r="Q49" s="2"/>
      <c r="R49" s="2"/>
      <c r="S49" s="2"/>
      <c r="T49" s="2" t="s">
        <v>248</v>
      </c>
      <c r="U49" s="2">
        <v>19</v>
      </c>
      <c r="V49" s="2" t="s">
        <v>48</v>
      </c>
      <c r="W49" s="2" t="s">
        <v>48</v>
      </c>
      <c r="X49" s="2" t="s">
        <v>48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135.28171044920902</v>
      </c>
      <c r="AK49" s="2">
        <v>34.724288567894305</v>
      </c>
    </row>
    <row r="50" spans="1:37" x14ac:dyDescent="0.2">
      <c r="A50" s="2" t="s">
        <v>488</v>
      </c>
      <c r="B50" s="2" t="s">
        <v>35</v>
      </c>
      <c r="C50" s="2" t="s">
        <v>240</v>
      </c>
      <c r="D50" s="2" t="s">
        <v>249</v>
      </c>
      <c r="E50" s="2" t="s">
        <v>250</v>
      </c>
      <c r="F50" s="2">
        <v>12</v>
      </c>
      <c r="G50" s="2" t="s">
        <v>280</v>
      </c>
      <c r="H50" s="2" t="s">
        <v>251</v>
      </c>
      <c r="I50" s="2" t="s">
        <v>41</v>
      </c>
      <c r="J50" s="2" t="s">
        <v>154</v>
      </c>
      <c r="K50" s="2" t="s">
        <v>136</v>
      </c>
      <c r="L50" s="2" t="s">
        <v>137</v>
      </c>
      <c r="M50" s="2" t="s">
        <v>45</v>
      </c>
      <c r="N50" s="2" t="s">
        <v>46</v>
      </c>
      <c r="O50" s="2" t="s">
        <v>136</v>
      </c>
      <c r="P50" s="2" t="s">
        <v>47</v>
      </c>
      <c r="Q50" s="2" t="s">
        <v>48</v>
      </c>
      <c r="R50" s="2"/>
      <c r="S50" s="2"/>
      <c r="T50" s="2" t="s">
        <v>252</v>
      </c>
      <c r="U50" s="2">
        <v>12</v>
      </c>
      <c r="V50" s="2" t="s">
        <v>441</v>
      </c>
      <c r="W50" s="2" t="s">
        <v>441</v>
      </c>
      <c r="X50" s="2" t="s">
        <v>441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>
        <v>135.268292418914</v>
      </c>
      <c r="AK50" s="2">
        <v>34.690628783090503</v>
      </c>
    </row>
    <row r="51" spans="1:37" x14ac:dyDescent="0.2">
      <c r="A51" s="2" t="s">
        <v>490</v>
      </c>
      <c r="B51" s="2" t="s">
        <v>35</v>
      </c>
      <c r="C51" s="2" t="s">
        <v>240</v>
      </c>
      <c r="D51" s="2" t="s">
        <v>258</v>
      </c>
      <c r="E51" s="2" t="s">
        <v>38</v>
      </c>
      <c r="F51" s="2">
        <v>12</v>
      </c>
      <c r="G51" s="2" t="s">
        <v>313</v>
      </c>
      <c r="H51" s="2" t="s">
        <v>259</v>
      </c>
      <c r="I51" s="2" t="s">
        <v>41</v>
      </c>
      <c r="J51" s="2" t="s">
        <v>154</v>
      </c>
      <c r="K51" s="2" t="s">
        <v>136</v>
      </c>
      <c r="L51" s="2" t="s">
        <v>137</v>
      </c>
      <c r="M51" s="2" t="s">
        <v>45</v>
      </c>
      <c r="N51" s="2" t="s">
        <v>46</v>
      </c>
      <c r="O51" s="2" t="s">
        <v>136</v>
      </c>
      <c r="P51" s="2" t="s">
        <v>47</v>
      </c>
      <c r="Q51" s="2" t="s">
        <v>48</v>
      </c>
      <c r="R51" s="2"/>
      <c r="S51" s="2"/>
      <c r="T51" s="2" t="s">
        <v>260</v>
      </c>
      <c r="U51" s="2">
        <v>12</v>
      </c>
      <c r="V51" s="2" t="s">
        <v>48</v>
      </c>
      <c r="W51" s="2" t="s">
        <v>441</v>
      </c>
      <c r="X51" s="2" t="s">
        <v>441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>
        <v>135.295152946478</v>
      </c>
      <c r="AK51" s="2">
        <v>34.727365478690899</v>
      </c>
    </row>
    <row r="52" spans="1:37" x14ac:dyDescent="0.2">
      <c r="A52" s="2" t="s">
        <v>491</v>
      </c>
      <c r="B52" s="2" t="s">
        <v>35</v>
      </c>
      <c r="C52" s="2" t="s">
        <v>240</v>
      </c>
      <c r="D52" s="2" t="s">
        <v>261</v>
      </c>
      <c r="E52" s="2" t="s">
        <v>262</v>
      </c>
      <c r="F52" s="2">
        <v>19</v>
      </c>
      <c r="G52" s="2" t="s">
        <v>246</v>
      </c>
      <c r="H52" s="2" t="s">
        <v>263</v>
      </c>
      <c r="I52" s="2" t="s">
        <v>41</v>
      </c>
      <c r="J52" s="2" t="s">
        <v>154</v>
      </c>
      <c r="K52" s="2" t="s">
        <v>136</v>
      </c>
      <c r="L52" s="2" t="s">
        <v>137</v>
      </c>
      <c r="M52" s="2" t="s">
        <v>95</v>
      </c>
      <c r="N52" s="2" t="s">
        <v>96</v>
      </c>
      <c r="O52" s="2" t="s">
        <v>43</v>
      </c>
      <c r="P52" s="2" t="s">
        <v>47</v>
      </c>
      <c r="Q52" s="2" t="s">
        <v>48</v>
      </c>
      <c r="R52" s="2"/>
      <c r="S52" s="2"/>
      <c r="T52" s="2" t="s">
        <v>264</v>
      </c>
      <c r="U52" s="2">
        <v>19</v>
      </c>
      <c r="V52" s="2" t="s">
        <v>48</v>
      </c>
      <c r="W52" s="2" t="s">
        <v>48</v>
      </c>
      <c r="X52" s="2" t="s">
        <v>441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>
        <v>135.28161044920901</v>
      </c>
      <c r="AK52" s="2">
        <v>34.724188567894302</v>
      </c>
    </row>
    <row r="53" spans="1:37" x14ac:dyDescent="0.2">
      <c r="A53" s="2" t="s">
        <v>492</v>
      </c>
      <c r="B53" s="2" t="s">
        <v>35</v>
      </c>
      <c r="C53" s="2" t="s">
        <v>240</v>
      </c>
      <c r="D53" s="2" t="s">
        <v>265</v>
      </c>
      <c r="E53" s="2" t="s">
        <v>191</v>
      </c>
      <c r="F53" s="2">
        <v>14</v>
      </c>
      <c r="G53" s="2" t="s">
        <v>314</v>
      </c>
      <c r="H53" s="2" t="s">
        <v>266</v>
      </c>
      <c r="I53" s="2" t="s">
        <v>41</v>
      </c>
      <c r="J53" s="2" t="s">
        <v>154</v>
      </c>
      <c r="K53" s="2" t="s">
        <v>136</v>
      </c>
      <c r="L53" s="2" t="s">
        <v>137</v>
      </c>
      <c r="M53" s="2" t="s">
        <v>45</v>
      </c>
      <c r="N53" s="2" t="s">
        <v>46</v>
      </c>
      <c r="O53" s="2" t="s">
        <v>43</v>
      </c>
      <c r="P53" s="2" t="s">
        <v>47</v>
      </c>
      <c r="Q53" s="2" t="s">
        <v>48</v>
      </c>
      <c r="R53" s="2"/>
      <c r="S53" s="2"/>
      <c r="T53" s="2" t="s">
        <v>267</v>
      </c>
      <c r="U53" s="2">
        <v>14</v>
      </c>
      <c r="V53" s="2" t="s">
        <v>48</v>
      </c>
      <c r="W53" s="2" t="s">
        <v>48</v>
      </c>
      <c r="X53" s="2" t="s">
        <v>48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>
        <v>135.274420480999</v>
      </c>
      <c r="AK53" s="2">
        <v>34.721102878576701</v>
      </c>
    </row>
    <row r="54" spans="1:37" x14ac:dyDescent="0.2">
      <c r="A54" s="2" t="s">
        <v>493</v>
      </c>
      <c r="B54" s="2" t="s">
        <v>35</v>
      </c>
      <c r="C54" s="2" t="s">
        <v>240</v>
      </c>
      <c r="D54" s="2" t="s">
        <v>268</v>
      </c>
      <c r="E54" s="2" t="s">
        <v>38</v>
      </c>
      <c r="F54" s="2">
        <v>12</v>
      </c>
      <c r="G54" s="2" t="s">
        <v>315</v>
      </c>
      <c r="H54" s="2" t="s">
        <v>269</v>
      </c>
      <c r="I54" s="2" t="s">
        <v>41</v>
      </c>
      <c r="J54" s="2" t="s">
        <v>154</v>
      </c>
      <c r="K54" s="2" t="s">
        <v>43</v>
      </c>
      <c r="L54" s="2" t="s">
        <v>44</v>
      </c>
      <c r="M54" s="2" t="s">
        <v>68</v>
      </c>
      <c r="N54" s="2" t="s">
        <v>69</v>
      </c>
      <c r="O54" s="2" t="s">
        <v>43</v>
      </c>
      <c r="P54" s="2" t="s">
        <v>47</v>
      </c>
      <c r="Q54" s="2" t="s">
        <v>48</v>
      </c>
      <c r="R54" s="2"/>
      <c r="S54" s="2"/>
      <c r="T54" s="2" t="s">
        <v>270</v>
      </c>
      <c r="U54" s="2">
        <v>12</v>
      </c>
      <c r="V54" s="2" t="s">
        <v>441</v>
      </c>
      <c r="W54" s="2" t="s">
        <v>48</v>
      </c>
      <c r="X54" s="2" t="s">
        <v>441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>
        <v>135.273464651079</v>
      </c>
      <c r="AK54" s="2">
        <v>34.720702515796397</v>
      </c>
    </row>
    <row r="55" spans="1:37" x14ac:dyDescent="0.2">
      <c r="A55" s="2" t="s">
        <v>494</v>
      </c>
      <c r="B55" s="2" t="s">
        <v>35</v>
      </c>
      <c r="C55" s="2" t="s">
        <v>240</v>
      </c>
      <c r="D55" s="2" t="s">
        <v>271</v>
      </c>
      <c r="E55" s="2" t="s">
        <v>191</v>
      </c>
      <c r="F55" s="2">
        <v>19</v>
      </c>
      <c r="G55" s="2" t="s">
        <v>316</v>
      </c>
      <c r="H55" s="2" t="s">
        <v>272</v>
      </c>
      <c r="I55" s="2" t="s">
        <v>41</v>
      </c>
      <c r="J55" s="2" t="s">
        <v>154</v>
      </c>
      <c r="K55" s="2" t="s">
        <v>136</v>
      </c>
      <c r="L55" s="2" t="s">
        <v>137</v>
      </c>
      <c r="M55" s="2" t="s">
        <v>45</v>
      </c>
      <c r="N55" s="2" t="s">
        <v>46</v>
      </c>
      <c r="O55" s="2" t="s">
        <v>136</v>
      </c>
      <c r="P55" s="2" t="s">
        <v>273</v>
      </c>
      <c r="Q55" s="2" t="s">
        <v>48</v>
      </c>
      <c r="R55" s="2"/>
      <c r="S55" s="2"/>
      <c r="T55" s="2" t="s">
        <v>274</v>
      </c>
      <c r="U55" s="2">
        <v>19</v>
      </c>
      <c r="V55" s="2" t="s">
        <v>48</v>
      </c>
      <c r="W55" s="2" t="s">
        <v>441</v>
      </c>
      <c r="X55" s="2" t="s">
        <v>441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>
        <v>135.25532501815701</v>
      </c>
      <c r="AK55" s="2">
        <v>34.717491886675901</v>
      </c>
    </row>
    <row r="56" spans="1:37" x14ac:dyDescent="0.2">
      <c r="A56" s="2" t="s">
        <v>495</v>
      </c>
      <c r="B56" s="2" t="s">
        <v>35</v>
      </c>
      <c r="C56" s="2" t="s">
        <v>240</v>
      </c>
      <c r="D56" s="2" t="s">
        <v>275</v>
      </c>
      <c r="E56" s="2" t="s">
        <v>132</v>
      </c>
      <c r="F56" s="2">
        <v>19</v>
      </c>
      <c r="G56" s="2" t="s">
        <v>276</v>
      </c>
      <c r="H56" s="2" t="s">
        <v>277</v>
      </c>
      <c r="I56" s="2" t="s">
        <v>41</v>
      </c>
      <c r="J56" s="2" t="s">
        <v>154</v>
      </c>
      <c r="K56" s="2" t="s">
        <v>136</v>
      </c>
      <c r="L56" s="2" t="s">
        <v>137</v>
      </c>
      <c r="M56" s="2" t="s">
        <v>68</v>
      </c>
      <c r="N56" s="2" t="s">
        <v>69</v>
      </c>
      <c r="O56" s="2" t="s">
        <v>43</v>
      </c>
      <c r="P56" s="2" t="s">
        <v>47</v>
      </c>
      <c r="Q56" s="2"/>
      <c r="R56" s="2"/>
      <c r="S56" s="2"/>
      <c r="T56" s="2" t="s">
        <v>278</v>
      </c>
      <c r="U56" s="2">
        <v>19</v>
      </c>
      <c r="V56" s="2" t="s">
        <v>48</v>
      </c>
      <c r="W56" s="2" t="s">
        <v>441</v>
      </c>
      <c r="X56" s="2" t="s">
        <v>441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135.251225847412</v>
      </c>
      <c r="AK56" s="2">
        <v>34.722933944645398</v>
      </c>
    </row>
    <row r="57" spans="1:37" x14ac:dyDescent="0.2">
      <c r="A57" s="2" t="s">
        <v>496</v>
      </c>
      <c r="B57" s="2" t="s">
        <v>35</v>
      </c>
      <c r="C57" s="2" t="s">
        <v>240</v>
      </c>
      <c r="D57" s="2" t="s">
        <v>279</v>
      </c>
      <c r="E57" s="2" t="s">
        <v>250</v>
      </c>
      <c r="F57" s="2">
        <v>12</v>
      </c>
      <c r="G57" s="2" t="s">
        <v>280</v>
      </c>
      <c r="H57" s="2" t="s">
        <v>281</v>
      </c>
      <c r="I57" s="2" t="s">
        <v>41</v>
      </c>
      <c r="J57" s="2" t="s">
        <v>154</v>
      </c>
      <c r="K57" s="2" t="s">
        <v>136</v>
      </c>
      <c r="L57" s="2" t="s">
        <v>137</v>
      </c>
      <c r="M57" s="2" t="s">
        <v>45</v>
      </c>
      <c r="N57" s="2" t="s">
        <v>46</v>
      </c>
      <c r="O57" s="2" t="s">
        <v>136</v>
      </c>
      <c r="P57" s="2" t="s">
        <v>47</v>
      </c>
      <c r="Q57" s="2" t="s">
        <v>48</v>
      </c>
      <c r="R57" s="2"/>
      <c r="S57" s="2"/>
      <c r="T57" s="2" t="s">
        <v>252</v>
      </c>
      <c r="U57" s="2">
        <v>12</v>
      </c>
      <c r="V57" s="2" t="s">
        <v>441</v>
      </c>
      <c r="W57" s="2" t="s">
        <v>441</v>
      </c>
      <c r="X57" s="2" t="s">
        <v>441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>
        <v>135.268192418914</v>
      </c>
      <c r="AK57" s="2">
        <v>34.6905287830905</v>
      </c>
    </row>
    <row r="58" spans="1:37" x14ac:dyDescent="0.2">
      <c r="A58" s="2" t="s">
        <v>497</v>
      </c>
      <c r="B58" s="2" t="s">
        <v>35</v>
      </c>
      <c r="C58" s="2" t="s">
        <v>240</v>
      </c>
      <c r="D58" s="2" t="s">
        <v>282</v>
      </c>
      <c r="E58" s="2" t="s">
        <v>191</v>
      </c>
      <c r="F58" s="2">
        <v>19</v>
      </c>
      <c r="G58" s="2" t="s">
        <v>283</v>
      </c>
      <c r="H58" s="2" t="s">
        <v>284</v>
      </c>
      <c r="I58" s="2" t="s">
        <v>41</v>
      </c>
      <c r="J58" s="2" t="s">
        <v>154</v>
      </c>
      <c r="K58" s="2" t="s">
        <v>136</v>
      </c>
      <c r="L58" s="2" t="s">
        <v>137</v>
      </c>
      <c r="M58" s="2" t="s">
        <v>45</v>
      </c>
      <c r="N58" s="2" t="s">
        <v>46</v>
      </c>
      <c r="O58" s="2" t="s">
        <v>43</v>
      </c>
      <c r="P58" s="2" t="s">
        <v>47</v>
      </c>
      <c r="Q58" s="2"/>
      <c r="R58" s="2"/>
      <c r="S58" s="2"/>
      <c r="T58" s="2" t="s">
        <v>285</v>
      </c>
      <c r="U58" s="2">
        <v>19</v>
      </c>
      <c r="V58" s="2" t="s">
        <v>48</v>
      </c>
      <c r="W58" s="2" t="s">
        <v>48</v>
      </c>
      <c r="X58" s="2" t="s">
        <v>441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>
        <v>135.28654806791499</v>
      </c>
      <c r="AK58" s="2">
        <v>34.726692687323201</v>
      </c>
    </row>
    <row r="59" spans="1:37" x14ac:dyDescent="0.2">
      <c r="A59" s="2" t="s">
        <v>498</v>
      </c>
      <c r="B59" s="2" t="s">
        <v>35</v>
      </c>
      <c r="C59" s="2" t="s">
        <v>240</v>
      </c>
      <c r="D59" s="2" t="s">
        <v>286</v>
      </c>
      <c r="E59" s="2" t="s">
        <v>287</v>
      </c>
      <c r="F59" s="2">
        <v>19</v>
      </c>
      <c r="G59" s="2" t="s">
        <v>288</v>
      </c>
      <c r="H59" s="2" t="s">
        <v>289</v>
      </c>
      <c r="I59" s="2" t="s">
        <v>41</v>
      </c>
      <c r="J59" s="2" t="s">
        <v>154</v>
      </c>
      <c r="K59" s="2" t="s">
        <v>136</v>
      </c>
      <c r="L59" s="2" t="s">
        <v>137</v>
      </c>
      <c r="M59" s="2" t="s">
        <v>45</v>
      </c>
      <c r="N59" s="2" t="s">
        <v>46</v>
      </c>
      <c r="O59" s="2" t="s">
        <v>136</v>
      </c>
      <c r="P59" s="2" t="s">
        <v>47</v>
      </c>
      <c r="Q59" s="2" t="s">
        <v>48</v>
      </c>
      <c r="R59" s="2"/>
      <c r="S59" s="2"/>
      <c r="T59" s="2" t="s">
        <v>290</v>
      </c>
      <c r="U59" s="2">
        <v>19</v>
      </c>
      <c r="V59" s="2" t="s">
        <v>48</v>
      </c>
      <c r="W59" s="2" t="s">
        <v>48</v>
      </c>
      <c r="X59" s="2" t="s">
        <v>441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>
        <v>135.27232649190199</v>
      </c>
      <c r="AK59" s="2">
        <v>34.7213719203545</v>
      </c>
    </row>
    <row r="60" spans="1:37" x14ac:dyDescent="0.2">
      <c r="A60" s="2" t="s">
        <v>499</v>
      </c>
      <c r="B60" s="2" t="s">
        <v>35</v>
      </c>
      <c r="C60" s="2" t="s">
        <v>240</v>
      </c>
      <c r="D60" s="2" t="s">
        <v>291</v>
      </c>
      <c r="E60" s="2" t="s">
        <v>191</v>
      </c>
      <c r="F60" s="2">
        <v>12</v>
      </c>
      <c r="G60" s="2" t="s">
        <v>317</v>
      </c>
      <c r="H60" s="2" t="s">
        <v>292</v>
      </c>
      <c r="I60" s="2" t="s">
        <v>41</v>
      </c>
      <c r="J60" s="2" t="s">
        <v>154</v>
      </c>
      <c r="K60" s="2" t="s">
        <v>136</v>
      </c>
      <c r="L60" s="2" t="s">
        <v>137</v>
      </c>
      <c r="M60" s="2" t="s">
        <v>45</v>
      </c>
      <c r="N60" s="2" t="s">
        <v>46</v>
      </c>
      <c r="O60" s="2" t="s">
        <v>136</v>
      </c>
      <c r="P60" s="2" t="s">
        <v>273</v>
      </c>
      <c r="Q60" s="2" t="s">
        <v>48</v>
      </c>
      <c r="R60" s="2"/>
      <c r="S60" s="2"/>
      <c r="T60" s="2" t="s">
        <v>293</v>
      </c>
      <c r="U60" s="2">
        <v>12</v>
      </c>
      <c r="V60" s="2" t="s">
        <v>48</v>
      </c>
      <c r="W60" s="2" t="s">
        <v>441</v>
      </c>
      <c r="X60" s="2" t="s">
        <v>48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135.268599597384</v>
      </c>
      <c r="AK60" s="2">
        <v>34.7213783757811</v>
      </c>
    </row>
    <row r="61" spans="1:37" x14ac:dyDescent="0.2">
      <c r="A61" s="2" t="s">
        <v>500</v>
      </c>
      <c r="B61" s="2" t="s">
        <v>35</v>
      </c>
      <c r="C61" s="2" t="s">
        <v>240</v>
      </c>
      <c r="D61" s="2" t="s">
        <v>294</v>
      </c>
      <c r="E61" s="2" t="s">
        <v>250</v>
      </c>
      <c r="F61" s="2">
        <v>15</v>
      </c>
      <c r="G61" s="2" t="s">
        <v>318</v>
      </c>
      <c r="H61" s="2" t="s">
        <v>295</v>
      </c>
      <c r="I61" s="2" t="s">
        <v>41</v>
      </c>
      <c r="J61" s="2" t="s">
        <v>154</v>
      </c>
      <c r="K61" s="2" t="s">
        <v>136</v>
      </c>
      <c r="L61" s="2" t="s">
        <v>137</v>
      </c>
      <c r="M61" s="2" t="s">
        <v>95</v>
      </c>
      <c r="N61" s="2" t="s">
        <v>96</v>
      </c>
      <c r="O61" s="2" t="s">
        <v>136</v>
      </c>
      <c r="P61" s="2" t="s">
        <v>47</v>
      </c>
      <c r="Q61" s="2"/>
      <c r="R61" s="2"/>
      <c r="S61" s="2"/>
      <c r="T61" s="2"/>
      <c r="U61" s="2">
        <v>15</v>
      </c>
      <c r="V61" s="2" t="s">
        <v>48</v>
      </c>
      <c r="W61" s="2" t="s">
        <v>441</v>
      </c>
      <c r="X61" s="2" t="s">
        <v>48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>
        <v>135.29086631889299</v>
      </c>
      <c r="AK61" s="2">
        <v>34.723938051144998</v>
      </c>
    </row>
    <row r="62" spans="1:37" x14ac:dyDescent="0.2">
      <c r="A62" s="2" t="s">
        <v>501</v>
      </c>
      <c r="B62" s="2" t="s">
        <v>35</v>
      </c>
      <c r="C62" s="2" t="s">
        <v>240</v>
      </c>
      <c r="D62" s="2" t="s">
        <v>296</v>
      </c>
      <c r="E62" s="2" t="s">
        <v>191</v>
      </c>
      <c r="F62" s="2">
        <v>12</v>
      </c>
      <c r="G62" s="2" t="s">
        <v>319</v>
      </c>
      <c r="H62" s="2" t="s">
        <v>297</v>
      </c>
      <c r="I62" s="2" t="s">
        <v>41</v>
      </c>
      <c r="J62" s="2" t="s">
        <v>154</v>
      </c>
      <c r="K62" s="2" t="s">
        <v>136</v>
      </c>
      <c r="L62" s="2" t="s">
        <v>137</v>
      </c>
      <c r="M62" s="2" t="s">
        <v>45</v>
      </c>
      <c r="N62" s="2" t="s">
        <v>46</v>
      </c>
      <c r="O62" s="2" t="s">
        <v>136</v>
      </c>
      <c r="P62" s="2" t="s">
        <v>273</v>
      </c>
      <c r="Q62" s="2" t="s">
        <v>48</v>
      </c>
      <c r="R62" s="2"/>
      <c r="S62" s="2"/>
      <c r="T62" s="2" t="s">
        <v>298</v>
      </c>
      <c r="U62" s="2">
        <v>12</v>
      </c>
      <c r="V62" s="2" t="s">
        <v>48</v>
      </c>
      <c r="W62" s="2" t="s">
        <v>441</v>
      </c>
      <c r="X62" s="2" t="s">
        <v>441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>
        <v>135.28905323568</v>
      </c>
      <c r="AK62" s="2">
        <v>34.727483663491199</v>
      </c>
    </row>
    <row r="63" spans="1:37" x14ac:dyDescent="0.2">
      <c r="A63" s="2" t="s">
        <v>504</v>
      </c>
      <c r="B63" s="2" t="s">
        <v>35</v>
      </c>
      <c r="C63" s="2" t="s">
        <v>240</v>
      </c>
      <c r="D63" s="2" t="s">
        <v>308</v>
      </c>
      <c r="E63" s="2" t="s">
        <v>250</v>
      </c>
      <c r="F63" s="2">
        <v>19</v>
      </c>
      <c r="G63" s="2" t="s">
        <v>322</v>
      </c>
      <c r="H63" s="2"/>
      <c r="I63" s="2" t="s">
        <v>41</v>
      </c>
      <c r="J63" s="2" t="s">
        <v>154</v>
      </c>
      <c r="K63" s="2" t="s">
        <v>136</v>
      </c>
      <c r="L63" s="2" t="s">
        <v>137</v>
      </c>
      <c r="M63" s="2" t="s">
        <v>45</v>
      </c>
      <c r="N63" s="2" t="s">
        <v>46</v>
      </c>
      <c r="O63" s="2"/>
      <c r="P63" s="2"/>
      <c r="Q63" s="2"/>
      <c r="R63" s="2"/>
      <c r="S63" s="2"/>
      <c r="T63" s="2"/>
      <c r="U63" s="2">
        <v>19</v>
      </c>
      <c r="V63" s="2" t="s">
        <v>48</v>
      </c>
      <c r="W63" s="2" t="s">
        <v>48</v>
      </c>
      <c r="X63" s="2" t="s">
        <v>48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>
        <v>135.251475428145</v>
      </c>
      <c r="AK63" s="2">
        <v>34.720813946018197</v>
      </c>
    </row>
    <row r="64" spans="1:37" x14ac:dyDescent="0.2">
      <c r="A64" s="2" t="s">
        <v>635</v>
      </c>
      <c r="B64" s="2" t="s">
        <v>35</v>
      </c>
      <c r="C64" s="2" t="s">
        <v>240</v>
      </c>
      <c r="D64" s="2" t="s">
        <v>636</v>
      </c>
      <c r="E64" s="2" t="s">
        <v>250</v>
      </c>
      <c r="F64" s="2">
        <v>19</v>
      </c>
      <c r="G64" s="2" t="s">
        <v>637</v>
      </c>
      <c r="H64" s="2"/>
      <c r="I64" s="2" t="s">
        <v>41</v>
      </c>
      <c r="J64" s="2" t="s">
        <v>154</v>
      </c>
      <c r="K64" s="2" t="s">
        <v>136</v>
      </c>
      <c r="L64" s="2" t="s">
        <v>137</v>
      </c>
      <c r="M64" s="2" t="s">
        <v>45</v>
      </c>
      <c r="N64" s="2" t="s">
        <v>46</v>
      </c>
      <c r="O64" s="2" t="s">
        <v>43</v>
      </c>
      <c r="P64" s="2" t="s">
        <v>47</v>
      </c>
      <c r="Q64" s="2" t="s">
        <v>48</v>
      </c>
      <c r="R64" s="2"/>
      <c r="S64" s="2"/>
      <c r="T64" s="2"/>
      <c r="U64" s="2">
        <v>19</v>
      </c>
      <c r="V64" s="2" t="s">
        <v>48</v>
      </c>
      <c r="W64" s="2" t="s">
        <v>48</v>
      </c>
      <c r="X64" s="2" t="s">
        <v>48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>
        <v>135.270547872555</v>
      </c>
      <c r="AK64" s="2">
        <v>34.691158061654697</v>
      </c>
    </row>
    <row r="65" spans="1:37" x14ac:dyDescent="0.2">
      <c r="A65" s="2" t="s">
        <v>502</v>
      </c>
      <c r="B65" s="2" t="s">
        <v>35</v>
      </c>
      <c r="C65" s="2" t="s">
        <v>299</v>
      </c>
      <c r="D65" s="2" t="s">
        <v>300</v>
      </c>
      <c r="E65" s="2" t="s">
        <v>301</v>
      </c>
      <c r="F65" s="2">
        <v>19</v>
      </c>
      <c r="G65" s="2" t="s">
        <v>320</v>
      </c>
      <c r="H65" s="2" t="s">
        <v>302</v>
      </c>
      <c r="I65" s="2" t="s">
        <v>303</v>
      </c>
      <c r="J65" s="2" t="s">
        <v>154</v>
      </c>
      <c r="K65" s="2" t="s">
        <v>136</v>
      </c>
      <c r="L65" s="2" t="s">
        <v>137</v>
      </c>
      <c r="M65" s="2" t="s">
        <v>95</v>
      </c>
      <c r="N65" s="2" t="s">
        <v>96</v>
      </c>
      <c r="O65" s="2" t="s">
        <v>136</v>
      </c>
      <c r="P65" s="2" t="s">
        <v>47</v>
      </c>
      <c r="Q65" s="2"/>
      <c r="R65" s="2"/>
      <c r="S65" s="2" t="s">
        <v>304</v>
      </c>
      <c r="T65" s="2"/>
      <c r="U65" s="2">
        <v>19</v>
      </c>
      <c r="V65" s="2" t="s">
        <v>48</v>
      </c>
      <c r="W65" s="2" t="s">
        <v>441</v>
      </c>
      <c r="X65" s="2" t="s">
        <v>441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>
        <v>135.27406993322199</v>
      </c>
      <c r="AK65" s="2">
        <v>34.7239617220282</v>
      </c>
    </row>
    <row r="66" spans="1:37" x14ac:dyDescent="0.2">
      <c r="A66" s="2" t="s">
        <v>503</v>
      </c>
      <c r="B66" s="2" t="s">
        <v>35</v>
      </c>
      <c r="C66" s="2" t="s">
        <v>299</v>
      </c>
      <c r="D66" s="2" t="s">
        <v>305</v>
      </c>
      <c r="E66" s="2" t="s">
        <v>262</v>
      </c>
      <c r="F66" s="2">
        <v>20</v>
      </c>
      <c r="G66" s="2" t="s">
        <v>321</v>
      </c>
      <c r="H66" s="2" t="s">
        <v>306</v>
      </c>
      <c r="I66" s="2" t="s">
        <v>41</v>
      </c>
      <c r="J66" s="2" t="s">
        <v>154</v>
      </c>
      <c r="K66" s="2" t="s">
        <v>136</v>
      </c>
      <c r="L66" s="2" t="s">
        <v>137</v>
      </c>
      <c r="M66" s="2" t="s">
        <v>95</v>
      </c>
      <c r="N66" s="2" t="s">
        <v>96</v>
      </c>
      <c r="O66" s="2" t="s">
        <v>43</v>
      </c>
      <c r="P66" s="2" t="s">
        <v>47</v>
      </c>
      <c r="Q66" s="2" t="s">
        <v>48</v>
      </c>
      <c r="R66" s="2"/>
      <c r="S66" s="2" t="s">
        <v>307</v>
      </c>
      <c r="T66" s="2"/>
      <c r="U66" s="2">
        <v>20</v>
      </c>
      <c r="V66" s="2" t="s">
        <v>48</v>
      </c>
      <c r="W66" s="2" t="s">
        <v>441</v>
      </c>
      <c r="X66" s="2" t="s">
        <v>441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>
        <v>135.281020196779</v>
      </c>
      <c r="AK66" s="2">
        <v>34.725081468883097</v>
      </c>
    </row>
  </sheetData>
  <phoneticPr fontId="1"/>
  <conditionalFormatting sqref="G1:G1048576">
    <cfRule type="duplicateValues" dxfId="37" priority="1"/>
  </conditionalFormatting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3" x14ac:dyDescent="0.2"/>
  <sheetData>
    <row r="1" spans="1:8" x14ac:dyDescent="0.2">
      <c r="A1" t="s">
        <v>0</v>
      </c>
    </row>
    <row r="2" spans="1:8" x14ac:dyDescent="0.2">
      <c r="A2" t="s">
        <v>323</v>
      </c>
      <c r="B2" t="s">
        <v>324</v>
      </c>
      <c r="C2" t="s">
        <v>325</v>
      </c>
      <c r="D2" t="s">
        <v>326</v>
      </c>
      <c r="E2" t="s">
        <v>327</v>
      </c>
      <c r="F2" t="s">
        <v>328</v>
      </c>
      <c r="G2" t="s">
        <v>329</v>
      </c>
      <c r="H2" t="s">
        <v>330</v>
      </c>
    </row>
    <row r="3" spans="1:8" x14ac:dyDescent="0.2">
      <c r="A3">
        <f>COLUMN(東灘保育施設!$A$1:$A$64)</f>
        <v>1</v>
      </c>
      <c r="B3" t="str">
        <f>東灘保育施設!$A$1</f>
        <v>id</v>
      </c>
      <c r="D3" t="b">
        <v>1</v>
      </c>
      <c r="E3">
        <f>$A$3*ROW($E$3)</f>
        <v>3</v>
      </c>
      <c r="F3" t="b">
        <v>0</v>
      </c>
      <c r="G3" t="s">
        <v>394</v>
      </c>
      <c r="H3" t="s">
        <v>395</v>
      </c>
    </row>
    <row r="4" spans="1:8" x14ac:dyDescent="0.2">
      <c r="A4">
        <f>COLUMN(東灘保育施設!$B$1:$B$64)</f>
        <v>2</v>
      </c>
      <c r="B4" t="str">
        <f>東灘保育施設!$B$1</f>
        <v>所在区</v>
      </c>
      <c r="D4" t="b">
        <v>1</v>
      </c>
      <c r="E4">
        <f>$A$4*ROW($E$4)</f>
        <v>8</v>
      </c>
      <c r="F4" t="b">
        <v>0</v>
      </c>
      <c r="G4" t="s">
        <v>396</v>
      </c>
      <c r="H4" t="s">
        <v>397</v>
      </c>
    </row>
    <row r="5" spans="1:8" x14ac:dyDescent="0.2">
      <c r="A5">
        <f>COLUMN(東灘保育施設!$C$1:$C$64)</f>
        <v>3</v>
      </c>
      <c r="B5" t="str">
        <f>東灘保育施設!$C$1</f>
        <v>分類</v>
      </c>
      <c r="D5" t="b">
        <v>1</v>
      </c>
      <c r="E5">
        <f>$A$5*ROW($E$5)</f>
        <v>15</v>
      </c>
      <c r="F5" t="b">
        <v>0</v>
      </c>
      <c r="G5" t="s">
        <v>398</v>
      </c>
      <c r="H5" t="s">
        <v>397</v>
      </c>
    </row>
    <row r="6" spans="1:8" x14ac:dyDescent="0.2">
      <c r="A6">
        <f>COLUMN(東灘保育施設!$D$1:$D$64)</f>
        <v>4</v>
      </c>
      <c r="B6" t="str">
        <f>東灘保育施設!$D$1</f>
        <v>施設名</v>
      </c>
      <c r="D6" t="b">
        <v>1</v>
      </c>
      <c r="E6">
        <f>$A$6*ROW($E$6)</f>
        <v>24</v>
      </c>
      <c r="F6" t="b">
        <v>0</v>
      </c>
      <c r="G6" t="s">
        <v>399</v>
      </c>
      <c r="H6" t="s">
        <v>397</v>
      </c>
    </row>
    <row r="7" spans="1:8" x14ac:dyDescent="0.2">
      <c r="A7">
        <f>COLUMN(東灘保育施設!$E$1:$E$64)</f>
        <v>5</v>
      </c>
      <c r="B7" t="str">
        <f>東灘保育施設!$E$1</f>
        <v>組織</v>
      </c>
      <c r="D7" t="b">
        <v>1</v>
      </c>
      <c r="E7">
        <f>$A$7*ROW($E$7)</f>
        <v>35</v>
      </c>
      <c r="F7" t="b">
        <v>0</v>
      </c>
      <c r="G7" t="s">
        <v>400</v>
      </c>
      <c r="H7" t="s">
        <v>397</v>
      </c>
    </row>
    <row r="8" spans="1:8" x14ac:dyDescent="0.2">
      <c r="A8">
        <f>COLUMN(東灘保育施設!$F$1:$F$64)</f>
        <v>6</v>
      </c>
      <c r="B8" t="str">
        <f>東灘保育施設!$F$1</f>
        <v>利用定員_2号_3号</v>
      </c>
      <c r="D8" t="b">
        <v>1</v>
      </c>
      <c r="E8">
        <f>$A$8*ROW($E$8)</f>
        <v>48</v>
      </c>
      <c r="F8" t="b">
        <v>0</v>
      </c>
      <c r="G8" t="s">
        <v>401</v>
      </c>
      <c r="H8" t="s">
        <v>395</v>
      </c>
    </row>
    <row r="9" spans="1:8" x14ac:dyDescent="0.2">
      <c r="A9">
        <f>COLUMN(東灘保育施設!$G$1:$G$64)</f>
        <v>7</v>
      </c>
      <c r="B9" t="str">
        <f>東灘保育施設!$G$1</f>
        <v>所在地</v>
      </c>
      <c r="D9" t="b">
        <v>1</v>
      </c>
      <c r="E9">
        <f>$A$9*ROW($E$9)</f>
        <v>63</v>
      </c>
      <c r="F9" t="b">
        <v>0</v>
      </c>
      <c r="G9" t="s">
        <v>402</v>
      </c>
      <c r="H9" t="s">
        <v>397</v>
      </c>
    </row>
    <row r="10" spans="1:8" x14ac:dyDescent="0.2">
      <c r="A10">
        <f>COLUMN(東灘保育施設!$H$1:$H$64)</f>
        <v>8</v>
      </c>
      <c r="B10" t="str">
        <f>東灘保育施設!$H$1</f>
        <v>電話番号</v>
      </c>
      <c r="D10" t="b">
        <v>1</v>
      </c>
      <c r="E10">
        <f>$A$10*ROW($E$10)</f>
        <v>80</v>
      </c>
      <c r="F10" t="b">
        <v>0</v>
      </c>
      <c r="G10" t="s">
        <v>403</v>
      </c>
      <c r="H10" t="s">
        <v>397</v>
      </c>
    </row>
    <row r="11" spans="1:8" x14ac:dyDescent="0.2">
      <c r="A11">
        <f>COLUMN(東灘保育施設!$I$1:$I$64)</f>
        <v>9</v>
      </c>
      <c r="B11" t="str">
        <f>東灘保育施設!$I$1</f>
        <v>受け入れ開始月齢</v>
      </c>
      <c r="D11" t="b">
        <v>1</v>
      </c>
      <c r="E11">
        <f>$A$11*ROW($E$11)</f>
        <v>99</v>
      </c>
      <c r="F11" t="b">
        <v>0</v>
      </c>
      <c r="G11" t="s">
        <v>404</v>
      </c>
      <c r="H11" t="s">
        <v>397</v>
      </c>
    </row>
    <row r="12" spans="1:8" x14ac:dyDescent="0.2">
      <c r="A12">
        <f>COLUMN(東灘保育施設!$J$1:$J$64)</f>
        <v>10</v>
      </c>
      <c r="B12" t="str">
        <f>東灘保育施設!$J$1</f>
        <v>卒園年齢</v>
      </c>
      <c r="D12" t="b">
        <v>1</v>
      </c>
      <c r="E12">
        <f>$A$12*ROW($E$12)</f>
        <v>120</v>
      </c>
      <c r="F12" t="b">
        <v>0</v>
      </c>
      <c r="G12" t="s">
        <v>405</v>
      </c>
      <c r="H12" t="s">
        <v>397</v>
      </c>
    </row>
    <row r="13" spans="1:8" x14ac:dyDescent="0.2">
      <c r="A13">
        <f>COLUMN(東灘保育施設!$K$1:$K$64)</f>
        <v>11</v>
      </c>
      <c r="B13" t="str">
        <f>東灘保育施設!$K$1</f>
        <v>開始時間_標準</v>
      </c>
      <c r="D13" t="b">
        <v>1</v>
      </c>
      <c r="E13">
        <f>$A$13*ROW($E$13)</f>
        <v>143</v>
      </c>
      <c r="F13" t="b">
        <v>0</v>
      </c>
      <c r="G13" t="s">
        <v>406</v>
      </c>
      <c r="H13" t="s">
        <v>397</v>
      </c>
    </row>
    <row r="14" spans="1:8" x14ac:dyDescent="0.2">
      <c r="A14">
        <f>COLUMN(東灘保育施設!$L$1:$L$64)</f>
        <v>12</v>
      </c>
      <c r="B14" t="str">
        <f>東灘保育施設!$L$1</f>
        <v>終了時間_標準</v>
      </c>
      <c r="D14" t="b">
        <v>1</v>
      </c>
      <c r="E14">
        <f>$A$14*ROW($E$14)</f>
        <v>168</v>
      </c>
      <c r="F14" t="b">
        <v>0</v>
      </c>
      <c r="G14" t="s">
        <v>407</v>
      </c>
      <c r="H14" t="s">
        <v>397</v>
      </c>
    </row>
    <row r="15" spans="1:8" x14ac:dyDescent="0.2">
      <c r="A15">
        <f>COLUMN(東灘保育施設!$M$1:$M$64)</f>
        <v>13</v>
      </c>
      <c r="B15" t="str">
        <f>東灘保育施設!$M$1</f>
        <v>開始時間_短時間</v>
      </c>
      <c r="D15" t="b">
        <v>1</v>
      </c>
      <c r="E15">
        <f>$A$15*ROW($E$15)</f>
        <v>195</v>
      </c>
      <c r="F15" t="b">
        <v>0</v>
      </c>
      <c r="G15" t="s">
        <v>408</v>
      </c>
      <c r="H15" t="s">
        <v>397</v>
      </c>
    </row>
    <row r="16" spans="1:8" x14ac:dyDescent="0.2">
      <c r="A16">
        <f>COLUMN(東灘保育施設!$N$1:$N$64)</f>
        <v>14</v>
      </c>
      <c r="B16" t="str">
        <f>東灘保育施設!$N$1</f>
        <v>終了時間_短時間</v>
      </c>
      <c r="D16" t="b">
        <v>1</v>
      </c>
      <c r="E16">
        <f>$A$16*ROW($E$16)</f>
        <v>224</v>
      </c>
      <c r="F16" t="b">
        <v>0</v>
      </c>
      <c r="G16" t="s">
        <v>409</v>
      </c>
      <c r="H16" t="s">
        <v>397</v>
      </c>
    </row>
    <row r="17" spans="1:8" x14ac:dyDescent="0.2">
      <c r="A17">
        <f>COLUMN(東灘保育施設!$O$1:$O$64)</f>
        <v>15</v>
      </c>
      <c r="B17" t="str">
        <f>東灘保育施設!$O$1</f>
        <v>延長保育_開始時間_朝</v>
      </c>
      <c r="D17" t="b">
        <v>1</v>
      </c>
      <c r="E17">
        <f>$A$17*ROW($E$17)</f>
        <v>255</v>
      </c>
      <c r="F17" t="b">
        <v>0</v>
      </c>
      <c r="G17" t="s">
        <v>410</v>
      </c>
      <c r="H17" t="s">
        <v>397</v>
      </c>
    </row>
    <row r="18" spans="1:8" x14ac:dyDescent="0.2">
      <c r="A18">
        <f>COLUMN(東灘保育施設!$P$1:$P$64)</f>
        <v>16</v>
      </c>
      <c r="B18" t="str">
        <f>東灘保育施設!$P$1</f>
        <v>延長保育_終了時間_夕</v>
      </c>
      <c r="D18" t="b">
        <v>1</v>
      </c>
      <c r="E18">
        <f>$A$18*ROW($E$18)</f>
        <v>288</v>
      </c>
      <c r="F18" t="b">
        <v>0</v>
      </c>
      <c r="G18" t="s">
        <v>411</v>
      </c>
      <c r="H18" t="s">
        <v>397</v>
      </c>
    </row>
    <row r="19" spans="1:8" x14ac:dyDescent="0.2">
      <c r="A19">
        <f>COLUMN(東灘保育施設!$Q$1:$Q$64)</f>
        <v>17</v>
      </c>
      <c r="B19" t="str">
        <f>東灘保育施設!$Q$1</f>
        <v>一時預かり_一時保育</v>
      </c>
      <c r="D19" t="b">
        <v>1</v>
      </c>
      <c r="E19">
        <f>$A$19*ROW($E$19)</f>
        <v>323</v>
      </c>
      <c r="F19" t="b">
        <v>0</v>
      </c>
      <c r="G19" t="s">
        <v>412</v>
      </c>
      <c r="H19" t="s">
        <v>397</v>
      </c>
    </row>
    <row r="20" spans="1:8" x14ac:dyDescent="0.2">
      <c r="A20">
        <f>COLUMN(東灘保育施設!$R$1:$R$64)</f>
        <v>18</v>
      </c>
      <c r="B20" t="str">
        <f>東灘保育施設!$R$1</f>
        <v>園庭開放</v>
      </c>
      <c r="D20" t="b">
        <v>1</v>
      </c>
      <c r="E20">
        <f>$A$20*ROW($E$20)</f>
        <v>360</v>
      </c>
      <c r="F20" t="b">
        <v>0</v>
      </c>
      <c r="G20" t="s">
        <v>413</v>
      </c>
      <c r="H20" t="s">
        <v>397</v>
      </c>
    </row>
    <row r="21" spans="1:8" x14ac:dyDescent="0.2">
      <c r="A21">
        <f>COLUMN(東灘保育施設!$S$1:$S$64)</f>
        <v>19</v>
      </c>
      <c r="B21" t="str">
        <f>東灘保育施設!$S$1</f>
        <v>備考</v>
      </c>
      <c r="D21" t="b">
        <v>1</v>
      </c>
      <c r="E21">
        <f>$A$21*ROW($E$21)</f>
        <v>399</v>
      </c>
      <c r="F21" t="b">
        <v>0</v>
      </c>
      <c r="G21" t="s">
        <v>414</v>
      </c>
      <c r="H21" t="s">
        <v>397</v>
      </c>
    </row>
    <row r="22" spans="1:8" x14ac:dyDescent="0.2">
      <c r="A22">
        <f>COLUMN(東灘保育施設!$T$1:$T$64)</f>
        <v>20</v>
      </c>
      <c r="B22" t="str">
        <f>東灘保育施設!$T$1</f>
        <v>URL</v>
      </c>
      <c r="D22" t="b">
        <v>1</v>
      </c>
      <c r="E22">
        <f>$A$22*ROW($E$22)</f>
        <v>440</v>
      </c>
      <c r="F22" t="b">
        <v>0</v>
      </c>
      <c r="G22" t="s">
        <v>415</v>
      </c>
      <c r="H22" t="s">
        <v>397</v>
      </c>
    </row>
    <row r="23" spans="1:8" x14ac:dyDescent="0.2">
      <c r="A23">
        <f>COLUMN(東灘保育施設!$U$1:$U$64)</f>
        <v>21</v>
      </c>
      <c r="B23" t="str">
        <f>東灘保育施設!$U$1</f>
        <v>利用定員_分園含_2号_3号</v>
      </c>
      <c r="D23" t="b">
        <v>1</v>
      </c>
      <c r="E23">
        <f>$A$23*ROW($E$23)</f>
        <v>483</v>
      </c>
      <c r="F23" t="b">
        <v>0</v>
      </c>
      <c r="G23" t="s">
        <v>416</v>
      </c>
      <c r="H23" t="s">
        <v>395</v>
      </c>
    </row>
    <row r="24" spans="1:8" x14ac:dyDescent="0.2">
      <c r="A24">
        <f>COLUMN(東灘保育施設!$V$1:$V$64)</f>
        <v>22</v>
      </c>
      <c r="B24" t="str">
        <f>東灘保育施設!$V$1</f>
        <v>入所の可能性０歳児</v>
      </c>
      <c r="D24" t="b">
        <v>1</v>
      </c>
      <c r="E24">
        <f>$A$24*ROW($E$24)</f>
        <v>528</v>
      </c>
      <c r="F24" t="b">
        <v>0</v>
      </c>
      <c r="G24" t="s">
        <v>417</v>
      </c>
      <c r="H24" t="s">
        <v>397</v>
      </c>
    </row>
    <row r="25" spans="1:8" x14ac:dyDescent="0.2">
      <c r="A25">
        <f>COLUMN(東灘保育施設!$W$1:$W$64)</f>
        <v>23</v>
      </c>
      <c r="B25" t="str">
        <f>東灘保育施設!$W$1</f>
        <v>入所の可能性１歳児</v>
      </c>
      <c r="D25" t="b">
        <v>1</v>
      </c>
      <c r="E25">
        <f>$A$25*ROW($E$25)</f>
        <v>575</v>
      </c>
      <c r="F25" t="b">
        <v>0</v>
      </c>
      <c r="G25" t="s">
        <v>418</v>
      </c>
      <c r="H25" t="s">
        <v>397</v>
      </c>
    </row>
    <row r="26" spans="1:8" x14ac:dyDescent="0.2">
      <c r="A26">
        <f>COLUMN(東灘保育施設!$X$1:$X$64)</f>
        <v>24</v>
      </c>
      <c r="B26" t="str">
        <f>東灘保育施設!$X$1</f>
        <v>入所の可能性２歳児</v>
      </c>
      <c r="D26" t="b">
        <v>1</v>
      </c>
      <c r="E26">
        <f>$A$26*ROW($E$26)</f>
        <v>624</v>
      </c>
      <c r="F26" t="b">
        <v>0</v>
      </c>
      <c r="G26" t="s">
        <v>419</v>
      </c>
      <c r="H26" t="s">
        <v>397</v>
      </c>
    </row>
    <row r="27" spans="1:8" x14ac:dyDescent="0.2">
      <c r="A27">
        <f>COLUMN(東灘保育施設!$Y$1:$Y$64)</f>
        <v>25</v>
      </c>
      <c r="B27" t="str">
        <f>東灘保育施設!$Y$1</f>
        <v>入所の可能性３歳児</v>
      </c>
      <c r="D27" t="b">
        <v>1</v>
      </c>
      <c r="E27">
        <f>$A$27*ROW($E$27)</f>
        <v>675</v>
      </c>
      <c r="F27" t="b">
        <v>0</v>
      </c>
      <c r="G27" t="s">
        <v>420</v>
      </c>
      <c r="H27" t="s">
        <v>397</v>
      </c>
    </row>
    <row r="28" spans="1:8" x14ac:dyDescent="0.2">
      <c r="A28">
        <f>COLUMN(東灘保育施設!$Z$1:$Z$64)</f>
        <v>26</v>
      </c>
      <c r="B28" t="str">
        <f>東灘保育施設!$Z$1</f>
        <v>入所の可能性４歳児</v>
      </c>
      <c r="D28" t="b">
        <v>1</v>
      </c>
      <c r="E28">
        <f>$A$28*ROW($E$28)</f>
        <v>728</v>
      </c>
      <c r="F28" t="b">
        <v>0</v>
      </c>
      <c r="G28" t="s">
        <v>421</v>
      </c>
      <c r="H28" t="s">
        <v>397</v>
      </c>
    </row>
    <row r="29" spans="1:8" x14ac:dyDescent="0.2">
      <c r="A29">
        <f>COLUMN(東灘保育施設!$AA$1:$AA$64)</f>
        <v>27</v>
      </c>
      <c r="B29" t="str">
        <f>東灘保育施設!$AA$1</f>
        <v>入所の可能性５歳児</v>
      </c>
      <c r="D29" t="b">
        <v>1</v>
      </c>
      <c r="E29">
        <f>$A$29*ROW($E$29)</f>
        <v>783</v>
      </c>
      <c r="F29" t="b">
        <v>0</v>
      </c>
      <c r="G29" t="s">
        <v>422</v>
      </c>
      <c r="H29" t="s">
        <v>397</v>
      </c>
    </row>
    <row r="30" spans="1:8" x14ac:dyDescent="0.2">
      <c r="A30">
        <f>COLUMN(東灘保育施設!$AB$1:$AB$64)</f>
        <v>28</v>
      </c>
      <c r="B30" t="str">
        <f>東灘保育施設!$AB$1</f>
        <v>申込児童数０歳児</v>
      </c>
      <c r="D30" t="b">
        <v>1</v>
      </c>
      <c r="E30">
        <f>$A$30*ROW($E$30)</f>
        <v>840</v>
      </c>
      <c r="F30" t="b">
        <v>0</v>
      </c>
      <c r="G30" t="s">
        <v>423</v>
      </c>
      <c r="H30" t="s">
        <v>397</v>
      </c>
    </row>
    <row r="31" spans="1:8" x14ac:dyDescent="0.2">
      <c r="A31">
        <f>COLUMN(東灘保育施設!$AC$1:$AC$64)</f>
        <v>29</v>
      </c>
      <c r="B31" t="str">
        <f>東灘保育施設!$AC$1</f>
        <v>申込児童数１歳児</v>
      </c>
      <c r="D31" t="b">
        <v>1</v>
      </c>
      <c r="E31">
        <f>$A$31*ROW($E$31)</f>
        <v>899</v>
      </c>
      <c r="F31" t="b">
        <v>0</v>
      </c>
      <c r="G31" t="s">
        <v>424</v>
      </c>
      <c r="H31" t="s">
        <v>397</v>
      </c>
    </row>
    <row r="32" spans="1:8" x14ac:dyDescent="0.2">
      <c r="A32">
        <f>COLUMN(東灘保育施設!$AD$1:$AD$64)</f>
        <v>30</v>
      </c>
      <c r="B32" t="str">
        <f>東灘保育施設!$AD$1</f>
        <v>申込児童数２歳児</v>
      </c>
      <c r="D32" t="b">
        <v>1</v>
      </c>
      <c r="E32">
        <f>$A$32*ROW($E$32)</f>
        <v>960</v>
      </c>
      <c r="F32" t="b">
        <v>0</v>
      </c>
      <c r="G32" t="s">
        <v>425</v>
      </c>
      <c r="H32" t="s">
        <v>397</v>
      </c>
    </row>
    <row r="33" spans="1:8" x14ac:dyDescent="0.2">
      <c r="A33">
        <f>COLUMN(東灘保育施設!$AE$1:$AE$64)</f>
        <v>31</v>
      </c>
      <c r="B33" t="str">
        <f>東灘保育施設!$AE$1</f>
        <v>申込児童数３歳児</v>
      </c>
      <c r="D33" t="b">
        <v>1</v>
      </c>
      <c r="E33">
        <f>$A$33*ROW($E$33)</f>
        <v>1023</v>
      </c>
      <c r="F33" t="b">
        <v>0</v>
      </c>
      <c r="G33" t="s">
        <v>426</v>
      </c>
      <c r="H33" t="s">
        <v>397</v>
      </c>
    </row>
    <row r="34" spans="1:8" x14ac:dyDescent="0.2">
      <c r="A34">
        <f>COLUMN(東灘保育施設!$AF$1:$AF$64)</f>
        <v>32</v>
      </c>
      <c r="B34" t="str">
        <f>東灘保育施設!$AF$1</f>
        <v>申込児童数４歳児</v>
      </c>
      <c r="D34" t="b">
        <v>1</v>
      </c>
      <c r="E34">
        <f>$A$34*ROW($E$34)</f>
        <v>1088</v>
      </c>
      <c r="F34" t="b">
        <v>0</v>
      </c>
      <c r="G34" t="s">
        <v>427</v>
      </c>
      <c r="H34" t="s">
        <v>397</v>
      </c>
    </row>
    <row r="35" spans="1:8" x14ac:dyDescent="0.2">
      <c r="A35">
        <f>COLUMN(東灘保育施設!$AG$1:$AG$64)</f>
        <v>33</v>
      </c>
      <c r="B35" t="str">
        <f>東灘保育施設!$AG$1</f>
        <v>申込児童数５歳児</v>
      </c>
      <c r="D35" t="b">
        <v>1</v>
      </c>
      <c r="E35">
        <f>$A$35*ROW($E$35)</f>
        <v>1155</v>
      </c>
      <c r="F35" t="b">
        <v>0</v>
      </c>
      <c r="G35" t="s">
        <v>428</v>
      </c>
      <c r="H35" t="s">
        <v>397</v>
      </c>
    </row>
    <row r="36" spans="1:8" x14ac:dyDescent="0.2">
      <c r="A36">
        <f>COLUMN(東灘保育施設!$AH$1:$AH$64)</f>
        <v>34</v>
      </c>
      <c r="B36" t="str">
        <f>東灘保育施設!$AH$1</f>
        <v>合計</v>
      </c>
      <c r="D36" t="b">
        <v>1</v>
      </c>
      <c r="E36">
        <f>$A$36*ROW($E$36)</f>
        <v>1224</v>
      </c>
      <c r="F36" t="b">
        <v>0</v>
      </c>
      <c r="G36" t="s">
        <v>429</v>
      </c>
      <c r="H36" t="s">
        <v>397</v>
      </c>
    </row>
    <row r="37" spans="1:8" x14ac:dyDescent="0.2">
      <c r="A37">
        <f>COLUMN(東灘保育施設!$AI$1:$AI$64)</f>
        <v>35</v>
      </c>
      <c r="B37" t="str">
        <f>東灘保育施設!$AI$1</f>
        <v>公開</v>
      </c>
      <c r="D37" t="b">
        <v>1</v>
      </c>
      <c r="E37">
        <f>$A$37*ROW($E$37)</f>
        <v>1295</v>
      </c>
      <c r="F37" t="b">
        <v>0</v>
      </c>
      <c r="G37" t="s">
        <v>430</v>
      </c>
      <c r="H37" t="s">
        <v>397</v>
      </c>
    </row>
    <row r="38" spans="1:8" x14ac:dyDescent="0.2">
      <c r="A38">
        <f>COLUMN(東灘保育施設!$AJ$1:$AJ$64)</f>
        <v>36</v>
      </c>
      <c r="B38" t="str">
        <f>東灘保育施設!$AJ$1</f>
        <v>x</v>
      </c>
      <c r="D38" t="b">
        <v>1</v>
      </c>
      <c r="E38">
        <f>$A$38*ROW($E$38)</f>
        <v>1368</v>
      </c>
      <c r="F38" t="b">
        <v>1</v>
      </c>
      <c r="G38" t="s">
        <v>431</v>
      </c>
      <c r="H38" t="s">
        <v>432</v>
      </c>
    </row>
    <row r="39" spans="1:8" x14ac:dyDescent="0.2">
      <c r="A39">
        <f>COLUMN(東灘保育施設!$AK$1:$AK$64)</f>
        <v>37</v>
      </c>
      <c r="B39" t="str">
        <f>東灘保育施設!$AK$1</f>
        <v>y</v>
      </c>
      <c r="D39" t="b">
        <v>1</v>
      </c>
      <c r="E39">
        <f>$A$39*ROW($E$39)</f>
        <v>1443</v>
      </c>
      <c r="F39" t="b">
        <v>1</v>
      </c>
      <c r="G39" t="s">
        <v>433</v>
      </c>
      <c r="H39" t="s">
        <v>432</v>
      </c>
    </row>
    <row r="40" spans="1:8" x14ac:dyDescent="0.2">
      <c r="B40">
        <f>SUMPRODUCT(LEN($B$3:$B$39))</f>
        <v>234</v>
      </c>
      <c r="E40">
        <f>SUM($E$3:$E$39)</f>
        <v>18981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/>
  </sheetViews>
  <sheetFormatPr defaultRowHeight="13" x14ac:dyDescent="0.2"/>
  <sheetData>
    <row r="1" spans="1:4" x14ac:dyDescent="0.2">
      <c r="A1" t="s">
        <v>705</v>
      </c>
      <c r="B1" t="s">
        <v>639</v>
      </c>
      <c r="C1" t="s">
        <v>439</v>
      </c>
      <c r="D1" t="s">
        <v>434</v>
      </c>
    </row>
    <row r="2" spans="1:4" x14ac:dyDescent="0.2">
      <c r="A2">
        <v>-1</v>
      </c>
      <c r="B2" t="s">
        <v>506</v>
      </c>
      <c r="C2" t="s">
        <v>570</v>
      </c>
      <c r="D2" s="3" t="s">
        <v>334</v>
      </c>
    </row>
    <row r="3" spans="1:4" x14ac:dyDescent="0.2">
      <c r="A3">
        <v>-1</v>
      </c>
      <c r="B3" t="s">
        <v>507</v>
      </c>
      <c r="C3" t="s">
        <v>571</v>
      </c>
      <c r="D3" s="3" t="s">
        <v>335</v>
      </c>
    </row>
    <row r="4" spans="1:4" x14ac:dyDescent="0.2">
      <c r="A4">
        <v>-1</v>
      </c>
      <c r="B4" t="s">
        <v>508</v>
      </c>
      <c r="C4" t="s">
        <v>572</v>
      </c>
      <c r="D4" s="3" t="s">
        <v>336</v>
      </c>
    </row>
    <row r="5" spans="1:4" x14ac:dyDescent="0.2">
      <c r="A5">
        <v>-1</v>
      </c>
      <c r="B5" t="s">
        <v>509</v>
      </c>
      <c r="C5" t="s">
        <v>573</v>
      </c>
      <c r="D5" s="3" t="s">
        <v>337</v>
      </c>
    </row>
    <row r="6" spans="1:4" x14ac:dyDescent="0.2">
      <c r="A6">
        <v>-1</v>
      </c>
      <c r="B6" t="s">
        <v>510</v>
      </c>
      <c r="C6" t="s">
        <v>574</v>
      </c>
      <c r="D6" s="3" t="s">
        <v>338</v>
      </c>
    </row>
    <row r="7" spans="1:4" x14ac:dyDescent="0.2">
      <c r="A7">
        <v>-1</v>
      </c>
      <c r="B7" t="s">
        <v>511</v>
      </c>
      <c r="C7" t="s">
        <v>575</v>
      </c>
      <c r="D7" s="3" t="s">
        <v>339</v>
      </c>
    </row>
    <row r="8" spans="1:4" x14ac:dyDescent="0.2">
      <c r="A8">
        <v>-1</v>
      </c>
      <c r="B8" t="s">
        <v>512</v>
      </c>
      <c r="C8" t="s">
        <v>576</v>
      </c>
      <c r="D8" s="3" t="s">
        <v>340</v>
      </c>
    </row>
    <row r="9" spans="1:4" x14ac:dyDescent="0.2">
      <c r="A9">
        <v>-1</v>
      </c>
      <c r="B9" t="s">
        <v>513</v>
      </c>
      <c r="C9" t="s">
        <v>577</v>
      </c>
      <c r="D9" s="3" t="s">
        <v>341</v>
      </c>
    </row>
    <row r="10" spans="1:4" x14ac:dyDescent="0.2">
      <c r="A10">
        <v>-1</v>
      </c>
      <c r="B10" t="s">
        <v>514</v>
      </c>
      <c r="C10" t="s">
        <v>578</v>
      </c>
      <c r="D10" s="3" t="s">
        <v>342</v>
      </c>
    </row>
    <row r="11" spans="1:4" x14ac:dyDescent="0.2">
      <c r="A11">
        <v>-1</v>
      </c>
      <c r="B11" t="s">
        <v>515</v>
      </c>
      <c r="C11" t="s">
        <v>579</v>
      </c>
      <c r="D11" s="3" t="s">
        <v>343</v>
      </c>
    </row>
    <row r="12" spans="1:4" x14ac:dyDescent="0.2">
      <c r="A12">
        <v>-1</v>
      </c>
      <c r="B12" t="s">
        <v>516</v>
      </c>
      <c r="C12" t="s">
        <v>580</v>
      </c>
      <c r="D12" s="3" t="s">
        <v>344</v>
      </c>
    </row>
    <row r="13" spans="1:4" x14ac:dyDescent="0.2">
      <c r="A13">
        <v>-1</v>
      </c>
      <c r="B13" t="s">
        <v>517</v>
      </c>
      <c r="C13" t="s">
        <v>581</v>
      </c>
      <c r="D13" s="3" t="s">
        <v>345</v>
      </c>
    </row>
    <row r="14" spans="1:4" x14ac:dyDescent="0.2">
      <c r="A14">
        <v>-1</v>
      </c>
      <c r="B14" t="s">
        <v>518</v>
      </c>
      <c r="C14" t="s">
        <v>582</v>
      </c>
      <c r="D14" s="3" t="s">
        <v>346</v>
      </c>
    </row>
    <row r="15" spans="1:4" x14ac:dyDescent="0.2">
      <c r="A15">
        <v>-1</v>
      </c>
      <c r="B15" t="s">
        <v>519</v>
      </c>
      <c r="C15" t="s">
        <v>583</v>
      </c>
      <c r="D15" s="3" t="s">
        <v>347</v>
      </c>
    </row>
    <row r="16" spans="1:4" x14ac:dyDescent="0.2">
      <c r="A16">
        <v>-1</v>
      </c>
      <c r="B16" t="s">
        <v>520</v>
      </c>
      <c r="C16" t="s">
        <v>584</v>
      </c>
      <c r="D16" s="3" t="s">
        <v>348</v>
      </c>
    </row>
    <row r="17" spans="1:4" x14ac:dyDescent="0.2">
      <c r="A17">
        <v>-1</v>
      </c>
      <c r="B17" t="s">
        <v>521</v>
      </c>
      <c r="C17" t="s">
        <v>585</v>
      </c>
      <c r="D17" s="3" t="s">
        <v>349</v>
      </c>
    </row>
    <row r="18" spans="1:4" x14ac:dyDescent="0.2">
      <c r="A18">
        <v>-1</v>
      </c>
      <c r="B18" t="s">
        <v>522</v>
      </c>
      <c r="C18" t="s">
        <v>586</v>
      </c>
      <c r="D18" s="3" t="s">
        <v>350</v>
      </c>
    </row>
    <row r="19" spans="1:4" x14ac:dyDescent="0.2">
      <c r="A19">
        <v>-1</v>
      </c>
      <c r="B19" t="s">
        <v>523</v>
      </c>
      <c r="C19" t="s">
        <v>587</v>
      </c>
      <c r="D19" s="3" t="s">
        <v>351</v>
      </c>
    </row>
    <row r="20" spans="1:4" x14ac:dyDescent="0.2">
      <c r="A20">
        <v>-1</v>
      </c>
      <c r="B20" t="s">
        <v>524</v>
      </c>
      <c r="C20" t="s">
        <v>588</v>
      </c>
      <c r="D20" s="3" t="s">
        <v>352</v>
      </c>
    </row>
    <row r="21" spans="1:4" x14ac:dyDescent="0.2">
      <c r="A21">
        <v>-1</v>
      </c>
      <c r="B21" t="s">
        <v>525</v>
      </c>
      <c r="C21" t="s">
        <v>589</v>
      </c>
      <c r="D21" s="3" t="s">
        <v>353</v>
      </c>
    </row>
    <row r="22" spans="1:4" x14ac:dyDescent="0.2">
      <c r="A22">
        <v>-1</v>
      </c>
      <c r="B22" t="s">
        <v>526</v>
      </c>
      <c r="C22" t="s">
        <v>590</v>
      </c>
      <c r="D22" s="3" t="s">
        <v>354</v>
      </c>
    </row>
    <row r="23" spans="1:4" x14ac:dyDescent="0.2">
      <c r="A23">
        <v>-1</v>
      </c>
      <c r="B23" t="s">
        <v>527</v>
      </c>
      <c r="C23" t="s">
        <v>591</v>
      </c>
      <c r="D23" s="3" t="s">
        <v>355</v>
      </c>
    </row>
    <row r="24" spans="1:4" x14ac:dyDescent="0.2">
      <c r="A24">
        <v>-1</v>
      </c>
      <c r="B24" t="s">
        <v>528</v>
      </c>
      <c r="C24" t="s">
        <v>592</v>
      </c>
      <c r="D24" s="3" t="s">
        <v>356</v>
      </c>
    </row>
    <row r="25" spans="1:4" x14ac:dyDescent="0.2">
      <c r="A25">
        <v>-1</v>
      </c>
      <c r="B25" t="s">
        <v>529</v>
      </c>
      <c r="C25" t="s">
        <v>593</v>
      </c>
      <c r="D25" s="3" t="s">
        <v>357</v>
      </c>
    </row>
    <row r="26" spans="1:4" x14ac:dyDescent="0.2">
      <c r="A26">
        <v>-1</v>
      </c>
      <c r="B26" t="s">
        <v>530</v>
      </c>
      <c r="C26" t="s">
        <v>594</v>
      </c>
      <c r="D26" s="3" t="s">
        <v>358</v>
      </c>
    </row>
    <row r="27" spans="1:4" x14ac:dyDescent="0.2">
      <c r="A27">
        <v>-1</v>
      </c>
      <c r="B27" t="s">
        <v>531</v>
      </c>
      <c r="C27" t="s">
        <v>595</v>
      </c>
      <c r="D27" s="3" t="s">
        <v>359</v>
      </c>
    </row>
    <row r="28" spans="1:4" x14ac:dyDescent="0.2">
      <c r="A28">
        <v>-1</v>
      </c>
      <c r="B28" t="s">
        <v>532</v>
      </c>
      <c r="C28" t="s">
        <v>596</v>
      </c>
      <c r="D28" s="3" t="s">
        <v>360</v>
      </c>
    </row>
    <row r="29" spans="1:4" x14ac:dyDescent="0.2">
      <c r="A29">
        <v>-1</v>
      </c>
      <c r="B29" t="s">
        <v>533</v>
      </c>
      <c r="C29" t="s">
        <v>597</v>
      </c>
      <c r="D29" s="3" t="s">
        <v>361</v>
      </c>
    </row>
    <row r="30" spans="1:4" x14ac:dyDescent="0.2">
      <c r="A30">
        <v>-1</v>
      </c>
      <c r="B30" t="s">
        <v>534</v>
      </c>
      <c r="C30" t="s">
        <v>598</v>
      </c>
      <c r="D30" s="3" t="s">
        <v>362</v>
      </c>
    </row>
    <row r="31" spans="1:4" x14ac:dyDescent="0.2">
      <c r="A31">
        <v>-1</v>
      </c>
      <c r="B31" t="s">
        <v>535</v>
      </c>
      <c r="C31" t="s">
        <v>599</v>
      </c>
      <c r="D31" s="3" t="s">
        <v>363</v>
      </c>
    </row>
    <row r="32" spans="1:4" x14ac:dyDescent="0.2">
      <c r="A32">
        <v>-1</v>
      </c>
      <c r="B32" t="s">
        <v>536</v>
      </c>
      <c r="C32" t="s">
        <v>600</v>
      </c>
      <c r="D32" s="3" t="s">
        <v>364</v>
      </c>
    </row>
    <row r="33" spans="1:4" x14ac:dyDescent="0.2">
      <c r="A33">
        <v>-1</v>
      </c>
      <c r="B33" t="s">
        <v>537</v>
      </c>
      <c r="C33" t="s">
        <v>601</v>
      </c>
      <c r="D33" s="3" t="s">
        <v>365</v>
      </c>
    </row>
    <row r="34" spans="1:4" x14ac:dyDescent="0.2">
      <c r="A34">
        <v>-1</v>
      </c>
      <c r="B34" t="s">
        <v>538</v>
      </c>
      <c r="C34" t="s">
        <v>602</v>
      </c>
      <c r="D34" s="3" t="s">
        <v>366</v>
      </c>
    </row>
    <row r="35" spans="1:4" x14ac:dyDescent="0.2">
      <c r="A35">
        <v>-1</v>
      </c>
      <c r="B35" t="s">
        <v>539</v>
      </c>
      <c r="C35" t="s">
        <v>603</v>
      </c>
      <c r="D35" s="3" t="s">
        <v>367</v>
      </c>
    </row>
    <row r="36" spans="1:4" x14ac:dyDescent="0.2">
      <c r="A36">
        <v>-1</v>
      </c>
      <c r="B36" t="s">
        <v>540</v>
      </c>
      <c r="C36" t="s">
        <v>604</v>
      </c>
      <c r="D36" s="3" t="s">
        <v>368</v>
      </c>
    </row>
    <row r="37" spans="1:4" x14ac:dyDescent="0.2">
      <c r="A37">
        <v>-1</v>
      </c>
      <c r="B37" t="s">
        <v>541</v>
      </c>
      <c r="C37" t="s">
        <v>605</v>
      </c>
      <c r="D37" s="3" t="s">
        <v>369</v>
      </c>
    </row>
    <row r="38" spans="1:4" x14ac:dyDescent="0.2">
      <c r="A38">
        <v>-1</v>
      </c>
      <c r="B38" t="s">
        <v>542</v>
      </c>
      <c r="C38" t="s">
        <v>606</v>
      </c>
      <c r="D38" s="3" t="s">
        <v>370</v>
      </c>
    </row>
    <row r="39" spans="1:4" x14ac:dyDescent="0.2">
      <c r="A39">
        <v>-1</v>
      </c>
      <c r="B39" t="s">
        <v>543</v>
      </c>
      <c r="C39" t="s">
        <v>607</v>
      </c>
      <c r="D39" s="3" t="s">
        <v>371</v>
      </c>
    </row>
    <row r="40" spans="1:4" x14ac:dyDescent="0.2">
      <c r="A40">
        <v>-1</v>
      </c>
      <c r="B40" t="s">
        <v>544</v>
      </c>
      <c r="C40" t="s">
        <v>608</v>
      </c>
      <c r="D40" s="3" t="s">
        <v>372</v>
      </c>
    </row>
    <row r="41" spans="1:4" x14ac:dyDescent="0.2">
      <c r="A41">
        <v>-1</v>
      </c>
      <c r="B41" t="s">
        <v>545</v>
      </c>
      <c r="C41" t="s">
        <v>609</v>
      </c>
      <c r="D41" s="3" t="s">
        <v>373</v>
      </c>
    </row>
    <row r="42" spans="1:4" x14ac:dyDescent="0.2">
      <c r="A42">
        <v>-1</v>
      </c>
      <c r="B42" t="s">
        <v>546</v>
      </c>
      <c r="C42" t="s">
        <v>610</v>
      </c>
      <c r="D42" s="3" t="s">
        <v>374</v>
      </c>
    </row>
    <row r="43" spans="1:4" x14ac:dyDescent="0.2">
      <c r="A43">
        <v>-1</v>
      </c>
      <c r="B43" t="s">
        <v>547</v>
      </c>
      <c r="C43" t="s">
        <v>611</v>
      </c>
      <c r="D43" s="3" t="s">
        <v>375</v>
      </c>
    </row>
    <row r="44" spans="1:4" x14ac:dyDescent="0.2">
      <c r="A44">
        <v>-1</v>
      </c>
      <c r="B44" t="s">
        <v>548</v>
      </c>
      <c r="C44" t="s">
        <v>612</v>
      </c>
      <c r="D44" s="3" t="s">
        <v>376</v>
      </c>
    </row>
    <row r="45" spans="1:4" x14ac:dyDescent="0.2">
      <c r="A45">
        <v>-1</v>
      </c>
      <c r="B45" t="s">
        <v>549</v>
      </c>
      <c r="C45" t="s">
        <v>613</v>
      </c>
      <c r="D45" s="3" t="s">
        <v>377</v>
      </c>
    </row>
    <row r="46" spans="1:4" x14ac:dyDescent="0.2">
      <c r="A46">
        <v>-1</v>
      </c>
      <c r="B46" t="s">
        <v>550</v>
      </c>
      <c r="C46" t="s">
        <v>614</v>
      </c>
      <c r="D46" s="3" t="s">
        <v>378</v>
      </c>
    </row>
    <row r="47" spans="1:4" x14ac:dyDescent="0.2">
      <c r="A47">
        <v>-1</v>
      </c>
      <c r="B47" t="s">
        <v>551</v>
      </c>
      <c r="C47" t="s">
        <v>615</v>
      </c>
      <c r="D47" s="3" t="s">
        <v>379</v>
      </c>
    </row>
    <row r="48" spans="1:4" x14ac:dyDescent="0.2">
      <c r="A48">
        <v>-1</v>
      </c>
      <c r="B48" t="s">
        <v>552</v>
      </c>
      <c r="C48" t="s">
        <v>616</v>
      </c>
      <c r="D48" s="3" t="s">
        <v>569</v>
      </c>
    </row>
    <row r="49" spans="1:4" x14ac:dyDescent="0.2">
      <c r="A49">
        <v>-1</v>
      </c>
      <c r="B49" t="s">
        <v>553</v>
      </c>
      <c r="C49" t="s">
        <v>617</v>
      </c>
      <c r="D49" s="3" t="s">
        <v>331</v>
      </c>
    </row>
    <row r="50" spans="1:4" x14ac:dyDescent="0.2">
      <c r="A50">
        <v>-1</v>
      </c>
      <c r="B50" t="s">
        <v>554</v>
      </c>
      <c r="C50" t="s">
        <v>618</v>
      </c>
      <c r="D50" s="3" t="s">
        <v>380</v>
      </c>
    </row>
    <row r="51" spans="1:4" x14ac:dyDescent="0.2">
      <c r="A51">
        <v>-1</v>
      </c>
      <c r="B51" t="s">
        <v>555</v>
      </c>
      <c r="C51" t="s">
        <v>619</v>
      </c>
      <c r="D51" s="3" t="s">
        <v>381</v>
      </c>
    </row>
    <row r="52" spans="1:4" x14ac:dyDescent="0.2">
      <c r="A52">
        <v>-1</v>
      </c>
      <c r="B52" t="s">
        <v>556</v>
      </c>
      <c r="C52" t="s">
        <v>620</v>
      </c>
      <c r="D52" s="3" t="s">
        <v>332</v>
      </c>
    </row>
    <row r="53" spans="1:4" x14ac:dyDescent="0.2">
      <c r="A53">
        <v>-1</v>
      </c>
      <c r="B53" t="s">
        <v>557</v>
      </c>
      <c r="C53" t="s">
        <v>621</v>
      </c>
      <c r="D53" s="3" t="s">
        <v>382</v>
      </c>
    </row>
    <row r="54" spans="1:4" x14ac:dyDescent="0.2">
      <c r="A54">
        <v>-1</v>
      </c>
      <c r="B54" t="s">
        <v>558</v>
      </c>
      <c r="C54" t="s">
        <v>622</v>
      </c>
      <c r="D54" s="3" t="s">
        <v>383</v>
      </c>
    </row>
    <row r="55" spans="1:4" x14ac:dyDescent="0.2">
      <c r="A55">
        <v>-1</v>
      </c>
      <c r="B55" t="s">
        <v>559</v>
      </c>
      <c r="C55" t="s">
        <v>623</v>
      </c>
      <c r="D55" s="3" t="s">
        <v>384</v>
      </c>
    </row>
    <row r="56" spans="1:4" x14ac:dyDescent="0.2">
      <c r="A56">
        <v>-1</v>
      </c>
      <c r="B56" t="s">
        <v>560</v>
      </c>
      <c r="C56" t="s">
        <v>624</v>
      </c>
      <c r="D56" s="3" t="s">
        <v>385</v>
      </c>
    </row>
    <row r="57" spans="1:4" x14ac:dyDescent="0.2">
      <c r="A57">
        <v>-1</v>
      </c>
      <c r="B57" t="s">
        <v>561</v>
      </c>
      <c r="C57" t="s">
        <v>625</v>
      </c>
      <c r="D57" s="3" t="s">
        <v>333</v>
      </c>
    </row>
    <row r="58" spans="1:4" x14ac:dyDescent="0.2">
      <c r="A58">
        <v>-1</v>
      </c>
      <c r="B58" t="s">
        <v>562</v>
      </c>
      <c r="C58" t="s">
        <v>626</v>
      </c>
      <c r="D58" s="3" t="s">
        <v>386</v>
      </c>
    </row>
    <row r="59" spans="1:4" x14ac:dyDescent="0.2">
      <c r="A59">
        <v>-1</v>
      </c>
      <c r="B59" t="s">
        <v>563</v>
      </c>
      <c r="C59" t="s">
        <v>627</v>
      </c>
      <c r="D59" s="3" t="s">
        <v>387</v>
      </c>
    </row>
    <row r="60" spans="1:4" x14ac:dyDescent="0.2">
      <c r="A60">
        <v>-1</v>
      </c>
      <c r="B60" t="s">
        <v>564</v>
      </c>
      <c r="C60" t="s">
        <v>628</v>
      </c>
      <c r="D60" s="3" t="s">
        <v>388</v>
      </c>
    </row>
    <row r="61" spans="1:4" x14ac:dyDescent="0.2">
      <c r="A61">
        <v>-1</v>
      </c>
      <c r="B61" t="s">
        <v>565</v>
      </c>
      <c r="C61" t="s">
        <v>629</v>
      </c>
      <c r="D61" s="3" t="s">
        <v>389</v>
      </c>
    </row>
    <row r="62" spans="1:4" x14ac:dyDescent="0.2">
      <c r="A62">
        <v>-1</v>
      </c>
      <c r="B62" t="s">
        <v>566</v>
      </c>
      <c r="C62" t="s">
        <v>630</v>
      </c>
      <c r="D62" s="3" t="s">
        <v>390</v>
      </c>
    </row>
    <row r="63" spans="1:4" x14ac:dyDescent="0.2">
      <c r="A63">
        <v>-1</v>
      </c>
      <c r="B63" t="s">
        <v>567</v>
      </c>
      <c r="C63" t="s">
        <v>631</v>
      </c>
      <c r="D63" s="3" t="s">
        <v>391</v>
      </c>
    </row>
    <row r="64" spans="1:4" x14ac:dyDescent="0.2">
      <c r="A64">
        <v>-1</v>
      </c>
      <c r="B64" t="s">
        <v>568</v>
      </c>
      <c r="C64" t="s">
        <v>632</v>
      </c>
      <c r="D64" s="3" t="s">
        <v>392</v>
      </c>
    </row>
    <row r="65" spans="1:4" x14ac:dyDescent="0.2">
      <c r="A65">
        <v>-1</v>
      </c>
      <c r="B65" t="s">
        <v>505</v>
      </c>
      <c r="C65" t="s">
        <v>633</v>
      </c>
      <c r="D65" s="3" t="s">
        <v>393</v>
      </c>
    </row>
    <row r="66" spans="1:4" x14ac:dyDescent="0.2">
      <c r="A66">
        <v>194</v>
      </c>
      <c r="B66" t="s">
        <v>568</v>
      </c>
      <c r="C66" t="s">
        <v>638</v>
      </c>
      <c r="D66" s="3" t="s">
        <v>392</v>
      </c>
    </row>
    <row r="67" spans="1:4" x14ac:dyDescent="0.2">
      <c r="A67">
        <v>195</v>
      </c>
      <c r="B67" t="s">
        <v>506</v>
      </c>
      <c r="C67" t="s">
        <v>640</v>
      </c>
      <c r="D67" s="3" t="s">
        <v>334</v>
      </c>
    </row>
    <row r="68" spans="1:4" x14ac:dyDescent="0.2">
      <c r="A68">
        <v>196</v>
      </c>
      <c r="B68" t="s">
        <v>507</v>
      </c>
      <c r="C68" t="s">
        <v>641</v>
      </c>
      <c r="D68" s="3" t="s">
        <v>335</v>
      </c>
    </row>
    <row r="69" spans="1:4" x14ac:dyDescent="0.2">
      <c r="A69">
        <v>197</v>
      </c>
      <c r="B69" t="s">
        <v>508</v>
      </c>
      <c r="C69" t="s">
        <v>642</v>
      </c>
      <c r="D69" s="3" t="s">
        <v>336</v>
      </c>
    </row>
    <row r="70" spans="1:4" x14ac:dyDescent="0.2">
      <c r="A70">
        <v>198</v>
      </c>
      <c r="B70" t="s">
        <v>509</v>
      </c>
      <c r="C70" t="s">
        <v>643</v>
      </c>
      <c r="D70" s="3" t="s">
        <v>337</v>
      </c>
    </row>
    <row r="71" spans="1:4" x14ac:dyDescent="0.2">
      <c r="A71">
        <v>199</v>
      </c>
      <c r="B71" t="s">
        <v>510</v>
      </c>
      <c r="C71" t="s">
        <v>644</v>
      </c>
      <c r="D71" s="3" t="s">
        <v>338</v>
      </c>
    </row>
    <row r="72" spans="1:4" x14ac:dyDescent="0.2">
      <c r="A72">
        <v>200</v>
      </c>
      <c r="B72" t="s">
        <v>511</v>
      </c>
      <c r="C72" t="s">
        <v>645</v>
      </c>
      <c r="D72" s="3" t="s">
        <v>339</v>
      </c>
    </row>
    <row r="73" spans="1:4" x14ac:dyDescent="0.2">
      <c r="A73">
        <v>201</v>
      </c>
      <c r="B73" t="s">
        <v>512</v>
      </c>
      <c r="C73" t="s">
        <v>646</v>
      </c>
      <c r="D73" s="3" t="s">
        <v>340</v>
      </c>
    </row>
    <row r="74" spans="1:4" x14ac:dyDescent="0.2">
      <c r="A74">
        <v>202</v>
      </c>
      <c r="B74" t="s">
        <v>513</v>
      </c>
      <c r="C74" t="s">
        <v>647</v>
      </c>
      <c r="D74" s="3" t="s">
        <v>341</v>
      </c>
    </row>
    <row r="75" spans="1:4" x14ac:dyDescent="0.2">
      <c r="A75">
        <v>203</v>
      </c>
      <c r="B75" t="s">
        <v>514</v>
      </c>
      <c r="C75" t="s">
        <v>648</v>
      </c>
      <c r="D75" s="3" t="s">
        <v>342</v>
      </c>
    </row>
    <row r="76" spans="1:4" x14ac:dyDescent="0.2">
      <c r="A76">
        <v>204</v>
      </c>
      <c r="B76" t="s">
        <v>515</v>
      </c>
      <c r="C76" t="s">
        <v>649</v>
      </c>
      <c r="D76" s="3" t="s">
        <v>343</v>
      </c>
    </row>
    <row r="77" spans="1:4" x14ac:dyDescent="0.2">
      <c r="A77">
        <v>205</v>
      </c>
      <c r="B77" t="s">
        <v>516</v>
      </c>
      <c r="C77" t="s">
        <v>650</v>
      </c>
      <c r="D77" s="3" t="s">
        <v>344</v>
      </c>
    </row>
    <row r="78" spans="1:4" x14ac:dyDescent="0.2">
      <c r="A78">
        <v>206</v>
      </c>
      <c r="B78" t="s">
        <v>517</v>
      </c>
      <c r="C78" t="s">
        <v>651</v>
      </c>
      <c r="D78" s="3" t="s">
        <v>345</v>
      </c>
    </row>
    <row r="79" spans="1:4" x14ac:dyDescent="0.2">
      <c r="A79">
        <v>207</v>
      </c>
      <c r="B79" t="s">
        <v>518</v>
      </c>
      <c r="C79" t="s">
        <v>652</v>
      </c>
      <c r="D79" s="3" t="s">
        <v>346</v>
      </c>
    </row>
    <row r="80" spans="1:4" x14ac:dyDescent="0.2">
      <c r="A80">
        <v>208</v>
      </c>
      <c r="B80" t="s">
        <v>519</v>
      </c>
      <c r="C80" t="s">
        <v>653</v>
      </c>
      <c r="D80" s="3" t="s">
        <v>347</v>
      </c>
    </row>
    <row r="81" spans="1:4" x14ac:dyDescent="0.2">
      <c r="A81">
        <v>209</v>
      </c>
      <c r="B81" t="s">
        <v>520</v>
      </c>
      <c r="C81" t="s">
        <v>654</v>
      </c>
      <c r="D81" s="3" t="s">
        <v>348</v>
      </c>
    </row>
    <row r="82" spans="1:4" x14ac:dyDescent="0.2">
      <c r="A82">
        <v>210</v>
      </c>
      <c r="B82" t="s">
        <v>521</v>
      </c>
      <c r="C82" t="s">
        <v>655</v>
      </c>
      <c r="D82" s="3" t="s">
        <v>349</v>
      </c>
    </row>
    <row r="83" spans="1:4" x14ac:dyDescent="0.2">
      <c r="A83">
        <v>211</v>
      </c>
      <c r="B83" t="s">
        <v>524</v>
      </c>
      <c r="C83" t="s">
        <v>656</v>
      </c>
      <c r="D83" s="3" t="s">
        <v>352</v>
      </c>
    </row>
    <row r="84" spans="1:4" x14ac:dyDescent="0.2">
      <c r="A84">
        <v>212</v>
      </c>
      <c r="B84" t="s">
        <v>527</v>
      </c>
      <c r="C84" t="s">
        <v>657</v>
      </c>
      <c r="D84" s="3" t="s">
        <v>355</v>
      </c>
    </row>
    <row r="85" spans="1:4" x14ac:dyDescent="0.2">
      <c r="A85">
        <v>213</v>
      </c>
      <c r="B85" t="s">
        <v>522</v>
      </c>
      <c r="C85" t="s">
        <v>658</v>
      </c>
      <c r="D85" s="3" t="s">
        <v>350</v>
      </c>
    </row>
    <row r="86" spans="1:4" x14ac:dyDescent="0.2">
      <c r="A86">
        <v>214</v>
      </c>
      <c r="B86" t="s">
        <v>523</v>
      </c>
      <c r="C86" t="s">
        <v>659</v>
      </c>
      <c r="D86" s="3" t="s">
        <v>351</v>
      </c>
    </row>
    <row r="87" spans="1:4" x14ac:dyDescent="0.2">
      <c r="A87">
        <v>215</v>
      </c>
      <c r="B87" t="s">
        <v>529</v>
      </c>
      <c r="C87" t="s">
        <v>660</v>
      </c>
      <c r="D87" s="3" t="s">
        <v>357</v>
      </c>
    </row>
    <row r="88" spans="1:4" x14ac:dyDescent="0.2">
      <c r="A88">
        <v>216</v>
      </c>
      <c r="B88" t="s">
        <v>531</v>
      </c>
      <c r="C88" t="s">
        <v>661</v>
      </c>
      <c r="D88" s="3" t="s">
        <v>359</v>
      </c>
    </row>
    <row r="89" spans="1:4" x14ac:dyDescent="0.2">
      <c r="A89">
        <v>217</v>
      </c>
      <c r="B89" t="s">
        <v>525</v>
      </c>
      <c r="C89" t="s">
        <v>662</v>
      </c>
      <c r="D89" s="3" t="s">
        <v>353</v>
      </c>
    </row>
    <row r="90" spans="1:4" x14ac:dyDescent="0.2">
      <c r="A90">
        <v>218</v>
      </c>
      <c r="B90" t="s">
        <v>526</v>
      </c>
      <c r="C90" t="s">
        <v>663</v>
      </c>
      <c r="D90" s="3" t="s">
        <v>354</v>
      </c>
    </row>
    <row r="91" spans="1:4" x14ac:dyDescent="0.2">
      <c r="A91">
        <v>219</v>
      </c>
      <c r="B91" t="s">
        <v>528</v>
      </c>
      <c r="C91" t="s">
        <v>664</v>
      </c>
      <c r="D91" s="3" t="s">
        <v>356</v>
      </c>
    </row>
    <row r="92" spans="1:4" x14ac:dyDescent="0.2">
      <c r="A92">
        <v>220</v>
      </c>
      <c r="B92" t="s">
        <v>530</v>
      </c>
      <c r="C92" t="s">
        <v>665</v>
      </c>
      <c r="D92" s="3" t="s">
        <v>358</v>
      </c>
    </row>
    <row r="93" spans="1:4" x14ac:dyDescent="0.2">
      <c r="A93">
        <v>221</v>
      </c>
      <c r="B93" t="s">
        <v>532</v>
      </c>
      <c r="C93" t="s">
        <v>666</v>
      </c>
      <c r="D93" s="3" t="s">
        <v>360</v>
      </c>
    </row>
    <row r="94" spans="1:4" x14ac:dyDescent="0.2">
      <c r="A94">
        <v>222</v>
      </c>
      <c r="B94" t="s">
        <v>533</v>
      </c>
      <c r="C94" t="s">
        <v>667</v>
      </c>
      <c r="D94" s="3" t="s">
        <v>361</v>
      </c>
    </row>
    <row r="95" spans="1:4" x14ac:dyDescent="0.2">
      <c r="A95">
        <v>223</v>
      </c>
      <c r="B95" t="s">
        <v>534</v>
      </c>
      <c r="C95" t="s">
        <v>668</v>
      </c>
      <c r="D95" s="3" t="s">
        <v>362</v>
      </c>
    </row>
    <row r="96" spans="1:4" x14ac:dyDescent="0.2">
      <c r="A96">
        <v>224</v>
      </c>
      <c r="B96" t="s">
        <v>535</v>
      </c>
      <c r="C96" t="s">
        <v>669</v>
      </c>
      <c r="D96" s="3" t="s">
        <v>363</v>
      </c>
    </row>
    <row r="97" spans="1:4" x14ac:dyDescent="0.2">
      <c r="A97">
        <v>225</v>
      </c>
      <c r="B97" t="s">
        <v>536</v>
      </c>
      <c r="C97" t="s">
        <v>670</v>
      </c>
      <c r="D97" s="3" t="s">
        <v>364</v>
      </c>
    </row>
    <row r="98" spans="1:4" x14ac:dyDescent="0.2">
      <c r="A98">
        <v>226</v>
      </c>
      <c r="B98" t="s">
        <v>537</v>
      </c>
      <c r="C98" t="s">
        <v>671</v>
      </c>
      <c r="D98" s="3" t="s">
        <v>365</v>
      </c>
    </row>
    <row r="99" spans="1:4" x14ac:dyDescent="0.2">
      <c r="A99">
        <v>227</v>
      </c>
      <c r="B99" t="s">
        <v>538</v>
      </c>
      <c r="C99" t="s">
        <v>672</v>
      </c>
      <c r="D99" s="3" t="s">
        <v>366</v>
      </c>
    </row>
    <row r="100" spans="1:4" x14ac:dyDescent="0.2">
      <c r="A100">
        <v>228</v>
      </c>
      <c r="B100" t="s">
        <v>539</v>
      </c>
      <c r="C100" t="s">
        <v>673</v>
      </c>
      <c r="D100" s="3" t="s">
        <v>367</v>
      </c>
    </row>
    <row r="101" spans="1:4" x14ac:dyDescent="0.2">
      <c r="A101">
        <v>229</v>
      </c>
      <c r="B101" t="s">
        <v>540</v>
      </c>
      <c r="C101" t="s">
        <v>674</v>
      </c>
      <c r="D101" s="3" t="s">
        <v>368</v>
      </c>
    </row>
    <row r="102" spans="1:4" x14ac:dyDescent="0.2">
      <c r="A102">
        <v>230</v>
      </c>
      <c r="B102" t="s">
        <v>541</v>
      </c>
      <c r="C102" t="s">
        <v>675</v>
      </c>
      <c r="D102" s="3" t="s">
        <v>369</v>
      </c>
    </row>
    <row r="103" spans="1:4" x14ac:dyDescent="0.2">
      <c r="A103">
        <v>231</v>
      </c>
      <c r="B103" t="s">
        <v>542</v>
      </c>
      <c r="C103" t="s">
        <v>676</v>
      </c>
      <c r="D103" s="3" t="s">
        <v>370</v>
      </c>
    </row>
    <row r="104" spans="1:4" x14ac:dyDescent="0.2">
      <c r="A104">
        <v>232</v>
      </c>
      <c r="B104" t="s">
        <v>543</v>
      </c>
      <c r="C104" t="s">
        <v>677</v>
      </c>
      <c r="D104" s="3" t="s">
        <v>371</v>
      </c>
    </row>
    <row r="105" spans="1:4" x14ac:dyDescent="0.2">
      <c r="A105">
        <v>233</v>
      </c>
      <c r="B105" t="s">
        <v>544</v>
      </c>
      <c r="C105" t="s">
        <v>678</v>
      </c>
      <c r="D105" s="3" t="s">
        <v>372</v>
      </c>
    </row>
    <row r="106" spans="1:4" x14ac:dyDescent="0.2">
      <c r="A106">
        <v>234</v>
      </c>
      <c r="B106" t="s">
        <v>545</v>
      </c>
      <c r="C106" t="s">
        <v>679</v>
      </c>
      <c r="D106" s="3" t="s">
        <v>373</v>
      </c>
    </row>
    <row r="107" spans="1:4" x14ac:dyDescent="0.2">
      <c r="A107">
        <v>235</v>
      </c>
      <c r="B107" t="s">
        <v>554</v>
      </c>
      <c r="C107" t="s">
        <v>680</v>
      </c>
      <c r="D107" s="3" t="s">
        <v>380</v>
      </c>
    </row>
    <row r="108" spans="1:4" x14ac:dyDescent="0.2">
      <c r="A108">
        <v>236</v>
      </c>
      <c r="B108" t="s">
        <v>546</v>
      </c>
      <c r="C108" t="s">
        <v>681</v>
      </c>
      <c r="D108" s="3" t="s">
        <v>374</v>
      </c>
    </row>
    <row r="109" spans="1:4" x14ac:dyDescent="0.2">
      <c r="A109">
        <v>237</v>
      </c>
      <c r="B109" t="s">
        <v>547</v>
      </c>
      <c r="C109" t="s">
        <v>682</v>
      </c>
      <c r="D109" s="3" t="s">
        <v>375</v>
      </c>
    </row>
    <row r="110" spans="1:4" x14ac:dyDescent="0.2">
      <c r="A110">
        <v>238</v>
      </c>
      <c r="B110" t="s">
        <v>548</v>
      </c>
      <c r="C110" t="s">
        <v>683</v>
      </c>
      <c r="D110" s="3" t="s">
        <v>376</v>
      </c>
    </row>
    <row r="111" spans="1:4" x14ac:dyDescent="0.2">
      <c r="A111">
        <v>239</v>
      </c>
      <c r="B111" t="s">
        <v>549</v>
      </c>
      <c r="C111" t="s">
        <v>684</v>
      </c>
      <c r="D111" s="3" t="s">
        <v>377</v>
      </c>
    </row>
    <row r="112" spans="1:4" x14ac:dyDescent="0.2">
      <c r="A112">
        <v>240</v>
      </c>
      <c r="B112" t="s">
        <v>550</v>
      </c>
      <c r="C112" t="s">
        <v>685</v>
      </c>
      <c r="D112" s="3" t="s">
        <v>378</v>
      </c>
    </row>
    <row r="113" spans="1:4" x14ac:dyDescent="0.2">
      <c r="A113">
        <v>241</v>
      </c>
      <c r="B113" t="s">
        <v>551</v>
      </c>
      <c r="C113" t="s">
        <v>686</v>
      </c>
      <c r="D113" s="3" t="s">
        <v>379</v>
      </c>
    </row>
    <row r="114" spans="1:4" x14ac:dyDescent="0.2">
      <c r="A114">
        <v>242</v>
      </c>
      <c r="B114" t="s">
        <v>552</v>
      </c>
      <c r="C114" t="s">
        <v>687</v>
      </c>
      <c r="D114" s="3" t="s">
        <v>569</v>
      </c>
    </row>
    <row r="115" spans="1:4" x14ac:dyDescent="0.2">
      <c r="A115">
        <v>243</v>
      </c>
      <c r="B115" t="s">
        <v>553</v>
      </c>
      <c r="C115" t="s">
        <v>688</v>
      </c>
      <c r="D115" s="3" t="s">
        <v>331</v>
      </c>
    </row>
    <row r="116" spans="1:4" x14ac:dyDescent="0.2">
      <c r="A116">
        <v>244</v>
      </c>
      <c r="B116" t="s">
        <v>555</v>
      </c>
      <c r="C116" t="s">
        <v>689</v>
      </c>
      <c r="D116" s="3" t="s">
        <v>381</v>
      </c>
    </row>
    <row r="117" spans="1:4" x14ac:dyDescent="0.2">
      <c r="A117">
        <v>245</v>
      </c>
      <c r="B117" t="s">
        <v>556</v>
      </c>
      <c r="C117" t="s">
        <v>690</v>
      </c>
      <c r="D117" s="3" t="s">
        <v>332</v>
      </c>
    </row>
    <row r="118" spans="1:4" x14ac:dyDescent="0.2">
      <c r="A118">
        <v>246</v>
      </c>
      <c r="B118" t="s">
        <v>557</v>
      </c>
      <c r="C118" t="s">
        <v>691</v>
      </c>
      <c r="D118" s="3" t="s">
        <v>382</v>
      </c>
    </row>
    <row r="119" spans="1:4" x14ac:dyDescent="0.2">
      <c r="A119">
        <v>247</v>
      </c>
      <c r="B119" t="s">
        <v>558</v>
      </c>
      <c r="C119" t="s">
        <v>692</v>
      </c>
      <c r="D119" s="3" t="s">
        <v>383</v>
      </c>
    </row>
    <row r="120" spans="1:4" x14ac:dyDescent="0.2">
      <c r="A120">
        <v>248</v>
      </c>
      <c r="B120" t="s">
        <v>559</v>
      </c>
      <c r="C120" t="s">
        <v>693</v>
      </c>
      <c r="D120" s="3" t="s">
        <v>384</v>
      </c>
    </row>
    <row r="121" spans="1:4" x14ac:dyDescent="0.2">
      <c r="A121">
        <v>249</v>
      </c>
      <c r="B121" t="s">
        <v>560</v>
      </c>
      <c r="C121" t="s">
        <v>694</v>
      </c>
      <c r="D121" s="3" t="s">
        <v>385</v>
      </c>
    </row>
    <row r="122" spans="1:4" x14ac:dyDescent="0.2">
      <c r="A122">
        <v>250</v>
      </c>
      <c r="B122" t="s">
        <v>561</v>
      </c>
      <c r="C122" t="s">
        <v>695</v>
      </c>
      <c r="D122" s="3" t="s">
        <v>333</v>
      </c>
    </row>
    <row r="123" spans="1:4" x14ac:dyDescent="0.2">
      <c r="A123">
        <v>251</v>
      </c>
      <c r="B123" t="s">
        <v>562</v>
      </c>
      <c r="C123" t="s">
        <v>696</v>
      </c>
      <c r="D123" s="3" t="s">
        <v>386</v>
      </c>
    </row>
    <row r="124" spans="1:4" x14ac:dyDescent="0.2">
      <c r="A124">
        <v>252</v>
      </c>
      <c r="B124" t="s">
        <v>563</v>
      </c>
      <c r="C124" t="s">
        <v>697</v>
      </c>
      <c r="D124" s="3" t="s">
        <v>387</v>
      </c>
    </row>
    <row r="125" spans="1:4" x14ac:dyDescent="0.2">
      <c r="A125">
        <v>253</v>
      </c>
      <c r="B125" t="s">
        <v>564</v>
      </c>
      <c r="C125" t="s">
        <v>698</v>
      </c>
      <c r="D125" s="3" t="s">
        <v>388</v>
      </c>
    </row>
    <row r="126" spans="1:4" x14ac:dyDescent="0.2">
      <c r="A126">
        <v>254</v>
      </c>
      <c r="B126" t="s">
        <v>565</v>
      </c>
      <c r="C126" t="s">
        <v>699</v>
      </c>
      <c r="D126" s="3" t="s">
        <v>389</v>
      </c>
    </row>
    <row r="127" spans="1:4" x14ac:dyDescent="0.2">
      <c r="A127">
        <v>255</v>
      </c>
      <c r="B127" t="s">
        <v>566</v>
      </c>
      <c r="C127" t="s">
        <v>700</v>
      </c>
      <c r="D127" s="3" t="s">
        <v>390</v>
      </c>
    </row>
    <row r="128" spans="1:4" x14ac:dyDescent="0.2">
      <c r="A128">
        <v>256</v>
      </c>
      <c r="B128" t="s">
        <v>505</v>
      </c>
      <c r="C128" t="s">
        <v>701</v>
      </c>
      <c r="D128" s="3" t="s">
        <v>393</v>
      </c>
    </row>
    <row r="129" spans="1:4" x14ac:dyDescent="0.2">
      <c r="A129">
        <v>257</v>
      </c>
      <c r="B129" t="s">
        <v>704</v>
      </c>
      <c r="C129" t="s">
        <v>702</v>
      </c>
      <c r="D129" s="3" t="s">
        <v>706</v>
      </c>
    </row>
    <row r="130" spans="1:4" x14ac:dyDescent="0.2">
      <c r="A130">
        <v>258</v>
      </c>
      <c r="B130" t="s">
        <v>567</v>
      </c>
      <c r="C130" t="s">
        <v>703</v>
      </c>
      <c r="D130" s="3" t="s">
        <v>391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RowHeight="13" x14ac:dyDescent="0.2"/>
  <sheetData>
    <row r="1" spans="1:4" x14ac:dyDescent="0.2">
      <c r="A1" t="s">
        <v>435</v>
      </c>
      <c r="B1" t="s">
        <v>436</v>
      </c>
      <c r="C1" t="s">
        <v>437</v>
      </c>
      <c r="D1" t="s">
        <v>438</v>
      </c>
    </row>
    <row r="2" spans="1:4" x14ac:dyDescent="0.2">
      <c r="A2">
        <f>ROW(東灘保育施設!$A2:$AK2)</f>
        <v>2</v>
      </c>
      <c r="B2">
        <f>IF(SUBTOTAL(103, 東灘保育施設!$A2:$AK2) &gt; 0, 1, 0)</f>
        <v>1</v>
      </c>
      <c r="C2">
        <v>1</v>
      </c>
      <c r="D2">
        <f t="shared" ref="D2:D33" si="0">IF($B2=$C2, 0, 1)</f>
        <v>0</v>
      </c>
    </row>
    <row r="3" spans="1:4" x14ac:dyDescent="0.2">
      <c r="A3">
        <f>ROW(東灘保育施設!$A3:$AK3)</f>
        <v>3</v>
      </c>
      <c r="B3">
        <f>IF(SUBTOTAL(103, 東灘保育施設!$A3:$AK3) &gt; 0, 1, 0)</f>
        <v>1</v>
      </c>
      <c r="C3">
        <v>1</v>
      </c>
      <c r="D3">
        <f t="shared" si="0"/>
        <v>0</v>
      </c>
    </row>
    <row r="4" spans="1:4" x14ac:dyDescent="0.2">
      <c r="A4">
        <f>ROW(東灘保育施設!$A4:$AK4)</f>
        <v>4</v>
      </c>
      <c r="B4">
        <f>IF(SUBTOTAL(103, 東灘保育施設!$A4:$AK4) &gt; 0, 1, 0)</f>
        <v>1</v>
      </c>
      <c r="C4">
        <v>1</v>
      </c>
      <c r="D4">
        <f t="shared" si="0"/>
        <v>0</v>
      </c>
    </row>
    <row r="5" spans="1:4" x14ac:dyDescent="0.2">
      <c r="A5">
        <f>ROW(東灘保育施設!$A5:$AK5)</f>
        <v>5</v>
      </c>
      <c r="B5">
        <f>IF(SUBTOTAL(103, 東灘保育施設!$A5:$AK5) &gt; 0, 1, 0)</f>
        <v>1</v>
      </c>
      <c r="C5">
        <v>1</v>
      </c>
      <c r="D5">
        <f t="shared" si="0"/>
        <v>0</v>
      </c>
    </row>
    <row r="6" spans="1:4" x14ac:dyDescent="0.2">
      <c r="A6">
        <f>ROW(東灘保育施設!$A6:$AK6)</f>
        <v>6</v>
      </c>
      <c r="B6">
        <f>IF(SUBTOTAL(103, 東灘保育施設!$A6:$AK6) &gt; 0, 1, 0)</f>
        <v>1</v>
      </c>
      <c r="C6">
        <v>1</v>
      </c>
      <c r="D6">
        <f t="shared" si="0"/>
        <v>0</v>
      </c>
    </row>
    <row r="7" spans="1:4" x14ac:dyDescent="0.2">
      <c r="A7">
        <f>ROW(東灘保育施設!$A7:$AK7)</f>
        <v>7</v>
      </c>
      <c r="B7">
        <f>IF(SUBTOTAL(103, 東灘保育施設!$A7:$AK7) &gt; 0, 1, 0)</f>
        <v>1</v>
      </c>
      <c r="C7">
        <v>1</v>
      </c>
      <c r="D7">
        <f t="shared" si="0"/>
        <v>0</v>
      </c>
    </row>
    <row r="8" spans="1:4" x14ac:dyDescent="0.2">
      <c r="A8">
        <f>ROW(東灘保育施設!$A8:$AK8)</f>
        <v>8</v>
      </c>
      <c r="B8">
        <f>IF(SUBTOTAL(103, 東灘保育施設!$A8:$AK8) &gt; 0, 1, 0)</f>
        <v>1</v>
      </c>
      <c r="C8">
        <v>1</v>
      </c>
      <c r="D8">
        <f t="shared" si="0"/>
        <v>0</v>
      </c>
    </row>
    <row r="9" spans="1:4" x14ac:dyDescent="0.2">
      <c r="A9">
        <f>ROW(東灘保育施設!$A9:$AK9)</f>
        <v>9</v>
      </c>
      <c r="B9">
        <f>IF(SUBTOTAL(103, 東灘保育施設!$A9:$AK9) &gt; 0, 1, 0)</f>
        <v>1</v>
      </c>
      <c r="C9">
        <v>1</v>
      </c>
      <c r="D9">
        <f t="shared" si="0"/>
        <v>0</v>
      </c>
    </row>
    <row r="10" spans="1:4" x14ac:dyDescent="0.2">
      <c r="A10">
        <f>ROW(東灘保育施設!$A10:$AK10)</f>
        <v>10</v>
      </c>
      <c r="B10">
        <f>IF(SUBTOTAL(103, 東灘保育施設!$A10:$AK10) &gt; 0, 1, 0)</f>
        <v>1</v>
      </c>
      <c r="C10">
        <v>1</v>
      </c>
      <c r="D10">
        <f t="shared" si="0"/>
        <v>0</v>
      </c>
    </row>
    <row r="11" spans="1:4" x14ac:dyDescent="0.2">
      <c r="A11">
        <f>ROW(東灘保育施設!$A11:$AK11)</f>
        <v>11</v>
      </c>
      <c r="B11">
        <f>IF(SUBTOTAL(103, 東灘保育施設!$A11:$AK11) &gt; 0, 1, 0)</f>
        <v>1</v>
      </c>
      <c r="C11">
        <v>1</v>
      </c>
      <c r="D11">
        <f t="shared" si="0"/>
        <v>0</v>
      </c>
    </row>
    <row r="12" spans="1:4" x14ac:dyDescent="0.2">
      <c r="A12">
        <f>ROW(東灘保育施設!$A12:$AK12)</f>
        <v>12</v>
      </c>
      <c r="B12">
        <f>IF(SUBTOTAL(103, 東灘保育施設!$A12:$AK12) &gt; 0, 1, 0)</f>
        <v>1</v>
      </c>
      <c r="C12">
        <v>1</v>
      </c>
      <c r="D12">
        <f t="shared" si="0"/>
        <v>0</v>
      </c>
    </row>
    <row r="13" spans="1:4" x14ac:dyDescent="0.2">
      <c r="A13">
        <f>ROW(東灘保育施設!$A13:$AK13)</f>
        <v>13</v>
      </c>
      <c r="B13">
        <f>IF(SUBTOTAL(103, 東灘保育施設!$A13:$AK13) &gt; 0, 1, 0)</f>
        <v>1</v>
      </c>
      <c r="C13">
        <v>1</v>
      </c>
      <c r="D13">
        <f t="shared" si="0"/>
        <v>0</v>
      </c>
    </row>
    <row r="14" spans="1:4" x14ac:dyDescent="0.2">
      <c r="A14">
        <f>ROW(東灘保育施設!$A14:$AK14)</f>
        <v>14</v>
      </c>
      <c r="B14">
        <f>IF(SUBTOTAL(103, 東灘保育施設!$A14:$AK14) &gt; 0, 1, 0)</f>
        <v>1</v>
      </c>
      <c r="C14">
        <v>1</v>
      </c>
      <c r="D14">
        <f t="shared" si="0"/>
        <v>0</v>
      </c>
    </row>
    <row r="15" spans="1:4" x14ac:dyDescent="0.2">
      <c r="A15">
        <f>ROW(東灘保育施設!$A15:$AK15)</f>
        <v>15</v>
      </c>
      <c r="B15">
        <f>IF(SUBTOTAL(103, 東灘保育施設!$A15:$AK15) &gt; 0, 1, 0)</f>
        <v>1</v>
      </c>
      <c r="C15">
        <v>1</v>
      </c>
      <c r="D15">
        <f t="shared" si="0"/>
        <v>0</v>
      </c>
    </row>
    <row r="16" spans="1:4" x14ac:dyDescent="0.2">
      <c r="A16">
        <f>ROW(東灘保育施設!$A16:$AK16)</f>
        <v>16</v>
      </c>
      <c r="B16">
        <f>IF(SUBTOTAL(103, 東灘保育施設!$A16:$AK16) &gt; 0, 1, 0)</f>
        <v>1</v>
      </c>
      <c r="C16">
        <v>1</v>
      </c>
      <c r="D16">
        <f t="shared" si="0"/>
        <v>0</v>
      </c>
    </row>
    <row r="17" spans="1:4" x14ac:dyDescent="0.2">
      <c r="A17">
        <f>ROW(東灘保育施設!$A17:$AK17)</f>
        <v>17</v>
      </c>
      <c r="B17">
        <f>IF(SUBTOTAL(103, 東灘保育施設!$A17:$AK17) &gt; 0, 1, 0)</f>
        <v>1</v>
      </c>
      <c r="C17">
        <v>1</v>
      </c>
      <c r="D17">
        <f t="shared" si="0"/>
        <v>0</v>
      </c>
    </row>
    <row r="18" spans="1:4" x14ac:dyDescent="0.2">
      <c r="A18">
        <f>ROW(東灘保育施設!$A18:$AK18)</f>
        <v>18</v>
      </c>
      <c r="B18">
        <f>IF(SUBTOTAL(103, 東灘保育施設!$A18:$AK18) &gt; 0, 1, 0)</f>
        <v>1</v>
      </c>
      <c r="C18">
        <v>1</v>
      </c>
      <c r="D18">
        <f t="shared" si="0"/>
        <v>0</v>
      </c>
    </row>
    <row r="19" spans="1:4" x14ac:dyDescent="0.2">
      <c r="A19">
        <f>ROW(東灘保育施設!$A19:$AK19)</f>
        <v>19</v>
      </c>
      <c r="B19">
        <f>IF(SUBTOTAL(103, 東灘保育施設!$A19:$AK19) &gt; 0, 1, 0)</f>
        <v>1</v>
      </c>
      <c r="C19">
        <v>1</v>
      </c>
      <c r="D19">
        <f t="shared" si="0"/>
        <v>0</v>
      </c>
    </row>
    <row r="20" spans="1:4" x14ac:dyDescent="0.2">
      <c r="A20">
        <f>ROW(東灘保育施設!$A20:$AK20)</f>
        <v>20</v>
      </c>
      <c r="B20">
        <f>IF(SUBTOTAL(103, 東灘保育施設!$A20:$AK20) &gt; 0, 1, 0)</f>
        <v>1</v>
      </c>
      <c r="C20">
        <v>1</v>
      </c>
      <c r="D20">
        <f t="shared" si="0"/>
        <v>0</v>
      </c>
    </row>
    <row r="21" spans="1:4" x14ac:dyDescent="0.2">
      <c r="A21">
        <f>ROW(東灘保育施設!$A21:$AK21)</f>
        <v>21</v>
      </c>
      <c r="B21">
        <f>IF(SUBTOTAL(103, 東灘保育施設!$A21:$AK21) &gt; 0, 1, 0)</f>
        <v>1</v>
      </c>
      <c r="C21">
        <v>1</v>
      </c>
      <c r="D21">
        <f t="shared" si="0"/>
        <v>0</v>
      </c>
    </row>
    <row r="22" spans="1:4" x14ac:dyDescent="0.2">
      <c r="A22">
        <f>ROW(東灘保育施設!$A22:$AK22)</f>
        <v>22</v>
      </c>
      <c r="B22">
        <f>IF(SUBTOTAL(103, 東灘保育施設!$A22:$AK22) &gt; 0, 1, 0)</f>
        <v>1</v>
      </c>
      <c r="C22">
        <v>1</v>
      </c>
      <c r="D22">
        <f t="shared" si="0"/>
        <v>0</v>
      </c>
    </row>
    <row r="23" spans="1:4" x14ac:dyDescent="0.2">
      <c r="A23">
        <f>ROW(東灘保育施設!$A23:$AK23)</f>
        <v>23</v>
      </c>
      <c r="B23">
        <f>IF(SUBTOTAL(103, 東灘保育施設!$A23:$AK23) &gt; 0, 1, 0)</f>
        <v>1</v>
      </c>
      <c r="C23">
        <v>1</v>
      </c>
      <c r="D23">
        <f t="shared" si="0"/>
        <v>0</v>
      </c>
    </row>
    <row r="24" spans="1:4" x14ac:dyDescent="0.2">
      <c r="A24">
        <f>ROW(東灘保育施設!$A24:$AK24)</f>
        <v>24</v>
      </c>
      <c r="B24">
        <f>IF(SUBTOTAL(103, 東灘保育施設!$A24:$AK24) &gt; 0, 1, 0)</f>
        <v>1</v>
      </c>
      <c r="C24">
        <v>1</v>
      </c>
      <c r="D24">
        <f t="shared" si="0"/>
        <v>0</v>
      </c>
    </row>
    <row r="25" spans="1:4" x14ac:dyDescent="0.2">
      <c r="A25">
        <f>ROW(東灘保育施設!$A25:$AK25)</f>
        <v>25</v>
      </c>
      <c r="B25">
        <f>IF(SUBTOTAL(103, 東灘保育施設!$A25:$AK25) &gt; 0, 1, 0)</f>
        <v>1</v>
      </c>
      <c r="C25">
        <v>1</v>
      </c>
      <c r="D25">
        <f t="shared" si="0"/>
        <v>0</v>
      </c>
    </row>
    <row r="26" spans="1:4" x14ac:dyDescent="0.2">
      <c r="A26">
        <f>ROW(東灘保育施設!$A26:$AK26)</f>
        <v>26</v>
      </c>
      <c r="B26">
        <f>IF(SUBTOTAL(103, 東灘保育施設!$A26:$AK26) &gt; 0, 1, 0)</f>
        <v>1</v>
      </c>
      <c r="C26">
        <v>1</v>
      </c>
      <c r="D26">
        <f t="shared" si="0"/>
        <v>0</v>
      </c>
    </row>
    <row r="27" spans="1:4" x14ac:dyDescent="0.2">
      <c r="A27">
        <f>ROW(東灘保育施設!$A27:$AK27)</f>
        <v>27</v>
      </c>
      <c r="B27">
        <f>IF(SUBTOTAL(103, 東灘保育施設!$A27:$AK27) &gt; 0, 1, 0)</f>
        <v>1</v>
      </c>
      <c r="C27">
        <v>1</v>
      </c>
      <c r="D27">
        <f t="shared" si="0"/>
        <v>0</v>
      </c>
    </row>
    <row r="28" spans="1:4" x14ac:dyDescent="0.2">
      <c r="A28">
        <f>ROW(東灘保育施設!$A28:$AK28)</f>
        <v>28</v>
      </c>
      <c r="B28">
        <f>IF(SUBTOTAL(103, 東灘保育施設!$A28:$AK28) &gt; 0, 1, 0)</f>
        <v>1</v>
      </c>
      <c r="C28">
        <v>1</v>
      </c>
      <c r="D28">
        <f t="shared" si="0"/>
        <v>0</v>
      </c>
    </row>
    <row r="29" spans="1:4" x14ac:dyDescent="0.2">
      <c r="A29">
        <f>ROW(東灘保育施設!$A29:$AK29)</f>
        <v>29</v>
      </c>
      <c r="B29">
        <f>IF(SUBTOTAL(103, 東灘保育施設!$A29:$AK29) &gt; 0, 1, 0)</f>
        <v>1</v>
      </c>
      <c r="C29">
        <v>1</v>
      </c>
      <c r="D29">
        <f t="shared" si="0"/>
        <v>0</v>
      </c>
    </row>
    <row r="30" spans="1:4" x14ac:dyDescent="0.2">
      <c r="A30">
        <f>ROW(東灘保育施設!$A30:$AK30)</f>
        <v>30</v>
      </c>
      <c r="B30">
        <f>IF(SUBTOTAL(103, 東灘保育施設!$A30:$AK30) &gt; 0, 1, 0)</f>
        <v>1</v>
      </c>
      <c r="C30">
        <v>1</v>
      </c>
      <c r="D30">
        <f t="shared" si="0"/>
        <v>0</v>
      </c>
    </row>
    <row r="31" spans="1:4" x14ac:dyDescent="0.2">
      <c r="A31">
        <f>ROW(東灘保育施設!$A31:$AK31)</f>
        <v>31</v>
      </c>
      <c r="B31">
        <f>IF(SUBTOTAL(103, 東灘保育施設!$A31:$AK31) &gt; 0, 1, 0)</f>
        <v>1</v>
      </c>
      <c r="C31">
        <v>1</v>
      </c>
      <c r="D31">
        <f t="shared" si="0"/>
        <v>0</v>
      </c>
    </row>
    <row r="32" spans="1:4" x14ac:dyDescent="0.2">
      <c r="A32">
        <f>ROW(東灘保育施設!$A32:$AK32)</f>
        <v>32</v>
      </c>
      <c r="B32">
        <f>IF(SUBTOTAL(103, 東灘保育施設!$A32:$AK32) &gt; 0, 1, 0)</f>
        <v>1</v>
      </c>
      <c r="C32">
        <v>1</v>
      </c>
      <c r="D32">
        <f t="shared" si="0"/>
        <v>0</v>
      </c>
    </row>
    <row r="33" spans="1:4" x14ac:dyDescent="0.2">
      <c r="A33">
        <f>ROW(東灘保育施設!$A33:$AK33)</f>
        <v>33</v>
      </c>
      <c r="B33">
        <f>IF(SUBTOTAL(103, 東灘保育施設!$A33:$AK33) &gt; 0, 1, 0)</f>
        <v>1</v>
      </c>
      <c r="C33">
        <v>1</v>
      </c>
      <c r="D33">
        <f t="shared" si="0"/>
        <v>0</v>
      </c>
    </row>
    <row r="34" spans="1:4" x14ac:dyDescent="0.2">
      <c r="A34">
        <f>ROW(東灘保育施設!$A34:$AK34)</f>
        <v>34</v>
      </c>
      <c r="B34">
        <f>IF(SUBTOTAL(103, 東灘保育施設!$A34:$AK34) &gt; 0, 1, 0)</f>
        <v>1</v>
      </c>
      <c r="C34">
        <v>1</v>
      </c>
      <c r="D34">
        <f t="shared" ref="D34:D66" si="1">IF($B34=$C34, 0, 1)</f>
        <v>0</v>
      </c>
    </row>
    <row r="35" spans="1:4" x14ac:dyDescent="0.2">
      <c r="A35">
        <f>ROW(東灘保育施設!$A35:$AK35)</f>
        <v>35</v>
      </c>
      <c r="B35">
        <f>IF(SUBTOTAL(103, 東灘保育施設!$A35:$AK35) &gt; 0, 1, 0)</f>
        <v>1</v>
      </c>
      <c r="C35">
        <v>1</v>
      </c>
      <c r="D35">
        <f t="shared" si="1"/>
        <v>0</v>
      </c>
    </row>
    <row r="36" spans="1:4" x14ac:dyDescent="0.2">
      <c r="A36">
        <f>ROW(東灘保育施設!$A36:$AK36)</f>
        <v>36</v>
      </c>
      <c r="B36">
        <f>IF(SUBTOTAL(103, 東灘保育施設!$A36:$AK36) &gt; 0, 1, 0)</f>
        <v>1</v>
      </c>
      <c r="C36">
        <v>1</v>
      </c>
      <c r="D36">
        <f t="shared" si="1"/>
        <v>0</v>
      </c>
    </row>
    <row r="37" spans="1:4" x14ac:dyDescent="0.2">
      <c r="A37">
        <f>ROW(東灘保育施設!$A37:$AK37)</f>
        <v>37</v>
      </c>
      <c r="B37">
        <f>IF(SUBTOTAL(103, 東灘保育施設!$A37:$AK37) &gt; 0, 1, 0)</f>
        <v>1</v>
      </c>
      <c r="C37">
        <v>1</v>
      </c>
      <c r="D37">
        <f t="shared" si="1"/>
        <v>0</v>
      </c>
    </row>
    <row r="38" spans="1:4" x14ac:dyDescent="0.2">
      <c r="A38">
        <f>ROW(東灘保育施設!$A38:$AK38)</f>
        <v>38</v>
      </c>
      <c r="B38">
        <f>IF(SUBTOTAL(103, 東灘保育施設!$A38:$AK38) &gt; 0, 1, 0)</f>
        <v>1</v>
      </c>
      <c r="C38">
        <v>1</v>
      </c>
      <c r="D38">
        <f t="shared" si="1"/>
        <v>0</v>
      </c>
    </row>
    <row r="39" spans="1:4" x14ac:dyDescent="0.2">
      <c r="A39">
        <f>ROW(東灘保育施設!$A39:$AK39)</f>
        <v>39</v>
      </c>
      <c r="B39">
        <f>IF(SUBTOTAL(103, 東灘保育施設!$A39:$AK39) &gt; 0, 1, 0)</f>
        <v>1</v>
      </c>
      <c r="C39">
        <v>1</v>
      </c>
      <c r="D39">
        <f t="shared" si="1"/>
        <v>0</v>
      </c>
    </row>
    <row r="40" spans="1:4" x14ac:dyDescent="0.2">
      <c r="A40">
        <f>ROW(東灘保育施設!$A40:$AK40)</f>
        <v>40</v>
      </c>
      <c r="B40">
        <f>IF(SUBTOTAL(103, 東灘保育施設!$A40:$AK40) &gt; 0, 1, 0)</f>
        <v>1</v>
      </c>
      <c r="C40">
        <v>1</v>
      </c>
      <c r="D40">
        <f t="shared" si="1"/>
        <v>0</v>
      </c>
    </row>
    <row r="41" spans="1:4" x14ac:dyDescent="0.2">
      <c r="A41">
        <f>ROW(東灘保育施設!$A41:$AK41)</f>
        <v>41</v>
      </c>
      <c r="B41">
        <f>IF(SUBTOTAL(103, 東灘保育施設!$A41:$AK41) &gt; 0, 1, 0)</f>
        <v>1</v>
      </c>
      <c r="C41">
        <v>1</v>
      </c>
      <c r="D41">
        <f t="shared" si="1"/>
        <v>0</v>
      </c>
    </row>
    <row r="42" spans="1:4" x14ac:dyDescent="0.2">
      <c r="A42">
        <f>ROW(東灘保育施設!$A42:$AK42)</f>
        <v>42</v>
      </c>
      <c r="B42">
        <f>IF(SUBTOTAL(103, 東灘保育施設!$A42:$AK42) &gt; 0, 1, 0)</f>
        <v>1</v>
      </c>
      <c r="C42">
        <v>1</v>
      </c>
      <c r="D42">
        <f t="shared" si="1"/>
        <v>0</v>
      </c>
    </row>
    <row r="43" spans="1:4" x14ac:dyDescent="0.2">
      <c r="A43">
        <f>ROW(東灘保育施設!$A43:$AK43)</f>
        <v>43</v>
      </c>
      <c r="B43">
        <f>IF(SUBTOTAL(103, 東灘保育施設!$A43:$AK43) &gt; 0, 1, 0)</f>
        <v>1</v>
      </c>
      <c r="C43">
        <v>1</v>
      </c>
      <c r="D43">
        <f t="shared" si="1"/>
        <v>0</v>
      </c>
    </row>
    <row r="44" spans="1:4" x14ac:dyDescent="0.2">
      <c r="A44">
        <f>ROW(東灘保育施設!$A44:$AK44)</f>
        <v>44</v>
      </c>
      <c r="B44">
        <f>IF(SUBTOTAL(103, 東灘保育施設!$A44:$AK44) &gt; 0, 1, 0)</f>
        <v>1</v>
      </c>
      <c r="C44">
        <v>1</v>
      </c>
      <c r="D44">
        <f t="shared" si="1"/>
        <v>0</v>
      </c>
    </row>
    <row r="45" spans="1:4" x14ac:dyDescent="0.2">
      <c r="A45">
        <f>ROW(東灘保育施設!$A45:$AK45)</f>
        <v>45</v>
      </c>
      <c r="B45">
        <f>IF(SUBTOTAL(103, 東灘保育施設!$A45:$AK45) &gt; 0, 1, 0)</f>
        <v>1</v>
      </c>
      <c r="C45">
        <v>1</v>
      </c>
      <c r="D45">
        <f t="shared" si="1"/>
        <v>0</v>
      </c>
    </row>
    <row r="46" spans="1:4" x14ac:dyDescent="0.2">
      <c r="A46">
        <f>ROW(東灘保育施設!$A46:$AK46)</f>
        <v>46</v>
      </c>
      <c r="B46">
        <f>IF(SUBTOTAL(103, 東灘保育施設!$A46:$AK46) &gt; 0, 1, 0)</f>
        <v>1</v>
      </c>
      <c r="C46">
        <v>1</v>
      </c>
      <c r="D46">
        <f t="shared" si="1"/>
        <v>0</v>
      </c>
    </row>
    <row r="47" spans="1:4" x14ac:dyDescent="0.2">
      <c r="A47">
        <f>ROW(東灘保育施設!$A47:$AK47)</f>
        <v>47</v>
      </c>
      <c r="B47">
        <f>IF(SUBTOTAL(103, 東灘保育施設!$A47:$AK47) &gt; 0, 1, 0)</f>
        <v>1</v>
      </c>
      <c r="C47">
        <v>1</v>
      </c>
      <c r="D47">
        <f t="shared" si="1"/>
        <v>0</v>
      </c>
    </row>
    <row r="48" spans="1:4" x14ac:dyDescent="0.2">
      <c r="A48">
        <f>ROW(東灘保育施設!$A48:$AK48)</f>
        <v>48</v>
      </c>
      <c r="B48">
        <f>IF(SUBTOTAL(103, 東灘保育施設!$A48:$AK48) &gt; 0, 1, 0)</f>
        <v>1</v>
      </c>
      <c r="C48">
        <v>1</v>
      </c>
      <c r="D48">
        <f t="shared" si="1"/>
        <v>0</v>
      </c>
    </row>
    <row r="49" spans="1:4" x14ac:dyDescent="0.2">
      <c r="A49">
        <f>ROW(東灘保育施設!$A49:$AK49)</f>
        <v>49</v>
      </c>
      <c r="B49">
        <f>IF(SUBTOTAL(103, 東灘保育施設!$A49:$AK49) &gt; 0, 1, 0)</f>
        <v>1</v>
      </c>
      <c r="C49">
        <v>1</v>
      </c>
      <c r="D49">
        <f t="shared" si="1"/>
        <v>0</v>
      </c>
    </row>
    <row r="50" spans="1:4" x14ac:dyDescent="0.2">
      <c r="A50">
        <f>ROW(東灘保育施設!$A50:$AK50)</f>
        <v>50</v>
      </c>
      <c r="B50">
        <f>IF(SUBTOTAL(103, 東灘保育施設!$A50:$AK50) &gt; 0, 1, 0)</f>
        <v>1</v>
      </c>
      <c r="C50">
        <v>1</v>
      </c>
      <c r="D50">
        <f t="shared" si="1"/>
        <v>0</v>
      </c>
    </row>
    <row r="51" spans="1:4" x14ac:dyDescent="0.2">
      <c r="A51">
        <f>ROW(東灘保育施設!$A51:$AK51)</f>
        <v>51</v>
      </c>
      <c r="B51">
        <f>IF(SUBTOTAL(103, 東灘保育施設!$A51:$AK51) &gt; 0, 1, 0)</f>
        <v>1</v>
      </c>
      <c r="C51">
        <v>1</v>
      </c>
      <c r="D51">
        <f t="shared" si="1"/>
        <v>0</v>
      </c>
    </row>
    <row r="52" spans="1:4" x14ac:dyDescent="0.2">
      <c r="A52">
        <f>ROW(東灘保育施設!$A52:$AK52)</f>
        <v>52</v>
      </c>
      <c r="B52">
        <f>IF(SUBTOTAL(103, 東灘保育施設!$A52:$AK52) &gt; 0, 1, 0)</f>
        <v>1</v>
      </c>
      <c r="C52">
        <v>1</v>
      </c>
      <c r="D52">
        <f t="shared" si="1"/>
        <v>0</v>
      </c>
    </row>
    <row r="53" spans="1:4" x14ac:dyDescent="0.2">
      <c r="A53">
        <f>ROW(東灘保育施設!$A53:$AK53)</f>
        <v>53</v>
      </c>
      <c r="B53">
        <f>IF(SUBTOTAL(103, 東灘保育施設!$A53:$AK53) &gt; 0, 1, 0)</f>
        <v>1</v>
      </c>
      <c r="C53">
        <v>1</v>
      </c>
      <c r="D53">
        <f t="shared" si="1"/>
        <v>0</v>
      </c>
    </row>
    <row r="54" spans="1:4" x14ac:dyDescent="0.2">
      <c r="A54">
        <f>ROW(東灘保育施設!$A54:$AK54)</f>
        <v>54</v>
      </c>
      <c r="B54">
        <f>IF(SUBTOTAL(103, 東灘保育施設!$A54:$AK54) &gt; 0, 1, 0)</f>
        <v>1</v>
      </c>
      <c r="C54">
        <v>1</v>
      </c>
      <c r="D54">
        <f t="shared" si="1"/>
        <v>0</v>
      </c>
    </row>
    <row r="55" spans="1:4" x14ac:dyDescent="0.2">
      <c r="A55">
        <f>ROW(東灘保育施設!$A55:$AK55)</f>
        <v>55</v>
      </c>
      <c r="B55">
        <f>IF(SUBTOTAL(103, 東灘保育施設!$A55:$AK55) &gt; 0, 1, 0)</f>
        <v>1</v>
      </c>
      <c r="C55">
        <v>1</v>
      </c>
      <c r="D55">
        <f t="shared" si="1"/>
        <v>0</v>
      </c>
    </row>
    <row r="56" spans="1:4" x14ac:dyDescent="0.2">
      <c r="A56">
        <f>ROW(東灘保育施設!$A56:$AK56)</f>
        <v>56</v>
      </c>
      <c r="B56">
        <f>IF(SUBTOTAL(103, 東灘保育施設!$A56:$AK56) &gt; 0, 1, 0)</f>
        <v>1</v>
      </c>
      <c r="C56">
        <v>1</v>
      </c>
      <c r="D56">
        <f t="shared" si="1"/>
        <v>0</v>
      </c>
    </row>
    <row r="57" spans="1:4" x14ac:dyDescent="0.2">
      <c r="A57">
        <f>ROW(東灘保育施設!$A57:$AK57)</f>
        <v>57</v>
      </c>
      <c r="B57">
        <f>IF(SUBTOTAL(103, 東灘保育施設!$A57:$AK57) &gt; 0, 1, 0)</f>
        <v>1</v>
      </c>
      <c r="C57">
        <v>1</v>
      </c>
      <c r="D57">
        <f t="shared" si="1"/>
        <v>0</v>
      </c>
    </row>
    <row r="58" spans="1:4" x14ac:dyDescent="0.2">
      <c r="A58">
        <f>ROW(東灘保育施設!$A58:$AK58)</f>
        <v>58</v>
      </c>
      <c r="B58">
        <f>IF(SUBTOTAL(103, 東灘保育施設!$A58:$AK58) &gt; 0, 1, 0)</f>
        <v>1</v>
      </c>
      <c r="C58">
        <v>1</v>
      </c>
      <c r="D58">
        <f t="shared" si="1"/>
        <v>0</v>
      </c>
    </row>
    <row r="59" spans="1:4" x14ac:dyDescent="0.2">
      <c r="A59">
        <f>ROW(東灘保育施設!$A59:$AK59)</f>
        <v>59</v>
      </c>
      <c r="B59">
        <f>IF(SUBTOTAL(103, 東灘保育施設!$A59:$AK59) &gt; 0, 1, 0)</f>
        <v>1</v>
      </c>
      <c r="C59">
        <v>1</v>
      </c>
      <c r="D59">
        <f t="shared" si="1"/>
        <v>0</v>
      </c>
    </row>
    <row r="60" spans="1:4" x14ac:dyDescent="0.2">
      <c r="A60">
        <f>ROW(東灘保育施設!$A60:$AK60)</f>
        <v>60</v>
      </c>
      <c r="B60">
        <f>IF(SUBTOTAL(103, 東灘保育施設!$A60:$AK60) &gt; 0, 1, 0)</f>
        <v>1</v>
      </c>
      <c r="C60">
        <v>1</v>
      </c>
      <c r="D60">
        <f t="shared" si="1"/>
        <v>0</v>
      </c>
    </row>
    <row r="61" spans="1:4" x14ac:dyDescent="0.2">
      <c r="A61">
        <f>ROW(東灘保育施設!$A61:$AK61)</f>
        <v>61</v>
      </c>
      <c r="B61">
        <f>IF(SUBTOTAL(103, 東灘保育施設!$A61:$AK61) &gt; 0, 1, 0)</f>
        <v>1</v>
      </c>
      <c r="C61">
        <v>1</v>
      </c>
      <c r="D61">
        <f t="shared" si="1"/>
        <v>0</v>
      </c>
    </row>
    <row r="62" spans="1:4" x14ac:dyDescent="0.2">
      <c r="A62">
        <f>ROW(東灘保育施設!$A62:$AK62)</f>
        <v>62</v>
      </c>
      <c r="B62">
        <f>IF(SUBTOTAL(103, 東灘保育施設!$A62:$AK62) &gt; 0, 1, 0)</f>
        <v>1</v>
      </c>
      <c r="C62">
        <v>1</v>
      </c>
      <c r="D62">
        <f t="shared" si="1"/>
        <v>0</v>
      </c>
    </row>
    <row r="63" spans="1:4" x14ac:dyDescent="0.2">
      <c r="A63">
        <f>ROW(東灘保育施設!$A63:$AK63)</f>
        <v>63</v>
      </c>
      <c r="B63">
        <f>IF(SUBTOTAL(103, 東灘保育施設!$A63:$AK63) &gt; 0, 1, 0)</f>
        <v>1</v>
      </c>
      <c r="C63">
        <v>1</v>
      </c>
      <c r="D63">
        <f t="shared" si="1"/>
        <v>0</v>
      </c>
    </row>
    <row r="64" spans="1:4" x14ac:dyDescent="0.2">
      <c r="A64">
        <f>ROW(東灘保育施設!$A64:$AK64)</f>
        <v>64</v>
      </c>
      <c r="B64">
        <f>IF(SUBTOTAL(103, 東灘保育施設!$A64:$AK64) &gt; 0, 1, 0)</f>
        <v>1</v>
      </c>
      <c r="C64">
        <v>1</v>
      </c>
      <c r="D64">
        <f t="shared" si="1"/>
        <v>0</v>
      </c>
    </row>
    <row r="65" spans="1:4" x14ac:dyDescent="0.2">
      <c r="A65">
        <f>ROW(東灘保育施設!$A65:$AK65)</f>
        <v>65</v>
      </c>
      <c r="B65">
        <f>IF(SUBTOTAL(103, 東灘保育施設!$A65:$AK65) &gt; 0, 1, 0)</f>
        <v>1</v>
      </c>
      <c r="C65">
        <v>1</v>
      </c>
      <c r="D65">
        <f>IF($B65=$C65, 0, 1)</f>
        <v>0</v>
      </c>
    </row>
    <row r="66" spans="1:4" x14ac:dyDescent="0.2">
      <c r="A66">
        <f>ROW(東灘保育施設!$A66:$AK66)</f>
        <v>66</v>
      </c>
      <c r="B66">
        <f>IF(SUBTOTAL(103, 東灘保育施設!$A66:$AK66) &gt; 0, 1, 0)</f>
        <v>1</v>
      </c>
      <c r="C66">
        <v>1</v>
      </c>
      <c r="D66">
        <f t="shared" si="1"/>
        <v>0</v>
      </c>
    </row>
    <row r="67" spans="1:4" x14ac:dyDescent="0.2">
      <c r="A67">
        <f>SUBTOTAL(103,_7a905572_9bd0_4253_9c25_eade4ad0cf4c[RowId])</f>
        <v>65</v>
      </c>
      <c r="D67">
        <f>SUM($D$2:$D$66)</f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a 1 f f d b 1 - 0 5 0 4 - 4 7 f 3 - 9 e 5 5 - 7 a b e 0 a 3 2 4 0 3 4 "   s q m i d = " b d b 7 b e 4 0 - 1 5 f 2 - 4 3 8 0 - 9 1 f 9 - c 6 f 6 a 3 c 6 e a d 9 "   x m l n s = " h t t p : / / s c h e m a s . m i c r o s o f t . c o m / D a t a M a s h u p " > A A A A A K 8 F A A B Q S w M E F A A C A A g A X V l 3 T B E t E 9 K r A A A A + g A A A B I A H A B D b 2 5 m a W c v U G F j a 2 F n Z S 5 4 b W w g o h g A K K A U A A A A A A A A A A A A A A A A A A A A A A A A A A A A h Y / B C o J A G I R f R f b u v + 6 a o f G 7 H r p F g h B E 1 0 U 3 3 d I 1 d E 3 f r U O P 1 C s U l N G t 2 8 w w H 8 w 8 b n d M p q Z 2 r q r r d W t i w s A j j j J 5 W 2 h T x m S w R z c k i c B M 5 m d Z K u d V N v 1 q 6 n V M K m s v K 0 r H c Y T R h 7 Y r K f c 8 R g / p d p d X q p G u N r 2 V J l f k S x X / K S J w / x 4 j O A Q c F h F n w E K O d I 4 x 1 W b W D A L w e b Q E D + l P j O u h t k O n x E m 6 m w z p b J F + f o g n U E s D B B Q A A g A I A F 1 Z d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W X d M w y k n T K I C A A B d B g A A E w A c A E Z v c m 1 1 b G F z L 1 N l Y 3 R p b 2 4 x L m 0 g o h g A K K A U A A A A A A A A A A A A A A A A A A A A A A A A A A A A j Z T t S 9 t A H M f f F / o / H O e b B r K E s n d z H Q z d C 9 k 7 F d w o R a 7 N a b L m o T S X t a X 0 h S m T 1 V Y Y D D v E O Z W 5 B 3 B j M D Z l P u A f c 1 6 1 / 8 W u i U k b b a t 5 k + T u m 9 / v c 5 9 c Y u M c 0 S w T z P n n 5 G Q 8 F o / Z K i p i B d D 6 K q 2 f 0 n q b 1 g 8 e g h T Q M Y k B f l D 3 r D f u / u N j z 8 o 5 r E s L V j G f t a x 8 Y g F n p S n L J N g k d g K q h B Q e y X K p V J J y G q l I e S u L J X 1 Z e l W Q S 6 i o y H m n g v K O r V q y q i 0 j W 9 V M p C B Z M 9 A y t m W n o F t I s f 0 p b + a B a m m 9 u G Z j 4 k h l 3 S 5 D Q Q S m o + s i I E U H C 6 K P N 4 C d X J x H W R 1 z 0 B C 6 m p 4 h 2 E j B S A y K z z V T S U E v D T O 1 9 D Q i K O P X Y / u N z t Y f u r J B 3 R Z d 2 W G f m r y c F 5 T m i 8 i 0 l 6 y i M W X p j m H O V w r Y T g z p L 1 a r s N t u s m / N z q b b b b 9 f 7 H z f 7 B y 3 I e f m j w C i G b g m g i q 8 / O t e H K + O z 0 T q X O 7 8 9 K / G l x o d Y y e H 3 Y 2 j i / P t K / f 3 Y h T x 4 / b 4 d K Q D 2 9 + I p G v C K H n J 8 f Z u P 3 C X P F w m d 8 o L M n f I G 1 p q d O x + 8 o a m R 8 o L 0 j P T k a H A 5 9 X 5 G V v b D f V Q 9 4 B v a e q e 0 / p u 6 P W p o v h G h 8 h M i g C W e W W M c i r Q l h L p c q f R Z G + + s L W t D H j 8 x P u a B E B U b I L I F N Z t D N I T 3 E y L H X 8 F i R c C z A h i f B h T Z 3 v v 4 u S Q v f 0 w B G g M P g e r 9 M F A u j L Q P e V x X W N x i K N f H s R L D n F N N p g O u F h j r b u 5 3 1 / 9 A N E s N q z X 2 I e y b 1 K F C x C r s O 8 A 9 g A j d w M u e n d 9 q F p A Q O u 8 5 G f + H / C W e B p 2 u N p r h S h z W O f / 3 l m r x P f + L e B r H 4 k 0 e / O D b 7 D A h A C Q q f D R m e n + S w t 6 T k D 2 b p 0 1 1 u l K 6 + b r 5 w L g g A I T G a G C M a S 9 7 8 / b j V B T I N + I 8 Z h m 3 q v V 5 H 9 Q S w E C L Q A U A A I A C A B d W X d M E S 0 T 0 q s A A A D 6 A A A A E g A A A A A A A A A A A A A A A A A A A A A A Q 2 9 u Z m l n L 1 B h Y 2 t h Z 2 U u e G 1 s U E s B A i 0 A F A A C A A g A X V l 3 T A / K 6 a u k A A A A 6 Q A A A B M A A A A A A A A A A A A A A A A A 9 w A A A F t D b 2 5 0 Z W 5 0 X 1 R 5 c G V z X S 5 4 b W x Q S w E C L Q A U A A I A C A B d W X d M w y k n T K I C A A B d B g A A E w A A A A A A A A A A A A A A A A D o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K g A A A A A A A G s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F R h c m d l d C I g V m F s d W U 9 I n P j g 4 b j g 7 z j g 5 b j g 6 s z I i A v P j x F b n R y e S B U e X B l P S J G a W x s Q 2 9 s d W 1 u V H l w Z X M i I F Z h b H V l P S J z Q m d B Q U F B Q U F B Q U F B Q U F Z R 0 J n W U d C Z 0 F B Q U F B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v m i Y D l n K j l j L o m c X V v d D s s J n F 1 b 3 Q 7 5 Y i G 6 a G e J n F 1 b 3 Q 7 L C Z x d W 9 0 O + a W v e i o r e W Q j S Z x d W 9 0 O y w m c X V v d D v n t Y T n u Z Q m c X V v d D s s J n F 1 b 3 Q 7 5 Y i p 5 5 S o 5 a 6 a 5 Z O h X z L l j 7 d f M + W P t y Z x d W 9 0 O y w m c X V v d D v m i Y D l n K j l n L A m c X V v d D s s J n F 1 b 3 Q 7 6 Z u 7 6 K m x 5 5 W q 5 Y + 3 J n F 1 b 3 Q 7 L C Z x d W 9 0 O + W P l + O B k e W F p e O C j O m W i + W n i + a c i O m 9 o i Z x d W 9 0 O y w m c X V v d D v l j Z L l n J L l u b T p v a I m c X V v d D s s J n F 1 b 3 Q 7 6 Z a L 5 a e L 5 p m C 6 Z a T X + a o m e a 6 l i Z x d W 9 0 O y w m c X V v d D v n t Y L k u o b m m Y L p l p N f 5 q i Z 5 r q W J n F 1 b 3 Q 7 L C Z x d W 9 0 O + m W i + W n i + a Z g u m W k 1 / n n 6 3 m m Y L p l p M m c X V v d D s s J n F 1 b 3 Q 7 5 7 W C 5 L q G 5 p m C 6 Z a T X + e f r e a Z g u m W k y Z x d W 9 0 O y w m c X V v d D v l u 7 b p l b f k v 5 3 o g r J f 6 Z a L 5 a e L 5 p m C 6 Z a T X + a c n S Z x d W 9 0 O y w m c X V v d D v l u 7 b p l b f k v 5 3 o g r J f 5 7 W C 5 L q G 5 p m C 6 Z a T X + W k l S Z x d W 9 0 O y w m c X V v d D v k u I D m m Y L p o J D j g Y v j g o p f 5 L i A 5 p m C 5 L + d 6 I K y J n F 1 b 3 Q 7 L C Z x d W 9 0 O + W c k u W 6 r e m W i + a U v i Z x d W 9 0 O y w m c X V v d D v l g p n o g I M m c X V v d D s s J n F 1 b 3 Q 7 V V J M J n F 1 b 3 Q 7 L C Z x d W 9 0 O + W I q e e U q O W u m u W T o V / l i I b l n J L l k K t f M u W P t 1 8 z 5 Y + 3 J n F 1 b 3 Q 7 L C Z x d W 9 0 O + W F p e a J g O O B r u W P r + i D v e a A p + + 8 k O a t s + W F k C Z x d W 9 0 O y w m c X V v d D v l h a X m i Y D j g a 7 l j 6 / o g 7 3 m g K f v v J H m r b P l h Z A m c X V v d D s s J n F 1 b 3 Q 7 5 Y W l 5 o m A 4 4 G u 5 Y + v 6 I O 9 5 o C n 7 7 y S 5 q 2 z 5 Y W Q J n F 1 b 3 Q 7 L C Z x d W 9 0 O + W F p e a J g O O B r u W P r + i D v e a A p + + 8 k + a t s + W F k C Z x d W 9 0 O y w m c X V v d D v l h a X m i Y D j g a 7 l j 6 / o g 7 3 m g K f v v J T m r b P l h Z A m c X V v d D s s J n F 1 b 3 Q 7 5 Y W l 5 o m A 4 4 G u 5 Y + v 6 I O 9 5 o C n 7 7 y V 5 q 2 z 5 Y W Q J n F 1 b 3 Q 7 L C Z x d W 9 0 O + e U s + i + v O W F k O e r p e a V s O + 8 k O a t s + W F k C Z x d W 9 0 O y w m c X V v d D v n l L P o v r z l h Z D n q 6 X m l b D v v J H m r b P l h Z A m c X V v d D s s J n F 1 b 3 Q 7 5 5 S z 6 L 6 8 5 Y W Q 5 6 u l 5 p W w 7 7 y S 5 q 2 z 5 Y W Q J n F 1 b 3 Q 7 L C Z x d W 9 0 O + e U s + i + v O W F k O e r p e a V s O + 8 k + a t s + W F k C Z x d W 9 0 O y w m c X V v d D v n l L P o v r z l h Z D n q 6 X m l b D v v J T m r b P l h Z A m c X V v d D s s J n F 1 b 3 Q 7 5 5 S z 6 L 6 8 5 Y W Q 5 6 u l 5 p W w 7 7 y V 5 q 2 z 5 Y W Q J n F 1 b 3 Q 7 L C Z x d W 9 0 O + W Q i O i o i C Z x d W 9 0 O y w m c X V v d D v l h a z p l o s m c X V v d D s s J n F 1 b 3 Q 7 e C Z x d W 9 0 O y w m c X V v d D t 5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j U i I C 8 + P E V u d H J 5 I F R 5 c G U 9 I l F 1 Z X J 5 S U Q i I F Z h b H V l P S J z N z R h M D Q 5 M T U t Y T l k N S 0 0 O D U 3 L W F h Y T A t N W E y Z G E 1 N 2 M y N T I 5 I i A v P j x F b n R y e S B U e X B l P S J O Y X Z p Z 2 F 0 a W 9 u U 3 R l c E 5 h b W U i I F Z h b H V l P S J z 4 4 O K 4 4 O T 4 4 K y 4 4 O 8 4 4 K 3 4 4 O n 4 4 O z I i A v P j x F b n R y e S B U e X B l P S J G a W x s T G F z d F V w Z G F 0 Z W Q i I F Z h b H V l P S J k M j A x O C 0 w M y 0 y M 1 Q w M j o w N j o z O S 4 3 O T I 0 O T Y x W i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M v 5 a S J 5 p u 0 4 4 G V 4 4 K M 4 4 G f 5 Z 6 L M S 5 7 S U Q s M H 0 m c X V v d D s s J n F 1 b 3 Q 7 U 2 V j d G l v b j E v 4 4 O G 4 4 O 8 4 4 O W 4 4 O r M y / j g 4 b j g 7 z j g 5 b j g 6 s x X 1 R h Y m x l L n v m i Y D l n K j l j L o s M X 0 m c X V v d D s s J n F 1 b 3 Q 7 U 2 V j d G l v b j E v 4 4 O G 4 4 O 8 4 4 O W 4 4 O r M y / j g 4 b j g 7 z j g 5 b j g 6 s x X 1 R h Y m x l L n v l i I b p o Z 4 s M n 0 m c X V v d D s s J n F 1 b 3 Q 7 U 2 V j d G l v b j E v 4 4 O G 4 4 O 8 4 4 O W 4 4 O r M y / j g 4 b j g 7 z j g 5 b j g 6 s x X 1 R h Y m x l L n v m l r 3 o q K 3 l k I 0 s M 3 0 m c X V v d D s s J n F 1 b 3 Q 7 U 2 V j d G l v b j E v 4 4 O G 4 4 O 8 4 4 O W 4 4 O r M y / j g 4 b j g 7 z j g 5 b j g 6 s x X 1 R h Y m x l L n v n t Y T n u Z Q s N H 0 m c X V v d D s s J n F 1 b 3 Q 7 U 2 V j d G l v b j E v 4 4 O G 4 4 O 8 4 4 O W 4 4 O r M y / j g 4 b j g 7 z j g 5 b j g 6 s x X 1 R h Y m x l L n v l i K n n l K j l r p r l k 6 F f M u W P t 1 8 z 5 Y + 3 L D V 9 J n F 1 b 3 Q 7 L C Z x d W 9 0 O 1 N l Y 3 R p b 2 4 x L + O D h u O D v O O D l u O D q z M v 4 4 O G 4 4 O 8 4 4 O W 4 4 O r M V 9 U Y W J s Z S 5 7 5 o m A 5 Z y o 5 Z y w L D Z 9 J n F 1 b 3 Q 7 L C Z x d W 9 0 O 1 N l Y 3 R p b 2 4 x L + O D h u O D v O O D l u O D q z M v 4 4 O G 4 4 O 8 4 4 O W 4 4 O r M V 9 U Y W J s Z S 5 7 6 Z u 7 6 K m x 5 5 W q 5 Y + 3 L D d 9 J n F 1 b 3 Q 7 L C Z x d W 9 0 O 1 N l Y 3 R p b 2 4 x L + O D h u O D v O O D l u O D q z M v 4 4 O G 4 4 O 8 4 4 O W 4 4 O r M V 9 U Y W J s Z S 5 7 5 Y + X 4 4 G R 5 Y W l 4 4 K M 6 Z a L 5 a e L 5 p y I 6 b 2 i L D h 9 J n F 1 b 3 Q 7 L C Z x d W 9 0 O 1 N l Y 3 R p b 2 4 x L + O D h u O D v O O D l u O D q z M v 4 4 O G 4 4 O 8 4 4 O W 4 4 O r M V 9 U Y W J s Z S 5 7 5 Y 2 S 5 Z y S 5 b m 0 6 b 2 i L D l 9 J n F 1 b 3 Q 7 L C Z x d W 9 0 O 1 N l Y 3 R p b 2 4 x L + O D h u O D v O O D l u O D q z M v 5 a S J 5 p u 0 4 4 G V 4 4 K M 4 4 G f 5 Z 6 L M S 5 7 6 Z a L 5 a e L 5 p m C 6 Z a T X + a o m e a 6 l i w x M H 0 m c X V v d D s s J n F 1 b 3 Q 7 U 2 V j d G l v b j E v 4 4 O G 4 4 O 8 4 4 O W 4 4 O r M y / l p I n m m 7 T j g Z X j g o z j g Z / l n o s x L n v n t Y L k u o b m m Y L p l p N f 5 q i Z 5 r q W L D E x f S Z x d W 9 0 O y w m c X V v d D t T Z W N 0 a W 9 u M S / j g 4 b j g 7 z j g 5 b j g 6 s z L + W k i e a b t O O B l e O C j O O B n + W e i z E u e + m W i + W n i + a Z g u m W k 1 / n n 6 3 m m Y L p l p M s M T J 9 J n F 1 b 3 Q 7 L C Z x d W 9 0 O 1 N l Y 3 R p b 2 4 x L + O D h u O D v O O D l u O D q z M v 5 a S J 5 p u 0 4 4 G V 4 4 K M 4 4 G f 5 Z 6 L M S 5 7 5 7 W C 5 L q G 5 p m C 6 Z a T X + e f r e a Z g u m W k y w x M 3 0 m c X V v d D s s J n F 1 b 3 Q 7 U 2 V j d G l v b j E v 4 4 O G 4 4 O 8 4 4 O W 4 4 O r M y / l p I n m m 7 T j g Z X j g o z j g Z / l n o s x L n v l u 7 b p l b f k v 5 3 o g r J f 6 Z a L 5 a e L 5 p m C 6 Z a T X + a c n S w x N H 0 m c X V v d D s s J n F 1 b 3 Q 7 U 2 V j d G l v b j E v 4 4 O G 4 4 O 8 4 4 O W 4 4 O r M y / l p I n m m 7 T j g Z X j g o z j g Z / l n o s x L n v l u 7 b p l b f k v 5 3 o g r J f 5 7 W C 5 L q G 5 p m C 6 Z a T X + W k l S w x N X 0 m c X V v d D s s J n F 1 b 3 Q 7 U 2 V j d G l v b j E v 4 4 O G 4 4 O 8 4 4 O W 4 4 O r M y / j g 4 b j g 7 z j g 5 b j g 6 s x X 1 R h Y m x l L n v k u I D m m Y L p o J D j g Y v j g o p f 5 L i A 5 p m C 5 L + d 6 I K y L D E 2 f S Z x d W 9 0 O y w m c X V v d D t T Z W N 0 a W 9 u M S / j g 4 b j g 7 z j g 5 b j g 6 s z L + O D h u O D v O O D l u O D q z F f V G F i b G U u e + W c k u W 6 r e m W i + a U v i w x N 3 0 m c X V v d D s s J n F 1 b 3 Q 7 U 2 V j d G l v b j E v 4 4 O G 4 4 O 8 4 4 O W 4 4 O r M y / j g 4 b j g 7 z j g 5 b j g 6 s x X 1 R h Y m x l L n v l g p n o g I M s M T h 9 J n F 1 b 3 Q 7 L C Z x d W 9 0 O 1 N l Y 3 R p b 2 4 x L + O D h u O D v O O D l u O D q z M v 4 4 O G 4 4 O 8 4 4 O W 4 4 O r M V 9 U Y W J s Z S 5 7 V V J M L D E 5 f S Z x d W 9 0 O y w m c X V v d D t T Z W N 0 a W 9 u M S / j g 4 b j g 7 z j g 5 b j g 6 s z L + O D h u O D v O O D l u O D q z F f V G F i b G U u e + W I q e e U q O W u m u W T o V / l i I b l n J L l k K t f M u W P t 1 8 z 5 Y + 3 L D I w f S Z x d W 9 0 O y w m c X V v d D t T Z W N 0 a W 9 u M S / j g 4 b j g 7 z j g 5 b j g 6 s z L + O D h u O D v O O D l u O D q z F f V G F i b G U u e + W F p e a J g O O B r u W P r + i D v e a A p + + 8 k O a t s + W F k C w y M X 0 m c X V v d D s s J n F 1 b 3 Q 7 U 2 V j d G l v b j E v 4 4 O G 4 4 O 8 4 4 O W 4 4 O r M y / j g 4 b j g 7 z j g 5 b j g 6 s x X 1 R h Y m x l L n v l h a X m i Y D j g a 7 l j 6 / o g 7 3 m g K f v v J H m r b P l h Z A s M j J 9 J n F 1 b 3 Q 7 L C Z x d W 9 0 O 1 N l Y 3 R p b 2 4 x L + O D h u O D v O O D l u O D q z M v 4 4 O G 4 4 O 8 4 4 O W 4 4 O r M V 9 U Y W J s Z S 5 7 5 Y W l 5 o m A 4 4 G u 5 Y + v 6 I O 9 5 o C n 7 7 y S 5 q 2 z 5 Y W Q L D I z f S Z x d W 9 0 O y w m c X V v d D t T Z W N 0 a W 9 u M S / j g 4 b j g 7 z j g 5 b j g 6 s z L + O D h u O D v O O D l u O D q z F f V G F i b G U u e + W F p e a J g O O B r u W P r + i D v e a A p + + 8 k + a t s + W F k C w y N H 0 m c X V v d D s s J n F 1 b 3 Q 7 U 2 V j d G l v b j E v 4 4 O G 4 4 O 8 4 4 O W 4 4 O r M y / j g 4 b j g 7 z j g 5 b j g 6 s x X 1 R h Y m x l L n v l h a X m i Y D j g a 7 l j 6 / o g 7 3 m g K f v v J T m r b P l h Z A s M j V 9 J n F 1 b 3 Q 7 L C Z x d W 9 0 O 1 N l Y 3 R p b 2 4 x L + O D h u O D v O O D l u O D q z M v 4 4 O G 4 4 O 8 4 4 O W 4 4 O r M V 9 U Y W J s Z S 5 7 5 Y W l 5 o m A 4 4 G u 5 Y + v 6 I O 9 5 o C n 7 7 y V 5 q 2 z 5 Y W Q L D I 2 f S Z x d W 9 0 O y w m c X V v d D t T Z W N 0 a W 9 u M S / j g 4 b j g 7 z j g 5 b j g 6 s z L + O D h u O D v O O D l u O D q z F f V G F i b G U u e + e U s + i + v O W F k O e r p e a V s O + 8 k O a t s + W F k C w y N 3 0 m c X V v d D s s J n F 1 b 3 Q 7 U 2 V j d G l v b j E v 4 4 O G 4 4 O 8 4 4 O W 4 4 O r M y / j g 4 b j g 7 z j g 5 b j g 6 s x X 1 R h Y m x l L n v n l L P o v r z l h Z D n q 6 X m l b D v v J H m r b P l h Z A s M j h 9 J n F 1 b 3 Q 7 L C Z x d W 9 0 O 1 N l Y 3 R p b 2 4 x L + O D h u O D v O O D l u O D q z M v 4 4 O G 4 4 O 8 4 4 O W 4 4 O r M V 9 U Y W J s Z S 5 7 5 5 S z 6 L 6 8 5 Y W Q 5 6 u l 5 p W w 7 7 y S 5 q 2 z 5 Y W Q L D I 5 f S Z x d W 9 0 O y w m c X V v d D t T Z W N 0 a W 9 u M S / j g 4 b j g 7 z j g 5 b j g 6 s z L + O D h u O D v O O D l u O D q z F f V G F i b G U u e + e U s + i + v O W F k O e r p e a V s O + 8 k + a t s + W F k C w z M H 0 m c X V v d D s s J n F 1 b 3 Q 7 U 2 V j d G l v b j E v 4 4 O G 4 4 O 8 4 4 O W 4 4 O r M y / j g 4 b j g 7 z j g 5 b j g 6 s x X 1 R h Y m x l L n v n l L P o v r z l h Z D n q 6 X m l b D v v J T m r b P l h Z A s M z F 9 J n F 1 b 3 Q 7 L C Z x d W 9 0 O 1 N l Y 3 R p b 2 4 x L + O D h u O D v O O D l u O D q z M v 4 4 O G 4 4 O 8 4 4 O W 4 4 O r M V 9 U Y W J s Z S 5 7 5 5 S z 6 L 6 8 5 Y W Q 5 6 u l 5 p W w 7 7 y V 5 q 2 z 5 Y W Q L D M y f S Z x d W 9 0 O y w m c X V v d D t T Z W N 0 a W 9 u M S / j g 4 b j g 7 z j g 5 b j g 6 s z L + O D h u O D v O O D l u O D q z F f V G F i b G U u e + W Q i O i o i C w z M 3 0 m c X V v d D s s J n F 1 b 3 Q 7 U 2 V j d G l v b j E v 4 4 O G 4 4 O 8 4 4 O W 4 4 O r M y / j g 4 b j g 7 z j g 5 b j g 6 s x X 1 R h Y m x l L n v l h a z p l o s s M z R 9 J n F 1 b 3 Q 7 L C Z x d W 9 0 O 1 N l Y 3 R p b 2 4 x L + O D h u O D v O O D l u O D q z M v 6 L + 9 5 Y q g 4 4 G V 4 4 K M 4 4 G f 4 4 K r 4 4 K 5 4 4 K / 4 4 O g L n t 4 L D M 5 f S Z x d W 9 0 O y w m c X V v d D t T Z W N 0 a W 9 u M S / j g 4 b j g 7 z j g 5 b j g 6 s z L + i / v e W K o O O B l e O C j O O B n + a d o e S 7 t u W I l y 5 7 e S w 0 M H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O D h u O D v O O D l u O D q z M v 5 a S J 5 p u 0 4 4 G V 4 4 K M 4 4 G f 5 Z 6 L M S 5 7 S U Q s M H 0 m c X V v d D s s J n F 1 b 3 Q 7 U 2 V j d G l v b j E v 4 4 O G 4 4 O 8 4 4 O W 4 4 O r M y / j g 4 b j g 7 z j g 5 b j g 6 s x X 1 R h Y m x l L n v m i Y D l n K j l j L o s M X 0 m c X V v d D s s J n F 1 b 3 Q 7 U 2 V j d G l v b j E v 4 4 O G 4 4 O 8 4 4 O W 4 4 O r M y / j g 4 b j g 7 z j g 5 b j g 6 s x X 1 R h Y m x l L n v l i I b p o Z 4 s M n 0 m c X V v d D s s J n F 1 b 3 Q 7 U 2 V j d G l v b j E v 4 4 O G 4 4 O 8 4 4 O W 4 4 O r M y / j g 4 b j g 7 z j g 5 b j g 6 s x X 1 R h Y m x l L n v m l r 3 o q K 3 l k I 0 s M 3 0 m c X V v d D s s J n F 1 b 3 Q 7 U 2 V j d G l v b j E v 4 4 O G 4 4 O 8 4 4 O W 4 4 O r M y / j g 4 b j g 7 z j g 5 b j g 6 s x X 1 R h Y m x l L n v n t Y T n u Z Q s N H 0 m c X V v d D s s J n F 1 b 3 Q 7 U 2 V j d G l v b j E v 4 4 O G 4 4 O 8 4 4 O W 4 4 O r M y / j g 4 b j g 7 z j g 5 b j g 6 s x X 1 R h Y m x l L n v l i K n n l K j l r p r l k 6 F f M u W P t 1 8 z 5 Y + 3 L D V 9 J n F 1 b 3 Q 7 L C Z x d W 9 0 O 1 N l Y 3 R p b 2 4 x L + O D h u O D v O O D l u O D q z M v 4 4 O G 4 4 O 8 4 4 O W 4 4 O r M V 9 U Y W J s Z S 5 7 5 o m A 5 Z y o 5 Z y w L D Z 9 J n F 1 b 3 Q 7 L C Z x d W 9 0 O 1 N l Y 3 R p b 2 4 x L + O D h u O D v O O D l u O D q z M v 4 4 O G 4 4 O 8 4 4 O W 4 4 O r M V 9 U Y W J s Z S 5 7 6 Z u 7 6 K m x 5 5 W q 5 Y + 3 L D d 9 J n F 1 b 3 Q 7 L C Z x d W 9 0 O 1 N l Y 3 R p b 2 4 x L + O D h u O D v O O D l u O D q z M v 4 4 O G 4 4 O 8 4 4 O W 4 4 O r M V 9 U Y W J s Z S 5 7 5 Y + X 4 4 G R 5 Y W l 4 4 K M 6 Z a L 5 a e L 5 p y I 6 b 2 i L D h 9 J n F 1 b 3 Q 7 L C Z x d W 9 0 O 1 N l Y 3 R p b 2 4 x L + O D h u O D v O O D l u O D q z M v 4 4 O G 4 4 O 8 4 4 O W 4 4 O r M V 9 U Y W J s Z S 5 7 5 Y 2 S 5 Z y S 5 b m 0 6 b 2 i L D l 9 J n F 1 b 3 Q 7 L C Z x d W 9 0 O 1 N l Y 3 R p b 2 4 x L + O D h u O D v O O D l u O D q z M v 5 a S J 5 p u 0 4 4 G V 4 4 K M 4 4 G f 5 Z 6 L M S 5 7 6 Z a L 5 a e L 5 p m C 6 Z a T X + a o m e a 6 l i w x M H 0 m c X V v d D s s J n F 1 b 3 Q 7 U 2 V j d G l v b j E v 4 4 O G 4 4 O 8 4 4 O W 4 4 O r M y / l p I n m m 7 T j g Z X j g o z j g Z / l n o s x L n v n t Y L k u o b m m Y L p l p N f 5 q i Z 5 r q W L D E x f S Z x d W 9 0 O y w m c X V v d D t T Z W N 0 a W 9 u M S / j g 4 b j g 7 z j g 5 b j g 6 s z L + W k i e a b t O O B l e O C j O O B n + W e i z E u e + m W i + W n i + a Z g u m W k 1 / n n 6 3 m m Y L p l p M s M T J 9 J n F 1 b 3 Q 7 L C Z x d W 9 0 O 1 N l Y 3 R p b 2 4 x L + O D h u O D v O O D l u O D q z M v 5 a S J 5 p u 0 4 4 G V 4 4 K M 4 4 G f 5 Z 6 L M S 5 7 5 7 W C 5 L q G 5 p m C 6 Z a T X + e f r e a Z g u m W k y w x M 3 0 m c X V v d D s s J n F 1 b 3 Q 7 U 2 V j d G l v b j E v 4 4 O G 4 4 O 8 4 4 O W 4 4 O r M y / l p I n m m 7 T j g Z X j g o z j g Z / l n o s x L n v l u 7 b p l b f k v 5 3 o g r J f 6 Z a L 5 a e L 5 p m C 6 Z a T X + a c n S w x N H 0 m c X V v d D s s J n F 1 b 3 Q 7 U 2 V j d G l v b j E v 4 4 O G 4 4 O 8 4 4 O W 4 4 O r M y / l p I n m m 7 T j g Z X j g o z j g Z / l n o s x L n v l u 7 b p l b f k v 5 3 o g r J f 5 7 W C 5 L q G 5 p m C 6 Z a T X + W k l S w x N X 0 m c X V v d D s s J n F 1 b 3 Q 7 U 2 V j d G l v b j E v 4 4 O G 4 4 O 8 4 4 O W 4 4 O r M y / j g 4 b j g 7 z j g 5 b j g 6 s x X 1 R h Y m x l L n v k u I D m m Y L p o J D j g Y v j g o p f 5 L i A 5 p m C 5 L + d 6 I K y L D E 2 f S Z x d W 9 0 O y w m c X V v d D t T Z W N 0 a W 9 u M S / j g 4 b j g 7 z j g 5 b j g 6 s z L + O D h u O D v O O D l u O D q z F f V G F i b G U u e + W c k u W 6 r e m W i + a U v i w x N 3 0 m c X V v d D s s J n F 1 b 3 Q 7 U 2 V j d G l v b j E v 4 4 O G 4 4 O 8 4 4 O W 4 4 O r M y / j g 4 b j g 7 z j g 5 b j g 6 s x X 1 R h Y m x l L n v l g p n o g I M s M T h 9 J n F 1 b 3 Q 7 L C Z x d W 9 0 O 1 N l Y 3 R p b 2 4 x L + O D h u O D v O O D l u O D q z M v 4 4 O G 4 4 O 8 4 4 O W 4 4 O r M V 9 U Y W J s Z S 5 7 V V J M L D E 5 f S Z x d W 9 0 O y w m c X V v d D t T Z W N 0 a W 9 u M S / j g 4 b j g 7 z j g 5 b j g 6 s z L + O D h u O D v O O D l u O D q z F f V G F i b G U u e + W I q e e U q O W u m u W T o V / l i I b l n J L l k K t f M u W P t 1 8 z 5 Y + 3 L D I w f S Z x d W 9 0 O y w m c X V v d D t T Z W N 0 a W 9 u M S / j g 4 b j g 7 z j g 5 b j g 6 s z L + O D h u O D v O O D l u O D q z F f V G F i b G U u e + W F p e a J g O O B r u W P r + i D v e a A p + + 8 k O a t s + W F k C w y M X 0 m c X V v d D s s J n F 1 b 3 Q 7 U 2 V j d G l v b j E v 4 4 O G 4 4 O 8 4 4 O W 4 4 O r M y / j g 4 b j g 7 z j g 5 b j g 6 s x X 1 R h Y m x l L n v l h a X m i Y D j g a 7 l j 6 / o g 7 3 m g K f v v J H m r b P l h Z A s M j J 9 J n F 1 b 3 Q 7 L C Z x d W 9 0 O 1 N l Y 3 R p b 2 4 x L + O D h u O D v O O D l u O D q z M v 4 4 O G 4 4 O 8 4 4 O W 4 4 O r M V 9 U Y W J s Z S 5 7 5 Y W l 5 o m A 4 4 G u 5 Y + v 6 I O 9 5 o C n 7 7 y S 5 q 2 z 5 Y W Q L D I z f S Z x d W 9 0 O y w m c X V v d D t T Z W N 0 a W 9 u M S / j g 4 b j g 7 z j g 5 b j g 6 s z L + O D h u O D v O O D l u O D q z F f V G F i b G U u e + W F p e a J g O O B r u W P r + i D v e a A p + + 8 k + a t s + W F k C w y N H 0 m c X V v d D s s J n F 1 b 3 Q 7 U 2 V j d G l v b j E v 4 4 O G 4 4 O 8 4 4 O W 4 4 O r M y / j g 4 b j g 7 z j g 5 b j g 6 s x X 1 R h Y m x l L n v l h a X m i Y D j g a 7 l j 6 / o g 7 3 m g K f v v J T m r b P l h Z A s M j V 9 J n F 1 b 3 Q 7 L C Z x d W 9 0 O 1 N l Y 3 R p b 2 4 x L + O D h u O D v O O D l u O D q z M v 4 4 O G 4 4 O 8 4 4 O W 4 4 O r M V 9 U Y W J s Z S 5 7 5 Y W l 5 o m A 4 4 G u 5 Y + v 6 I O 9 5 o C n 7 7 y V 5 q 2 z 5 Y W Q L D I 2 f S Z x d W 9 0 O y w m c X V v d D t T Z W N 0 a W 9 u M S / j g 4 b j g 7 z j g 5 b j g 6 s z L + O D h u O D v O O D l u O D q z F f V G F i b G U u e + e U s + i + v O W F k O e r p e a V s O + 8 k O a t s + W F k C w y N 3 0 m c X V v d D s s J n F 1 b 3 Q 7 U 2 V j d G l v b j E v 4 4 O G 4 4 O 8 4 4 O W 4 4 O r M y / j g 4 b j g 7 z j g 5 b j g 6 s x X 1 R h Y m x l L n v n l L P o v r z l h Z D n q 6 X m l b D v v J H m r b P l h Z A s M j h 9 J n F 1 b 3 Q 7 L C Z x d W 9 0 O 1 N l Y 3 R p b 2 4 x L + O D h u O D v O O D l u O D q z M v 4 4 O G 4 4 O 8 4 4 O W 4 4 O r M V 9 U Y W J s Z S 5 7 5 5 S z 6 L 6 8 5 Y W Q 5 6 u l 5 p W w 7 7 y S 5 q 2 z 5 Y W Q L D I 5 f S Z x d W 9 0 O y w m c X V v d D t T Z W N 0 a W 9 u M S / j g 4 b j g 7 z j g 5 b j g 6 s z L + O D h u O D v O O D l u O D q z F f V G F i b G U u e + e U s + i + v O W F k O e r p e a V s O + 8 k + a t s + W F k C w z M H 0 m c X V v d D s s J n F 1 b 3 Q 7 U 2 V j d G l v b j E v 4 4 O G 4 4 O 8 4 4 O W 4 4 O r M y / j g 4 b j g 7 z j g 5 b j g 6 s x X 1 R h Y m x l L n v n l L P o v r z l h Z D n q 6 X m l b D v v J T m r b P l h Z A s M z F 9 J n F 1 b 3 Q 7 L C Z x d W 9 0 O 1 N l Y 3 R p b 2 4 x L + O D h u O D v O O D l u O D q z M v 4 4 O G 4 4 O 8 4 4 O W 4 4 O r M V 9 U Y W J s Z S 5 7 5 5 S z 6 L 6 8 5 Y W Q 5 6 u l 5 p W w 7 7 y V 5 q 2 z 5 Y W Q L D M y f S Z x d W 9 0 O y w m c X V v d D t T Z W N 0 a W 9 u M S / j g 4 b j g 7 z j g 5 b j g 6 s z L + O D h u O D v O O D l u O D q z F f V G F i b G U u e + W Q i O i o i C w z M 3 0 m c X V v d D s s J n F 1 b 3 Q 7 U 2 V j d G l v b j E v 4 4 O G 4 4 O 8 4 4 O W 4 4 O r M y / j g 4 b j g 7 z j g 5 b j g 6 s x X 1 R h Y m x l L n v l h a z p l o s s M z R 9 J n F 1 b 3 Q 7 L C Z x d W 9 0 O 1 N l Y 3 R p b 2 4 x L + O D h u O D v O O D l u O D q z M v 6 L + 9 5 Y q g 4 4 G V 4 4 K M 4 4 G f 4 4 K r 4 4 K 5 4 4 K / 4 4 O g L n t 4 L D M 5 f S Z x d W 9 0 O y w m c X V v d D t T Z W N 0 a W 9 u M S / j g 4 b j g 7 z j g 5 b j g 6 s z L + i / v e W K o O O B l e O C j O O B n + a d o e S 7 t u W I l y 5 7 e S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M l O D M l O D Y l R T M l O D M l Q k M l R T M l O D M l O T Y l R T M l O D M l Q U I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4 J U J G J U J E J U U 1 J T h B J U E w J U U z J T g x J T k 1 J U U z J T g y J T h D J U U z J T g x J T l G J U U 2 J T l E J U E x J U U 0 J U J C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+ C u x Q 4 2 V D l 6 e s Q 6 i U I J o A A A A A A g A A A A A A E G Y A A A A B A A A g A A A A D L 4 d v Q r d f I Y K 2 5 + n g 5 E 6 S z W h O z p U L H 9 k Q o O k c U 2 9 w u 8 A A A A A D o A A A A A C A A A g A A A A J 9 g m 1 e l g G k g R T B v s 0 w h A A x Z m s + T K u C x v A 4 U o 7 m H x / c h Q A A A A W w 6 h U 8 P l h q P + A B 7 J e + s n e 2 o 7 I e 4 h b 0 2 C U S D X T r X 0 f U 9 i w + y f 0 k C v s + m m 8 J N o v 2 S C h 5 f E M K x 7 u y h t o r x d 7 B h U R c 7 + J v V x i J t y g X K E p 0 1 f J F d A A A A A Y f q j I d S g l K g r m i Q l X r m 9 t j U 0 u K B t g h G B x V w E k i / a 1 k j e t N / u 6 l a 4 d g z w i D f l E f 0 5 T / 2 N 5 J q t A K 9 / D n V Y s c 9 c f A = = < / D a t a M a s h u p > 
</file>

<file path=customXml/itemProps1.xml><?xml version="1.0" encoding="utf-8"?>
<ds:datastoreItem xmlns:ds="http://schemas.openxmlformats.org/officeDocument/2006/customXml" ds:itemID="{ED3A4251-0860-4CBA-803D-A1EF386D8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東灘保育施設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rrentMapIdIndex">
    <vt:lpwstr>3</vt:lpwstr>
  </property>
  <property fmtid="{D5CDD505-2E9C-101B-9397-08002B2CF9AE}" pid="3" name="ESRI_WORKBOOK_ID">
    <vt:lpwstr>343c9d34ee1d4226a0b46db082be23ea</vt:lpwstr>
  </property>
</Properties>
</file>