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0" yWindow="0" windowWidth="51200" windowHeight="26760" tabRatio="500" activeTab="2"/>
  </bookViews>
  <sheets>
    <sheet name="GDP" sheetId="1" r:id="rId1"/>
    <sheet name="Medals" sheetId="2" r:id="rId2"/>
    <sheet name="Sheet2" sheetId="3" r:id="rId3"/>
    <sheet name="data1.csv" sheetId="4" r:id="rId4"/>
    <sheet name="Sheet4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O3" i="3"/>
  <c r="W3" i="3"/>
  <c r="O4" i="3"/>
  <c r="W4" i="3"/>
  <c r="O5" i="3"/>
  <c r="W5" i="3"/>
  <c r="O6" i="3"/>
  <c r="W6" i="3"/>
  <c r="O7" i="3"/>
  <c r="W7" i="3"/>
  <c r="O8" i="3"/>
  <c r="W8" i="3"/>
  <c r="O9" i="3"/>
  <c r="W9" i="3"/>
  <c r="O10" i="3"/>
  <c r="W10" i="3"/>
  <c r="O11" i="3"/>
  <c r="W11" i="3"/>
  <c r="O12" i="3"/>
  <c r="W12" i="3"/>
  <c r="O13" i="3"/>
  <c r="W13" i="3"/>
  <c r="O14" i="3"/>
  <c r="W14" i="3"/>
  <c r="O15" i="3"/>
  <c r="W15" i="3"/>
  <c r="O16" i="3"/>
  <c r="W16" i="3"/>
  <c r="O17" i="3"/>
  <c r="W17" i="3"/>
  <c r="O18" i="3"/>
  <c r="W18" i="3"/>
  <c r="O19" i="3"/>
  <c r="W19" i="3"/>
  <c r="O20" i="3"/>
  <c r="W20" i="3"/>
  <c r="O21" i="3"/>
  <c r="W21" i="3"/>
  <c r="O22" i="3"/>
  <c r="W22" i="3"/>
  <c r="O23" i="3"/>
  <c r="W23" i="3"/>
  <c r="O24" i="3"/>
  <c r="W24" i="3"/>
  <c r="O25" i="3"/>
  <c r="W25" i="3"/>
  <c r="O26" i="3"/>
  <c r="W26" i="3"/>
  <c r="O27" i="3"/>
  <c r="W27" i="3"/>
  <c r="O28" i="3"/>
  <c r="W28" i="3"/>
  <c r="O29" i="3"/>
  <c r="W29" i="3"/>
  <c r="O30" i="3"/>
  <c r="W30" i="3"/>
  <c r="O31" i="3"/>
  <c r="W31" i="3"/>
  <c r="O2" i="3"/>
  <c r="W2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" i="3"/>
  <c r="R2" i="3"/>
  <c r="Q18" i="3"/>
  <c r="Q16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3" i="3"/>
  <c r="Q7" i="3"/>
  <c r="Q9" i="3"/>
  <c r="Q13" i="3"/>
  <c r="Q5" i="3"/>
  <c r="Q6" i="3"/>
  <c r="Q10" i="3"/>
  <c r="Q24" i="3"/>
  <c r="Q11" i="3"/>
  <c r="Q4" i="3"/>
  <c r="Q19" i="3"/>
  <c r="Q14" i="3"/>
  <c r="Q22" i="3"/>
  <c r="Q21" i="3"/>
  <c r="Q25" i="3"/>
  <c r="Q15" i="3"/>
  <c r="Q31" i="3"/>
  <c r="Q20" i="3"/>
  <c r="Q30" i="3"/>
  <c r="Q12" i="3"/>
  <c r="Q8" i="3"/>
  <c r="Q17" i="3"/>
  <c r="Q29" i="3"/>
  <c r="Q27" i="3"/>
  <c r="Q26" i="3"/>
  <c r="Q23" i="3"/>
  <c r="Q28" i="3"/>
  <c r="Q2" i="3"/>
  <c r="O57" i="3"/>
  <c r="O38" i="3"/>
  <c r="O41" i="3"/>
  <c r="O34" i="3"/>
  <c r="O44" i="3"/>
  <c r="O39" i="3"/>
  <c r="O37" i="3"/>
  <c r="O62" i="3"/>
  <c r="O59" i="3"/>
  <c r="O52" i="3"/>
  <c r="O40" i="3"/>
  <c r="O60" i="3"/>
  <c r="O81" i="3"/>
  <c r="O63" i="3"/>
  <c r="O43" i="3"/>
  <c r="O77" i="3"/>
  <c r="O82" i="3"/>
  <c r="O61" i="3"/>
  <c r="O33" i="3"/>
  <c r="O48" i="3"/>
  <c r="O49" i="3"/>
  <c r="O47" i="3"/>
  <c r="O36" i="3"/>
  <c r="O45" i="3"/>
  <c r="O71" i="3"/>
  <c r="O53" i="3"/>
  <c r="O65" i="3"/>
  <c r="O83" i="3"/>
  <c r="O72" i="3"/>
  <c r="O84" i="3"/>
  <c r="O42" i="3"/>
  <c r="O64" i="3"/>
  <c r="O85" i="3"/>
  <c r="O78" i="3"/>
  <c r="O73" i="3"/>
  <c r="O35" i="3"/>
  <c r="O46" i="3"/>
  <c r="O50" i="3"/>
  <c r="O51" i="3"/>
  <c r="O54" i="3"/>
  <c r="O55" i="3"/>
  <c r="O56" i="3"/>
  <c r="O58" i="3"/>
  <c r="O66" i="3"/>
  <c r="O67" i="3"/>
  <c r="O68" i="3"/>
  <c r="O69" i="3"/>
  <c r="O70" i="3"/>
  <c r="O74" i="3"/>
  <c r="O75" i="3"/>
  <c r="O76" i="3"/>
  <c r="O79" i="3"/>
  <c r="O80" i="3"/>
  <c r="O86" i="3"/>
  <c r="O8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</calcChain>
</file>

<file path=xl/sharedStrings.xml><?xml version="1.0" encoding="utf-8"?>
<sst xmlns="http://schemas.openxmlformats.org/spreadsheetml/2006/main" count="1369" uniqueCount="528">
  <si>
    <t>Country Name</t>
  </si>
  <si>
    <t>Country Code</t>
  </si>
  <si>
    <t>Indicator Name</t>
  </si>
  <si>
    <t>GDP (current US$)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</si>
  <si>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</si>
  <si>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</si>
  <si>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</si>
  <si>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</si>
  <si>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</si>
  <si>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</si>
  <si>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</si>
  <si>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</si>
  <si>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</si>
  <si>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</si>
  <si>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</si>
  <si>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</si>
  <si>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</si>
  <si>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</si>
  <si>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</si>
  <si>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</si>
  <si>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</si>
  <si>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</si>
  <si>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</si>
  <si>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</si>
  <si>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</si>
  <si>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</si>
  <si>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</si>
  <si>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</si>
  <si>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</si>
  <si>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</si>
  <si>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</si>
  <si>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</si>
  <si>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</si>
  <si>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</si>
  <si>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</si>
  <si>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</si>
  <si>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</si>
  <si>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</si>
  <si>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</si>
  <si>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</si>
  <si>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</si>
  <si>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</si>
  <si>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</si>
  <si>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</si>
  <si>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</si>
  <si>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</si>
  <si>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</si>
  <si>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</si>
  <si>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</si>
  <si>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</si>
  <si>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</si>
  <si>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</si>
  <si>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</si>
  <si>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</si>
  <si>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</si>
  <si>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</si>
  <si>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</si>
  <si>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</si>
  <si>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</si>
  <si>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</si>
  <si>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</si>
  <si>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</si>
  <si>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</si>
  <si>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</si>
  <si>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</si>
  <si>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</si>
  <si>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</si>
  <si>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</si>
  <si>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</si>
  <si>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</si>
  <si>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</si>
  <si>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</si>
  <si>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</si>
  <si>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</si>
  <si>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</si>
  <si>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</si>
  <si>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</si>
  <si>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</si>
  <si>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</si>
  <si>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</si>
  <si>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</si>
  <si>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</si>
  <si>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</si>
  <si>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</si>
  <si>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</si>
  <si>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</si>
  <si>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</si>
  <si>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</si>
  <si>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</si>
  <si>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</si>
  <si>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</si>
  <si>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</si>
  <si>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</si>
  <si>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</si>
  <si>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</si>
  <si>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</si>
  <si>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</si>
  <si>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</si>
  <si>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</si>
  <si>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</si>
  <si>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</si>
  <si>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</si>
  <si>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</si>
  <si>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</si>
  <si>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</si>
  <si>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</si>
  <si>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</si>
  <si>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</si>
  <si>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</si>
  <si>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</si>
  <si>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</si>
  <si>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</si>
  <si>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</si>
  <si>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</si>
  <si>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</si>
  <si>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</si>
  <si>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</si>
  <si>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</si>
  <si>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</si>
  <si>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</si>
  <si>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</si>
  <si>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</si>
  <si>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</si>
  <si>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</si>
  <si>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</si>
  <si>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</si>
  <si>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</si>
  <si>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</si>
  <si>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</si>
  <si>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</si>
  <si>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</si>
  <si>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</si>
  <si>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</si>
  <si>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</si>
  <si>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</si>
  <si>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</si>
  <si>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</si>
  <si>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</si>
  <si>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</si>
  <si>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</si>
  <si>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</si>
  <si>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</si>
  <si>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</si>
  <si>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</si>
  <si>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</si>
  <si>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</si>
  <si>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</si>
  <si>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</si>
  <si>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</si>
  <si>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</si>
  <si>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</si>
  <si>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</si>
  <si>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</si>
  <si>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</si>
  <si>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</si>
  <si>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</si>
  <si>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</si>
  <si>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</si>
  <si>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</si>
  <si>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</si>
  <si>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</si>
  <si>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</si>
  <si>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</si>
  <si>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</si>
  <si>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</si>
  <si>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</si>
  <si>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</si>
  <si>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</si>
  <si>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</si>
  <si>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</si>
  <si>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</si>
  <si>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</si>
  <si>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</si>
  <si>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</si>
  <si>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</si>
  <si>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</si>
  <si>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</si>
  <si>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</si>
  <si>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</si>
  <si>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</si>
  <si>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</si>
  <si>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</si>
  <si>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</si>
  <si>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</si>
  <si>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</si>
  <si>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</si>
  <si>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</si>
  <si>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</si>
  <si>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</si>
  <si>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</si>
  <si>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</si>
  <si>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</si>
  <si>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</si>
  <si>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</si>
  <si>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</si>
  <si>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</si>
  <si>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</si>
  <si>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</si>
  <si>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</si>
  <si>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KSV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</si>
  <si>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</si>
  <si>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</si>
  <si>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</si>
  <si>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</si>
  <si>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</si>
  <si>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</si>
  <si>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</si>
  <si>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</si>
  <si>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</si>
  <si>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</si>
  <si>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</si>
  <si>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</si>
  <si>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</si>
  <si>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</si>
  <si>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</si>
  <si>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</si>
  <si>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</si>
  <si>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</si>
  <si>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</si>
  <si>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</si>
  <si>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</si>
  <si>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</si>
  <si>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</si>
  <si>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</si>
  <si>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</si>
  <si>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</si>
  <si>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</si>
  <si>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</si>
  <si>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</si>
  <si>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</si>
  <si>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</si>
  <si>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</si>
  <si>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</si>
  <si>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</si>
  <si>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</si>
  <si>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</si>
  <si>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</si>
  <si>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</si>
  <si>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</si>
  <si>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</si>
  <si>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</si>
  <si>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</si>
  <si>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</si>
  <si>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</si>
  <si>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</si>
  <si>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</si>
  <si>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</si>
  <si>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</si>
  <si>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</si>
  <si>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</si>
  <si>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</si>
  <si>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</si>
  <si>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</si>
  <si>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</si>
  <si>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</si>
  <si>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</si>
  <si>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</si>
  <si>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</si>
  <si>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</si>
  <si>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</si>
  <si>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</si>
  <si>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</si>
  <si>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</si>
  <si>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</si>
  <si>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</si>
  <si>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</si>
  <si>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</si>
  <si>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</si>
  <si>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</si>
  <si>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</si>
  <si>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</si>
  <si>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</si>
  <si>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</si>
  <si>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</si>
  <si>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</si>
  <si>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</si>
  <si>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</si>
  <si>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</si>
  <si>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</si>
  <si>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</si>
  <si>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</si>
  <si>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</si>
  <si>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</si>
  <si>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</si>
  <si>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</si>
  <si>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</si>
  <si>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</si>
  <si>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</si>
  <si>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</si>
  <si>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</si>
  <si>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</si>
  <si>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</si>
  <si>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</si>
  <si>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</si>
  <si>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</si>
  <si>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</si>
  <si>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</si>
  <si>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</si>
  <si>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</si>
  <si>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</si>
  <si>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</si>
  <si>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</si>
  <si>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</si>
  <si>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</si>
  <si>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</si>
  <si>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</si>
  <si>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</si>
  <si>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</si>
  <si>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</si>
  <si>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</si>
  <si>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</si>
  <si>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</si>
  <si>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</si>
  <si>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</si>
  <si>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</si>
  <si>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</si>
  <si>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</si>
  <si>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</si>
  <si>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</si>
  <si>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</si>
  <si>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</si>
  <si>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</si>
  <si>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</si>
  <si>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</si>
  <si>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</si>
  <si>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</si>
  <si>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</si>
  <si>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</si>
  <si>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</si>
  <si>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</si>
  <si>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</si>
  <si>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</si>
  <si>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</si>
  <si>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</si>
  <si>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</si>
  <si>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</si>
  <si>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</si>
  <si>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</si>
  <si>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</si>
  <si>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</si>
  <si>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</si>
  <si>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</si>
  <si>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</si>
  <si>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</si>
  <si>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</si>
  <si>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</si>
  <si>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</si>
  <si>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</si>
  <si>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</si>
  <si>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</si>
  <si>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</si>
  <si>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</si>
  <si>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</si>
  <si>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</si>
  <si>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</si>
  <si>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</si>
  <si>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</si>
  <si>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</si>
  <si>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</si>
  <si>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</si>
  <si>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</si>
  <si>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</si>
  <si>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</si>
  <si>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</si>
  <si>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</si>
  <si>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</si>
  <si>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</si>
  <si>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</si>
  <si>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</si>
  <si>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</si>
  <si>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</si>
  <si>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</si>
  <si>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</si>
  <si>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</si>
  <si>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</si>
  <si>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</si>
  <si>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</si>
  <si>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</si>
  <si>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</si>
  <si>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</si>
  <si>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</si>
  <si>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</si>
  <si>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</si>
  <si>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</si>
  <si>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</si>
  <si>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</si>
  <si>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</si>
  <si>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</si>
  <si>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</si>
  <si>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</si>
  <si>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</si>
  <si>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</si>
  <si>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</si>
  <si>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</si>
  <si>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</si>
  <si>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2012 rank</t>
  </si>
  <si>
    <t>2013 rank</t>
  </si>
  <si>
    <t>2014 rank</t>
  </si>
  <si>
    <t>2015 rank</t>
  </si>
  <si>
    <t>GER</t>
  </si>
  <si>
    <t>NED</t>
  </si>
  <si>
    <t>IRI</t>
  </si>
  <si>
    <t>RSA</t>
  </si>
  <si>
    <t>CRO</t>
  </si>
  <si>
    <t>DEN</t>
  </si>
  <si>
    <t>SUI</t>
  </si>
  <si>
    <t>SLO</t>
  </si>
  <si>
    <t>TRI</t>
  </si>
  <si>
    <t>LAT</t>
  </si>
  <si>
    <t>ALG</t>
  </si>
  <si>
    <t>BAH</t>
  </si>
  <si>
    <t>GRN</t>
  </si>
  <si>
    <t>MGL</t>
  </si>
  <si>
    <t>TPE</t>
  </si>
  <si>
    <t>MAS</t>
  </si>
  <si>
    <t>BUL</t>
  </si>
  <si>
    <t>PUR</t>
  </si>
  <si>
    <t>INA</t>
  </si>
  <si>
    <t>POR</t>
  </si>
  <si>
    <t>BOT</t>
  </si>
  <si>
    <t>GUA</t>
  </si>
  <si>
    <t>SIN</t>
  </si>
  <si>
    <t>GRE</t>
  </si>
  <si>
    <t>KSA</t>
  </si>
  <si>
    <t>KUW</t>
  </si>
  <si>
    <t>Great Britain &amp; N. Ireland</t>
  </si>
  <si>
    <t>South Korea</t>
  </si>
  <si>
    <t>Iran</t>
  </si>
  <si>
    <t>North Korea</t>
  </si>
  <si>
    <t>Bahamas</t>
  </si>
  <si>
    <t>Venezuela</t>
  </si>
  <si>
    <t>Egypt</t>
  </si>
  <si>
    <t>Slovakia</t>
  </si>
  <si>
    <t>Chinese Taipei</t>
  </si>
  <si>
    <t>Hong Kong</t>
  </si>
  <si>
    <t xml:space="preserve"> USA</t>
  </si>
  <si>
    <t xml:space="preserve"> CHN</t>
  </si>
  <si>
    <t xml:space="preserve"> RUS</t>
  </si>
  <si>
    <t xml:space="preserve"> KOR</t>
  </si>
  <si>
    <t xml:space="preserve"> GER</t>
  </si>
  <si>
    <t xml:space="preserve"> FRA</t>
  </si>
  <si>
    <t xml:space="preserve"> ITA</t>
  </si>
  <si>
    <t xml:space="preserve"> HUN</t>
  </si>
  <si>
    <t xml:space="preserve"> AUS</t>
  </si>
  <si>
    <t xml:space="preserve"> JPN</t>
  </si>
  <si>
    <t xml:space="preserve"> KAZ</t>
  </si>
  <si>
    <t xml:space="preserve"> NED</t>
  </si>
  <si>
    <t xml:space="preserve"> UKR</t>
  </si>
  <si>
    <t xml:space="preserve"> NZL</t>
  </si>
  <si>
    <t xml:space="preserve"> CUB</t>
  </si>
  <si>
    <t xml:space="preserve"> IRI</t>
  </si>
  <si>
    <t xml:space="preserve"> JAM</t>
  </si>
  <si>
    <t xml:space="preserve"> CZE</t>
  </si>
  <si>
    <t xml:space="preserve"> PRK</t>
  </si>
  <si>
    <t xml:space="preserve"> ESP</t>
  </si>
  <si>
    <t xml:space="preserve"> BRA</t>
  </si>
  <si>
    <t xml:space="preserve"> RSA</t>
  </si>
  <si>
    <t xml:space="preserve"> ETH</t>
  </si>
  <si>
    <t xml:space="preserve"> CRO</t>
  </si>
  <si>
    <t xml:space="preserve"> BLR</t>
  </si>
  <si>
    <t xml:space="preserve"> ROU</t>
  </si>
  <si>
    <t xml:space="preserve"> KEN</t>
  </si>
  <si>
    <t xml:space="preserve"> DEN</t>
  </si>
  <si>
    <t xml:space="preserve"> POL</t>
  </si>
  <si>
    <t xml:space="preserve"> AZE</t>
  </si>
  <si>
    <t xml:space="preserve"> TUR</t>
  </si>
  <si>
    <t xml:space="preserve"> SUI</t>
  </si>
  <si>
    <t xml:space="preserve"> LTU</t>
  </si>
  <si>
    <t xml:space="preserve"> NOR</t>
  </si>
  <si>
    <t xml:space="preserve"> CAN</t>
  </si>
  <si>
    <t xml:space="preserve"> SWE</t>
  </si>
  <si>
    <t xml:space="preserve"> COL</t>
  </si>
  <si>
    <t xml:space="preserve"> GEO</t>
  </si>
  <si>
    <t xml:space="preserve"> MEX</t>
  </si>
  <si>
    <t xml:space="preserve"> IRL</t>
  </si>
  <si>
    <t xml:space="preserve"> SLO</t>
  </si>
  <si>
    <t xml:space="preserve"> SRB</t>
  </si>
  <si>
    <t xml:space="preserve"> ARG</t>
  </si>
  <si>
    <t xml:space="preserve"> TUN</t>
  </si>
  <si>
    <t xml:space="preserve"> DOM</t>
  </si>
  <si>
    <t xml:space="preserve"> TRI</t>
  </si>
  <si>
    <t xml:space="preserve"> UZB</t>
  </si>
  <si>
    <t xml:space="preserve"> LAT</t>
  </si>
  <si>
    <t xml:space="preserve"> ALG</t>
  </si>
  <si>
    <t xml:space="preserve"> BAH</t>
  </si>
  <si>
    <t xml:space="preserve"> GRN</t>
  </si>
  <si>
    <t xml:space="preserve"> UGA</t>
  </si>
  <si>
    <t xml:space="preserve"> VEN</t>
  </si>
  <si>
    <t xml:space="preserve"> IND</t>
  </si>
  <si>
    <t xml:space="preserve"> MGL</t>
  </si>
  <si>
    <t xml:space="preserve"> THA</t>
  </si>
  <si>
    <t xml:space="preserve"> EGY</t>
  </si>
  <si>
    <t xml:space="preserve"> SVK</t>
  </si>
  <si>
    <t xml:space="preserve"> ARM</t>
  </si>
  <si>
    <t xml:space="preserve"> BEL</t>
  </si>
  <si>
    <t xml:space="preserve"> FIN</t>
  </si>
  <si>
    <t xml:space="preserve"> TPE</t>
  </si>
  <si>
    <t xml:space="preserve"> EST</t>
  </si>
  <si>
    <t xml:space="preserve"> MAS</t>
  </si>
  <si>
    <t xml:space="preserve"> BUL</t>
  </si>
  <si>
    <t xml:space="preserve"> PUR</t>
  </si>
  <si>
    <t xml:space="preserve"> INA</t>
  </si>
  <si>
    <t xml:space="preserve"> POR</t>
  </si>
  <si>
    <t xml:space="preserve"> MNE</t>
  </si>
  <si>
    <t xml:space="preserve"> BOT</t>
  </si>
  <si>
    <t xml:space="preserve"> CYP</t>
  </si>
  <si>
    <t xml:space="preserve"> GUA</t>
  </si>
  <si>
    <t xml:space="preserve"> GAB</t>
  </si>
  <si>
    <t xml:space="preserve"> MDA</t>
  </si>
  <si>
    <t xml:space="preserve"> QAT</t>
  </si>
  <si>
    <t xml:space="preserve"> SIN</t>
  </si>
  <si>
    <t xml:space="preserve"> GRE</t>
  </si>
  <si>
    <t xml:space="preserve"> MAR</t>
  </si>
  <si>
    <t xml:space="preserve"> KSA</t>
  </si>
  <si>
    <t xml:space="preserve"> KUW</t>
  </si>
  <si>
    <t xml:space="preserve"> BRN</t>
  </si>
  <si>
    <t xml:space="preserve"> AFG</t>
  </si>
  <si>
    <t xml:space="preserve"> TJK</t>
  </si>
  <si>
    <t xml:space="preserve"> HKG</t>
  </si>
  <si>
    <t xml:space="preserve"> GBR</t>
  </si>
  <si>
    <t>Gold</t>
  </si>
  <si>
    <t>Silver</t>
  </si>
  <si>
    <t>Bronze</t>
  </si>
  <si>
    <t>All</t>
  </si>
  <si>
    <t>RankGDP</t>
  </si>
  <si>
    <t>RankMedal</t>
  </si>
  <si>
    <t>date</t>
  </si>
  <si>
    <t>2012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</si>
</sst>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42" Type="http://schemas.openxmlformats.org/officeDocument/2006/relationships/image" Target="../media/image71.gif"/><Relationship Id="rId143" Type="http://schemas.openxmlformats.org/officeDocument/2006/relationships/hyperlink" Target="http://www.bbc.co.uk/sport/olympics/2012/medals/countries/cyprus%23medals" TargetMode="External"/><Relationship Id="rId144" Type="http://schemas.openxmlformats.org/officeDocument/2006/relationships/image" Target="../media/image72.gif"/><Relationship Id="rId145" Type="http://schemas.openxmlformats.org/officeDocument/2006/relationships/hyperlink" Target="http://www.bbc.co.uk/sport/olympics/2012/medals/countries/guatemala%23medals" TargetMode="External"/><Relationship Id="rId146" Type="http://schemas.openxmlformats.org/officeDocument/2006/relationships/image" Target="../media/image73.gif"/><Relationship Id="rId147" Type="http://schemas.openxmlformats.org/officeDocument/2006/relationships/hyperlink" Target="http://www.bbc.co.uk/sport/olympics/2012/medals/countries/gabon%23medals" TargetMode="External"/><Relationship Id="rId148" Type="http://schemas.openxmlformats.org/officeDocument/2006/relationships/image" Target="../media/image74.gif"/><Relationship Id="rId149" Type="http://schemas.openxmlformats.org/officeDocument/2006/relationships/hyperlink" Target="http://www.bbc.co.uk/sport/olympics/2012/medals/countries/moldova%23medals" TargetMode="External"/><Relationship Id="rId40" Type="http://schemas.openxmlformats.org/officeDocument/2006/relationships/image" Target="../media/image20.gif"/><Relationship Id="rId41" Type="http://schemas.openxmlformats.org/officeDocument/2006/relationships/hyperlink" Target="http://www.bbc.co.uk/sport/olympics/2012/medals/countries/spain%23medals" TargetMode="External"/><Relationship Id="rId42" Type="http://schemas.openxmlformats.org/officeDocument/2006/relationships/image" Target="../media/image21.gif"/><Relationship Id="rId43" Type="http://schemas.openxmlformats.org/officeDocument/2006/relationships/hyperlink" Target="http://www.bbc.co.uk/sport/olympics/2012/medals/countries/brazil%23medals" TargetMode="External"/><Relationship Id="rId44" Type="http://schemas.openxmlformats.org/officeDocument/2006/relationships/image" Target="../media/image22.gif"/><Relationship Id="rId45" Type="http://schemas.openxmlformats.org/officeDocument/2006/relationships/hyperlink" Target="http://www.bbc.co.uk/sport/olympics/2012/medals/countries/south-africa%23medals" TargetMode="External"/><Relationship Id="rId46" Type="http://schemas.openxmlformats.org/officeDocument/2006/relationships/image" Target="../media/image23.gif"/><Relationship Id="rId47" Type="http://schemas.openxmlformats.org/officeDocument/2006/relationships/hyperlink" Target="http://www.bbc.co.uk/sport/olympics/2012/medals/countries/ethiopia%23medals" TargetMode="External"/><Relationship Id="rId48" Type="http://schemas.openxmlformats.org/officeDocument/2006/relationships/image" Target="../media/image24.gif"/><Relationship Id="rId49" Type="http://schemas.openxmlformats.org/officeDocument/2006/relationships/hyperlink" Target="http://www.bbc.co.uk/sport/olympics/2012/medals/countries/croatia%23medals" TargetMode="External"/><Relationship Id="rId80" Type="http://schemas.openxmlformats.org/officeDocument/2006/relationships/image" Target="../media/image40.gif"/><Relationship Id="rId81" Type="http://schemas.openxmlformats.org/officeDocument/2006/relationships/hyperlink" Target="http://www.bbc.co.uk/sport/olympics/2012/medals/countries/ireland%23medals" TargetMode="External"/><Relationship Id="rId82" Type="http://schemas.openxmlformats.org/officeDocument/2006/relationships/image" Target="../media/image41.gif"/><Relationship Id="rId83" Type="http://schemas.openxmlformats.org/officeDocument/2006/relationships/hyperlink" Target="http://www.bbc.co.uk/sport/olympics/2012/medals/countries/slovenia%23medals" TargetMode="External"/><Relationship Id="rId84" Type="http://schemas.openxmlformats.org/officeDocument/2006/relationships/image" Target="../media/image42.gif"/><Relationship Id="rId85" Type="http://schemas.openxmlformats.org/officeDocument/2006/relationships/hyperlink" Target="http://www.bbc.co.uk/sport/olympics/2012/medals/countries/serbia%23medals" TargetMode="External"/><Relationship Id="rId86" Type="http://schemas.openxmlformats.org/officeDocument/2006/relationships/image" Target="../media/image43.gif"/><Relationship Id="rId87" Type="http://schemas.openxmlformats.org/officeDocument/2006/relationships/hyperlink" Target="http://www.bbc.co.uk/sport/olympics/2012/medals/countries/argentina%23medals" TargetMode="External"/><Relationship Id="rId88" Type="http://schemas.openxmlformats.org/officeDocument/2006/relationships/image" Target="../media/image44.gif"/><Relationship Id="rId89" Type="http://schemas.openxmlformats.org/officeDocument/2006/relationships/hyperlink" Target="http://www.bbc.co.uk/sport/olympics/2012/medals/countries/tunisia%23medals" TargetMode="External"/><Relationship Id="rId110" Type="http://schemas.openxmlformats.org/officeDocument/2006/relationships/image" Target="../media/image55.gif"/><Relationship Id="rId111" Type="http://schemas.openxmlformats.org/officeDocument/2006/relationships/hyperlink" Target="http://www.bbc.co.uk/sport/olympics/2012/medals/countries/mongolia%23medals" TargetMode="External"/><Relationship Id="rId112" Type="http://schemas.openxmlformats.org/officeDocument/2006/relationships/image" Target="../media/image56.gif"/><Relationship Id="rId113" Type="http://schemas.openxmlformats.org/officeDocument/2006/relationships/hyperlink" Target="http://www.bbc.co.uk/sport/olympics/2012/medals/countries/thailand%23medals" TargetMode="External"/><Relationship Id="rId114" Type="http://schemas.openxmlformats.org/officeDocument/2006/relationships/image" Target="../media/image57.gif"/><Relationship Id="rId115" Type="http://schemas.openxmlformats.org/officeDocument/2006/relationships/hyperlink" Target="http://www.bbc.co.uk/sport/olympics/2012/medals/countries/egypt%23medals" TargetMode="External"/><Relationship Id="rId116" Type="http://schemas.openxmlformats.org/officeDocument/2006/relationships/image" Target="../media/image58.gif"/><Relationship Id="rId117" Type="http://schemas.openxmlformats.org/officeDocument/2006/relationships/hyperlink" Target="http://www.bbc.co.uk/sport/olympics/2012/medals/countries/slovakia%23medals" TargetMode="External"/><Relationship Id="rId118" Type="http://schemas.openxmlformats.org/officeDocument/2006/relationships/image" Target="../media/image59.gif"/><Relationship Id="rId119" Type="http://schemas.openxmlformats.org/officeDocument/2006/relationships/hyperlink" Target="http://www.bbc.co.uk/sport/olympics/2012/medals/countries/armenia%23medals" TargetMode="External"/><Relationship Id="rId150" Type="http://schemas.openxmlformats.org/officeDocument/2006/relationships/image" Target="../media/image75.gif"/><Relationship Id="rId151" Type="http://schemas.openxmlformats.org/officeDocument/2006/relationships/hyperlink" Target="http://www.bbc.co.uk/sport/olympics/2012/medals/countries/qatar%23medals" TargetMode="External"/><Relationship Id="rId152" Type="http://schemas.openxmlformats.org/officeDocument/2006/relationships/image" Target="../media/image76.gif"/><Relationship Id="rId10" Type="http://schemas.openxmlformats.org/officeDocument/2006/relationships/image" Target="../media/image5.gif"/><Relationship Id="rId11" Type="http://schemas.openxmlformats.org/officeDocument/2006/relationships/hyperlink" Target="http://www.bbc.co.uk/sport/olympics/2012/medals/countries/germany%23medals" TargetMode="External"/><Relationship Id="rId12" Type="http://schemas.openxmlformats.org/officeDocument/2006/relationships/image" Target="../media/image6.gif"/><Relationship Id="rId13" Type="http://schemas.openxmlformats.org/officeDocument/2006/relationships/hyperlink" Target="http://www.bbc.co.uk/sport/olympics/2012/medals/countries/france%23medals" TargetMode="External"/><Relationship Id="rId14" Type="http://schemas.openxmlformats.org/officeDocument/2006/relationships/image" Target="../media/image7.gif"/><Relationship Id="rId15" Type="http://schemas.openxmlformats.org/officeDocument/2006/relationships/hyperlink" Target="http://www.bbc.co.uk/sport/olympics/2012/medals/countries/italy%23medals" TargetMode="External"/><Relationship Id="rId16" Type="http://schemas.openxmlformats.org/officeDocument/2006/relationships/image" Target="../media/image8.gif"/><Relationship Id="rId17" Type="http://schemas.openxmlformats.org/officeDocument/2006/relationships/hyperlink" Target="http://www.bbc.co.uk/sport/olympics/2012/medals/countries/hungary%23medals" TargetMode="External"/><Relationship Id="rId18" Type="http://schemas.openxmlformats.org/officeDocument/2006/relationships/image" Target="../media/image9.gif"/><Relationship Id="rId19" Type="http://schemas.openxmlformats.org/officeDocument/2006/relationships/hyperlink" Target="http://www.bbc.co.uk/sport/olympics/2012/medals/countries/australia%23medals" TargetMode="External"/><Relationship Id="rId153" Type="http://schemas.openxmlformats.org/officeDocument/2006/relationships/hyperlink" Target="http://www.bbc.co.uk/sport/olympics/2012/medals/countries/singapore%23medals" TargetMode="External"/><Relationship Id="rId154" Type="http://schemas.openxmlformats.org/officeDocument/2006/relationships/image" Target="../media/image77.gif"/><Relationship Id="rId155" Type="http://schemas.openxmlformats.org/officeDocument/2006/relationships/hyperlink" Target="http://www.bbc.co.uk/sport/olympics/2012/medals/countries/greece%23medals" TargetMode="External"/><Relationship Id="rId156" Type="http://schemas.openxmlformats.org/officeDocument/2006/relationships/image" Target="../media/image78.gif"/><Relationship Id="rId157" Type="http://schemas.openxmlformats.org/officeDocument/2006/relationships/hyperlink" Target="http://www.bbc.co.uk/sport/olympics/2012/medals/countries/morocco%23medals" TargetMode="External"/><Relationship Id="rId158" Type="http://schemas.openxmlformats.org/officeDocument/2006/relationships/image" Target="../media/image79.gif"/><Relationship Id="rId159" Type="http://schemas.openxmlformats.org/officeDocument/2006/relationships/hyperlink" Target="http://www.bbc.co.uk/sport/olympics/2012/medals/countries/saudi-arabia%23medals" TargetMode="External"/><Relationship Id="rId50" Type="http://schemas.openxmlformats.org/officeDocument/2006/relationships/image" Target="../media/image25.gif"/><Relationship Id="rId51" Type="http://schemas.openxmlformats.org/officeDocument/2006/relationships/hyperlink" Target="http://www.bbc.co.uk/sport/olympics/2012/medals/countries/belarus%23medals" TargetMode="External"/><Relationship Id="rId52" Type="http://schemas.openxmlformats.org/officeDocument/2006/relationships/image" Target="../media/image26.gif"/><Relationship Id="rId53" Type="http://schemas.openxmlformats.org/officeDocument/2006/relationships/hyperlink" Target="http://www.bbc.co.uk/sport/olympics/2012/medals/countries/romania%23medals" TargetMode="External"/><Relationship Id="rId54" Type="http://schemas.openxmlformats.org/officeDocument/2006/relationships/image" Target="../media/image27.gif"/><Relationship Id="rId55" Type="http://schemas.openxmlformats.org/officeDocument/2006/relationships/hyperlink" Target="http://www.bbc.co.uk/sport/olympics/2012/medals/countries/kenya%23medals" TargetMode="External"/><Relationship Id="rId56" Type="http://schemas.openxmlformats.org/officeDocument/2006/relationships/image" Target="../media/image28.gif"/><Relationship Id="rId57" Type="http://schemas.openxmlformats.org/officeDocument/2006/relationships/hyperlink" Target="http://www.bbc.co.uk/sport/olympics/2012/medals/countries/denmark%23medals" TargetMode="External"/><Relationship Id="rId58" Type="http://schemas.openxmlformats.org/officeDocument/2006/relationships/image" Target="../media/image29.gif"/><Relationship Id="rId59" Type="http://schemas.openxmlformats.org/officeDocument/2006/relationships/hyperlink" Target="http://www.bbc.co.uk/sport/olympics/2012/medals/countries/poland%23medals" TargetMode="External"/><Relationship Id="rId90" Type="http://schemas.openxmlformats.org/officeDocument/2006/relationships/image" Target="../media/image45.gif"/><Relationship Id="rId91" Type="http://schemas.openxmlformats.org/officeDocument/2006/relationships/hyperlink" Target="http://www.bbc.co.uk/sport/olympics/2012/medals/countries/dominican-republic%23medals" TargetMode="External"/><Relationship Id="rId92" Type="http://schemas.openxmlformats.org/officeDocument/2006/relationships/image" Target="../media/image46.gif"/><Relationship Id="rId93" Type="http://schemas.openxmlformats.org/officeDocument/2006/relationships/hyperlink" Target="http://www.bbc.co.uk/sport/olympics/2012/medals/countries/trinidad-and-tobago%23medals" TargetMode="External"/><Relationship Id="rId94" Type="http://schemas.openxmlformats.org/officeDocument/2006/relationships/image" Target="../media/image47.gif"/><Relationship Id="rId95" Type="http://schemas.openxmlformats.org/officeDocument/2006/relationships/hyperlink" Target="http://www.bbc.co.uk/sport/olympics/2012/medals/countries/uzbekistan%23medals" TargetMode="External"/><Relationship Id="rId96" Type="http://schemas.openxmlformats.org/officeDocument/2006/relationships/image" Target="../media/image48.gif"/><Relationship Id="rId97" Type="http://schemas.openxmlformats.org/officeDocument/2006/relationships/hyperlink" Target="http://www.bbc.co.uk/sport/olympics/2012/medals/countries/latvia%23medals" TargetMode="External"/><Relationship Id="rId98" Type="http://schemas.openxmlformats.org/officeDocument/2006/relationships/image" Target="../media/image49.gif"/><Relationship Id="rId99" Type="http://schemas.openxmlformats.org/officeDocument/2006/relationships/hyperlink" Target="http://www.bbc.co.uk/sport/olympics/2012/medals/countries/algeria%23medals" TargetMode="External"/><Relationship Id="rId120" Type="http://schemas.openxmlformats.org/officeDocument/2006/relationships/image" Target="../media/image60.gif"/><Relationship Id="rId121" Type="http://schemas.openxmlformats.org/officeDocument/2006/relationships/hyperlink" Target="http://www.bbc.co.uk/sport/olympics/2012/medals/countries/belgium%23medals" TargetMode="External"/><Relationship Id="rId122" Type="http://schemas.openxmlformats.org/officeDocument/2006/relationships/image" Target="../media/image61.gif"/><Relationship Id="rId123" Type="http://schemas.openxmlformats.org/officeDocument/2006/relationships/hyperlink" Target="http://www.bbc.co.uk/sport/olympics/2012/medals/countries/finland%23medals" TargetMode="External"/><Relationship Id="rId124" Type="http://schemas.openxmlformats.org/officeDocument/2006/relationships/image" Target="../media/image62.gif"/><Relationship Id="rId125" Type="http://schemas.openxmlformats.org/officeDocument/2006/relationships/hyperlink" Target="http://www.bbc.co.uk/sport/olympics/2012/medals/countries/chinese-taipei%23medals" TargetMode="External"/><Relationship Id="rId126" Type="http://schemas.openxmlformats.org/officeDocument/2006/relationships/image" Target="../media/image63.gif"/><Relationship Id="rId127" Type="http://schemas.openxmlformats.org/officeDocument/2006/relationships/hyperlink" Target="http://www.bbc.co.uk/sport/olympics/2012/medals/countries/estonia%23medals" TargetMode="External"/><Relationship Id="rId128" Type="http://schemas.openxmlformats.org/officeDocument/2006/relationships/image" Target="../media/image64.gif"/><Relationship Id="rId129" Type="http://schemas.openxmlformats.org/officeDocument/2006/relationships/hyperlink" Target="http://www.bbc.co.uk/sport/olympics/2012/medals/countries/malaysia%23medals" TargetMode="External"/><Relationship Id="rId160" Type="http://schemas.openxmlformats.org/officeDocument/2006/relationships/image" Target="../media/image80.gif"/><Relationship Id="rId161" Type="http://schemas.openxmlformats.org/officeDocument/2006/relationships/hyperlink" Target="http://www.bbc.co.uk/sport/olympics/2012/medals/countries/kuwait%23medals" TargetMode="External"/><Relationship Id="rId162" Type="http://schemas.openxmlformats.org/officeDocument/2006/relationships/image" Target="../media/image81.gif"/><Relationship Id="rId20" Type="http://schemas.openxmlformats.org/officeDocument/2006/relationships/image" Target="../media/image10.gif"/><Relationship Id="rId21" Type="http://schemas.openxmlformats.org/officeDocument/2006/relationships/hyperlink" Target="http://www.bbc.co.uk/sport/olympics/2012/medals/countries/japan%23medals" TargetMode="External"/><Relationship Id="rId22" Type="http://schemas.openxmlformats.org/officeDocument/2006/relationships/image" Target="../media/image11.gif"/><Relationship Id="rId23" Type="http://schemas.openxmlformats.org/officeDocument/2006/relationships/hyperlink" Target="http://www.bbc.co.uk/sport/olympics/2012/medals/countries/kazakhstan%23medals" TargetMode="External"/><Relationship Id="rId24" Type="http://schemas.openxmlformats.org/officeDocument/2006/relationships/image" Target="../media/image12.gif"/><Relationship Id="rId25" Type="http://schemas.openxmlformats.org/officeDocument/2006/relationships/hyperlink" Target="http://www.bbc.co.uk/sport/olympics/2012/medals/countries/netherlands%23medals" TargetMode="External"/><Relationship Id="rId26" Type="http://schemas.openxmlformats.org/officeDocument/2006/relationships/image" Target="../media/image13.gif"/><Relationship Id="rId27" Type="http://schemas.openxmlformats.org/officeDocument/2006/relationships/hyperlink" Target="http://www.bbc.co.uk/sport/olympics/2012/medals/countries/ukraine%23medals" TargetMode="External"/><Relationship Id="rId28" Type="http://schemas.openxmlformats.org/officeDocument/2006/relationships/image" Target="../media/image14.gif"/><Relationship Id="rId29" Type="http://schemas.openxmlformats.org/officeDocument/2006/relationships/hyperlink" Target="http://www.bbc.co.uk/sport/olympics/2012/medals/countries/new-zealand%23medals" TargetMode="External"/><Relationship Id="rId163" Type="http://schemas.openxmlformats.org/officeDocument/2006/relationships/hyperlink" Target="http://www.bbc.co.uk/sport/olympics/2012/medals/countries/bahrain%23medals" TargetMode="External"/><Relationship Id="rId164" Type="http://schemas.openxmlformats.org/officeDocument/2006/relationships/image" Target="../media/image82.gif"/><Relationship Id="rId165" Type="http://schemas.openxmlformats.org/officeDocument/2006/relationships/hyperlink" Target="http://www.bbc.co.uk/sport/olympics/2012/medals/countries/afghanistan%23medals" TargetMode="External"/><Relationship Id="rId166" Type="http://schemas.openxmlformats.org/officeDocument/2006/relationships/image" Target="../media/image83.gif"/><Relationship Id="rId167" Type="http://schemas.openxmlformats.org/officeDocument/2006/relationships/hyperlink" Target="http://www.bbc.co.uk/sport/olympics/2012/medals/countries/tajikistan%23medals" TargetMode="External"/><Relationship Id="rId168" Type="http://schemas.openxmlformats.org/officeDocument/2006/relationships/image" Target="../media/image84.gif"/><Relationship Id="rId169" Type="http://schemas.openxmlformats.org/officeDocument/2006/relationships/hyperlink" Target="http://www.bbc.co.uk/sport/olympics/2012/medals/countries/hong-kong%23medals" TargetMode="External"/><Relationship Id="rId60" Type="http://schemas.openxmlformats.org/officeDocument/2006/relationships/image" Target="../media/image30.gif"/><Relationship Id="rId61" Type="http://schemas.openxmlformats.org/officeDocument/2006/relationships/hyperlink" Target="http://www.bbc.co.uk/sport/olympics/2012/medals/countries/azerbaijan%23medals" TargetMode="External"/><Relationship Id="rId62" Type="http://schemas.openxmlformats.org/officeDocument/2006/relationships/image" Target="../media/image31.gif"/><Relationship Id="rId63" Type="http://schemas.openxmlformats.org/officeDocument/2006/relationships/hyperlink" Target="http://www.bbc.co.uk/sport/olympics/2012/medals/countries/turkey%23medals" TargetMode="External"/><Relationship Id="rId64" Type="http://schemas.openxmlformats.org/officeDocument/2006/relationships/image" Target="../media/image32.gif"/><Relationship Id="rId65" Type="http://schemas.openxmlformats.org/officeDocument/2006/relationships/hyperlink" Target="http://www.bbc.co.uk/sport/olympics/2012/medals/countries/switzerland%23medals" TargetMode="External"/><Relationship Id="rId66" Type="http://schemas.openxmlformats.org/officeDocument/2006/relationships/image" Target="../media/image33.gif"/><Relationship Id="rId67" Type="http://schemas.openxmlformats.org/officeDocument/2006/relationships/hyperlink" Target="http://www.bbc.co.uk/sport/olympics/2012/medals/countries/lithuania%23medals" TargetMode="External"/><Relationship Id="rId68" Type="http://schemas.openxmlformats.org/officeDocument/2006/relationships/image" Target="../media/image34.gif"/><Relationship Id="rId69" Type="http://schemas.openxmlformats.org/officeDocument/2006/relationships/hyperlink" Target="http://www.bbc.co.uk/sport/olympics/2012/medals/countries/norway%23medals" TargetMode="External"/><Relationship Id="rId130" Type="http://schemas.openxmlformats.org/officeDocument/2006/relationships/image" Target="../media/image65.gif"/><Relationship Id="rId131" Type="http://schemas.openxmlformats.org/officeDocument/2006/relationships/hyperlink" Target="http://www.bbc.co.uk/sport/olympics/2012/medals/countries/bulgaria%23medals" TargetMode="External"/><Relationship Id="rId132" Type="http://schemas.openxmlformats.org/officeDocument/2006/relationships/image" Target="../media/image66.gif"/><Relationship Id="rId133" Type="http://schemas.openxmlformats.org/officeDocument/2006/relationships/hyperlink" Target="http://www.bbc.co.uk/sport/olympics/2012/medals/countries/puerto-rico%23medals" TargetMode="External"/><Relationship Id="rId134" Type="http://schemas.openxmlformats.org/officeDocument/2006/relationships/image" Target="../media/image67.gif"/><Relationship Id="rId135" Type="http://schemas.openxmlformats.org/officeDocument/2006/relationships/hyperlink" Target="http://www.bbc.co.uk/sport/olympics/2012/medals/countries/indonesia%23medals" TargetMode="External"/><Relationship Id="rId136" Type="http://schemas.openxmlformats.org/officeDocument/2006/relationships/image" Target="../media/image68.gif"/><Relationship Id="rId137" Type="http://schemas.openxmlformats.org/officeDocument/2006/relationships/hyperlink" Target="http://www.bbc.co.uk/sport/olympics/2012/medals/countries/portugal%23medals" TargetMode="External"/><Relationship Id="rId138" Type="http://schemas.openxmlformats.org/officeDocument/2006/relationships/image" Target="../media/image69.gif"/><Relationship Id="rId139" Type="http://schemas.openxmlformats.org/officeDocument/2006/relationships/hyperlink" Target="http://www.bbc.co.uk/sport/olympics/2012/medals/countries/montenegro%23medals" TargetMode="External"/><Relationship Id="rId170" Type="http://schemas.openxmlformats.org/officeDocument/2006/relationships/image" Target="../media/image85.gif"/><Relationship Id="rId30" Type="http://schemas.openxmlformats.org/officeDocument/2006/relationships/image" Target="../media/image15.gif"/><Relationship Id="rId31" Type="http://schemas.openxmlformats.org/officeDocument/2006/relationships/hyperlink" Target="http://www.bbc.co.uk/sport/olympics/2012/medals/countries/cuba%23medals" TargetMode="External"/><Relationship Id="rId32" Type="http://schemas.openxmlformats.org/officeDocument/2006/relationships/image" Target="../media/image16.gif"/><Relationship Id="rId33" Type="http://schemas.openxmlformats.org/officeDocument/2006/relationships/hyperlink" Target="http://www.bbc.co.uk/sport/olympics/2012/medals/countries/iran%23medals" TargetMode="External"/><Relationship Id="rId34" Type="http://schemas.openxmlformats.org/officeDocument/2006/relationships/image" Target="../media/image17.gif"/><Relationship Id="rId35" Type="http://schemas.openxmlformats.org/officeDocument/2006/relationships/hyperlink" Target="http://www.bbc.co.uk/sport/olympics/2012/medals/countries/jamaica%23medals" TargetMode="External"/><Relationship Id="rId36" Type="http://schemas.openxmlformats.org/officeDocument/2006/relationships/image" Target="../media/image18.gif"/><Relationship Id="rId37" Type="http://schemas.openxmlformats.org/officeDocument/2006/relationships/hyperlink" Target="http://www.bbc.co.uk/sport/olympics/2012/medals/countries/czech-republic%23medals" TargetMode="External"/><Relationship Id="rId38" Type="http://schemas.openxmlformats.org/officeDocument/2006/relationships/image" Target="../media/image19.gif"/><Relationship Id="rId39" Type="http://schemas.openxmlformats.org/officeDocument/2006/relationships/hyperlink" Target="http://www.bbc.co.uk/sport/olympics/2012/medals/countries/north-korea%23medals" TargetMode="External"/><Relationship Id="rId70" Type="http://schemas.openxmlformats.org/officeDocument/2006/relationships/image" Target="../media/image35.gif"/><Relationship Id="rId71" Type="http://schemas.openxmlformats.org/officeDocument/2006/relationships/hyperlink" Target="http://www.bbc.co.uk/sport/olympics/2012/medals/countries/canada%23medals" TargetMode="External"/><Relationship Id="rId72" Type="http://schemas.openxmlformats.org/officeDocument/2006/relationships/image" Target="../media/image36.gif"/><Relationship Id="rId73" Type="http://schemas.openxmlformats.org/officeDocument/2006/relationships/hyperlink" Target="http://www.bbc.co.uk/sport/olympics/2012/medals/countries/sweden%23medals" TargetMode="External"/><Relationship Id="rId74" Type="http://schemas.openxmlformats.org/officeDocument/2006/relationships/image" Target="../media/image37.gif"/><Relationship Id="rId75" Type="http://schemas.openxmlformats.org/officeDocument/2006/relationships/hyperlink" Target="http://www.bbc.co.uk/sport/olympics/2012/medals/countries/colombia%23medals" TargetMode="External"/><Relationship Id="rId76" Type="http://schemas.openxmlformats.org/officeDocument/2006/relationships/image" Target="../media/image38.gif"/><Relationship Id="rId77" Type="http://schemas.openxmlformats.org/officeDocument/2006/relationships/hyperlink" Target="http://www.bbc.co.uk/sport/olympics/2012/medals/countries/georgia%23medals" TargetMode="External"/><Relationship Id="rId78" Type="http://schemas.openxmlformats.org/officeDocument/2006/relationships/image" Target="../media/image39.gif"/><Relationship Id="rId79" Type="http://schemas.openxmlformats.org/officeDocument/2006/relationships/hyperlink" Target="http://www.bbc.co.uk/sport/olympics/2012/medals/countries/mexico%23medals" TargetMode="External"/><Relationship Id="rId1" Type="http://schemas.openxmlformats.org/officeDocument/2006/relationships/hyperlink" Target="http://www.bbc.co.uk/sport/olympics/2012/medals/countries/united-states%23medals" TargetMode="External"/><Relationship Id="rId2" Type="http://schemas.openxmlformats.org/officeDocument/2006/relationships/image" Target="../media/image1.gif"/><Relationship Id="rId3" Type="http://schemas.openxmlformats.org/officeDocument/2006/relationships/hyperlink" Target="http://www.bbc.co.uk/sport/olympics/2012/medals/countries/china%23medals" TargetMode="External"/><Relationship Id="rId4" Type="http://schemas.openxmlformats.org/officeDocument/2006/relationships/image" Target="../media/image2.gif"/><Relationship Id="rId100" Type="http://schemas.openxmlformats.org/officeDocument/2006/relationships/image" Target="../media/image50.gif"/><Relationship Id="rId101" Type="http://schemas.openxmlformats.org/officeDocument/2006/relationships/hyperlink" Target="http://www.bbc.co.uk/sport/olympics/2012/medals/countries/bahamas%23medals" TargetMode="External"/><Relationship Id="rId102" Type="http://schemas.openxmlformats.org/officeDocument/2006/relationships/image" Target="../media/image51.gif"/><Relationship Id="rId103" Type="http://schemas.openxmlformats.org/officeDocument/2006/relationships/hyperlink" Target="http://www.bbc.co.uk/sport/olympics/2012/medals/countries/grenada%23medals" TargetMode="External"/><Relationship Id="rId104" Type="http://schemas.openxmlformats.org/officeDocument/2006/relationships/image" Target="../media/image52.gif"/><Relationship Id="rId105" Type="http://schemas.openxmlformats.org/officeDocument/2006/relationships/hyperlink" Target="http://www.bbc.co.uk/sport/olympics/2012/medals/countries/uganda%23medals" TargetMode="External"/><Relationship Id="rId106" Type="http://schemas.openxmlformats.org/officeDocument/2006/relationships/image" Target="../media/image53.gif"/><Relationship Id="rId107" Type="http://schemas.openxmlformats.org/officeDocument/2006/relationships/hyperlink" Target="http://www.bbc.co.uk/sport/olympics/2012/medals/countries/venezuela%23medals" TargetMode="External"/><Relationship Id="rId108" Type="http://schemas.openxmlformats.org/officeDocument/2006/relationships/image" Target="../media/image54.gif"/><Relationship Id="rId109" Type="http://schemas.openxmlformats.org/officeDocument/2006/relationships/hyperlink" Target="http://www.bbc.co.uk/sport/olympics/2012/medals/countries/india%23medals" TargetMode="External"/><Relationship Id="rId5" Type="http://schemas.openxmlformats.org/officeDocument/2006/relationships/hyperlink" Target="http://www.bbc.co.uk/sport/olympics/2012/medals/countries/great-britain%23medals" TargetMode="External"/><Relationship Id="rId6" Type="http://schemas.openxmlformats.org/officeDocument/2006/relationships/image" Target="../media/image3.gif"/><Relationship Id="rId7" Type="http://schemas.openxmlformats.org/officeDocument/2006/relationships/hyperlink" Target="http://www.bbc.co.uk/sport/olympics/2012/medals/countries/russian-federation%23medals" TargetMode="External"/><Relationship Id="rId8" Type="http://schemas.openxmlformats.org/officeDocument/2006/relationships/image" Target="../media/image4.gif"/><Relationship Id="rId9" Type="http://schemas.openxmlformats.org/officeDocument/2006/relationships/hyperlink" Target="http://www.bbc.co.uk/sport/olympics/2012/medals/countries/south-korea%23medals" TargetMode="External"/><Relationship Id="rId140" Type="http://schemas.openxmlformats.org/officeDocument/2006/relationships/image" Target="../media/image70.gif"/><Relationship Id="rId141" Type="http://schemas.openxmlformats.org/officeDocument/2006/relationships/hyperlink" Target="http://www.bbc.co.uk/sport/olympics/2012/medals/countries/botswana%23medal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114300</xdr:rowOff>
    </xdr:to>
    <xdr:pic>
      <xdr:nvPicPr>
        <xdr:cNvPr id="2049" name="Picture 1" descr="//ichef.bbci.co.uk/sos2012/images/ic/passthrough/flags/16x9/USA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114300</xdr:rowOff>
    </xdr:to>
    <xdr:pic>
      <xdr:nvPicPr>
        <xdr:cNvPr id="2050" name="Picture 2" descr="//ichef.bbci.co.uk/sos2012/images/ic/passthrough/flags/16x9/CH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114300</xdr:rowOff>
    </xdr:to>
    <xdr:pic>
      <xdr:nvPicPr>
        <xdr:cNvPr id="2051" name="Picture 3" descr="//ichef.bbci.co.uk/sos2012/images/ic/passthrough/flags/16x9/GBR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114300</xdr:rowOff>
    </xdr:to>
    <xdr:pic>
      <xdr:nvPicPr>
        <xdr:cNvPr id="2052" name="Picture 4" descr="//ichef.bbci.co.uk/sos2012/images/ic/passthrough/flags/16x9/RUS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114300</xdr:rowOff>
    </xdr:to>
    <xdr:pic>
      <xdr:nvPicPr>
        <xdr:cNvPr id="2053" name="Picture 5" descr="//ichef.bbci.co.uk/sos2012/images/ic/passthrough/flags/16x9/KOR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114300</xdr:rowOff>
    </xdr:to>
    <xdr:pic>
      <xdr:nvPicPr>
        <xdr:cNvPr id="2054" name="Picture 6" descr="//ichef.bbci.co.uk/sos2012/images/ic/passthrough/flags/16x9/GER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114300</xdr:rowOff>
    </xdr:to>
    <xdr:pic>
      <xdr:nvPicPr>
        <xdr:cNvPr id="2055" name="Picture 7" descr="//ichef.bbci.co.uk/sos2012/images/ic/passthrough/flags/16x9/FRA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114300</xdr:rowOff>
    </xdr:to>
    <xdr:pic>
      <xdr:nvPicPr>
        <xdr:cNvPr id="2056" name="Picture 8" descr="//ichef.bbci.co.uk/sos2012/images/ic/passthrough/flags/16x9/ITA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114300</xdr:rowOff>
    </xdr:to>
    <xdr:pic>
      <xdr:nvPicPr>
        <xdr:cNvPr id="2057" name="Picture 9" descr="//ichef.bbci.co.uk/sos2012/images/ic/passthrough/flags/16x9/HUN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114300</xdr:rowOff>
    </xdr:to>
    <xdr:pic>
      <xdr:nvPicPr>
        <xdr:cNvPr id="2058" name="Picture 10" descr="//ichef.bbci.co.uk/sos2012/images/ic/passthrough/flags/16x9/AUS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114300</xdr:rowOff>
    </xdr:to>
    <xdr:pic>
      <xdr:nvPicPr>
        <xdr:cNvPr id="2059" name="Picture 11" descr="//ichef.bbci.co.uk/sos2012/images/ic/passthrough/flags/16x9/JPN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114300</xdr:rowOff>
    </xdr:to>
    <xdr:pic>
      <xdr:nvPicPr>
        <xdr:cNvPr id="2060" name="Picture 12" descr="//ichef.bbci.co.uk/sos2012/images/ic/passthrough/flags/16x9/KAZ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114300</xdr:rowOff>
    </xdr:to>
    <xdr:pic>
      <xdr:nvPicPr>
        <xdr:cNvPr id="2061" name="Picture 13" descr="//ichef.bbci.co.uk/sos2012/images/ic/passthrough/flags/16x9/NED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114300</xdr:rowOff>
    </xdr:to>
    <xdr:pic>
      <xdr:nvPicPr>
        <xdr:cNvPr id="2062" name="Picture 14" descr="//ichef.bbci.co.uk/sos2012/images/ic/passthrough/flags/16x9/UKR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114300</xdr:rowOff>
    </xdr:to>
    <xdr:pic>
      <xdr:nvPicPr>
        <xdr:cNvPr id="2063" name="Picture 15" descr="//ichef.bbci.co.uk/sos2012/images/ic/passthrough/flags/16x9/NZL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114300</xdr:rowOff>
    </xdr:to>
    <xdr:pic>
      <xdr:nvPicPr>
        <xdr:cNvPr id="2064" name="Picture 16" descr="//ichef.bbci.co.uk/sos2012/images/ic/passthrough/flags/16x9/CUB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114300</xdr:rowOff>
    </xdr:to>
    <xdr:pic>
      <xdr:nvPicPr>
        <xdr:cNvPr id="2065" name="Picture 17" descr="//ichef.bbci.co.uk/sos2012/images/ic/passthrough/flags/16x9/IRI.gif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114300</xdr:rowOff>
    </xdr:to>
    <xdr:pic>
      <xdr:nvPicPr>
        <xdr:cNvPr id="2066" name="Picture 18" descr="//ichef.bbci.co.uk/sos2012/images/ic/passthrough/flags/16x9/JAM.gif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114300</xdr:rowOff>
    </xdr:to>
    <xdr:pic>
      <xdr:nvPicPr>
        <xdr:cNvPr id="2067" name="Picture 19" descr="//ichef.bbci.co.uk/sos2012/images/ic/passthrough/flags/16x9/CZE.gif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114300</xdr:rowOff>
    </xdr:to>
    <xdr:pic>
      <xdr:nvPicPr>
        <xdr:cNvPr id="2068" name="Picture 20" descr="//ichef.bbci.co.uk/sos2012/images/ic/passthrough/flags/16x9/PRK.gif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114300</xdr:rowOff>
    </xdr:to>
    <xdr:pic>
      <xdr:nvPicPr>
        <xdr:cNvPr id="2069" name="Picture 21" descr="//ichef.bbci.co.uk/sos2012/images/ic/passthrough/flags/16x9/ESP.gif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114300</xdr:rowOff>
    </xdr:to>
    <xdr:pic>
      <xdr:nvPicPr>
        <xdr:cNvPr id="2070" name="Picture 22" descr="//ichef.bbci.co.uk/sos2012/images/ic/passthrough/flags/16x9/BRA.gif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114300</xdr:rowOff>
    </xdr:to>
    <xdr:pic>
      <xdr:nvPicPr>
        <xdr:cNvPr id="2071" name="Picture 23" descr="//ichef.bbci.co.uk/sos2012/images/ic/passthrough/flags/16x9/RSA.gif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114300</xdr:rowOff>
    </xdr:to>
    <xdr:pic>
      <xdr:nvPicPr>
        <xdr:cNvPr id="2072" name="Picture 24" descr="//ichef.bbci.co.uk/sos2012/images/ic/passthrough/flags/16x9/ETH.gif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114300</xdr:rowOff>
    </xdr:to>
    <xdr:pic>
      <xdr:nvPicPr>
        <xdr:cNvPr id="2073" name="Picture 25" descr="//ichef.bbci.co.uk/sos2012/images/ic/passthrough/flags/16x9/CRO.gif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114300</xdr:rowOff>
    </xdr:to>
    <xdr:pic>
      <xdr:nvPicPr>
        <xdr:cNvPr id="2074" name="Picture 26" descr="//ichef.bbci.co.uk/sos2012/images/ic/passthrough/flags/16x9/BLR.gif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114300</xdr:rowOff>
    </xdr:to>
    <xdr:pic>
      <xdr:nvPicPr>
        <xdr:cNvPr id="2075" name="Picture 27" descr="//ichef.bbci.co.uk/sos2012/images/ic/passthrough/flags/16x9/ROU.gif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114300</xdr:rowOff>
    </xdr:to>
    <xdr:pic>
      <xdr:nvPicPr>
        <xdr:cNvPr id="2076" name="Picture 28" descr="//ichef.bbci.co.uk/sos2012/images/ic/passthrough/flags/16x9/KEN.gif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114300</xdr:rowOff>
    </xdr:to>
    <xdr:pic>
      <xdr:nvPicPr>
        <xdr:cNvPr id="2077" name="Picture 29" descr="//ichef.bbci.co.uk/sos2012/images/ic/passthrough/flags/16x9/DEN.gif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114300</xdr:rowOff>
    </xdr:to>
    <xdr:pic>
      <xdr:nvPicPr>
        <xdr:cNvPr id="2078" name="Picture 30" descr="//ichef.bbci.co.uk/sos2012/images/ic/passthrough/flags/16x9/POL.gif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114300</xdr:rowOff>
    </xdr:to>
    <xdr:pic>
      <xdr:nvPicPr>
        <xdr:cNvPr id="2079" name="Picture 31" descr="//ichef.bbci.co.uk/sos2012/images/ic/passthrough/flags/16x9/AZE.gif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114300</xdr:rowOff>
    </xdr:to>
    <xdr:pic>
      <xdr:nvPicPr>
        <xdr:cNvPr id="2080" name="Picture 32" descr="//ichef.bbci.co.uk/sos2012/images/ic/passthrough/flags/16x9/TUR.gif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114300</xdr:rowOff>
    </xdr:to>
    <xdr:pic>
      <xdr:nvPicPr>
        <xdr:cNvPr id="2081" name="Picture 33" descr="//ichef.bbci.co.uk/sos2012/images/ic/passthrough/flags/16x9/SUI.gif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114300</xdr:rowOff>
    </xdr:to>
    <xdr:pic>
      <xdr:nvPicPr>
        <xdr:cNvPr id="2082" name="Picture 34" descr="//ichef.bbci.co.uk/sos2012/images/ic/passthrough/flags/16x9/LTU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114300</xdr:rowOff>
    </xdr:to>
    <xdr:pic>
      <xdr:nvPicPr>
        <xdr:cNvPr id="2083" name="Picture 35" descr="//ichef.bbci.co.uk/sos2012/images/ic/passthrough/flags/16x9/NOR.gif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114300</xdr:rowOff>
    </xdr:to>
    <xdr:pic>
      <xdr:nvPicPr>
        <xdr:cNvPr id="2084" name="Picture 36" descr="//ichef.bbci.co.uk/sos2012/images/ic/passthrough/flags/16x9/CAN.gif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114300</xdr:rowOff>
    </xdr:to>
    <xdr:pic>
      <xdr:nvPicPr>
        <xdr:cNvPr id="2085" name="Picture 37" descr="//ichef.bbci.co.uk/sos2012/images/ic/passthrough/flags/16x9/SWE.gif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114300</xdr:rowOff>
    </xdr:to>
    <xdr:pic>
      <xdr:nvPicPr>
        <xdr:cNvPr id="2086" name="Picture 38" descr="//ichef.bbci.co.uk/sos2012/images/ic/passthrough/flags/16x9/COL.gif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114300</xdr:rowOff>
    </xdr:to>
    <xdr:pic>
      <xdr:nvPicPr>
        <xdr:cNvPr id="2087" name="Picture 39" descr="//ichef.bbci.co.uk/sos2012/images/ic/passthrough/flags/16x9/GEO.gif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114300</xdr:rowOff>
    </xdr:to>
    <xdr:pic>
      <xdr:nvPicPr>
        <xdr:cNvPr id="2088" name="Picture 40" descr="//ichef.bbci.co.uk/sos2012/images/ic/passthrough/flags/16x9/MEX.gif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114300</xdr:rowOff>
    </xdr:to>
    <xdr:pic>
      <xdr:nvPicPr>
        <xdr:cNvPr id="2089" name="Picture 41" descr="//ichef.bbci.co.uk/sos2012/images/ic/passthrough/flags/16x9/IRL.gif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114300</xdr:rowOff>
    </xdr:to>
    <xdr:pic>
      <xdr:nvPicPr>
        <xdr:cNvPr id="2090" name="Picture 42" descr="//ichef.bbci.co.uk/sos2012/images/ic/passthrough/flags/16x9/SLO.gif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114300</xdr:rowOff>
    </xdr:to>
    <xdr:pic>
      <xdr:nvPicPr>
        <xdr:cNvPr id="2091" name="Picture 43" descr="//ichef.bbci.co.uk/sos2012/images/ic/passthrough/flags/16x9/SRB.gif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114300</xdr:rowOff>
    </xdr:to>
    <xdr:pic>
      <xdr:nvPicPr>
        <xdr:cNvPr id="2092" name="Picture 44" descr="//ichef.bbci.co.uk/sos2012/images/ic/passthrough/flags/16x9/ARG.gif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114300</xdr:rowOff>
    </xdr:to>
    <xdr:pic>
      <xdr:nvPicPr>
        <xdr:cNvPr id="2093" name="Picture 45" descr="//ichef.bbci.co.uk/sos2012/images/ic/passthrough/flags/16x9/TUN.gif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114300</xdr:rowOff>
    </xdr:to>
    <xdr:pic>
      <xdr:nvPicPr>
        <xdr:cNvPr id="2094" name="Picture 46" descr="//ichef.bbci.co.uk/sos2012/images/ic/passthrough/flags/16x9/DOM.gif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114300</xdr:rowOff>
    </xdr:to>
    <xdr:pic>
      <xdr:nvPicPr>
        <xdr:cNvPr id="2095" name="Picture 47" descr="//ichef.bbci.co.uk/sos2012/images/ic/passthrough/flags/16x9/TRI.gif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114300</xdr:rowOff>
    </xdr:to>
    <xdr:pic>
      <xdr:nvPicPr>
        <xdr:cNvPr id="2096" name="Picture 48" descr="//ichef.bbci.co.uk/sos2012/images/ic/passthrough/flags/16x9/UZB.gif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114300</xdr:rowOff>
    </xdr:to>
    <xdr:pic>
      <xdr:nvPicPr>
        <xdr:cNvPr id="2097" name="Picture 49" descr="//ichef.bbci.co.uk/sos2012/images/ic/passthrough/flags/16x9/LAT.gif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114300</xdr:rowOff>
    </xdr:to>
    <xdr:pic>
      <xdr:nvPicPr>
        <xdr:cNvPr id="2098" name="Picture 50" descr="//ichef.bbci.co.uk/sos2012/images/ic/passthrough/flags/16x9/ALG.gif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114300</xdr:rowOff>
    </xdr:to>
    <xdr:pic>
      <xdr:nvPicPr>
        <xdr:cNvPr id="2099" name="Picture 51" descr="//ichef.bbci.co.uk/sos2012/images/ic/passthrough/flags/16x9/BAH.gif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114300</xdr:rowOff>
    </xdr:to>
    <xdr:pic>
      <xdr:nvPicPr>
        <xdr:cNvPr id="2100" name="Picture 52" descr="//ichef.bbci.co.uk/sos2012/images/ic/passthrough/flags/16x9/GRN.gif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53</xdr:row>
      <xdr:rowOff>114300</xdr:rowOff>
    </xdr:to>
    <xdr:pic>
      <xdr:nvPicPr>
        <xdr:cNvPr id="2101" name="Picture 53" descr="//ichef.bbci.co.uk/sos2012/images/ic/passthrough/flags/16x9/UGA.gif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54</xdr:row>
      <xdr:rowOff>114300</xdr:rowOff>
    </xdr:to>
    <xdr:pic>
      <xdr:nvPicPr>
        <xdr:cNvPr id="2102" name="Picture 54" descr="//ichef.bbci.co.uk/sos2012/images/ic/passthrough/flags/16x9/VEN.gif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114300</xdr:rowOff>
    </xdr:to>
    <xdr:pic>
      <xdr:nvPicPr>
        <xdr:cNvPr id="2103" name="Picture 55" descr="//ichef.bbci.co.uk/sos2012/images/ic/passthrough/flags/16x9/IND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114300</xdr:rowOff>
    </xdr:to>
    <xdr:pic>
      <xdr:nvPicPr>
        <xdr:cNvPr id="2104" name="Picture 56" descr="//ichef.bbci.co.uk/sos2012/images/ic/passthrough/flags/16x9/MGL.gif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114300</xdr:rowOff>
    </xdr:to>
    <xdr:pic>
      <xdr:nvPicPr>
        <xdr:cNvPr id="2105" name="Picture 57" descr="//ichef.bbci.co.uk/sos2012/images/ic/passthrough/flags/16x9/THA.gif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114300</xdr:rowOff>
    </xdr:to>
    <xdr:pic>
      <xdr:nvPicPr>
        <xdr:cNvPr id="2106" name="Picture 58" descr="//ichef.bbci.co.uk/sos2012/images/ic/passthrough/flags/16x9/EGY.gif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59</xdr:row>
      <xdr:rowOff>114300</xdr:rowOff>
    </xdr:to>
    <xdr:pic>
      <xdr:nvPicPr>
        <xdr:cNvPr id="2107" name="Picture 59" descr="//ichef.bbci.co.uk/sos2012/images/ic/passthrough/flags/16x9/SVK.gif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114300</xdr:rowOff>
    </xdr:to>
    <xdr:pic>
      <xdr:nvPicPr>
        <xdr:cNvPr id="2108" name="Picture 60" descr="//ichef.bbci.co.uk/sos2012/images/ic/passthrough/flags/16x9/ARM.gif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114300</xdr:rowOff>
    </xdr:to>
    <xdr:pic>
      <xdr:nvPicPr>
        <xdr:cNvPr id="2109" name="Picture 61" descr="//ichef.bbci.co.uk/sos2012/images/ic/passthrough/flags/16x9/BEL.gif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114300</xdr:rowOff>
    </xdr:to>
    <xdr:pic>
      <xdr:nvPicPr>
        <xdr:cNvPr id="2110" name="Picture 62" descr="//ichef.bbci.co.uk/sos2012/images/ic/passthrough/flags/16x9/FIN.gif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63</xdr:row>
      <xdr:rowOff>114300</xdr:rowOff>
    </xdr:to>
    <xdr:pic>
      <xdr:nvPicPr>
        <xdr:cNvPr id="2111" name="Picture 63" descr="//ichef.bbci.co.uk/sos2012/images/ic/passthrough/flags/16x9/TPE.gif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114300</xdr:rowOff>
    </xdr:to>
    <xdr:pic>
      <xdr:nvPicPr>
        <xdr:cNvPr id="2112" name="Picture 64" descr="//ichef.bbci.co.uk/sos2012/images/ic/passthrough/flags/16x9/EST.gif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65</xdr:row>
      <xdr:rowOff>114300</xdr:rowOff>
    </xdr:to>
    <xdr:pic>
      <xdr:nvPicPr>
        <xdr:cNvPr id="2113" name="Picture 65" descr="//ichef.bbci.co.uk/sos2012/images/ic/passthrough/flags/16x9/MAS.gif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203200</xdr:colOff>
      <xdr:row>66</xdr:row>
      <xdr:rowOff>114300</xdr:rowOff>
    </xdr:to>
    <xdr:pic>
      <xdr:nvPicPr>
        <xdr:cNvPr id="2114" name="Picture 66" descr="//ichef.bbci.co.uk/sos2012/images/ic/passthrough/flags/16x9/BUL.gif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114300</xdr:rowOff>
    </xdr:to>
    <xdr:pic>
      <xdr:nvPicPr>
        <xdr:cNvPr id="2115" name="Picture 67" descr="//ichef.bbci.co.uk/sos2012/images/ic/passthrough/flags/16x9/PUR.gif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68</xdr:row>
      <xdr:rowOff>114300</xdr:rowOff>
    </xdr:to>
    <xdr:pic>
      <xdr:nvPicPr>
        <xdr:cNvPr id="2116" name="Picture 68" descr="//ichef.bbci.co.uk/sos2012/images/ic/passthrough/flags/16x9/INA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114300</xdr:rowOff>
    </xdr:to>
    <xdr:pic>
      <xdr:nvPicPr>
        <xdr:cNvPr id="2117" name="Picture 69" descr="//ichef.bbci.co.uk/sos2012/images/ic/passthrough/flags/16x9/POR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114300</xdr:rowOff>
    </xdr:to>
    <xdr:pic>
      <xdr:nvPicPr>
        <xdr:cNvPr id="2118" name="Picture 70" descr="//ichef.bbci.co.uk/sos2012/images/ic/passthrough/flags/16x9/MNE.gif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71</xdr:row>
      <xdr:rowOff>114300</xdr:rowOff>
    </xdr:to>
    <xdr:pic>
      <xdr:nvPicPr>
        <xdr:cNvPr id="2119" name="Picture 71" descr="//ichef.bbci.co.uk/sos2012/images/ic/passthrough/flags/16x9/BOT.gif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114300</xdr:rowOff>
    </xdr:to>
    <xdr:pic>
      <xdr:nvPicPr>
        <xdr:cNvPr id="2120" name="Picture 72" descr="//ichef.bbci.co.uk/sos2012/images/ic/passthrough/flags/16x9/CYP.gif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114300</xdr:rowOff>
    </xdr:to>
    <xdr:pic>
      <xdr:nvPicPr>
        <xdr:cNvPr id="2121" name="Picture 73" descr="//ichef.bbci.co.uk/sos2012/images/ic/passthrough/flags/16x9/GUA.gif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114300</xdr:rowOff>
    </xdr:to>
    <xdr:pic>
      <xdr:nvPicPr>
        <xdr:cNvPr id="2122" name="Picture 74" descr="//ichef.bbci.co.uk/sos2012/images/ic/passthrough/flags/16x9/GAB.gif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114300</xdr:rowOff>
    </xdr:to>
    <xdr:pic>
      <xdr:nvPicPr>
        <xdr:cNvPr id="2123" name="Picture 75" descr="//ichef.bbci.co.uk/sos2012/images/ic/passthrough/flags/16x9/MDA.gif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203200</xdr:colOff>
      <xdr:row>76</xdr:row>
      <xdr:rowOff>114300</xdr:rowOff>
    </xdr:to>
    <xdr:pic>
      <xdr:nvPicPr>
        <xdr:cNvPr id="2124" name="Picture 76" descr="//ichef.bbci.co.uk/sos2012/images/ic/passthrough/flags/16x9/QA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203200</xdr:colOff>
      <xdr:row>77</xdr:row>
      <xdr:rowOff>114300</xdr:rowOff>
    </xdr:to>
    <xdr:pic>
      <xdr:nvPicPr>
        <xdr:cNvPr id="2125" name="Picture 77" descr="//ichef.bbci.co.uk/sos2012/images/ic/passthrough/flags/16x9/SIN.gif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114300</xdr:rowOff>
    </xdr:to>
    <xdr:pic>
      <xdr:nvPicPr>
        <xdr:cNvPr id="2126" name="Picture 78" descr="//ichef.bbci.co.uk/sos2012/images/ic/passthrough/flags/16x9/GRE.gif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79</xdr:row>
      <xdr:rowOff>114300</xdr:rowOff>
    </xdr:to>
    <xdr:pic>
      <xdr:nvPicPr>
        <xdr:cNvPr id="2127" name="Picture 79" descr="//ichef.bbci.co.uk/sos2012/images/ic/passthrough/flags/16x9/MAR.gif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80</xdr:row>
      <xdr:rowOff>114300</xdr:rowOff>
    </xdr:to>
    <xdr:pic>
      <xdr:nvPicPr>
        <xdr:cNvPr id="2128" name="Picture 80" descr="//ichef.bbci.co.uk/sos2012/images/ic/passthrough/flags/16x9/KSA.gif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114300</xdr:rowOff>
    </xdr:to>
    <xdr:pic>
      <xdr:nvPicPr>
        <xdr:cNvPr id="2129" name="Picture 81" descr="//ichef.bbci.co.uk/sos2012/images/ic/passthrough/flags/16x9/KUW.gif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203200</xdr:colOff>
      <xdr:row>82</xdr:row>
      <xdr:rowOff>114300</xdr:rowOff>
    </xdr:to>
    <xdr:pic>
      <xdr:nvPicPr>
        <xdr:cNvPr id="2130" name="Picture 82" descr="//ichef.bbci.co.uk/sos2012/images/ic/passthrough/flags/16x9/BRN.gif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203200</xdr:colOff>
      <xdr:row>83</xdr:row>
      <xdr:rowOff>114300</xdr:rowOff>
    </xdr:to>
    <xdr:pic>
      <xdr:nvPicPr>
        <xdr:cNvPr id="2131" name="Picture 83" descr="//ichef.bbci.co.uk/sos2012/images/ic/passthrough/flags/16x9/AFG.gif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84</xdr:row>
      <xdr:rowOff>114300</xdr:rowOff>
    </xdr:to>
    <xdr:pic>
      <xdr:nvPicPr>
        <xdr:cNvPr id="2132" name="Picture 84" descr="//ichef.bbci.co.uk/sos2012/images/ic/passthrough/flags/16x9/TJK.gif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203200</xdr:colOff>
      <xdr:row>85</xdr:row>
      <xdr:rowOff>114300</xdr:rowOff>
    </xdr:to>
    <xdr:pic>
      <xdr:nvPicPr>
        <xdr:cNvPr id="2133" name="Picture 85" descr="//ichef.bbci.co.uk/sos2012/images/ic/passthrough/flags/16x9/HKG.gif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114300</xdr:rowOff>
    </xdr:to>
    <xdr:pic>
      <xdr:nvPicPr>
        <xdr:cNvPr id="2134" name="Picture 86" descr="//ichef.bbci.co.uk/sos2012/images/ic/passthrough/flags/16x9/USA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114300</xdr:rowOff>
    </xdr:to>
    <xdr:pic>
      <xdr:nvPicPr>
        <xdr:cNvPr id="2135" name="Picture 87" descr="//ichef.bbci.co.uk/sos2012/images/ic/passthrough/flags/16x9/CH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114300</xdr:rowOff>
    </xdr:to>
    <xdr:pic>
      <xdr:nvPicPr>
        <xdr:cNvPr id="2136" name="Picture 88" descr="//ichef.bbci.co.uk/sos2012/images/ic/passthrough/flags/16x9/GBR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114300</xdr:rowOff>
    </xdr:to>
    <xdr:pic>
      <xdr:nvPicPr>
        <xdr:cNvPr id="2137" name="Picture 89" descr="//ichef.bbci.co.uk/sos2012/images/ic/passthrough/flags/16x9/RUS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114300</xdr:rowOff>
    </xdr:to>
    <xdr:pic>
      <xdr:nvPicPr>
        <xdr:cNvPr id="2138" name="Picture 90" descr="//ichef.bbci.co.uk/sos2012/images/ic/passthrough/flags/16x9/KOR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114300</xdr:rowOff>
    </xdr:to>
    <xdr:pic>
      <xdr:nvPicPr>
        <xdr:cNvPr id="2139" name="Picture 91" descr="//ichef.bbci.co.uk/sos2012/images/ic/passthrough/flags/16x9/GER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114300</xdr:rowOff>
    </xdr:to>
    <xdr:pic>
      <xdr:nvPicPr>
        <xdr:cNvPr id="2140" name="Picture 92" descr="//ichef.bbci.co.uk/sos2012/images/ic/passthrough/flags/16x9/FRA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114300</xdr:rowOff>
    </xdr:to>
    <xdr:pic>
      <xdr:nvPicPr>
        <xdr:cNvPr id="2141" name="Picture 93" descr="//ichef.bbci.co.uk/sos2012/images/ic/passthrough/flags/16x9/ITA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114300</xdr:rowOff>
    </xdr:to>
    <xdr:pic>
      <xdr:nvPicPr>
        <xdr:cNvPr id="2142" name="Picture 94" descr="//ichef.bbci.co.uk/sos2012/images/ic/passthrough/flags/16x9/HUN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114300</xdr:rowOff>
    </xdr:to>
    <xdr:pic>
      <xdr:nvPicPr>
        <xdr:cNvPr id="2143" name="Picture 95" descr="//ichef.bbci.co.uk/sos2012/images/ic/passthrough/flags/16x9/AUS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114300</xdr:rowOff>
    </xdr:to>
    <xdr:pic>
      <xdr:nvPicPr>
        <xdr:cNvPr id="2144" name="Picture 96" descr="//ichef.bbci.co.uk/sos2012/images/ic/passthrough/flags/16x9/JPN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114300</xdr:rowOff>
    </xdr:to>
    <xdr:pic>
      <xdr:nvPicPr>
        <xdr:cNvPr id="2145" name="Picture 97" descr="//ichef.bbci.co.uk/sos2012/images/ic/passthrough/flags/16x9/KAZ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114300</xdr:rowOff>
    </xdr:to>
    <xdr:pic>
      <xdr:nvPicPr>
        <xdr:cNvPr id="2146" name="Picture 98" descr="//ichef.bbci.co.uk/sos2012/images/ic/passthrough/flags/16x9/NED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114300</xdr:rowOff>
    </xdr:to>
    <xdr:pic>
      <xdr:nvPicPr>
        <xdr:cNvPr id="2147" name="Picture 99" descr="//ichef.bbci.co.uk/sos2012/images/ic/passthrough/flags/16x9/UKR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114300</xdr:rowOff>
    </xdr:to>
    <xdr:pic>
      <xdr:nvPicPr>
        <xdr:cNvPr id="2148" name="Picture 100" descr="//ichef.bbci.co.uk/sos2012/images/ic/passthrough/flags/16x9/NZL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114300</xdr:rowOff>
    </xdr:to>
    <xdr:pic>
      <xdr:nvPicPr>
        <xdr:cNvPr id="2149" name="Picture 101" descr="//ichef.bbci.co.uk/sos2012/images/ic/passthrough/flags/16x9/CUB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114300</xdr:rowOff>
    </xdr:to>
    <xdr:pic>
      <xdr:nvPicPr>
        <xdr:cNvPr id="2150" name="Picture 102" descr="//ichef.bbci.co.uk/sos2012/images/ic/passthrough/flags/16x9/IRI.gif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114300</xdr:rowOff>
    </xdr:to>
    <xdr:pic>
      <xdr:nvPicPr>
        <xdr:cNvPr id="2151" name="Picture 103" descr="//ichef.bbci.co.uk/sos2012/images/ic/passthrough/flags/16x9/JAM.gif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114300</xdr:rowOff>
    </xdr:to>
    <xdr:pic>
      <xdr:nvPicPr>
        <xdr:cNvPr id="2152" name="Picture 104" descr="//ichef.bbci.co.uk/sos2012/images/ic/passthrough/flags/16x9/CZE.gif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114300</xdr:rowOff>
    </xdr:to>
    <xdr:pic>
      <xdr:nvPicPr>
        <xdr:cNvPr id="2153" name="Picture 105" descr="//ichef.bbci.co.uk/sos2012/images/ic/passthrough/flags/16x9/PRK.gif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114300</xdr:rowOff>
    </xdr:to>
    <xdr:pic>
      <xdr:nvPicPr>
        <xdr:cNvPr id="2154" name="Picture 106" descr="//ichef.bbci.co.uk/sos2012/images/ic/passthrough/flags/16x9/ESP.gif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114300</xdr:rowOff>
    </xdr:to>
    <xdr:pic>
      <xdr:nvPicPr>
        <xdr:cNvPr id="2155" name="Picture 107" descr="//ichef.bbci.co.uk/sos2012/images/ic/passthrough/flags/16x9/BRA.gif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114300</xdr:rowOff>
    </xdr:to>
    <xdr:pic>
      <xdr:nvPicPr>
        <xdr:cNvPr id="2156" name="Picture 108" descr="//ichef.bbci.co.uk/sos2012/images/ic/passthrough/flags/16x9/RSA.gif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114300</xdr:rowOff>
    </xdr:to>
    <xdr:pic>
      <xdr:nvPicPr>
        <xdr:cNvPr id="2157" name="Picture 109" descr="//ichef.bbci.co.uk/sos2012/images/ic/passthrough/flags/16x9/ETH.gif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114300</xdr:rowOff>
    </xdr:to>
    <xdr:pic>
      <xdr:nvPicPr>
        <xdr:cNvPr id="2158" name="Picture 110" descr="//ichef.bbci.co.uk/sos2012/images/ic/passthrough/flags/16x9/CRO.gif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114300</xdr:rowOff>
    </xdr:to>
    <xdr:pic>
      <xdr:nvPicPr>
        <xdr:cNvPr id="2159" name="Picture 111" descr="//ichef.bbci.co.uk/sos2012/images/ic/passthrough/flags/16x9/BLR.gif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114300</xdr:rowOff>
    </xdr:to>
    <xdr:pic>
      <xdr:nvPicPr>
        <xdr:cNvPr id="2160" name="Picture 112" descr="//ichef.bbci.co.uk/sos2012/images/ic/passthrough/flags/16x9/ROU.gif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114300</xdr:rowOff>
    </xdr:to>
    <xdr:pic>
      <xdr:nvPicPr>
        <xdr:cNvPr id="2161" name="Picture 113" descr="//ichef.bbci.co.uk/sos2012/images/ic/passthrough/flags/16x9/KEN.gif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114300</xdr:rowOff>
    </xdr:to>
    <xdr:pic>
      <xdr:nvPicPr>
        <xdr:cNvPr id="2162" name="Picture 114" descr="//ichef.bbci.co.uk/sos2012/images/ic/passthrough/flags/16x9/DEN.gif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114300</xdr:rowOff>
    </xdr:to>
    <xdr:pic>
      <xdr:nvPicPr>
        <xdr:cNvPr id="2163" name="Picture 115" descr="//ichef.bbci.co.uk/sos2012/images/ic/passthrough/flags/16x9/POL.gif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114300</xdr:rowOff>
    </xdr:to>
    <xdr:pic>
      <xdr:nvPicPr>
        <xdr:cNvPr id="2164" name="Picture 116" descr="//ichef.bbci.co.uk/sos2012/images/ic/passthrough/flags/16x9/AZE.gif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114300</xdr:rowOff>
    </xdr:to>
    <xdr:pic>
      <xdr:nvPicPr>
        <xdr:cNvPr id="2165" name="Picture 117" descr="//ichef.bbci.co.uk/sos2012/images/ic/passthrough/flags/16x9/TUR.gif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114300</xdr:rowOff>
    </xdr:to>
    <xdr:pic>
      <xdr:nvPicPr>
        <xdr:cNvPr id="2166" name="Picture 118" descr="//ichef.bbci.co.uk/sos2012/images/ic/passthrough/flags/16x9/SUI.gif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114300</xdr:rowOff>
    </xdr:to>
    <xdr:pic>
      <xdr:nvPicPr>
        <xdr:cNvPr id="2167" name="Picture 119" descr="//ichef.bbci.co.uk/sos2012/images/ic/passthrough/flags/16x9/LTU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114300</xdr:rowOff>
    </xdr:to>
    <xdr:pic>
      <xdr:nvPicPr>
        <xdr:cNvPr id="2168" name="Picture 120" descr="//ichef.bbci.co.uk/sos2012/images/ic/passthrough/flags/16x9/NOR.gif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114300</xdr:rowOff>
    </xdr:to>
    <xdr:pic>
      <xdr:nvPicPr>
        <xdr:cNvPr id="2169" name="Picture 121" descr="//ichef.bbci.co.uk/sos2012/images/ic/passthrough/flags/16x9/CAN.gif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114300</xdr:rowOff>
    </xdr:to>
    <xdr:pic>
      <xdr:nvPicPr>
        <xdr:cNvPr id="2170" name="Picture 122" descr="//ichef.bbci.co.uk/sos2012/images/ic/passthrough/flags/16x9/SWE.gif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114300</xdr:rowOff>
    </xdr:to>
    <xdr:pic>
      <xdr:nvPicPr>
        <xdr:cNvPr id="2171" name="Picture 123" descr="//ichef.bbci.co.uk/sos2012/images/ic/passthrough/flags/16x9/COL.gif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114300</xdr:rowOff>
    </xdr:to>
    <xdr:pic>
      <xdr:nvPicPr>
        <xdr:cNvPr id="2172" name="Picture 124" descr="//ichef.bbci.co.uk/sos2012/images/ic/passthrough/flags/16x9/GEO.gif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114300</xdr:rowOff>
    </xdr:to>
    <xdr:pic>
      <xdr:nvPicPr>
        <xdr:cNvPr id="2173" name="Picture 125" descr="//ichef.bbci.co.uk/sos2012/images/ic/passthrough/flags/16x9/MEX.gif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114300</xdr:rowOff>
    </xdr:to>
    <xdr:pic>
      <xdr:nvPicPr>
        <xdr:cNvPr id="2174" name="Picture 126" descr="//ichef.bbci.co.uk/sos2012/images/ic/passthrough/flags/16x9/IRL.gif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114300</xdr:rowOff>
    </xdr:to>
    <xdr:pic>
      <xdr:nvPicPr>
        <xdr:cNvPr id="2175" name="Picture 127" descr="//ichef.bbci.co.uk/sos2012/images/ic/passthrough/flags/16x9/SLO.gif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114300</xdr:rowOff>
    </xdr:to>
    <xdr:pic>
      <xdr:nvPicPr>
        <xdr:cNvPr id="2176" name="Picture 128" descr="//ichef.bbci.co.uk/sos2012/images/ic/passthrough/flags/16x9/SRB.gif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114300</xdr:rowOff>
    </xdr:to>
    <xdr:pic>
      <xdr:nvPicPr>
        <xdr:cNvPr id="2177" name="Picture 129" descr="//ichef.bbci.co.uk/sos2012/images/ic/passthrough/flags/16x9/ARG.gif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114300</xdr:rowOff>
    </xdr:to>
    <xdr:pic>
      <xdr:nvPicPr>
        <xdr:cNvPr id="2178" name="Picture 130" descr="//ichef.bbci.co.uk/sos2012/images/ic/passthrough/flags/16x9/TUN.gif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114300</xdr:rowOff>
    </xdr:to>
    <xdr:pic>
      <xdr:nvPicPr>
        <xdr:cNvPr id="2179" name="Picture 131" descr="//ichef.bbci.co.uk/sos2012/images/ic/passthrough/flags/16x9/DOM.gif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114300</xdr:rowOff>
    </xdr:to>
    <xdr:pic>
      <xdr:nvPicPr>
        <xdr:cNvPr id="2180" name="Picture 132" descr="//ichef.bbci.co.uk/sos2012/images/ic/passthrough/flags/16x9/TRI.gif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114300</xdr:rowOff>
    </xdr:to>
    <xdr:pic>
      <xdr:nvPicPr>
        <xdr:cNvPr id="2181" name="Picture 133" descr="//ichef.bbci.co.uk/sos2012/images/ic/passthrough/flags/16x9/UZB.gif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114300</xdr:rowOff>
    </xdr:to>
    <xdr:pic>
      <xdr:nvPicPr>
        <xdr:cNvPr id="2182" name="Picture 134" descr="//ichef.bbci.co.uk/sos2012/images/ic/passthrough/flags/16x9/LAT.gif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114300</xdr:rowOff>
    </xdr:to>
    <xdr:pic>
      <xdr:nvPicPr>
        <xdr:cNvPr id="2183" name="Picture 135" descr="//ichef.bbci.co.uk/sos2012/images/ic/passthrough/flags/16x9/ALG.gif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114300</xdr:rowOff>
    </xdr:to>
    <xdr:pic>
      <xdr:nvPicPr>
        <xdr:cNvPr id="2184" name="Picture 136" descr="//ichef.bbci.co.uk/sos2012/images/ic/passthrough/flags/16x9/BAH.gif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114300</xdr:rowOff>
    </xdr:to>
    <xdr:pic>
      <xdr:nvPicPr>
        <xdr:cNvPr id="2185" name="Picture 137" descr="//ichef.bbci.co.uk/sos2012/images/ic/passthrough/flags/16x9/GRN.gif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53</xdr:row>
      <xdr:rowOff>114300</xdr:rowOff>
    </xdr:to>
    <xdr:pic>
      <xdr:nvPicPr>
        <xdr:cNvPr id="2186" name="Picture 138" descr="//ichef.bbci.co.uk/sos2012/images/ic/passthrough/flags/16x9/UGA.gif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54</xdr:row>
      <xdr:rowOff>114300</xdr:rowOff>
    </xdr:to>
    <xdr:pic>
      <xdr:nvPicPr>
        <xdr:cNvPr id="2187" name="Picture 139" descr="//ichef.bbci.co.uk/sos2012/images/ic/passthrough/flags/16x9/VEN.gif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114300</xdr:rowOff>
    </xdr:to>
    <xdr:pic>
      <xdr:nvPicPr>
        <xdr:cNvPr id="2188" name="Picture 140" descr="//ichef.bbci.co.uk/sos2012/images/ic/passthrough/flags/16x9/IND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114300</xdr:rowOff>
    </xdr:to>
    <xdr:pic>
      <xdr:nvPicPr>
        <xdr:cNvPr id="2189" name="Picture 141" descr="//ichef.bbci.co.uk/sos2012/images/ic/passthrough/flags/16x9/MGL.gif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114300</xdr:rowOff>
    </xdr:to>
    <xdr:pic>
      <xdr:nvPicPr>
        <xdr:cNvPr id="2190" name="Picture 142" descr="//ichef.bbci.co.uk/sos2012/images/ic/passthrough/flags/16x9/THA.gif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114300</xdr:rowOff>
    </xdr:to>
    <xdr:pic>
      <xdr:nvPicPr>
        <xdr:cNvPr id="2191" name="Picture 143" descr="//ichef.bbci.co.uk/sos2012/images/ic/passthrough/flags/16x9/EGY.gif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59</xdr:row>
      <xdr:rowOff>114300</xdr:rowOff>
    </xdr:to>
    <xdr:pic>
      <xdr:nvPicPr>
        <xdr:cNvPr id="2192" name="Picture 144" descr="//ichef.bbci.co.uk/sos2012/images/ic/passthrough/flags/16x9/SVK.gif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114300</xdr:rowOff>
    </xdr:to>
    <xdr:pic>
      <xdr:nvPicPr>
        <xdr:cNvPr id="2193" name="Picture 145" descr="//ichef.bbci.co.uk/sos2012/images/ic/passthrough/flags/16x9/ARM.gif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114300</xdr:rowOff>
    </xdr:to>
    <xdr:pic>
      <xdr:nvPicPr>
        <xdr:cNvPr id="2194" name="Picture 146" descr="//ichef.bbci.co.uk/sos2012/images/ic/passthrough/flags/16x9/BEL.gif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114300</xdr:rowOff>
    </xdr:to>
    <xdr:pic>
      <xdr:nvPicPr>
        <xdr:cNvPr id="2195" name="Picture 147" descr="//ichef.bbci.co.uk/sos2012/images/ic/passthrough/flags/16x9/FIN.gif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63</xdr:row>
      <xdr:rowOff>114300</xdr:rowOff>
    </xdr:to>
    <xdr:pic>
      <xdr:nvPicPr>
        <xdr:cNvPr id="2196" name="Picture 148" descr="//ichef.bbci.co.uk/sos2012/images/ic/passthrough/flags/16x9/TPE.gif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114300</xdr:rowOff>
    </xdr:to>
    <xdr:pic>
      <xdr:nvPicPr>
        <xdr:cNvPr id="2197" name="Picture 149" descr="//ichef.bbci.co.uk/sos2012/images/ic/passthrough/flags/16x9/EST.gif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65</xdr:row>
      <xdr:rowOff>114300</xdr:rowOff>
    </xdr:to>
    <xdr:pic>
      <xdr:nvPicPr>
        <xdr:cNvPr id="2198" name="Picture 150" descr="//ichef.bbci.co.uk/sos2012/images/ic/passthrough/flags/16x9/MAS.gif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203200</xdr:colOff>
      <xdr:row>66</xdr:row>
      <xdr:rowOff>114300</xdr:rowOff>
    </xdr:to>
    <xdr:pic>
      <xdr:nvPicPr>
        <xdr:cNvPr id="2199" name="Picture 151" descr="//ichef.bbci.co.uk/sos2012/images/ic/passthrough/flags/16x9/BUL.gif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114300</xdr:rowOff>
    </xdr:to>
    <xdr:pic>
      <xdr:nvPicPr>
        <xdr:cNvPr id="2200" name="Picture 152" descr="//ichef.bbci.co.uk/sos2012/images/ic/passthrough/flags/16x9/PUR.gif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68</xdr:row>
      <xdr:rowOff>114300</xdr:rowOff>
    </xdr:to>
    <xdr:pic>
      <xdr:nvPicPr>
        <xdr:cNvPr id="2201" name="Picture 153" descr="//ichef.bbci.co.uk/sos2012/images/ic/passthrough/flags/16x9/INA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114300</xdr:rowOff>
    </xdr:to>
    <xdr:pic>
      <xdr:nvPicPr>
        <xdr:cNvPr id="2202" name="Picture 154" descr="//ichef.bbci.co.uk/sos2012/images/ic/passthrough/flags/16x9/POR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114300</xdr:rowOff>
    </xdr:to>
    <xdr:pic>
      <xdr:nvPicPr>
        <xdr:cNvPr id="2203" name="Picture 155" descr="//ichef.bbci.co.uk/sos2012/images/ic/passthrough/flags/16x9/MNE.gif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71</xdr:row>
      <xdr:rowOff>114300</xdr:rowOff>
    </xdr:to>
    <xdr:pic>
      <xdr:nvPicPr>
        <xdr:cNvPr id="2204" name="Picture 156" descr="//ichef.bbci.co.uk/sos2012/images/ic/passthrough/flags/16x9/BOT.gif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114300</xdr:rowOff>
    </xdr:to>
    <xdr:pic>
      <xdr:nvPicPr>
        <xdr:cNvPr id="2205" name="Picture 157" descr="//ichef.bbci.co.uk/sos2012/images/ic/passthrough/flags/16x9/CYP.gif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114300</xdr:rowOff>
    </xdr:to>
    <xdr:pic>
      <xdr:nvPicPr>
        <xdr:cNvPr id="2206" name="Picture 158" descr="//ichef.bbci.co.uk/sos2012/images/ic/passthrough/flags/16x9/GUA.gif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114300</xdr:rowOff>
    </xdr:to>
    <xdr:pic>
      <xdr:nvPicPr>
        <xdr:cNvPr id="2207" name="Picture 159" descr="//ichef.bbci.co.uk/sos2012/images/ic/passthrough/flags/16x9/GAB.gif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114300</xdr:rowOff>
    </xdr:to>
    <xdr:pic>
      <xdr:nvPicPr>
        <xdr:cNvPr id="2208" name="Picture 160" descr="//ichef.bbci.co.uk/sos2012/images/ic/passthrough/flags/16x9/MDA.gif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203200</xdr:colOff>
      <xdr:row>76</xdr:row>
      <xdr:rowOff>114300</xdr:rowOff>
    </xdr:to>
    <xdr:pic>
      <xdr:nvPicPr>
        <xdr:cNvPr id="2209" name="Picture 161" descr="//ichef.bbci.co.uk/sos2012/images/ic/passthrough/flags/16x9/QA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203200</xdr:colOff>
      <xdr:row>77</xdr:row>
      <xdr:rowOff>114300</xdr:rowOff>
    </xdr:to>
    <xdr:pic>
      <xdr:nvPicPr>
        <xdr:cNvPr id="2210" name="Picture 162" descr="//ichef.bbci.co.uk/sos2012/images/ic/passthrough/flags/16x9/SIN.gif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114300</xdr:rowOff>
    </xdr:to>
    <xdr:pic>
      <xdr:nvPicPr>
        <xdr:cNvPr id="2211" name="Picture 163" descr="//ichef.bbci.co.uk/sos2012/images/ic/passthrough/flags/16x9/GRE.gif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79</xdr:row>
      <xdr:rowOff>114300</xdr:rowOff>
    </xdr:to>
    <xdr:pic>
      <xdr:nvPicPr>
        <xdr:cNvPr id="2212" name="Picture 164" descr="//ichef.bbci.co.uk/sos2012/images/ic/passthrough/flags/16x9/MAR.gif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80</xdr:row>
      <xdr:rowOff>114300</xdr:rowOff>
    </xdr:to>
    <xdr:pic>
      <xdr:nvPicPr>
        <xdr:cNvPr id="2213" name="Picture 165" descr="//ichef.bbci.co.uk/sos2012/images/ic/passthrough/flags/16x9/KSA.gif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114300</xdr:rowOff>
    </xdr:to>
    <xdr:pic>
      <xdr:nvPicPr>
        <xdr:cNvPr id="2214" name="Picture 166" descr="//ichef.bbci.co.uk/sos2012/images/ic/passthrough/flags/16x9/KUW.gif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203200</xdr:colOff>
      <xdr:row>82</xdr:row>
      <xdr:rowOff>114300</xdr:rowOff>
    </xdr:to>
    <xdr:pic>
      <xdr:nvPicPr>
        <xdr:cNvPr id="2215" name="Picture 167" descr="//ichef.bbci.co.uk/sos2012/images/ic/passthrough/flags/16x9/BRN.gif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203200</xdr:colOff>
      <xdr:row>83</xdr:row>
      <xdr:rowOff>114300</xdr:rowOff>
    </xdr:to>
    <xdr:pic>
      <xdr:nvPicPr>
        <xdr:cNvPr id="2216" name="Picture 168" descr="//ichef.bbci.co.uk/sos2012/images/ic/passthrough/flags/16x9/AFG.gif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84</xdr:row>
      <xdr:rowOff>114300</xdr:rowOff>
    </xdr:to>
    <xdr:pic>
      <xdr:nvPicPr>
        <xdr:cNvPr id="2217" name="Picture 169" descr="//ichef.bbci.co.uk/sos2012/images/ic/passthrough/flags/16x9/TJK.gif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203200</xdr:colOff>
      <xdr:row>85</xdr:row>
      <xdr:rowOff>114300</xdr:rowOff>
    </xdr:to>
    <xdr:pic>
      <xdr:nvPicPr>
        <xdr:cNvPr id="2218" name="Picture 170" descr="//ichef.bbci.co.uk/sos2012/images/ic/passthrough/flags/16x9/HKG.gif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203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G22" sqref="G22"/>
    </sheetView>
  </sheetViews>
  <sheetFormatPr baseColWidth="10" defaultRowHeight="15" x14ac:dyDescent="0"/>
  <cols>
    <col min="1" max="1" width="27" customWidth="1"/>
    <col min="3" max="3" width="19.5" customWidth="1"/>
    <col min="4" max="4" width="40.33203125" customWidth="1"/>
    <col min="5" max="5" width="37" customWidth="1"/>
    <col min="6" max="6" width="32.5" customWidth="1"/>
    <col min="7" max="7" width="37.1640625" customWidth="1"/>
  </cols>
  <sheetData>
    <row r="1" spans="1:11">
      <c r="A1" t="s">
        <v>0</v>
      </c>
      <c r="B1" t="s">
        <v>1</v>
      </c>
      <c r="C1" t="s">
        <v>2</v>
      </c>
      <c r="D1">
        <v>2012</v>
      </c>
      <c r="E1">
        <v>2013</v>
      </c>
      <c r="F1">
        <v>2014</v>
      </c>
      <c r="G1">
        <v>2015</v>
      </c>
      <c r="H1" t="s">
        <v>395</v>
      </c>
      <c r="I1" t="s">
        <v>396</v>
      </c>
      <c r="J1" t="s">
        <v>397</v>
      </c>
      <c r="K1" t="s">
        <v>398</v>
      </c>
    </row>
    <row r="2" spans="1:11">
      <c r="A2" t="s">
        <v>369</v>
      </c>
      <c r="B2" t="s">
        <v>370</v>
      </c>
      <c r="C2" t="s">
        <v>3</v>
      </c>
      <c r="D2">
        <v>16155255000000</v>
      </c>
      <c r="E2">
        <v>16663160000000</v>
      </c>
      <c r="F2">
        <v>17348071500000</v>
      </c>
      <c r="G2">
        <v>17946996000000</v>
      </c>
      <c r="H2">
        <v>1</v>
      </c>
      <c r="K2">
        <v>1</v>
      </c>
    </row>
    <row r="3" spans="1:11">
      <c r="A3" t="s">
        <v>70</v>
      </c>
      <c r="B3" t="s">
        <v>71</v>
      </c>
      <c r="C3" t="s">
        <v>3</v>
      </c>
      <c r="D3">
        <v>8461623162714.0703</v>
      </c>
      <c r="E3">
        <v>9490602600148.4902</v>
      </c>
      <c r="F3">
        <v>10351111762216.4</v>
      </c>
      <c r="G3">
        <v>10866443998394.199</v>
      </c>
      <c r="H3">
        <f>H2+1</f>
        <v>2</v>
      </c>
      <c r="K3">
        <v>2</v>
      </c>
    </row>
    <row r="4" spans="1:11">
      <c r="A4" t="s">
        <v>182</v>
      </c>
      <c r="B4" t="s">
        <v>183</v>
      </c>
      <c r="C4" t="s">
        <v>3</v>
      </c>
      <c r="D4">
        <v>5957250118648.75</v>
      </c>
      <c r="E4">
        <v>4908862837290.4697</v>
      </c>
      <c r="F4">
        <v>4596156556721.9004</v>
      </c>
      <c r="G4">
        <v>4123257609614.7402</v>
      </c>
      <c r="H4">
        <f t="shared" ref="H4:H67" si="0">H3+1</f>
        <v>3</v>
      </c>
      <c r="K4">
        <v>3</v>
      </c>
    </row>
    <row r="5" spans="1:11">
      <c r="A5" t="s">
        <v>92</v>
      </c>
      <c r="B5" t="s">
        <v>93</v>
      </c>
      <c r="C5" t="s">
        <v>3</v>
      </c>
      <c r="D5">
        <v>3539615377794.5098</v>
      </c>
      <c r="E5">
        <v>3745317149399.1299</v>
      </c>
      <c r="F5">
        <v>3868291231823.77</v>
      </c>
      <c r="G5">
        <v>3355772429854.7202</v>
      </c>
      <c r="H5">
        <f t="shared" si="0"/>
        <v>4</v>
      </c>
      <c r="K5">
        <v>4</v>
      </c>
    </row>
    <row r="6" spans="1:11">
      <c r="A6" t="s">
        <v>118</v>
      </c>
      <c r="B6" t="s">
        <v>119</v>
      </c>
      <c r="C6" t="s">
        <v>3</v>
      </c>
      <c r="D6">
        <v>2681416108537.3901</v>
      </c>
      <c r="E6">
        <v>2808511203185.3901</v>
      </c>
      <c r="F6">
        <v>2829192039171.8398</v>
      </c>
      <c r="G6">
        <v>2421682377730.9502</v>
      </c>
      <c r="H6">
        <f t="shared" si="0"/>
        <v>5</v>
      </c>
      <c r="K6">
        <v>6</v>
      </c>
    </row>
    <row r="7" spans="1:11">
      <c r="A7" t="s">
        <v>126</v>
      </c>
      <c r="B7" t="s">
        <v>127</v>
      </c>
      <c r="C7" t="s">
        <v>3</v>
      </c>
      <c r="D7">
        <v>2630472981169.6499</v>
      </c>
      <c r="E7">
        <v>2712296271989.9902</v>
      </c>
      <c r="F7">
        <v>2990201431078.23</v>
      </c>
      <c r="G7">
        <v>2848755449421.3398</v>
      </c>
      <c r="H7">
        <f t="shared" si="0"/>
        <v>6</v>
      </c>
      <c r="K7">
        <v>5</v>
      </c>
    </row>
    <row r="8" spans="1:11">
      <c r="A8" t="s">
        <v>52</v>
      </c>
      <c r="B8" t="s">
        <v>53</v>
      </c>
      <c r="C8" t="s">
        <v>3</v>
      </c>
      <c r="D8">
        <v>2460658440428.04</v>
      </c>
      <c r="E8">
        <v>2465773850934.5601</v>
      </c>
      <c r="F8">
        <v>2417046323841.8999</v>
      </c>
      <c r="G8">
        <v>1774724818900.48</v>
      </c>
      <c r="H8">
        <f t="shared" si="0"/>
        <v>7</v>
      </c>
      <c r="K8">
        <v>9</v>
      </c>
    </row>
    <row r="9" spans="1:11">
      <c r="A9" t="s">
        <v>303</v>
      </c>
      <c r="B9" t="s">
        <v>304</v>
      </c>
      <c r="C9" t="s">
        <v>3</v>
      </c>
      <c r="D9">
        <v>2170145829223.9199</v>
      </c>
      <c r="E9">
        <v>2230628062254.4102</v>
      </c>
      <c r="F9">
        <v>2030972571014.27</v>
      </c>
      <c r="G9">
        <v>1326015096948.1899</v>
      </c>
      <c r="H9">
        <f t="shared" si="0"/>
        <v>8</v>
      </c>
      <c r="K9">
        <v>13</v>
      </c>
    </row>
    <row r="10" spans="1:11">
      <c r="A10" t="s">
        <v>176</v>
      </c>
      <c r="B10" t="s">
        <v>177</v>
      </c>
      <c r="C10" t="s">
        <v>3</v>
      </c>
      <c r="D10">
        <v>2072823111961.1001</v>
      </c>
      <c r="E10">
        <v>2130330362918.3701</v>
      </c>
      <c r="F10">
        <v>2138540909211.1201</v>
      </c>
      <c r="G10">
        <v>1814762858045.9099</v>
      </c>
      <c r="H10">
        <f t="shared" si="0"/>
        <v>9</v>
      </c>
      <c r="K10">
        <v>8</v>
      </c>
    </row>
    <row r="11" spans="1:11">
      <c r="A11" t="s">
        <v>164</v>
      </c>
      <c r="B11" t="s">
        <v>165</v>
      </c>
      <c r="C11" t="s">
        <v>3</v>
      </c>
      <c r="D11">
        <v>1824960308640.71</v>
      </c>
      <c r="E11">
        <v>1863208343557.8101</v>
      </c>
      <c r="F11">
        <v>2042438591343.98</v>
      </c>
      <c r="G11">
        <v>2073542978208.77</v>
      </c>
      <c r="H11">
        <f t="shared" si="0"/>
        <v>10</v>
      </c>
      <c r="K11">
        <v>7</v>
      </c>
    </row>
    <row r="12" spans="1:11">
      <c r="A12" t="s">
        <v>64</v>
      </c>
      <c r="B12" t="s">
        <v>65</v>
      </c>
      <c r="C12" t="s">
        <v>3</v>
      </c>
      <c r="D12">
        <v>1824288757447.5701</v>
      </c>
      <c r="E12">
        <v>1837443486716.3401</v>
      </c>
      <c r="F12">
        <v>1783775590895.9299</v>
      </c>
      <c r="G12">
        <v>1550536520141.9299</v>
      </c>
      <c r="H12">
        <f t="shared" si="0"/>
        <v>11</v>
      </c>
      <c r="K12">
        <v>10</v>
      </c>
    </row>
    <row r="13" spans="1:11">
      <c r="A13" t="s">
        <v>20</v>
      </c>
      <c r="B13" t="s">
        <v>21</v>
      </c>
      <c r="C13" t="s">
        <v>3</v>
      </c>
      <c r="D13">
        <v>1537477830480.51</v>
      </c>
      <c r="E13">
        <v>1563950959269.52</v>
      </c>
      <c r="F13">
        <v>1454675479665.8401</v>
      </c>
      <c r="G13">
        <v>1339539063150.01</v>
      </c>
      <c r="H13">
        <f t="shared" si="0"/>
        <v>12</v>
      </c>
      <c r="K13">
        <v>12</v>
      </c>
    </row>
    <row r="14" spans="1:11">
      <c r="A14" t="s">
        <v>108</v>
      </c>
      <c r="B14" t="s">
        <v>109</v>
      </c>
      <c r="C14" t="s">
        <v>3</v>
      </c>
      <c r="D14">
        <v>1339946773437.24</v>
      </c>
      <c r="E14">
        <v>1369261671179</v>
      </c>
      <c r="F14">
        <v>1381342101735.6799</v>
      </c>
      <c r="G14">
        <v>1199057336142.8401</v>
      </c>
      <c r="H14">
        <f t="shared" si="0"/>
        <v>13</v>
      </c>
      <c r="K14">
        <v>14</v>
      </c>
    </row>
    <row r="15" spans="1:11">
      <c r="A15" t="s">
        <v>196</v>
      </c>
      <c r="B15" t="s">
        <v>197</v>
      </c>
      <c r="C15" t="s">
        <v>3</v>
      </c>
      <c r="D15">
        <v>1222807195712.49</v>
      </c>
      <c r="E15">
        <v>1305604981271.9099</v>
      </c>
      <c r="F15">
        <v>1411333926201.24</v>
      </c>
      <c r="G15">
        <v>1377873107856.3301</v>
      </c>
      <c r="H15">
        <f t="shared" si="0"/>
        <v>14</v>
      </c>
      <c r="K15">
        <v>11</v>
      </c>
    </row>
    <row r="16" spans="1:11">
      <c r="A16" t="s">
        <v>234</v>
      </c>
      <c r="B16" t="s">
        <v>235</v>
      </c>
      <c r="C16" t="s">
        <v>3</v>
      </c>
      <c r="D16">
        <v>1186598324461.8201</v>
      </c>
      <c r="E16">
        <v>1261832901816.47</v>
      </c>
      <c r="F16">
        <v>1297845522512.7</v>
      </c>
      <c r="G16">
        <v>1144331343172.45</v>
      </c>
      <c r="H16">
        <f t="shared" si="0"/>
        <v>15</v>
      </c>
      <c r="K16">
        <v>15</v>
      </c>
    </row>
    <row r="17" spans="1:11">
      <c r="A17" t="s">
        <v>160</v>
      </c>
      <c r="B17" t="s">
        <v>161</v>
      </c>
      <c r="C17" t="s">
        <v>3</v>
      </c>
      <c r="D17">
        <v>917869913364.91602</v>
      </c>
      <c r="E17">
        <v>912524136718.01904</v>
      </c>
      <c r="F17">
        <v>890487074595.96594</v>
      </c>
      <c r="G17">
        <v>861933968740.33203</v>
      </c>
      <c r="H17">
        <f t="shared" si="0"/>
        <v>16</v>
      </c>
      <c r="K17">
        <v>16</v>
      </c>
    </row>
    <row r="18" spans="1:11">
      <c r="A18" t="s">
        <v>268</v>
      </c>
      <c r="B18" t="s">
        <v>269</v>
      </c>
      <c r="C18" t="s">
        <v>3</v>
      </c>
      <c r="D18">
        <v>828946812396.78796</v>
      </c>
      <c r="E18">
        <v>864169242952.92505</v>
      </c>
      <c r="F18">
        <v>879319321494.63904</v>
      </c>
      <c r="G18">
        <v>752547410446.93396</v>
      </c>
      <c r="H18">
        <f t="shared" si="0"/>
        <v>17</v>
      </c>
      <c r="K18">
        <v>17</v>
      </c>
    </row>
    <row r="19" spans="1:11">
      <c r="A19" t="s">
        <v>357</v>
      </c>
      <c r="B19" t="s">
        <v>358</v>
      </c>
      <c r="C19" t="s">
        <v>3</v>
      </c>
      <c r="D19">
        <v>788863301224.94397</v>
      </c>
      <c r="E19">
        <v>823242587456.66602</v>
      </c>
      <c r="F19">
        <v>798797266164.03894</v>
      </c>
      <c r="G19">
        <v>718221078308.82397</v>
      </c>
      <c r="H19">
        <f t="shared" si="0"/>
        <v>18</v>
      </c>
      <c r="K19">
        <v>18</v>
      </c>
    </row>
    <row r="20" spans="1:11">
      <c r="A20" t="s">
        <v>307</v>
      </c>
      <c r="B20" t="s">
        <v>308</v>
      </c>
      <c r="C20" t="s">
        <v>3</v>
      </c>
      <c r="D20">
        <v>733955733333.33301</v>
      </c>
      <c r="E20">
        <v>744335733333.33301</v>
      </c>
      <c r="F20">
        <v>753831466666.66699</v>
      </c>
      <c r="G20">
        <v>646001866666.66699</v>
      </c>
      <c r="H20">
        <f t="shared" si="0"/>
        <v>19</v>
      </c>
      <c r="K20">
        <v>20</v>
      </c>
    </row>
    <row r="21" spans="1:11">
      <c r="A21" t="s">
        <v>66</v>
      </c>
      <c r="B21" t="s">
        <v>67</v>
      </c>
      <c r="C21" t="s">
        <v>3</v>
      </c>
      <c r="D21">
        <v>665408300271.74304</v>
      </c>
      <c r="E21">
        <v>684919206141.12805</v>
      </c>
      <c r="F21">
        <v>701037135966.04895</v>
      </c>
      <c r="G21">
        <v>664737543616.5</v>
      </c>
      <c r="H21">
        <f t="shared" si="0"/>
        <v>20</v>
      </c>
      <c r="K21">
        <v>19</v>
      </c>
    </row>
    <row r="22" spans="1:11">
      <c r="A22" t="s">
        <v>14</v>
      </c>
      <c r="B22" t="s">
        <v>15</v>
      </c>
      <c r="C22" t="s">
        <v>3</v>
      </c>
      <c r="D22">
        <v>604378456915.57898</v>
      </c>
      <c r="E22">
        <v>623932049499.49597</v>
      </c>
      <c r="F22">
        <v>548054865646.534</v>
      </c>
      <c r="H22">
        <f t="shared" si="0"/>
        <v>21</v>
      </c>
    </row>
    <row r="23" spans="1:11">
      <c r="A23" t="s">
        <v>168</v>
      </c>
      <c r="B23" t="s">
        <v>169</v>
      </c>
      <c r="C23" t="s">
        <v>3</v>
      </c>
      <c r="D23">
        <v>587209369682.67004</v>
      </c>
      <c r="E23">
        <v>511620875086.78003</v>
      </c>
      <c r="F23">
        <v>425326068422.88098</v>
      </c>
      <c r="H23">
        <f t="shared" si="0"/>
        <v>22</v>
      </c>
    </row>
    <row r="24" spans="1:11">
      <c r="A24" t="s">
        <v>333</v>
      </c>
      <c r="B24" t="s">
        <v>334</v>
      </c>
      <c r="C24" t="s">
        <v>3</v>
      </c>
      <c r="D24">
        <v>543880647757.40399</v>
      </c>
      <c r="E24">
        <v>578742001487.57104</v>
      </c>
      <c r="F24">
        <v>571100683085.099</v>
      </c>
      <c r="G24">
        <v>492618068568.573</v>
      </c>
      <c r="H24">
        <f t="shared" si="0"/>
        <v>23</v>
      </c>
      <c r="K24">
        <v>21</v>
      </c>
    </row>
    <row r="25" spans="1:11">
      <c r="A25" t="s">
        <v>270</v>
      </c>
      <c r="B25" t="s">
        <v>271</v>
      </c>
      <c r="C25" t="s">
        <v>3</v>
      </c>
      <c r="D25">
        <v>509704856037.81702</v>
      </c>
      <c r="E25">
        <v>522746212765.95697</v>
      </c>
      <c r="F25">
        <v>500519016133.29797</v>
      </c>
      <c r="G25">
        <v>388314890978.60901</v>
      </c>
      <c r="H25">
        <f t="shared" si="0"/>
        <v>24</v>
      </c>
      <c r="K25">
        <v>26</v>
      </c>
    </row>
    <row r="26" spans="1:11">
      <c r="A26" t="s">
        <v>290</v>
      </c>
      <c r="B26" t="s">
        <v>291</v>
      </c>
      <c r="C26" t="s">
        <v>3</v>
      </c>
      <c r="D26">
        <v>500227851988.33099</v>
      </c>
      <c r="E26">
        <v>524059039422.89398</v>
      </c>
      <c r="F26">
        <v>544982089079.09302</v>
      </c>
      <c r="G26">
        <v>474783393022.94702</v>
      </c>
      <c r="H26">
        <f t="shared" si="0"/>
        <v>25</v>
      </c>
      <c r="K26">
        <v>23</v>
      </c>
    </row>
    <row r="27" spans="1:11">
      <c r="A27" t="s">
        <v>28</v>
      </c>
      <c r="B27" t="s">
        <v>29</v>
      </c>
      <c r="C27" t="s">
        <v>3</v>
      </c>
      <c r="D27">
        <v>497815990388.02301</v>
      </c>
      <c r="E27">
        <v>521370527591.37598</v>
      </c>
      <c r="F27">
        <v>531234803749.453</v>
      </c>
      <c r="G27">
        <v>454039037373.849</v>
      </c>
      <c r="H27">
        <f t="shared" si="0"/>
        <v>26</v>
      </c>
      <c r="K27">
        <v>24</v>
      </c>
    </row>
    <row r="28" spans="1:11">
      <c r="A28" t="s">
        <v>264</v>
      </c>
      <c r="B28" t="s">
        <v>265</v>
      </c>
      <c r="C28" t="s">
        <v>3</v>
      </c>
      <c r="D28">
        <v>460953836444.36401</v>
      </c>
      <c r="E28">
        <v>514966287206.505</v>
      </c>
      <c r="F28">
        <v>568498939784.021</v>
      </c>
      <c r="G28">
        <v>481066152870.26599</v>
      </c>
      <c r="H28">
        <f t="shared" si="0"/>
        <v>27</v>
      </c>
      <c r="K28">
        <v>22</v>
      </c>
    </row>
    <row r="29" spans="1:11">
      <c r="A29" t="s">
        <v>22</v>
      </c>
      <c r="B29" t="s">
        <v>23</v>
      </c>
      <c r="C29" t="s">
        <v>3</v>
      </c>
      <c r="D29">
        <v>407373026611.60498</v>
      </c>
      <c r="E29">
        <v>428698577647.39398</v>
      </c>
      <c r="F29">
        <v>436887543466.95001</v>
      </c>
      <c r="G29">
        <v>374055872241.32202</v>
      </c>
      <c r="H29">
        <f t="shared" si="0"/>
        <v>28</v>
      </c>
      <c r="K29">
        <v>27</v>
      </c>
    </row>
    <row r="30" spans="1:11">
      <c r="A30" t="s">
        <v>387</v>
      </c>
      <c r="B30" t="s">
        <v>388</v>
      </c>
      <c r="C30" t="s">
        <v>3</v>
      </c>
      <c r="D30">
        <v>397386418270.40198</v>
      </c>
      <c r="E30">
        <v>366057913372.20697</v>
      </c>
      <c r="F30">
        <v>349873026988.67603</v>
      </c>
      <c r="G30">
        <v>312797576593.59399</v>
      </c>
      <c r="H30">
        <f t="shared" si="0"/>
        <v>29</v>
      </c>
      <c r="K30">
        <v>30</v>
      </c>
    </row>
    <row r="31" spans="1:11">
      <c r="A31" t="s">
        <v>343</v>
      </c>
      <c r="B31" t="s">
        <v>344</v>
      </c>
      <c r="C31" t="s">
        <v>3</v>
      </c>
      <c r="D31">
        <v>397290682074.82501</v>
      </c>
      <c r="E31">
        <v>419888628523.07501</v>
      </c>
      <c r="F31">
        <v>404320038916.49597</v>
      </c>
      <c r="G31">
        <v>395281580952.88098</v>
      </c>
      <c r="H31">
        <f t="shared" si="0"/>
        <v>30</v>
      </c>
      <c r="K31">
        <v>25</v>
      </c>
    </row>
    <row r="32" spans="1:11">
      <c r="A32" t="s">
        <v>375</v>
      </c>
      <c r="B32" t="s">
        <v>376</v>
      </c>
      <c r="C32" t="s">
        <v>3</v>
      </c>
      <c r="D32">
        <v>381286237847.66699</v>
      </c>
      <c r="E32">
        <v>371336634589.94702</v>
      </c>
      <c r="H32">
        <f t="shared" si="0"/>
        <v>31</v>
      </c>
    </row>
    <row r="33" spans="1:11">
      <c r="A33" t="s">
        <v>12</v>
      </c>
      <c r="B33" t="s">
        <v>13</v>
      </c>
      <c r="C33" t="s">
        <v>3</v>
      </c>
      <c r="D33">
        <v>373429543907.41998</v>
      </c>
      <c r="E33">
        <v>387192103471.75</v>
      </c>
      <c r="F33">
        <v>399451327433.62799</v>
      </c>
      <c r="G33">
        <v>370292716133.42401</v>
      </c>
      <c r="H33">
        <f t="shared" si="0"/>
        <v>32</v>
      </c>
      <c r="K33">
        <v>28</v>
      </c>
    </row>
    <row r="34" spans="1:11">
      <c r="A34" t="s">
        <v>78</v>
      </c>
      <c r="B34" t="s">
        <v>79</v>
      </c>
      <c r="C34" t="s">
        <v>3</v>
      </c>
      <c r="D34">
        <v>369659700375.52002</v>
      </c>
      <c r="E34">
        <v>380191881860.37201</v>
      </c>
      <c r="F34">
        <v>378416020533.71503</v>
      </c>
      <c r="G34">
        <v>292080155633.31</v>
      </c>
      <c r="H34">
        <f t="shared" si="0"/>
        <v>33</v>
      </c>
      <c r="K34">
        <v>36</v>
      </c>
    </row>
    <row r="35" spans="1:11">
      <c r="A35" t="s">
        <v>98</v>
      </c>
      <c r="B35" t="s">
        <v>99</v>
      </c>
      <c r="C35" t="s">
        <v>3</v>
      </c>
      <c r="D35">
        <v>325012162409.979</v>
      </c>
      <c r="E35">
        <v>338927058604.18201</v>
      </c>
      <c r="F35">
        <v>346119472127.52502</v>
      </c>
      <c r="G35">
        <v>295164313328.84198</v>
      </c>
      <c r="H35">
        <f t="shared" si="0"/>
        <v>34</v>
      </c>
      <c r="K35">
        <v>34</v>
      </c>
    </row>
    <row r="36" spans="1:11">
      <c r="A36" t="s">
        <v>258</v>
      </c>
      <c r="B36" t="s">
        <v>259</v>
      </c>
      <c r="C36" t="s">
        <v>3</v>
      </c>
      <c r="D36">
        <v>314442825692.82599</v>
      </c>
      <c r="E36">
        <v>323342854422.54602</v>
      </c>
      <c r="F36">
        <v>338103822298.26801</v>
      </c>
      <c r="G36">
        <v>296217641787.22302</v>
      </c>
      <c r="H36">
        <f t="shared" si="0"/>
        <v>35</v>
      </c>
      <c r="K36">
        <v>32</v>
      </c>
    </row>
    <row r="37" spans="1:11">
      <c r="A37" t="s">
        <v>313</v>
      </c>
      <c r="B37" t="s">
        <v>314</v>
      </c>
      <c r="C37" t="s">
        <v>3</v>
      </c>
      <c r="D37">
        <v>289268624469.87299</v>
      </c>
      <c r="E37">
        <v>300288499960.04199</v>
      </c>
      <c r="F37">
        <v>306344408491.83197</v>
      </c>
      <c r="G37">
        <v>292739307535.64203</v>
      </c>
      <c r="H37">
        <f t="shared" si="0"/>
        <v>36</v>
      </c>
      <c r="K37">
        <v>35</v>
      </c>
    </row>
    <row r="38" spans="1:11">
      <c r="A38" t="s">
        <v>106</v>
      </c>
      <c r="B38" t="s">
        <v>107</v>
      </c>
      <c r="C38" t="s">
        <v>3</v>
      </c>
      <c r="D38">
        <v>276353323880.224</v>
      </c>
      <c r="E38">
        <v>286011230726.27399</v>
      </c>
      <c r="F38">
        <v>301498960051.63898</v>
      </c>
      <c r="G38">
        <v>330778550716.74597</v>
      </c>
      <c r="H38">
        <f t="shared" si="0"/>
        <v>37</v>
      </c>
      <c r="K38">
        <v>29</v>
      </c>
    </row>
    <row r="39" spans="1:11">
      <c r="A39" t="s">
        <v>68</v>
      </c>
      <c r="B39" t="s">
        <v>69</v>
      </c>
      <c r="C39" t="s">
        <v>3</v>
      </c>
      <c r="D39">
        <v>265231582123.496</v>
      </c>
      <c r="E39">
        <v>277078709134.86102</v>
      </c>
      <c r="F39">
        <v>258733363811.89801</v>
      </c>
      <c r="G39">
        <v>240215707927.03699</v>
      </c>
      <c r="H39">
        <f t="shared" si="0"/>
        <v>38</v>
      </c>
      <c r="K39">
        <v>39</v>
      </c>
    </row>
    <row r="40" spans="1:11">
      <c r="A40" t="s">
        <v>150</v>
      </c>
      <c r="B40" t="s">
        <v>151</v>
      </c>
      <c r="C40" t="s">
        <v>3</v>
      </c>
      <c r="D40">
        <v>262629441493.47601</v>
      </c>
      <c r="E40">
        <v>275742650850.95398</v>
      </c>
      <c r="F40">
        <v>291229801008.49902</v>
      </c>
      <c r="G40">
        <v>309928790732.47498</v>
      </c>
      <c r="H40">
        <f t="shared" si="0"/>
        <v>39</v>
      </c>
      <c r="K40">
        <v>31</v>
      </c>
    </row>
    <row r="41" spans="1:11">
      <c r="A41" t="s">
        <v>174</v>
      </c>
      <c r="B41" t="s">
        <v>175</v>
      </c>
      <c r="C41" t="s">
        <v>3</v>
      </c>
      <c r="D41">
        <v>259613579190.332</v>
      </c>
      <c r="E41">
        <v>292408330563.86401</v>
      </c>
      <c r="F41">
        <v>305674837195.00299</v>
      </c>
      <c r="G41">
        <v>296075434804.98102</v>
      </c>
      <c r="H41">
        <f t="shared" si="0"/>
        <v>40</v>
      </c>
      <c r="K41">
        <v>33</v>
      </c>
    </row>
    <row r="42" spans="1:11">
      <c r="A42" t="s">
        <v>114</v>
      </c>
      <c r="B42" t="s">
        <v>115</v>
      </c>
      <c r="C42" t="s">
        <v>3</v>
      </c>
      <c r="D42">
        <v>256706466091.08899</v>
      </c>
      <c r="E42">
        <v>269980111642.89801</v>
      </c>
      <c r="F42">
        <v>272335981538.93701</v>
      </c>
      <c r="G42">
        <v>229810358212.26599</v>
      </c>
      <c r="H42">
        <f t="shared" si="0"/>
        <v>41</v>
      </c>
      <c r="K42">
        <v>41</v>
      </c>
    </row>
    <row r="43" spans="1:11">
      <c r="A43" t="s">
        <v>284</v>
      </c>
      <c r="B43" t="s">
        <v>285</v>
      </c>
      <c r="C43" t="s">
        <v>3</v>
      </c>
      <c r="D43">
        <v>250092093547.53201</v>
      </c>
      <c r="E43">
        <v>271927428132.55399</v>
      </c>
      <c r="F43">
        <v>284777093019.065</v>
      </c>
      <c r="G43">
        <v>291965336390.95001</v>
      </c>
      <c r="H43">
        <f t="shared" si="0"/>
        <v>42</v>
      </c>
      <c r="K43">
        <v>37</v>
      </c>
    </row>
    <row r="44" spans="1:11">
      <c r="A44" t="s">
        <v>140</v>
      </c>
      <c r="B44" t="s">
        <v>141</v>
      </c>
      <c r="C44" t="s">
        <v>3</v>
      </c>
      <c r="D44">
        <v>245670666639.047</v>
      </c>
      <c r="E44">
        <v>239509850570.44699</v>
      </c>
      <c r="F44">
        <v>235574074998.314</v>
      </c>
      <c r="G44">
        <v>195212006432.29501</v>
      </c>
      <c r="H44">
        <f t="shared" si="0"/>
        <v>43</v>
      </c>
      <c r="K44">
        <v>43</v>
      </c>
    </row>
    <row r="45" spans="1:11">
      <c r="A45" t="s">
        <v>166</v>
      </c>
      <c r="B45" t="s">
        <v>167</v>
      </c>
      <c r="C45" t="s">
        <v>3</v>
      </c>
      <c r="D45">
        <v>224652132155.01199</v>
      </c>
      <c r="E45">
        <v>238259956626.79099</v>
      </c>
      <c r="F45">
        <v>250813607686.108</v>
      </c>
      <c r="G45">
        <v>238020405899.96701</v>
      </c>
      <c r="H45">
        <f t="shared" si="0"/>
        <v>44</v>
      </c>
      <c r="K45">
        <v>40</v>
      </c>
    </row>
    <row r="46" spans="1:11">
      <c r="A46" t="s">
        <v>278</v>
      </c>
      <c r="B46" t="s">
        <v>279</v>
      </c>
      <c r="C46" t="s">
        <v>3</v>
      </c>
      <c r="D46">
        <v>224646134571.39999</v>
      </c>
      <c r="E46">
        <v>231149768633.284</v>
      </c>
      <c r="F46">
        <v>243382758001.32999</v>
      </c>
      <c r="G46">
        <v>269971498118.44199</v>
      </c>
      <c r="H46">
        <f t="shared" si="0"/>
        <v>45</v>
      </c>
      <c r="K46">
        <v>38</v>
      </c>
    </row>
    <row r="47" spans="1:11">
      <c r="A47" t="s">
        <v>170</v>
      </c>
      <c r="B47" t="s">
        <v>171</v>
      </c>
      <c r="C47" t="s">
        <v>3</v>
      </c>
      <c r="D47">
        <v>218000986222.63901</v>
      </c>
      <c r="E47">
        <v>232497236277.87299</v>
      </c>
      <c r="F47">
        <v>223508094682.67599</v>
      </c>
      <c r="G47">
        <v>168606686710.642</v>
      </c>
      <c r="H47">
        <f t="shared" si="0"/>
        <v>46</v>
      </c>
      <c r="K47">
        <v>51</v>
      </c>
    </row>
    <row r="48" spans="1:11">
      <c r="A48" t="s">
        <v>295</v>
      </c>
      <c r="B48" t="s">
        <v>296</v>
      </c>
      <c r="C48" t="s">
        <v>3</v>
      </c>
      <c r="D48">
        <v>216368178659.44699</v>
      </c>
      <c r="E48">
        <v>226073492966.495</v>
      </c>
      <c r="F48">
        <v>230116913840.32101</v>
      </c>
      <c r="G48">
        <v>198931394033.492</v>
      </c>
      <c r="H48">
        <f t="shared" si="0"/>
        <v>47</v>
      </c>
      <c r="K48">
        <v>42</v>
      </c>
    </row>
    <row r="49" spans="1:11">
      <c r="A49" t="s">
        <v>184</v>
      </c>
      <c r="B49" t="s">
        <v>185</v>
      </c>
      <c r="C49" t="s">
        <v>3</v>
      </c>
      <c r="D49">
        <v>215902443457.121</v>
      </c>
      <c r="E49">
        <v>243775211464.992</v>
      </c>
      <c r="F49">
        <v>227437054841.26801</v>
      </c>
      <c r="G49">
        <v>184360630555.504</v>
      </c>
      <c r="H49">
        <f t="shared" si="0"/>
        <v>48</v>
      </c>
      <c r="K49">
        <v>47</v>
      </c>
    </row>
    <row r="50" spans="1:11">
      <c r="A50" t="s">
        <v>102</v>
      </c>
      <c r="B50" t="s">
        <v>103</v>
      </c>
      <c r="C50" t="s">
        <v>3</v>
      </c>
      <c r="D50">
        <v>209047389599.67001</v>
      </c>
      <c r="E50">
        <v>209703529364.33099</v>
      </c>
      <c r="F50">
        <v>213518488688.12</v>
      </c>
      <c r="G50">
        <v>166838617796.55499</v>
      </c>
      <c r="H50">
        <f t="shared" si="0"/>
        <v>49</v>
      </c>
      <c r="K50">
        <v>53</v>
      </c>
    </row>
    <row r="51" spans="1:11">
      <c r="A51" t="s">
        <v>90</v>
      </c>
      <c r="B51" t="s">
        <v>91</v>
      </c>
      <c r="C51" t="s">
        <v>3</v>
      </c>
      <c r="D51">
        <v>206441578342.48499</v>
      </c>
      <c r="E51">
        <v>208328435108.81601</v>
      </c>
      <c r="F51">
        <v>205269709743.466</v>
      </c>
      <c r="G51">
        <v>181811026983.078</v>
      </c>
      <c r="H51">
        <f t="shared" si="0"/>
        <v>50</v>
      </c>
      <c r="K51">
        <v>48</v>
      </c>
    </row>
    <row r="52" spans="1:11">
      <c r="A52" t="s">
        <v>282</v>
      </c>
      <c r="B52" t="s">
        <v>283</v>
      </c>
      <c r="C52" t="s">
        <v>3</v>
      </c>
      <c r="D52">
        <v>192703386156.047</v>
      </c>
      <c r="E52">
        <v>202028936209.36801</v>
      </c>
      <c r="F52">
        <v>202855201908.12299</v>
      </c>
      <c r="G52">
        <v>192083721355.064</v>
      </c>
      <c r="H52">
        <f t="shared" si="0"/>
        <v>51</v>
      </c>
      <c r="K52">
        <v>46</v>
      </c>
    </row>
    <row r="53" spans="1:11">
      <c r="A53" t="s">
        <v>299</v>
      </c>
      <c r="B53" t="s">
        <v>300</v>
      </c>
      <c r="C53" t="s">
        <v>3</v>
      </c>
      <c r="D53">
        <v>190289835164.83499</v>
      </c>
      <c r="E53">
        <v>201885439560.44</v>
      </c>
      <c r="F53">
        <v>210109340659.341</v>
      </c>
      <c r="G53">
        <v>166907692307.69199</v>
      </c>
      <c r="H53">
        <f t="shared" si="0"/>
        <v>52</v>
      </c>
      <c r="K53">
        <v>52</v>
      </c>
    </row>
    <row r="54" spans="1:11">
      <c r="A54" t="s">
        <v>274</v>
      </c>
      <c r="B54" t="s">
        <v>275</v>
      </c>
      <c r="C54" t="s">
        <v>3</v>
      </c>
      <c r="D54">
        <v>176617424296.729</v>
      </c>
      <c r="E54">
        <v>190690896703.82999</v>
      </c>
      <c r="F54">
        <v>200142409766.82101</v>
      </c>
      <c r="G54">
        <v>173754075210.51599</v>
      </c>
      <c r="H54">
        <f t="shared" si="0"/>
        <v>53</v>
      </c>
      <c r="K54">
        <v>50</v>
      </c>
    </row>
    <row r="55" spans="1:11">
      <c r="A55" t="s">
        <v>365</v>
      </c>
      <c r="B55" t="s">
        <v>366</v>
      </c>
      <c r="C55" t="s">
        <v>3</v>
      </c>
      <c r="D55">
        <v>175781379051.43301</v>
      </c>
      <c r="E55">
        <v>181334417615.41299</v>
      </c>
      <c r="F55">
        <v>131805126738.287</v>
      </c>
      <c r="G55">
        <v>90615023323.735306</v>
      </c>
      <c r="H55">
        <f t="shared" si="0"/>
        <v>54</v>
      </c>
      <c r="K55">
        <v>59</v>
      </c>
    </row>
    <row r="56" spans="1:11">
      <c r="A56" t="s">
        <v>200</v>
      </c>
      <c r="B56" t="s">
        <v>201</v>
      </c>
      <c r="C56" t="s">
        <v>3</v>
      </c>
      <c r="D56">
        <v>174070025008.93201</v>
      </c>
      <c r="E56">
        <v>174161495063.47</v>
      </c>
      <c r="F56">
        <v>163612438510.19</v>
      </c>
      <c r="G56">
        <v>112811565304.088</v>
      </c>
      <c r="H56">
        <f t="shared" si="0"/>
        <v>55</v>
      </c>
      <c r="K56">
        <v>55</v>
      </c>
    </row>
    <row r="57" spans="1:11">
      <c r="A57" t="s">
        <v>301</v>
      </c>
      <c r="B57" t="s">
        <v>302</v>
      </c>
      <c r="C57" t="s">
        <v>3</v>
      </c>
      <c r="D57">
        <v>171664638717.48999</v>
      </c>
      <c r="E57">
        <v>191549024910.604</v>
      </c>
      <c r="F57">
        <v>199324435686.134</v>
      </c>
      <c r="G57">
        <v>177954489851.961</v>
      </c>
      <c r="H57">
        <f t="shared" si="0"/>
        <v>56</v>
      </c>
      <c r="K57">
        <v>49</v>
      </c>
    </row>
    <row r="58" spans="1:11">
      <c r="A58" t="s">
        <v>377</v>
      </c>
      <c r="B58" t="s">
        <v>378</v>
      </c>
      <c r="C58" t="s">
        <v>3</v>
      </c>
      <c r="D58">
        <v>155820001920.492</v>
      </c>
      <c r="E58">
        <v>171222025117.38101</v>
      </c>
      <c r="F58">
        <v>186204652922.26199</v>
      </c>
      <c r="G58">
        <v>193599379094.85901</v>
      </c>
      <c r="H58">
        <f t="shared" si="0"/>
        <v>57</v>
      </c>
      <c r="K58">
        <v>45</v>
      </c>
    </row>
    <row r="59" spans="1:11">
      <c r="A59" t="s">
        <v>34</v>
      </c>
      <c r="B59" t="s">
        <v>35</v>
      </c>
      <c r="C59" t="s">
        <v>3</v>
      </c>
      <c r="D59">
        <v>133355749482.478</v>
      </c>
      <c r="E59">
        <v>149990451022.29001</v>
      </c>
      <c r="F59">
        <v>172885454931.453</v>
      </c>
      <c r="G59">
        <v>195078665827.565</v>
      </c>
      <c r="H59">
        <f t="shared" si="0"/>
        <v>58</v>
      </c>
      <c r="K59">
        <v>44</v>
      </c>
    </row>
    <row r="60" spans="1:11">
      <c r="A60" t="s">
        <v>158</v>
      </c>
      <c r="B60" t="s">
        <v>159</v>
      </c>
      <c r="C60" t="s">
        <v>3</v>
      </c>
      <c r="D60">
        <v>127176184359.093</v>
      </c>
      <c r="E60">
        <v>134401774737.924</v>
      </c>
      <c r="F60">
        <v>138346650088.97198</v>
      </c>
      <c r="G60">
        <v>120687138088.121</v>
      </c>
      <c r="H60">
        <f t="shared" si="0"/>
        <v>59</v>
      </c>
      <c r="K60">
        <v>54</v>
      </c>
    </row>
    <row r="61" spans="1:11">
      <c r="A61" t="s">
        <v>8</v>
      </c>
      <c r="B61" t="s">
        <v>9</v>
      </c>
      <c r="C61" t="s">
        <v>3</v>
      </c>
      <c r="D61">
        <v>115398371427.673</v>
      </c>
      <c r="E61">
        <v>124912063308.202</v>
      </c>
      <c r="F61">
        <v>126775134686.437</v>
      </c>
      <c r="G61">
        <v>102643104696.20799</v>
      </c>
      <c r="H61">
        <f t="shared" si="0"/>
        <v>60</v>
      </c>
      <c r="K61">
        <v>56</v>
      </c>
    </row>
    <row r="62" spans="1:11">
      <c r="A62" t="s">
        <v>292</v>
      </c>
      <c r="B62" t="s">
        <v>293</v>
      </c>
      <c r="C62" t="s">
        <v>3</v>
      </c>
      <c r="D62">
        <v>101080738000</v>
      </c>
      <c r="E62">
        <v>103134778000</v>
      </c>
      <c r="H62">
        <f t="shared" si="0"/>
        <v>61</v>
      </c>
    </row>
    <row r="63" spans="1:11">
      <c r="A63" t="s">
        <v>226</v>
      </c>
      <c r="B63" t="s">
        <v>227</v>
      </c>
      <c r="C63" t="s">
        <v>3</v>
      </c>
      <c r="D63">
        <v>98266306615.363205</v>
      </c>
      <c r="E63">
        <v>107235262625.662</v>
      </c>
      <c r="F63">
        <v>110009040838.41901</v>
      </c>
      <c r="G63">
        <v>100359546357.64999</v>
      </c>
      <c r="H63">
        <f t="shared" si="0"/>
        <v>62</v>
      </c>
      <c r="K63">
        <v>58</v>
      </c>
    </row>
    <row r="64" spans="1:11">
      <c r="A64" t="s">
        <v>329</v>
      </c>
      <c r="B64" t="s">
        <v>330</v>
      </c>
      <c r="C64" t="s">
        <v>3</v>
      </c>
      <c r="D64">
        <v>93049717829.537003</v>
      </c>
      <c r="E64">
        <v>98028544875.199203</v>
      </c>
      <c r="F64">
        <v>100252753084.782</v>
      </c>
      <c r="G64">
        <v>86581789952.312302</v>
      </c>
      <c r="H64">
        <f t="shared" si="0"/>
        <v>63</v>
      </c>
      <c r="K64">
        <v>60</v>
      </c>
    </row>
    <row r="65" spans="1:11">
      <c r="A65" t="s">
        <v>104</v>
      </c>
      <c r="B65" t="s">
        <v>105</v>
      </c>
      <c r="C65" t="s">
        <v>3</v>
      </c>
      <c r="D65">
        <v>87924544000</v>
      </c>
      <c r="E65">
        <v>94776170000</v>
      </c>
      <c r="F65">
        <v>100917372000</v>
      </c>
      <c r="G65">
        <v>100871770000</v>
      </c>
      <c r="H65">
        <f t="shared" si="0"/>
        <v>64</v>
      </c>
      <c r="K65">
        <v>57</v>
      </c>
    </row>
    <row r="66" spans="1:11">
      <c r="A66" t="s">
        <v>208</v>
      </c>
      <c r="B66" t="s">
        <v>209</v>
      </c>
      <c r="C66" t="s">
        <v>3</v>
      </c>
      <c r="D66">
        <v>81905365776.333496</v>
      </c>
      <c r="E66">
        <v>65504442871.746498</v>
      </c>
      <c r="F66">
        <v>41142722414.335098</v>
      </c>
      <c r="G66">
        <v>29152707344.714199</v>
      </c>
      <c r="H66">
        <f t="shared" si="0"/>
        <v>65</v>
      </c>
      <c r="K66">
        <v>93</v>
      </c>
    </row>
    <row r="67" spans="1:11">
      <c r="A67" t="s">
        <v>276</v>
      </c>
      <c r="B67" t="s">
        <v>277</v>
      </c>
      <c r="C67" t="s">
        <v>3</v>
      </c>
      <c r="D67">
        <v>76341482444.733398</v>
      </c>
      <c r="E67">
        <v>78182574772.431702</v>
      </c>
      <c r="F67">
        <v>81796618985.695694</v>
      </c>
      <c r="G67">
        <v>70254876462.938904</v>
      </c>
      <c r="H67">
        <f t="shared" si="0"/>
        <v>66</v>
      </c>
      <c r="K67">
        <v>63</v>
      </c>
    </row>
    <row r="68" spans="1:11">
      <c r="A68" t="s">
        <v>244</v>
      </c>
      <c r="B68" t="s">
        <v>245</v>
      </c>
      <c r="C68" t="s">
        <v>3</v>
      </c>
      <c r="D68">
        <v>74690222130.896393</v>
      </c>
      <c r="E68">
        <v>58652652370.656502</v>
      </c>
      <c r="F68">
        <v>64330041772.925903</v>
      </c>
      <c r="G68">
        <v>64865515159.227699</v>
      </c>
      <c r="H68">
        <f t="shared" ref="H68:H115" si="1">H67+1</f>
        <v>67</v>
      </c>
      <c r="K68">
        <v>66</v>
      </c>
    </row>
    <row r="69" spans="1:11">
      <c r="A69" t="s">
        <v>86</v>
      </c>
      <c r="B69" t="s">
        <v>87</v>
      </c>
      <c r="C69" t="s">
        <v>3</v>
      </c>
      <c r="D69">
        <v>73139050000</v>
      </c>
      <c r="E69">
        <v>77149700000</v>
      </c>
      <c r="H69">
        <f t="shared" si="1"/>
        <v>68</v>
      </c>
    </row>
    <row r="70" spans="1:11">
      <c r="A70" t="s">
        <v>24</v>
      </c>
      <c r="B70" t="s">
        <v>25</v>
      </c>
      <c r="C70" t="s">
        <v>3</v>
      </c>
      <c r="D70">
        <v>68730906313.645599</v>
      </c>
      <c r="E70">
        <v>73560484384.958603</v>
      </c>
      <c r="F70">
        <v>75198010965.191895</v>
      </c>
      <c r="G70">
        <v>53047140347.452698</v>
      </c>
      <c r="H70">
        <f t="shared" si="1"/>
        <v>69</v>
      </c>
      <c r="K70">
        <v>73</v>
      </c>
    </row>
    <row r="71" spans="1:11">
      <c r="A71" t="s">
        <v>214</v>
      </c>
      <c r="B71" t="s">
        <v>215</v>
      </c>
      <c r="C71" t="s">
        <v>3</v>
      </c>
      <c r="D71">
        <v>68434399083.410004</v>
      </c>
      <c r="E71">
        <v>74294206490.589401</v>
      </c>
      <c r="F71">
        <v>80028186274.509796</v>
      </c>
      <c r="G71">
        <v>82316172384.324997</v>
      </c>
      <c r="H71">
        <f t="shared" si="1"/>
        <v>70</v>
      </c>
      <c r="K71">
        <v>62</v>
      </c>
    </row>
    <row r="72" spans="1:11">
      <c r="A72" t="s">
        <v>44</v>
      </c>
      <c r="B72" t="s">
        <v>45</v>
      </c>
      <c r="C72" t="s">
        <v>3</v>
      </c>
      <c r="D72">
        <v>63615445566.848297</v>
      </c>
      <c r="E72">
        <v>73097619636.820908</v>
      </c>
      <c r="F72">
        <v>76103961203.440598</v>
      </c>
      <c r="G72">
        <v>54608962634.990799</v>
      </c>
      <c r="H72">
        <f t="shared" si="1"/>
        <v>71</v>
      </c>
      <c r="K72">
        <v>71</v>
      </c>
    </row>
    <row r="73" spans="1:11">
      <c r="A73" t="s">
        <v>309</v>
      </c>
      <c r="B73" t="s">
        <v>310</v>
      </c>
      <c r="C73" t="s">
        <v>3</v>
      </c>
      <c r="D73">
        <v>62688889672.544098</v>
      </c>
      <c r="E73">
        <v>66480141187.352798</v>
      </c>
      <c r="F73">
        <v>73814947340.898407</v>
      </c>
      <c r="G73">
        <v>84066770983.333298</v>
      </c>
      <c r="H73">
        <f t="shared" si="1"/>
        <v>72</v>
      </c>
      <c r="K73">
        <v>61</v>
      </c>
    </row>
    <row r="74" spans="1:11">
      <c r="A74" t="s">
        <v>100</v>
      </c>
      <c r="B74" t="s">
        <v>101</v>
      </c>
      <c r="C74" t="s">
        <v>3</v>
      </c>
      <c r="D74">
        <v>60595109805.051003</v>
      </c>
      <c r="E74">
        <v>61198323068.974701</v>
      </c>
      <c r="F74">
        <v>63968906782.0737</v>
      </c>
      <c r="G74">
        <v>67103263863.394302</v>
      </c>
      <c r="H74">
        <f t="shared" si="1"/>
        <v>73</v>
      </c>
      <c r="K74">
        <v>64</v>
      </c>
    </row>
    <row r="75" spans="1:11">
      <c r="A75" t="s">
        <v>154</v>
      </c>
      <c r="B75" t="s">
        <v>155</v>
      </c>
      <c r="C75" t="s">
        <v>3</v>
      </c>
      <c r="D75">
        <v>56485301967.420502</v>
      </c>
      <c r="E75">
        <v>57770884728.649597</v>
      </c>
      <c r="F75">
        <v>57136241867.019203</v>
      </c>
      <c r="G75">
        <v>48732003674.379997</v>
      </c>
      <c r="H75">
        <f t="shared" si="1"/>
        <v>74</v>
      </c>
      <c r="K75">
        <v>77</v>
      </c>
    </row>
    <row r="76" spans="1:11">
      <c r="A76" t="s">
        <v>220</v>
      </c>
      <c r="B76" t="s">
        <v>221</v>
      </c>
      <c r="C76" t="s">
        <v>3</v>
      </c>
      <c r="D76">
        <v>55986712367.799301</v>
      </c>
      <c r="E76">
        <v>61794506555.505096</v>
      </c>
      <c r="F76">
        <v>64873963098.486801</v>
      </c>
      <c r="G76">
        <v>57793612066.097397</v>
      </c>
      <c r="H76">
        <f t="shared" si="1"/>
        <v>75</v>
      </c>
      <c r="K76">
        <v>70</v>
      </c>
    </row>
    <row r="77" spans="1:11">
      <c r="A77" t="s">
        <v>36</v>
      </c>
      <c r="B77" t="s">
        <v>37</v>
      </c>
      <c r="C77" t="s">
        <v>3</v>
      </c>
      <c r="D77">
        <v>53576670827.858101</v>
      </c>
      <c r="E77">
        <v>55626359256.243202</v>
      </c>
      <c r="F77">
        <v>56717054673.721397</v>
      </c>
      <c r="G77">
        <v>48952959079.573799</v>
      </c>
      <c r="H77">
        <f t="shared" si="1"/>
        <v>76</v>
      </c>
      <c r="K77">
        <v>76</v>
      </c>
    </row>
    <row r="78" spans="1:11">
      <c r="A78" t="s">
        <v>367</v>
      </c>
      <c r="B78" t="s">
        <v>368</v>
      </c>
      <c r="C78" t="s">
        <v>3</v>
      </c>
      <c r="D78">
        <v>51265399742.695297</v>
      </c>
      <c r="E78">
        <v>57531233351.2089</v>
      </c>
      <c r="F78">
        <v>57235766827.037598</v>
      </c>
      <c r="G78">
        <v>53442697567.884399</v>
      </c>
      <c r="H78">
        <f t="shared" si="1"/>
        <v>77</v>
      </c>
      <c r="K78">
        <v>72</v>
      </c>
    </row>
    <row r="79" spans="1:11">
      <c r="A79" t="s">
        <v>371</v>
      </c>
      <c r="B79" t="s">
        <v>372</v>
      </c>
      <c r="C79" t="s">
        <v>3</v>
      </c>
      <c r="D79">
        <v>51183443224.993896</v>
      </c>
      <c r="E79">
        <v>56795656324.582298</v>
      </c>
      <c r="F79">
        <v>63132848445.013298</v>
      </c>
      <c r="G79">
        <v>66732801392.661797</v>
      </c>
      <c r="H79">
        <f t="shared" si="1"/>
        <v>78</v>
      </c>
      <c r="K79">
        <v>65</v>
      </c>
    </row>
    <row r="80" spans="1:11">
      <c r="A80" t="s">
        <v>186</v>
      </c>
      <c r="B80" t="s">
        <v>187</v>
      </c>
      <c r="C80" t="s">
        <v>3</v>
      </c>
      <c r="D80">
        <v>50410164013.552696</v>
      </c>
      <c r="E80">
        <v>55100780396.387001</v>
      </c>
      <c r="F80">
        <v>61395415492.333</v>
      </c>
      <c r="G80">
        <v>63398041540.366997</v>
      </c>
      <c r="H80">
        <f t="shared" si="1"/>
        <v>79</v>
      </c>
      <c r="K80">
        <v>68</v>
      </c>
    </row>
    <row r="81" spans="1:11">
      <c r="A81" t="s">
        <v>146</v>
      </c>
      <c r="B81" t="s">
        <v>147</v>
      </c>
      <c r="C81" t="s">
        <v>3</v>
      </c>
      <c r="D81">
        <v>50388460920.181999</v>
      </c>
      <c r="E81">
        <v>53851143340.800697</v>
      </c>
      <c r="F81">
        <v>58722323918.1604</v>
      </c>
      <c r="G81">
        <v>63794348774.625099</v>
      </c>
      <c r="H81">
        <f t="shared" si="1"/>
        <v>80</v>
      </c>
      <c r="K81">
        <v>67</v>
      </c>
    </row>
    <row r="82" spans="1:11">
      <c r="A82" t="s">
        <v>331</v>
      </c>
      <c r="B82" t="s">
        <v>332</v>
      </c>
      <c r="C82" t="s">
        <v>3</v>
      </c>
      <c r="D82">
        <v>46240004973.2771</v>
      </c>
      <c r="E82">
        <v>47675792660.258102</v>
      </c>
      <c r="F82">
        <v>49491396798.061897</v>
      </c>
      <c r="G82">
        <v>42746980843.090401</v>
      </c>
      <c r="H82">
        <f t="shared" si="1"/>
        <v>81</v>
      </c>
      <c r="K82">
        <v>82</v>
      </c>
    </row>
    <row r="83" spans="1:11">
      <c r="A83" t="s">
        <v>84</v>
      </c>
      <c r="B83" t="s">
        <v>85</v>
      </c>
      <c r="C83" t="s">
        <v>3</v>
      </c>
      <c r="D83">
        <v>45300669857.480003</v>
      </c>
      <c r="E83">
        <v>49236713603.224503</v>
      </c>
      <c r="F83">
        <v>49552639049.244598</v>
      </c>
      <c r="G83">
        <v>51106697023.746399</v>
      </c>
      <c r="H83">
        <f t="shared" si="1"/>
        <v>82</v>
      </c>
      <c r="K83">
        <v>75</v>
      </c>
    </row>
    <row r="84" spans="1:11">
      <c r="A84" t="s">
        <v>355</v>
      </c>
      <c r="B84" t="s">
        <v>356</v>
      </c>
      <c r="C84" t="s">
        <v>3</v>
      </c>
      <c r="D84">
        <v>45044176963.954201</v>
      </c>
      <c r="E84">
        <v>46255554871.668602</v>
      </c>
      <c r="F84">
        <v>47603227896.565903</v>
      </c>
      <c r="G84">
        <v>43015089722.6754</v>
      </c>
      <c r="H84">
        <f t="shared" si="1"/>
        <v>83</v>
      </c>
      <c r="K84">
        <v>81</v>
      </c>
    </row>
    <row r="85" spans="1:11">
      <c r="A85" t="s">
        <v>112</v>
      </c>
      <c r="B85" t="s">
        <v>113</v>
      </c>
      <c r="C85" t="s">
        <v>3</v>
      </c>
      <c r="D85">
        <v>43310721414.082901</v>
      </c>
      <c r="E85">
        <v>47648211133.2183</v>
      </c>
      <c r="F85">
        <v>55612228233.517899</v>
      </c>
      <c r="G85">
        <v>61537143095.387398</v>
      </c>
      <c r="H85">
        <f t="shared" si="1"/>
        <v>84</v>
      </c>
      <c r="K85">
        <v>69</v>
      </c>
    </row>
    <row r="86" spans="1:11">
      <c r="A86" t="s">
        <v>204</v>
      </c>
      <c r="B86" t="s">
        <v>205</v>
      </c>
      <c r="C86" t="s">
        <v>3</v>
      </c>
      <c r="D86">
        <v>43205095854.063004</v>
      </c>
      <c r="E86">
        <v>44352418120.437698</v>
      </c>
      <c r="F86">
        <v>45730945273.631798</v>
      </c>
      <c r="G86">
        <v>47102873631.840797</v>
      </c>
      <c r="H86">
        <f t="shared" si="1"/>
        <v>85</v>
      </c>
      <c r="K86">
        <v>78</v>
      </c>
    </row>
    <row r="87" spans="1:11">
      <c r="A87" t="s">
        <v>224</v>
      </c>
      <c r="B87" t="s">
        <v>225</v>
      </c>
      <c r="C87" t="s">
        <v>3</v>
      </c>
      <c r="D87">
        <v>43028648668.944504</v>
      </c>
      <c r="E87">
        <v>51548871615.786102</v>
      </c>
      <c r="F87">
        <v>55522993326.739403</v>
      </c>
      <c r="G87">
        <v>46177532874.139</v>
      </c>
      <c r="H87">
        <f t="shared" si="1"/>
        <v>86</v>
      </c>
      <c r="K87">
        <v>79</v>
      </c>
    </row>
    <row r="88" spans="1:11">
      <c r="A88" t="s">
        <v>218</v>
      </c>
      <c r="B88" t="s">
        <v>219</v>
      </c>
      <c r="C88" t="s">
        <v>3</v>
      </c>
      <c r="D88">
        <v>42852204396.452003</v>
      </c>
      <c r="E88">
        <v>46418255974.508797</v>
      </c>
      <c r="F88">
        <v>48353937110.256104</v>
      </c>
      <c r="G88">
        <v>41243983586.558701</v>
      </c>
      <c r="H88">
        <f t="shared" si="1"/>
        <v>87</v>
      </c>
      <c r="K88">
        <v>83</v>
      </c>
    </row>
    <row r="89" spans="1:11">
      <c r="A89" t="s">
        <v>130</v>
      </c>
      <c r="B89" t="s">
        <v>131</v>
      </c>
      <c r="C89" t="s">
        <v>3</v>
      </c>
      <c r="D89">
        <v>41939728978.728104</v>
      </c>
      <c r="E89">
        <v>47805069494.908203</v>
      </c>
      <c r="F89">
        <v>38616536131.648003</v>
      </c>
      <c r="G89">
        <v>37864368219.916901</v>
      </c>
      <c r="H89">
        <f t="shared" si="1"/>
        <v>88</v>
      </c>
      <c r="K89">
        <v>84</v>
      </c>
    </row>
    <row r="90" spans="1:11">
      <c r="A90" t="s">
        <v>321</v>
      </c>
      <c r="B90" t="s">
        <v>322</v>
      </c>
      <c r="C90" t="s">
        <v>3</v>
      </c>
      <c r="D90">
        <v>40742313861.137398</v>
      </c>
      <c r="E90">
        <v>45519650911.413803</v>
      </c>
      <c r="F90">
        <v>44210806365.681702</v>
      </c>
      <c r="G90">
        <v>36513027127.672302</v>
      </c>
      <c r="H90">
        <f t="shared" si="1"/>
        <v>89</v>
      </c>
      <c r="K90">
        <v>87</v>
      </c>
    </row>
    <row r="91" spans="1:11">
      <c r="A91" t="s">
        <v>280</v>
      </c>
      <c r="B91" t="s">
        <v>281</v>
      </c>
      <c r="C91" t="s">
        <v>3</v>
      </c>
      <c r="D91">
        <v>39954761200</v>
      </c>
      <c r="E91">
        <v>44856189500</v>
      </c>
      <c r="F91">
        <v>49165773100</v>
      </c>
      <c r="G91">
        <v>52132289700</v>
      </c>
      <c r="H91">
        <f t="shared" si="1"/>
        <v>90</v>
      </c>
      <c r="K91">
        <v>74</v>
      </c>
    </row>
    <row r="92" spans="1:11">
      <c r="A92" t="s">
        <v>361</v>
      </c>
      <c r="B92" t="s">
        <v>362</v>
      </c>
      <c r="C92" t="s">
        <v>3</v>
      </c>
      <c r="D92">
        <v>39087748240.4403</v>
      </c>
      <c r="E92">
        <v>44333456244.744003</v>
      </c>
      <c r="F92">
        <v>48030400964.205299</v>
      </c>
      <c r="G92">
        <v>44895392076.511803</v>
      </c>
      <c r="H92">
        <f t="shared" si="1"/>
        <v>91</v>
      </c>
      <c r="K92">
        <v>80</v>
      </c>
    </row>
    <row r="93" spans="1:11">
      <c r="A93" t="s">
        <v>347</v>
      </c>
      <c r="B93" t="s">
        <v>348</v>
      </c>
      <c r="C93" t="s">
        <v>3</v>
      </c>
      <c r="D93">
        <v>35164210526.315804</v>
      </c>
      <c r="E93">
        <v>39197543859.649101</v>
      </c>
      <c r="F93">
        <v>43485614035.0877</v>
      </c>
      <c r="G93">
        <v>37334232257.142899</v>
      </c>
      <c r="H93">
        <f t="shared" si="1"/>
        <v>92</v>
      </c>
      <c r="K93">
        <v>86</v>
      </c>
    </row>
    <row r="94" spans="1:11">
      <c r="A94" t="s">
        <v>385</v>
      </c>
      <c r="B94" t="s">
        <v>386</v>
      </c>
      <c r="C94" t="s">
        <v>3</v>
      </c>
      <c r="D94">
        <v>32074766834.7453</v>
      </c>
      <c r="E94">
        <v>35954502303.504097</v>
      </c>
      <c r="H94">
        <f t="shared" si="1"/>
        <v>93</v>
      </c>
    </row>
    <row r="95" spans="1:11">
      <c r="A95" t="s">
        <v>180</v>
      </c>
      <c r="B95" t="s">
        <v>181</v>
      </c>
      <c r="C95" t="s">
        <v>3</v>
      </c>
      <c r="D95">
        <v>30937277605.633801</v>
      </c>
      <c r="E95">
        <v>33593843661.971802</v>
      </c>
      <c r="F95">
        <v>35826925774.647903</v>
      </c>
      <c r="G95">
        <v>37517410299.273903</v>
      </c>
      <c r="H95">
        <f t="shared" si="1"/>
        <v>94</v>
      </c>
      <c r="K95">
        <v>85</v>
      </c>
    </row>
    <row r="96" spans="1:11">
      <c r="A96" t="s">
        <v>38</v>
      </c>
      <c r="B96" t="s">
        <v>39</v>
      </c>
      <c r="C96" t="s">
        <v>3</v>
      </c>
      <c r="D96">
        <v>30756462765.957401</v>
      </c>
      <c r="E96">
        <v>32897606382.978699</v>
      </c>
      <c r="F96">
        <v>33851063829.787201</v>
      </c>
      <c r="G96">
        <v>32221489361.702099</v>
      </c>
      <c r="H96">
        <f t="shared" si="1"/>
        <v>95</v>
      </c>
      <c r="K96">
        <v>90</v>
      </c>
    </row>
    <row r="97" spans="1:11">
      <c r="A97" t="s">
        <v>222</v>
      </c>
      <c r="B97" t="s">
        <v>223</v>
      </c>
      <c r="C97" t="s">
        <v>3</v>
      </c>
      <c r="D97">
        <v>28023276371.579102</v>
      </c>
      <c r="E97">
        <v>30221574614.976101</v>
      </c>
      <c r="F97">
        <v>31286809075.228901</v>
      </c>
      <c r="G97">
        <v>27035266718.420799</v>
      </c>
      <c r="H97">
        <f t="shared" si="1"/>
        <v>96</v>
      </c>
      <c r="K97">
        <v>96</v>
      </c>
    </row>
    <row r="98" spans="1:11">
      <c r="A98" t="s">
        <v>389</v>
      </c>
      <c r="B98" t="s">
        <v>390</v>
      </c>
      <c r="C98" t="s">
        <v>3</v>
      </c>
      <c r="D98">
        <v>27463220380.005402</v>
      </c>
      <c r="E98">
        <v>30014813755.771999</v>
      </c>
      <c r="F98">
        <v>32782281736.283401</v>
      </c>
      <c r="G98">
        <v>35237742278.136703</v>
      </c>
      <c r="H98">
        <f t="shared" si="1"/>
        <v>97</v>
      </c>
      <c r="K98">
        <v>88</v>
      </c>
    </row>
    <row r="99" spans="1:11">
      <c r="A99" t="s">
        <v>50</v>
      </c>
      <c r="B99" t="s">
        <v>51</v>
      </c>
      <c r="C99" t="s">
        <v>3</v>
      </c>
      <c r="D99">
        <v>27084497539.797401</v>
      </c>
      <c r="E99">
        <v>30659338929.088299</v>
      </c>
      <c r="F99">
        <v>32996187988.4226</v>
      </c>
      <c r="G99">
        <v>33196819571.6353</v>
      </c>
      <c r="H99">
        <f t="shared" si="1"/>
        <v>98</v>
      </c>
      <c r="K99">
        <v>89</v>
      </c>
    </row>
    <row r="100" spans="1:11">
      <c r="A100" t="s">
        <v>72</v>
      </c>
      <c r="B100" t="s">
        <v>73</v>
      </c>
      <c r="C100" t="s">
        <v>3</v>
      </c>
      <c r="D100">
        <v>27040562587.177101</v>
      </c>
      <c r="E100">
        <v>31292560974.415001</v>
      </c>
      <c r="F100">
        <v>34253607832.488899</v>
      </c>
      <c r="G100">
        <v>31752543539.2202</v>
      </c>
      <c r="H100">
        <f t="shared" si="1"/>
        <v>99</v>
      </c>
      <c r="K100">
        <v>91</v>
      </c>
    </row>
    <row r="101" spans="1:11">
      <c r="A101" t="s">
        <v>74</v>
      </c>
      <c r="B101" t="s">
        <v>75</v>
      </c>
      <c r="C101" t="s">
        <v>3</v>
      </c>
      <c r="D101">
        <v>26472056037.7696</v>
      </c>
      <c r="E101">
        <v>29567504655.4935</v>
      </c>
      <c r="F101">
        <v>32050817632.960201</v>
      </c>
      <c r="G101">
        <v>29198372811.203701</v>
      </c>
      <c r="H101">
        <f t="shared" si="1"/>
        <v>100</v>
      </c>
      <c r="K101">
        <v>92</v>
      </c>
    </row>
    <row r="102" spans="1:11">
      <c r="A102" t="s">
        <v>391</v>
      </c>
      <c r="B102" t="s">
        <v>392</v>
      </c>
      <c r="C102" t="s">
        <v>3</v>
      </c>
      <c r="D102">
        <v>25503060411.456699</v>
      </c>
      <c r="E102">
        <v>28045517946.106499</v>
      </c>
      <c r="F102">
        <v>27134637888.441002</v>
      </c>
      <c r="G102">
        <v>21201564248.387901</v>
      </c>
      <c r="H102">
        <f t="shared" si="1"/>
        <v>101</v>
      </c>
      <c r="K102">
        <v>100</v>
      </c>
    </row>
    <row r="103" spans="1:11">
      <c r="A103" t="s">
        <v>88</v>
      </c>
      <c r="B103" t="s">
        <v>89</v>
      </c>
      <c r="C103" t="s">
        <v>3</v>
      </c>
      <c r="D103">
        <v>24940600822.106201</v>
      </c>
      <c r="E103">
        <v>24055947955.390301</v>
      </c>
      <c r="F103">
        <v>23227106275.706501</v>
      </c>
      <c r="G103">
        <v>19319729400.022202</v>
      </c>
      <c r="H103">
        <f t="shared" si="1"/>
        <v>102</v>
      </c>
      <c r="K103">
        <v>103</v>
      </c>
    </row>
    <row r="104" spans="1:11">
      <c r="A104" t="s">
        <v>297</v>
      </c>
      <c r="B104" t="s">
        <v>298</v>
      </c>
      <c r="C104" t="s">
        <v>3</v>
      </c>
      <c r="D104">
        <v>24611039786.132</v>
      </c>
      <c r="E104">
        <v>28965906502.230598</v>
      </c>
      <c r="F104">
        <v>30881166852.3116</v>
      </c>
      <c r="G104">
        <v>27622778722.398602</v>
      </c>
      <c r="H104">
        <f t="shared" si="1"/>
        <v>103</v>
      </c>
      <c r="K104">
        <v>95</v>
      </c>
    </row>
    <row r="105" spans="1:11">
      <c r="A105" t="s">
        <v>353</v>
      </c>
      <c r="B105" t="s">
        <v>354</v>
      </c>
      <c r="C105" t="s">
        <v>3</v>
      </c>
      <c r="D105">
        <v>24580844842.603001</v>
      </c>
      <c r="E105">
        <v>27257411604.010799</v>
      </c>
      <c r="F105">
        <v>28874122633.574299</v>
      </c>
      <c r="G105">
        <v>27805745960.6511</v>
      </c>
      <c r="H105">
        <f t="shared" si="1"/>
        <v>104</v>
      </c>
      <c r="K105">
        <v>94</v>
      </c>
    </row>
    <row r="106" spans="1:11">
      <c r="A106" t="s">
        <v>319</v>
      </c>
      <c r="B106" t="s">
        <v>320</v>
      </c>
      <c r="C106" t="s">
        <v>3</v>
      </c>
      <c r="D106">
        <v>23813600000</v>
      </c>
      <c r="E106">
        <v>24350900000</v>
      </c>
      <c r="F106">
        <v>25054200000</v>
      </c>
      <c r="G106">
        <v>25850200000</v>
      </c>
      <c r="H106">
        <f t="shared" si="1"/>
        <v>105</v>
      </c>
      <c r="K106">
        <v>98</v>
      </c>
    </row>
    <row r="107" spans="1:11">
      <c r="A107" t="s">
        <v>363</v>
      </c>
      <c r="B107" t="s">
        <v>364</v>
      </c>
      <c r="C107" t="s">
        <v>3</v>
      </c>
      <c r="D107">
        <v>23236898742.1315</v>
      </c>
      <c r="E107">
        <v>24662957836.493999</v>
      </c>
      <c r="F107">
        <v>26998477707.096401</v>
      </c>
      <c r="G107">
        <v>26369242278.1637</v>
      </c>
      <c r="H107">
        <f t="shared" si="1"/>
        <v>106</v>
      </c>
      <c r="K107">
        <v>97</v>
      </c>
    </row>
    <row r="108" spans="1:11">
      <c r="A108" t="s">
        <v>110</v>
      </c>
      <c r="B108" t="s">
        <v>111</v>
      </c>
      <c r="C108" t="s">
        <v>3</v>
      </c>
      <c r="D108">
        <v>23135266649.1325</v>
      </c>
      <c r="E108">
        <v>25246787741.951698</v>
      </c>
      <c r="F108">
        <v>26485161115.944599</v>
      </c>
      <c r="G108">
        <v>22691482754.796501</v>
      </c>
      <c r="H108">
        <f t="shared" si="1"/>
        <v>107</v>
      </c>
      <c r="K108">
        <v>99</v>
      </c>
    </row>
    <row r="109" spans="1:11">
      <c r="A109" t="s">
        <v>6</v>
      </c>
      <c r="B109" t="s">
        <v>7</v>
      </c>
      <c r="C109" t="s">
        <v>3</v>
      </c>
      <c r="D109">
        <v>20536542736.729698</v>
      </c>
      <c r="E109">
        <v>20046334303.966099</v>
      </c>
      <c r="F109">
        <v>20050189881.665901</v>
      </c>
      <c r="G109">
        <v>19199437988.802299</v>
      </c>
      <c r="H109">
        <f t="shared" si="1"/>
        <v>108</v>
      </c>
      <c r="K109">
        <v>104</v>
      </c>
    </row>
    <row r="110" spans="1:11">
      <c r="A110" t="s">
        <v>272</v>
      </c>
      <c r="B110" t="s">
        <v>273</v>
      </c>
      <c r="C110" t="s">
        <v>3</v>
      </c>
      <c r="D110">
        <v>18851513891.066002</v>
      </c>
      <c r="E110">
        <v>19271168018.481998</v>
      </c>
      <c r="F110">
        <v>19769642122.583302</v>
      </c>
      <c r="G110">
        <v>20880545907.426399</v>
      </c>
      <c r="H110">
        <f t="shared" si="1"/>
        <v>109</v>
      </c>
      <c r="K110">
        <v>101</v>
      </c>
    </row>
    <row r="111" spans="1:11">
      <c r="A111" t="s">
        <v>152</v>
      </c>
      <c r="B111" t="s">
        <v>153</v>
      </c>
      <c r="C111" t="s">
        <v>3</v>
      </c>
      <c r="D111">
        <v>18528601901.324001</v>
      </c>
      <c r="E111">
        <v>18496438641.476799</v>
      </c>
      <c r="F111">
        <v>19380958759.049702</v>
      </c>
      <c r="G111">
        <v>20152043003.442501</v>
      </c>
      <c r="H111">
        <f t="shared" si="1"/>
        <v>110</v>
      </c>
      <c r="K111">
        <v>102</v>
      </c>
    </row>
    <row r="112" spans="1:11">
      <c r="A112" t="s">
        <v>138</v>
      </c>
      <c r="B112" t="s">
        <v>139</v>
      </c>
      <c r="C112" t="s">
        <v>3</v>
      </c>
      <c r="D112">
        <v>18011041667.131901</v>
      </c>
      <c r="E112">
        <v>17135584684.6409</v>
      </c>
      <c r="F112">
        <v>15529729676.688601</v>
      </c>
      <c r="G112">
        <v>9397792253.2693005</v>
      </c>
      <c r="H112">
        <f t="shared" si="1"/>
        <v>111</v>
      </c>
      <c r="K112">
        <v>129</v>
      </c>
    </row>
    <row r="113" spans="1:11">
      <c r="A113" t="s">
        <v>42</v>
      </c>
      <c r="B113" t="s">
        <v>43</v>
      </c>
      <c r="C113" t="s">
        <v>3</v>
      </c>
      <c r="D113">
        <v>17207367625.804798</v>
      </c>
      <c r="E113">
        <v>18154290272.215099</v>
      </c>
      <c r="F113">
        <v>18521476054.809399</v>
      </c>
      <c r="G113">
        <v>15995392117.9473</v>
      </c>
      <c r="H113">
        <f t="shared" si="1"/>
        <v>112</v>
      </c>
      <c r="K113">
        <v>107</v>
      </c>
    </row>
    <row r="114" spans="1:11">
      <c r="A114" t="s">
        <v>124</v>
      </c>
      <c r="B114" t="s">
        <v>125</v>
      </c>
      <c r="C114" t="s">
        <v>3</v>
      </c>
      <c r="D114">
        <v>17171447372.333401</v>
      </c>
      <c r="E114">
        <v>17590716232.491299</v>
      </c>
      <c r="F114">
        <v>18179717776.159698</v>
      </c>
      <c r="G114">
        <v>14339723934.6724</v>
      </c>
      <c r="H114">
        <f t="shared" si="1"/>
        <v>113</v>
      </c>
      <c r="K114">
        <v>111</v>
      </c>
    </row>
    <row r="115" spans="1:11">
      <c r="A115" t="s">
        <v>56</v>
      </c>
      <c r="B115" t="s">
        <v>57</v>
      </c>
      <c r="C115" t="s">
        <v>3</v>
      </c>
      <c r="D115">
        <v>16953505121.638901</v>
      </c>
      <c r="E115">
        <v>16110693734.015301</v>
      </c>
      <c r="F115">
        <v>17104656669.2976</v>
      </c>
      <c r="G115">
        <v>15492035784.4207</v>
      </c>
      <c r="H115">
        <f t="shared" si="1"/>
        <v>114</v>
      </c>
      <c r="K115">
        <v>108</v>
      </c>
    </row>
    <row r="116" spans="1:11">
      <c r="A116" t="s">
        <v>428</v>
      </c>
      <c r="B116" t="s">
        <v>294</v>
      </c>
      <c r="D116">
        <v>15907000000</v>
      </c>
      <c r="E116">
        <v>16565000000</v>
      </c>
      <c r="F116">
        <v>17396000000</v>
      </c>
      <c r="H116">
        <f>H115+1</f>
        <v>115</v>
      </c>
    </row>
    <row r="117" spans="1:11">
      <c r="A117" t="s">
        <v>128</v>
      </c>
      <c r="B117" t="s">
        <v>129</v>
      </c>
      <c r="C117" t="s">
        <v>3</v>
      </c>
      <c r="D117">
        <v>15846474595.773001</v>
      </c>
      <c r="E117">
        <v>16140047072.2616</v>
      </c>
      <c r="F117">
        <v>16509305827.7171</v>
      </c>
      <c r="G117">
        <v>13965385801.789101</v>
      </c>
      <c r="H117">
        <f t="shared" ref="H117:H180" si="2">H116+1</f>
        <v>116</v>
      </c>
      <c r="K117">
        <v>113</v>
      </c>
    </row>
    <row r="118" spans="1:11">
      <c r="A118" t="s">
        <v>288</v>
      </c>
      <c r="B118" t="s">
        <v>289</v>
      </c>
      <c r="C118" t="s">
        <v>3</v>
      </c>
      <c r="D118">
        <v>15391629871.376499</v>
      </c>
      <c r="E118">
        <v>15413163674.9224</v>
      </c>
      <c r="F118">
        <v>16928680397.418501</v>
      </c>
      <c r="H118">
        <f t="shared" si="2"/>
        <v>117</v>
      </c>
    </row>
    <row r="119" spans="1:11">
      <c r="A119" t="s">
        <v>178</v>
      </c>
      <c r="B119" t="s">
        <v>179</v>
      </c>
      <c r="C119" t="s">
        <v>3</v>
      </c>
      <c r="D119">
        <v>14746420946.1737</v>
      </c>
      <c r="E119">
        <v>14262303586.054001</v>
      </c>
      <c r="F119">
        <v>13927110141.57</v>
      </c>
      <c r="G119">
        <v>14005654598.959801</v>
      </c>
      <c r="H119">
        <f t="shared" si="2"/>
        <v>118</v>
      </c>
      <c r="K119">
        <v>112</v>
      </c>
    </row>
    <row r="120" spans="1:11">
      <c r="A120" t="s">
        <v>60</v>
      </c>
      <c r="B120" t="s">
        <v>61</v>
      </c>
      <c r="C120" t="s">
        <v>3</v>
      </c>
      <c r="D120">
        <v>14686249032.037901</v>
      </c>
      <c r="E120">
        <v>14814801573.1141</v>
      </c>
      <c r="F120">
        <v>15880195735.2892</v>
      </c>
      <c r="G120">
        <v>14390863395.317101</v>
      </c>
      <c r="H120">
        <f t="shared" si="2"/>
        <v>119</v>
      </c>
      <c r="K120">
        <v>110</v>
      </c>
    </row>
    <row r="121" spans="1:11">
      <c r="A121" t="s">
        <v>250</v>
      </c>
      <c r="B121" t="s">
        <v>251</v>
      </c>
      <c r="C121" t="s">
        <v>3</v>
      </c>
      <c r="D121">
        <v>14534278446.308701</v>
      </c>
      <c r="E121">
        <v>16018848990.669001</v>
      </c>
      <c r="F121">
        <v>16945889409.8435</v>
      </c>
      <c r="G121">
        <v>14688606237.729</v>
      </c>
      <c r="H121">
        <f t="shared" si="2"/>
        <v>120</v>
      </c>
      <c r="K121">
        <v>109</v>
      </c>
    </row>
    <row r="122" spans="1:11">
      <c r="A122" t="s">
        <v>172</v>
      </c>
      <c r="B122" t="s">
        <v>173</v>
      </c>
      <c r="C122" t="s">
        <v>3</v>
      </c>
      <c r="D122">
        <v>14194519025.264099</v>
      </c>
      <c r="E122">
        <v>15376604281.450399</v>
      </c>
      <c r="F122">
        <v>17036097481.806601</v>
      </c>
      <c r="G122">
        <v>16598494830.9142</v>
      </c>
      <c r="H122">
        <f t="shared" si="2"/>
        <v>121</v>
      </c>
      <c r="K122">
        <v>106</v>
      </c>
    </row>
    <row r="123" spans="1:11">
      <c r="A123" t="s">
        <v>311</v>
      </c>
      <c r="B123" t="s">
        <v>312</v>
      </c>
      <c r="C123" t="s">
        <v>3</v>
      </c>
      <c r="D123">
        <v>14045681414.3657</v>
      </c>
      <c r="E123">
        <v>14951667193.5471</v>
      </c>
      <c r="F123">
        <v>15657551477.2003</v>
      </c>
      <c r="G123">
        <v>13779570705.755199</v>
      </c>
      <c r="H123">
        <f t="shared" si="2"/>
        <v>122</v>
      </c>
      <c r="K123">
        <v>115</v>
      </c>
    </row>
    <row r="124" spans="1:11">
      <c r="A124" t="s">
        <v>190</v>
      </c>
      <c r="B124" t="s">
        <v>191</v>
      </c>
      <c r="C124" t="s">
        <v>3</v>
      </c>
      <c r="D124">
        <v>14038383450.186001</v>
      </c>
      <c r="E124">
        <v>15449630418.548599</v>
      </c>
      <c r="F124">
        <v>16777820332.7059</v>
      </c>
      <c r="G124">
        <v>18049954289.430099</v>
      </c>
      <c r="H124">
        <f t="shared" si="2"/>
        <v>123</v>
      </c>
      <c r="K124">
        <v>105</v>
      </c>
    </row>
    <row r="125" spans="1:11">
      <c r="A125" t="s">
        <v>76</v>
      </c>
      <c r="B125" t="s">
        <v>77</v>
      </c>
      <c r="C125" t="s">
        <v>3</v>
      </c>
      <c r="D125">
        <v>13677930123.5919</v>
      </c>
      <c r="E125">
        <v>14085852120.476101</v>
      </c>
      <c r="F125">
        <v>14177437627.2969</v>
      </c>
      <c r="G125">
        <v>8553154505.8358498</v>
      </c>
      <c r="H125">
        <f t="shared" si="2"/>
        <v>124</v>
      </c>
      <c r="K125">
        <v>133</v>
      </c>
    </row>
    <row r="126" spans="1:11">
      <c r="A126" t="s">
        <v>260</v>
      </c>
      <c r="B126" t="s">
        <v>261</v>
      </c>
      <c r="C126" t="s">
        <v>3</v>
      </c>
      <c r="D126">
        <v>13016152023.5944</v>
      </c>
      <c r="E126">
        <v>12720433346.0298</v>
      </c>
      <c r="F126">
        <v>12838336840.224701</v>
      </c>
      <c r="G126">
        <v>11546088223.2118</v>
      </c>
      <c r="H126">
        <f t="shared" si="2"/>
        <v>125</v>
      </c>
      <c r="K126">
        <v>121</v>
      </c>
    </row>
    <row r="127" spans="1:11">
      <c r="A127" t="s">
        <v>240</v>
      </c>
      <c r="B127" t="s">
        <v>241</v>
      </c>
      <c r="C127" t="s">
        <v>3</v>
      </c>
      <c r="D127">
        <v>12442747897.2223</v>
      </c>
      <c r="E127">
        <v>13245777669.824301</v>
      </c>
      <c r="F127">
        <v>14388384092.559401</v>
      </c>
      <c r="G127">
        <v>13100263697.055099</v>
      </c>
      <c r="H127">
        <f t="shared" si="2"/>
        <v>126</v>
      </c>
      <c r="K127">
        <v>116</v>
      </c>
    </row>
    <row r="128" spans="1:11">
      <c r="A128" t="s">
        <v>393</v>
      </c>
      <c r="B128" t="s">
        <v>394</v>
      </c>
      <c r="C128" t="s">
        <v>3</v>
      </c>
      <c r="D128">
        <v>12392715500</v>
      </c>
      <c r="E128">
        <v>13490227100</v>
      </c>
      <c r="F128">
        <v>14196912500</v>
      </c>
      <c r="G128">
        <v>13892940503.582899</v>
      </c>
      <c r="H128">
        <f t="shared" si="2"/>
        <v>127</v>
      </c>
      <c r="K128">
        <v>114</v>
      </c>
    </row>
    <row r="129" spans="1:11">
      <c r="A129" t="s">
        <v>339</v>
      </c>
      <c r="B129" t="s">
        <v>340</v>
      </c>
      <c r="C129" t="s">
        <v>3</v>
      </c>
      <c r="D129">
        <v>12368070168.9723</v>
      </c>
      <c r="E129">
        <v>12949854262.8127</v>
      </c>
      <c r="F129">
        <v>13922223233.5184</v>
      </c>
      <c r="G129">
        <v>10888798113.7866</v>
      </c>
      <c r="H129">
        <f t="shared" si="2"/>
        <v>128</v>
      </c>
      <c r="K129">
        <v>125</v>
      </c>
    </row>
    <row r="130" spans="1:11">
      <c r="A130" t="s">
        <v>10</v>
      </c>
      <c r="B130" t="s">
        <v>11</v>
      </c>
      <c r="C130" t="s">
        <v>3</v>
      </c>
      <c r="D130">
        <v>12319784787.2987</v>
      </c>
      <c r="E130">
        <v>12781029643.593599</v>
      </c>
      <c r="F130">
        <v>13277963807.0823</v>
      </c>
      <c r="G130">
        <v>11455595709.1413</v>
      </c>
      <c r="H130">
        <f t="shared" si="2"/>
        <v>129</v>
      </c>
      <c r="K130">
        <v>123</v>
      </c>
    </row>
    <row r="131" spans="1:11">
      <c r="A131" t="s">
        <v>248</v>
      </c>
      <c r="B131" t="s">
        <v>249</v>
      </c>
      <c r="C131" t="s">
        <v>3</v>
      </c>
      <c r="D131">
        <v>12292770631.196699</v>
      </c>
      <c r="E131">
        <v>12582122604.1768</v>
      </c>
      <c r="F131">
        <v>12226514714.5347</v>
      </c>
      <c r="G131">
        <v>11757940908.627701</v>
      </c>
      <c r="H131">
        <f t="shared" si="2"/>
        <v>130</v>
      </c>
      <c r="K131">
        <v>120</v>
      </c>
    </row>
    <row r="132" spans="1:11">
      <c r="A132" t="s">
        <v>254</v>
      </c>
      <c r="B132" t="s">
        <v>255</v>
      </c>
      <c r="C132" t="s">
        <v>3</v>
      </c>
      <c r="D132">
        <v>11445657237.9368</v>
      </c>
      <c r="E132">
        <v>11931866299.256701</v>
      </c>
      <c r="F132">
        <v>12612959479.583</v>
      </c>
      <c r="G132">
        <v>11510952257.3431</v>
      </c>
      <c r="H132">
        <f t="shared" si="2"/>
        <v>131</v>
      </c>
      <c r="K132">
        <v>122</v>
      </c>
    </row>
    <row r="133" spans="1:11">
      <c r="A133" t="s">
        <v>381</v>
      </c>
      <c r="B133" t="s">
        <v>382</v>
      </c>
      <c r="C133" t="s">
        <v>3</v>
      </c>
      <c r="D133">
        <v>11279400000</v>
      </c>
      <c r="E133">
        <v>12476000000</v>
      </c>
      <c r="F133">
        <v>12715600000</v>
      </c>
      <c r="G133">
        <v>12677400000</v>
      </c>
      <c r="H133">
        <f t="shared" si="2"/>
        <v>132</v>
      </c>
      <c r="K133">
        <v>118</v>
      </c>
    </row>
    <row r="134" spans="1:11">
      <c r="A134" t="s">
        <v>32</v>
      </c>
      <c r="B134" t="s">
        <v>33</v>
      </c>
      <c r="C134" t="s">
        <v>3</v>
      </c>
      <c r="D134">
        <v>11166061507.802401</v>
      </c>
      <c r="E134">
        <v>12114166020.7244</v>
      </c>
      <c r="F134">
        <v>12549126616.146999</v>
      </c>
      <c r="G134">
        <v>11099473096.834499</v>
      </c>
      <c r="H134">
        <f t="shared" si="2"/>
        <v>133</v>
      </c>
      <c r="K134">
        <v>124</v>
      </c>
    </row>
    <row r="135" spans="1:11">
      <c r="A135" t="s">
        <v>16</v>
      </c>
      <c r="B135" t="s">
        <v>17</v>
      </c>
      <c r="C135" t="s">
        <v>3</v>
      </c>
      <c r="D135">
        <v>10619320048.585699</v>
      </c>
      <c r="E135">
        <v>11121465767.4067</v>
      </c>
      <c r="F135">
        <v>11644438422.9844</v>
      </c>
      <c r="G135">
        <v>10561401185.098</v>
      </c>
      <c r="H135">
        <f t="shared" si="2"/>
        <v>134</v>
      </c>
      <c r="K135">
        <v>126</v>
      </c>
    </row>
    <row r="136" spans="1:11">
      <c r="A136" t="s">
        <v>266</v>
      </c>
      <c r="B136" t="s">
        <v>267</v>
      </c>
      <c r="C136" t="s">
        <v>3</v>
      </c>
      <c r="D136">
        <v>10438842115.626301</v>
      </c>
      <c r="E136">
        <v>10874735110.8237</v>
      </c>
      <c r="F136">
        <v>11790221756.2778</v>
      </c>
      <c r="G136">
        <v>12692562187.493299</v>
      </c>
      <c r="H136">
        <f t="shared" si="2"/>
        <v>135</v>
      </c>
      <c r="K136">
        <v>117</v>
      </c>
    </row>
    <row r="137" spans="1:11">
      <c r="A137" t="s">
        <v>323</v>
      </c>
      <c r="B137" t="s">
        <v>324</v>
      </c>
      <c r="C137" t="s">
        <v>3</v>
      </c>
      <c r="D137">
        <v>10368813559.322001</v>
      </c>
      <c r="E137">
        <v>13257635694.9153</v>
      </c>
      <c r="F137">
        <v>13282084033.8983</v>
      </c>
      <c r="G137">
        <v>9015221096.2447395</v>
      </c>
      <c r="H137">
        <f t="shared" si="2"/>
        <v>136</v>
      </c>
      <c r="K137">
        <v>130</v>
      </c>
    </row>
    <row r="138" spans="1:11">
      <c r="A138" t="s">
        <v>230</v>
      </c>
      <c r="B138" t="s">
        <v>231</v>
      </c>
      <c r="C138" t="s">
        <v>3</v>
      </c>
      <c r="D138">
        <v>9919780071.2876396</v>
      </c>
      <c r="E138">
        <v>10613473832.738899</v>
      </c>
      <c r="F138">
        <v>11011062173.0257</v>
      </c>
      <c r="G138">
        <v>9980522718.4801197</v>
      </c>
      <c r="H138">
        <f t="shared" si="2"/>
        <v>137</v>
      </c>
      <c r="K138">
        <v>128</v>
      </c>
    </row>
    <row r="139" spans="1:11">
      <c r="A139" t="s">
        <v>238</v>
      </c>
      <c r="B139" t="s">
        <v>239</v>
      </c>
      <c r="C139" t="s">
        <v>3</v>
      </c>
      <c r="D139">
        <v>9745251126.0109005</v>
      </c>
      <c r="E139">
        <v>10817712138.945101</v>
      </c>
      <c r="F139">
        <v>11318966946.687</v>
      </c>
      <c r="G139">
        <v>10086021260.9944</v>
      </c>
      <c r="H139">
        <f t="shared" si="2"/>
        <v>138</v>
      </c>
      <c r="K139">
        <v>127</v>
      </c>
    </row>
    <row r="140" spans="1:11">
      <c r="A140" t="s">
        <v>202</v>
      </c>
      <c r="B140" t="s">
        <v>203</v>
      </c>
      <c r="C140" t="s">
        <v>3</v>
      </c>
      <c r="D140">
        <v>9359185244.2459698</v>
      </c>
      <c r="E140">
        <v>11192471435.4424</v>
      </c>
      <c r="F140">
        <v>11715619755.8584</v>
      </c>
      <c r="G140">
        <v>12327488340.7341</v>
      </c>
      <c r="H140">
        <f t="shared" si="2"/>
        <v>139</v>
      </c>
      <c r="K140">
        <v>119</v>
      </c>
    </row>
    <row r="141" spans="1:11">
      <c r="A141" t="s">
        <v>242</v>
      </c>
      <c r="B141" t="s">
        <v>243</v>
      </c>
      <c r="C141" t="s">
        <v>3</v>
      </c>
      <c r="D141">
        <v>8882509103.8270493</v>
      </c>
      <c r="E141">
        <v>9642848650.1180992</v>
      </c>
      <c r="H141">
        <f t="shared" si="2"/>
        <v>140</v>
      </c>
    </row>
    <row r="142" spans="1:11">
      <c r="A142" t="s">
        <v>40</v>
      </c>
      <c r="B142" t="s">
        <v>41</v>
      </c>
      <c r="C142" t="s">
        <v>3</v>
      </c>
      <c r="D142">
        <v>8234470000</v>
      </c>
      <c r="E142">
        <v>8431750000</v>
      </c>
      <c r="F142">
        <v>8510500000</v>
      </c>
      <c r="G142">
        <v>8884441432.0562401</v>
      </c>
      <c r="H142">
        <f t="shared" si="2"/>
        <v>141</v>
      </c>
      <c r="K142">
        <v>131</v>
      </c>
    </row>
    <row r="143" spans="1:11">
      <c r="A143" t="s">
        <v>30</v>
      </c>
      <c r="B143" t="s">
        <v>31</v>
      </c>
      <c r="C143" t="s">
        <v>3</v>
      </c>
      <c r="D143">
        <v>8117100933.5253696</v>
      </c>
      <c r="E143">
        <v>9110800744.8789597</v>
      </c>
      <c r="F143">
        <v>9575356734.7269001</v>
      </c>
      <c r="G143">
        <v>8476125180.59445</v>
      </c>
      <c r="H143">
        <f t="shared" si="2"/>
        <v>142</v>
      </c>
      <c r="K143">
        <v>134</v>
      </c>
    </row>
    <row r="144" spans="1:11">
      <c r="A144" t="s">
        <v>156</v>
      </c>
      <c r="B144" t="s">
        <v>157</v>
      </c>
      <c r="C144" t="s">
        <v>3</v>
      </c>
      <c r="D144">
        <v>7890216507.6891298</v>
      </c>
      <c r="E144">
        <v>8452718010.07761</v>
      </c>
      <c r="F144">
        <v>8776370457.0206909</v>
      </c>
      <c r="G144">
        <v>8877465911.2673607</v>
      </c>
      <c r="H144">
        <f t="shared" si="2"/>
        <v>143</v>
      </c>
      <c r="K144">
        <v>132</v>
      </c>
    </row>
    <row r="145" spans="1:11">
      <c r="A145" t="s">
        <v>345</v>
      </c>
      <c r="B145" t="s">
        <v>346</v>
      </c>
      <c r="C145" t="s">
        <v>3</v>
      </c>
      <c r="D145">
        <v>7633036366.03545</v>
      </c>
      <c r="E145">
        <v>8506674782.7547102</v>
      </c>
      <c r="F145">
        <v>9236309138.0427704</v>
      </c>
      <c r="G145">
        <v>7853450374.0001001</v>
      </c>
      <c r="H145">
        <f t="shared" si="2"/>
        <v>144</v>
      </c>
      <c r="K145">
        <v>136</v>
      </c>
    </row>
    <row r="146" spans="1:11">
      <c r="A146" t="s">
        <v>228</v>
      </c>
      <c r="B146" t="s">
        <v>229</v>
      </c>
      <c r="C146" t="s">
        <v>3</v>
      </c>
      <c r="D146">
        <v>7284686576.2834997</v>
      </c>
      <c r="E146">
        <v>7985349731.4647102</v>
      </c>
      <c r="F146">
        <v>7983271110.6044598</v>
      </c>
      <c r="G146">
        <v>6551161404.0935698</v>
      </c>
      <c r="H146">
        <f t="shared" si="2"/>
        <v>145</v>
      </c>
      <c r="K146">
        <v>141</v>
      </c>
    </row>
    <row r="147" spans="1:11">
      <c r="A147" t="s">
        <v>305</v>
      </c>
      <c r="B147" t="s">
        <v>306</v>
      </c>
      <c r="C147" t="s">
        <v>3</v>
      </c>
      <c r="D147">
        <v>7219657132.2154398</v>
      </c>
      <c r="E147">
        <v>7522006198.2320805</v>
      </c>
      <c r="F147">
        <v>7912161659.7617998</v>
      </c>
      <c r="G147">
        <v>8095980013.7341805</v>
      </c>
      <c r="H147">
        <f t="shared" si="2"/>
        <v>146</v>
      </c>
      <c r="K147">
        <v>135</v>
      </c>
    </row>
    <row r="148" spans="1:11">
      <c r="A148" t="s">
        <v>262</v>
      </c>
      <c r="B148" t="s">
        <v>263</v>
      </c>
      <c r="C148" t="s">
        <v>3</v>
      </c>
      <c r="D148">
        <v>6942209594.5543299</v>
      </c>
      <c r="E148">
        <v>7667951987.6933002</v>
      </c>
      <c r="F148">
        <v>8245312136.5654297</v>
      </c>
      <c r="G148">
        <v>7142951342.4223003</v>
      </c>
      <c r="H148">
        <f t="shared" si="2"/>
        <v>147</v>
      </c>
      <c r="K148">
        <v>137</v>
      </c>
    </row>
    <row r="149" spans="1:11">
      <c r="A149" t="s">
        <v>188</v>
      </c>
      <c r="B149" t="s">
        <v>189</v>
      </c>
      <c r="C149" t="s">
        <v>3</v>
      </c>
      <c r="D149">
        <v>6605139933.4106302</v>
      </c>
      <c r="E149">
        <v>7335027591.9162798</v>
      </c>
      <c r="F149">
        <v>7468096566.7115803</v>
      </c>
      <c r="G149">
        <v>6571853849.0058498</v>
      </c>
      <c r="H149">
        <f t="shared" si="2"/>
        <v>148</v>
      </c>
      <c r="K149">
        <v>139</v>
      </c>
    </row>
    <row r="150" spans="1:11">
      <c r="A150" t="s">
        <v>198</v>
      </c>
      <c r="B150" t="s">
        <v>199</v>
      </c>
      <c r="C150" t="s">
        <v>3</v>
      </c>
      <c r="D150">
        <v>6500321212.89991</v>
      </c>
      <c r="E150">
        <v>7073021773.7652702</v>
      </c>
      <c r="F150">
        <v>7384901154.3054304</v>
      </c>
      <c r="G150">
        <v>6385937673.2838001</v>
      </c>
      <c r="H150">
        <f t="shared" si="2"/>
        <v>149</v>
      </c>
      <c r="K150">
        <v>142</v>
      </c>
    </row>
    <row r="151" spans="1:11">
      <c r="A151" t="s">
        <v>162</v>
      </c>
      <c r="B151" t="s">
        <v>163</v>
      </c>
      <c r="C151" t="s">
        <v>3</v>
      </c>
      <c r="D151">
        <v>6432879504.4909401</v>
      </c>
      <c r="E151">
        <v>6754330154.7600403</v>
      </c>
      <c r="H151">
        <f t="shared" si="2"/>
        <v>150</v>
      </c>
    </row>
    <row r="152" spans="1:11">
      <c r="A152" t="s">
        <v>256</v>
      </c>
      <c r="B152" t="s">
        <v>257</v>
      </c>
      <c r="C152" t="s">
        <v>3</v>
      </c>
      <c r="D152">
        <v>6028487928.8335104</v>
      </c>
      <c r="E152">
        <v>5518880768.5795498</v>
      </c>
      <c r="F152">
        <v>6047813437.3180399</v>
      </c>
      <c r="G152">
        <v>6565382258.6015301</v>
      </c>
      <c r="H152">
        <f t="shared" si="2"/>
        <v>151</v>
      </c>
      <c r="K152">
        <v>140</v>
      </c>
    </row>
    <row r="153" spans="1:11">
      <c r="A153" t="s">
        <v>132</v>
      </c>
      <c r="B153" t="s">
        <v>133</v>
      </c>
      <c r="C153" t="s">
        <v>3</v>
      </c>
      <c r="D153">
        <v>5667229758.9877996</v>
      </c>
      <c r="E153">
        <v>6231725484.5594301</v>
      </c>
      <c r="F153">
        <v>6624068015.5003901</v>
      </c>
      <c r="G153">
        <v>6699203543.2904701</v>
      </c>
      <c r="H153">
        <f t="shared" si="2"/>
        <v>152</v>
      </c>
      <c r="K153">
        <v>138</v>
      </c>
    </row>
    <row r="154" spans="1:11">
      <c r="A154" t="s">
        <v>48</v>
      </c>
      <c r="B154" t="s">
        <v>49</v>
      </c>
      <c r="C154" t="s">
        <v>3</v>
      </c>
      <c r="D154">
        <v>5537537000</v>
      </c>
      <c r="E154">
        <v>5573710000</v>
      </c>
      <c r="H154">
        <f t="shared" si="2"/>
        <v>153</v>
      </c>
    </row>
    <row r="155" spans="1:11">
      <c r="A155" t="s">
        <v>212</v>
      </c>
      <c r="B155" t="s">
        <v>213</v>
      </c>
      <c r="C155" t="s">
        <v>3</v>
      </c>
      <c r="D155">
        <v>5487773452.4401703</v>
      </c>
      <c r="H155">
        <f t="shared" si="2"/>
        <v>154</v>
      </c>
    </row>
    <row r="156" spans="1:11">
      <c r="A156" t="s">
        <v>252</v>
      </c>
      <c r="B156" t="s">
        <v>253</v>
      </c>
      <c r="C156" t="s">
        <v>3</v>
      </c>
      <c r="D156">
        <v>5231255478.3898602</v>
      </c>
      <c r="E156">
        <v>5645739651.5363798</v>
      </c>
      <c r="F156">
        <v>5442297174.1112099</v>
      </c>
      <c r="H156">
        <f t="shared" si="2"/>
        <v>155</v>
      </c>
    </row>
    <row r="157" spans="1:11">
      <c r="A157" t="s">
        <v>327</v>
      </c>
      <c r="B157" t="s">
        <v>328</v>
      </c>
      <c r="C157" t="s">
        <v>3</v>
      </c>
      <c r="D157">
        <v>4980000000</v>
      </c>
      <c r="E157">
        <v>5130909090.90909</v>
      </c>
      <c r="F157">
        <v>5210303030.30303</v>
      </c>
      <c r="G157">
        <v>4877888603.80651</v>
      </c>
      <c r="H157">
        <f t="shared" si="2"/>
        <v>156</v>
      </c>
      <c r="K157">
        <v>143</v>
      </c>
    </row>
    <row r="158" spans="1:11">
      <c r="A158" t="s">
        <v>335</v>
      </c>
      <c r="B158" t="s">
        <v>336</v>
      </c>
      <c r="C158" t="s">
        <v>3</v>
      </c>
      <c r="D158">
        <v>4912817417.7831898</v>
      </c>
      <c r="E158">
        <v>4562432041.0974503</v>
      </c>
      <c r="F158">
        <v>4412891833.3686504</v>
      </c>
      <c r="G158">
        <v>4060072443.5492101</v>
      </c>
      <c r="H158">
        <f t="shared" si="2"/>
        <v>157</v>
      </c>
      <c r="K158">
        <v>147</v>
      </c>
    </row>
    <row r="159" spans="1:11">
      <c r="A159" t="s">
        <v>54</v>
      </c>
      <c r="B159" t="s">
        <v>55</v>
      </c>
      <c r="C159" t="s">
        <v>3</v>
      </c>
      <c r="D159">
        <v>4313000000</v>
      </c>
      <c r="E159">
        <v>4281000000</v>
      </c>
      <c r="F159">
        <v>4354500000</v>
      </c>
      <c r="G159">
        <v>4451000000</v>
      </c>
      <c r="H159">
        <f t="shared" si="2"/>
        <v>158</v>
      </c>
      <c r="K159">
        <v>145</v>
      </c>
    </row>
    <row r="160" spans="1:11">
      <c r="A160" t="s">
        <v>246</v>
      </c>
      <c r="B160" t="s">
        <v>247</v>
      </c>
      <c r="C160" t="s">
        <v>3</v>
      </c>
      <c r="D160">
        <v>4087725812.6686401</v>
      </c>
      <c r="E160">
        <v>4464497583.5147896</v>
      </c>
      <c r="F160">
        <v>4587741791.10639</v>
      </c>
      <c r="G160">
        <v>3992640233.1701899</v>
      </c>
      <c r="H160">
        <f t="shared" si="2"/>
        <v>159</v>
      </c>
      <c r="K160">
        <v>149</v>
      </c>
    </row>
    <row r="161" spans="1:11">
      <c r="A161" t="s">
        <v>116</v>
      </c>
      <c r="B161" t="s">
        <v>117</v>
      </c>
      <c r="C161" t="s">
        <v>3</v>
      </c>
      <c r="D161">
        <v>3977652382.8146801</v>
      </c>
      <c r="E161">
        <v>4196263712.3927398</v>
      </c>
      <c r="F161">
        <v>4531870926.7207098</v>
      </c>
      <c r="G161">
        <v>4386008744.5346699</v>
      </c>
      <c r="H161">
        <f t="shared" si="2"/>
        <v>160</v>
      </c>
      <c r="K161">
        <v>146</v>
      </c>
    </row>
    <row r="162" spans="1:11">
      <c r="A162" t="s">
        <v>341</v>
      </c>
      <c r="B162" t="s">
        <v>342</v>
      </c>
      <c r="C162" t="s">
        <v>3</v>
      </c>
      <c r="D162">
        <v>3866617462.6185398</v>
      </c>
      <c r="E162">
        <v>4081112865.3550301</v>
      </c>
      <c r="F162">
        <v>4482535926.29673</v>
      </c>
      <c r="G162">
        <v>4002723816.6572099</v>
      </c>
      <c r="H162">
        <f t="shared" si="2"/>
        <v>161</v>
      </c>
      <c r="K162">
        <v>148</v>
      </c>
    </row>
    <row r="163" spans="1:11">
      <c r="A163" t="s">
        <v>317</v>
      </c>
      <c r="B163" t="s">
        <v>318</v>
      </c>
      <c r="C163" t="s">
        <v>3</v>
      </c>
      <c r="D163">
        <v>3853432409.2928901</v>
      </c>
      <c r="E163">
        <v>4958754472.42027</v>
      </c>
      <c r="F163">
        <v>5005662070.7210503</v>
      </c>
      <c r="G163">
        <v>4474689705.7678299</v>
      </c>
      <c r="H163">
        <f t="shared" si="2"/>
        <v>162</v>
      </c>
      <c r="K163">
        <v>144</v>
      </c>
    </row>
    <row r="164" spans="1:11">
      <c r="A164" t="s">
        <v>4</v>
      </c>
      <c r="B164" t="s">
        <v>5</v>
      </c>
      <c r="C164" t="s">
        <v>3</v>
      </c>
      <c r="D164">
        <v>3146177740.6367002</v>
      </c>
      <c r="E164">
        <v>3249100666.8710198</v>
      </c>
      <c r="H164">
        <f t="shared" si="2"/>
        <v>163</v>
      </c>
    </row>
    <row r="165" spans="1:11">
      <c r="A165" t="s">
        <v>148</v>
      </c>
      <c r="B165" t="s">
        <v>149</v>
      </c>
      <c r="C165" t="s">
        <v>3</v>
      </c>
      <c r="D165">
        <v>2851154075.9538498</v>
      </c>
      <c r="E165">
        <v>2990006533.7774901</v>
      </c>
      <c r="F165">
        <v>3077086275.9458499</v>
      </c>
      <c r="G165">
        <v>3166029055.6900702</v>
      </c>
      <c r="H165">
        <f t="shared" si="2"/>
        <v>164</v>
      </c>
      <c r="K165">
        <v>150</v>
      </c>
    </row>
    <row r="166" spans="1:11">
      <c r="A166" t="s">
        <v>232</v>
      </c>
      <c r="B166" t="s">
        <v>233</v>
      </c>
      <c r="C166" t="s">
        <v>3</v>
      </c>
      <c r="D166">
        <v>2514041557.0239601</v>
      </c>
      <c r="E166">
        <v>2795200010.4121299</v>
      </c>
      <c r="F166">
        <v>3063899508.4653201</v>
      </c>
      <c r="G166">
        <v>3142812004.19099</v>
      </c>
      <c r="H166">
        <f t="shared" si="2"/>
        <v>165</v>
      </c>
      <c r="K166">
        <v>151</v>
      </c>
    </row>
    <row r="167" spans="1:11">
      <c r="A167" t="s">
        <v>26</v>
      </c>
      <c r="B167" t="s">
        <v>27</v>
      </c>
      <c r="C167" t="s">
        <v>3</v>
      </c>
      <c r="D167">
        <v>2472384906.9979401</v>
      </c>
      <c r="E167">
        <v>2714505634.5262899</v>
      </c>
      <c r="F167">
        <v>3093647226.8106999</v>
      </c>
      <c r="G167">
        <v>3085184836.8912601</v>
      </c>
      <c r="H167">
        <f t="shared" si="2"/>
        <v>166</v>
      </c>
      <c r="K167">
        <v>152</v>
      </c>
    </row>
    <row r="168" spans="1:11">
      <c r="A168" t="s">
        <v>216</v>
      </c>
      <c r="B168" t="s">
        <v>217</v>
      </c>
      <c r="C168" t="s">
        <v>3</v>
      </c>
      <c r="D168">
        <v>2384043848.9646802</v>
      </c>
      <c r="E168">
        <v>2218102350.05334</v>
      </c>
      <c r="F168">
        <v>2181300505.8649001</v>
      </c>
      <c r="H168">
        <f t="shared" si="2"/>
        <v>167</v>
      </c>
    </row>
    <row r="169" spans="1:11">
      <c r="A169" t="s">
        <v>120</v>
      </c>
      <c r="B169" t="s">
        <v>121</v>
      </c>
      <c r="C169" t="s">
        <v>3</v>
      </c>
      <c r="D169">
        <v>2356505419.0975499</v>
      </c>
      <c r="E169">
        <v>2613458942.48139</v>
      </c>
      <c r="H169">
        <f t="shared" si="2"/>
        <v>168</v>
      </c>
    </row>
    <row r="170" spans="1:11">
      <c r="A170" t="s">
        <v>144</v>
      </c>
      <c r="B170" t="s">
        <v>145</v>
      </c>
      <c r="C170" t="s">
        <v>3</v>
      </c>
      <c r="D170">
        <v>2356004770.7988701</v>
      </c>
      <c r="E170">
        <v>2419043094.3211899</v>
      </c>
      <c r="F170">
        <v>2441226080.0361099</v>
      </c>
      <c r="H170">
        <f t="shared" si="2"/>
        <v>169</v>
      </c>
    </row>
    <row r="171" spans="1:11">
      <c r="A171" t="s">
        <v>62</v>
      </c>
      <c r="B171" t="s">
        <v>63</v>
      </c>
      <c r="C171" t="s">
        <v>3</v>
      </c>
      <c r="D171">
        <v>2184183758.31567</v>
      </c>
      <c r="E171">
        <v>1494073354.3842599</v>
      </c>
      <c r="F171">
        <v>1691091491.96525</v>
      </c>
      <c r="G171">
        <v>1503299943.6131101</v>
      </c>
      <c r="H171">
        <f t="shared" si="2"/>
        <v>170</v>
      </c>
      <c r="K171">
        <v>157</v>
      </c>
    </row>
    <row r="172" spans="1:11">
      <c r="A172" t="s">
        <v>58</v>
      </c>
      <c r="B172" t="s">
        <v>59</v>
      </c>
      <c r="C172" t="s">
        <v>3</v>
      </c>
      <c r="D172">
        <v>1823692109.6165199</v>
      </c>
      <c r="E172">
        <v>1798333725.83954</v>
      </c>
      <c r="F172">
        <v>1958819914.9591601</v>
      </c>
      <c r="G172">
        <v>1962221695.6941299</v>
      </c>
      <c r="H172">
        <f t="shared" si="2"/>
        <v>171</v>
      </c>
      <c r="K172">
        <v>154</v>
      </c>
    </row>
    <row r="173" spans="1:11">
      <c r="A173" t="s">
        <v>82</v>
      </c>
      <c r="B173" t="s">
        <v>83</v>
      </c>
      <c r="C173" t="s">
        <v>3</v>
      </c>
      <c r="D173">
        <v>1751888561.7274699</v>
      </c>
      <c r="E173">
        <v>1837908563.3027501</v>
      </c>
      <c r="F173">
        <v>1871187070.9953401</v>
      </c>
      <c r="G173">
        <v>1629759975.0770299</v>
      </c>
      <c r="H173">
        <f t="shared" si="2"/>
        <v>172</v>
      </c>
      <c r="K173">
        <v>156</v>
      </c>
    </row>
    <row r="174" spans="1:11">
      <c r="A174" t="s">
        <v>206</v>
      </c>
      <c r="B174" t="s">
        <v>207</v>
      </c>
      <c r="C174" t="s">
        <v>3</v>
      </c>
      <c r="D174">
        <v>1735500000</v>
      </c>
      <c r="E174">
        <v>1946500000</v>
      </c>
      <c r="F174">
        <v>2013000000</v>
      </c>
      <c r="G174">
        <v>2053000000</v>
      </c>
      <c r="H174">
        <f t="shared" si="2"/>
        <v>173</v>
      </c>
      <c r="K174">
        <v>153</v>
      </c>
    </row>
    <row r="175" spans="1:11">
      <c r="A175" t="s">
        <v>46</v>
      </c>
      <c r="B175" t="s">
        <v>47</v>
      </c>
      <c r="C175" t="s">
        <v>3</v>
      </c>
      <c r="D175">
        <v>1573618750</v>
      </c>
      <c r="E175">
        <v>1625828100</v>
      </c>
      <c r="F175">
        <v>1717861750</v>
      </c>
      <c r="G175">
        <v>1763000000</v>
      </c>
      <c r="H175">
        <f t="shared" si="2"/>
        <v>174</v>
      </c>
      <c r="K175">
        <v>155</v>
      </c>
    </row>
    <row r="176" spans="1:11">
      <c r="A176" t="s">
        <v>94</v>
      </c>
      <c r="B176" t="s">
        <v>95</v>
      </c>
      <c r="C176" t="s">
        <v>3</v>
      </c>
      <c r="D176">
        <v>1353632941.5207</v>
      </c>
      <c r="E176">
        <v>1455416073.5084801</v>
      </c>
      <c r="F176">
        <v>1589025859.8457301</v>
      </c>
      <c r="H176">
        <f t="shared" si="2"/>
        <v>175</v>
      </c>
    </row>
    <row r="177" spans="1:11">
      <c r="A177" t="s">
        <v>210</v>
      </c>
      <c r="B177" t="s">
        <v>211</v>
      </c>
      <c r="C177" t="s">
        <v>3</v>
      </c>
      <c r="D177">
        <v>1311133148.14815</v>
      </c>
      <c r="E177">
        <v>1334385777.7777801</v>
      </c>
      <c r="F177">
        <v>1404430555.5555601</v>
      </c>
      <c r="G177">
        <v>1436390325.92593</v>
      </c>
      <c r="H177">
        <f t="shared" si="2"/>
        <v>176</v>
      </c>
      <c r="K177">
        <v>159</v>
      </c>
    </row>
    <row r="178" spans="1:11">
      <c r="A178" t="s">
        <v>349</v>
      </c>
      <c r="B178" t="s">
        <v>350</v>
      </c>
      <c r="C178" t="s">
        <v>3</v>
      </c>
      <c r="D178">
        <v>1295000000</v>
      </c>
      <c r="E178">
        <v>1319000000</v>
      </c>
      <c r="F178">
        <v>1371172832.7715299</v>
      </c>
      <c r="G178">
        <v>1412377919.1217501</v>
      </c>
      <c r="H178">
        <f t="shared" si="2"/>
        <v>177</v>
      </c>
      <c r="K178">
        <v>160</v>
      </c>
    </row>
    <row r="179" spans="1:11">
      <c r="A179" t="s">
        <v>18</v>
      </c>
      <c r="B179" t="s">
        <v>19</v>
      </c>
      <c r="C179" t="s">
        <v>3</v>
      </c>
      <c r="D179">
        <v>1204713111.11111</v>
      </c>
      <c r="E179">
        <v>1200587518.5185201</v>
      </c>
      <c r="F179">
        <v>1220976000</v>
      </c>
      <c r="G179">
        <v>1297285370.3703699</v>
      </c>
      <c r="H179">
        <f t="shared" si="2"/>
        <v>178</v>
      </c>
      <c r="K179">
        <v>161</v>
      </c>
    </row>
    <row r="180" spans="1:11">
      <c r="A180" t="s">
        <v>337</v>
      </c>
      <c r="B180" t="s">
        <v>338</v>
      </c>
      <c r="C180" t="s">
        <v>3</v>
      </c>
      <c r="D180">
        <v>1134267367.19206</v>
      </c>
      <c r="E180">
        <v>1411061260.70839</v>
      </c>
      <c r="F180">
        <v>1422530791.5588</v>
      </c>
      <c r="G180">
        <v>1437722206.3875401</v>
      </c>
      <c r="H180">
        <f t="shared" si="2"/>
        <v>179</v>
      </c>
      <c r="K180">
        <v>158</v>
      </c>
    </row>
    <row r="181" spans="1:11">
      <c r="A181" t="s">
        <v>315</v>
      </c>
      <c r="B181" t="s">
        <v>316</v>
      </c>
      <c r="C181" t="s">
        <v>3</v>
      </c>
      <c r="D181">
        <v>1025124684.35864</v>
      </c>
      <c r="E181">
        <v>1059695156.18795</v>
      </c>
      <c r="F181">
        <v>1158190175.3148999</v>
      </c>
      <c r="G181">
        <v>1156834750.5274999</v>
      </c>
      <c r="H181">
        <f t="shared" ref="H181:H197" si="3">H180+1</f>
        <v>180</v>
      </c>
      <c r="K181">
        <v>162</v>
      </c>
    </row>
    <row r="182" spans="1:11">
      <c r="A182" t="s">
        <v>136</v>
      </c>
      <c r="B182" t="s">
        <v>137</v>
      </c>
      <c r="C182" t="s">
        <v>3</v>
      </c>
      <c r="D182">
        <v>995582730.59075606</v>
      </c>
      <c r="E182">
        <v>1026663832.8880301</v>
      </c>
      <c r="F182">
        <v>1109009637.65258</v>
      </c>
      <c r="G182">
        <v>1056851007.567</v>
      </c>
      <c r="H182">
        <f t="shared" si="3"/>
        <v>181</v>
      </c>
      <c r="K182">
        <v>163</v>
      </c>
    </row>
    <row r="183" spans="1:11">
      <c r="A183" t="s">
        <v>134</v>
      </c>
      <c r="B183" t="s">
        <v>135</v>
      </c>
      <c r="C183" t="s">
        <v>3</v>
      </c>
      <c r="D183">
        <v>912569686.7859</v>
      </c>
      <c r="E183">
        <v>903779657.12432802</v>
      </c>
      <c r="F183">
        <v>850903179.26094794</v>
      </c>
      <c r="H183">
        <f t="shared" si="3"/>
        <v>182</v>
      </c>
    </row>
    <row r="184" spans="1:11">
      <c r="A184" t="s">
        <v>383</v>
      </c>
      <c r="B184" t="s">
        <v>384</v>
      </c>
      <c r="C184" t="s">
        <v>3</v>
      </c>
      <c r="D184">
        <v>804209309.42721295</v>
      </c>
      <c r="E184">
        <v>795753602.492535</v>
      </c>
      <c r="F184">
        <v>800418989.62175095</v>
      </c>
      <c r="G184">
        <v>761037916.35753</v>
      </c>
      <c r="H184">
        <f t="shared" si="3"/>
        <v>183</v>
      </c>
      <c r="K184">
        <v>166</v>
      </c>
    </row>
    <row r="185" spans="1:11">
      <c r="A185" t="s">
        <v>142</v>
      </c>
      <c r="B185" t="s">
        <v>143</v>
      </c>
      <c r="C185" t="s">
        <v>3</v>
      </c>
      <c r="D185">
        <v>799882148.14814794</v>
      </c>
      <c r="E185">
        <v>842571333.33333302</v>
      </c>
      <c r="F185">
        <v>911803777.77777803</v>
      </c>
      <c r="G185">
        <v>978148148.14814794</v>
      </c>
      <c r="H185">
        <f t="shared" si="3"/>
        <v>184</v>
      </c>
      <c r="K185">
        <v>164</v>
      </c>
    </row>
    <row r="186" spans="1:11">
      <c r="A186" t="s">
        <v>379</v>
      </c>
      <c r="B186" t="s">
        <v>380</v>
      </c>
      <c r="C186" t="s">
        <v>3</v>
      </c>
      <c r="D186">
        <v>781702874.106058</v>
      </c>
      <c r="E186">
        <v>801787555.86112106</v>
      </c>
      <c r="F186">
        <v>814954586.81729996</v>
      </c>
      <c r="H186">
        <f t="shared" si="3"/>
        <v>185</v>
      </c>
    </row>
    <row r="187" spans="1:11">
      <c r="A187" t="s">
        <v>194</v>
      </c>
      <c r="B187" t="s">
        <v>195</v>
      </c>
      <c r="C187" t="s">
        <v>3</v>
      </c>
      <c r="D187">
        <v>731919888.88888896</v>
      </c>
      <c r="E187">
        <v>787290370.37037003</v>
      </c>
      <c r="F187">
        <v>864766185.18518496</v>
      </c>
      <c r="G187">
        <v>921888851.85185206</v>
      </c>
      <c r="H187">
        <f t="shared" si="3"/>
        <v>186</v>
      </c>
      <c r="K187">
        <v>165</v>
      </c>
    </row>
    <row r="188" spans="1:11">
      <c r="A188" t="s">
        <v>373</v>
      </c>
      <c r="B188" t="s">
        <v>374</v>
      </c>
      <c r="C188" t="s">
        <v>3</v>
      </c>
      <c r="D188">
        <v>692933740.74074101</v>
      </c>
      <c r="E188">
        <v>720636185.18518496</v>
      </c>
      <c r="F188">
        <v>729738560.37037003</v>
      </c>
      <c r="G188">
        <v>751373262.96296299</v>
      </c>
      <c r="H188">
        <f t="shared" si="3"/>
        <v>187</v>
      </c>
      <c r="K188">
        <v>167</v>
      </c>
    </row>
    <row r="189" spans="1:11">
      <c r="A189" t="s">
        <v>80</v>
      </c>
      <c r="B189" t="s">
        <v>81</v>
      </c>
      <c r="C189" t="s">
        <v>3</v>
      </c>
      <c r="D189">
        <v>550476566.06045198</v>
      </c>
      <c r="E189">
        <v>598925513.20397604</v>
      </c>
      <c r="F189">
        <v>623751044.541731</v>
      </c>
      <c r="H189">
        <f t="shared" si="3"/>
        <v>188</v>
      </c>
    </row>
    <row r="190" spans="1:11">
      <c r="A190" t="s">
        <v>96</v>
      </c>
      <c r="B190" t="s">
        <v>97</v>
      </c>
      <c r="C190" t="s">
        <v>3</v>
      </c>
      <c r="D190">
        <v>485185185.18518502</v>
      </c>
      <c r="E190">
        <v>506666666.66666698</v>
      </c>
      <c r="F190">
        <v>524605000</v>
      </c>
      <c r="G190">
        <v>537777777.77777803</v>
      </c>
      <c r="H190">
        <f t="shared" si="3"/>
        <v>189</v>
      </c>
      <c r="K190">
        <v>168</v>
      </c>
    </row>
    <row r="191" spans="1:11">
      <c r="A191" t="s">
        <v>351</v>
      </c>
      <c r="B191" t="s">
        <v>352</v>
      </c>
      <c r="C191" t="s">
        <v>3</v>
      </c>
      <c r="D191">
        <v>457244315.20790899</v>
      </c>
      <c r="E191">
        <v>432889959.43332702</v>
      </c>
      <c r="F191">
        <v>434386306.62629902</v>
      </c>
      <c r="H191">
        <f t="shared" si="3"/>
        <v>190</v>
      </c>
    </row>
    <row r="192" spans="1:11">
      <c r="A192" t="s">
        <v>122</v>
      </c>
      <c r="B192" t="s">
        <v>123</v>
      </c>
      <c r="C192" t="s">
        <v>3</v>
      </c>
      <c r="D192">
        <v>325835160.290555</v>
      </c>
      <c r="E192">
        <v>315725616.95894903</v>
      </c>
      <c r="F192">
        <v>318071978.57574701</v>
      </c>
      <c r="H192">
        <f t="shared" si="3"/>
        <v>191</v>
      </c>
    </row>
    <row r="193" spans="1:11">
      <c r="A193" t="s">
        <v>325</v>
      </c>
      <c r="B193" t="s">
        <v>326</v>
      </c>
      <c r="C193" t="s">
        <v>3</v>
      </c>
      <c r="D193">
        <v>265592759.78986001</v>
      </c>
      <c r="E193">
        <v>305632896.17309499</v>
      </c>
      <c r="F193">
        <v>337413477.24083698</v>
      </c>
      <c r="H193">
        <f t="shared" si="3"/>
        <v>192</v>
      </c>
    </row>
    <row r="194" spans="1:11">
      <c r="A194" t="s">
        <v>286</v>
      </c>
      <c r="B194" t="s">
        <v>287</v>
      </c>
      <c r="C194" t="s">
        <v>3</v>
      </c>
      <c r="D194">
        <v>214200000</v>
      </c>
      <c r="E194">
        <v>228700000</v>
      </c>
      <c r="F194">
        <v>250900000</v>
      </c>
      <c r="G194">
        <v>287400000</v>
      </c>
      <c r="H194">
        <f t="shared" si="3"/>
        <v>193</v>
      </c>
      <c r="K194">
        <v>169</v>
      </c>
    </row>
    <row r="195" spans="1:11">
      <c r="A195" t="s">
        <v>236</v>
      </c>
      <c r="B195" t="s">
        <v>237</v>
      </c>
      <c r="C195" t="s">
        <v>3</v>
      </c>
      <c r="D195">
        <v>184439555.469872</v>
      </c>
      <c r="E195">
        <v>190180248.29337701</v>
      </c>
      <c r="F195">
        <v>186716625.753117</v>
      </c>
      <c r="H195">
        <f t="shared" si="3"/>
        <v>194</v>
      </c>
    </row>
    <row r="196" spans="1:11">
      <c r="A196" t="s">
        <v>192</v>
      </c>
      <c r="B196" t="s">
        <v>193</v>
      </c>
      <c r="C196" t="s">
        <v>3</v>
      </c>
      <c r="D196">
        <v>174984468.83412701</v>
      </c>
      <c r="E196">
        <v>168951535.045376</v>
      </c>
      <c r="F196">
        <v>166756805.48043999</v>
      </c>
      <c r="G196">
        <v>145237022.01187</v>
      </c>
      <c r="H196">
        <f t="shared" si="3"/>
        <v>195</v>
      </c>
      <c r="K196">
        <v>170</v>
      </c>
    </row>
    <row r="197" spans="1:11">
      <c r="A197" t="s">
        <v>359</v>
      </c>
      <c r="B197" t="s">
        <v>360</v>
      </c>
      <c r="C197" t="s">
        <v>3</v>
      </c>
      <c r="D197">
        <v>39875750.673017196</v>
      </c>
      <c r="E197">
        <v>38320765.1171645</v>
      </c>
      <c r="F197">
        <v>37859554.459705099</v>
      </c>
      <c r="H197">
        <f t="shared" si="3"/>
        <v>196</v>
      </c>
    </row>
  </sheetData>
  <sortState ref="A2:K198">
    <sortCondition descending="1" ref="D2:D19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A2" sqref="A2:F52"/>
    </sheetView>
  </sheetViews>
  <sheetFormatPr baseColWidth="10" defaultRowHeight="15" x14ac:dyDescent="0"/>
  <cols>
    <col min="2" max="2" width="29.83203125" customWidth="1"/>
  </cols>
  <sheetData>
    <row r="1" spans="1:11">
      <c r="D1" t="s">
        <v>520</v>
      </c>
      <c r="E1" t="s">
        <v>521</v>
      </c>
      <c r="F1" t="s">
        <v>522</v>
      </c>
      <c r="G1" t="s">
        <v>523</v>
      </c>
    </row>
    <row r="2" spans="1:11">
      <c r="A2">
        <v>1</v>
      </c>
      <c r="B2" t="s">
        <v>369</v>
      </c>
      <c r="C2" t="s">
        <v>435</v>
      </c>
      <c r="D2">
        <v>46</v>
      </c>
      <c r="E2">
        <v>29</v>
      </c>
      <c r="F2">
        <v>29</v>
      </c>
      <c r="G2">
        <v>104</v>
      </c>
      <c r="J2">
        <v>1</v>
      </c>
      <c r="K2">
        <v>104</v>
      </c>
    </row>
    <row r="3" spans="1:11">
      <c r="A3">
        <v>2</v>
      </c>
      <c r="B3" t="s">
        <v>70</v>
      </c>
      <c r="C3" t="s">
        <v>436</v>
      </c>
      <c r="D3">
        <v>38</v>
      </c>
      <c r="E3">
        <v>27</v>
      </c>
      <c r="F3">
        <v>23</v>
      </c>
      <c r="G3">
        <v>88</v>
      </c>
      <c r="J3">
        <v>2</v>
      </c>
      <c r="K3">
        <v>88</v>
      </c>
    </row>
    <row r="4" spans="1:11">
      <c r="A4">
        <v>3</v>
      </c>
      <c r="B4" t="s">
        <v>425</v>
      </c>
      <c r="C4" t="s">
        <v>519</v>
      </c>
      <c r="D4">
        <v>29</v>
      </c>
      <c r="E4">
        <v>17</v>
      </c>
      <c r="F4">
        <v>19</v>
      </c>
      <c r="G4">
        <v>65</v>
      </c>
      <c r="J4">
        <v>3</v>
      </c>
      <c r="K4">
        <v>65</v>
      </c>
    </row>
    <row r="5" spans="1:11">
      <c r="A5">
        <v>4</v>
      </c>
      <c r="B5" t="s">
        <v>303</v>
      </c>
      <c r="C5" t="s">
        <v>437</v>
      </c>
      <c r="D5">
        <v>24</v>
      </c>
      <c r="E5">
        <v>26</v>
      </c>
      <c r="F5">
        <v>32</v>
      </c>
      <c r="G5">
        <v>82</v>
      </c>
      <c r="J5">
        <v>4</v>
      </c>
      <c r="K5">
        <v>82</v>
      </c>
    </row>
    <row r="6" spans="1:11">
      <c r="A6">
        <v>5</v>
      </c>
      <c r="B6" t="s">
        <v>426</v>
      </c>
      <c r="C6" t="s">
        <v>438</v>
      </c>
      <c r="D6">
        <v>13</v>
      </c>
      <c r="E6">
        <v>8</v>
      </c>
      <c r="F6">
        <v>7</v>
      </c>
      <c r="G6">
        <v>28</v>
      </c>
      <c r="J6">
        <v>5</v>
      </c>
      <c r="K6">
        <v>28</v>
      </c>
    </row>
    <row r="7" spans="1:11">
      <c r="A7">
        <v>6</v>
      </c>
      <c r="B7" t="s">
        <v>92</v>
      </c>
      <c r="C7" t="s">
        <v>439</v>
      </c>
      <c r="D7">
        <v>11</v>
      </c>
      <c r="E7">
        <v>19</v>
      </c>
      <c r="F7">
        <v>14</v>
      </c>
      <c r="G7">
        <v>44</v>
      </c>
      <c r="J7">
        <v>6</v>
      </c>
      <c r="K7">
        <v>44</v>
      </c>
    </row>
    <row r="8" spans="1:11">
      <c r="A8">
        <v>7</v>
      </c>
      <c r="B8" t="s">
        <v>118</v>
      </c>
      <c r="C8" t="s">
        <v>440</v>
      </c>
      <c r="D8">
        <v>11</v>
      </c>
      <c r="E8">
        <v>11</v>
      </c>
      <c r="F8">
        <v>12</v>
      </c>
      <c r="G8">
        <v>34</v>
      </c>
      <c r="J8">
        <v>7</v>
      </c>
      <c r="K8">
        <v>34</v>
      </c>
    </row>
    <row r="9" spans="1:11">
      <c r="A9">
        <v>8</v>
      </c>
      <c r="B9" t="s">
        <v>176</v>
      </c>
      <c r="C9" t="s">
        <v>441</v>
      </c>
      <c r="D9">
        <v>8</v>
      </c>
      <c r="E9">
        <v>9</v>
      </c>
      <c r="F9">
        <v>11</v>
      </c>
      <c r="G9">
        <v>28</v>
      </c>
      <c r="J9">
        <v>8</v>
      </c>
      <c r="K9">
        <v>28</v>
      </c>
    </row>
    <row r="10" spans="1:11">
      <c r="A10">
        <v>9</v>
      </c>
      <c r="B10" t="s">
        <v>158</v>
      </c>
      <c r="C10" t="s">
        <v>442</v>
      </c>
      <c r="D10">
        <v>8</v>
      </c>
      <c r="E10">
        <v>4</v>
      </c>
      <c r="F10">
        <v>5</v>
      </c>
      <c r="G10">
        <v>17</v>
      </c>
      <c r="J10">
        <v>9</v>
      </c>
      <c r="K10">
        <v>17</v>
      </c>
    </row>
    <row r="11" spans="1:11">
      <c r="A11">
        <v>10</v>
      </c>
      <c r="B11" t="s">
        <v>20</v>
      </c>
      <c r="C11" t="s">
        <v>443</v>
      </c>
      <c r="D11">
        <v>7</v>
      </c>
      <c r="E11">
        <v>16</v>
      </c>
      <c r="F11">
        <v>12</v>
      </c>
      <c r="G11">
        <v>35</v>
      </c>
      <c r="J11">
        <v>10</v>
      </c>
      <c r="K11">
        <v>35</v>
      </c>
    </row>
    <row r="12" spans="1:11">
      <c r="A12">
        <v>11</v>
      </c>
      <c r="B12" t="s">
        <v>182</v>
      </c>
      <c r="C12" t="s">
        <v>444</v>
      </c>
      <c r="D12">
        <v>7</v>
      </c>
      <c r="E12">
        <v>14</v>
      </c>
      <c r="F12">
        <v>17</v>
      </c>
      <c r="G12">
        <v>38</v>
      </c>
      <c r="J12">
        <v>11</v>
      </c>
      <c r="K12">
        <v>38</v>
      </c>
    </row>
    <row r="13" spans="1:11">
      <c r="A13">
        <v>12</v>
      </c>
      <c r="B13" t="s">
        <v>184</v>
      </c>
      <c r="C13" t="s">
        <v>445</v>
      </c>
      <c r="D13">
        <v>7</v>
      </c>
      <c r="E13">
        <v>1</v>
      </c>
      <c r="F13">
        <v>5</v>
      </c>
      <c r="G13">
        <v>13</v>
      </c>
      <c r="J13">
        <v>12</v>
      </c>
      <c r="K13">
        <v>13</v>
      </c>
    </row>
    <row r="14" spans="1:11">
      <c r="A14">
        <v>13</v>
      </c>
      <c r="B14" t="s">
        <v>268</v>
      </c>
      <c r="C14" t="s">
        <v>446</v>
      </c>
      <c r="D14">
        <v>6</v>
      </c>
      <c r="E14">
        <v>6</v>
      </c>
      <c r="F14">
        <v>8</v>
      </c>
      <c r="G14">
        <v>20</v>
      </c>
      <c r="J14">
        <v>13</v>
      </c>
      <c r="K14">
        <v>20</v>
      </c>
    </row>
    <row r="15" spans="1:11">
      <c r="A15">
        <v>14</v>
      </c>
      <c r="B15" t="s">
        <v>365</v>
      </c>
      <c r="C15" t="s">
        <v>447</v>
      </c>
      <c r="D15">
        <v>6</v>
      </c>
      <c r="E15">
        <v>5</v>
      </c>
      <c r="F15">
        <v>9</v>
      </c>
      <c r="G15">
        <v>20</v>
      </c>
      <c r="J15">
        <v>14</v>
      </c>
      <c r="K15">
        <v>20</v>
      </c>
    </row>
    <row r="16" spans="1:11">
      <c r="A16">
        <v>15</v>
      </c>
      <c r="B16" t="s">
        <v>274</v>
      </c>
      <c r="C16" t="s">
        <v>448</v>
      </c>
      <c r="D16">
        <v>6</v>
      </c>
      <c r="E16">
        <v>2</v>
      </c>
      <c r="F16">
        <v>5</v>
      </c>
      <c r="G16">
        <v>13</v>
      </c>
      <c r="J16">
        <v>15</v>
      </c>
      <c r="K16">
        <v>13</v>
      </c>
    </row>
    <row r="17" spans="1:11">
      <c r="A17">
        <v>16</v>
      </c>
      <c r="B17" t="s">
        <v>86</v>
      </c>
      <c r="C17" t="s">
        <v>449</v>
      </c>
      <c r="D17">
        <v>5</v>
      </c>
      <c r="E17">
        <v>3</v>
      </c>
      <c r="F17">
        <v>6</v>
      </c>
      <c r="G17">
        <v>14</v>
      </c>
      <c r="J17">
        <v>16</v>
      </c>
      <c r="K17">
        <v>14</v>
      </c>
    </row>
    <row r="18" spans="1:11">
      <c r="A18">
        <v>17</v>
      </c>
      <c r="B18" t="s">
        <v>427</v>
      </c>
      <c r="C18" t="s">
        <v>450</v>
      </c>
      <c r="D18">
        <v>4</v>
      </c>
      <c r="E18">
        <v>5</v>
      </c>
      <c r="F18">
        <v>3</v>
      </c>
      <c r="G18">
        <v>12</v>
      </c>
      <c r="J18">
        <v>17</v>
      </c>
      <c r="K18">
        <v>12</v>
      </c>
    </row>
    <row r="19" spans="1:11">
      <c r="A19">
        <v>18</v>
      </c>
      <c r="B19" t="s">
        <v>178</v>
      </c>
      <c r="C19" t="s">
        <v>451</v>
      </c>
      <c r="D19">
        <v>4</v>
      </c>
      <c r="E19">
        <v>4</v>
      </c>
      <c r="F19">
        <v>4</v>
      </c>
      <c r="G19">
        <v>12</v>
      </c>
      <c r="J19">
        <v>18</v>
      </c>
      <c r="K19">
        <v>12</v>
      </c>
    </row>
    <row r="20" spans="1:11">
      <c r="A20">
        <v>19</v>
      </c>
      <c r="B20" t="s">
        <v>90</v>
      </c>
      <c r="C20" t="s">
        <v>452</v>
      </c>
      <c r="D20">
        <v>4</v>
      </c>
      <c r="E20">
        <v>3</v>
      </c>
      <c r="F20">
        <v>3</v>
      </c>
      <c r="G20">
        <v>10</v>
      </c>
      <c r="J20">
        <v>19</v>
      </c>
      <c r="K20">
        <v>10</v>
      </c>
    </row>
    <row r="21" spans="1:11">
      <c r="A21">
        <v>20</v>
      </c>
      <c r="B21" t="s">
        <v>428</v>
      </c>
      <c r="C21" t="s">
        <v>453</v>
      </c>
      <c r="D21">
        <v>4</v>
      </c>
      <c r="E21">
        <v>0</v>
      </c>
      <c r="F21">
        <v>2</v>
      </c>
      <c r="G21">
        <v>6</v>
      </c>
      <c r="J21">
        <v>20</v>
      </c>
      <c r="K21">
        <v>6</v>
      </c>
    </row>
    <row r="22" spans="1:11">
      <c r="A22">
        <v>21</v>
      </c>
      <c r="B22" t="s">
        <v>108</v>
      </c>
      <c r="C22" t="s">
        <v>454</v>
      </c>
      <c r="D22">
        <v>3</v>
      </c>
      <c r="E22">
        <v>10</v>
      </c>
      <c r="F22">
        <v>4</v>
      </c>
      <c r="G22">
        <v>17</v>
      </c>
      <c r="J22">
        <v>21</v>
      </c>
      <c r="K22">
        <v>17</v>
      </c>
    </row>
    <row r="23" spans="1:11">
      <c r="A23">
        <v>22</v>
      </c>
      <c r="B23" t="s">
        <v>52</v>
      </c>
      <c r="C23" t="s">
        <v>455</v>
      </c>
      <c r="D23">
        <v>3</v>
      </c>
      <c r="E23">
        <v>5</v>
      </c>
      <c r="F23">
        <v>9</v>
      </c>
      <c r="G23">
        <v>17</v>
      </c>
      <c r="J23">
        <v>22</v>
      </c>
      <c r="K23">
        <v>17</v>
      </c>
    </row>
    <row r="24" spans="1:11">
      <c r="A24">
        <v>23</v>
      </c>
      <c r="B24" t="s">
        <v>387</v>
      </c>
      <c r="C24" t="s">
        <v>456</v>
      </c>
      <c r="D24">
        <v>3</v>
      </c>
      <c r="E24">
        <v>2</v>
      </c>
      <c r="F24">
        <v>1</v>
      </c>
      <c r="G24">
        <v>6</v>
      </c>
      <c r="J24">
        <v>23</v>
      </c>
      <c r="K24">
        <v>6</v>
      </c>
    </row>
    <row r="25" spans="1:11">
      <c r="A25">
        <v>24</v>
      </c>
      <c r="B25" t="s">
        <v>112</v>
      </c>
      <c r="C25" t="s">
        <v>457</v>
      </c>
      <c r="D25">
        <v>3</v>
      </c>
      <c r="E25">
        <v>1</v>
      </c>
      <c r="F25">
        <v>3</v>
      </c>
      <c r="G25">
        <v>7</v>
      </c>
      <c r="J25">
        <v>24</v>
      </c>
      <c r="K25">
        <v>7</v>
      </c>
    </row>
    <row r="26" spans="1:11">
      <c r="A26">
        <v>25</v>
      </c>
      <c r="B26" t="s">
        <v>154</v>
      </c>
      <c r="C26" t="s">
        <v>458</v>
      </c>
      <c r="D26">
        <v>3</v>
      </c>
      <c r="E26">
        <v>1</v>
      </c>
      <c r="F26">
        <v>2</v>
      </c>
      <c r="G26">
        <v>6</v>
      </c>
      <c r="J26">
        <v>25</v>
      </c>
      <c r="K26">
        <v>6</v>
      </c>
    </row>
    <row r="27" spans="1:11">
      <c r="A27">
        <v>26</v>
      </c>
      <c r="B27" t="s">
        <v>44</v>
      </c>
      <c r="C27" t="s">
        <v>459</v>
      </c>
      <c r="D27">
        <v>2</v>
      </c>
      <c r="E27">
        <v>5</v>
      </c>
      <c r="F27">
        <v>5</v>
      </c>
      <c r="G27">
        <v>12</v>
      </c>
      <c r="J27">
        <v>26</v>
      </c>
      <c r="K27">
        <v>12</v>
      </c>
    </row>
    <row r="28" spans="1:11">
      <c r="A28">
        <v>27</v>
      </c>
      <c r="B28" t="s">
        <v>301</v>
      </c>
      <c r="C28" t="s">
        <v>460</v>
      </c>
      <c r="D28">
        <v>2</v>
      </c>
      <c r="E28">
        <v>5</v>
      </c>
      <c r="F28">
        <v>2</v>
      </c>
      <c r="G28">
        <v>9</v>
      </c>
      <c r="J28">
        <v>27</v>
      </c>
      <c r="K28">
        <v>9</v>
      </c>
    </row>
    <row r="29" spans="1:11">
      <c r="A29">
        <v>28</v>
      </c>
      <c r="B29" t="s">
        <v>186</v>
      </c>
      <c r="C29" t="s">
        <v>461</v>
      </c>
      <c r="D29">
        <v>2</v>
      </c>
      <c r="E29">
        <v>4</v>
      </c>
      <c r="F29">
        <v>5</v>
      </c>
      <c r="G29">
        <v>11</v>
      </c>
      <c r="J29">
        <v>28</v>
      </c>
      <c r="K29">
        <v>11</v>
      </c>
    </row>
    <row r="30" spans="1:11">
      <c r="A30">
        <v>29</v>
      </c>
      <c r="B30" t="s">
        <v>98</v>
      </c>
      <c r="C30" t="s">
        <v>462</v>
      </c>
      <c r="D30">
        <v>2</v>
      </c>
      <c r="E30">
        <v>4</v>
      </c>
      <c r="F30">
        <v>3</v>
      </c>
      <c r="G30">
        <v>9</v>
      </c>
      <c r="J30">
        <v>29</v>
      </c>
      <c r="K30">
        <v>9</v>
      </c>
    </row>
    <row r="31" spans="1:11">
      <c r="A31">
        <v>30</v>
      </c>
      <c r="B31" t="s">
        <v>290</v>
      </c>
      <c r="C31" t="s">
        <v>463</v>
      </c>
      <c r="D31">
        <v>2</v>
      </c>
      <c r="E31">
        <v>2</v>
      </c>
      <c r="F31">
        <v>6</v>
      </c>
      <c r="G31">
        <v>10</v>
      </c>
      <c r="J31">
        <v>30</v>
      </c>
      <c r="K31">
        <v>10</v>
      </c>
    </row>
    <row r="32" spans="1:11">
      <c r="A32">
        <v>30</v>
      </c>
      <c r="B32" t="s">
        <v>24</v>
      </c>
      <c r="C32" t="s">
        <v>464</v>
      </c>
      <c r="D32">
        <v>2</v>
      </c>
      <c r="E32">
        <v>2</v>
      </c>
      <c r="F32">
        <v>6</v>
      </c>
      <c r="G32">
        <v>10</v>
      </c>
      <c r="J32">
        <v>30</v>
      </c>
      <c r="K32">
        <v>10</v>
      </c>
    </row>
    <row r="33" spans="1:11">
      <c r="A33">
        <v>32</v>
      </c>
      <c r="B33" t="s">
        <v>357</v>
      </c>
      <c r="C33" t="s">
        <v>465</v>
      </c>
      <c r="D33">
        <v>2</v>
      </c>
      <c r="E33">
        <v>2</v>
      </c>
      <c r="F33">
        <v>1</v>
      </c>
      <c r="G33">
        <v>5</v>
      </c>
      <c r="J33">
        <v>32</v>
      </c>
      <c r="K33">
        <v>5</v>
      </c>
    </row>
    <row r="34" spans="1:11">
      <c r="A34">
        <v>33</v>
      </c>
      <c r="B34" t="s">
        <v>66</v>
      </c>
      <c r="C34" t="s">
        <v>466</v>
      </c>
      <c r="D34">
        <v>2</v>
      </c>
      <c r="E34">
        <v>2</v>
      </c>
      <c r="F34">
        <v>0</v>
      </c>
      <c r="G34">
        <v>4</v>
      </c>
      <c r="J34">
        <v>33</v>
      </c>
      <c r="K34">
        <v>4</v>
      </c>
    </row>
    <row r="35" spans="1:11">
      <c r="A35">
        <v>34</v>
      </c>
      <c r="B35" t="s">
        <v>218</v>
      </c>
      <c r="C35" t="s">
        <v>467</v>
      </c>
      <c r="D35">
        <v>2</v>
      </c>
      <c r="E35">
        <v>1</v>
      </c>
      <c r="F35">
        <v>2</v>
      </c>
      <c r="G35">
        <v>5</v>
      </c>
      <c r="J35">
        <v>34</v>
      </c>
      <c r="K35">
        <v>5</v>
      </c>
    </row>
    <row r="36" spans="1:11">
      <c r="A36">
        <v>35</v>
      </c>
      <c r="B36" t="s">
        <v>270</v>
      </c>
      <c r="C36" t="s">
        <v>468</v>
      </c>
      <c r="D36">
        <v>2</v>
      </c>
      <c r="E36">
        <v>1</v>
      </c>
      <c r="F36">
        <v>1</v>
      </c>
      <c r="G36">
        <v>4</v>
      </c>
      <c r="J36">
        <v>35</v>
      </c>
      <c r="K36">
        <v>4</v>
      </c>
    </row>
    <row r="37" spans="1:11">
      <c r="A37">
        <v>36</v>
      </c>
      <c r="B37" t="s">
        <v>64</v>
      </c>
      <c r="C37" t="s">
        <v>469</v>
      </c>
      <c r="D37">
        <v>1</v>
      </c>
      <c r="E37">
        <v>5</v>
      </c>
      <c r="F37">
        <v>12</v>
      </c>
      <c r="G37">
        <v>18</v>
      </c>
      <c r="J37">
        <v>36</v>
      </c>
      <c r="K37">
        <v>18</v>
      </c>
    </row>
    <row r="38" spans="1:11">
      <c r="A38">
        <v>37</v>
      </c>
      <c r="B38" t="s">
        <v>333</v>
      </c>
      <c r="C38" t="s">
        <v>470</v>
      </c>
      <c r="D38">
        <v>1</v>
      </c>
      <c r="E38">
        <v>4</v>
      </c>
      <c r="F38">
        <v>3</v>
      </c>
      <c r="G38">
        <v>8</v>
      </c>
      <c r="J38">
        <v>37</v>
      </c>
      <c r="K38">
        <v>8</v>
      </c>
    </row>
    <row r="39" spans="1:11">
      <c r="A39">
        <v>38</v>
      </c>
      <c r="B39" t="s">
        <v>78</v>
      </c>
      <c r="C39" t="s">
        <v>471</v>
      </c>
      <c r="D39">
        <v>1</v>
      </c>
      <c r="E39">
        <v>3</v>
      </c>
      <c r="F39">
        <v>4</v>
      </c>
      <c r="G39">
        <v>8</v>
      </c>
      <c r="J39">
        <v>38</v>
      </c>
      <c r="K39">
        <v>8</v>
      </c>
    </row>
    <row r="40" spans="1:11">
      <c r="A40">
        <v>39</v>
      </c>
      <c r="B40" t="s">
        <v>128</v>
      </c>
      <c r="C40" t="s">
        <v>472</v>
      </c>
      <c r="D40">
        <v>1</v>
      </c>
      <c r="E40">
        <v>3</v>
      </c>
      <c r="F40">
        <v>3</v>
      </c>
      <c r="G40">
        <v>7</v>
      </c>
      <c r="J40">
        <v>39</v>
      </c>
      <c r="K40">
        <v>7</v>
      </c>
    </row>
    <row r="41" spans="1:11">
      <c r="A41">
        <v>39</v>
      </c>
      <c r="B41" t="s">
        <v>234</v>
      </c>
      <c r="C41" t="s">
        <v>473</v>
      </c>
      <c r="D41">
        <v>1</v>
      </c>
      <c r="E41">
        <v>3</v>
      </c>
      <c r="F41">
        <v>3</v>
      </c>
      <c r="G41">
        <v>7</v>
      </c>
      <c r="J41">
        <v>39</v>
      </c>
      <c r="K41">
        <v>7</v>
      </c>
    </row>
    <row r="42" spans="1:11">
      <c r="A42">
        <v>41</v>
      </c>
      <c r="B42" t="s">
        <v>166</v>
      </c>
      <c r="C42" t="s">
        <v>474</v>
      </c>
      <c r="D42">
        <v>1</v>
      </c>
      <c r="E42">
        <v>1</v>
      </c>
      <c r="F42">
        <v>3</v>
      </c>
      <c r="G42">
        <v>5</v>
      </c>
      <c r="J42">
        <v>41</v>
      </c>
      <c r="K42">
        <v>5</v>
      </c>
    </row>
    <row r="43" spans="1:11">
      <c r="A43">
        <v>42</v>
      </c>
      <c r="B43" t="s">
        <v>331</v>
      </c>
      <c r="C43" t="s">
        <v>475</v>
      </c>
      <c r="D43">
        <v>1</v>
      </c>
      <c r="E43">
        <v>1</v>
      </c>
      <c r="F43">
        <v>2</v>
      </c>
      <c r="G43">
        <v>4</v>
      </c>
      <c r="J43">
        <v>42</v>
      </c>
      <c r="K43">
        <v>4</v>
      </c>
    </row>
    <row r="44" spans="1:11">
      <c r="A44">
        <v>42</v>
      </c>
      <c r="B44" t="s">
        <v>321</v>
      </c>
      <c r="C44" t="s">
        <v>476</v>
      </c>
      <c r="D44">
        <v>1</v>
      </c>
      <c r="E44">
        <v>1</v>
      </c>
      <c r="F44">
        <v>2</v>
      </c>
      <c r="G44">
        <v>4</v>
      </c>
      <c r="J44">
        <v>42</v>
      </c>
      <c r="K44">
        <v>4</v>
      </c>
    </row>
    <row r="45" spans="1:11">
      <c r="A45">
        <v>42</v>
      </c>
      <c r="B45" t="s">
        <v>14</v>
      </c>
      <c r="C45" t="s">
        <v>477</v>
      </c>
      <c r="D45">
        <v>1</v>
      </c>
      <c r="E45">
        <v>1</v>
      </c>
      <c r="F45">
        <v>2</v>
      </c>
      <c r="G45">
        <v>4</v>
      </c>
      <c r="J45">
        <v>42</v>
      </c>
      <c r="K45">
        <v>4</v>
      </c>
    </row>
    <row r="46" spans="1:11">
      <c r="A46">
        <v>45</v>
      </c>
      <c r="B46">
        <v>1</v>
      </c>
      <c r="C46" t="s">
        <v>478</v>
      </c>
      <c r="D46">
        <v>1</v>
      </c>
      <c r="E46">
        <v>1</v>
      </c>
      <c r="F46">
        <v>3</v>
      </c>
      <c r="J46">
        <v>45</v>
      </c>
      <c r="K46">
        <v>3</v>
      </c>
    </row>
    <row r="47" spans="1:11">
      <c r="A47">
        <v>46</v>
      </c>
      <c r="B47" t="s">
        <v>100</v>
      </c>
      <c r="C47" t="s">
        <v>479</v>
      </c>
      <c r="D47">
        <v>1</v>
      </c>
      <c r="E47">
        <v>1</v>
      </c>
      <c r="F47">
        <v>0</v>
      </c>
      <c r="G47">
        <v>2</v>
      </c>
      <c r="J47">
        <v>46</v>
      </c>
      <c r="K47">
        <v>2</v>
      </c>
    </row>
    <row r="48" spans="1:11">
      <c r="A48">
        <v>47</v>
      </c>
      <c r="B48" t="s">
        <v>353</v>
      </c>
      <c r="C48" t="s">
        <v>480</v>
      </c>
      <c r="D48">
        <v>1</v>
      </c>
      <c r="E48">
        <v>0</v>
      </c>
      <c r="F48">
        <v>3</v>
      </c>
      <c r="G48">
        <v>4</v>
      </c>
      <c r="J48">
        <v>47</v>
      </c>
      <c r="K48">
        <v>4</v>
      </c>
    </row>
    <row r="49" spans="1:11">
      <c r="A49">
        <v>47</v>
      </c>
      <c r="B49" t="s">
        <v>371</v>
      </c>
      <c r="C49" t="s">
        <v>481</v>
      </c>
      <c r="D49">
        <v>1</v>
      </c>
      <c r="E49">
        <v>0</v>
      </c>
      <c r="F49">
        <v>3</v>
      </c>
      <c r="G49">
        <v>4</v>
      </c>
      <c r="J49">
        <v>47</v>
      </c>
      <c r="K49">
        <v>4</v>
      </c>
    </row>
    <row r="50" spans="1:11">
      <c r="A50">
        <v>49</v>
      </c>
      <c r="B50" t="s">
        <v>222</v>
      </c>
      <c r="C50" t="s">
        <v>482</v>
      </c>
      <c r="D50">
        <v>1</v>
      </c>
      <c r="E50">
        <v>0</v>
      </c>
      <c r="F50">
        <v>1</v>
      </c>
      <c r="G50">
        <v>2</v>
      </c>
      <c r="J50">
        <v>49</v>
      </c>
      <c r="K50">
        <v>2</v>
      </c>
    </row>
    <row r="51" spans="1:11">
      <c r="A51">
        <v>50</v>
      </c>
      <c r="B51" t="s">
        <v>102</v>
      </c>
      <c r="C51" t="s">
        <v>483</v>
      </c>
      <c r="D51">
        <v>1</v>
      </c>
      <c r="E51">
        <v>0</v>
      </c>
      <c r="F51">
        <v>0</v>
      </c>
      <c r="G51">
        <v>1</v>
      </c>
      <c r="J51">
        <v>50</v>
      </c>
      <c r="K51">
        <v>1</v>
      </c>
    </row>
    <row r="52" spans="1:11">
      <c r="A52">
        <v>50</v>
      </c>
      <c r="B52" t="s">
        <v>429</v>
      </c>
      <c r="C52" t="s">
        <v>484</v>
      </c>
      <c r="D52">
        <v>1</v>
      </c>
      <c r="E52">
        <v>0</v>
      </c>
      <c r="F52">
        <v>0</v>
      </c>
      <c r="G52">
        <v>1</v>
      </c>
      <c r="J52">
        <v>50</v>
      </c>
      <c r="K52">
        <v>1</v>
      </c>
    </row>
    <row r="53" spans="1:11">
      <c r="A53">
        <v>50</v>
      </c>
      <c r="B53" t="s">
        <v>142</v>
      </c>
      <c r="C53" t="s">
        <v>485</v>
      </c>
      <c r="D53">
        <v>1</v>
      </c>
      <c r="E53">
        <v>0</v>
      </c>
      <c r="F53">
        <v>0</v>
      </c>
      <c r="G53">
        <v>1</v>
      </c>
      <c r="J53">
        <v>50</v>
      </c>
      <c r="K53">
        <v>1</v>
      </c>
    </row>
    <row r="54" spans="1:11">
      <c r="A54">
        <v>50</v>
      </c>
      <c r="B54" t="s">
        <v>363</v>
      </c>
      <c r="C54" t="s">
        <v>486</v>
      </c>
      <c r="D54">
        <v>1</v>
      </c>
      <c r="E54">
        <v>0</v>
      </c>
      <c r="F54">
        <v>0</v>
      </c>
      <c r="G54">
        <v>1</v>
      </c>
      <c r="J54">
        <v>50</v>
      </c>
      <c r="K54">
        <v>1</v>
      </c>
    </row>
    <row r="55" spans="1:11">
      <c r="A55">
        <v>50</v>
      </c>
      <c r="B55" t="s">
        <v>430</v>
      </c>
      <c r="C55" t="s">
        <v>487</v>
      </c>
      <c r="D55">
        <v>1</v>
      </c>
      <c r="E55">
        <v>0</v>
      </c>
      <c r="F55">
        <v>0</v>
      </c>
      <c r="G55">
        <v>1</v>
      </c>
      <c r="J55">
        <v>50</v>
      </c>
      <c r="K55">
        <v>1</v>
      </c>
    </row>
    <row r="56" spans="1:11">
      <c r="A56">
        <v>55</v>
      </c>
      <c r="B56" t="s">
        <v>164</v>
      </c>
      <c r="C56" t="s">
        <v>488</v>
      </c>
      <c r="D56">
        <v>0</v>
      </c>
      <c r="E56">
        <v>2</v>
      </c>
      <c r="F56">
        <v>4</v>
      </c>
      <c r="G56">
        <v>6</v>
      </c>
      <c r="J56">
        <v>55</v>
      </c>
      <c r="K56">
        <v>6</v>
      </c>
    </row>
    <row r="57" spans="1:11">
      <c r="A57">
        <v>56</v>
      </c>
      <c r="B57" t="s">
        <v>248</v>
      </c>
      <c r="C57" t="s">
        <v>489</v>
      </c>
      <c r="D57">
        <v>0</v>
      </c>
      <c r="E57">
        <v>2</v>
      </c>
      <c r="F57">
        <v>3</v>
      </c>
      <c r="G57">
        <v>5</v>
      </c>
      <c r="J57">
        <v>56</v>
      </c>
      <c r="K57">
        <v>5</v>
      </c>
    </row>
    <row r="58" spans="1:11">
      <c r="A58">
        <v>57</v>
      </c>
      <c r="B58" t="s">
        <v>343</v>
      </c>
      <c r="C58" t="s">
        <v>490</v>
      </c>
      <c r="D58">
        <v>0</v>
      </c>
      <c r="E58">
        <v>2</v>
      </c>
      <c r="F58">
        <v>1</v>
      </c>
      <c r="G58">
        <v>3</v>
      </c>
      <c r="J58">
        <v>57</v>
      </c>
      <c r="K58">
        <v>3</v>
      </c>
    </row>
    <row r="59" spans="1:11">
      <c r="A59">
        <v>58</v>
      </c>
      <c r="B59" t="s">
        <v>431</v>
      </c>
      <c r="C59" t="s">
        <v>491</v>
      </c>
      <c r="D59">
        <v>0</v>
      </c>
      <c r="E59">
        <v>2</v>
      </c>
      <c r="F59">
        <v>0</v>
      </c>
      <c r="G59">
        <v>2</v>
      </c>
      <c r="J59">
        <v>58</v>
      </c>
      <c r="K59">
        <v>2</v>
      </c>
    </row>
    <row r="60" spans="1:11">
      <c r="A60">
        <v>59</v>
      </c>
      <c r="B60" t="s">
        <v>432</v>
      </c>
      <c r="C60" t="s">
        <v>492</v>
      </c>
      <c r="D60">
        <v>0</v>
      </c>
      <c r="E60">
        <v>1</v>
      </c>
      <c r="F60">
        <v>3</v>
      </c>
      <c r="G60">
        <v>4</v>
      </c>
      <c r="J60">
        <v>59</v>
      </c>
      <c r="K60">
        <v>4</v>
      </c>
    </row>
    <row r="61" spans="1:11">
      <c r="A61">
        <v>60</v>
      </c>
      <c r="B61" t="s">
        <v>16</v>
      </c>
      <c r="C61" t="s">
        <v>493</v>
      </c>
      <c r="D61">
        <v>0</v>
      </c>
      <c r="E61">
        <v>1</v>
      </c>
      <c r="F61">
        <v>2</v>
      </c>
      <c r="G61">
        <v>3</v>
      </c>
      <c r="J61">
        <v>60</v>
      </c>
      <c r="K61">
        <v>3</v>
      </c>
    </row>
    <row r="62" spans="1:11">
      <c r="A62">
        <v>60</v>
      </c>
      <c r="B62" t="s">
        <v>28</v>
      </c>
      <c r="C62" t="s">
        <v>494</v>
      </c>
      <c r="D62">
        <v>0</v>
      </c>
      <c r="E62">
        <v>1</v>
      </c>
      <c r="F62">
        <v>2</v>
      </c>
      <c r="G62">
        <v>3</v>
      </c>
      <c r="J62">
        <v>60</v>
      </c>
      <c r="K62">
        <v>3</v>
      </c>
    </row>
    <row r="63" spans="1:11">
      <c r="A63">
        <v>60</v>
      </c>
      <c r="B63" t="s">
        <v>114</v>
      </c>
      <c r="C63" t="s">
        <v>495</v>
      </c>
      <c r="D63">
        <v>0</v>
      </c>
      <c r="E63">
        <v>1</v>
      </c>
      <c r="F63">
        <v>2</v>
      </c>
      <c r="G63">
        <v>3</v>
      </c>
      <c r="J63">
        <v>60</v>
      </c>
      <c r="K63">
        <v>3</v>
      </c>
    </row>
    <row r="64" spans="1:11">
      <c r="A64">
        <v>63</v>
      </c>
      <c r="B64" t="s">
        <v>433</v>
      </c>
      <c r="C64" t="s">
        <v>496</v>
      </c>
      <c r="D64">
        <v>0</v>
      </c>
      <c r="E64">
        <v>1</v>
      </c>
      <c r="F64">
        <v>1</v>
      </c>
      <c r="G64">
        <v>2</v>
      </c>
      <c r="J64">
        <v>63</v>
      </c>
      <c r="K64">
        <v>2</v>
      </c>
    </row>
    <row r="65" spans="1:11">
      <c r="A65">
        <v>63</v>
      </c>
      <c r="B65" t="s">
        <v>110</v>
      </c>
      <c r="C65" t="s">
        <v>497</v>
      </c>
      <c r="D65">
        <v>0</v>
      </c>
      <c r="E65">
        <v>1</v>
      </c>
      <c r="F65">
        <v>1</v>
      </c>
      <c r="G65">
        <v>2</v>
      </c>
      <c r="J65">
        <v>63</v>
      </c>
      <c r="K65">
        <v>2</v>
      </c>
    </row>
    <row r="66" spans="1:11">
      <c r="A66">
        <v>63</v>
      </c>
      <c r="B66" t="s">
        <v>258</v>
      </c>
      <c r="C66" t="s">
        <v>498</v>
      </c>
      <c r="D66">
        <v>0</v>
      </c>
      <c r="E66">
        <v>1</v>
      </c>
      <c r="F66">
        <v>1</v>
      </c>
      <c r="G66">
        <v>2</v>
      </c>
      <c r="J66">
        <v>63</v>
      </c>
      <c r="K66">
        <v>2</v>
      </c>
    </row>
    <row r="67" spans="1:11">
      <c r="A67">
        <v>63</v>
      </c>
      <c r="B67" t="s">
        <v>36</v>
      </c>
      <c r="C67" t="s">
        <v>499</v>
      </c>
      <c r="D67">
        <v>0</v>
      </c>
      <c r="E67">
        <v>1</v>
      </c>
      <c r="F67">
        <v>1</v>
      </c>
      <c r="G67">
        <v>2</v>
      </c>
      <c r="J67">
        <v>63</v>
      </c>
      <c r="K67">
        <v>2</v>
      </c>
    </row>
    <row r="68" spans="1:11">
      <c r="A68">
        <v>63</v>
      </c>
      <c r="B68" t="s">
        <v>292</v>
      </c>
      <c r="C68" t="s">
        <v>500</v>
      </c>
      <c r="D68">
        <v>0</v>
      </c>
      <c r="E68">
        <v>1</v>
      </c>
      <c r="F68">
        <v>1</v>
      </c>
      <c r="G68">
        <v>2</v>
      </c>
      <c r="J68">
        <v>63</v>
      </c>
      <c r="K68">
        <v>2</v>
      </c>
    </row>
    <row r="69" spans="1:11">
      <c r="A69">
        <v>63</v>
      </c>
      <c r="B69" t="s">
        <v>160</v>
      </c>
      <c r="C69" t="s">
        <v>501</v>
      </c>
      <c r="D69">
        <v>0</v>
      </c>
      <c r="E69">
        <v>1</v>
      </c>
      <c r="F69">
        <v>1</v>
      </c>
      <c r="G69">
        <v>2</v>
      </c>
      <c r="J69">
        <v>63</v>
      </c>
      <c r="K69">
        <v>2</v>
      </c>
    </row>
    <row r="70" spans="1:11">
      <c r="A70">
        <v>69</v>
      </c>
      <c r="B70" t="s">
        <v>295</v>
      </c>
      <c r="C70" t="s">
        <v>502</v>
      </c>
      <c r="D70">
        <v>0</v>
      </c>
      <c r="E70">
        <v>1</v>
      </c>
      <c r="F70">
        <v>0</v>
      </c>
      <c r="G70">
        <v>1</v>
      </c>
      <c r="J70">
        <v>69</v>
      </c>
      <c r="K70">
        <v>1</v>
      </c>
    </row>
    <row r="71" spans="1:11">
      <c r="A71">
        <v>69</v>
      </c>
      <c r="B71" t="s">
        <v>246</v>
      </c>
      <c r="C71" t="s">
        <v>503</v>
      </c>
      <c r="D71">
        <v>0</v>
      </c>
      <c r="E71">
        <v>1</v>
      </c>
      <c r="F71">
        <v>0</v>
      </c>
      <c r="G71">
        <v>1</v>
      </c>
      <c r="J71">
        <v>69</v>
      </c>
      <c r="K71">
        <v>1</v>
      </c>
    </row>
    <row r="72" spans="1:11">
      <c r="A72">
        <v>69</v>
      </c>
      <c r="B72" t="s">
        <v>60</v>
      </c>
      <c r="C72" t="s">
        <v>504</v>
      </c>
      <c r="D72">
        <v>0</v>
      </c>
      <c r="E72">
        <v>1</v>
      </c>
      <c r="F72">
        <v>0</v>
      </c>
      <c r="G72">
        <v>1</v>
      </c>
      <c r="J72">
        <v>69</v>
      </c>
      <c r="K72">
        <v>1</v>
      </c>
    </row>
    <row r="73" spans="1:11">
      <c r="A73">
        <v>69</v>
      </c>
      <c r="B73" t="s">
        <v>88</v>
      </c>
      <c r="C73" t="s">
        <v>505</v>
      </c>
      <c r="D73">
        <v>0</v>
      </c>
      <c r="E73">
        <v>1</v>
      </c>
      <c r="F73">
        <v>0</v>
      </c>
      <c r="G73">
        <v>1</v>
      </c>
      <c r="J73">
        <v>69</v>
      </c>
      <c r="K73">
        <v>1</v>
      </c>
    </row>
    <row r="74" spans="1:11">
      <c r="A74">
        <v>69</v>
      </c>
      <c r="B74" t="s">
        <v>146</v>
      </c>
      <c r="C74" t="s">
        <v>506</v>
      </c>
      <c r="D74">
        <v>0</v>
      </c>
      <c r="E74">
        <v>1</v>
      </c>
      <c r="F74">
        <v>0</v>
      </c>
      <c r="G74">
        <v>1</v>
      </c>
      <c r="J74">
        <v>69</v>
      </c>
      <c r="K74">
        <v>1</v>
      </c>
    </row>
    <row r="75" spans="1:11">
      <c r="A75">
        <v>69</v>
      </c>
      <c r="B75" t="s">
        <v>124</v>
      </c>
      <c r="C75" t="s">
        <v>507</v>
      </c>
      <c r="D75">
        <v>0</v>
      </c>
      <c r="E75">
        <v>1</v>
      </c>
      <c r="F75">
        <v>0</v>
      </c>
      <c r="G75">
        <v>1</v>
      </c>
      <c r="J75">
        <v>69</v>
      </c>
      <c r="K75">
        <v>1</v>
      </c>
    </row>
    <row r="76" spans="1:11">
      <c r="A76">
        <v>75</v>
      </c>
      <c r="B76" t="s">
        <v>228</v>
      </c>
      <c r="C76" t="s">
        <v>508</v>
      </c>
      <c r="D76">
        <v>0</v>
      </c>
      <c r="E76">
        <v>0</v>
      </c>
      <c r="F76">
        <v>2</v>
      </c>
      <c r="G76">
        <v>2</v>
      </c>
      <c r="J76">
        <v>75</v>
      </c>
      <c r="K76">
        <v>2</v>
      </c>
    </row>
    <row r="77" spans="1:11">
      <c r="A77">
        <v>75</v>
      </c>
      <c r="B77" t="s">
        <v>299</v>
      </c>
      <c r="C77" t="s">
        <v>509</v>
      </c>
      <c r="D77">
        <v>0</v>
      </c>
      <c r="E77">
        <v>0</v>
      </c>
      <c r="F77">
        <v>2</v>
      </c>
      <c r="G77">
        <v>2</v>
      </c>
      <c r="J77">
        <v>75</v>
      </c>
      <c r="K77">
        <v>2</v>
      </c>
    </row>
    <row r="78" spans="1:11">
      <c r="A78">
        <v>75</v>
      </c>
      <c r="B78" t="s">
        <v>313</v>
      </c>
      <c r="C78" t="s">
        <v>510</v>
      </c>
      <c r="D78">
        <v>0</v>
      </c>
      <c r="E78">
        <v>0</v>
      </c>
      <c r="F78">
        <v>2</v>
      </c>
      <c r="G78">
        <v>2</v>
      </c>
      <c r="J78">
        <v>75</v>
      </c>
      <c r="K78">
        <v>2</v>
      </c>
    </row>
    <row r="79" spans="1:11">
      <c r="A79">
        <v>75</v>
      </c>
      <c r="B79" t="s">
        <v>140</v>
      </c>
      <c r="C79" t="s">
        <v>511</v>
      </c>
      <c r="D79">
        <v>0</v>
      </c>
      <c r="E79">
        <v>0</v>
      </c>
      <c r="F79">
        <v>2</v>
      </c>
      <c r="G79">
        <v>2</v>
      </c>
      <c r="J79">
        <v>75</v>
      </c>
      <c r="K79">
        <v>2</v>
      </c>
    </row>
    <row r="80" spans="1:11">
      <c r="A80">
        <v>79</v>
      </c>
      <c r="B80" t="s">
        <v>226</v>
      </c>
      <c r="C80" t="s">
        <v>512</v>
      </c>
      <c r="D80">
        <v>0</v>
      </c>
      <c r="E80">
        <v>0</v>
      </c>
      <c r="F80">
        <v>1</v>
      </c>
      <c r="G80">
        <v>1</v>
      </c>
      <c r="J80">
        <v>79</v>
      </c>
      <c r="K80">
        <v>1</v>
      </c>
    </row>
    <row r="81" spans="1:11">
      <c r="A81">
        <v>79</v>
      </c>
      <c r="B81" t="s">
        <v>307</v>
      </c>
      <c r="C81" t="s">
        <v>513</v>
      </c>
      <c r="D81">
        <v>0</v>
      </c>
      <c r="E81">
        <v>0</v>
      </c>
      <c r="F81">
        <v>1</v>
      </c>
      <c r="G81">
        <v>1</v>
      </c>
      <c r="J81">
        <v>79</v>
      </c>
      <c r="K81">
        <v>1</v>
      </c>
    </row>
    <row r="82" spans="1:11">
      <c r="A82">
        <v>79</v>
      </c>
      <c r="B82" t="s">
        <v>200</v>
      </c>
      <c r="C82" t="s">
        <v>514</v>
      </c>
      <c r="D82">
        <v>0</v>
      </c>
      <c r="E82">
        <v>0</v>
      </c>
      <c r="F82">
        <v>1</v>
      </c>
      <c r="G82">
        <v>1</v>
      </c>
      <c r="J82">
        <v>79</v>
      </c>
      <c r="K82">
        <v>1</v>
      </c>
    </row>
    <row r="83" spans="1:11">
      <c r="A83">
        <v>79</v>
      </c>
      <c r="B83" t="s">
        <v>38</v>
      </c>
      <c r="C83" t="s">
        <v>515</v>
      </c>
      <c r="D83">
        <v>0</v>
      </c>
      <c r="E83">
        <v>0</v>
      </c>
      <c r="F83">
        <v>1</v>
      </c>
      <c r="G83">
        <v>1</v>
      </c>
      <c r="J83">
        <v>79</v>
      </c>
      <c r="K83">
        <v>1</v>
      </c>
    </row>
    <row r="84" spans="1:11">
      <c r="A84">
        <v>79</v>
      </c>
      <c r="B84" t="s">
        <v>6</v>
      </c>
      <c r="C84" t="s">
        <v>516</v>
      </c>
      <c r="D84">
        <v>0</v>
      </c>
      <c r="E84">
        <v>0</v>
      </c>
      <c r="F84">
        <v>1</v>
      </c>
      <c r="G84">
        <v>1</v>
      </c>
      <c r="J84">
        <v>79</v>
      </c>
      <c r="K84">
        <v>1</v>
      </c>
    </row>
    <row r="85" spans="1:11">
      <c r="A85">
        <v>79</v>
      </c>
      <c r="B85" t="s">
        <v>345</v>
      </c>
      <c r="C85" t="s">
        <v>517</v>
      </c>
      <c r="D85">
        <v>0</v>
      </c>
      <c r="E85">
        <v>0</v>
      </c>
      <c r="F85">
        <v>1</v>
      </c>
      <c r="G85">
        <v>1</v>
      </c>
      <c r="J85">
        <v>79</v>
      </c>
      <c r="K85">
        <v>1</v>
      </c>
    </row>
    <row r="86" spans="1:11">
      <c r="A86">
        <v>79</v>
      </c>
      <c r="B86" t="s">
        <v>434</v>
      </c>
      <c r="C86" t="s">
        <v>518</v>
      </c>
      <c r="D86">
        <v>0</v>
      </c>
      <c r="E86">
        <v>0</v>
      </c>
      <c r="F86">
        <v>1</v>
      </c>
      <c r="G86">
        <v>1</v>
      </c>
      <c r="J86">
        <v>79</v>
      </c>
      <c r="K8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tabSelected="1" workbookViewId="0">
      <selection activeCell="X51" sqref="X51"/>
    </sheetView>
  </sheetViews>
  <sheetFormatPr baseColWidth="10" defaultRowHeight="15" x14ac:dyDescent="0"/>
  <cols>
    <col min="1" max="1" width="27" customWidth="1"/>
    <col min="3" max="3" width="40.33203125" customWidth="1"/>
    <col min="7" max="7" width="29.83203125" customWidth="1"/>
    <col min="15" max="15" width="12.1640625" bestFit="1" customWidth="1"/>
  </cols>
  <sheetData>
    <row r="1" spans="1:24">
      <c r="A1" t="s">
        <v>0</v>
      </c>
      <c r="B1" t="s">
        <v>1</v>
      </c>
      <c r="C1">
        <v>2012</v>
      </c>
      <c r="D1" t="s">
        <v>395</v>
      </c>
      <c r="I1" t="s">
        <v>520</v>
      </c>
      <c r="J1" t="s">
        <v>521</v>
      </c>
      <c r="K1" t="s">
        <v>522</v>
      </c>
      <c r="L1" t="s">
        <v>523</v>
      </c>
      <c r="M1" t="s">
        <v>525</v>
      </c>
      <c r="N1" t="s">
        <v>524</v>
      </c>
      <c r="O1" t="s">
        <v>527</v>
      </c>
    </row>
    <row r="2" spans="1:24">
      <c r="A2" t="s">
        <v>369</v>
      </c>
      <c r="B2" t="s">
        <v>370</v>
      </c>
      <c r="C2">
        <v>16155255000000</v>
      </c>
      <c r="D2">
        <v>1</v>
      </c>
      <c r="F2">
        <v>1</v>
      </c>
      <c r="G2" t="s">
        <v>369</v>
      </c>
      <c r="H2" t="s">
        <v>370</v>
      </c>
      <c r="I2">
        <v>46</v>
      </c>
      <c r="J2">
        <v>29</v>
      </c>
      <c r="K2">
        <v>29</v>
      </c>
      <c r="L2">
        <v>104</v>
      </c>
      <c r="M2">
        <v>1</v>
      </c>
      <c r="N2">
        <f>VLOOKUP(H2,B:D,3,FALSE)</f>
        <v>1</v>
      </c>
      <c r="O2">
        <f t="shared" ref="O2:O31" si="0">VLOOKUP(H2,B:C,2,FALSE)</f>
        <v>16155255000000</v>
      </c>
      <c r="Q2" t="str">
        <f t="shared" ref="Q2:Q31" si="1">CONCATENATE("""",G2,"""",",")</f>
        <v>"United States",</v>
      </c>
      <c r="R2" t="str">
        <f>Q2</f>
        <v>"United States",</v>
      </c>
      <c r="T2" t="str">
        <f>CONCATENATE(I2,",")</f>
        <v>46,</v>
      </c>
      <c r="U2" t="str">
        <f>T2</f>
        <v>46,</v>
      </c>
      <c r="W2" t="str">
        <f>CONCATENATE(ROUND(O2/1000000000,0),",")</f>
        <v>16155,</v>
      </c>
      <c r="X2" t="str">
        <f>W2</f>
        <v>16155,</v>
      </c>
    </row>
    <row r="3" spans="1:24">
      <c r="A3" t="s">
        <v>70</v>
      </c>
      <c r="B3" t="s">
        <v>71</v>
      </c>
      <c r="C3">
        <v>8461623162714.0703</v>
      </c>
      <c r="D3">
        <f>D2+1</f>
        <v>2</v>
      </c>
      <c r="F3">
        <v>2</v>
      </c>
      <c r="G3" t="s">
        <v>70</v>
      </c>
      <c r="H3" t="s">
        <v>71</v>
      </c>
      <c r="I3">
        <v>38</v>
      </c>
      <c r="J3">
        <v>27</v>
      </c>
      <c r="K3">
        <v>23</v>
      </c>
      <c r="L3">
        <v>88</v>
      </c>
      <c r="M3">
        <v>2</v>
      </c>
      <c r="N3">
        <f t="shared" ref="N3:N31" si="2">VLOOKUP(H3,B:D,3,FALSE)</f>
        <v>2</v>
      </c>
      <c r="O3">
        <f t="shared" si="0"/>
        <v>8461623162714.0703</v>
      </c>
      <c r="Q3" t="str">
        <f t="shared" si="1"/>
        <v>"China",</v>
      </c>
      <c r="R3" t="str">
        <f>CONCATENATE(R2,Q3)</f>
        <v>"United States","China",</v>
      </c>
      <c r="T3" t="str">
        <f t="shared" ref="T3:T31" si="3">CONCATENATE(I3,",")</f>
        <v>38,</v>
      </c>
      <c r="U3" t="str">
        <f>CONCATENATE(U2,T3)</f>
        <v>46,38,</v>
      </c>
      <c r="W3" t="str">
        <f t="shared" ref="W3:W31" si="4">CONCATENATE(ROUND(O3/1000000000,0),",")</f>
        <v>8462,</v>
      </c>
      <c r="X3" t="str">
        <f>CONCATENATE(X2,W3)</f>
        <v>16155,8462,</v>
      </c>
    </row>
    <row r="4" spans="1:24">
      <c r="A4" t="s">
        <v>182</v>
      </c>
      <c r="B4" t="s">
        <v>183</v>
      </c>
      <c r="C4">
        <v>5957250118648.75</v>
      </c>
      <c r="D4">
        <f t="shared" ref="D4:D67" si="5">D3+1</f>
        <v>3</v>
      </c>
      <c r="F4">
        <v>11</v>
      </c>
      <c r="G4" t="s">
        <v>182</v>
      </c>
      <c r="H4" t="s">
        <v>183</v>
      </c>
      <c r="I4">
        <v>7</v>
      </c>
      <c r="J4">
        <v>14</v>
      </c>
      <c r="K4">
        <v>17</v>
      </c>
      <c r="L4">
        <v>38</v>
      </c>
      <c r="M4">
        <v>11</v>
      </c>
      <c r="N4">
        <f t="shared" si="2"/>
        <v>3</v>
      </c>
      <c r="O4">
        <f t="shared" si="0"/>
        <v>5957250118648.75</v>
      </c>
      <c r="Q4" t="str">
        <f t="shared" si="1"/>
        <v>"Japan",</v>
      </c>
      <c r="R4" t="str">
        <f t="shared" ref="R4:R31" si="6">CONCATENATE(R3,Q4)</f>
        <v>"United States","China","Japan",</v>
      </c>
      <c r="T4" t="str">
        <f t="shared" si="3"/>
        <v>7,</v>
      </c>
      <c r="U4" t="str">
        <f t="shared" ref="U4:U31" si="7">CONCATENATE(U3,T4)</f>
        <v>46,38,7,</v>
      </c>
      <c r="W4" t="str">
        <f t="shared" si="4"/>
        <v>5957,</v>
      </c>
      <c r="X4" t="str">
        <f t="shared" ref="X4:X31" si="8">CONCATENATE(X3,W4)</f>
        <v>16155,8462,5957,</v>
      </c>
    </row>
    <row r="5" spans="1:24">
      <c r="A5" t="s">
        <v>92</v>
      </c>
      <c r="B5" t="s">
        <v>399</v>
      </c>
      <c r="C5">
        <v>3539615377794.5098</v>
      </c>
      <c r="D5">
        <f t="shared" si="5"/>
        <v>4</v>
      </c>
      <c r="F5">
        <v>6</v>
      </c>
      <c r="G5" t="s">
        <v>92</v>
      </c>
      <c r="H5" t="s">
        <v>399</v>
      </c>
      <c r="I5">
        <v>11</v>
      </c>
      <c r="J5">
        <v>19</v>
      </c>
      <c r="K5">
        <v>14</v>
      </c>
      <c r="L5">
        <v>44</v>
      </c>
      <c r="M5">
        <v>6</v>
      </c>
      <c r="N5">
        <f t="shared" si="2"/>
        <v>4</v>
      </c>
      <c r="O5">
        <f t="shared" si="0"/>
        <v>3539615377794.5098</v>
      </c>
      <c r="Q5" t="str">
        <f t="shared" si="1"/>
        <v>"Germany",</v>
      </c>
      <c r="R5" t="str">
        <f t="shared" si="6"/>
        <v>"United States","China","Japan","Germany",</v>
      </c>
      <c r="T5" t="str">
        <f t="shared" si="3"/>
        <v>11,</v>
      </c>
      <c r="U5" t="str">
        <f t="shared" si="7"/>
        <v>46,38,7,11,</v>
      </c>
      <c r="W5" t="str">
        <f t="shared" si="4"/>
        <v>3540,</v>
      </c>
      <c r="X5" t="str">
        <f t="shared" si="8"/>
        <v>16155,8462,5957,3540,</v>
      </c>
    </row>
    <row r="6" spans="1:24">
      <c r="A6" t="s">
        <v>118</v>
      </c>
      <c r="B6" t="s">
        <v>119</v>
      </c>
      <c r="C6">
        <v>2681416108537.3901</v>
      </c>
      <c r="D6">
        <f t="shared" si="5"/>
        <v>5</v>
      </c>
      <c r="F6">
        <v>7</v>
      </c>
      <c r="G6" t="s">
        <v>118</v>
      </c>
      <c r="H6" t="s">
        <v>119</v>
      </c>
      <c r="I6">
        <v>11</v>
      </c>
      <c r="J6">
        <v>11</v>
      </c>
      <c r="K6">
        <v>12</v>
      </c>
      <c r="L6">
        <v>34</v>
      </c>
      <c r="M6">
        <v>7</v>
      </c>
      <c r="N6">
        <f t="shared" si="2"/>
        <v>5</v>
      </c>
      <c r="O6">
        <f t="shared" si="0"/>
        <v>2681416108537.3901</v>
      </c>
      <c r="Q6" t="str">
        <f t="shared" si="1"/>
        <v>"France",</v>
      </c>
      <c r="R6" t="str">
        <f t="shared" si="6"/>
        <v>"United States","China","Japan","Germany","France",</v>
      </c>
      <c r="T6" t="str">
        <f t="shared" si="3"/>
        <v>11,</v>
      </c>
      <c r="U6" t="str">
        <f t="shared" si="7"/>
        <v>46,38,7,11,11,</v>
      </c>
      <c r="W6" t="str">
        <f t="shared" si="4"/>
        <v>2681,</v>
      </c>
      <c r="X6" t="str">
        <f t="shared" si="8"/>
        <v>16155,8462,5957,3540,2681,</v>
      </c>
    </row>
    <row r="7" spans="1:24">
      <c r="A7" t="s">
        <v>126</v>
      </c>
      <c r="B7" t="s">
        <v>127</v>
      </c>
      <c r="C7">
        <v>2630472981169.6499</v>
      </c>
      <c r="D7">
        <f t="shared" si="5"/>
        <v>6</v>
      </c>
      <c r="F7">
        <v>3</v>
      </c>
      <c r="G7" t="s">
        <v>425</v>
      </c>
      <c r="H7" t="s">
        <v>127</v>
      </c>
      <c r="I7">
        <v>29</v>
      </c>
      <c r="J7">
        <v>17</v>
      </c>
      <c r="K7">
        <v>19</v>
      </c>
      <c r="L7">
        <v>65</v>
      </c>
      <c r="M7">
        <v>3</v>
      </c>
      <c r="N7">
        <f t="shared" si="2"/>
        <v>6</v>
      </c>
      <c r="O7">
        <f t="shared" si="0"/>
        <v>2630472981169.6499</v>
      </c>
      <c r="Q7" t="str">
        <f t="shared" si="1"/>
        <v>"Great Britain &amp; N. Ireland",</v>
      </c>
      <c r="R7" t="str">
        <f t="shared" si="6"/>
        <v>"United States","China","Japan","Germany","France","Great Britain &amp; N. Ireland",</v>
      </c>
      <c r="T7" t="str">
        <f t="shared" si="3"/>
        <v>29,</v>
      </c>
      <c r="U7" t="str">
        <f t="shared" si="7"/>
        <v>46,38,7,11,11,29,</v>
      </c>
      <c r="W7" t="str">
        <f t="shared" si="4"/>
        <v>2630,</v>
      </c>
      <c r="X7" t="str">
        <f t="shared" si="8"/>
        <v>16155,8462,5957,3540,2681,2630,</v>
      </c>
    </row>
    <row r="8" spans="1:24">
      <c r="A8" t="s">
        <v>52</v>
      </c>
      <c r="B8" t="s">
        <v>53</v>
      </c>
      <c r="C8">
        <v>2460658440428.04</v>
      </c>
      <c r="D8">
        <f t="shared" si="5"/>
        <v>7</v>
      </c>
      <c r="F8">
        <v>22</v>
      </c>
      <c r="G8" t="s">
        <v>52</v>
      </c>
      <c r="H8" t="s">
        <v>53</v>
      </c>
      <c r="I8">
        <v>3</v>
      </c>
      <c r="J8">
        <v>5</v>
      </c>
      <c r="K8">
        <v>9</v>
      </c>
      <c r="L8">
        <v>17</v>
      </c>
      <c r="M8">
        <v>22</v>
      </c>
      <c r="N8">
        <f t="shared" si="2"/>
        <v>7</v>
      </c>
      <c r="O8">
        <f t="shared" si="0"/>
        <v>2460658440428.04</v>
      </c>
      <c r="Q8" t="str">
        <f t="shared" si="1"/>
        <v>"Brazil",</v>
      </c>
      <c r="R8" t="str">
        <f t="shared" si="6"/>
        <v>"United States","China","Japan","Germany","France","Great Britain &amp; N. Ireland","Brazil",</v>
      </c>
      <c r="T8" t="str">
        <f t="shared" si="3"/>
        <v>3,</v>
      </c>
      <c r="U8" t="str">
        <f t="shared" si="7"/>
        <v>46,38,7,11,11,29,3,</v>
      </c>
      <c r="W8" t="str">
        <f t="shared" si="4"/>
        <v>2461,</v>
      </c>
      <c r="X8" t="str">
        <f t="shared" si="8"/>
        <v>16155,8462,5957,3540,2681,2630,2461,</v>
      </c>
    </row>
    <row r="9" spans="1:24">
      <c r="A9" t="s">
        <v>303</v>
      </c>
      <c r="B9" t="s">
        <v>304</v>
      </c>
      <c r="C9">
        <v>2170145829223.9199</v>
      </c>
      <c r="D9">
        <f t="shared" si="5"/>
        <v>8</v>
      </c>
      <c r="F9">
        <v>4</v>
      </c>
      <c r="G9" t="s">
        <v>303</v>
      </c>
      <c r="H9" t="s">
        <v>304</v>
      </c>
      <c r="I9">
        <v>24</v>
      </c>
      <c r="J9">
        <v>26</v>
      </c>
      <c r="K9">
        <v>32</v>
      </c>
      <c r="L9">
        <v>82</v>
      </c>
      <c r="M9">
        <v>4</v>
      </c>
      <c r="N9">
        <f t="shared" si="2"/>
        <v>8</v>
      </c>
      <c r="O9">
        <f t="shared" si="0"/>
        <v>2170145829223.9199</v>
      </c>
      <c r="Q9" t="str">
        <f t="shared" si="1"/>
        <v>"Russian Federation",</v>
      </c>
      <c r="R9" t="str">
        <f t="shared" si="6"/>
        <v>"United States","China","Japan","Germany","France","Great Britain &amp; N. Ireland","Brazil","Russian Federation",</v>
      </c>
      <c r="T9" t="str">
        <f t="shared" si="3"/>
        <v>24,</v>
      </c>
      <c r="U9" t="str">
        <f t="shared" si="7"/>
        <v>46,38,7,11,11,29,3,24,</v>
      </c>
      <c r="W9" t="str">
        <f t="shared" si="4"/>
        <v>2170,</v>
      </c>
      <c r="X9" t="str">
        <f t="shared" si="8"/>
        <v>16155,8462,5957,3540,2681,2630,2461,2170,</v>
      </c>
    </row>
    <row r="10" spans="1:24">
      <c r="A10" t="s">
        <v>176</v>
      </c>
      <c r="B10" t="s">
        <v>177</v>
      </c>
      <c r="C10">
        <v>2072823111961.1001</v>
      </c>
      <c r="D10">
        <f t="shared" si="5"/>
        <v>9</v>
      </c>
      <c r="F10">
        <v>8</v>
      </c>
      <c r="G10" t="s">
        <v>176</v>
      </c>
      <c r="H10" t="s">
        <v>177</v>
      </c>
      <c r="I10">
        <v>8</v>
      </c>
      <c r="J10">
        <v>9</v>
      </c>
      <c r="K10">
        <v>11</v>
      </c>
      <c r="L10">
        <v>28</v>
      </c>
      <c r="M10">
        <v>8</v>
      </c>
      <c r="N10">
        <f t="shared" si="2"/>
        <v>9</v>
      </c>
      <c r="O10">
        <f t="shared" si="0"/>
        <v>2072823111961.1001</v>
      </c>
      <c r="Q10" t="str">
        <f t="shared" si="1"/>
        <v>"Italy",</v>
      </c>
      <c r="R10" t="str">
        <f t="shared" si="6"/>
        <v>"United States","China","Japan","Germany","France","Great Britain &amp; N. Ireland","Brazil","Russian Federation","Italy",</v>
      </c>
      <c r="T10" t="str">
        <f t="shared" si="3"/>
        <v>8,</v>
      </c>
      <c r="U10" t="str">
        <f t="shared" si="7"/>
        <v>46,38,7,11,11,29,3,24,8,</v>
      </c>
      <c r="W10" t="str">
        <f t="shared" si="4"/>
        <v>2073,</v>
      </c>
      <c r="X10" t="str">
        <f t="shared" si="8"/>
        <v>16155,8462,5957,3540,2681,2630,2461,2170,2073,</v>
      </c>
    </row>
    <row r="11" spans="1:24">
      <c r="A11" t="s">
        <v>164</v>
      </c>
      <c r="B11" t="s">
        <v>165</v>
      </c>
      <c r="C11">
        <v>1824960308640.71</v>
      </c>
      <c r="D11">
        <f t="shared" si="5"/>
        <v>10</v>
      </c>
      <c r="F11">
        <v>10</v>
      </c>
      <c r="G11" t="s">
        <v>20</v>
      </c>
      <c r="H11" t="s">
        <v>21</v>
      </c>
      <c r="I11">
        <v>7</v>
      </c>
      <c r="J11">
        <v>16</v>
      </c>
      <c r="K11">
        <v>12</v>
      </c>
      <c r="L11">
        <v>35</v>
      </c>
      <c r="M11">
        <v>10</v>
      </c>
      <c r="N11">
        <f t="shared" si="2"/>
        <v>12</v>
      </c>
      <c r="O11">
        <f t="shared" si="0"/>
        <v>1537477830480.51</v>
      </c>
      <c r="Q11" t="str">
        <f t="shared" si="1"/>
        <v>"Australia",</v>
      </c>
      <c r="R11" t="str">
        <f t="shared" si="6"/>
        <v>"United States","China","Japan","Germany","France","Great Britain &amp; N. Ireland","Brazil","Russian Federation","Italy","Australia",</v>
      </c>
      <c r="T11" t="str">
        <f t="shared" si="3"/>
        <v>7,</v>
      </c>
      <c r="U11" t="str">
        <f t="shared" si="7"/>
        <v>46,38,7,11,11,29,3,24,8,7,</v>
      </c>
      <c r="W11" t="str">
        <f t="shared" si="4"/>
        <v>1537,</v>
      </c>
      <c r="X11" t="str">
        <f t="shared" si="8"/>
        <v>16155,8462,5957,3540,2681,2630,2461,2170,2073,1537,</v>
      </c>
    </row>
    <row r="12" spans="1:24">
      <c r="A12" t="s">
        <v>64</v>
      </c>
      <c r="B12" t="s">
        <v>65</v>
      </c>
      <c r="C12">
        <v>1824288757447.5701</v>
      </c>
      <c r="D12">
        <f t="shared" si="5"/>
        <v>11</v>
      </c>
      <c r="F12">
        <v>21</v>
      </c>
      <c r="G12" t="s">
        <v>108</v>
      </c>
      <c r="H12" t="s">
        <v>109</v>
      </c>
      <c r="I12">
        <v>3</v>
      </c>
      <c r="J12">
        <v>10</v>
      </c>
      <c r="K12">
        <v>4</v>
      </c>
      <c r="L12">
        <v>17</v>
      </c>
      <c r="M12">
        <v>21</v>
      </c>
      <c r="N12">
        <f t="shared" si="2"/>
        <v>13</v>
      </c>
      <c r="O12">
        <f t="shared" si="0"/>
        <v>1339946773437.24</v>
      </c>
      <c r="Q12" t="str">
        <f t="shared" si="1"/>
        <v>"Spain",</v>
      </c>
      <c r="R12" t="str">
        <f t="shared" si="6"/>
        <v>"United States","China","Japan","Germany","France","Great Britain &amp; N. Ireland","Brazil","Russian Federation","Italy","Australia","Spain",</v>
      </c>
      <c r="T12" t="str">
        <f t="shared" si="3"/>
        <v>3,</v>
      </c>
      <c r="U12" t="str">
        <f t="shared" si="7"/>
        <v>46,38,7,11,11,29,3,24,8,7,3,</v>
      </c>
      <c r="W12" t="str">
        <f t="shared" si="4"/>
        <v>1340,</v>
      </c>
      <c r="X12" t="str">
        <f t="shared" si="8"/>
        <v>16155,8462,5957,3540,2681,2630,2461,2170,2073,1537,1340,</v>
      </c>
    </row>
    <row r="13" spans="1:24">
      <c r="A13" t="s">
        <v>20</v>
      </c>
      <c r="B13" t="s">
        <v>21</v>
      </c>
      <c r="C13">
        <v>1537477830480.51</v>
      </c>
      <c r="D13">
        <f t="shared" si="5"/>
        <v>12</v>
      </c>
      <c r="F13">
        <v>5</v>
      </c>
      <c r="G13" t="s">
        <v>426</v>
      </c>
      <c r="H13" t="s">
        <v>197</v>
      </c>
      <c r="I13">
        <v>13</v>
      </c>
      <c r="J13">
        <v>8</v>
      </c>
      <c r="K13">
        <v>7</v>
      </c>
      <c r="L13">
        <v>28</v>
      </c>
      <c r="M13">
        <v>5</v>
      </c>
      <c r="N13">
        <f t="shared" si="2"/>
        <v>14</v>
      </c>
      <c r="O13">
        <f t="shared" si="0"/>
        <v>1222807195712.49</v>
      </c>
      <c r="Q13" t="str">
        <f t="shared" si="1"/>
        <v>"South Korea",</v>
      </c>
      <c r="R13" t="str">
        <f t="shared" si="6"/>
        <v>"United States","China","Japan","Germany","France","Great Britain &amp; N. Ireland","Brazil","Russian Federation","Italy","Australia","Spain","South Korea",</v>
      </c>
      <c r="T13" t="str">
        <f t="shared" si="3"/>
        <v>13,</v>
      </c>
      <c r="U13" t="str">
        <f t="shared" si="7"/>
        <v>46,38,7,11,11,29,3,24,8,7,3,13,</v>
      </c>
      <c r="W13" t="str">
        <f t="shared" si="4"/>
        <v>1223,</v>
      </c>
      <c r="X13" t="str">
        <f t="shared" si="8"/>
        <v>16155,8462,5957,3540,2681,2630,2461,2170,2073,1537,1340,1223,</v>
      </c>
    </row>
    <row r="14" spans="1:24">
      <c r="A14" t="s">
        <v>108</v>
      </c>
      <c r="B14" t="s">
        <v>109</v>
      </c>
      <c r="C14">
        <v>1339946773437.24</v>
      </c>
      <c r="D14">
        <f t="shared" si="5"/>
        <v>13</v>
      </c>
      <c r="F14">
        <v>13</v>
      </c>
      <c r="G14" t="s">
        <v>268</v>
      </c>
      <c r="H14" t="s">
        <v>400</v>
      </c>
      <c r="I14">
        <v>6</v>
      </c>
      <c r="J14">
        <v>6</v>
      </c>
      <c r="K14">
        <v>8</v>
      </c>
      <c r="L14">
        <v>20</v>
      </c>
      <c r="M14">
        <v>13</v>
      </c>
      <c r="N14">
        <f t="shared" si="2"/>
        <v>17</v>
      </c>
      <c r="O14">
        <f t="shared" si="0"/>
        <v>828946812396.78796</v>
      </c>
      <c r="Q14" t="str">
        <f t="shared" si="1"/>
        <v>"Netherlands",</v>
      </c>
      <c r="R14" t="str">
        <f t="shared" si="6"/>
        <v>"United States","China","Japan","Germany","France","Great Britain &amp; N. Ireland","Brazil","Russian Federation","Italy","Australia","Spain","South Korea","Netherlands",</v>
      </c>
      <c r="T14" t="str">
        <f t="shared" si="3"/>
        <v>6,</v>
      </c>
      <c r="U14" t="str">
        <f t="shared" si="7"/>
        <v>46,38,7,11,11,29,3,24,8,7,3,13,6,</v>
      </c>
      <c r="W14" t="str">
        <f t="shared" si="4"/>
        <v>829,</v>
      </c>
      <c r="X14" t="str">
        <f t="shared" si="8"/>
        <v>16155,8462,5957,3540,2681,2630,2461,2170,2073,1537,1340,1223,829,</v>
      </c>
    </row>
    <row r="15" spans="1:24">
      <c r="A15" t="s">
        <v>196</v>
      </c>
      <c r="B15" t="s">
        <v>197</v>
      </c>
      <c r="C15">
        <v>1222807195712.49</v>
      </c>
      <c r="D15">
        <f t="shared" si="5"/>
        <v>14</v>
      </c>
      <c r="F15">
        <v>17</v>
      </c>
      <c r="G15" t="s">
        <v>427</v>
      </c>
      <c r="H15" t="s">
        <v>401</v>
      </c>
      <c r="I15">
        <v>4</v>
      </c>
      <c r="J15">
        <v>5</v>
      </c>
      <c r="K15">
        <v>3</v>
      </c>
      <c r="L15">
        <v>12</v>
      </c>
      <c r="M15">
        <v>17</v>
      </c>
      <c r="N15">
        <f t="shared" si="2"/>
        <v>22</v>
      </c>
      <c r="O15">
        <f t="shared" si="0"/>
        <v>587209369682.67004</v>
      </c>
      <c r="Q15" t="str">
        <f t="shared" si="1"/>
        <v>"Iran",</v>
      </c>
      <c r="R15" t="str">
        <f t="shared" si="6"/>
        <v>"United States","China","Japan","Germany","France","Great Britain &amp; N. Ireland","Brazil","Russian Federation","Italy","Australia","Spain","South Korea","Netherlands","Iran",</v>
      </c>
      <c r="T15" t="str">
        <f t="shared" si="3"/>
        <v>4,</v>
      </c>
      <c r="U15" t="str">
        <f t="shared" si="7"/>
        <v>46,38,7,11,11,29,3,24,8,7,3,13,6,4,</v>
      </c>
      <c r="W15" t="str">
        <f t="shared" si="4"/>
        <v>587,</v>
      </c>
      <c r="X15" t="str">
        <f t="shared" si="8"/>
        <v>16155,8462,5957,3540,2681,2630,2461,2170,2073,1537,1340,1223,829,587,</v>
      </c>
    </row>
    <row r="16" spans="1:24">
      <c r="A16" t="s">
        <v>234</v>
      </c>
      <c r="B16" t="s">
        <v>235</v>
      </c>
      <c r="C16">
        <v>1186598324461.8201</v>
      </c>
      <c r="D16">
        <f t="shared" si="5"/>
        <v>15</v>
      </c>
      <c r="F16">
        <v>30</v>
      </c>
      <c r="G16" t="s">
        <v>290</v>
      </c>
      <c r="H16" t="s">
        <v>291</v>
      </c>
      <c r="I16">
        <v>2</v>
      </c>
      <c r="J16">
        <v>2</v>
      </c>
      <c r="K16">
        <v>6</v>
      </c>
      <c r="L16">
        <v>10</v>
      </c>
      <c r="M16">
        <v>30</v>
      </c>
      <c r="N16">
        <f t="shared" si="2"/>
        <v>25</v>
      </c>
      <c r="O16">
        <f t="shared" si="0"/>
        <v>500227851988.33099</v>
      </c>
      <c r="Q16" t="str">
        <f t="shared" si="1"/>
        <v>"Poland",</v>
      </c>
      <c r="R16" t="str">
        <f t="shared" si="6"/>
        <v>"United States","China","Japan","Germany","France","Great Britain &amp; N. Ireland","Brazil","Russian Federation","Italy","Australia","Spain","South Korea","Netherlands","Iran","Poland",</v>
      </c>
      <c r="T16" t="str">
        <f t="shared" si="3"/>
        <v>2,</v>
      </c>
      <c r="U16" t="str">
        <f t="shared" si="7"/>
        <v>46,38,7,11,11,29,3,24,8,7,3,13,6,4,2,</v>
      </c>
      <c r="W16" t="str">
        <f t="shared" si="4"/>
        <v>500,</v>
      </c>
      <c r="X16" t="str">
        <f t="shared" si="8"/>
        <v>16155,8462,5957,3540,2681,2630,2461,2170,2073,1537,1340,1223,829,587,500,</v>
      </c>
    </row>
    <row r="17" spans="1:24">
      <c r="A17" t="s">
        <v>160</v>
      </c>
      <c r="B17" t="s">
        <v>161</v>
      </c>
      <c r="C17">
        <v>917869913364.91602</v>
      </c>
      <c r="D17">
        <f t="shared" si="5"/>
        <v>16</v>
      </c>
      <c r="F17">
        <v>23</v>
      </c>
      <c r="G17" t="s">
        <v>387</v>
      </c>
      <c r="H17" t="s">
        <v>402</v>
      </c>
      <c r="I17">
        <v>3</v>
      </c>
      <c r="J17">
        <v>2</v>
      </c>
      <c r="K17">
        <v>1</v>
      </c>
      <c r="L17">
        <v>6</v>
      </c>
      <c r="M17">
        <v>23</v>
      </c>
      <c r="N17">
        <f t="shared" si="2"/>
        <v>29</v>
      </c>
      <c r="O17">
        <f t="shared" si="0"/>
        <v>397386418270.40198</v>
      </c>
      <c r="Q17" t="str">
        <f t="shared" si="1"/>
        <v>"South Africa",</v>
      </c>
      <c r="R17" t="str">
        <f t="shared" si="6"/>
        <v>"United States","China","Japan","Germany","France","Great Britain &amp; N. Ireland","Brazil","Russian Federation","Italy","Australia","Spain","South Korea","Netherlands","Iran","Poland","South Africa",</v>
      </c>
      <c r="T17" t="str">
        <f t="shared" si="3"/>
        <v>3,</v>
      </c>
      <c r="U17" t="str">
        <f t="shared" si="7"/>
        <v>46,38,7,11,11,29,3,24,8,7,3,13,6,4,2,3,</v>
      </c>
      <c r="W17" t="str">
        <f t="shared" si="4"/>
        <v>397,</v>
      </c>
      <c r="X17" t="str">
        <f t="shared" si="8"/>
        <v>16155,8462,5957,3540,2681,2630,2461,2170,2073,1537,1340,1223,829,587,500,397,</v>
      </c>
    </row>
    <row r="18" spans="1:24">
      <c r="A18" t="s">
        <v>268</v>
      </c>
      <c r="B18" t="s">
        <v>400</v>
      </c>
      <c r="C18">
        <v>828946812396.78796</v>
      </c>
      <c r="D18">
        <f t="shared" si="5"/>
        <v>17</v>
      </c>
      <c r="F18">
        <v>29</v>
      </c>
      <c r="G18" t="s">
        <v>98</v>
      </c>
      <c r="H18" t="s">
        <v>404</v>
      </c>
      <c r="I18">
        <v>2</v>
      </c>
      <c r="J18">
        <v>4</v>
      </c>
      <c r="K18">
        <v>3</v>
      </c>
      <c r="L18">
        <v>9</v>
      </c>
      <c r="M18">
        <v>29</v>
      </c>
      <c r="N18">
        <f t="shared" si="2"/>
        <v>34</v>
      </c>
      <c r="O18">
        <f t="shared" si="0"/>
        <v>325012162409.979</v>
      </c>
      <c r="Q18" t="str">
        <f t="shared" si="1"/>
        <v>"Denmark",</v>
      </c>
      <c r="R18" t="str">
        <f t="shared" si="6"/>
        <v>"United States","China","Japan","Germany","France","Great Britain &amp; N. Ireland","Brazil","Russian Federation","Italy","Australia","Spain","South Korea","Netherlands","Iran","Poland","South Africa","Denmark",</v>
      </c>
      <c r="T18" t="str">
        <f t="shared" si="3"/>
        <v>2,</v>
      </c>
      <c r="U18" t="str">
        <f t="shared" si="7"/>
        <v>46,38,7,11,11,29,3,24,8,7,3,13,6,4,2,3,2,</v>
      </c>
      <c r="W18" t="str">
        <f t="shared" si="4"/>
        <v>325,</v>
      </c>
      <c r="X18" t="str">
        <f t="shared" si="8"/>
        <v>16155,8462,5957,3540,2681,2630,2461,2170,2073,1537,1340,1223,829,587,500,397,325,</v>
      </c>
    </row>
    <row r="19" spans="1:24">
      <c r="A19" t="s">
        <v>357</v>
      </c>
      <c r="B19" t="s">
        <v>358</v>
      </c>
      <c r="C19">
        <v>788863301224.94397</v>
      </c>
      <c r="D19">
        <f t="shared" si="5"/>
        <v>18</v>
      </c>
      <c r="F19">
        <v>12</v>
      </c>
      <c r="G19" t="s">
        <v>184</v>
      </c>
      <c r="H19" t="s">
        <v>185</v>
      </c>
      <c r="I19">
        <v>7</v>
      </c>
      <c r="J19">
        <v>1</v>
      </c>
      <c r="K19">
        <v>5</v>
      </c>
      <c r="L19">
        <v>13</v>
      </c>
      <c r="M19">
        <v>12</v>
      </c>
      <c r="N19">
        <f t="shared" si="2"/>
        <v>48</v>
      </c>
      <c r="O19">
        <f t="shared" si="0"/>
        <v>215902443457.121</v>
      </c>
      <c r="Q19" t="str">
        <f t="shared" si="1"/>
        <v>"Kazakhstan",</v>
      </c>
      <c r="R19" t="str">
        <f t="shared" si="6"/>
        <v>"United States","China","Japan","Germany","France","Great Britain &amp; N. Ireland","Brazil","Russian Federation","Italy","Australia","Spain","South Korea","Netherlands","Iran","Poland","South Africa","Denmark","Kazakhstan",</v>
      </c>
      <c r="T19" t="str">
        <f t="shared" si="3"/>
        <v>7,</v>
      </c>
      <c r="U19" t="str">
        <f t="shared" si="7"/>
        <v>46,38,7,11,11,29,3,24,8,7,3,13,6,4,2,3,2,7,</v>
      </c>
      <c r="W19" t="str">
        <f t="shared" si="4"/>
        <v>216,</v>
      </c>
      <c r="X19" t="str">
        <f t="shared" si="8"/>
        <v>16155,8462,5957,3540,2681,2630,2461,2170,2073,1537,1340,1223,829,587,500,397,325,216,</v>
      </c>
    </row>
    <row r="20" spans="1:24">
      <c r="A20" t="s">
        <v>307</v>
      </c>
      <c r="B20" t="s">
        <v>308</v>
      </c>
      <c r="C20">
        <v>733955733333.33301</v>
      </c>
      <c r="D20">
        <f t="shared" si="5"/>
        <v>19</v>
      </c>
      <c r="F20">
        <v>19</v>
      </c>
      <c r="G20" t="s">
        <v>90</v>
      </c>
      <c r="H20" t="s">
        <v>91</v>
      </c>
      <c r="I20">
        <v>4</v>
      </c>
      <c r="J20">
        <v>3</v>
      </c>
      <c r="K20">
        <v>3</v>
      </c>
      <c r="L20">
        <v>10</v>
      </c>
      <c r="M20">
        <v>19</v>
      </c>
      <c r="N20">
        <f t="shared" si="2"/>
        <v>50</v>
      </c>
      <c r="O20">
        <f t="shared" si="0"/>
        <v>206441578342.48499</v>
      </c>
      <c r="Q20" t="str">
        <f t="shared" si="1"/>
        <v>"Czech Republic",</v>
      </c>
      <c r="R20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</v>
      </c>
      <c r="T20" t="str">
        <f t="shared" si="3"/>
        <v>4,</v>
      </c>
      <c r="U20" t="str">
        <f t="shared" si="7"/>
        <v>46,38,7,11,11,29,3,24,8,7,3,13,6,4,2,3,2,7,4,</v>
      </c>
      <c r="W20" t="str">
        <f t="shared" si="4"/>
        <v>206,</v>
      </c>
      <c r="X20" t="str">
        <f t="shared" si="8"/>
        <v>16155,8462,5957,3540,2681,2630,2461,2170,2073,1537,1340,1223,829,587,500,397,325,216,206,</v>
      </c>
    </row>
    <row r="21" spans="1:24">
      <c r="A21" t="s">
        <v>66</v>
      </c>
      <c r="B21" t="s">
        <v>405</v>
      </c>
      <c r="C21">
        <v>665408300271.74304</v>
      </c>
      <c r="D21">
        <f t="shared" si="5"/>
        <v>20</v>
      </c>
      <c r="F21">
        <v>15</v>
      </c>
      <c r="G21" t="s">
        <v>274</v>
      </c>
      <c r="H21" t="s">
        <v>275</v>
      </c>
      <c r="I21">
        <v>6</v>
      </c>
      <c r="J21">
        <v>2</v>
      </c>
      <c r="K21">
        <v>5</v>
      </c>
      <c r="L21">
        <v>13</v>
      </c>
      <c r="M21">
        <v>15</v>
      </c>
      <c r="N21">
        <f t="shared" si="2"/>
        <v>53</v>
      </c>
      <c r="O21">
        <f t="shared" si="0"/>
        <v>176617424296.729</v>
      </c>
      <c r="Q21" t="str">
        <f t="shared" si="1"/>
        <v>"New Zealand",</v>
      </c>
      <c r="R21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</v>
      </c>
      <c r="T21" t="str">
        <f t="shared" si="3"/>
        <v>6,</v>
      </c>
      <c r="U21" t="str">
        <f t="shared" si="7"/>
        <v>46,38,7,11,11,29,3,24,8,7,3,13,6,4,2,3,2,7,4,6,</v>
      </c>
      <c r="W21" t="str">
        <f t="shared" si="4"/>
        <v>177,</v>
      </c>
      <c r="X21" t="str">
        <f t="shared" si="8"/>
        <v>16155,8462,5957,3540,2681,2630,2461,2170,2073,1537,1340,1223,829,587,500,397,325,216,206,177,</v>
      </c>
    </row>
    <row r="22" spans="1:24">
      <c r="A22" t="s">
        <v>14</v>
      </c>
      <c r="B22" t="s">
        <v>15</v>
      </c>
      <c r="C22">
        <v>604378456915.57898</v>
      </c>
      <c r="D22">
        <f t="shared" si="5"/>
        <v>21</v>
      </c>
      <c r="F22">
        <v>14</v>
      </c>
      <c r="G22" t="s">
        <v>365</v>
      </c>
      <c r="H22" t="s">
        <v>366</v>
      </c>
      <c r="I22">
        <v>6</v>
      </c>
      <c r="J22">
        <v>5</v>
      </c>
      <c r="K22">
        <v>9</v>
      </c>
      <c r="L22">
        <v>20</v>
      </c>
      <c r="M22">
        <v>14</v>
      </c>
      <c r="N22">
        <f t="shared" si="2"/>
        <v>54</v>
      </c>
      <c r="O22">
        <f t="shared" si="0"/>
        <v>175781379051.43301</v>
      </c>
      <c r="Q22" t="str">
        <f t="shared" si="1"/>
        <v>"Ukraine",</v>
      </c>
      <c r="R22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</v>
      </c>
      <c r="T22" t="str">
        <f t="shared" si="3"/>
        <v>6,</v>
      </c>
      <c r="U22" t="str">
        <f t="shared" si="7"/>
        <v>46,38,7,11,11,29,3,24,8,7,3,13,6,4,2,3,2,7,4,6,6,</v>
      </c>
      <c r="W22" t="str">
        <f t="shared" si="4"/>
        <v>176,</v>
      </c>
      <c r="X22" t="str">
        <f t="shared" si="8"/>
        <v>16155,8462,5957,3540,2681,2630,2461,2170,2073,1537,1340,1223,829,587,500,397,325,216,206,177,176,</v>
      </c>
    </row>
    <row r="23" spans="1:24">
      <c r="A23" t="s">
        <v>168</v>
      </c>
      <c r="B23" t="s">
        <v>401</v>
      </c>
      <c r="C23">
        <v>587209369682.67004</v>
      </c>
      <c r="D23">
        <f t="shared" si="5"/>
        <v>22</v>
      </c>
      <c r="F23">
        <v>27</v>
      </c>
      <c r="G23" t="s">
        <v>301</v>
      </c>
      <c r="H23" t="s">
        <v>302</v>
      </c>
      <c r="I23">
        <v>2</v>
      </c>
      <c r="J23">
        <v>5</v>
      </c>
      <c r="K23">
        <v>2</v>
      </c>
      <c r="L23">
        <v>9</v>
      </c>
      <c r="M23">
        <v>27</v>
      </c>
      <c r="N23">
        <f t="shared" si="2"/>
        <v>56</v>
      </c>
      <c r="O23">
        <f t="shared" si="0"/>
        <v>171664638717.48999</v>
      </c>
      <c r="Q23" t="str">
        <f t="shared" si="1"/>
        <v>"Romania",</v>
      </c>
      <c r="R23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</v>
      </c>
      <c r="T23" t="str">
        <f t="shared" si="3"/>
        <v>2,</v>
      </c>
      <c r="U23" t="str">
        <f t="shared" si="7"/>
        <v>46,38,7,11,11,29,3,24,8,7,3,13,6,4,2,3,2,7,4,6,6,2,</v>
      </c>
      <c r="W23" t="str">
        <f t="shared" si="4"/>
        <v>172,</v>
      </c>
      <c r="X23" t="str">
        <f t="shared" si="8"/>
        <v>16155,8462,5957,3540,2681,2630,2461,2170,2073,1537,1340,1223,829,587,500,397,325,216,206,177,176,172,</v>
      </c>
    </row>
    <row r="24" spans="1:24">
      <c r="A24" t="s">
        <v>333</v>
      </c>
      <c r="B24" t="s">
        <v>334</v>
      </c>
      <c r="C24">
        <v>543880647757.40399</v>
      </c>
      <c r="D24">
        <f t="shared" si="5"/>
        <v>23</v>
      </c>
      <c r="F24">
        <v>9</v>
      </c>
      <c r="G24" t="s">
        <v>158</v>
      </c>
      <c r="H24" t="s">
        <v>159</v>
      </c>
      <c r="I24">
        <v>8</v>
      </c>
      <c r="J24">
        <v>4</v>
      </c>
      <c r="K24">
        <v>5</v>
      </c>
      <c r="L24">
        <v>17</v>
      </c>
      <c r="M24">
        <v>9</v>
      </c>
      <c r="N24">
        <f t="shared" si="2"/>
        <v>59</v>
      </c>
      <c r="O24">
        <f t="shared" si="0"/>
        <v>127176184359.093</v>
      </c>
      <c r="Q24" t="str">
        <f t="shared" si="1"/>
        <v>"Hungary",</v>
      </c>
      <c r="R24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</v>
      </c>
      <c r="T24" t="str">
        <f t="shared" si="3"/>
        <v>8,</v>
      </c>
      <c r="U24" t="str">
        <f t="shared" si="7"/>
        <v>46,38,7,11,11,29,3,24,8,7,3,13,6,4,2,3,2,7,4,6,6,2,8,</v>
      </c>
      <c r="W24" t="str">
        <f t="shared" si="4"/>
        <v>127,</v>
      </c>
      <c r="X24" t="str">
        <f t="shared" si="8"/>
        <v>16155,8462,5957,3540,2681,2630,2461,2170,2073,1537,1340,1223,829,587,500,397,325,216,206,177,176,172,127,</v>
      </c>
    </row>
    <row r="25" spans="1:24">
      <c r="A25" t="s">
        <v>270</v>
      </c>
      <c r="B25" t="s">
        <v>271</v>
      </c>
      <c r="C25">
        <v>509704856037.81702</v>
      </c>
      <c r="D25">
        <f t="shared" si="5"/>
        <v>24</v>
      </c>
      <c r="F25">
        <v>16</v>
      </c>
      <c r="G25" t="s">
        <v>86</v>
      </c>
      <c r="H25" t="s">
        <v>87</v>
      </c>
      <c r="I25">
        <v>5</v>
      </c>
      <c r="J25">
        <v>3</v>
      </c>
      <c r="K25">
        <v>6</v>
      </c>
      <c r="L25">
        <v>14</v>
      </c>
      <c r="M25">
        <v>16</v>
      </c>
      <c r="N25">
        <f t="shared" si="2"/>
        <v>68</v>
      </c>
      <c r="O25">
        <f t="shared" si="0"/>
        <v>73139050000</v>
      </c>
      <c r="Q25" t="str">
        <f t="shared" si="1"/>
        <v>"Cuba",</v>
      </c>
      <c r="R25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</v>
      </c>
      <c r="T25" t="str">
        <f t="shared" si="3"/>
        <v>5,</v>
      </c>
      <c r="U25" t="str">
        <f t="shared" si="7"/>
        <v>46,38,7,11,11,29,3,24,8,7,3,13,6,4,2,3,2,7,4,6,6,2,8,5,</v>
      </c>
      <c r="W25" t="str">
        <f t="shared" si="4"/>
        <v>73,</v>
      </c>
      <c r="X25" t="str">
        <f t="shared" si="8"/>
        <v>16155,8462,5957,3540,2681,2630,2461,2170,2073,1537,1340,1223,829,587,500,397,325,216,206,177,176,172,127,73,</v>
      </c>
    </row>
    <row r="26" spans="1:24">
      <c r="A26" t="s">
        <v>290</v>
      </c>
      <c r="B26" t="s">
        <v>291</v>
      </c>
      <c r="C26">
        <v>500227851988.33099</v>
      </c>
      <c r="D26">
        <f t="shared" si="5"/>
        <v>25</v>
      </c>
      <c r="F26">
        <v>26</v>
      </c>
      <c r="G26" t="s">
        <v>44</v>
      </c>
      <c r="H26" t="s">
        <v>45</v>
      </c>
      <c r="I26">
        <v>2</v>
      </c>
      <c r="J26">
        <v>5</v>
      </c>
      <c r="K26">
        <v>5</v>
      </c>
      <c r="L26">
        <v>12</v>
      </c>
      <c r="M26">
        <v>26</v>
      </c>
      <c r="N26">
        <f t="shared" si="2"/>
        <v>71</v>
      </c>
      <c r="O26">
        <f t="shared" si="0"/>
        <v>63615445566.848297</v>
      </c>
      <c r="Q26" t="str">
        <f t="shared" si="1"/>
        <v>"Belarus",</v>
      </c>
      <c r="R26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Zealand","Ukraine","Romania","Hungary","Cuba","Belarus",</v>
      </c>
      <c r="T26" t="str">
        <f t="shared" si="3"/>
        <v>2,</v>
      </c>
      <c r="U26" t="str">
        <f t="shared" si="7"/>
        <v>46,38,7,11,11,29,3,24,8,7,3,13,6,4,2,3,2,7,4,6,6,2,8,5,2,</v>
      </c>
      <c r="W26" t="str">
        <f t="shared" si="4"/>
        <v>64,</v>
      </c>
      <c r="X26" t="str">
        <f t="shared" si="8"/>
        <v>16155,8462,5957,3540,2681,2630,2461,2170,2073,1537,1340,1223,829,587,500,397,325,216,206,177,176,172,127,73,64,</v>
      </c>
    </row>
    <row r="27" spans="1:24">
      <c r="A27" t="s">
        <v>28</v>
      </c>
      <c r="B27" t="s">
        <v>29</v>
      </c>
      <c r="C27">
        <v>497815990388.02301</v>
      </c>
      <c r="D27">
        <f t="shared" si="5"/>
        <v>26</v>
      </c>
      <c r="F27">
        <v>25</v>
      </c>
      <c r="G27" t="s">
        <v>154</v>
      </c>
      <c r="H27" t="s">
        <v>403</v>
      </c>
      <c r="I27">
        <v>3</v>
      </c>
      <c r="J27">
        <v>1</v>
      </c>
      <c r="K27">
        <v>2</v>
      </c>
      <c r="L27">
        <v>6</v>
      </c>
      <c r="M27">
        <v>25</v>
      </c>
      <c r="N27">
        <f t="shared" si="2"/>
        <v>74</v>
      </c>
      <c r="O27">
        <f t="shared" si="0"/>
        <v>56485301967.420502</v>
      </c>
      <c r="Q27" t="str">
        <f t="shared" si="1"/>
        <v>"Croatia",</v>
      </c>
      <c r="R27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Zealand","Ukraine","Romania","Hungary","Cuba","Belarus","Croatia",</v>
      </c>
      <c r="T27" t="str">
        <f t="shared" si="3"/>
        <v>3,</v>
      </c>
      <c r="U27" t="str">
        <f t="shared" si="7"/>
        <v>46,38,7,11,11,29,3,24,8,7,3,13,6,4,2,3,2,7,4,6,6,2,8,5,2,3,</v>
      </c>
      <c r="W27" t="str">
        <f t="shared" si="4"/>
        <v>56,</v>
      </c>
      <c r="X27" t="str">
        <f t="shared" si="8"/>
        <v>16155,8462,5957,3540,2681,2630,2461,2170,2073,1537,1340,1223,829,587,500,397,325,216,206,177,176,172,127,73,64,56,</v>
      </c>
    </row>
    <row r="28" spans="1:24">
      <c r="A28" t="s">
        <v>264</v>
      </c>
      <c r="B28" t="s">
        <v>265</v>
      </c>
      <c r="C28">
        <v>460953836444.36401</v>
      </c>
      <c r="D28">
        <f t="shared" si="5"/>
        <v>27</v>
      </c>
      <c r="F28">
        <v>28</v>
      </c>
      <c r="G28" t="s">
        <v>186</v>
      </c>
      <c r="H28" t="s">
        <v>187</v>
      </c>
      <c r="I28">
        <v>2</v>
      </c>
      <c r="J28">
        <v>4</v>
      </c>
      <c r="K28">
        <v>5</v>
      </c>
      <c r="L28">
        <v>11</v>
      </c>
      <c r="M28">
        <v>28</v>
      </c>
      <c r="N28">
        <f t="shared" si="2"/>
        <v>79</v>
      </c>
      <c r="O28">
        <f t="shared" si="0"/>
        <v>50410164013.552696</v>
      </c>
      <c r="Q28" t="str">
        <f t="shared" si="1"/>
        <v>"Kenya",</v>
      </c>
      <c r="R28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Zealand","Ukraine","Romania","Hungary","Cuba","Belarus","Croatia","Kenya",</v>
      </c>
      <c r="T28" t="str">
        <f t="shared" si="3"/>
        <v>2,</v>
      </c>
      <c r="U28" t="str">
        <f t="shared" si="7"/>
        <v>46,38,7,11,11,29,3,24,8,7,3,13,6,4,2,3,2,7,4,6,6,2,8,5,2,3,2,</v>
      </c>
      <c r="W28" t="str">
        <f t="shared" si="4"/>
        <v>50,</v>
      </c>
      <c r="X28" t="str">
        <f t="shared" si="8"/>
        <v>16155,8462,5957,3540,2681,2630,2461,2170,2073,1537,1340,1223,829,587,500,397,325,216,206,177,176,172,127,73,64,56,50,</v>
      </c>
    </row>
    <row r="29" spans="1:24">
      <c r="A29" t="s">
        <v>22</v>
      </c>
      <c r="B29" t="s">
        <v>23</v>
      </c>
      <c r="C29">
        <v>407373026611.60498</v>
      </c>
      <c r="D29">
        <f t="shared" si="5"/>
        <v>28</v>
      </c>
      <c r="F29">
        <v>24</v>
      </c>
      <c r="G29" t="s">
        <v>112</v>
      </c>
      <c r="H29" t="s">
        <v>113</v>
      </c>
      <c r="I29">
        <v>3</v>
      </c>
      <c r="J29">
        <v>1</v>
      </c>
      <c r="K29">
        <v>3</v>
      </c>
      <c r="L29">
        <v>7</v>
      </c>
      <c r="M29">
        <v>24</v>
      </c>
      <c r="N29">
        <f t="shared" si="2"/>
        <v>84</v>
      </c>
      <c r="O29">
        <f t="shared" si="0"/>
        <v>43310721414.082901</v>
      </c>
      <c r="Q29" t="str">
        <f t="shared" si="1"/>
        <v>"Ethiopia",</v>
      </c>
      <c r="R29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Zealand","Ukraine","Romania","Hungary","Cuba","Belarus","Croatia","Kenya","Ethiopia",</v>
      </c>
      <c r="T29" t="str">
        <f t="shared" si="3"/>
        <v>3,</v>
      </c>
      <c r="U29" t="str">
        <f t="shared" si="7"/>
        <v>46,38,7,11,11,29,3,24,8,7,3,13,6,4,2,3,2,7,4,6,6,2,8,5,2,3,2,3,</v>
      </c>
      <c r="W29" t="str">
        <f t="shared" si="4"/>
        <v>43,</v>
      </c>
      <c r="X29" t="str">
        <f t="shared" si="8"/>
        <v>16155,8462,5957,3540,2681,2630,2461,2170,2073,1537,1340,1223,829,587,500,397,325,216,206,177,176,172,127,73,64,56,50,43,</v>
      </c>
    </row>
    <row r="30" spans="1:24">
      <c r="A30" t="s">
        <v>387</v>
      </c>
      <c r="B30" t="s">
        <v>402</v>
      </c>
      <c r="C30">
        <v>397386418270.40198</v>
      </c>
      <c r="D30">
        <f t="shared" si="5"/>
        <v>29</v>
      </c>
      <c r="F30">
        <v>20</v>
      </c>
      <c r="G30" t="s">
        <v>428</v>
      </c>
      <c r="H30" t="s">
        <v>294</v>
      </c>
      <c r="I30">
        <v>4</v>
      </c>
      <c r="J30">
        <v>0</v>
      </c>
      <c r="K30">
        <v>2</v>
      </c>
      <c r="L30">
        <v>6</v>
      </c>
      <c r="M30">
        <v>20</v>
      </c>
      <c r="N30">
        <f t="shared" si="2"/>
        <v>115</v>
      </c>
      <c r="O30">
        <f t="shared" si="0"/>
        <v>15907000000</v>
      </c>
      <c r="Q30" t="str">
        <f t="shared" si="1"/>
        <v>"North Korea",</v>
      </c>
      <c r="R30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Zealand","Ukraine","Romania","Hungary","Cuba","Belarus","Croatia","Kenya","Ethiopia","North Korea",</v>
      </c>
      <c r="T30" t="str">
        <f t="shared" si="3"/>
        <v>4,</v>
      </c>
      <c r="U30" t="str">
        <f t="shared" si="7"/>
        <v>46,38,7,11,11,29,3,24,8,7,3,13,6,4,2,3,2,7,4,6,6,2,8,5,2,3,2,3,4,</v>
      </c>
      <c r="W30" t="str">
        <f t="shared" si="4"/>
        <v>16,</v>
      </c>
      <c r="X30" t="str">
        <f t="shared" si="8"/>
        <v>16155,8462,5957,3540,2681,2630,2461,2170,2073,1537,1340,1223,829,587,500,397,325,216,206,177,176,172,127,73,64,56,50,43,16,</v>
      </c>
    </row>
    <row r="31" spans="1:24">
      <c r="A31" t="s">
        <v>343</v>
      </c>
      <c r="B31" t="s">
        <v>344</v>
      </c>
      <c r="C31">
        <v>397290682074.82501</v>
      </c>
      <c r="D31">
        <f t="shared" si="5"/>
        <v>30</v>
      </c>
      <c r="F31">
        <v>18</v>
      </c>
      <c r="G31" t="s">
        <v>178</v>
      </c>
      <c r="H31" t="s">
        <v>179</v>
      </c>
      <c r="I31">
        <v>4</v>
      </c>
      <c r="J31">
        <v>4</v>
      </c>
      <c r="K31">
        <v>4</v>
      </c>
      <c r="L31">
        <v>12</v>
      </c>
      <c r="M31">
        <v>18</v>
      </c>
      <c r="N31">
        <f t="shared" si="2"/>
        <v>118</v>
      </c>
      <c r="O31">
        <f t="shared" si="0"/>
        <v>14746420946.1737</v>
      </c>
      <c r="Q31" t="str">
        <f t="shared" si="1"/>
        <v>"Jamaica",</v>
      </c>
      <c r="R31" t="str">
        <f t="shared" si="6"/>
        <v>"United States","China","Japan","Germany","France","Great Britain &amp; N. Ireland","Brazil","Russian Federation","Italy","Australia","Spain","South Korea","Netherlands","Iran","Poland","South Africa","Denmark","Kazakhstan","Czech Republic","New Zealand","Ukraine","Romania","Hungary","Cuba","Belarus","Croatia","Kenya","Ethiopia","North Korea","Jamaica",</v>
      </c>
      <c r="T31" t="str">
        <f t="shared" si="3"/>
        <v>4,</v>
      </c>
      <c r="U31" t="str">
        <f t="shared" si="7"/>
        <v>46,38,7,11,11,29,3,24,8,7,3,13,6,4,2,3,2,7,4,6,6,2,8,5,2,3,2,3,4,4,</v>
      </c>
      <c r="W31" t="str">
        <f t="shared" si="4"/>
        <v>15,</v>
      </c>
      <c r="X31" t="str">
        <f t="shared" si="8"/>
        <v>16155,8462,5957,3540,2681,2630,2461,2170,2073,1537,1340,1223,829,587,500,397,325,216,206,177,176,172,127,73,64,56,50,43,16,15,</v>
      </c>
    </row>
    <row r="32" spans="1:24">
      <c r="A32" t="s">
        <v>375</v>
      </c>
      <c r="B32" t="s">
        <v>376</v>
      </c>
      <c r="C32">
        <v>381286237847.66699</v>
      </c>
      <c r="D32">
        <f t="shared" si="5"/>
        <v>31</v>
      </c>
    </row>
    <row r="33" spans="1:17">
      <c r="A33" t="s">
        <v>12</v>
      </c>
      <c r="B33" t="s">
        <v>13</v>
      </c>
      <c r="C33">
        <v>373429543907.41998</v>
      </c>
      <c r="D33">
        <f t="shared" si="5"/>
        <v>32</v>
      </c>
      <c r="F33">
        <v>30</v>
      </c>
      <c r="G33" t="s">
        <v>24</v>
      </c>
      <c r="H33" t="s">
        <v>25</v>
      </c>
      <c r="I33">
        <v>2</v>
      </c>
      <c r="J33">
        <v>2</v>
      </c>
      <c r="K33">
        <v>6</v>
      </c>
      <c r="L33">
        <v>10</v>
      </c>
      <c r="M33">
        <v>30</v>
      </c>
      <c r="N33">
        <v>69</v>
      </c>
      <c r="O33">
        <f t="shared" ref="O33:O64" si="9">VLOOKUP(H33,B:C,2,FALSE)</f>
        <v>68730906313.645599</v>
      </c>
      <c r="Q33" t="str">
        <f t="shared" ref="Q33:Q49" si="10">CONCATENATE("""",G33,"""",",")</f>
        <v>"Azerbaijan",</v>
      </c>
    </row>
    <row r="34" spans="1:17">
      <c r="A34" t="s">
        <v>78</v>
      </c>
      <c r="B34" t="s">
        <v>79</v>
      </c>
      <c r="C34">
        <v>369659700375.52002</v>
      </c>
      <c r="D34">
        <f t="shared" si="5"/>
        <v>33</v>
      </c>
      <c r="F34">
        <v>32</v>
      </c>
      <c r="G34" t="s">
        <v>357</v>
      </c>
      <c r="H34" t="s">
        <v>358</v>
      </c>
      <c r="I34">
        <v>2</v>
      </c>
      <c r="J34">
        <v>2</v>
      </c>
      <c r="K34">
        <v>1</v>
      </c>
      <c r="L34">
        <v>5</v>
      </c>
      <c r="M34">
        <v>32</v>
      </c>
      <c r="N34">
        <v>18</v>
      </c>
      <c r="O34">
        <f t="shared" si="9"/>
        <v>788863301224.94397</v>
      </c>
      <c r="Q34" t="str">
        <f t="shared" si="10"/>
        <v>"Turkey",</v>
      </c>
    </row>
    <row r="35" spans="1:17">
      <c r="A35" t="s">
        <v>98</v>
      </c>
      <c r="B35" t="s">
        <v>404</v>
      </c>
      <c r="C35">
        <v>325012162409.979</v>
      </c>
      <c r="D35">
        <f t="shared" si="5"/>
        <v>34</v>
      </c>
      <c r="F35">
        <v>33</v>
      </c>
      <c r="G35" t="s">
        <v>66</v>
      </c>
      <c r="H35" t="s">
        <v>405</v>
      </c>
      <c r="I35">
        <v>2</v>
      </c>
      <c r="J35">
        <v>2</v>
      </c>
      <c r="K35">
        <v>0</v>
      </c>
      <c r="L35">
        <v>4</v>
      </c>
      <c r="M35">
        <v>33</v>
      </c>
      <c r="N35" t="e">
        <v>#N/A</v>
      </c>
      <c r="O35">
        <f t="shared" si="9"/>
        <v>665408300271.74304</v>
      </c>
      <c r="Q35" t="str">
        <f t="shared" si="10"/>
        <v>"Switzerland",</v>
      </c>
    </row>
    <row r="36" spans="1:17">
      <c r="A36" t="s">
        <v>258</v>
      </c>
      <c r="B36" t="s">
        <v>259</v>
      </c>
      <c r="C36">
        <v>314442825692.82599</v>
      </c>
      <c r="D36">
        <f t="shared" si="5"/>
        <v>35</v>
      </c>
      <c r="F36">
        <v>34</v>
      </c>
      <c r="G36" t="s">
        <v>218</v>
      </c>
      <c r="H36" t="s">
        <v>219</v>
      </c>
      <c r="I36">
        <v>2</v>
      </c>
      <c r="J36">
        <v>1</v>
      </c>
      <c r="K36">
        <v>2</v>
      </c>
      <c r="L36">
        <v>5</v>
      </c>
      <c r="M36">
        <v>34</v>
      </c>
      <c r="N36">
        <v>87</v>
      </c>
      <c r="O36">
        <f t="shared" si="9"/>
        <v>42852204396.452003</v>
      </c>
      <c r="Q36" t="str">
        <f t="shared" si="10"/>
        <v>"Lithuania",</v>
      </c>
    </row>
    <row r="37" spans="1:17">
      <c r="A37" t="s">
        <v>313</v>
      </c>
      <c r="B37" t="s">
        <v>314</v>
      </c>
      <c r="C37">
        <v>289268624469.87299</v>
      </c>
      <c r="D37">
        <f t="shared" si="5"/>
        <v>36</v>
      </c>
      <c r="F37">
        <v>35</v>
      </c>
      <c r="G37" t="s">
        <v>270</v>
      </c>
      <c r="H37" t="s">
        <v>271</v>
      </c>
      <c r="I37">
        <v>2</v>
      </c>
      <c r="J37">
        <v>1</v>
      </c>
      <c r="K37">
        <v>1</v>
      </c>
      <c r="L37">
        <v>4</v>
      </c>
      <c r="M37">
        <v>35</v>
      </c>
      <c r="N37">
        <v>24</v>
      </c>
      <c r="O37">
        <f t="shared" si="9"/>
        <v>509704856037.81702</v>
      </c>
      <c r="Q37" t="str">
        <f t="shared" si="10"/>
        <v>"Norway",</v>
      </c>
    </row>
    <row r="38" spans="1:17">
      <c r="A38" t="s">
        <v>106</v>
      </c>
      <c r="B38" t="s">
        <v>107</v>
      </c>
      <c r="C38">
        <v>276353323880.224</v>
      </c>
      <c r="D38">
        <f t="shared" si="5"/>
        <v>37</v>
      </c>
      <c r="F38">
        <v>36</v>
      </c>
      <c r="G38" t="s">
        <v>64</v>
      </c>
      <c r="H38" t="s">
        <v>65</v>
      </c>
      <c r="I38">
        <v>1</v>
      </c>
      <c r="J38">
        <v>5</v>
      </c>
      <c r="K38">
        <v>12</v>
      </c>
      <c r="L38">
        <v>18</v>
      </c>
      <c r="M38">
        <v>36</v>
      </c>
      <c r="N38">
        <v>11</v>
      </c>
      <c r="O38">
        <f t="shared" si="9"/>
        <v>1824288757447.5701</v>
      </c>
      <c r="Q38" t="str">
        <f t="shared" si="10"/>
        <v>"Canada",</v>
      </c>
    </row>
    <row r="39" spans="1:17">
      <c r="A39" t="s">
        <v>68</v>
      </c>
      <c r="B39" t="s">
        <v>69</v>
      </c>
      <c r="C39">
        <v>265231582123.496</v>
      </c>
      <c r="D39">
        <f t="shared" si="5"/>
        <v>38</v>
      </c>
      <c r="F39">
        <v>37</v>
      </c>
      <c r="G39" t="s">
        <v>333</v>
      </c>
      <c r="H39" t="s">
        <v>334</v>
      </c>
      <c r="I39">
        <v>1</v>
      </c>
      <c r="J39">
        <v>4</v>
      </c>
      <c r="K39">
        <v>3</v>
      </c>
      <c r="L39">
        <v>8</v>
      </c>
      <c r="M39">
        <v>37</v>
      </c>
      <c r="N39">
        <v>23</v>
      </c>
      <c r="O39">
        <f t="shared" si="9"/>
        <v>543880647757.40399</v>
      </c>
      <c r="Q39" t="str">
        <f t="shared" si="10"/>
        <v>"Sweden",</v>
      </c>
    </row>
    <row r="40" spans="1:17">
      <c r="A40" t="s">
        <v>150</v>
      </c>
      <c r="B40" t="s">
        <v>151</v>
      </c>
      <c r="C40">
        <v>262629441493.47601</v>
      </c>
      <c r="D40">
        <f t="shared" si="5"/>
        <v>39</v>
      </c>
      <c r="F40">
        <v>38</v>
      </c>
      <c r="G40" t="s">
        <v>78</v>
      </c>
      <c r="H40" t="s">
        <v>79</v>
      </c>
      <c r="I40">
        <v>1</v>
      </c>
      <c r="J40">
        <v>3</v>
      </c>
      <c r="K40">
        <v>4</v>
      </c>
      <c r="L40">
        <v>8</v>
      </c>
      <c r="M40">
        <v>38</v>
      </c>
      <c r="N40">
        <v>33</v>
      </c>
      <c r="O40">
        <f t="shared" si="9"/>
        <v>369659700375.52002</v>
      </c>
      <c r="Q40" t="str">
        <f t="shared" si="10"/>
        <v>"Colombia",</v>
      </c>
    </row>
    <row r="41" spans="1:17">
      <c r="A41" t="s">
        <v>174</v>
      </c>
      <c r="B41" t="s">
        <v>175</v>
      </c>
      <c r="C41">
        <v>259613579190.332</v>
      </c>
      <c r="D41">
        <f t="shared" si="5"/>
        <v>40</v>
      </c>
      <c r="F41">
        <v>39</v>
      </c>
      <c r="G41" t="s">
        <v>234</v>
      </c>
      <c r="H41" t="s">
        <v>235</v>
      </c>
      <c r="I41">
        <v>1</v>
      </c>
      <c r="J41">
        <v>3</v>
      </c>
      <c r="K41">
        <v>3</v>
      </c>
      <c r="L41">
        <v>7</v>
      </c>
      <c r="M41">
        <v>39</v>
      </c>
      <c r="N41">
        <v>15</v>
      </c>
      <c r="O41">
        <f t="shared" si="9"/>
        <v>1186598324461.8201</v>
      </c>
      <c r="Q41" t="str">
        <f t="shared" si="10"/>
        <v>"Mexico",</v>
      </c>
    </row>
    <row r="42" spans="1:17">
      <c r="A42" t="s">
        <v>114</v>
      </c>
      <c r="B42" t="s">
        <v>115</v>
      </c>
      <c r="C42">
        <v>256706466091.08899</v>
      </c>
      <c r="D42">
        <f t="shared" si="5"/>
        <v>41</v>
      </c>
      <c r="F42">
        <v>39</v>
      </c>
      <c r="G42" t="s">
        <v>128</v>
      </c>
      <c r="H42" t="s">
        <v>129</v>
      </c>
      <c r="I42">
        <v>1</v>
      </c>
      <c r="J42">
        <v>3</v>
      </c>
      <c r="K42">
        <v>3</v>
      </c>
      <c r="L42">
        <v>7</v>
      </c>
      <c r="M42">
        <v>39</v>
      </c>
      <c r="N42">
        <v>116</v>
      </c>
      <c r="O42">
        <f t="shared" si="9"/>
        <v>15846474595.773001</v>
      </c>
      <c r="Q42" t="str">
        <f t="shared" si="10"/>
        <v>"Georgia",</v>
      </c>
    </row>
    <row r="43" spans="1:17">
      <c r="A43" t="s">
        <v>284</v>
      </c>
      <c r="B43" t="s">
        <v>285</v>
      </c>
      <c r="C43">
        <v>250092093547.53201</v>
      </c>
      <c r="D43">
        <f t="shared" si="5"/>
        <v>42</v>
      </c>
      <c r="F43">
        <v>41</v>
      </c>
      <c r="G43" t="s">
        <v>166</v>
      </c>
      <c r="H43" t="s">
        <v>167</v>
      </c>
      <c r="I43">
        <v>1</v>
      </c>
      <c r="J43">
        <v>1</v>
      </c>
      <c r="K43">
        <v>3</v>
      </c>
      <c r="L43">
        <v>5</v>
      </c>
      <c r="M43">
        <v>41</v>
      </c>
      <c r="N43">
        <v>44</v>
      </c>
      <c r="O43">
        <f t="shared" si="9"/>
        <v>224652132155.01199</v>
      </c>
      <c r="Q43" t="str">
        <f t="shared" si="10"/>
        <v>"Ireland",</v>
      </c>
    </row>
    <row r="44" spans="1:17">
      <c r="A44" t="s">
        <v>140</v>
      </c>
      <c r="B44" t="s">
        <v>141</v>
      </c>
      <c r="C44">
        <v>245670666639.047</v>
      </c>
      <c r="D44">
        <f t="shared" si="5"/>
        <v>43</v>
      </c>
      <c r="F44">
        <v>42</v>
      </c>
      <c r="G44" t="s">
        <v>14</v>
      </c>
      <c r="H44" t="s">
        <v>15</v>
      </c>
      <c r="I44">
        <v>1</v>
      </c>
      <c r="J44">
        <v>1</v>
      </c>
      <c r="K44">
        <v>2</v>
      </c>
      <c r="L44">
        <v>4</v>
      </c>
      <c r="M44">
        <v>42</v>
      </c>
      <c r="N44">
        <v>21</v>
      </c>
      <c r="O44">
        <f t="shared" si="9"/>
        <v>604378456915.57898</v>
      </c>
      <c r="Q44" t="str">
        <f t="shared" si="10"/>
        <v>"Argentina",</v>
      </c>
    </row>
    <row r="45" spans="1:17">
      <c r="A45" t="s">
        <v>166</v>
      </c>
      <c r="B45" t="s">
        <v>167</v>
      </c>
      <c r="C45">
        <v>224652132155.01199</v>
      </c>
      <c r="D45">
        <f t="shared" si="5"/>
        <v>44</v>
      </c>
      <c r="F45">
        <v>42</v>
      </c>
      <c r="G45" t="s">
        <v>321</v>
      </c>
      <c r="H45" t="s">
        <v>322</v>
      </c>
      <c r="I45">
        <v>1</v>
      </c>
      <c r="J45">
        <v>1</v>
      </c>
      <c r="K45">
        <v>2</v>
      </c>
      <c r="L45">
        <v>4</v>
      </c>
      <c r="M45">
        <v>42</v>
      </c>
      <c r="N45">
        <v>89</v>
      </c>
      <c r="O45">
        <f t="shared" si="9"/>
        <v>40742313861.137398</v>
      </c>
      <c r="Q45" t="str">
        <f t="shared" si="10"/>
        <v>"Serbia",</v>
      </c>
    </row>
    <row r="46" spans="1:17">
      <c r="A46" t="s">
        <v>278</v>
      </c>
      <c r="B46" t="s">
        <v>279</v>
      </c>
      <c r="C46">
        <v>224646134571.39999</v>
      </c>
      <c r="D46">
        <f t="shared" si="5"/>
        <v>45</v>
      </c>
      <c r="F46">
        <v>42</v>
      </c>
      <c r="G46" t="s">
        <v>331</v>
      </c>
      <c r="H46" t="s">
        <v>406</v>
      </c>
      <c r="I46">
        <v>1</v>
      </c>
      <c r="J46">
        <v>1</v>
      </c>
      <c r="K46">
        <v>2</v>
      </c>
      <c r="L46">
        <v>4</v>
      </c>
      <c r="M46">
        <v>42</v>
      </c>
      <c r="N46" t="e">
        <v>#N/A</v>
      </c>
      <c r="O46" t="e">
        <f t="shared" si="9"/>
        <v>#N/A</v>
      </c>
      <c r="Q46" t="str">
        <f t="shared" si="10"/>
        <v>"Slovenia",</v>
      </c>
    </row>
    <row r="47" spans="1:17">
      <c r="A47" t="s">
        <v>170</v>
      </c>
      <c r="B47" t="s">
        <v>171</v>
      </c>
      <c r="C47">
        <v>218000986222.63901</v>
      </c>
      <c r="D47">
        <f t="shared" si="5"/>
        <v>46</v>
      </c>
      <c r="F47">
        <v>45</v>
      </c>
      <c r="G47">
        <v>1</v>
      </c>
      <c r="H47" t="s">
        <v>356</v>
      </c>
      <c r="I47">
        <v>1</v>
      </c>
      <c r="J47">
        <v>1</v>
      </c>
      <c r="K47">
        <v>3</v>
      </c>
      <c r="M47">
        <v>45</v>
      </c>
      <c r="N47">
        <v>83</v>
      </c>
      <c r="O47">
        <f t="shared" si="9"/>
        <v>45044176963.954201</v>
      </c>
      <c r="Q47" t="str">
        <f t="shared" si="10"/>
        <v>"1",</v>
      </c>
    </row>
    <row r="48" spans="1:17">
      <c r="A48" t="s">
        <v>295</v>
      </c>
      <c r="B48" t="s">
        <v>296</v>
      </c>
      <c r="C48">
        <v>216368178659.44699</v>
      </c>
      <c r="D48">
        <f t="shared" si="5"/>
        <v>47</v>
      </c>
      <c r="F48">
        <v>46</v>
      </c>
      <c r="G48" t="s">
        <v>100</v>
      </c>
      <c r="H48" t="s">
        <v>101</v>
      </c>
      <c r="I48">
        <v>1</v>
      </c>
      <c r="J48">
        <v>1</v>
      </c>
      <c r="K48">
        <v>0</v>
      </c>
      <c r="L48">
        <v>2</v>
      </c>
      <c r="M48">
        <v>46</v>
      </c>
      <c r="N48">
        <v>73</v>
      </c>
      <c r="O48">
        <f t="shared" si="9"/>
        <v>60595109805.051003</v>
      </c>
      <c r="Q48" t="str">
        <f t="shared" si="10"/>
        <v>"Dominican Republic",</v>
      </c>
    </row>
    <row r="49" spans="1:17">
      <c r="A49" t="s">
        <v>184</v>
      </c>
      <c r="B49" t="s">
        <v>185</v>
      </c>
      <c r="C49">
        <v>215902443457.121</v>
      </c>
      <c r="D49">
        <f t="shared" si="5"/>
        <v>48</v>
      </c>
      <c r="F49">
        <v>47</v>
      </c>
      <c r="G49" t="s">
        <v>371</v>
      </c>
      <c r="H49" t="s">
        <v>372</v>
      </c>
      <c r="I49">
        <v>1</v>
      </c>
      <c r="J49">
        <v>0</v>
      </c>
      <c r="K49">
        <v>3</v>
      </c>
      <c r="L49">
        <v>4</v>
      </c>
      <c r="M49">
        <v>47</v>
      </c>
      <c r="N49">
        <v>78</v>
      </c>
      <c r="O49">
        <f t="shared" si="9"/>
        <v>51183443224.993896</v>
      </c>
      <c r="Q49" t="str">
        <f t="shared" si="10"/>
        <v>"Uzbekistan",</v>
      </c>
    </row>
    <row r="50" spans="1:17">
      <c r="A50" t="s">
        <v>102</v>
      </c>
      <c r="B50" t="s">
        <v>103</v>
      </c>
      <c r="C50">
        <v>209047389599.67001</v>
      </c>
      <c r="D50">
        <f t="shared" si="5"/>
        <v>49</v>
      </c>
      <c r="F50">
        <v>47</v>
      </c>
      <c r="G50" t="s">
        <v>353</v>
      </c>
      <c r="H50" t="s">
        <v>407</v>
      </c>
      <c r="I50">
        <v>1</v>
      </c>
      <c r="J50">
        <v>0</v>
      </c>
      <c r="K50">
        <v>3</v>
      </c>
      <c r="L50">
        <v>4</v>
      </c>
      <c r="M50">
        <v>47</v>
      </c>
      <c r="N50" t="e">
        <v>#N/A</v>
      </c>
      <c r="O50" t="e">
        <f t="shared" si="9"/>
        <v>#N/A</v>
      </c>
    </row>
    <row r="51" spans="1:17">
      <c r="A51" t="s">
        <v>90</v>
      </c>
      <c r="B51" t="s">
        <v>91</v>
      </c>
      <c r="C51">
        <v>206441578342.48499</v>
      </c>
      <c r="D51">
        <f t="shared" si="5"/>
        <v>50</v>
      </c>
      <c r="F51">
        <v>49</v>
      </c>
      <c r="G51" t="s">
        <v>222</v>
      </c>
      <c r="H51" t="s">
        <v>408</v>
      </c>
      <c r="I51">
        <v>1</v>
      </c>
      <c r="J51">
        <v>0</v>
      </c>
      <c r="K51">
        <v>1</v>
      </c>
      <c r="L51">
        <v>2</v>
      </c>
      <c r="M51">
        <v>49</v>
      </c>
      <c r="N51" t="e">
        <v>#N/A</v>
      </c>
      <c r="O51" t="e">
        <f t="shared" si="9"/>
        <v>#N/A</v>
      </c>
    </row>
    <row r="52" spans="1:17">
      <c r="A52" t="s">
        <v>282</v>
      </c>
      <c r="B52" t="s">
        <v>283</v>
      </c>
      <c r="C52">
        <v>192703386156.047</v>
      </c>
      <c r="D52">
        <f t="shared" si="5"/>
        <v>51</v>
      </c>
      <c r="F52">
        <v>50</v>
      </c>
      <c r="G52" t="s">
        <v>430</v>
      </c>
      <c r="H52" t="s">
        <v>376</v>
      </c>
      <c r="I52">
        <v>1</v>
      </c>
      <c r="J52">
        <v>0</v>
      </c>
      <c r="K52">
        <v>0</v>
      </c>
      <c r="L52">
        <v>1</v>
      </c>
      <c r="M52">
        <v>50</v>
      </c>
      <c r="N52">
        <v>31</v>
      </c>
      <c r="O52">
        <f t="shared" si="9"/>
        <v>381286237847.66699</v>
      </c>
    </row>
    <row r="53" spans="1:17">
      <c r="A53" t="s">
        <v>299</v>
      </c>
      <c r="B53" t="s">
        <v>300</v>
      </c>
      <c r="C53">
        <v>190289835164.83499</v>
      </c>
      <c r="D53">
        <f t="shared" si="5"/>
        <v>52</v>
      </c>
      <c r="F53">
        <v>50</v>
      </c>
      <c r="G53" t="s">
        <v>363</v>
      </c>
      <c r="H53" t="s">
        <v>364</v>
      </c>
      <c r="I53">
        <v>1</v>
      </c>
      <c r="J53">
        <v>0</v>
      </c>
      <c r="K53">
        <v>0</v>
      </c>
      <c r="L53">
        <v>1</v>
      </c>
      <c r="M53">
        <v>50</v>
      </c>
      <c r="N53">
        <v>106</v>
      </c>
      <c r="O53">
        <f t="shared" si="9"/>
        <v>23236898742.1315</v>
      </c>
    </row>
    <row r="54" spans="1:17">
      <c r="A54" t="s">
        <v>274</v>
      </c>
      <c r="B54" t="s">
        <v>275</v>
      </c>
      <c r="C54">
        <v>176617424296.729</v>
      </c>
      <c r="D54">
        <f t="shared" si="5"/>
        <v>53</v>
      </c>
      <c r="F54">
        <v>50</v>
      </c>
      <c r="G54" t="s">
        <v>102</v>
      </c>
      <c r="H54" t="s">
        <v>409</v>
      </c>
      <c r="I54">
        <v>1</v>
      </c>
      <c r="J54">
        <v>0</v>
      </c>
      <c r="K54">
        <v>0</v>
      </c>
      <c r="L54">
        <v>1</v>
      </c>
      <c r="M54">
        <v>50</v>
      </c>
      <c r="N54" t="e">
        <v>#N/A</v>
      </c>
      <c r="O54" t="e">
        <f t="shared" si="9"/>
        <v>#N/A</v>
      </c>
    </row>
    <row r="55" spans="1:17">
      <c r="A55" t="s">
        <v>365</v>
      </c>
      <c r="B55" t="s">
        <v>366</v>
      </c>
      <c r="C55">
        <v>175781379051.43301</v>
      </c>
      <c r="D55">
        <f t="shared" si="5"/>
        <v>54</v>
      </c>
      <c r="F55">
        <v>50</v>
      </c>
      <c r="G55" t="s">
        <v>429</v>
      </c>
      <c r="H55" t="s">
        <v>410</v>
      </c>
      <c r="I55">
        <v>1</v>
      </c>
      <c r="J55">
        <v>0</v>
      </c>
      <c r="K55">
        <v>0</v>
      </c>
      <c r="L55">
        <v>1</v>
      </c>
      <c r="M55">
        <v>50</v>
      </c>
      <c r="N55" t="e">
        <v>#N/A</v>
      </c>
      <c r="O55" t="e">
        <f t="shared" si="9"/>
        <v>#N/A</v>
      </c>
    </row>
    <row r="56" spans="1:17">
      <c r="A56" t="s">
        <v>200</v>
      </c>
      <c r="B56" t="s">
        <v>201</v>
      </c>
      <c r="C56">
        <v>174070025008.93201</v>
      </c>
      <c r="D56">
        <f t="shared" si="5"/>
        <v>55</v>
      </c>
      <c r="F56">
        <v>50</v>
      </c>
      <c r="G56" t="s">
        <v>142</v>
      </c>
      <c r="H56" t="s">
        <v>411</v>
      </c>
      <c r="I56">
        <v>1</v>
      </c>
      <c r="J56">
        <v>0</v>
      </c>
      <c r="K56">
        <v>0</v>
      </c>
      <c r="L56">
        <v>1</v>
      </c>
      <c r="M56">
        <v>50</v>
      </c>
      <c r="N56" t="e">
        <v>#N/A</v>
      </c>
      <c r="O56" t="e">
        <f t="shared" si="9"/>
        <v>#N/A</v>
      </c>
    </row>
    <row r="57" spans="1:17">
      <c r="A57" t="s">
        <v>301</v>
      </c>
      <c r="B57" t="s">
        <v>302</v>
      </c>
      <c r="C57">
        <v>171664638717.48999</v>
      </c>
      <c r="D57">
        <f t="shared" si="5"/>
        <v>56</v>
      </c>
      <c r="F57">
        <v>55</v>
      </c>
      <c r="G57" t="s">
        <v>164</v>
      </c>
      <c r="H57" t="s">
        <v>165</v>
      </c>
      <c r="I57">
        <v>0</v>
      </c>
      <c r="J57">
        <v>2</v>
      </c>
      <c r="K57">
        <v>4</v>
      </c>
      <c r="L57">
        <v>6</v>
      </c>
      <c r="M57">
        <v>55</v>
      </c>
      <c r="N57">
        <v>10</v>
      </c>
      <c r="O57">
        <f t="shared" si="9"/>
        <v>1824960308640.71</v>
      </c>
    </row>
    <row r="58" spans="1:17">
      <c r="A58" t="s">
        <v>377</v>
      </c>
      <c r="B58" t="s">
        <v>378</v>
      </c>
      <c r="C58">
        <v>155820001920.492</v>
      </c>
      <c r="D58">
        <f t="shared" si="5"/>
        <v>57</v>
      </c>
      <c r="F58">
        <v>56</v>
      </c>
      <c r="G58" t="s">
        <v>248</v>
      </c>
      <c r="H58" t="s">
        <v>412</v>
      </c>
      <c r="I58">
        <v>0</v>
      </c>
      <c r="J58">
        <v>2</v>
      </c>
      <c r="K58">
        <v>3</v>
      </c>
      <c r="L58">
        <v>5</v>
      </c>
      <c r="M58">
        <v>56</v>
      </c>
      <c r="N58" t="e">
        <v>#N/A</v>
      </c>
      <c r="O58" t="e">
        <f t="shared" si="9"/>
        <v>#N/A</v>
      </c>
    </row>
    <row r="59" spans="1:17">
      <c r="A59" t="s">
        <v>34</v>
      </c>
      <c r="B59" t="s">
        <v>35</v>
      </c>
      <c r="C59">
        <v>133355749482.478</v>
      </c>
      <c r="D59">
        <f t="shared" si="5"/>
        <v>58</v>
      </c>
      <c r="F59">
        <v>57</v>
      </c>
      <c r="G59" t="s">
        <v>343</v>
      </c>
      <c r="H59" t="s">
        <v>344</v>
      </c>
      <c r="I59">
        <v>0</v>
      </c>
      <c r="J59">
        <v>2</v>
      </c>
      <c r="K59">
        <v>1</v>
      </c>
      <c r="L59">
        <v>3</v>
      </c>
      <c r="M59">
        <v>57</v>
      </c>
      <c r="N59">
        <v>30</v>
      </c>
      <c r="O59">
        <f t="shared" si="9"/>
        <v>397290682074.82501</v>
      </c>
    </row>
    <row r="60" spans="1:17">
      <c r="A60" t="s">
        <v>158</v>
      </c>
      <c r="B60" t="s">
        <v>159</v>
      </c>
      <c r="C60">
        <v>127176184359.093</v>
      </c>
      <c r="D60">
        <f t="shared" si="5"/>
        <v>59</v>
      </c>
      <c r="F60">
        <v>58</v>
      </c>
      <c r="G60" t="s">
        <v>431</v>
      </c>
      <c r="H60" t="s">
        <v>107</v>
      </c>
      <c r="I60">
        <v>0</v>
      </c>
      <c r="J60">
        <v>2</v>
      </c>
      <c r="K60">
        <v>0</v>
      </c>
      <c r="L60">
        <v>2</v>
      </c>
      <c r="M60">
        <v>58</v>
      </c>
      <c r="N60">
        <v>37</v>
      </c>
      <c r="O60">
        <f t="shared" si="9"/>
        <v>276353323880.224</v>
      </c>
    </row>
    <row r="61" spans="1:17">
      <c r="A61" t="s">
        <v>8</v>
      </c>
      <c r="B61" t="s">
        <v>9</v>
      </c>
      <c r="C61">
        <v>115398371427.673</v>
      </c>
      <c r="D61">
        <f t="shared" si="5"/>
        <v>60</v>
      </c>
      <c r="F61">
        <v>59</v>
      </c>
      <c r="G61" t="s">
        <v>432</v>
      </c>
      <c r="H61" t="s">
        <v>330</v>
      </c>
      <c r="I61">
        <v>0</v>
      </c>
      <c r="J61">
        <v>1</v>
      </c>
      <c r="K61">
        <v>3</v>
      </c>
      <c r="L61">
        <v>4</v>
      </c>
      <c r="M61">
        <v>59</v>
      </c>
      <c r="N61">
        <v>63</v>
      </c>
      <c r="O61">
        <f t="shared" si="9"/>
        <v>93049717829.537003</v>
      </c>
    </row>
    <row r="62" spans="1:17">
      <c r="A62" t="s">
        <v>292</v>
      </c>
      <c r="B62" t="s">
        <v>293</v>
      </c>
      <c r="C62">
        <v>101080738000</v>
      </c>
      <c r="D62">
        <f t="shared" si="5"/>
        <v>61</v>
      </c>
      <c r="F62">
        <v>60</v>
      </c>
      <c r="G62" t="s">
        <v>28</v>
      </c>
      <c r="H62" t="s">
        <v>29</v>
      </c>
      <c r="I62">
        <v>0</v>
      </c>
      <c r="J62">
        <v>1</v>
      </c>
      <c r="K62">
        <v>2</v>
      </c>
      <c r="L62">
        <v>3</v>
      </c>
      <c r="M62">
        <v>60</v>
      </c>
      <c r="N62">
        <v>26</v>
      </c>
      <c r="O62">
        <f t="shared" si="9"/>
        <v>497815990388.02301</v>
      </c>
    </row>
    <row r="63" spans="1:17">
      <c r="A63" t="s">
        <v>226</v>
      </c>
      <c r="B63" t="s">
        <v>227</v>
      </c>
      <c r="C63">
        <v>98266306615.363205</v>
      </c>
      <c r="D63">
        <f t="shared" si="5"/>
        <v>62</v>
      </c>
      <c r="F63">
        <v>60</v>
      </c>
      <c r="G63" t="s">
        <v>114</v>
      </c>
      <c r="H63" t="s">
        <v>115</v>
      </c>
      <c r="I63">
        <v>0</v>
      </c>
      <c r="J63">
        <v>1</v>
      </c>
      <c r="K63">
        <v>2</v>
      </c>
      <c r="L63">
        <v>3</v>
      </c>
      <c r="M63">
        <v>60</v>
      </c>
      <c r="N63">
        <v>41</v>
      </c>
      <c r="O63">
        <f t="shared" si="9"/>
        <v>256706466091.08899</v>
      </c>
    </row>
    <row r="64" spans="1:17">
      <c r="A64" t="s">
        <v>329</v>
      </c>
      <c r="B64" t="s">
        <v>330</v>
      </c>
      <c r="C64">
        <v>93049717829.537003</v>
      </c>
      <c r="D64">
        <f t="shared" si="5"/>
        <v>63</v>
      </c>
      <c r="F64">
        <v>60</v>
      </c>
      <c r="G64" t="s">
        <v>16</v>
      </c>
      <c r="H64" t="s">
        <v>17</v>
      </c>
      <c r="I64">
        <v>0</v>
      </c>
      <c r="J64">
        <v>1</v>
      </c>
      <c r="K64">
        <v>2</v>
      </c>
      <c r="L64">
        <v>3</v>
      </c>
      <c r="M64">
        <v>60</v>
      </c>
      <c r="N64">
        <v>134</v>
      </c>
      <c r="O64">
        <f t="shared" si="9"/>
        <v>10619320048.585699</v>
      </c>
    </row>
    <row r="65" spans="1:15">
      <c r="A65" t="s">
        <v>104</v>
      </c>
      <c r="B65" t="s">
        <v>105</v>
      </c>
      <c r="C65">
        <v>87924544000</v>
      </c>
      <c r="D65">
        <f t="shared" si="5"/>
        <v>64</v>
      </c>
      <c r="F65">
        <v>63</v>
      </c>
      <c r="G65" t="s">
        <v>110</v>
      </c>
      <c r="H65" t="s">
        <v>111</v>
      </c>
      <c r="I65">
        <v>0</v>
      </c>
      <c r="J65">
        <v>1</v>
      </c>
      <c r="K65">
        <v>1</v>
      </c>
      <c r="L65">
        <v>2</v>
      </c>
      <c r="M65">
        <v>63</v>
      </c>
      <c r="N65">
        <v>107</v>
      </c>
      <c r="O65">
        <f t="shared" ref="O65:O87" si="11">VLOOKUP(H65,B:C,2,FALSE)</f>
        <v>23135266649.1325</v>
      </c>
    </row>
    <row r="66" spans="1:15">
      <c r="A66" t="s">
        <v>208</v>
      </c>
      <c r="B66" t="s">
        <v>209</v>
      </c>
      <c r="C66">
        <v>81905365776.333496</v>
      </c>
      <c r="D66">
        <f t="shared" si="5"/>
        <v>65</v>
      </c>
      <c r="F66">
        <v>63</v>
      </c>
      <c r="G66" t="s">
        <v>433</v>
      </c>
      <c r="H66" t="s">
        <v>413</v>
      </c>
      <c r="I66">
        <v>0</v>
      </c>
      <c r="J66">
        <v>1</v>
      </c>
      <c r="K66">
        <v>1</v>
      </c>
      <c r="L66">
        <v>2</v>
      </c>
      <c r="M66">
        <v>63</v>
      </c>
      <c r="N66" t="e">
        <v>#N/A</v>
      </c>
      <c r="O66" t="e">
        <f t="shared" si="11"/>
        <v>#N/A</v>
      </c>
    </row>
    <row r="67" spans="1:15">
      <c r="A67" t="s">
        <v>276</v>
      </c>
      <c r="B67" t="s">
        <v>277</v>
      </c>
      <c r="C67">
        <v>76341482444.733398</v>
      </c>
      <c r="D67">
        <f t="shared" si="5"/>
        <v>66</v>
      </c>
      <c r="F67">
        <v>63</v>
      </c>
      <c r="G67" t="s">
        <v>258</v>
      </c>
      <c r="H67" t="s">
        <v>414</v>
      </c>
      <c r="I67">
        <v>0</v>
      </c>
      <c r="J67">
        <v>1</v>
      </c>
      <c r="K67">
        <v>1</v>
      </c>
      <c r="L67">
        <v>2</v>
      </c>
      <c r="M67">
        <v>63</v>
      </c>
      <c r="N67" t="e">
        <v>#N/A</v>
      </c>
      <c r="O67" t="e">
        <f t="shared" si="11"/>
        <v>#N/A</v>
      </c>
    </row>
    <row r="68" spans="1:15">
      <c r="A68" t="s">
        <v>244</v>
      </c>
      <c r="B68" t="s">
        <v>245</v>
      </c>
      <c r="C68">
        <v>74690222130.896393</v>
      </c>
      <c r="D68">
        <f t="shared" ref="D68:D115" si="12">D67+1</f>
        <v>67</v>
      </c>
      <c r="F68">
        <v>63</v>
      </c>
      <c r="G68" t="s">
        <v>36</v>
      </c>
      <c r="H68" t="s">
        <v>415</v>
      </c>
      <c r="I68">
        <v>0</v>
      </c>
      <c r="J68">
        <v>1</v>
      </c>
      <c r="K68">
        <v>1</v>
      </c>
      <c r="L68">
        <v>2</v>
      </c>
      <c r="M68">
        <v>63</v>
      </c>
      <c r="N68" t="e">
        <v>#N/A</v>
      </c>
      <c r="O68" t="e">
        <f t="shared" si="11"/>
        <v>#N/A</v>
      </c>
    </row>
    <row r="69" spans="1:15">
      <c r="A69" t="s">
        <v>86</v>
      </c>
      <c r="B69" t="s">
        <v>87</v>
      </c>
      <c r="C69">
        <v>73139050000</v>
      </c>
      <c r="D69">
        <f t="shared" si="12"/>
        <v>68</v>
      </c>
      <c r="F69">
        <v>63</v>
      </c>
      <c r="G69" t="s">
        <v>292</v>
      </c>
      <c r="H69" t="s">
        <v>416</v>
      </c>
      <c r="I69">
        <v>0</v>
      </c>
      <c r="J69">
        <v>1</v>
      </c>
      <c r="K69">
        <v>1</v>
      </c>
      <c r="L69">
        <v>2</v>
      </c>
      <c r="M69">
        <v>63</v>
      </c>
      <c r="N69" t="e">
        <v>#N/A</v>
      </c>
      <c r="O69" t="e">
        <f t="shared" si="11"/>
        <v>#N/A</v>
      </c>
    </row>
    <row r="70" spans="1:15">
      <c r="A70" t="s">
        <v>24</v>
      </c>
      <c r="B70" t="s">
        <v>25</v>
      </c>
      <c r="C70">
        <v>68730906313.645599</v>
      </c>
      <c r="D70">
        <f t="shared" si="12"/>
        <v>69</v>
      </c>
      <c r="F70">
        <v>63</v>
      </c>
      <c r="G70" t="s">
        <v>160</v>
      </c>
      <c r="H70" t="s">
        <v>417</v>
      </c>
      <c r="I70">
        <v>0</v>
      </c>
      <c r="J70">
        <v>1</v>
      </c>
      <c r="K70">
        <v>1</v>
      </c>
      <c r="L70">
        <v>2</v>
      </c>
      <c r="M70">
        <v>63</v>
      </c>
      <c r="N70" t="e">
        <v>#N/A</v>
      </c>
      <c r="O70" t="e">
        <f t="shared" si="11"/>
        <v>#N/A</v>
      </c>
    </row>
    <row r="71" spans="1:15">
      <c r="A71" t="s">
        <v>214</v>
      </c>
      <c r="B71" t="s">
        <v>215</v>
      </c>
      <c r="C71">
        <v>68434399083.410004</v>
      </c>
      <c r="D71">
        <f t="shared" si="12"/>
        <v>70</v>
      </c>
      <c r="F71">
        <v>69</v>
      </c>
      <c r="G71" t="s">
        <v>88</v>
      </c>
      <c r="H71" t="s">
        <v>89</v>
      </c>
      <c r="I71">
        <v>0</v>
      </c>
      <c r="J71">
        <v>1</v>
      </c>
      <c r="K71">
        <v>0</v>
      </c>
      <c r="L71">
        <v>1</v>
      </c>
      <c r="M71">
        <v>69</v>
      </c>
      <c r="N71">
        <v>102</v>
      </c>
      <c r="O71">
        <f t="shared" si="11"/>
        <v>24940600822.106201</v>
      </c>
    </row>
    <row r="72" spans="1:15">
      <c r="A72" t="s">
        <v>44</v>
      </c>
      <c r="B72" t="s">
        <v>45</v>
      </c>
      <c r="C72">
        <v>63615445566.848297</v>
      </c>
      <c r="D72">
        <f t="shared" si="12"/>
        <v>71</v>
      </c>
      <c r="F72">
        <v>69</v>
      </c>
      <c r="G72" t="s">
        <v>124</v>
      </c>
      <c r="H72" t="s">
        <v>125</v>
      </c>
      <c r="I72">
        <v>0</v>
      </c>
      <c r="J72">
        <v>1</v>
      </c>
      <c r="K72">
        <v>0</v>
      </c>
      <c r="L72">
        <v>1</v>
      </c>
      <c r="M72">
        <v>69</v>
      </c>
      <c r="N72">
        <v>113</v>
      </c>
      <c r="O72">
        <f t="shared" si="11"/>
        <v>17171447372.333401</v>
      </c>
    </row>
    <row r="73" spans="1:15">
      <c r="A73" t="s">
        <v>309</v>
      </c>
      <c r="B73" t="s">
        <v>310</v>
      </c>
      <c r="C73">
        <v>62688889672.544098</v>
      </c>
      <c r="D73">
        <f t="shared" si="12"/>
        <v>72</v>
      </c>
      <c r="F73">
        <v>69</v>
      </c>
      <c r="G73" t="s">
        <v>246</v>
      </c>
      <c r="H73" t="s">
        <v>247</v>
      </c>
      <c r="I73">
        <v>0</v>
      </c>
      <c r="J73">
        <v>1</v>
      </c>
      <c r="K73">
        <v>0</v>
      </c>
      <c r="L73">
        <v>1</v>
      </c>
      <c r="M73">
        <v>69</v>
      </c>
      <c r="N73">
        <v>159</v>
      </c>
      <c r="O73">
        <f t="shared" si="11"/>
        <v>4087725812.6686401</v>
      </c>
    </row>
    <row r="74" spans="1:15">
      <c r="A74" t="s">
        <v>100</v>
      </c>
      <c r="B74" t="s">
        <v>101</v>
      </c>
      <c r="C74">
        <v>60595109805.051003</v>
      </c>
      <c r="D74">
        <f t="shared" si="12"/>
        <v>73</v>
      </c>
      <c r="F74">
        <v>69</v>
      </c>
      <c r="G74" t="s">
        <v>295</v>
      </c>
      <c r="H74" t="s">
        <v>418</v>
      </c>
      <c r="I74">
        <v>0</v>
      </c>
      <c r="J74">
        <v>1</v>
      </c>
      <c r="K74">
        <v>0</v>
      </c>
      <c r="L74">
        <v>1</v>
      </c>
      <c r="M74">
        <v>69</v>
      </c>
      <c r="N74" t="e">
        <v>#N/A</v>
      </c>
      <c r="O74" t="e">
        <f t="shared" si="11"/>
        <v>#N/A</v>
      </c>
    </row>
    <row r="75" spans="1:15">
      <c r="A75" t="s">
        <v>154</v>
      </c>
      <c r="B75" t="s">
        <v>403</v>
      </c>
      <c r="C75">
        <v>56485301967.420502</v>
      </c>
      <c r="D75">
        <f t="shared" si="12"/>
        <v>74</v>
      </c>
      <c r="F75">
        <v>69</v>
      </c>
      <c r="G75" t="s">
        <v>60</v>
      </c>
      <c r="H75" t="s">
        <v>419</v>
      </c>
      <c r="I75">
        <v>0</v>
      </c>
      <c r="J75">
        <v>1</v>
      </c>
      <c r="K75">
        <v>0</v>
      </c>
      <c r="L75">
        <v>1</v>
      </c>
      <c r="M75">
        <v>69</v>
      </c>
      <c r="N75" t="e">
        <v>#N/A</v>
      </c>
      <c r="O75" t="e">
        <f t="shared" si="11"/>
        <v>#N/A</v>
      </c>
    </row>
    <row r="76" spans="1:15">
      <c r="A76" t="s">
        <v>220</v>
      </c>
      <c r="B76" t="s">
        <v>221</v>
      </c>
      <c r="C76">
        <v>55986712367.799301</v>
      </c>
      <c r="D76">
        <f t="shared" si="12"/>
        <v>75</v>
      </c>
      <c r="F76">
        <v>69</v>
      </c>
      <c r="G76" t="s">
        <v>146</v>
      </c>
      <c r="H76" t="s">
        <v>420</v>
      </c>
      <c r="I76">
        <v>0</v>
      </c>
      <c r="J76">
        <v>1</v>
      </c>
      <c r="K76">
        <v>0</v>
      </c>
      <c r="L76">
        <v>1</v>
      </c>
      <c r="M76">
        <v>69</v>
      </c>
      <c r="N76" t="e">
        <v>#N/A</v>
      </c>
      <c r="O76" t="e">
        <f t="shared" si="11"/>
        <v>#N/A</v>
      </c>
    </row>
    <row r="77" spans="1:15">
      <c r="A77" t="s">
        <v>36</v>
      </c>
      <c r="B77" t="s">
        <v>37</v>
      </c>
      <c r="C77">
        <v>53576670827.858101</v>
      </c>
      <c r="D77">
        <f t="shared" si="12"/>
        <v>76</v>
      </c>
      <c r="F77">
        <v>75</v>
      </c>
      <c r="G77" t="s">
        <v>299</v>
      </c>
      <c r="H77" t="s">
        <v>300</v>
      </c>
      <c r="I77">
        <v>0</v>
      </c>
      <c r="J77">
        <v>0</v>
      </c>
      <c r="K77">
        <v>2</v>
      </c>
      <c r="L77">
        <v>2</v>
      </c>
      <c r="M77">
        <v>75</v>
      </c>
      <c r="N77">
        <v>52</v>
      </c>
      <c r="O77">
        <f t="shared" si="11"/>
        <v>190289835164.83499</v>
      </c>
    </row>
    <row r="78" spans="1:15">
      <c r="A78" t="s">
        <v>367</v>
      </c>
      <c r="B78" t="s">
        <v>368</v>
      </c>
      <c r="C78">
        <v>51265399742.695297</v>
      </c>
      <c r="D78">
        <f t="shared" si="12"/>
        <v>77</v>
      </c>
      <c r="F78">
        <v>75</v>
      </c>
      <c r="G78" t="s">
        <v>228</v>
      </c>
      <c r="H78" t="s">
        <v>229</v>
      </c>
      <c r="I78">
        <v>0</v>
      </c>
      <c r="J78">
        <v>0</v>
      </c>
      <c r="K78">
        <v>2</v>
      </c>
      <c r="L78">
        <v>2</v>
      </c>
      <c r="M78">
        <v>75</v>
      </c>
      <c r="N78">
        <v>145</v>
      </c>
      <c r="O78">
        <f t="shared" si="11"/>
        <v>7284686576.2834997</v>
      </c>
    </row>
    <row r="79" spans="1:15">
      <c r="A79" t="s">
        <v>371</v>
      </c>
      <c r="B79" t="s">
        <v>372</v>
      </c>
      <c r="C79">
        <v>51183443224.993896</v>
      </c>
      <c r="D79">
        <f t="shared" si="12"/>
        <v>78</v>
      </c>
      <c r="F79">
        <v>75</v>
      </c>
      <c r="G79" t="s">
        <v>313</v>
      </c>
      <c r="H79" t="s">
        <v>421</v>
      </c>
      <c r="I79">
        <v>0</v>
      </c>
      <c r="J79">
        <v>0</v>
      </c>
      <c r="K79">
        <v>2</v>
      </c>
      <c r="L79">
        <v>2</v>
      </c>
      <c r="M79">
        <v>75</v>
      </c>
      <c r="N79" t="e">
        <v>#N/A</v>
      </c>
      <c r="O79" t="e">
        <f t="shared" si="11"/>
        <v>#N/A</v>
      </c>
    </row>
    <row r="80" spans="1:15">
      <c r="A80" t="s">
        <v>186</v>
      </c>
      <c r="B80" t="s">
        <v>187</v>
      </c>
      <c r="C80">
        <v>50410164013.552696</v>
      </c>
      <c r="D80">
        <f t="shared" si="12"/>
        <v>79</v>
      </c>
      <c r="F80">
        <v>75</v>
      </c>
      <c r="G80" t="s">
        <v>140</v>
      </c>
      <c r="H80" t="s">
        <v>422</v>
      </c>
      <c r="I80">
        <v>0</v>
      </c>
      <c r="J80">
        <v>0</v>
      </c>
      <c r="K80">
        <v>2</v>
      </c>
      <c r="L80">
        <v>2</v>
      </c>
      <c r="M80">
        <v>75</v>
      </c>
      <c r="N80" t="e">
        <v>#N/A</v>
      </c>
      <c r="O80" t="e">
        <f t="shared" si="11"/>
        <v>#N/A</v>
      </c>
    </row>
    <row r="81" spans="1:15">
      <c r="A81" t="s">
        <v>146</v>
      </c>
      <c r="B81" t="s">
        <v>147</v>
      </c>
      <c r="C81">
        <v>50388460920.181999</v>
      </c>
      <c r="D81">
        <f t="shared" si="12"/>
        <v>80</v>
      </c>
      <c r="F81">
        <v>79</v>
      </c>
      <c r="G81" t="s">
        <v>434</v>
      </c>
      <c r="H81" t="s">
        <v>151</v>
      </c>
      <c r="I81">
        <v>0</v>
      </c>
      <c r="J81">
        <v>0</v>
      </c>
      <c r="K81">
        <v>1</v>
      </c>
      <c r="L81">
        <v>1</v>
      </c>
      <c r="M81">
        <v>79</v>
      </c>
      <c r="N81">
        <v>39</v>
      </c>
      <c r="O81">
        <f t="shared" si="11"/>
        <v>262629441493.47601</v>
      </c>
    </row>
    <row r="82" spans="1:15">
      <c r="A82" t="s">
        <v>331</v>
      </c>
      <c r="B82" t="s">
        <v>332</v>
      </c>
      <c r="C82">
        <v>46240004973.2771</v>
      </c>
      <c r="D82">
        <f t="shared" si="12"/>
        <v>81</v>
      </c>
      <c r="F82">
        <v>79</v>
      </c>
      <c r="G82" t="s">
        <v>226</v>
      </c>
      <c r="H82" t="s">
        <v>227</v>
      </c>
      <c r="I82">
        <v>0</v>
      </c>
      <c r="J82">
        <v>0</v>
      </c>
      <c r="K82">
        <v>1</v>
      </c>
      <c r="L82">
        <v>1</v>
      </c>
      <c r="M82">
        <v>79</v>
      </c>
      <c r="N82">
        <v>62</v>
      </c>
      <c r="O82">
        <f t="shared" si="11"/>
        <v>98266306615.363205</v>
      </c>
    </row>
    <row r="83" spans="1:15">
      <c r="A83" t="s">
        <v>84</v>
      </c>
      <c r="B83" t="s">
        <v>85</v>
      </c>
      <c r="C83">
        <v>45300669857.480003</v>
      </c>
      <c r="D83">
        <f t="shared" si="12"/>
        <v>82</v>
      </c>
      <c r="F83">
        <v>79</v>
      </c>
      <c r="G83" t="s">
        <v>6</v>
      </c>
      <c r="H83" t="s">
        <v>7</v>
      </c>
      <c r="I83">
        <v>0</v>
      </c>
      <c r="J83">
        <v>0</v>
      </c>
      <c r="K83">
        <v>1</v>
      </c>
      <c r="L83">
        <v>1</v>
      </c>
      <c r="M83">
        <v>79</v>
      </c>
      <c r="N83">
        <v>108</v>
      </c>
      <c r="O83">
        <f t="shared" si="11"/>
        <v>20536542736.729698</v>
      </c>
    </row>
    <row r="84" spans="1:15">
      <c r="A84" t="s">
        <v>355</v>
      </c>
      <c r="B84" t="s">
        <v>356</v>
      </c>
      <c r="C84">
        <v>45044176963.954201</v>
      </c>
      <c r="D84">
        <f t="shared" si="12"/>
        <v>83</v>
      </c>
      <c r="F84">
        <v>79</v>
      </c>
      <c r="G84" t="s">
        <v>38</v>
      </c>
      <c r="H84" t="s">
        <v>57</v>
      </c>
      <c r="I84">
        <v>0</v>
      </c>
      <c r="J84">
        <v>0</v>
      </c>
      <c r="K84">
        <v>1</v>
      </c>
      <c r="L84">
        <v>1</v>
      </c>
      <c r="M84">
        <v>79</v>
      </c>
      <c r="N84">
        <v>114</v>
      </c>
      <c r="O84">
        <f t="shared" si="11"/>
        <v>16953505121.638901</v>
      </c>
    </row>
    <row r="85" spans="1:15">
      <c r="A85" t="s">
        <v>112</v>
      </c>
      <c r="B85" t="s">
        <v>113</v>
      </c>
      <c r="C85">
        <v>43310721414.082901</v>
      </c>
      <c r="D85">
        <f t="shared" si="12"/>
        <v>84</v>
      </c>
      <c r="F85">
        <v>79</v>
      </c>
      <c r="G85" t="s">
        <v>345</v>
      </c>
      <c r="H85" t="s">
        <v>346</v>
      </c>
      <c r="I85">
        <v>0</v>
      </c>
      <c r="J85">
        <v>0</v>
      </c>
      <c r="K85">
        <v>1</v>
      </c>
      <c r="L85">
        <v>1</v>
      </c>
      <c r="M85">
        <v>79</v>
      </c>
      <c r="N85">
        <v>144</v>
      </c>
      <c r="O85">
        <f t="shared" si="11"/>
        <v>7633036366.03545</v>
      </c>
    </row>
    <row r="86" spans="1:15">
      <c r="A86" t="s">
        <v>204</v>
      </c>
      <c r="B86" t="s">
        <v>205</v>
      </c>
      <c r="C86">
        <v>43205095854.063004</v>
      </c>
      <c r="D86">
        <f t="shared" si="12"/>
        <v>85</v>
      </c>
      <c r="F86">
        <v>79</v>
      </c>
      <c r="G86" t="s">
        <v>307</v>
      </c>
      <c r="H86" t="s">
        <v>423</v>
      </c>
      <c r="I86">
        <v>0</v>
      </c>
      <c r="J86">
        <v>0</v>
      </c>
      <c r="K86">
        <v>1</v>
      </c>
      <c r="L86">
        <v>1</v>
      </c>
      <c r="M86">
        <v>79</v>
      </c>
      <c r="N86" t="e">
        <v>#N/A</v>
      </c>
      <c r="O86" t="e">
        <f t="shared" si="11"/>
        <v>#N/A</v>
      </c>
    </row>
    <row r="87" spans="1:15">
      <c r="A87" t="s">
        <v>224</v>
      </c>
      <c r="B87" t="s">
        <v>225</v>
      </c>
      <c r="C87">
        <v>43028648668.944504</v>
      </c>
      <c r="D87">
        <f t="shared" si="12"/>
        <v>86</v>
      </c>
      <c r="F87">
        <v>79</v>
      </c>
      <c r="G87" t="s">
        <v>200</v>
      </c>
      <c r="H87" t="s">
        <v>424</v>
      </c>
      <c r="I87">
        <v>0</v>
      </c>
      <c r="J87">
        <v>0</v>
      </c>
      <c r="K87">
        <v>1</v>
      </c>
      <c r="L87">
        <v>1</v>
      </c>
      <c r="M87">
        <v>79</v>
      </c>
      <c r="N87" t="e">
        <v>#N/A</v>
      </c>
      <c r="O87" t="e">
        <f t="shared" si="11"/>
        <v>#N/A</v>
      </c>
    </row>
    <row r="88" spans="1:15">
      <c r="A88" t="s">
        <v>218</v>
      </c>
      <c r="B88" t="s">
        <v>219</v>
      </c>
      <c r="C88">
        <v>42852204396.452003</v>
      </c>
      <c r="D88">
        <f t="shared" si="12"/>
        <v>87</v>
      </c>
    </row>
    <row r="89" spans="1:15">
      <c r="A89" t="s">
        <v>130</v>
      </c>
      <c r="B89" t="s">
        <v>131</v>
      </c>
      <c r="C89">
        <v>41939728978.728104</v>
      </c>
      <c r="D89">
        <f t="shared" si="12"/>
        <v>88</v>
      </c>
    </row>
    <row r="90" spans="1:15">
      <c r="A90" t="s">
        <v>321</v>
      </c>
      <c r="B90" t="s">
        <v>322</v>
      </c>
      <c r="C90">
        <v>40742313861.137398</v>
      </c>
      <c r="D90">
        <f t="shared" si="12"/>
        <v>89</v>
      </c>
    </row>
    <row r="91" spans="1:15">
      <c r="A91" t="s">
        <v>280</v>
      </c>
      <c r="B91" t="s">
        <v>281</v>
      </c>
      <c r="C91">
        <v>39954761200</v>
      </c>
      <c r="D91">
        <f t="shared" si="12"/>
        <v>90</v>
      </c>
    </row>
    <row r="92" spans="1:15">
      <c r="A92" t="s">
        <v>361</v>
      </c>
      <c r="B92" t="s">
        <v>362</v>
      </c>
      <c r="C92">
        <v>39087748240.4403</v>
      </c>
      <c r="D92">
        <f t="shared" si="12"/>
        <v>91</v>
      </c>
    </row>
    <row r="93" spans="1:15">
      <c r="A93" t="s">
        <v>347</v>
      </c>
      <c r="B93" t="s">
        <v>348</v>
      </c>
      <c r="C93">
        <v>35164210526.315804</v>
      </c>
      <c r="D93">
        <f t="shared" si="12"/>
        <v>92</v>
      </c>
    </row>
    <row r="94" spans="1:15">
      <c r="A94" t="s">
        <v>385</v>
      </c>
      <c r="B94" t="s">
        <v>386</v>
      </c>
      <c r="C94">
        <v>32074766834.7453</v>
      </c>
      <c r="D94">
        <f t="shared" si="12"/>
        <v>93</v>
      </c>
    </row>
    <row r="95" spans="1:15">
      <c r="A95" t="s">
        <v>180</v>
      </c>
      <c r="B95" t="s">
        <v>181</v>
      </c>
      <c r="C95">
        <v>30937277605.633801</v>
      </c>
      <c r="D95">
        <f t="shared" si="12"/>
        <v>94</v>
      </c>
    </row>
    <row r="96" spans="1:15">
      <c r="A96" t="s">
        <v>38</v>
      </c>
      <c r="B96" t="s">
        <v>39</v>
      </c>
      <c r="C96">
        <v>30756462765.957401</v>
      </c>
      <c r="D96">
        <f t="shared" si="12"/>
        <v>95</v>
      </c>
    </row>
    <row r="97" spans="1:4">
      <c r="A97" t="s">
        <v>222</v>
      </c>
      <c r="B97" t="s">
        <v>223</v>
      </c>
      <c r="C97">
        <v>28023276371.579102</v>
      </c>
      <c r="D97">
        <f t="shared" si="12"/>
        <v>96</v>
      </c>
    </row>
    <row r="98" spans="1:4">
      <c r="A98" t="s">
        <v>389</v>
      </c>
      <c r="B98" t="s">
        <v>390</v>
      </c>
      <c r="C98">
        <v>27463220380.005402</v>
      </c>
      <c r="D98">
        <f t="shared" si="12"/>
        <v>97</v>
      </c>
    </row>
    <row r="99" spans="1:4">
      <c r="A99" t="s">
        <v>50</v>
      </c>
      <c r="B99" t="s">
        <v>51</v>
      </c>
      <c r="C99">
        <v>27084497539.797401</v>
      </c>
      <c r="D99">
        <f t="shared" si="12"/>
        <v>98</v>
      </c>
    </row>
    <row r="100" spans="1:4">
      <c r="A100" t="s">
        <v>72</v>
      </c>
      <c r="B100" t="s">
        <v>73</v>
      </c>
      <c r="C100">
        <v>27040562587.177101</v>
      </c>
      <c r="D100">
        <f t="shared" si="12"/>
        <v>99</v>
      </c>
    </row>
    <row r="101" spans="1:4">
      <c r="A101" t="s">
        <v>74</v>
      </c>
      <c r="B101" t="s">
        <v>75</v>
      </c>
      <c r="C101">
        <v>26472056037.7696</v>
      </c>
      <c r="D101">
        <f t="shared" si="12"/>
        <v>100</v>
      </c>
    </row>
    <row r="102" spans="1:4">
      <c r="A102" t="s">
        <v>391</v>
      </c>
      <c r="B102" t="s">
        <v>392</v>
      </c>
      <c r="C102">
        <v>25503060411.456699</v>
      </c>
      <c r="D102">
        <f t="shared" si="12"/>
        <v>101</v>
      </c>
    </row>
    <row r="103" spans="1:4">
      <c r="A103" t="s">
        <v>88</v>
      </c>
      <c r="B103" t="s">
        <v>89</v>
      </c>
      <c r="C103">
        <v>24940600822.106201</v>
      </c>
      <c r="D103">
        <f t="shared" si="12"/>
        <v>102</v>
      </c>
    </row>
    <row r="104" spans="1:4">
      <c r="A104" t="s">
        <v>297</v>
      </c>
      <c r="B104" t="s">
        <v>298</v>
      </c>
      <c r="C104">
        <v>24611039786.132</v>
      </c>
      <c r="D104">
        <f t="shared" si="12"/>
        <v>103</v>
      </c>
    </row>
    <row r="105" spans="1:4">
      <c r="A105" t="s">
        <v>353</v>
      </c>
      <c r="B105" t="s">
        <v>354</v>
      </c>
      <c r="C105">
        <v>24580844842.603001</v>
      </c>
      <c r="D105">
        <f t="shared" si="12"/>
        <v>104</v>
      </c>
    </row>
    <row r="106" spans="1:4">
      <c r="A106" t="s">
        <v>319</v>
      </c>
      <c r="B106" t="s">
        <v>320</v>
      </c>
      <c r="C106">
        <v>23813600000</v>
      </c>
      <c r="D106">
        <f t="shared" si="12"/>
        <v>105</v>
      </c>
    </row>
    <row r="107" spans="1:4">
      <c r="A107" t="s">
        <v>363</v>
      </c>
      <c r="B107" t="s">
        <v>364</v>
      </c>
      <c r="C107">
        <v>23236898742.1315</v>
      </c>
      <c r="D107">
        <f t="shared" si="12"/>
        <v>106</v>
      </c>
    </row>
    <row r="108" spans="1:4">
      <c r="A108" t="s">
        <v>110</v>
      </c>
      <c r="B108" t="s">
        <v>111</v>
      </c>
      <c r="C108">
        <v>23135266649.1325</v>
      </c>
      <c r="D108">
        <f t="shared" si="12"/>
        <v>107</v>
      </c>
    </row>
    <row r="109" spans="1:4">
      <c r="A109" t="s">
        <v>6</v>
      </c>
      <c r="B109" t="s">
        <v>7</v>
      </c>
      <c r="C109">
        <v>20536542736.729698</v>
      </c>
      <c r="D109">
        <f t="shared" si="12"/>
        <v>108</v>
      </c>
    </row>
    <row r="110" spans="1:4">
      <c r="A110" t="s">
        <v>272</v>
      </c>
      <c r="B110" t="s">
        <v>273</v>
      </c>
      <c r="C110">
        <v>18851513891.066002</v>
      </c>
      <c r="D110">
        <f t="shared" si="12"/>
        <v>109</v>
      </c>
    </row>
    <row r="111" spans="1:4">
      <c r="A111" t="s">
        <v>152</v>
      </c>
      <c r="B111" t="s">
        <v>153</v>
      </c>
      <c r="C111">
        <v>18528601901.324001</v>
      </c>
      <c r="D111">
        <f t="shared" si="12"/>
        <v>110</v>
      </c>
    </row>
    <row r="112" spans="1:4">
      <c r="A112" t="s">
        <v>138</v>
      </c>
      <c r="B112" t="s">
        <v>139</v>
      </c>
      <c r="C112">
        <v>18011041667.131901</v>
      </c>
      <c r="D112">
        <f t="shared" si="12"/>
        <v>111</v>
      </c>
    </row>
    <row r="113" spans="1:4">
      <c r="A113" t="s">
        <v>42</v>
      </c>
      <c r="B113" t="s">
        <v>43</v>
      </c>
      <c r="C113">
        <v>17207367625.804798</v>
      </c>
      <c r="D113">
        <f t="shared" si="12"/>
        <v>112</v>
      </c>
    </row>
    <row r="114" spans="1:4">
      <c r="A114" t="s">
        <v>124</v>
      </c>
      <c r="B114" t="s">
        <v>125</v>
      </c>
      <c r="C114">
        <v>17171447372.333401</v>
      </c>
      <c r="D114">
        <f t="shared" si="12"/>
        <v>113</v>
      </c>
    </row>
    <row r="115" spans="1:4">
      <c r="A115" t="s">
        <v>56</v>
      </c>
      <c r="B115" t="s">
        <v>57</v>
      </c>
      <c r="C115">
        <v>16953505121.638901</v>
      </c>
      <c r="D115">
        <f t="shared" si="12"/>
        <v>114</v>
      </c>
    </row>
    <row r="116" spans="1:4">
      <c r="A116" t="s">
        <v>428</v>
      </c>
      <c r="B116" t="s">
        <v>294</v>
      </c>
      <c r="C116">
        <v>15907000000</v>
      </c>
      <c r="D116">
        <f>D115+1</f>
        <v>115</v>
      </c>
    </row>
    <row r="117" spans="1:4">
      <c r="A117" t="s">
        <v>128</v>
      </c>
      <c r="B117" t="s">
        <v>129</v>
      </c>
      <c r="C117">
        <v>15846474595.773001</v>
      </c>
      <c r="D117">
        <f t="shared" ref="D117:D180" si="13">D116+1</f>
        <v>116</v>
      </c>
    </row>
    <row r="118" spans="1:4">
      <c r="A118" t="s">
        <v>288</v>
      </c>
      <c r="B118" t="s">
        <v>289</v>
      </c>
      <c r="C118">
        <v>15391629871.376499</v>
      </c>
      <c r="D118">
        <f t="shared" si="13"/>
        <v>117</v>
      </c>
    </row>
    <row r="119" spans="1:4">
      <c r="A119" t="s">
        <v>178</v>
      </c>
      <c r="B119" t="s">
        <v>179</v>
      </c>
      <c r="C119">
        <v>14746420946.1737</v>
      </c>
      <c r="D119">
        <f t="shared" si="13"/>
        <v>118</v>
      </c>
    </row>
    <row r="120" spans="1:4">
      <c r="A120" t="s">
        <v>60</v>
      </c>
      <c r="B120" t="s">
        <v>61</v>
      </c>
      <c r="C120">
        <v>14686249032.037901</v>
      </c>
      <c r="D120">
        <f t="shared" si="13"/>
        <v>119</v>
      </c>
    </row>
    <row r="121" spans="1:4">
      <c r="A121" t="s">
        <v>250</v>
      </c>
      <c r="B121" t="s">
        <v>251</v>
      </c>
      <c r="C121">
        <v>14534278446.308701</v>
      </c>
      <c r="D121">
        <f t="shared" si="13"/>
        <v>120</v>
      </c>
    </row>
    <row r="122" spans="1:4">
      <c r="A122" t="s">
        <v>172</v>
      </c>
      <c r="B122" t="s">
        <v>173</v>
      </c>
      <c r="C122">
        <v>14194519025.264099</v>
      </c>
      <c r="D122">
        <f t="shared" si="13"/>
        <v>121</v>
      </c>
    </row>
    <row r="123" spans="1:4">
      <c r="A123" t="s">
        <v>311</v>
      </c>
      <c r="B123" t="s">
        <v>312</v>
      </c>
      <c r="C123">
        <v>14045681414.3657</v>
      </c>
      <c r="D123">
        <f t="shared" si="13"/>
        <v>122</v>
      </c>
    </row>
    <row r="124" spans="1:4">
      <c r="A124" t="s">
        <v>190</v>
      </c>
      <c r="B124" t="s">
        <v>191</v>
      </c>
      <c r="C124">
        <v>14038383450.186001</v>
      </c>
      <c r="D124">
        <f t="shared" si="13"/>
        <v>123</v>
      </c>
    </row>
    <row r="125" spans="1:4">
      <c r="A125" t="s">
        <v>76</v>
      </c>
      <c r="B125" t="s">
        <v>77</v>
      </c>
      <c r="C125">
        <v>13677930123.5919</v>
      </c>
      <c r="D125">
        <f t="shared" si="13"/>
        <v>124</v>
      </c>
    </row>
    <row r="126" spans="1:4">
      <c r="A126" t="s">
        <v>260</v>
      </c>
      <c r="B126" t="s">
        <v>261</v>
      </c>
      <c r="C126">
        <v>13016152023.5944</v>
      </c>
      <c r="D126">
        <f t="shared" si="13"/>
        <v>125</v>
      </c>
    </row>
    <row r="127" spans="1:4">
      <c r="A127" t="s">
        <v>240</v>
      </c>
      <c r="B127" t="s">
        <v>241</v>
      </c>
      <c r="C127">
        <v>12442747897.2223</v>
      </c>
      <c r="D127">
        <f t="shared" si="13"/>
        <v>126</v>
      </c>
    </row>
    <row r="128" spans="1:4">
      <c r="A128" t="s">
        <v>393</v>
      </c>
      <c r="B128" t="s">
        <v>394</v>
      </c>
      <c r="C128">
        <v>12392715500</v>
      </c>
      <c r="D128">
        <f t="shared" si="13"/>
        <v>127</v>
      </c>
    </row>
    <row r="129" spans="1:4">
      <c r="A129" t="s">
        <v>339</v>
      </c>
      <c r="B129" t="s">
        <v>340</v>
      </c>
      <c r="C129">
        <v>12368070168.9723</v>
      </c>
      <c r="D129">
        <f t="shared" si="13"/>
        <v>128</v>
      </c>
    </row>
    <row r="130" spans="1:4">
      <c r="A130" t="s">
        <v>10</v>
      </c>
      <c r="B130" t="s">
        <v>11</v>
      </c>
      <c r="C130">
        <v>12319784787.2987</v>
      </c>
      <c r="D130">
        <f t="shared" si="13"/>
        <v>129</v>
      </c>
    </row>
    <row r="131" spans="1:4">
      <c r="A131" t="s">
        <v>248</v>
      </c>
      <c r="B131" t="s">
        <v>249</v>
      </c>
      <c r="C131">
        <v>12292770631.196699</v>
      </c>
      <c r="D131">
        <f t="shared" si="13"/>
        <v>130</v>
      </c>
    </row>
    <row r="132" spans="1:4">
      <c r="A132" t="s">
        <v>254</v>
      </c>
      <c r="B132" t="s">
        <v>255</v>
      </c>
      <c r="C132">
        <v>11445657237.9368</v>
      </c>
      <c r="D132">
        <f t="shared" si="13"/>
        <v>131</v>
      </c>
    </row>
    <row r="133" spans="1:4">
      <c r="A133" t="s">
        <v>381</v>
      </c>
      <c r="B133" t="s">
        <v>382</v>
      </c>
      <c r="C133">
        <v>11279400000</v>
      </c>
      <c r="D133">
        <f t="shared" si="13"/>
        <v>132</v>
      </c>
    </row>
    <row r="134" spans="1:4">
      <c r="A134" t="s">
        <v>32</v>
      </c>
      <c r="B134" t="s">
        <v>33</v>
      </c>
      <c r="C134">
        <v>11166061507.802401</v>
      </c>
      <c r="D134">
        <f t="shared" si="13"/>
        <v>133</v>
      </c>
    </row>
    <row r="135" spans="1:4">
      <c r="A135" t="s">
        <v>16</v>
      </c>
      <c r="B135" t="s">
        <v>17</v>
      </c>
      <c r="C135">
        <v>10619320048.585699</v>
      </c>
      <c r="D135">
        <f t="shared" si="13"/>
        <v>134</v>
      </c>
    </row>
    <row r="136" spans="1:4">
      <c r="A136" t="s">
        <v>266</v>
      </c>
      <c r="B136" t="s">
        <v>267</v>
      </c>
      <c r="C136">
        <v>10438842115.626301</v>
      </c>
      <c r="D136">
        <f t="shared" si="13"/>
        <v>135</v>
      </c>
    </row>
    <row r="137" spans="1:4">
      <c r="A137" t="s">
        <v>323</v>
      </c>
      <c r="B137" t="s">
        <v>324</v>
      </c>
      <c r="C137">
        <v>10368813559.322001</v>
      </c>
      <c r="D137">
        <f t="shared" si="13"/>
        <v>136</v>
      </c>
    </row>
    <row r="138" spans="1:4">
      <c r="A138" t="s">
        <v>230</v>
      </c>
      <c r="B138" t="s">
        <v>231</v>
      </c>
      <c r="C138">
        <v>9919780071.2876396</v>
      </c>
      <c r="D138">
        <f t="shared" si="13"/>
        <v>137</v>
      </c>
    </row>
    <row r="139" spans="1:4">
      <c r="A139" t="s">
        <v>238</v>
      </c>
      <c r="B139" t="s">
        <v>239</v>
      </c>
      <c r="C139">
        <v>9745251126.0109005</v>
      </c>
      <c r="D139">
        <f t="shared" si="13"/>
        <v>138</v>
      </c>
    </row>
    <row r="140" spans="1:4">
      <c r="A140" t="s">
        <v>202</v>
      </c>
      <c r="B140" t="s">
        <v>203</v>
      </c>
      <c r="C140">
        <v>9359185244.2459698</v>
      </c>
      <c r="D140">
        <f t="shared" si="13"/>
        <v>139</v>
      </c>
    </row>
    <row r="141" spans="1:4">
      <c r="A141" t="s">
        <v>242</v>
      </c>
      <c r="B141" t="s">
        <v>243</v>
      </c>
      <c r="C141">
        <v>8882509103.8270493</v>
      </c>
      <c r="D141">
        <f t="shared" si="13"/>
        <v>140</v>
      </c>
    </row>
    <row r="142" spans="1:4">
      <c r="A142" t="s">
        <v>40</v>
      </c>
      <c r="B142" t="s">
        <v>41</v>
      </c>
      <c r="C142">
        <v>8234470000</v>
      </c>
      <c r="D142">
        <f t="shared" si="13"/>
        <v>141</v>
      </c>
    </row>
    <row r="143" spans="1:4">
      <c r="A143" t="s">
        <v>30</v>
      </c>
      <c r="B143" t="s">
        <v>31</v>
      </c>
      <c r="C143">
        <v>8117100933.5253696</v>
      </c>
      <c r="D143">
        <f t="shared" si="13"/>
        <v>142</v>
      </c>
    </row>
    <row r="144" spans="1:4">
      <c r="A144" t="s">
        <v>156</v>
      </c>
      <c r="B144" t="s">
        <v>157</v>
      </c>
      <c r="C144">
        <v>7890216507.6891298</v>
      </c>
      <c r="D144">
        <f t="shared" si="13"/>
        <v>143</v>
      </c>
    </row>
    <row r="145" spans="1:4">
      <c r="A145" t="s">
        <v>345</v>
      </c>
      <c r="B145" t="s">
        <v>346</v>
      </c>
      <c r="C145">
        <v>7633036366.03545</v>
      </c>
      <c r="D145">
        <f t="shared" si="13"/>
        <v>144</v>
      </c>
    </row>
    <row r="146" spans="1:4">
      <c r="A146" t="s">
        <v>228</v>
      </c>
      <c r="B146" t="s">
        <v>229</v>
      </c>
      <c r="C146">
        <v>7284686576.2834997</v>
      </c>
      <c r="D146">
        <f t="shared" si="13"/>
        <v>145</v>
      </c>
    </row>
    <row r="147" spans="1:4">
      <c r="A147" t="s">
        <v>305</v>
      </c>
      <c r="B147" t="s">
        <v>306</v>
      </c>
      <c r="C147">
        <v>7219657132.2154398</v>
      </c>
      <c r="D147">
        <f t="shared" si="13"/>
        <v>146</v>
      </c>
    </row>
    <row r="148" spans="1:4">
      <c r="A148" t="s">
        <v>262</v>
      </c>
      <c r="B148" t="s">
        <v>263</v>
      </c>
      <c r="C148">
        <v>6942209594.5543299</v>
      </c>
      <c r="D148">
        <f t="shared" si="13"/>
        <v>147</v>
      </c>
    </row>
    <row r="149" spans="1:4">
      <c r="A149" t="s">
        <v>188</v>
      </c>
      <c r="B149" t="s">
        <v>189</v>
      </c>
      <c r="C149">
        <v>6605139933.4106302</v>
      </c>
      <c r="D149">
        <f t="shared" si="13"/>
        <v>148</v>
      </c>
    </row>
    <row r="150" spans="1:4">
      <c r="A150" t="s">
        <v>198</v>
      </c>
      <c r="B150" t="s">
        <v>199</v>
      </c>
      <c r="C150">
        <v>6500321212.89991</v>
      </c>
      <c r="D150">
        <f t="shared" si="13"/>
        <v>149</v>
      </c>
    </row>
    <row r="151" spans="1:4">
      <c r="A151" t="s">
        <v>162</v>
      </c>
      <c r="B151" t="s">
        <v>163</v>
      </c>
      <c r="C151">
        <v>6432879504.4909401</v>
      </c>
      <c r="D151">
        <f t="shared" si="13"/>
        <v>150</v>
      </c>
    </row>
    <row r="152" spans="1:4">
      <c r="A152" t="s">
        <v>256</v>
      </c>
      <c r="B152" t="s">
        <v>257</v>
      </c>
      <c r="C152">
        <v>6028487928.8335104</v>
      </c>
      <c r="D152">
        <f t="shared" si="13"/>
        <v>151</v>
      </c>
    </row>
    <row r="153" spans="1:4">
      <c r="A153" t="s">
        <v>132</v>
      </c>
      <c r="B153" t="s">
        <v>133</v>
      </c>
      <c r="C153">
        <v>5667229758.9877996</v>
      </c>
      <c r="D153">
        <f t="shared" si="13"/>
        <v>152</v>
      </c>
    </row>
    <row r="154" spans="1:4">
      <c r="A154" t="s">
        <v>48</v>
      </c>
      <c r="B154" t="s">
        <v>49</v>
      </c>
      <c r="C154">
        <v>5537537000</v>
      </c>
      <c r="D154">
        <f t="shared" si="13"/>
        <v>153</v>
      </c>
    </row>
    <row r="155" spans="1:4">
      <c r="A155" t="s">
        <v>212</v>
      </c>
      <c r="B155" t="s">
        <v>213</v>
      </c>
      <c r="C155">
        <v>5487773452.4401703</v>
      </c>
      <c r="D155">
        <f t="shared" si="13"/>
        <v>154</v>
      </c>
    </row>
    <row r="156" spans="1:4">
      <c r="A156" t="s">
        <v>252</v>
      </c>
      <c r="B156" t="s">
        <v>253</v>
      </c>
      <c r="C156">
        <v>5231255478.3898602</v>
      </c>
      <c r="D156">
        <f t="shared" si="13"/>
        <v>155</v>
      </c>
    </row>
    <row r="157" spans="1:4">
      <c r="A157" t="s">
        <v>327</v>
      </c>
      <c r="B157" t="s">
        <v>328</v>
      </c>
      <c r="C157">
        <v>4980000000</v>
      </c>
      <c r="D157">
        <f t="shared" si="13"/>
        <v>156</v>
      </c>
    </row>
    <row r="158" spans="1:4">
      <c r="A158" t="s">
        <v>335</v>
      </c>
      <c r="B158" t="s">
        <v>336</v>
      </c>
      <c r="C158">
        <v>4912817417.7831898</v>
      </c>
      <c r="D158">
        <f t="shared" si="13"/>
        <v>157</v>
      </c>
    </row>
    <row r="159" spans="1:4">
      <c r="A159" t="s">
        <v>54</v>
      </c>
      <c r="B159" t="s">
        <v>55</v>
      </c>
      <c r="C159">
        <v>4313000000</v>
      </c>
      <c r="D159">
        <f t="shared" si="13"/>
        <v>158</v>
      </c>
    </row>
    <row r="160" spans="1:4">
      <c r="A160" t="s">
        <v>246</v>
      </c>
      <c r="B160" t="s">
        <v>247</v>
      </c>
      <c r="C160">
        <v>4087725812.6686401</v>
      </c>
      <c r="D160">
        <f t="shared" si="13"/>
        <v>159</v>
      </c>
    </row>
    <row r="161" spans="1:4">
      <c r="A161" t="s">
        <v>116</v>
      </c>
      <c r="B161" t="s">
        <v>117</v>
      </c>
      <c r="C161">
        <v>3977652382.8146801</v>
      </c>
      <c r="D161">
        <f t="shared" si="13"/>
        <v>160</v>
      </c>
    </row>
    <row r="162" spans="1:4">
      <c r="A162" t="s">
        <v>341</v>
      </c>
      <c r="B162" t="s">
        <v>342</v>
      </c>
      <c r="C162">
        <v>3866617462.6185398</v>
      </c>
      <c r="D162">
        <f t="shared" si="13"/>
        <v>161</v>
      </c>
    </row>
    <row r="163" spans="1:4">
      <c r="A163" t="s">
        <v>317</v>
      </c>
      <c r="B163" t="s">
        <v>318</v>
      </c>
      <c r="C163">
        <v>3853432409.2928901</v>
      </c>
      <c r="D163">
        <f t="shared" si="13"/>
        <v>162</v>
      </c>
    </row>
    <row r="164" spans="1:4">
      <c r="A164" t="s">
        <v>4</v>
      </c>
      <c r="B164" t="s">
        <v>5</v>
      </c>
      <c r="C164">
        <v>3146177740.6367002</v>
      </c>
      <c r="D164">
        <f t="shared" si="13"/>
        <v>163</v>
      </c>
    </row>
    <row r="165" spans="1:4">
      <c r="A165" t="s">
        <v>148</v>
      </c>
      <c r="B165" t="s">
        <v>149</v>
      </c>
      <c r="C165">
        <v>2851154075.9538498</v>
      </c>
      <c r="D165">
        <f t="shared" si="13"/>
        <v>164</v>
      </c>
    </row>
    <row r="166" spans="1:4">
      <c r="A166" t="s">
        <v>232</v>
      </c>
      <c r="B166" t="s">
        <v>233</v>
      </c>
      <c r="C166">
        <v>2514041557.0239601</v>
      </c>
      <c r="D166">
        <f t="shared" si="13"/>
        <v>165</v>
      </c>
    </row>
    <row r="167" spans="1:4">
      <c r="A167" t="s">
        <v>26</v>
      </c>
      <c r="B167" t="s">
        <v>27</v>
      </c>
      <c r="C167">
        <v>2472384906.9979401</v>
      </c>
      <c r="D167">
        <f t="shared" si="13"/>
        <v>166</v>
      </c>
    </row>
    <row r="168" spans="1:4">
      <c r="A168" t="s">
        <v>216</v>
      </c>
      <c r="B168" t="s">
        <v>217</v>
      </c>
      <c r="C168">
        <v>2384043848.9646802</v>
      </c>
      <c r="D168">
        <f t="shared" si="13"/>
        <v>167</v>
      </c>
    </row>
    <row r="169" spans="1:4">
      <c r="A169" t="s">
        <v>120</v>
      </c>
      <c r="B169" t="s">
        <v>121</v>
      </c>
      <c r="C169">
        <v>2356505419.0975499</v>
      </c>
      <c r="D169">
        <f t="shared" si="13"/>
        <v>168</v>
      </c>
    </row>
    <row r="170" spans="1:4">
      <c r="A170" t="s">
        <v>144</v>
      </c>
      <c r="B170" t="s">
        <v>145</v>
      </c>
      <c r="C170">
        <v>2356004770.7988701</v>
      </c>
      <c r="D170">
        <f t="shared" si="13"/>
        <v>169</v>
      </c>
    </row>
    <row r="171" spans="1:4">
      <c r="A171" t="s">
        <v>62</v>
      </c>
      <c r="B171" t="s">
        <v>63</v>
      </c>
      <c r="C171">
        <v>2184183758.31567</v>
      </c>
      <c r="D171">
        <f t="shared" si="13"/>
        <v>170</v>
      </c>
    </row>
    <row r="172" spans="1:4">
      <c r="A172" t="s">
        <v>58</v>
      </c>
      <c r="B172" t="s">
        <v>59</v>
      </c>
      <c r="C172">
        <v>1823692109.6165199</v>
      </c>
      <c r="D172">
        <f t="shared" si="13"/>
        <v>171</v>
      </c>
    </row>
    <row r="173" spans="1:4">
      <c r="A173" t="s">
        <v>82</v>
      </c>
      <c r="B173" t="s">
        <v>83</v>
      </c>
      <c r="C173">
        <v>1751888561.7274699</v>
      </c>
      <c r="D173">
        <f t="shared" si="13"/>
        <v>172</v>
      </c>
    </row>
    <row r="174" spans="1:4">
      <c r="A174" t="s">
        <v>206</v>
      </c>
      <c r="B174" t="s">
        <v>207</v>
      </c>
      <c r="C174">
        <v>1735500000</v>
      </c>
      <c r="D174">
        <f t="shared" si="13"/>
        <v>173</v>
      </c>
    </row>
    <row r="175" spans="1:4">
      <c r="A175" t="s">
        <v>46</v>
      </c>
      <c r="B175" t="s">
        <v>47</v>
      </c>
      <c r="C175">
        <v>1573618750</v>
      </c>
      <c r="D175">
        <f t="shared" si="13"/>
        <v>174</v>
      </c>
    </row>
    <row r="176" spans="1:4">
      <c r="A176" t="s">
        <v>94</v>
      </c>
      <c r="B176" t="s">
        <v>95</v>
      </c>
      <c r="C176">
        <v>1353632941.5207</v>
      </c>
      <c r="D176">
        <f t="shared" si="13"/>
        <v>175</v>
      </c>
    </row>
    <row r="177" spans="1:4">
      <c r="A177" t="s">
        <v>210</v>
      </c>
      <c r="B177" t="s">
        <v>211</v>
      </c>
      <c r="C177">
        <v>1311133148.14815</v>
      </c>
      <c r="D177">
        <f t="shared" si="13"/>
        <v>176</v>
      </c>
    </row>
    <row r="178" spans="1:4">
      <c r="A178" t="s">
        <v>349</v>
      </c>
      <c r="B178" t="s">
        <v>350</v>
      </c>
      <c r="C178">
        <v>1295000000</v>
      </c>
      <c r="D178">
        <f t="shared" si="13"/>
        <v>177</v>
      </c>
    </row>
    <row r="179" spans="1:4">
      <c r="A179" t="s">
        <v>18</v>
      </c>
      <c r="B179" t="s">
        <v>19</v>
      </c>
      <c r="C179">
        <v>1204713111.11111</v>
      </c>
      <c r="D179">
        <f t="shared" si="13"/>
        <v>178</v>
      </c>
    </row>
    <row r="180" spans="1:4">
      <c r="A180" t="s">
        <v>337</v>
      </c>
      <c r="B180" t="s">
        <v>338</v>
      </c>
      <c r="C180">
        <v>1134267367.19206</v>
      </c>
      <c r="D180">
        <f t="shared" si="13"/>
        <v>179</v>
      </c>
    </row>
    <row r="181" spans="1:4">
      <c r="A181" t="s">
        <v>315</v>
      </c>
      <c r="B181" t="s">
        <v>316</v>
      </c>
      <c r="C181">
        <v>1025124684.35864</v>
      </c>
      <c r="D181">
        <f t="shared" ref="D181:D197" si="14">D180+1</f>
        <v>180</v>
      </c>
    </row>
    <row r="182" spans="1:4">
      <c r="A182" t="s">
        <v>136</v>
      </c>
      <c r="B182" t="s">
        <v>137</v>
      </c>
      <c r="C182">
        <v>995582730.59075606</v>
      </c>
      <c r="D182">
        <f t="shared" si="14"/>
        <v>181</v>
      </c>
    </row>
    <row r="183" spans="1:4">
      <c r="A183" t="s">
        <v>134</v>
      </c>
      <c r="B183" t="s">
        <v>135</v>
      </c>
      <c r="C183">
        <v>912569686.7859</v>
      </c>
      <c r="D183">
        <f t="shared" si="14"/>
        <v>182</v>
      </c>
    </row>
    <row r="184" spans="1:4">
      <c r="A184" t="s">
        <v>383</v>
      </c>
      <c r="B184" t="s">
        <v>384</v>
      </c>
      <c r="C184">
        <v>804209309.42721295</v>
      </c>
      <c r="D184">
        <f t="shared" si="14"/>
        <v>183</v>
      </c>
    </row>
    <row r="185" spans="1:4">
      <c r="A185" t="s">
        <v>142</v>
      </c>
      <c r="B185" t="s">
        <v>143</v>
      </c>
      <c r="C185">
        <v>799882148.14814794</v>
      </c>
      <c r="D185">
        <f t="shared" si="14"/>
        <v>184</v>
      </c>
    </row>
    <row r="186" spans="1:4">
      <c r="A186" t="s">
        <v>379</v>
      </c>
      <c r="B186" t="s">
        <v>380</v>
      </c>
      <c r="C186">
        <v>781702874.106058</v>
      </c>
      <c r="D186">
        <f t="shared" si="14"/>
        <v>185</v>
      </c>
    </row>
    <row r="187" spans="1:4">
      <c r="A187" t="s">
        <v>194</v>
      </c>
      <c r="B187" t="s">
        <v>195</v>
      </c>
      <c r="C187">
        <v>731919888.88888896</v>
      </c>
      <c r="D187">
        <f t="shared" si="14"/>
        <v>186</v>
      </c>
    </row>
    <row r="188" spans="1:4">
      <c r="A188" t="s">
        <v>373</v>
      </c>
      <c r="B188" t="s">
        <v>374</v>
      </c>
      <c r="C188">
        <v>692933740.74074101</v>
      </c>
      <c r="D188">
        <f t="shared" si="14"/>
        <v>187</v>
      </c>
    </row>
    <row r="189" spans="1:4">
      <c r="A189" t="s">
        <v>80</v>
      </c>
      <c r="B189" t="s">
        <v>81</v>
      </c>
      <c r="C189">
        <v>550476566.06045198</v>
      </c>
      <c r="D189">
        <f t="shared" si="14"/>
        <v>188</v>
      </c>
    </row>
    <row r="190" spans="1:4">
      <c r="A190" t="s">
        <v>96</v>
      </c>
      <c r="B190" t="s">
        <v>97</v>
      </c>
      <c r="C190">
        <v>485185185.18518502</v>
      </c>
      <c r="D190">
        <f t="shared" si="14"/>
        <v>189</v>
      </c>
    </row>
    <row r="191" spans="1:4">
      <c r="A191" t="s">
        <v>351</v>
      </c>
      <c r="B191" t="s">
        <v>352</v>
      </c>
      <c r="C191">
        <v>457244315.20790899</v>
      </c>
      <c r="D191">
        <f t="shared" si="14"/>
        <v>190</v>
      </c>
    </row>
    <row r="192" spans="1:4">
      <c r="A192" t="s">
        <v>122</v>
      </c>
      <c r="B192" t="s">
        <v>123</v>
      </c>
      <c r="C192">
        <v>325835160.290555</v>
      </c>
      <c r="D192">
        <f t="shared" si="14"/>
        <v>191</v>
      </c>
    </row>
    <row r="193" spans="1:4">
      <c r="A193" t="s">
        <v>325</v>
      </c>
      <c r="B193" t="s">
        <v>326</v>
      </c>
      <c r="C193">
        <v>265592759.78986001</v>
      </c>
      <c r="D193">
        <f t="shared" si="14"/>
        <v>192</v>
      </c>
    </row>
    <row r="194" spans="1:4">
      <c r="A194" t="s">
        <v>286</v>
      </c>
      <c r="B194" t="s">
        <v>287</v>
      </c>
      <c r="C194">
        <v>214200000</v>
      </c>
      <c r="D194">
        <f t="shared" si="14"/>
        <v>193</v>
      </c>
    </row>
    <row r="195" spans="1:4">
      <c r="A195" t="s">
        <v>236</v>
      </c>
      <c r="B195" t="s">
        <v>237</v>
      </c>
      <c r="C195">
        <v>184439555.469872</v>
      </c>
      <c r="D195">
        <f t="shared" si="14"/>
        <v>194</v>
      </c>
    </row>
    <row r="196" spans="1:4">
      <c r="A196" t="s">
        <v>192</v>
      </c>
      <c r="B196" t="s">
        <v>193</v>
      </c>
      <c r="C196">
        <v>174984468.83412701</v>
      </c>
      <c r="D196">
        <f t="shared" si="14"/>
        <v>195</v>
      </c>
    </row>
    <row r="197" spans="1:4">
      <c r="A197" t="s">
        <v>359</v>
      </c>
      <c r="B197" t="s">
        <v>360</v>
      </c>
      <c r="C197">
        <v>39875750.673017196</v>
      </c>
      <c r="D197">
        <f t="shared" si="14"/>
        <v>196</v>
      </c>
    </row>
  </sheetData>
  <sortState ref="F2:Q31">
    <sortCondition ref="N2:N3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B1" sqref="B1:AE3"/>
    </sheetView>
  </sheetViews>
  <sheetFormatPr baseColWidth="10" defaultRowHeight="15" x14ac:dyDescent="0"/>
  <sheetData>
    <row r="1" spans="1:31">
      <c r="A1" t="s">
        <v>526</v>
      </c>
      <c r="B1" t="s">
        <v>369</v>
      </c>
      <c r="C1" t="s">
        <v>70</v>
      </c>
      <c r="D1" t="s">
        <v>182</v>
      </c>
      <c r="E1" t="s">
        <v>92</v>
      </c>
      <c r="F1" t="s">
        <v>118</v>
      </c>
      <c r="G1" t="s">
        <v>425</v>
      </c>
      <c r="H1" t="s">
        <v>52</v>
      </c>
      <c r="I1" t="s">
        <v>303</v>
      </c>
      <c r="J1" t="s">
        <v>176</v>
      </c>
      <c r="K1" t="s">
        <v>20</v>
      </c>
      <c r="L1" t="s">
        <v>108</v>
      </c>
      <c r="M1" t="s">
        <v>426</v>
      </c>
      <c r="N1" t="s">
        <v>268</v>
      </c>
      <c r="O1" t="s">
        <v>427</v>
      </c>
      <c r="P1" t="s">
        <v>290</v>
      </c>
      <c r="Q1" t="s">
        <v>387</v>
      </c>
      <c r="R1" t="s">
        <v>98</v>
      </c>
      <c r="S1" t="s">
        <v>184</v>
      </c>
      <c r="T1" t="s">
        <v>90</v>
      </c>
      <c r="U1" t="s">
        <v>274</v>
      </c>
      <c r="V1" t="s">
        <v>365</v>
      </c>
      <c r="W1" t="s">
        <v>301</v>
      </c>
      <c r="X1" t="s">
        <v>158</v>
      </c>
      <c r="Y1" t="s">
        <v>86</v>
      </c>
      <c r="Z1" t="s">
        <v>44</v>
      </c>
      <c r="AA1" t="s">
        <v>154</v>
      </c>
      <c r="AB1" t="s">
        <v>186</v>
      </c>
      <c r="AC1" t="s">
        <v>112</v>
      </c>
      <c r="AD1" t="s">
        <v>428</v>
      </c>
      <c r="AE1" t="s">
        <v>178</v>
      </c>
    </row>
    <row r="2" spans="1:31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12</v>
      </c>
      <c r="L2">
        <v>13</v>
      </c>
      <c r="M2">
        <v>14</v>
      </c>
      <c r="N2">
        <v>17</v>
      </c>
      <c r="O2">
        <v>22</v>
      </c>
      <c r="P2">
        <v>25</v>
      </c>
      <c r="Q2">
        <v>29</v>
      </c>
      <c r="R2">
        <v>34</v>
      </c>
      <c r="S2">
        <v>48</v>
      </c>
      <c r="T2">
        <v>50</v>
      </c>
      <c r="U2">
        <v>53</v>
      </c>
      <c r="V2">
        <v>54</v>
      </c>
      <c r="W2">
        <v>56</v>
      </c>
      <c r="X2">
        <v>59</v>
      </c>
      <c r="Y2">
        <v>68</v>
      </c>
      <c r="Z2">
        <v>71</v>
      </c>
      <c r="AA2">
        <v>74</v>
      </c>
      <c r="AB2">
        <v>79</v>
      </c>
      <c r="AC2">
        <v>84</v>
      </c>
      <c r="AD2">
        <v>115</v>
      </c>
      <c r="AE2">
        <v>118</v>
      </c>
    </row>
    <row r="3" spans="1:31">
      <c r="A3">
        <v>5</v>
      </c>
      <c r="B3">
        <v>1</v>
      </c>
      <c r="C3">
        <v>2</v>
      </c>
      <c r="D3">
        <v>11</v>
      </c>
      <c r="E3">
        <v>6</v>
      </c>
      <c r="F3">
        <v>7</v>
      </c>
      <c r="G3">
        <v>3</v>
      </c>
      <c r="H3">
        <v>22</v>
      </c>
      <c r="I3">
        <v>4</v>
      </c>
      <c r="J3">
        <v>8</v>
      </c>
      <c r="K3">
        <v>10</v>
      </c>
      <c r="L3">
        <v>21</v>
      </c>
      <c r="M3">
        <v>5</v>
      </c>
      <c r="N3">
        <v>13</v>
      </c>
      <c r="O3">
        <v>17</v>
      </c>
      <c r="P3">
        <v>30</v>
      </c>
      <c r="Q3">
        <v>23</v>
      </c>
      <c r="R3">
        <v>29</v>
      </c>
      <c r="S3">
        <v>12</v>
      </c>
      <c r="T3">
        <v>19</v>
      </c>
      <c r="U3">
        <v>15</v>
      </c>
      <c r="V3">
        <v>14</v>
      </c>
      <c r="W3">
        <v>27</v>
      </c>
      <c r="X3">
        <v>9</v>
      </c>
      <c r="Y3">
        <v>16</v>
      </c>
      <c r="Z3">
        <v>26</v>
      </c>
      <c r="AA3">
        <v>25</v>
      </c>
      <c r="AB3">
        <v>28</v>
      </c>
      <c r="AC3">
        <v>24</v>
      </c>
      <c r="AD3">
        <v>20</v>
      </c>
      <c r="AE3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Medals</vt:lpstr>
      <vt:lpstr>Sheet2</vt:lpstr>
      <vt:lpstr>data1.csv</vt:lpstr>
      <vt:lpstr>Sheet4</vt:lpstr>
    </vt:vector>
  </TitlesOfParts>
  <Company>Office for National Statisitics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Fry</dc:creator>
  <cp:lastModifiedBy>Kevin McCarthy</cp:lastModifiedBy>
  <dcterms:created xsi:type="dcterms:W3CDTF">2016-07-29T18:05:35Z</dcterms:created>
  <dcterms:modified xsi:type="dcterms:W3CDTF">2016-08-09T10:15:53Z</dcterms:modified>
</cp:coreProperties>
</file>