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4031\Documents\"/>
    </mc:Choice>
  </mc:AlternateContent>
  <bookViews>
    <workbookView xWindow="240" yWindow="15" windowWidth="16095" windowHeight="9660" activeTab="2"/>
  </bookViews>
  <sheets>
    <sheet name="bar" sheetId="4" r:id="rId1"/>
    <sheet name="stackedbar" sheetId="8" r:id="rId2"/>
    <sheet name="groupedbar" sheetId="9" r:id="rId3"/>
    <sheet name="line" sheetId="10" r:id="rId4"/>
  </sheets>
  <calcPr calcId="15251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2" i="10"/>
  <c r="E8" i="9"/>
  <c r="E3" i="9"/>
  <c r="E4" i="9"/>
  <c r="E5" i="9"/>
  <c r="E6" i="9"/>
  <c r="E2" i="9"/>
  <c r="F13" i="9"/>
  <c r="F14" i="9"/>
  <c r="F15" i="9"/>
  <c r="F16" i="9"/>
  <c r="F12" i="9"/>
  <c r="E13" i="9"/>
  <c r="E14" i="9"/>
  <c r="E15" i="9"/>
  <c r="E16" i="9"/>
  <c r="E12" i="9"/>
</calcChain>
</file>

<file path=xl/sharedStrings.xml><?xml version="1.0" encoding="utf-8"?>
<sst xmlns="http://schemas.openxmlformats.org/spreadsheetml/2006/main" count="109" uniqueCount="63">
  <si>
    <t>BSS</t>
  </si>
  <si>
    <t>Both</t>
  </si>
  <si>
    <t>DOT</t>
  </si>
  <si>
    <t>Neither</t>
  </si>
  <si>
    <t>Dept</t>
  </si>
  <si>
    <t>Survey Responses by Dept</t>
  </si>
  <si>
    <t># Responses</t>
  </si>
  <si>
    <t>Total</t>
  </si>
  <si>
    <t>Average Payout by Dept</t>
  </si>
  <si>
    <t>Avg Cost</t>
  </si>
  <si>
    <t>HIN</t>
  </si>
  <si>
    <t>Non-HIN</t>
  </si>
  <si>
    <t>HIN vs Non-HIN Lawsuits by Dept</t>
  </si>
  <si>
    <t>HIN vs Non-HIN Avg Payout by Dept</t>
  </si>
  <si>
    <t>Count</t>
  </si>
  <si>
    <t>Number of HIN Lawsuits by Cause</t>
  </si>
  <si>
    <t>CauseDesc</t>
  </si>
  <si>
    <t>Total Payout</t>
  </si>
  <si>
    <t>DC - Equipment</t>
  </si>
  <si>
    <t>DC - Rec &amp; Parks</t>
  </si>
  <si>
    <t>DC - Roadway Design</t>
  </si>
  <si>
    <t>DC - Roadway Maintenance</t>
  </si>
  <si>
    <t>NA</t>
  </si>
  <si>
    <t>T&amp;F - Other</t>
  </si>
  <si>
    <t>T&amp;F - Roadway</t>
  </si>
  <si>
    <t>T&amp;F - Sidewalk</t>
  </si>
  <si>
    <t>Cause (Grouped Full)</t>
  </si>
  <si>
    <t>Cause (Grouped)</t>
  </si>
  <si>
    <t>%</t>
  </si>
  <si>
    <t>Payout</t>
  </si>
  <si>
    <t>Dangerous Condition - Roadway Maintenance</t>
  </si>
  <si>
    <t>Dangerous Condition - Roadway Design</t>
  </si>
  <si>
    <t>Dangerous Condition - Equipment (Sewer / Lighting / Traffic Control / Signs)</t>
  </si>
  <si>
    <t>Dangerous Condition - Rec &amp; Parks</t>
  </si>
  <si>
    <t>Trip &amp; Fall - Sidewalk</t>
  </si>
  <si>
    <t>Trip &amp; Fall - Roadway</t>
  </si>
  <si>
    <t>Trip &amp; Fall - Other (Debris / Slippery / Utility / Lighting)</t>
  </si>
  <si>
    <t>Number of Lawsuits by Cause</t>
  </si>
  <si>
    <t>Dangerous 
Conditions</t>
  </si>
  <si>
    <t>Trip &amp; Falls</t>
  </si>
  <si>
    <t>Total Payouts by Cause</t>
  </si>
  <si>
    <t>Current law</t>
  </si>
  <si>
    <t>Bush policy</t>
  </si>
  <si>
    <t>Lowest Quintile</t>
  </si>
  <si>
    <t>Second Quintile</t>
  </si>
  <si>
    <t>Middle Quintile</t>
  </si>
  <si>
    <t>Fourth Quintile</t>
  </si>
  <si>
    <t>Top Quintile</t>
  </si>
  <si>
    <t>Top 1 Percent</t>
  </si>
  <si>
    <t>Fake</t>
  </si>
  <si>
    <t>Age Group 1</t>
  </si>
  <si>
    <t>Age Group 2</t>
  </si>
  <si>
    <t>Age Group 3</t>
  </si>
  <si>
    <t>Age Group 4</t>
  </si>
  <si>
    <t>Age Group 5</t>
  </si>
  <si>
    <t>Clinton policy</t>
  </si>
  <si>
    <t>Obama policy</t>
  </si>
  <si>
    <t xml:space="preserve">    </t>
  </si>
  <si>
    <t>Year</t>
  </si>
  <si>
    <t>CA</t>
  </si>
  <si>
    <t>NY</t>
  </si>
  <si>
    <t>TX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</si>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</sst>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%"/>
    <numFmt numFmtId="167" formatCode="&quot;$&quot;#,##0.0"/>
    <numFmt numFmtId="168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4" fontId="0" fillId="0" borderId="0" xfId="0" applyNumberFormat="1" applyFont="1" applyBorder="1"/>
    <xf numFmtId="0" fontId="0" fillId="0" borderId="0" xfId="0" applyFont="1" applyBorder="1" applyAlignment="1">
      <alignment horizontal="center" vertical="top"/>
    </xf>
    <xf numFmtId="165" fontId="0" fillId="0" borderId="0" xfId="1" applyNumberFormat="1" applyFont="1"/>
    <xf numFmtId="164" fontId="0" fillId="0" borderId="0" xfId="0" applyNumberFormat="1"/>
    <xf numFmtId="166" fontId="0" fillId="0" borderId="0" xfId="2" applyNumberFormat="1" applyFont="1"/>
    <xf numFmtId="2" fontId="0" fillId="0" borderId="0" xfId="2" applyNumberFormat="1" applyFont="1"/>
    <xf numFmtId="0" fontId="0" fillId="0" borderId="0" xfId="0" applyAlignment="1">
      <alignment wrapText="1"/>
    </xf>
    <xf numFmtId="167" fontId="0" fillId="0" borderId="0" xfId="1" applyNumberFormat="1" applyFont="1"/>
    <xf numFmtId="168" fontId="5" fillId="0" borderId="0" xfId="4" applyNumberFormat="1" applyFont="1" applyAlignment="1">
      <alignment horizontal="right" indent="2"/>
    </xf>
    <xf numFmtId="0" fontId="4" fillId="0" borderId="0" xfId="4" applyFont="1" applyAlignment="1"/>
    <xf numFmtId="0" fontId="6" fillId="0" borderId="0" xfId="3" applyFont="1"/>
    <xf numFmtId="0" fontId="6" fillId="0" borderId="0" xfId="3" applyFont="1" applyFill="1"/>
    <xf numFmtId="0" fontId="6" fillId="0" borderId="0" xfId="0" applyFont="1"/>
    <xf numFmtId="0" fontId="7" fillId="0" borderId="0" xfId="4" applyFont="1" applyAlignment="1"/>
    <xf numFmtId="168" fontId="8" fillId="0" borderId="0" xfId="4" applyNumberFormat="1" applyFont="1" applyAlignment="1">
      <alignment horizontal="right" indent="2"/>
    </xf>
    <xf numFmtId="16" fontId="7" fillId="0" borderId="0" xfId="4" quotePrefix="1" applyNumberFormat="1" applyFont="1" applyAlignment="1"/>
    <xf numFmtId="168" fontId="8" fillId="0" borderId="0" xfId="4" applyNumberFormat="1" applyFont="1" applyFill="1" applyAlignment="1">
      <alignment horizontal="right" indent="2"/>
    </xf>
    <xf numFmtId="168" fontId="6" fillId="0" borderId="0" xfId="0" applyNumberFormat="1" applyFont="1"/>
    <xf numFmtId="0" fontId="9" fillId="0" borderId="0" xfId="3" applyNumberFormat="1" applyFont="1" applyBorder="1" applyAlignment="1" applyProtection="1">
      <alignment horizontal="center" vertical="center" wrapText="1"/>
    </xf>
    <xf numFmtId="3" fontId="0" fillId="0" borderId="0" xfId="3" applyNumberFormat="1" applyFont="1" applyBorder="1" applyAlignment="1"/>
    <xf numFmtId="3" fontId="9" fillId="0" borderId="0" xfId="3" applyNumberFormat="1" applyFont="1" applyBorder="1" applyAlignment="1" applyProtection="1">
      <alignment horizontal="right"/>
    </xf>
  </cellXfs>
  <cellStyles count="5">
    <cellStyle name="Currency" xfId="1" builtinId="4"/>
    <cellStyle name="Normal" xfId="0" builtinId="0"/>
    <cellStyle name="Normal 3" xfId="3"/>
    <cellStyle name="Normal_Acc and Freeze Options" xfId="4"/>
    <cellStyle name="Percent" xfId="2" builtinId="5"/>
  </cellStyles>
  <dxfs count="0"/>
  <tableStyles count="0" defaultTableStyle="TableStyleMedium9" defaultPivotStyle="PivotStyleLight16"/>
  <colors>
    <mruColors>
      <color rgb="FF8CC69F"/>
      <color rgb="FFD1F5DF"/>
      <color rgb="FF315174"/>
      <color rgb="FF6584A0"/>
      <color rgb="FF97BFD6"/>
      <color rgb="FF5A7FAC"/>
      <color rgb="FF89B7DD"/>
      <color rgb="FFBEE4AB"/>
      <color rgb="FF17375E"/>
      <color rgb="FFB8F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bar!$A$1</c:f>
          <c:strCache>
            <c:ptCount val="1"/>
            <c:pt idx="0">
              <c:v>Survey Responses by Dept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bar!$A$3:$A$6</c:f>
              <c:strCache>
                <c:ptCount val="4"/>
                <c:pt idx="0">
                  <c:v>BSS</c:v>
                </c:pt>
                <c:pt idx="1">
                  <c:v>Both</c:v>
                </c:pt>
                <c:pt idx="2">
                  <c:v>DOT</c:v>
                </c:pt>
                <c:pt idx="3">
                  <c:v>Neither</c:v>
                </c:pt>
              </c:strCache>
            </c:strRef>
          </c:cat>
          <c:val>
            <c:numRef>
              <c:f>bar!$B$3:$B$6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16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24178232"/>
        <c:axId val="224183328"/>
      </c:barChart>
      <c:catAx>
        <c:axId val="22417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24183328"/>
        <c:crosses val="autoZero"/>
        <c:auto val="1"/>
        <c:lblAlgn val="ctr"/>
        <c:lblOffset val="100"/>
        <c:noMultiLvlLbl val="0"/>
      </c:catAx>
      <c:valAx>
        <c:axId val="22418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417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(Sequential)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22506986572149137"/>
          <c:w val="0.91129794522061802"/>
          <c:h val="0.66464338804903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groupedbar!$B$11</c:f>
              <c:strCache>
                <c:ptCount val="1"/>
                <c:pt idx="0">
                  <c:v>Age Group 1</c:v>
                </c:pt>
              </c:strCache>
            </c:strRef>
          </c:tx>
          <c:spPr>
            <a:solidFill>
              <a:srgbClr val="A2DCB2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groupedbar!$B$12:$B$13</c:f>
              <c:numCache>
                <c:formatCode>#,##0.0</c:formatCode>
                <c:ptCount val="2"/>
                <c:pt idx="0">
                  <c:v>2.3199999999999998</c:v>
                </c:pt>
                <c:pt idx="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groupedbar!$C$11</c:f>
              <c:strCache>
                <c:ptCount val="1"/>
                <c:pt idx="0">
                  <c:v>Age Group 2</c:v>
                </c:pt>
              </c:strCache>
            </c:strRef>
          </c:tx>
          <c:spPr>
            <a:solidFill>
              <a:srgbClr val="609B77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groupedbar!$C$12:$C$13</c:f>
              <c:numCache>
                <c:formatCode>#,##0.0</c:formatCode>
                <c:ptCount val="2"/>
                <c:pt idx="0">
                  <c:v>3.51</c:v>
                </c:pt>
                <c:pt idx="1">
                  <c:v>7.77</c:v>
                </c:pt>
              </c:numCache>
            </c:numRef>
          </c:val>
        </c:ser>
        <c:ser>
          <c:idx val="2"/>
          <c:order val="2"/>
          <c:tx>
            <c:strRef>
              <c:f>groupedbar!$D$11</c:f>
              <c:strCache>
                <c:ptCount val="1"/>
                <c:pt idx="0">
                  <c:v>Age Group 3</c:v>
                </c:pt>
              </c:strCache>
            </c:strRef>
          </c:tx>
          <c:spPr>
            <a:solidFill>
              <a:srgbClr val="347050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groupedbar!$D$12:$D$13</c:f>
              <c:numCache>
                <c:formatCode>#,##0.0</c:formatCode>
                <c:ptCount val="2"/>
                <c:pt idx="0">
                  <c:v>4.0599999999999996</c:v>
                </c:pt>
                <c:pt idx="1">
                  <c:v>9.32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8840"/>
        <c:axId val="220961784"/>
      </c:barChart>
      <c:catAx>
        <c:axId val="220968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1784"/>
        <c:crosses val="autoZero"/>
        <c:auto val="1"/>
        <c:lblAlgn val="ctr"/>
        <c:lblOffset val="100"/>
        <c:noMultiLvlLbl val="0"/>
      </c:catAx>
      <c:valAx>
        <c:axId val="2209617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88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4676154005031474E-2"/>
          <c:y val="0.13691958223783221"/>
          <c:w val="0.79423726988646459"/>
          <c:h val="7.020806941719036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(Sequential)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23965952858157077"/>
          <c:w val="0.89592805851865265"/>
          <c:h val="0.6500537251889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groupedbar!$B$11</c:f>
              <c:strCache>
                <c:ptCount val="1"/>
                <c:pt idx="0">
                  <c:v>Age Group 1</c:v>
                </c:pt>
              </c:strCache>
            </c:strRef>
          </c:tx>
          <c:spPr>
            <a:solidFill>
              <a:srgbClr val="D1F5DF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groupedbar!$B$12:$B$13</c:f>
              <c:numCache>
                <c:formatCode>#,##0.0</c:formatCode>
                <c:ptCount val="2"/>
                <c:pt idx="0">
                  <c:v>2.3199999999999998</c:v>
                </c:pt>
                <c:pt idx="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groupedbar!$C$11</c:f>
              <c:strCache>
                <c:ptCount val="1"/>
                <c:pt idx="0">
                  <c:v>Age Group 2</c:v>
                </c:pt>
              </c:strCache>
            </c:strRef>
          </c:tx>
          <c:spPr>
            <a:solidFill>
              <a:srgbClr val="8CC69F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groupedbar!$C$12:$C$13</c:f>
              <c:numCache>
                <c:formatCode>#,##0.0</c:formatCode>
                <c:ptCount val="2"/>
                <c:pt idx="0">
                  <c:v>3.51</c:v>
                </c:pt>
                <c:pt idx="1">
                  <c:v>7.77</c:v>
                </c:pt>
              </c:numCache>
            </c:numRef>
          </c:val>
        </c:ser>
        <c:ser>
          <c:idx val="2"/>
          <c:order val="2"/>
          <c:tx>
            <c:strRef>
              <c:f>groupedbar!$D$11</c:f>
              <c:strCache>
                <c:ptCount val="1"/>
                <c:pt idx="0">
                  <c:v>Age Group 3</c:v>
                </c:pt>
              </c:strCache>
            </c:strRef>
          </c:tx>
          <c:spPr>
            <a:solidFill>
              <a:srgbClr val="4A8663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groupedbar!$D$12:$D$13</c:f>
              <c:numCache>
                <c:formatCode>#,##0.0</c:formatCode>
                <c:ptCount val="2"/>
                <c:pt idx="0">
                  <c:v>4.0599999999999996</c:v>
                </c:pt>
                <c:pt idx="1">
                  <c:v>9.32</c:v>
                </c:pt>
              </c:numCache>
            </c:numRef>
          </c:val>
        </c:ser>
        <c:ser>
          <c:idx val="3"/>
          <c:order val="3"/>
          <c:tx>
            <c:strRef>
              <c:f>groupedbar!$E$11</c:f>
              <c:strCache>
                <c:ptCount val="1"/>
                <c:pt idx="0">
                  <c:v>Age Group 4</c:v>
                </c:pt>
              </c:strCache>
            </c:strRef>
          </c:tx>
          <c:spPr>
            <a:solidFill>
              <a:srgbClr val="1E5B3C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groupedbar!$E$12:$E$13</c:f>
              <c:numCache>
                <c:formatCode>#,##0.0</c:formatCode>
                <c:ptCount val="2"/>
                <c:pt idx="0">
                  <c:v>6.06</c:v>
                </c:pt>
                <c:pt idx="1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9232"/>
        <c:axId val="220970016"/>
      </c:barChart>
      <c:catAx>
        <c:axId val="22096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70016"/>
        <c:crosses val="autoZero"/>
        <c:auto val="1"/>
        <c:lblAlgn val="ctr"/>
        <c:lblOffset val="100"/>
        <c:noMultiLvlLbl val="0"/>
      </c:catAx>
      <c:valAx>
        <c:axId val="2209700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9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0862613273874253E-2"/>
          <c:y val="0.14178280319119199"/>
          <c:w val="0.8741641290301343"/>
          <c:h val="8.11767309811682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(Categorical)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13753181483229421"/>
          <c:w val="0.94967976038986701"/>
          <c:h val="0.7017081066759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cat>
            <c:strRef>
              <c:f>groupedbar!$A$2:$A$5</c:f>
              <c:strCache>
                <c:ptCount val="4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</c:strCache>
            </c:strRef>
          </c:cat>
          <c:val>
            <c:numRef>
              <c:f>groupedbar!$B$2:$B$5</c:f>
              <c:numCache>
                <c:formatCode>#,##0.0</c:formatCode>
                <c:ptCount val="4"/>
                <c:pt idx="0">
                  <c:v>2.3199999999999998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</c:numCache>
            </c:numRef>
          </c:val>
        </c:ser>
        <c:ser>
          <c:idx val="1"/>
          <c:order val="1"/>
          <c:tx>
            <c:strRef>
              <c:f>groupedbar!$C$1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17375E"/>
            </a:solidFill>
          </c:spPr>
          <c:invertIfNegative val="0"/>
          <c:cat>
            <c:strRef>
              <c:f>groupedbar!$A$2:$A$5</c:f>
              <c:strCache>
                <c:ptCount val="4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</c:strCache>
            </c:strRef>
          </c:cat>
          <c:val>
            <c:numRef>
              <c:f>groupedbar!$C$2:$C$5</c:f>
              <c:numCache>
                <c:formatCode>#,##0.0</c:formatCode>
                <c:ptCount val="4"/>
                <c:pt idx="0">
                  <c:v>3.51</c:v>
                </c:pt>
                <c:pt idx="1">
                  <c:v>7.77</c:v>
                </c:pt>
                <c:pt idx="2">
                  <c:v>12.54</c:v>
                </c:pt>
                <c:pt idx="3">
                  <c:v>15.72</c:v>
                </c:pt>
              </c:numCache>
            </c:numRef>
          </c:val>
        </c:ser>
        <c:ser>
          <c:idx val="2"/>
          <c:order val="2"/>
          <c:tx>
            <c:strRef>
              <c:f>groupedbar!$D$1</c:f>
              <c:strCache>
                <c:ptCount val="1"/>
                <c:pt idx="0">
                  <c:v>Clinton policy</c:v>
                </c:pt>
              </c:strCache>
            </c:strRef>
          </c:tx>
          <c:spPr>
            <a:solidFill>
              <a:srgbClr val="BEE4AB"/>
            </a:solidFill>
          </c:spPr>
          <c:invertIfNegative val="0"/>
          <c:cat>
            <c:strRef>
              <c:f>groupedbar!$A$2:$A$5</c:f>
              <c:strCache>
                <c:ptCount val="4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</c:strCache>
            </c:strRef>
          </c:cat>
          <c:val>
            <c:numRef>
              <c:f>groupedbar!$D$2:$D$5</c:f>
              <c:numCache>
                <c:formatCode>#,##0.0</c:formatCode>
                <c:ptCount val="4"/>
                <c:pt idx="0">
                  <c:v>4.0599999999999996</c:v>
                </c:pt>
                <c:pt idx="1">
                  <c:v>9.32</c:v>
                </c:pt>
                <c:pt idx="2">
                  <c:v>14.35</c:v>
                </c:pt>
                <c:pt idx="3">
                  <c:v>17.600000000000001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70408"/>
        <c:axId val="220961000"/>
      </c:barChart>
      <c:catAx>
        <c:axId val="220970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1000"/>
        <c:crosses val="autoZero"/>
        <c:auto val="1"/>
        <c:lblAlgn val="ctr"/>
        <c:lblOffset val="100"/>
        <c:noMultiLvlLbl val="0"/>
      </c:catAx>
      <c:valAx>
        <c:axId val="2209610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70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125846358400084"/>
          <c:y val="0.1424400341124552"/>
          <c:w val="0.64112879531854272"/>
          <c:h val="6.842723997306654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07299510026449E-2"/>
          <c:y val="0.1537037037037037"/>
          <c:w val="0.74613609680499693"/>
          <c:h val="0.73981481481481481"/>
        </c:manualLayout>
      </c:layout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rgbClr val="17375E"/>
              </a:solidFill>
              <a:round/>
            </a:ln>
            <a:effectLst/>
          </c:spPr>
          <c:marker>
            <c:symbol val="none"/>
          </c:marker>
          <c:cat>
            <c:numRef>
              <c:f>line!$A$2:$A$8</c:f>
              <c:numCache>
                <c:formatCode>General</c:formatCode>
                <c:ptCount val="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</c:numCache>
            </c:numRef>
          </c:cat>
          <c:val>
            <c:numRef>
              <c:f>line!$B$2:$B$8</c:f>
              <c:numCache>
                <c:formatCode>#,##0</c:formatCode>
                <c:ptCount val="7"/>
                <c:pt idx="0">
                  <c:v>9991081</c:v>
                </c:pt>
                <c:pt idx="1">
                  <c:v>10622794</c:v>
                </c:pt>
                <c:pt idx="2">
                  <c:v>10116952</c:v>
                </c:pt>
                <c:pt idx="3">
                  <c:v>10821819</c:v>
                </c:pt>
                <c:pt idx="4">
                  <c:v>11240815</c:v>
                </c:pt>
                <c:pt idx="5">
                  <c:v>11425090</c:v>
                </c:pt>
                <c:pt idx="6">
                  <c:v>11533235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rgbClr val="BEE4AB"/>
              </a:solidFill>
              <a:round/>
            </a:ln>
            <a:effectLst/>
          </c:spPr>
          <c:marker>
            <c:symbol val="none"/>
          </c:marker>
          <c:cat>
            <c:numRef>
              <c:f>line!$A$2:$A$8</c:f>
              <c:numCache>
                <c:formatCode>General</c:formatCode>
                <c:ptCount val="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</c:numCache>
            </c:numRef>
          </c:cat>
          <c:val>
            <c:numRef>
              <c:f>line!$C$2:$C$8</c:f>
              <c:numCache>
                <c:formatCode>#,##0</c:formatCode>
                <c:ptCount val="7"/>
                <c:pt idx="0">
                  <c:v>5311411</c:v>
                </c:pt>
                <c:pt idx="1">
                  <c:v>5402864</c:v>
                </c:pt>
                <c:pt idx="2">
                  <c:v>5457793</c:v>
                </c:pt>
                <c:pt idx="3">
                  <c:v>5491464</c:v>
                </c:pt>
                <c:pt idx="4">
                  <c:v>5710759</c:v>
                </c:pt>
                <c:pt idx="5">
                  <c:v>5890821</c:v>
                </c:pt>
                <c:pt idx="6">
                  <c:v>2540889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rgbClr val="1282A2"/>
              </a:solidFill>
              <a:round/>
            </a:ln>
            <a:effectLst/>
          </c:spPr>
          <c:marker>
            <c:symbol val="none"/>
          </c:marker>
          <c:cat>
            <c:numRef>
              <c:f>line!$A$2:$A$8</c:f>
              <c:numCache>
                <c:formatCode>General</c:formatCode>
                <c:ptCount val="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</c:numCache>
            </c:numRef>
          </c:cat>
          <c:val>
            <c:numRef>
              <c:f>line!$D$2:$D$8</c:f>
              <c:numCache>
                <c:formatCode>#,##0</c:formatCode>
                <c:ptCount val="7"/>
                <c:pt idx="0">
                  <c:v>9311411</c:v>
                </c:pt>
                <c:pt idx="1">
                  <c:v>9402864</c:v>
                </c:pt>
                <c:pt idx="2">
                  <c:v>9457793</c:v>
                </c:pt>
                <c:pt idx="3">
                  <c:v>9491464</c:v>
                </c:pt>
                <c:pt idx="4">
                  <c:v>9710759</c:v>
                </c:pt>
                <c:pt idx="5">
                  <c:v>9890821</c:v>
                </c:pt>
                <c:pt idx="6">
                  <c:v>6540889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59432"/>
        <c:axId val="220970800"/>
      </c:lineChart>
      <c:catAx>
        <c:axId val="2209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20970800"/>
        <c:crosses val="autoZero"/>
        <c:auto val="1"/>
        <c:lblAlgn val="ctr"/>
        <c:lblOffset val="100"/>
        <c:noMultiLvlLbl val="0"/>
      </c:catAx>
      <c:valAx>
        <c:axId val="2209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2095943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07299510026449E-2"/>
          <c:y val="0.1537037037037037"/>
          <c:w val="0.74613609680499693"/>
          <c:h val="0.73981481481481481"/>
        </c:manualLayout>
      </c:layout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cat>
            <c:numRef>
              <c:f>line!$A$2:$A$8</c:f>
              <c:numCache>
                <c:formatCode>General</c:formatCode>
                <c:ptCount val="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</c:numCache>
            </c:numRef>
          </c:cat>
          <c:val>
            <c:numRef>
              <c:f>line!$B$2:$B$8</c:f>
              <c:numCache>
                <c:formatCode>#,##0</c:formatCode>
                <c:ptCount val="7"/>
                <c:pt idx="0">
                  <c:v>9991081</c:v>
                </c:pt>
                <c:pt idx="1">
                  <c:v>10622794</c:v>
                </c:pt>
                <c:pt idx="2">
                  <c:v>10116952</c:v>
                </c:pt>
                <c:pt idx="3">
                  <c:v>10821819</c:v>
                </c:pt>
                <c:pt idx="4">
                  <c:v>11240815</c:v>
                </c:pt>
                <c:pt idx="5">
                  <c:v>11425090</c:v>
                </c:pt>
                <c:pt idx="6">
                  <c:v>11533235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rgbClr val="6EB98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6EB98F"/>
                </a:solidFill>
              </a:ln>
              <a:effectLst/>
            </c:spPr>
          </c:marker>
          <c:cat>
            <c:numRef>
              <c:f>line!$A$2:$A$8</c:f>
              <c:numCache>
                <c:formatCode>General</c:formatCode>
                <c:ptCount val="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</c:numCache>
            </c:numRef>
          </c:cat>
          <c:val>
            <c:numRef>
              <c:f>line!$C$2:$C$8</c:f>
              <c:numCache>
                <c:formatCode>#,##0</c:formatCode>
                <c:ptCount val="7"/>
                <c:pt idx="0">
                  <c:v>5311411</c:v>
                </c:pt>
                <c:pt idx="1">
                  <c:v>5402864</c:v>
                </c:pt>
                <c:pt idx="2">
                  <c:v>5457793</c:v>
                </c:pt>
                <c:pt idx="3">
                  <c:v>5491464</c:v>
                </c:pt>
                <c:pt idx="4">
                  <c:v>5710759</c:v>
                </c:pt>
                <c:pt idx="5">
                  <c:v>5890821</c:v>
                </c:pt>
                <c:pt idx="6">
                  <c:v>2540889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rgbClr val="1282A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rgbClr val="1282A2"/>
                </a:solidFill>
              </a:ln>
              <a:effectLst/>
            </c:spPr>
          </c:marker>
          <c:cat>
            <c:numRef>
              <c:f>line!$A$2:$A$8</c:f>
              <c:numCache>
                <c:formatCode>General</c:formatCode>
                <c:ptCount val="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</c:numCache>
            </c:numRef>
          </c:cat>
          <c:val>
            <c:numRef>
              <c:f>line!$D$2:$D$8</c:f>
              <c:numCache>
                <c:formatCode>#,##0</c:formatCode>
                <c:ptCount val="7"/>
                <c:pt idx="0">
                  <c:v>9311411</c:v>
                </c:pt>
                <c:pt idx="1">
                  <c:v>9402864</c:v>
                </c:pt>
                <c:pt idx="2">
                  <c:v>9457793</c:v>
                </c:pt>
                <c:pt idx="3">
                  <c:v>9491464</c:v>
                </c:pt>
                <c:pt idx="4">
                  <c:v>9710759</c:v>
                </c:pt>
                <c:pt idx="5">
                  <c:v>9890821</c:v>
                </c:pt>
                <c:pt idx="6">
                  <c:v>6540889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62960"/>
        <c:axId val="220963744"/>
      </c:lineChart>
      <c:catAx>
        <c:axId val="2209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20963744"/>
        <c:crosses val="autoZero"/>
        <c:auto val="1"/>
        <c:lblAlgn val="ctr"/>
        <c:lblOffset val="100"/>
        <c:noMultiLvlLbl val="0"/>
      </c:catAx>
      <c:valAx>
        <c:axId val="2209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2096296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bar!$A$17</c:f>
          <c:strCache>
            <c:ptCount val="1"/>
            <c:pt idx="0">
              <c:v>HIN vs Non-HIN Lawsuits by Dept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171296296296296"/>
          <c:w val="0.8066342957130358"/>
          <c:h val="0.720887649460484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bar!$C$19</c:f>
              <c:strCache>
                <c:ptCount val="1"/>
                <c:pt idx="0">
                  <c:v>Non-HIN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bar!$A$20:$A$22</c:f>
              <c:strCache>
                <c:ptCount val="3"/>
                <c:pt idx="0">
                  <c:v>BSS</c:v>
                </c:pt>
                <c:pt idx="1">
                  <c:v>DOT</c:v>
                </c:pt>
                <c:pt idx="2">
                  <c:v>Neither</c:v>
                </c:pt>
              </c:strCache>
            </c:strRef>
          </c:cat>
          <c:val>
            <c:numRef>
              <c:f>bar!$C$20:$C$22</c:f>
              <c:numCache>
                <c:formatCode>General</c:formatCode>
                <c:ptCount val="3"/>
                <c:pt idx="0">
                  <c:v>36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</c:ser>
        <c:ser>
          <c:idx val="0"/>
          <c:order val="1"/>
          <c:tx>
            <c:strRef>
              <c:f>bar!$B$19</c:f>
              <c:strCache>
                <c:ptCount val="1"/>
                <c:pt idx="0">
                  <c:v>HIN</c:v>
                </c:pt>
              </c:strCache>
            </c:strRef>
          </c:tx>
          <c:spPr>
            <a:solidFill>
              <a:srgbClr val="CDEA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bar!$A$20:$A$22</c:f>
              <c:strCache>
                <c:ptCount val="3"/>
                <c:pt idx="0">
                  <c:v>BSS</c:v>
                </c:pt>
                <c:pt idx="1">
                  <c:v>DOT</c:v>
                </c:pt>
                <c:pt idx="2">
                  <c:v>Neither</c:v>
                </c:pt>
              </c:strCache>
            </c:strRef>
          </c:cat>
          <c:val>
            <c:numRef>
              <c:f>bar!$B$20:$B$22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176664"/>
        <c:axId val="224178624"/>
      </c:barChart>
      <c:catAx>
        <c:axId val="22417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24178624"/>
        <c:crosses val="autoZero"/>
        <c:auto val="1"/>
        <c:lblAlgn val="ctr"/>
        <c:lblOffset val="100"/>
        <c:noMultiLvlLbl val="0"/>
      </c:catAx>
      <c:valAx>
        <c:axId val="224178624"/>
        <c:scaling>
          <c:orientation val="minMax"/>
          <c:max val="45"/>
        </c:scaling>
        <c:delete val="1"/>
        <c:axPos val="l"/>
        <c:numFmt formatCode="General" sourceLinked="1"/>
        <c:majorTickMark val="none"/>
        <c:minorTickMark val="none"/>
        <c:tickLblPos val="nextTo"/>
        <c:crossAx val="22417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bar!$A$25</c:f>
          <c:strCache>
            <c:ptCount val="1"/>
            <c:pt idx="0">
              <c:v>HIN vs Non-HIN Avg Payout by Dept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171296296296296"/>
          <c:w val="0.8066342957130358"/>
          <c:h val="0.72088764946048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bar!$C$27</c:f>
              <c:strCache>
                <c:ptCount val="1"/>
                <c:pt idx="0">
                  <c:v>Non-HIN</c:v>
                </c:pt>
              </c:strCache>
            </c:strRef>
          </c:tx>
          <c:spPr>
            <a:solidFill>
              <a:srgbClr val="17375E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7134628620142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bar!$A$28:$A$30</c:f>
              <c:strCache>
                <c:ptCount val="3"/>
                <c:pt idx="0">
                  <c:v>BSS</c:v>
                </c:pt>
                <c:pt idx="1">
                  <c:v>DOT</c:v>
                </c:pt>
                <c:pt idx="2">
                  <c:v>Neither</c:v>
                </c:pt>
              </c:strCache>
            </c:strRef>
          </c:cat>
          <c:val>
            <c:numRef>
              <c:f>bar!$C$28:$C$30</c:f>
              <c:numCache>
                <c:formatCode>"$"#,##0</c:formatCode>
                <c:ptCount val="3"/>
                <c:pt idx="0">
                  <c:v>1551056.2169999999</c:v>
                </c:pt>
                <c:pt idx="1">
                  <c:v>8264182.5</c:v>
                </c:pt>
                <c:pt idx="2">
                  <c:v>897825.97499999998</c:v>
                </c:pt>
              </c:numCache>
            </c:numRef>
          </c:val>
        </c:ser>
        <c:ser>
          <c:idx val="0"/>
          <c:order val="1"/>
          <c:tx>
            <c:strRef>
              <c:f>bar!$B$27</c:f>
              <c:strCache>
                <c:ptCount val="1"/>
                <c:pt idx="0">
                  <c:v>HIN</c:v>
                </c:pt>
              </c:strCache>
            </c:strRef>
          </c:tx>
          <c:spPr>
            <a:solidFill>
              <a:srgbClr val="54ADE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91828577517835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3918285775178324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bar!$A$28:$A$30</c:f>
              <c:strCache>
                <c:ptCount val="3"/>
                <c:pt idx="0">
                  <c:v>BSS</c:v>
                </c:pt>
                <c:pt idx="1">
                  <c:v>DOT</c:v>
                </c:pt>
                <c:pt idx="2">
                  <c:v>Neither</c:v>
                </c:pt>
              </c:strCache>
            </c:strRef>
          </c:cat>
          <c:val>
            <c:numRef>
              <c:f>bar!$B$28:$B$30</c:f>
              <c:numCache>
                <c:formatCode>"$"#,##0</c:formatCode>
                <c:ptCount val="3"/>
                <c:pt idx="0">
                  <c:v>650583.20669999998</c:v>
                </c:pt>
                <c:pt idx="1">
                  <c:v>1928680.94</c:v>
                </c:pt>
                <c:pt idx="2">
                  <c:v>3526288.105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79016"/>
        <c:axId val="224179408"/>
      </c:barChart>
      <c:catAx>
        <c:axId val="22417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79408"/>
        <c:crosses val="autoZero"/>
        <c:auto val="1"/>
        <c:lblAlgn val="ctr"/>
        <c:lblOffset val="100"/>
        <c:noMultiLvlLbl val="0"/>
      </c:catAx>
      <c:valAx>
        <c:axId val="22417940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241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939394700147659"/>
          <c:y val="0.1815048118985127"/>
          <c:w val="0.265308297187212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000" b="1"/>
              <a:t>HIN Lawsuits by Detailed Causes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640617207897"/>
          <c:y val="0.14673735759159143"/>
          <c:w val="0.81711186352751541"/>
          <c:h val="0.8015366723057971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94E8AA"/>
            </a:solidFill>
            <a:ln w="1778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4ADEA"/>
              </a:solidFill>
              <a:ln w="1778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9F1C6"/>
              </a:solidFill>
              <a:ln w="17780"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4.3738408093356593E-2"/>
                  <c:y val="-4.70241433273339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149954221997745E-2"/>
                  <c:y val="-3.72881256404308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stackedbar!$B$26:$C$26</c:f>
              <c:strCache>
                <c:ptCount val="2"/>
                <c:pt idx="0">
                  <c:v>Dangerous 
Conditions</c:v>
                </c:pt>
                <c:pt idx="1">
                  <c:v>Trip &amp; Falls</c:v>
                </c:pt>
              </c:strCache>
            </c:strRef>
          </c:cat>
          <c:val>
            <c:numRef>
              <c:f>stackedbar!$B$27:$C$27</c:f>
              <c:numCache>
                <c:formatCode>General</c:formatCode>
                <c:ptCount val="2"/>
                <c:pt idx="0">
                  <c:v>96</c:v>
                </c:pt>
                <c:pt idx="1">
                  <c:v>142</c:v>
                </c:pt>
              </c:numCache>
            </c:numRef>
          </c:val>
        </c:ser>
        <c:ser>
          <c:idx val="1"/>
          <c:order val="1"/>
          <c:spPr>
            <a:solidFill>
              <a:srgbClr val="CDEAF8"/>
            </a:solidFill>
            <a:ln w="15875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EAF8"/>
              </a:solidFill>
              <a:ln w="15875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59F22"/>
              </a:solidFill>
              <a:ln w="15875"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4492829675898148E-3"/>
                  <c:y val="-2.2372875384258539E-2"/>
                </c:manualLayout>
              </c:layout>
              <c:tx>
                <c:rich>
                  <a:bodyPr/>
                  <a:lstStyle/>
                  <a:p>
                    <a:fld id="{4B61B6B3-820A-4792-92CB-4182436BADD1}" type="VALUE"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2.4492829675899046E-3"/>
                  <c:y val="-2.2372875384258608E-2"/>
                </c:manualLayout>
              </c:layout>
              <c:tx>
                <c:rich>
                  <a:bodyPr/>
                  <a:lstStyle/>
                  <a:p>
                    <a:fld id="{8CB02136-3584-420B-BC01-DC4C96A6DEF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stackedbar!$B$26:$C$26</c:f>
              <c:strCache>
                <c:ptCount val="2"/>
                <c:pt idx="0">
                  <c:v>Dangerous 
Conditions</c:v>
                </c:pt>
                <c:pt idx="1">
                  <c:v>Trip &amp; Falls</c:v>
                </c:pt>
              </c:strCache>
            </c:strRef>
          </c:cat>
          <c:val>
            <c:numRef>
              <c:f>stackedbar!$B$28:$C$28</c:f>
              <c:numCache>
                <c:formatCode>General</c:formatCode>
                <c:ptCount val="2"/>
                <c:pt idx="0">
                  <c:v>39</c:v>
                </c:pt>
                <c:pt idx="1">
                  <c:v>54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 w="15875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C7EE"/>
              </a:solidFill>
              <a:ln w="15875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46E49"/>
              </a:solidFill>
              <a:ln w="15875"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9806004698330164E-17"/>
                  <c:y val="-2.2372875384258539E-2"/>
                </c:manualLayout>
              </c:layout>
              <c:tx>
                <c:rich>
                  <a:bodyPr/>
                  <a:lstStyle/>
                  <a:p>
                    <a:fld id="{877C63A4-90FB-4B1C-B49B-45A643B6C98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1.7961200939666033E-16"/>
                  <c:y val="-2.2372875384258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stackedbar!$B$26:$C$26</c:f>
              <c:strCache>
                <c:ptCount val="2"/>
                <c:pt idx="0">
                  <c:v>Dangerous 
Conditions</c:v>
                </c:pt>
                <c:pt idx="1">
                  <c:v>Trip &amp; Falls</c:v>
                </c:pt>
              </c:strCache>
            </c:strRef>
          </c:cat>
          <c:val>
            <c:numRef>
              <c:f>stackedbar!$B$29:$C$29</c:f>
              <c:numCache>
                <c:formatCode>General</c:formatCode>
                <c:ptCount val="2"/>
                <c:pt idx="0">
                  <c:v>38</c:v>
                </c:pt>
                <c:pt idx="1">
                  <c:v>27</c:v>
                </c:pt>
              </c:numCache>
            </c:numRef>
          </c:val>
        </c:ser>
        <c:ser>
          <c:idx val="3"/>
          <c:order val="3"/>
          <c:spPr>
            <a:solidFill>
              <a:schemeClr val="tx2">
                <a:lumMod val="50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EB98F"/>
              </a:solidFill>
              <a:ln w="12700"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9563534154403785E-2"/>
                  <c:y val="-0.11559318948533585"/>
                </c:manualLayout>
              </c:layout>
              <c:tx>
                <c:rich>
                  <a:bodyPr/>
                  <a:lstStyle/>
                  <a:p>
                    <a:fld id="{C0A2B922-CB2B-47C4-ABB8-840478137650}" type="VALUE"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stackedbar!$B$26:$C$26</c:f>
              <c:strCache>
                <c:ptCount val="2"/>
                <c:pt idx="0">
                  <c:v>Dangerous 
Conditions</c:v>
                </c:pt>
                <c:pt idx="1">
                  <c:v>Trip &amp; Falls</c:v>
                </c:pt>
              </c:strCache>
            </c:strRef>
          </c:cat>
          <c:val>
            <c:numRef>
              <c:f>stackedbar!$B$30:$C$30</c:f>
              <c:numCache>
                <c:formatCode>General</c:formatCode>
                <c:ptCount val="2"/>
                <c:pt idx="0">
                  <c:v>6</c:v>
                </c:pt>
                <c:pt idx="1">
                  <c:v>20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282A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EE4AB"/>
              </a:solidFill>
              <a:ln>
                <a:noFill/>
              </a:ln>
              <a:effectLst/>
            </c:spPr>
          </c:dPt>
          <c:cat>
            <c:strRef>
              <c:f>stackedbar!$B$26:$C$26</c:f>
              <c:strCache>
                <c:ptCount val="2"/>
                <c:pt idx="0">
                  <c:v>Dangerous 
Conditions</c:v>
                </c:pt>
                <c:pt idx="1">
                  <c:v>Trip &amp; Falls</c:v>
                </c:pt>
              </c:strCache>
            </c:strRef>
          </c:cat>
          <c:val>
            <c:numRef>
              <c:f>stackedbar!$B$31:$C$31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967664"/>
        <c:axId val="220962176"/>
      </c:barChart>
      <c:catAx>
        <c:axId val="22096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20962176"/>
        <c:crosses val="autoZero"/>
        <c:auto val="1"/>
        <c:lblAlgn val="ctr"/>
        <c:lblOffset val="100"/>
        <c:noMultiLvlLbl val="0"/>
      </c:catAx>
      <c:valAx>
        <c:axId val="22096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9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(Categorical)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13753181483229421"/>
          <c:w val="0.94967976038986701"/>
          <c:h val="0.7017081066759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cat>
            <c:strRef>
              <c:f>groupedbar!$A$2:$A$8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groupedbar!$B$2:$B$8</c:f>
              <c:numCache>
                <c:formatCode>#,##0.0</c:formatCode>
                <c:ptCount val="7"/>
                <c:pt idx="0">
                  <c:v>2.3199999999999998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groupedbar!$C$1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17375E"/>
            </a:solidFill>
          </c:spPr>
          <c:invertIfNegative val="0"/>
          <c:cat>
            <c:strRef>
              <c:f>groupedbar!$A$2:$A$8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groupedbar!$C$2:$C$8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7.77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groupedbar!$D$1</c:f>
              <c:strCache>
                <c:ptCount val="1"/>
                <c:pt idx="0">
                  <c:v>Clinton policy</c:v>
                </c:pt>
              </c:strCache>
            </c:strRef>
          </c:tx>
          <c:spPr>
            <a:solidFill>
              <a:srgbClr val="BEE4AB"/>
            </a:solidFill>
          </c:spPr>
          <c:invertIfNegative val="0"/>
          <c:cat>
            <c:strRef>
              <c:f>groupedbar!$A$2:$A$8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groupedbar!$D$2:$D$8</c:f>
              <c:numCache>
                <c:formatCode>#,##0.0</c:formatCode>
                <c:ptCount val="7"/>
                <c:pt idx="0">
                  <c:v>4.0599999999999996</c:v>
                </c:pt>
                <c:pt idx="1">
                  <c:v>9.32</c:v>
                </c:pt>
                <c:pt idx="2">
                  <c:v>14.35</c:v>
                </c:pt>
                <c:pt idx="3">
                  <c:v>17.600000000000001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ser>
          <c:idx val="3"/>
          <c:order val="3"/>
          <c:tx>
            <c:strRef>
              <c:f>groupedbar!$E$1</c:f>
              <c:strCache>
                <c:ptCount val="1"/>
                <c:pt idx="0">
                  <c:v>Obama policy</c:v>
                </c:pt>
              </c:strCache>
            </c:strRef>
          </c:tx>
          <c:spPr>
            <a:solidFill>
              <a:srgbClr val="1282A2"/>
            </a:solidFill>
          </c:spPr>
          <c:invertIfNegative val="0"/>
          <c:cat>
            <c:strRef>
              <c:f>groupedbar!$A$2:$A$8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groupedbar!$E$2:$E$8</c:f>
              <c:numCache>
                <c:formatCode>#,##0.0</c:formatCode>
                <c:ptCount val="7"/>
                <c:pt idx="0">
                  <c:v>6.06</c:v>
                </c:pt>
                <c:pt idx="1">
                  <c:v>11.32</c:v>
                </c:pt>
                <c:pt idx="2">
                  <c:v>16.350000000000001</c:v>
                </c:pt>
                <c:pt idx="3">
                  <c:v>19.600000000000001</c:v>
                </c:pt>
                <c:pt idx="4">
                  <c:v>27.43</c:v>
                </c:pt>
                <c:pt idx="6">
                  <c:v>34.53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5312"/>
        <c:axId val="220964136"/>
      </c:barChart>
      <c:catAx>
        <c:axId val="22096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4136"/>
        <c:crosses val="autoZero"/>
        <c:auto val="1"/>
        <c:lblAlgn val="ctr"/>
        <c:lblOffset val="100"/>
        <c:noMultiLvlLbl val="0"/>
      </c:catAx>
      <c:valAx>
        <c:axId val="2209641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53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125846358400084"/>
          <c:y val="0.1424400341124552"/>
          <c:w val="0.64112879531854272"/>
          <c:h val="6.842723997306654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(Sequential)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13753181483229421"/>
          <c:w val="0.94967976038986701"/>
          <c:h val="0.7017081066759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groupedbar!$B$11</c:f>
              <c:strCache>
                <c:ptCount val="1"/>
                <c:pt idx="0">
                  <c:v>Age Group 1</c:v>
                </c:pt>
              </c:strCache>
            </c:strRef>
          </c:tx>
          <c:spPr>
            <a:solidFill>
              <a:srgbClr val="CDEAF8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groupedbar!$B$12:$B$16</c:f>
              <c:numCache>
                <c:formatCode>#,##0.0</c:formatCode>
                <c:ptCount val="5"/>
                <c:pt idx="0">
                  <c:v>2.3199999999999998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</c:numCache>
            </c:numRef>
          </c:val>
        </c:ser>
        <c:ser>
          <c:idx val="1"/>
          <c:order val="1"/>
          <c:tx>
            <c:strRef>
              <c:f>groupedbar!$C$11</c:f>
              <c:strCache>
                <c:ptCount val="1"/>
                <c:pt idx="0">
                  <c:v>Age Group 2</c:v>
                </c:pt>
              </c:strCache>
            </c:strRef>
          </c:tx>
          <c:spPr>
            <a:solidFill>
              <a:srgbClr val="97BFD6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groupedbar!$C$12:$C$16</c:f>
              <c:numCache>
                <c:formatCode>#,##0.0</c:formatCode>
                <c:ptCount val="5"/>
                <c:pt idx="0">
                  <c:v>3.51</c:v>
                </c:pt>
                <c:pt idx="1">
                  <c:v>7.77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</c:numCache>
            </c:numRef>
          </c:val>
        </c:ser>
        <c:ser>
          <c:idx val="2"/>
          <c:order val="2"/>
          <c:tx>
            <c:strRef>
              <c:f>groupedbar!$D$11</c:f>
              <c:strCache>
                <c:ptCount val="1"/>
                <c:pt idx="0">
                  <c:v>Age Group 3</c:v>
                </c:pt>
              </c:strCache>
            </c:strRef>
          </c:tx>
          <c:spPr>
            <a:solidFill>
              <a:srgbClr val="6584A0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groupedbar!$D$12:$D$16</c:f>
              <c:numCache>
                <c:formatCode>#,##0.0</c:formatCode>
                <c:ptCount val="5"/>
                <c:pt idx="0">
                  <c:v>4.0599999999999996</c:v>
                </c:pt>
                <c:pt idx="1">
                  <c:v>9.32</c:v>
                </c:pt>
                <c:pt idx="2">
                  <c:v>14.35</c:v>
                </c:pt>
                <c:pt idx="3">
                  <c:v>17.600000000000001</c:v>
                </c:pt>
                <c:pt idx="4">
                  <c:v>25.43</c:v>
                </c:pt>
              </c:numCache>
            </c:numRef>
          </c:val>
        </c:ser>
        <c:ser>
          <c:idx val="3"/>
          <c:order val="3"/>
          <c:tx>
            <c:strRef>
              <c:f>groupedbar!$E$11</c:f>
              <c:strCache>
                <c:ptCount val="1"/>
                <c:pt idx="0">
                  <c:v>Age Group 4</c:v>
                </c:pt>
              </c:strCache>
            </c:strRef>
          </c:tx>
          <c:spPr>
            <a:solidFill>
              <a:srgbClr val="315174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groupedbar!$E$12:$E$16</c:f>
              <c:numCache>
                <c:formatCode>#,##0.0</c:formatCode>
                <c:ptCount val="5"/>
                <c:pt idx="0">
                  <c:v>6.06</c:v>
                </c:pt>
                <c:pt idx="1">
                  <c:v>11.32</c:v>
                </c:pt>
                <c:pt idx="2">
                  <c:v>16.350000000000001</c:v>
                </c:pt>
                <c:pt idx="3">
                  <c:v>19.600000000000001</c:v>
                </c:pt>
                <c:pt idx="4">
                  <c:v>27.43</c:v>
                </c:pt>
              </c:numCache>
            </c:numRef>
          </c:val>
        </c:ser>
        <c:ser>
          <c:idx val="4"/>
          <c:order val="4"/>
          <c:tx>
            <c:strRef>
              <c:f>groupedbar!$F$11</c:f>
              <c:strCache>
                <c:ptCount val="1"/>
                <c:pt idx="0">
                  <c:v>Age Group 5</c:v>
                </c:pt>
              </c:strCache>
            </c:strRef>
          </c:tx>
          <c:spPr>
            <a:solidFill>
              <a:srgbClr val="17375E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groupedbar!$F$12:$F$16</c:f>
              <c:numCache>
                <c:formatCode>#,##0.0</c:formatCode>
                <c:ptCount val="5"/>
                <c:pt idx="0">
                  <c:v>9.0599999999999987</c:v>
                </c:pt>
                <c:pt idx="1">
                  <c:v>14.32</c:v>
                </c:pt>
                <c:pt idx="2">
                  <c:v>19.350000000000001</c:v>
                </c:pt>
                <c:pt idx="3">
                  <c:v>22.6</c:v>
                </c:pt>
                <c:pt idx="4">
                  <c:v>30.43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4920"/>
        <c:axId val="220968056"/>
      </c:barChart>
      <c:catAx>
        <c:axId val="220964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8056"/>
        <c:crosses val="autoZero"/>
        <c:auto val="1"/>
        <c:lblAlgn val="ctr"/>
        <c:lblOffset val="100"/>
        <c:noMultiLvlLbl val="0"/>
      </c:catAx>
      <c:valAx>
        <c:axId val="2209680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4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976002288512294"/>
          <c:y val="0.146646132955778"/>
          <c:w val="0.79423726988646459"/>
          <c:h val="7.020806941719036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(Sequential)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13753181483229421"/>
          <c:w val="0.94967976038986701"/>
          <c:h val="0.7017081066759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groupedbar!$B$11</c:f>
              <c:strCache>
                <c:ptCount val="1"/>
                <c:pt idx="0">
                  <c:v>Age Group 1</c:v>
                </c:pt>
              </c:strCache>
            </c:strRef>
          </c:tx>
          <c:spPr>
            <a:solidFill>
              <a:srgbClr val="D1F5DF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groupedbar!$B$12:$B$16</c:f>
              <c:numCache>
                <c:formatCode>#,##0.0</c:formatCode>
                <c:ptCount val="5"/>
                <c:pt idx="0">
                  <c:v>2.3199999999999998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</c:numCache>
            </c:numRef>
          </c:val>
        </c:ser>
        <c:ser>
          <c:idx val="1"/>
          <c:order val="1"/>
          <c:tx>
            <c:strRef>
              <c:f>groupedbar!$C$11</c:f>
              <c:strCache>
                <c:ptCount val="1"/>
                <c:pt idx="0">
                  <c:v>Age Group 2</c:v>
                </c:pt>
              </c:strCache>
            </c:strRef>
          </c:tx>
          <c:spPr>
            <a:solidFill>
              <a:srgbClr val="8CC69F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groupedbar!$C$12:$C$16</c:f>
              <c:numCache>
                <c:formatCode>#,##0.0</c:formatCode>
                <c:ptCount val="5"/>
                <c:pt idx="0">
                  <c:v>3.51</c:v>
                </c:pt>
                <c:pt idx="1">
                  <c:v>7.77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</c:numCache>
            </c:numRef>
          </c:val>
        </c:ser>
        <c:ser>
          <c:idx val="2"/>
          <c:order val="2"/>
          <c:tx>
            <c:strRef>
              <c:f>groupedbar!$D$11</c:f>
              <c:strCache>
                <c:ptCount val="1"/>
                <c:pt idx="0">
                  <c:v>Age Group 3</c:v>
                </c:pt>
              </c:strCache>
            </c:strRef>
          </c:tx>
          <c:spPr>
            <a:solidFill>
              <a:srgbClr val="609B77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groupedbar!$D$12:$D$16</c:f>
              <c:numCache>
                <c:formatCode>#,##0.0</c:formatCode>
                <c:ptCount val="5"/>
                <c:pt idx="0">
                  <c:v>4.0599999999999996</c:v>
                </c:pt>
                <c:pt idx="1">
                  <c:v>9.32</c:v>
                </c:pt>
                <c:pt idx="2">
                  <c:v>14.35</c:v>
                </c:pt>
                <c:pt idx="3">
                  <c:v>17.600000000000001</c:v>
                </c:pt>
                <c:pt idx="4">
                  <c:v>25.43</c:v>
                </c:pt>
              </c:numCache>
            </c:numRef>
          </c:val>
        </c:ser>
        <c:ser>
          <c:idx val="3"/>
          <c:order val="3"/>
          <c:tx>
            <c:strRef>
              <c:f>groupedbar!$E$11</c:f>
              <c:strCache>
                <c:ptCount val="1"/>
                <c:pt idx="0">
                  <c:v>Age Group 4</c:v>
                </c:pt>
              </c:strCache>
            </c:strRef>
          </c:tx>
          <c:spPr>
            <a:solidFill>
              <a:srgbClr val="347050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groupedbar!$E$12:$E$16</c:f>
              <c:numCache>
                <c:formatCode>#,##0.0</c:formatCode>
                <c:ptCount val="5"/>
                <c:pt idx="0">
                  <c:v>6.06</c:v>
                </c:pt>
                <c:pt idx="1">
                  <c:v>11.32</c:v>
                </c:pt>
                <c:pt idx="2">
                  <c:v>16.350000000000001</c:v>
                </c:pt>
                <c:pt idx="3">
                  <c:v>19.600000000000001</c:v>
                </c:pt>
                <c:pt idx="4">
                  <c:v>27.43</c:v>
                </c:pt>
              </c:numCache>
            </c:numRef>
          </c:val>
        </c:ser>
        <c:ser>
          <c:idx val="4"/>
          <c:order val="4"/>
          <c:tx>
            <c:strRef>
              <c:f>groupedbar!$F$11</c:f>
              <c:strCache>
                <c:ptCount val="1"/>
                <c:pt idx="0">
                  <c:v>Age Group 5</c:v>
                </c:pt>
              </c:strCache>
            </c:strRef>
          </c:tx>
          <c:spPr>
            <a:solidFill>
              <a:srgbClr val="1E5B3C"/>
            </a:solidFill>
          </c:spPr>
          <c:invertIfNegative val="0"/>
          <c:cat>
            <c:strRef>
              <c:f>groupedbar!$A$12:$A$16</c:f>
              <c:strCache>
                <c:ptCount val="5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</c:strCache>
            </c:strRef>
          </c:cat>
          <c:val>
            <c:numRef>
              <c:f>groupedbar!$F$12:$F$16</c:f>
              <c:numCache>
                <c:formatCode>#,##0.0</c:formatCode>
                <c:ptCount val="5"/>
                <c:pt idx="0">
                  <c:v>9.0599999999999987</c:v>
                </c:pt>
                <c:pt idx="1">
                  <c:v>14.32</c:v>
                </c:pt>
                <c:pt idx="2">
                  <c:v>19.350000000000001</c:v>
                </c:pt>
                <c:pt idx="3">
                  <c:v>22.6</c:v>
                </c:pt>
                <c:pt idx="4">
                  <c:v>30.43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6880"/>
        <c:axId val="220961392"/>
      </c:barChart>
      <c:catAx>
        <c:axId val="22096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1392"/>
        <c:crosses val="autoZero"/>
        <c:auto val="1"/>
        <c:lblAlgn val="ctr"/>
        <c:lblOffset val="100"/>
        <c:noMultiLvlLbl val="0"/>
      </c:catAx>
      <c:valAx>
        <c:axId val="2209613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976002288512294"/>
          <c:y val="0.146646132955778"/>
          <c:w val="0.79423726988646459"/>
          <c:h val="7.020806941719036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(Sequential)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22506986572149137"/>
          <c:w val="0.91129794522061802"/>
          <c:h val="0.66464338804903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groupedbar!$B$11</c:f>
              <c:strCache>
                <c:ptCount val="1"/>
                <c:pt idx="0">
                  <c:v>Age Group 1</c:v>
                </c:pt>
              </c:strCache>
            </c:strRef>
          </c:tx>
          <c:spPr>
            <a:solidFill>
              <a:srgbClr val="B3D0E2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groupedbar!$B$12:$B$13</c:f>
              <c:numCache>
                <c:formatCode>#,##0.0</c:formatCode>
                <c:ptCount val="2"/>
                <c:pt idx="0">
                  <c:v>2.3199999999999998</c:v>
                </c:pt>
                <c:pt idx="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groupedbar!$C$11</c:f>
              <c:strCache>
                <c:ptCount val="1"/>
                <c:pt idx="0">
                  <c:v>Age Group 2</c:v>
                </c:pt>
              </c:strCache>
            </c:strRef>
          </c:tx>
          <c:spPr>
            <a:solidFill>
              <a:srgbClr val="6584A0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groupedbar!$C$12:$C$13</c:f>
              <c:numCache>
                <c:formatCode>#,##0.0</c:formatCode>
                <c:ptCount val="2"/>
                <c:pt idx="0">
                  <c:v>3.51</c:v>
                </c:pt>
                <c:pt idx="1">
                  <c:v>7.77</c:v>
                </c:pt>
              </c:numCache>
            </c:numRef>
          </c:val>
        </c:ser>
        <c:ser>
          <c:idx val="2"/>
          <c:order val="2"/>
          <c:tx>
            <c:strRef>
              <c:f>groupedbar!$D$11</c:f>
              <c:strCache>
                <c:ptCount val="1"/>
                <c:pt idx="0">
                  <c:v>Age Group 3</c:v>
                </c:pt>
              </c:strCache>
            </c:strRef>
          </c:tx>
          <c:spPr>
            <a:solidFill>
              <a:srgbClr val="315174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groupedbar!$D$12:$D$13</c:f>
              <c:numCache>
                <c:formatCode>#,##0.0</c:formatCode>
                <c:ptCount val="2"/>
                <c:pt idx="0">
                  <c:v>4.0599999999999996</c:v>
                </c:pt>
                <c:pt idx="1">
                  <c:v>9.32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3352"/>
        <c:axId val="220965704"/>
      </c:barChart>
      <c:catAx>
        <c:axId val="220963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5704"/>
        <c:crosses val="autoZero"/>
        <c:auto val="1"/>
        <c:lblAlgn val="ctr"/>
        <c:lblOffset val="100"/>
        <c:noMultiLvlLbl val="0"/>
      </c:catAx>
      <c:valAx>
        <c:axId val="220965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3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4676154005031474E-2"/>
          <c:y val="0.13691958223783221"/>
          <c:w val="0.79423726988646459"/>
          <c:h val="7.020806941719036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Average Federal Tax Rate (Sequential)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279451063660894E-2"/>
          <c:y val="0.23965952858157077"/>
          <c:w val="0.89592805851865265"/>
          <c:h val="0.6500537251889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groupedbar!$B$11</c:f>
              <c:strCache>
                <c:ptCount val="1"/>
                <c:pt idx="0">
                  <c:v>Age Group 1</c:v>
                </c:pt>
              </c:strCache>
            </c:strRef>
          </c:tx>
          <c:spPr>
            <a:solidFill>
              <a:srgbClr val="CDEAF8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groupedbar!$B$12:$B$13</c:f>
              <c:numCache>
                <c:formatCode>#,##0.0</c:formatCode>
                <c:ptCount val="2"/>
                <c:pt idx="0">
                  <c:v>2.3199999999999998</c:v>
                </c:pt>
                <c:pt idx="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groupedbar!$C$11</c:f>
              <c:strCache>
                <c:ptCount val="1"/>
                <c:pt idx="0">
                  <c:v>Age Group 2</c:v>
                </c:pt>
              </c:strCache>
            </c:strRef>
          </c:tx>
          <c:spPr>
            <a:solidFill>
              <a:srgbClr val="97BFD6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groupedbar!$C$12:$C$13</c:f>
              <c:numCache>
                <c:formatCode>#,##0.0</c:formatCode>
                <c:ptCount val="2"/>
                <c:pt idx="0">
                  <c:v>3.51</c:v>
                </c:pt>
                <c:pt idx="1">
                  <c:v>7.77</c:v>
                </c:pt>
              </c:numCache>
            </c:numRef>
          </c:val>
        </c:ser>
        <c:ser>
          <c:idx val="2"/>
          <c:order val="2"/>
          <c:tx>
            <c:strRef>
              <c:f>groupedbar!$D$11</c:f>
              <c:strCache>
                <c:ptCount val="1"/>
                <c:pt idx="0">
                  <c:v>Age Group 3</c:v>
                </c:pt>
              </c:strCache>
            </c:strRef>
          </c:tx>
          <c:spPr>
            <a:solidFill>
              <a:srgbClr val="4B6A8A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groupedbar!$D$12:$D$13</c:f>
              <c:numCache>
                <c:formatCode>#,##0.0</c:formatCode>
                <c:ptCount val="2"/>
                <c:pt idx="0">
                  <c:v>4.0599999999999996</c:v>
                </c:pt>
                <c:pt idx="1">
                  <c:v>9.32</c:v>
                </c:pt>
              </c:numCache>
            </c:numRef>
          </c:val>
        </c:ser>
        <c:ser>
          <c:idx val="3"/>
          <c:order val="3"/>
          <c:tx>
            <c:strRef>
              <c:f>groupedbar!$E$11</c:f>
              <c:strCache>
                <c:ptCount val="1"/>
                <c:pt idx="0">
                  <c:v>Age Group 4</c:v>
                </c:pt>
              </c:strCache>
            </c:strRef>
          </c:tx>
          <c:spPr>
            <a:solidFill>
              <a:srgbClr val="17375E"/>
            </a:solidFill>
          </c:spPr>
          <c:invertIfNegative val="0"/>
          <c:cat>
            <c:strRef>
              <c:f>groupedbar!$A$12:$A$13</c:f>
              <c:strCache>
                <c:ptCount val="2"/>
                <c:pt idx="0">
                  <c:v>Lowest Quintile</c:v>
                </c:pt>
                <c:pt idx="1">
                  <c:v>Second Quintile</c:v>
                </c:pt>
              </c:strCache>
            </c:strRef>
          </c:cat>
          <c:val>
            <c:numRef>
              <c:f>groupedbar!$E$12:$E$13</c:f>
              <c:numCache>
                <c:formatCode>#,##0.0</c:formatCode>
                <c:ptCount val="2"/>
                <c:pt idx="0">
                  <c:v>6.06</c:v>
                </c:pt>
                <c:pt idx="1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8448"/>
        <c:axId val="220960608"/>
      </c:barChart>
      <c:catAx>
        <c:axId val="22096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960608"/>
        <c:crosses val="autoZero"/>
        <c:auto val="1"/>
        <c:lblAlgn val="ctr"/>
        <c:lblOffset val="100"/>
        <c:noMultiLvlLbl val="0"/>
      </c:catAx>
      <c:valAx>
        <c:axId val="2209606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20968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0862613273874253E-2"/>
          <c:y val="0.14178280319119199"/>
          <c:w val="0.8741641290301343"/>
          <c:h val="8.11767309811682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Roboto" panose="02000000000000000000" pitchFamily="2" charset="0"/>
          <a:ea typeface="Roboto" panose="02000000000000000000" pitchFamily="2" charset="0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1</xdr:row>
      <xdr:rowOff>89647</xdr:rowOff>
    </xdr:from>
    <xdr:to>
      <xdr:col>11</xdr:col>
      <xdr:colOff>78441</xdr:colOff>
      <xdr:row>17</xdr:row>
      <xdr:rowOff>134471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444234</xdr:colOff>
      <xdr:row>20</xdr:row>
      <xdr:rowOff>41143</xdr:rowOff>
    </xdr:from>
    <xdr:to>
      <xdr:col>11</xdr:col>
      <xdr:colOff>551708</xdr:colOff>
      <xdr:row>34</xdr:row>
      <xdr:rowOff>117343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179366</xdr:colOff>
      <xdr:row>20</xdr:row>
      <xdr:rowOff>111332</xdr:rowOff>
    </xdr:from>
    <xdr:to>
      <xdr:col>18</xdr:col>
      <xdr:colOff>286841</xdr:colOff>
      <xdr:row>34</xdr:row>
      <xdr:rowOff>187532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18</xdr:row>
      <xdr:rowOff>9525</xdr:rowOff>
    </xdr:from>
    <xdr:to>
      <xdr:col>16</xdr:col>
      <xdr:colOff>184566</xdr:colOff>
      <xdr:row>32</xdr:row>
      <xdr:rowOff>176935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0.67026</cdr:x>
      <cdr:y>0.15548</cdr:y>
    </cdr:from>
    <cdr:to>
      <cdr:x>0.95475</cdr:x>
      <cdr:y>0.27907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3472963" y="529537"/>
          <a:ext cx="1474103" cy="420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Other (Debris</a:t>
          </a: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 / Slippery / Utility / Lighting)</a:t>
          </a:r>
          <a:endParaRPr lang="en-US" sz="900">
            <a:solidFill>
              <a:schemeClr val="tx1">
                <a:lumMod val="75000"/>
                <a:lumOff val="25000"/>
              </a:schemeClr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0.15704</cdr:x>
      <cdr:y>0.68386</cdr:y>
    </cdr:from>
    <cdr:to>
      <cdr:x>0.33132</cdr:x>
      <cdr:y>0.83652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819604" y="1846943"/>
          <a:ext cx="909535" cy="412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/>
              </a:solidFill>
              <a:latin typeface="Roboto" panose="02000000000000000000" pitchFamily="2" charset="0"/>
              <a:ea typeface="Roboto" panose="02000000000000000000" pitchFamily="2" charset="0"/>
            </a:rPr>
            <a:t>Roadway Maintenance</a:t>
          </a:r>
        </a:p>
      </cdr:txBody>
    </cdr:sp>
  </cdr:relSizeAnchor>
  <cdr:relSizeAnchor xmlns:cdr="http://schemas.openxmlformats.org/drawingml/2006/chartDrawing">
    <cdr:from>
      <cdr:x>0.39942</cdr:x>
      <cdr:y>0.60172</cdr:y>
    </cdr:from>
    <cdr:to>
      <cdr:x>0.60666</cdr:x>
      <cdr:y>0.672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069619" y="2049400"/>
          <a:ext cx="1073820" cy="239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Roadway Design</a:t>
          </a:r>
        </a:p>
      </cdr:txBody>
    </cdr:sp>
  </cdr:relSizeAnchor>
  <cdr:relSizeAnchor xmlns:cdr="http://schemas.openxmlformats.org/drawingml/2006/chartDrawing">
    <cdr:from>
      <cdr:x>0.51471</cdr:x>
      <cdr:y>0.82957</cdr:y>
    </cdr:from>
    <cdr:to>
      <cdr:x>0.88409</cdr:x>
      <cdr:y>0.98223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2667000" y="2825441"/>
          <a:ext cx="1913937" cy="519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Equipment (Sewer /</a:t>
          </a: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 Lighting / Traffic Control / Signs)</a:t>
          </a:r>
          <a:endParaRPr lang="en-US" sz="900">
            <a:solidFill>
              <a:schemeClr val="tx1">
                <a:lumMod val="75000"/>
                <a:lumOff val="25000"/>
              </a:schemeClr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0.65654</cdr:x>
      <cdr:y>0.59747</cdr:y>
    </cdr:from>
    <cdr:to>
      <cdr:x>0.81297</cdr:x>
      <cdr:y>0.68141</cdr:y>
    </cdr:to>
    <cdr:sp macro="" textlink="">
      <cdr:nvSpPr>
        <cdr:cNvPr id="6" name="TextBox 6"/>
        <cdr:cNvSpPr txBox="1"/>
      </cdr:nvSpPr>
      <cdr:spPr>
        <a:xfrm xmlns:a="http://schemas.openxmlformats.org/drawingml/2006/main">
          <a:off x="3401864" y="2034938"/>
          <a:ext cx="810547" cy="2858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Rec</a:t>
          </a: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 &amp; Parks</a:t>
          </a:r>
          <a:endParaRPr lang="en-US" sz="900">
            <a:solidFill>
              <a:schemeClr val="tx1">
                <a:lumMod val="75000"/>
                <a:lumOff val="25000"/>
              </a:schemeClr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</cdr:x>
      <cdr:y>0.36757</cdr:y>
    </cdr:from>
    <cdr:to>
      <cdr:x>0.16827</cdr:x>
      <cdr:y>0.46208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1251910"/>
          <a:ext cx="871904" cy="321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223 lawsuits</a:t>
          </a:r>
        </a:p>
      </cdr:txBody>
    </cdr:sp>
  </cdr:relSizeAnchor>
  <cdr:relSizeAnchor xmlns:cdr="http://schemas.openxmlformats.org/drawingml/2006/chartDrawing">
    <cdr:from>
      <cdr:x>0</cdr:x>
      <cdr:y>0.7927</cdr:y>
    </cdr:from>
    <cdr:to>
      <cdr:x>0.16403</cdr:x>
      <cdr:y>0.87262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2699865"/>
          <a:ext cx="849924" cy="272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179 lawsuits</a:t>
          </a:r>
        </a:p>
      </cdr:txBody>
    </cdr:sp>
  </cdr:relSizeAnchor>
  <cdr:relSizeAnchor xmlns:cdr="http://schemas.openxmlformats.org/drawingml/2006/chartDrawing">
    <cdr:from>
      <cdr:x>0.52593</cdr:x>
      <cdr:y>0.43226</cdr:y>
    </cdr:from>
    <cdr:to>
      <cdr:x>0.82298</cdr:x>
      <cdr:y>0.55585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2725119" y="1472239"/>
          <a:ext cx="1539151" cy="420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Roadway (pothole, crosswalk, not classified)</a:t>
          </a:r>
        </a:p>
      </cdr:txBody>
    </cdr:sp>
  </cdr:relSizeAnchor>
  <cdr:relSizeAnchor xmlns:cdr="http://schemas.openxmlformats.org/drawingml/2006/chartDrawing">
    <cdr:from>
      <cdr:x>0.14838</cdr:x>
      <cdr:y>0.28812</cdr:y>
    </cdr:from>
    <cdr:to>
      <cdr:x>0.41274</cdr:x>
      <cdr:y>0.41171</cdr:y>
    </cdr:to>
    <cdr:sp macro="" textlink="">
      <cdr:nvSpPr>
        <cdr:cNvPr id="10" name="TextBox 6"/>
        <cdr:cNvSpPr txBox="1"/>
      </cdr:nvSpPr>
      <cdr:spPr>
        <a:xfrm xmlns:a="http://schemas.openxmlformats.org/drawingml/2006/main">
          <a:off x="768838" y="981319"/>
          <a:ext cx="1369789" cy="420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Sidewalk (cracked, uplifted, tree)</a:t>
          </a:r>
        </a:p>
      </cdr:txBody>
    </cdr:sp>
  </cdr:relSizeAnchor>
  <cdr:relSizeAnchor xmlns:cdr="http://schemas.openxmlformats.org/drawingml/2006/chartDrawing">
    <cdr:from>
      <cdr:x>0.34593</cdr:x>
      <cdr:y>0.08338</cdr:y>
    </cdr:from>
    <cdr:to>
      <cdr:x>0.66319</cdr:x>
      <cdr:y>0.20697</cdr:y>
    </cdr:to>
    <cdr:sp macro="" textlink="">
      <cdr:nvSpPr>
        <cdr:cNvPr id="18" name="TextBox 6"/>
        <cdr:cNvSpPr txBox="1"/>
      </cdr:nvSpPr>
      <cdr:spPr>
        <a:xfrm xmlns:a="http://schemas.openxmlformats.org/drawingml/2006/main">
          <a:off x="1792446" y="283985"/>
          <a:ext cx="1643881" cy="420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HIN</a:t>
          </a: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 Lawsuits: </a:t>
          </a:r>
          <a:r>
            <a:rPr lang="en-US" sz="900" b="1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446</a:t>
          </a:r>
        </a:p>
        <a:p xmlns:a="http://schemas.openxmlformats.org/drawingml/2006/main">
          <a:pPr algn="ctr"/>
          <a:r>
            <a:rPr lang="en-US" sz="900" b="1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402</a:t>
          </a: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</a:rPr>
            <a:t> with Cause Description</a:t>
          </a:r>
          <a:endParaRPr lang="en-US" sz="900">
            <a:solidFill>
              <a:schemeClr val="tx1">
                <a:lumMod val="75000"/>
                <a:lumOff val="25000"/>
              </a:schemeClr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47627</xdr:colOff>
      <xdr:row>2</xdr:row>
      <xdr:rowOff>104775</xdr:rowOff>
    </xdr:from>
    <xdr:to>
      <xdr:col>16</xdr:col>
      <xdr:colOff>266700</xdr:colOff>
      <xdr:row>17</xdr:row>
      <xdr:rowOff>178594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471487</xdr:colOff>
      <xdr:row>20</xdr:row>
      <xdr:rowOff>166687</xdr:rowOff>
    </xdr:from>
    <xdr:to>
      <xdr:col>26</xdr:col>
      <xdr:colOff>83341</xdr:colOff>
      <xdr:row>36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37</xdr:row>
      <xdr:rowOff>142874</xdr:rowOff>
    </xdr:from>
    <xdr:to>
      <xdr:col>26</xdr:col>
      <xdr:colOff>88104</xdr:colOff>
      <xdr:row>53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297658</xdr:colOff>
      <xdr:row>21</xdr:row>
      <xdr:rowOff>47626</xdr:rowOff>
    </xdr:from>
    <xdr:to>
      <xdr:col>6</xdr:col>
      <xdr:colOff>174625</xdr:colOff>
      <xdr:row>34</xdr:row>
      <xdr:rowOff>182564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154781</xdr:colOff>
      <xdr:row>21</xdr:row>
      <xdr:rowOff>35718</xdr:rowOff>
    </xdr:from>
    <xdr:to>
      <xdr:col>14</xdr:col>
      <xdr:colOff>35718</xdr:colOff>
      <xdr:row>34</xdr:row>
      <xdr:rowOff>170656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404812</xdr:colOff>
      <xdr:row>37</xdr:row>
      <xdr:rowOff>23814</xdr:rowOff>
    </xdr:from>
    <xdr:to>
      <xdr:col>6</xdr:col>
      <xdr:colOff>281779</xdr:colOff>
      <xdr:row>50</xdr:row>
      <xdr:rowOff>158752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261935</xdr:colOff>
      <xdr:row>37</xdr:row>
      <xdr:rowOff>11906</xdr:rowOff>
    </xdr:from>
    <xdr:to>
      <xdr:col>14</xdr:col>
      <xdr:colOff>142872</xdr:colOff>
      <xdr:row>50</xdr:row>
      <xdr:rowOff>146844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71437</xdr:colOff>
      <xdr:row>2</xdr:row>
      <xdr:rowOff>83343</xdr:rowOff>
    </xdr:from>
    <xdr:to>
      <xdr:col>26</xdr:col>
      <xdr:colOff>290510</xdr:colOff>
      <xdr:row>17</xdr:row>
      <xdr:rowOff>157162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100012</xdr:rowOff>
    </xdr:from>
    <xdr:to>
      <xdr:col>12</xdr:col>
      <xdr:colOff>457200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22</xdr:row>
      <xdr:rowOff>19050</xdr:rowOff>
    </xdr:from>
    <xdr:to>
      <xdr:col>12</xdr:col>
      <xdr:colOff>485775</xdr:colOff>
      <xdr:row>35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="70" zoomScaleNormal="70" workbookViewId="0">
      <selection activeCell="Q41" sqref="Q41:Q42"/>
    </sheetView>
  </sheetViews>
  <sheetFormatPr defaultRowHeight="15" x14ac:dyDescent="0.25"/>
  <cols>
    <col min="1" max="1" width="9.140625" style="2"/>
    <col min="2" max="2" width="12.7109375" style="2" bestFit="1" customWidth="1"/>
    <col min="3" max="16384" width="9.140625" style="2"/>
  </cols>
  <sheetData>
    <row r="1" spans="1:2" x14ac:dyDescent="0.25">
      <c r="A1" s="1" t="s">
        <v>5</v>
      </c>
    </row>
    <row r="2" spans="1:2" x14ac:dyDescent="0.25">
      <c r="A2" s="3" t="s">
        <v>4</v>
      </c>
      <c r="B2" s="3" t="s">
        <v>6</v>
      </c>
    </row>
    <row r="3" spans="1:2" x14ac:dyDescent="0.25">
      <c r="A3" s="4" t="s">
        <v>0</v>
      </c>
      <c r="B3" s="3">
        <v>40</v>
      </c>
    </row>
    <row r="4" spans="1:2" x14ac:dyDescent="0.25">
      <c r="A4" s="4" t="s">
        <v>1</v>
      </c>
      <c r="B4" s="3">
        <v>5</v>
      </c>
    </row>
    <row r="5" spans="1:2" x14ac:dyDescent="0.25">
      <c r="A5" s="4" t="s">
        <v>2</v>
      </c>
      <c r="B5" s="3">
        <v>16</v>
      </c>
    </row>
    <row r="6" spans="1:2" x14ac:dyDescent="0.25">
      <c r="A6" s="4" t="s">
        <v>3</v>
      </c>
      <c r="B6" s="3">
        <v>36</v>
      </c>
    </row>
    <row r="7" spans="1:2" x14ac:dyDescent="0.25">
      <c r="A7" s="5" t="s">
        <v>7</v>
      </c>
      <c r="B7" s="3">
        <v>97</v>
      </c>
    </row>
    <row r="8" spans="1:2" x14ac:dyDescent="0.25">
      <c r="A8" s="5"/>
      <c r="B8" s="3"/>
    </row>
    <row r="10" spans="1:2" x14ac:dyDescent="0.25">
      <c r="A10" s="1" t="s">
        <v>8</v>
      </c>
    </row>
    <row r="11" spans="1:2" x14ac:dyDescent="0.25">
      <c r="A11" s="2" t="s">
        <v>4</v>
      </c>
      <c r="B11" s="2" t="s">
        <v>9</v>
      </c>
    </row>
    <row r="12" spans="1:2" x14ac:dyDescent="0.25">
      <c r="A12" s="2" t="s">
        <v>0</v>
      </c>
      <c r="B12" s="6">
        <v>1370961.61</v>
      </c>
    </row>
    <row r="13" spans="1:2" x14ac:dyDescent="0.25">
      <c r="A13" s="2" t="s">
        <v>2</v>
      </c>
      <c r="B13" s="6">
        <v>6755729.75</v>
      </c>
    </row>
    <row r="14" spans="1:2" x14ac:dyDescent="0.25">
      <c r="A14" s="2" t="s">
        <v>3</v>
      </c>
      <c r="B14" s="6">
        <v>1481928.67</v>
      </c>
    </row>
    <row r="17" spans="1:3" x14ac:dyDescent="0.25">
      <c r="A17" s="1" t="s">
        <v>12</v>
      </c>
    </row>
    <row r="18" spans="1:3" x14ac:dyDescent="0.25">
      <c r="B18" s="2" t="b">
        <v>1</v>
      </c>
      <c r="C18" s="2" t="b">
        <v>0</v>
      </c>
    </row>
    <row r="19" spans="1:3" x14ac:dyDescent="0.25">
      <c r="A19" s="2" t="s">
        <v>4</v>
      </c>
      <c r="B19" s="2" t="s">
        <v>10</v>
      </c>
      <c r="C19" s="2" t="s">
        <v>11</v>
      </c>
    </row>
    <row r="20" spans="1:3" x14ac:dyDescent="0.25">
      <c r="A20" s="2" t="s">
        <v>0</v>
      </c>
      <c r="B20" s="2">
        <v>9</v>
      </c>
      <c r="C20" s="2">
        <v>36</v>
      </c>
    </row>
    <row r="21" spans="1:3" x14ac:dyDescent="0.25">
      <c r="A21" s="2" t="s">
        <v>2</v>
      </c>
      <c r="B21" s="2">
        <v>5</v>
      </c>
      <c r="C21" s="2">
        <v>16</v>
      </c>
    </row>
    <row r="22" spans="1:3" x14ac:dyDescent="0.25">
      <c r="A22" s="2" t="s">
        <v>3</v>
      </c>
      <c r="B22" s="2">
        <v>8</v>
      </c>
      <c r="C22" s="2">
        <v>28</v>
      </c>
    </row>
    <row r="25" spans="1:3" x14ac:dyDescent="0.25">
      <c r="A25" s="1" t="s">
        <v>13</v>
      </c>
    </row>
    <row r="26" spans="1:3" x14ac:dyDescent="0.25">
      <c r="B26" s="2" t="b">
        <v>1</v>
      </c>
      <c r="C26" s="2" t="b">
        <v>0</v>
      </c>
    </row>
    <row r="27" spans="1:3" x14ac:dyDescent="0.25">
      <c r="A27" s="2" t="s">
        <v>4</v>
      </c>
      <c r="B27" s="2" t="s">
        <v>10</v>
      </c>
      <c r="C27" s="2" t="s">
        <v>11</v>
      </c>
    </row>
    <row r="28" spans="1:3" x14ac:dyDescent="0.25">
      <c r="A28" s="2" t="s">
        <v>0</v>
      </c>
      <c r="B28" s="6">
        <v>650583.20669999998</v>
      </c>
      <c r="C28" s="6">
        <v>1551056.2169999999</v>
      </c>
    </row>
    <row r="29" spans="1:3" x14ac:dyDescent="0.25">
      <c r="A29" s="2" t="s">
        <v>2</v>
      </c>
      <c r="B29" s="6">
        <v>1928680.94</v>
      </c>
      <c r="C29" s="6">
        <v>8264182.5</v>
      </c>
    </row>
    <row r="30" spans="1:3" x14ac:dyDescent="0.25">
      <c r="A30" t="s">
        <v>3</v>
      </c>
      <c r="B30" s="6">
        <v>3526288.105</v>
      </c>
      <c r="C30" s="6">
        <v>897825.97499999998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0" zoomScaleNormal="70" workbookViewId="0">
      <selection activeCell="I38" sqref="I38"/>
    </sheetView>
  </sheetViews>
  <sheetFormatPr defaultRowHeight="15" x14ac:dyDescent="0.25"/>
  <cols>
    <col min="1" max="1" width="23.140625" customWidth="1"/>
    <col min="2" max="2" width="15.140625" customWidth="1"/>
    <col min="3" max="3" width="11.140625" customWidth="1"/>
    <col min="5" max="5" width="11.140625" bestFit="1" customWidth="1"/>
  </cols>
  <sheetData>
    <row r="1" spans="1:6" x14ac:dyDescent="0.25">
      <c r="A1" s="1" t="s">
        <v>15</v>
      </c>
    </row>
    <row r="2" spans="1:6" x14ac:dyDescent="0.25">
      <c r="A2" s="7" t="s">
        <v>16</v>
      </c>
      <c r="B2" s="7" t="s">
        <v>14</v>
      </c>
      <c r="C2" t="s">
        <v>17</v>
      </c>
    </row>
    <row r="3" spans="1:6" x14ac:dyDescent="0.25">
      <c r="A3" t="s">
        <v>18</v>
      </c>
      <c r="B3">
        <v>38</v>
      </c>
      <c r="C3" s="8">
        <v>5661172.0199999996</v>
      </c>
    </row>
    <row r="4" spans="1:6" x14ac:dyDescent="0.25">
      <c r="A4" t="s">
        <v>19</v>
      </c>
      <c r="B4">
        <v>6</v>
      </c>
      <c r="C4" s="8">
        <v>126391.08</v>
      </c>
    </row>
    <row r="5" spans="1:6" x14ac:dyDescent="0.25">
      <c r="A5" t="s">
        <v>20</v>
      </c>
      <c r="B5">
        <v>39</v>
      </c>
      <c r="C5" s="8">
        <v>31628517.520000011</v>
      </c>
    </row>
    <row r="6" spans="1:6" x14ac:dyDescent="0.25">
      <c r="A6" t="s">
        <v>21</v>
      </c>
      <c r="B6">
        <v>96</v>
      </c>
      <c r="C6" s="8">
        <v>7779446.6199999982</v>
      </c>
    </row>
    <row r="7" spans="1:6" x14ac:dyDescent="0.25">
      <c r="A7" t="s">
        <v>22</v>
      </c>
      <c r="B7">
        <v>44</v>
      </c>
      <c r="C7" s="8">
        <v>1468591.44</v>
      </c>
    </row>
    <row r="8" spans="1:6" x14ac:dyDescent="0.25">
      <c r="A8" t="s">
        <v>23</v>
      </c>
      <c r="B8">
        <v>27</v>
      </c>
      <c r="C8" s="8">
        <v>327031.15999999997</v>
      </c>
    </row>
    <row r="9" spans="1:6" x14ac:dyDescent="0.25">
      <c r="A9" t="s">
        <v>24</v>
      </c>
      <c r="B9">
        <v>54</v>
      </c>
      <c r="C9" s="8">
        <v>2190606.46</v>
      </c>
    </row>
    <row r="10" spans="1:6" x14ac:dyDescent="0.25">
      <c r="A10" t="s">
        <v>25</v>
      </c>
      <c r="B10">
        <v>142</v>
      </c>
      <c r="C10" s="8">
        <v>7653361.1000000006</v>
      </c>
    </row>
    <row r="11" spans="1:6" x14ac:dyDescent="0.25">
      <c r="A11" s="3"/>
      <c r="B11" s="3"/>
    </row>
    <row r="13" spans="1:6" x14ac:dyDescent="0.25">
      <c r="A13" s="1" t="s">
        <v>26</v>
      </c>
      <c r="B13" s="1" t="s">
        <v>27</v>
      </c>
      <c r="C13" s="1" t="s">
        <v>14</v>
      </c>
      <c r="D13" s="1" t="s">
        <v>28</v>
      </c>
      <c r="E13" s="9" t="s">
        <v>29</v>
      </c>
      <c r="F13" s="10" t="s">
        <v>28</v>
      </c>
    </row>
    <row r="14" spans="1:6" x14ac:dyDescent="0.25">
      <c r="A14" t="s">
        <v>30</v>
      </c>
      <c r="B14" t="s">
        <v>21</v>
      </c>
      <c r="C14">
        <v>96</v>
      </c>
      <c r="D14" s="10">
        <v>0.23880597014925373</v>
      </c>
      <c r="E14" s="9">
        <v>7779446.6199999982</v>
      </c>
      <c r="F14" s="10">
        <v>0.1405081226447244</v>
      </c>
    </row>
    <row r="15" spans="1:6" x14ac:dyDescent="0.25">
      <c r="A15" t="s">
        <v>31</v>
      </c>
      <c r="B15" t="s">
        <v>20</v>
      </c>
      <c r="C15">
        <v>39</v>
      </c>
      <c r="D15" s="10">
        <v>9.7014925373134331E-2</v>
      </c>
      <c r="E15" s="9">
        <v>31628517.520000011</v>
      </c>
      <c r="F15" s="10">
        <v>0.57125703611691814</v>
      </c>
    </row>
    <row r="16" spans="1:6" x14ac:dyDescent="0.25">
      <c r="A16" t="s">
        <v>32</v>
      </c>
      <c r="B16" t="s">
        <v>18</v>
      </c>
      <c r="C16">
        <v>38</v>
      </c>
      <c r="D16" s="10">
        <v>9.4527363184079602E-2</v>
      </c>
      <c r="E16" s="9">
        <v>5661172.0199999996</v>
      </c>
      <c r="F16" s="10">
        <v>0.10224900193467003</v>
      </c>
    </row>
    <row r="17" spans="1:6" x14ac:dyDescent="0.25">
      <c r="A17" t="s">
        <v>33</v>
      </c>
      <c r="B17" t="s">
        <v>19</v>
      </c>
      <c r="C17">
        <v>6</v>
      </c>
      <c r="D17" s="10">
        <v>1.4925373134328358E-2</v>
      </c>
      <c r="E17" s="9">
        <v>126391.08</v>
      </c>
      <c r="F17" s="10">
        <v>2.2828067647103641E-3</v>
      </c>
    </row>
    <row r="18" spans="1:6" x14ac:dyDescent="0.25">
      <c r="A18" t="s">
        <v>34</v>
      </c>
      <c r="B18" t="s">
        <v>25</v>
      </c>
      <c r="C18">
        <v>142</v>
      </c>
      <c r="D18" s="10">
        <v>0.35323383084577115</v>
      </c>
      <c r="E18" s="9">
        <v>7653361.1000000006</v>
      </c>
      <c r="F18" s="10">
        <v>0.13823083473810932</v>
      </c>
    </row>
    <row r="19" spans="1:6" x14ac:dyDescent="0.25">
      <c r="A19" t="s">
        <v>35</v>
      </c>
      <c r="B19" t="s">
        <v>24</v>
      </c>
      <c r="C19">
        <v>54</v>
      </c>
      <c r="D19" s="10">
        <v>0.13432835820895522</v>
      </c>
      <c r="E19" s="9">
        <v>2190606.46</v>
      </c>
      <c r="F19" s="10">
        <v>3.9565539322127981E-2</v>
      </c>
    </row>
    <row r="20" spans="1:6" x14ac:dyDescent="0.25">
      <c r="A20" t="s">
        <v>36</v>
      </c>
      <c r="B20" t="s">
        <v>23</v>
      </c>
      <c r="C20">
        <v>27</v>
      </c>
      <c r="D20" s="10">
        <v>6.7164179104477612E-2</v>
      </c>
      <c r="E20" s="9">
        <v>327031.15999999997</v>
      </c>
      <c r="F20" s="10">
        <v>5.9066584787397765E-3</v>
      </c>
    </row>
    <row r="21" spans="1:6" x14ac:dyDescent="0.25">
      <c r="D21" s="11"/>
    </row>
    <row r="25" spans="1:6" x14ac:dyDescent="0.25">
      <c r="A25" s="1" t="s">
        <v>37</v>
      </c>
    </row>
    <row r="26" spans="1:6" ht="60" x14ac:dyDescent="0.25">
      <c r="B26" s="12" t="s">
        <v>38</v>
      </c>
      <c r="C26" t="s">
        <v>39</v>
      </c>
    </row>
    <row r="27" spans="1:6" x14ac:dyDescent="0.25">
      <c r="A27" t="s">
        <v>21</v>
      </c>
      <c r="B27">
        <v>96</v>
      </c>
      <c r="C27">
        <v>142</v>
      </c>
      <c r="D27" t="s">
        <v>25</v>
      </c>
    </row>
    <row r="28" spans="1:6" x14ac:dyDescent="0.25">
      <c r="A28" t="s">
        <v>20</v>
      </c>
      <c r="B28">
        <v>39</v>
      </c>
      <c r="C28">
        <v>54</v>
      </c>
      <c r="D28" t="s">
        <v>24</v>
      </c>
    </row>
    <row r="29" spans="1:6" x14ac:dyDescent="0.25">
      <c r="A29" t="s">
        <v>18</v>
      </c>
      <c r="B29">
        <v>38</v>
      </c>
      <c r="C29">
        <v>27</v>
      </c>
      <c r="D29" t="s">
        <v>23</v>
      </c>
    </row>
    <row r="30" spans="1:6" x14ac:dyDescent="0.25">
      <c r="A30" t="s">
        <v>19</v>
      </c>
      <c r="B30">
        <v>6</v>
      </c>
      <c r="C30">
        <v>20</v>
      </c>
      <c r="D30" t="s">
        <v>49</v>
      </c>
    </row>
    <row r="31" spans="1:6" x14ac:dyDescent="0.25">
      <c r="A31" t="s">
        <v>49</v>
      </c>
      <c r="B31">
        <v>20</v>
      </c>
      <c r="C31">
        <v>15</v>
      </c>
      <c r="D31" t="s">
        <v>49</v>
      </c>
    </row>
    <row r="34" spans="1:4" x14ac:dyDescent="0.25">
      <c r="A34" s="1" t="s">
        <v>40</v>
      </c>
    </row>
    <row r="35" spans="1:4" ht="30" x14ac:dyDescent="0.25">
      <c r="B35" s="12" t="s">
        <v>38</v>
      </c>
      <c r="C35" t="s">
        <v>39</v>
      </c>
    </row>
    <row r="36" spans="1:4" x14ac:dyDescent="0.25">
      <c r="A36" t="s">
        <v>21</v>
      </c>
      <c r="B36" s="13">
        <v>7.7794466199999981</v>
      </c>
      <c r="C36" s="13">
        <v>7.6533611000000006</v>
      </c>
      <c r="D36" t="s">
        <v>25</v>
      </c>
    </row>
    <row r="37" spans="1:4" x14ac:dyDescent="0.25">
      <c r="A37" t="s">
        <v>20</v>
      </c>
      <c r="B37" s="13">
        <v>31.62851752000001</v>
      </c>
      <c r="C37" s="13">
        <v>2.1906064600000001</v>
      </c>
      <c r="D37" t="s">
        <v>24</v>
      </c>
    </row>
    <row r="38" spans="1:4" x14ac:dyDescent="0.25">
      <c r="A38" t="s">
        <v>18</v>
      </c>
      <c r="B38" s="13">
        <v>5.6611720199999995</v>
      </c>
      <c r="C38" s="13">
        <v>0.32703115999999999</v>
      </c>
      <c r="D38" t="s">
        <v>23</v>
      </c>
    </row>
    <row r="39" spans="1:4" x14ac:dyDescent="0.25">
      <c r="A39" t="s">
        <v>19</v>
      </c>
      <c r="B39" s="13">
        <v>0.12639107999999999</v>
      </c>
      <c r="C39" s="13"/>
    </row>
    <row r="40" spans="1:4" x14ac:dyDescent="0.25">
      <c r="B40" s="13">
        <v>45.195527240000004</v>
      </c>
      <c r="C40" s="13">
        <v>10.170998720000002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G10" zoomScale="80" zoomScaleNormal="80" workbookViewId="0">
      <selection activeCell="P43" sqref="P43"/>
    </sheetView>
  </sheetViews>
  <sheetFormatPr defaultRowHeight="15" x14ac:dyDescent="0.25"/>
  <sheetData>
    <row r="1" spans="1:17" ht="15.75" x14ac:dyDescent="0.25">
      <c r="A1" s="16"/>
      <c r="B1" s="16" t="s">
        <v>41</v>
      </c>
      <c r="C1" s="16" t="s">
        <v>42</v>
      </c>
      <c r="D1" s="16" t="s">
        <v>55</v>
      </c>
      <c r="E1" s="17" t="s">
        <v>56</v>
      </c>
      <c r="F1" s="18"/>
    </row>
    <row r="2" spans="1:17" ht="15.75" x14ac:dyDescent="0.25">
      <c r="A2" s="19" t="s">
        <v>43</v>
      </c>
      <c r="B2" s="20">
        <v>2.3199999999999998</v>
      </c>
      <c r="C2" s="20">
        <v>3.51</v>
      </c>
      <c r="D2" s="20">
        <v>4.0599999999999996</v>
      </c>
      <c r="E2" s="20">
        <f>D2+2</f>
        <v>6.06</v>
      </c>
      <c r="F2" s="18"/>
    </row>
    <row r="3" spans="1:17" ht="15.75" x14ac:dyDescent="0.25">
      <c r="A3" s="21" t="s">
        <v>44</v>
      </c>
      <c r="B3" s="20">
        <v>7.2</v>
      </c>
      <c r="C3" s="20">
        <v>7.77</v>
      </c>
      <c r="D3" s="20">
        <v>9.32</v>
      </c>
      <c r="E3" s="20">
        <f t="shared" ref="E3:E8" si="0">D3+2</f>
        <v>11.32</v>
      </c>
      <c r="F3" s="18"/>
    </row>
    <row r="4" spans="1:17" ht="15.75" x14ac:dyDescent="0.25">
      <c r="A4" s="19" t="s">
        <v>45</v>
      </c>
      <c r="B4" s="20">
        <v>12.31</v>
      </c>
      <c r="C4" s="20">
        <v>12.54</v>
      </c>
      <c r="D4" s="20">
        <v>14.35</v>
      </c>
      <c r="E4" s="20">
        <f t="shared" si="0"/>
        <v>16.350000000000001</v>
      </c>
      <c r="F4" s="18"/>
    </row>
    <row r="5" spans="1:17" ht="15.75" x14ac:dyDescent="0.25">
      <c r="A5" s="19" t="s">
        <v>46</v>
      </c>
      <c r="B5" s="20">
        <v>15.62</v>
      </c>
      <c r="C5" s="20">
        <v>15.72</v>
      </c>
      <c r="D5" s="20">
        <v>17.600000000000001</v>
      </c>
      <c r="E5" s="20">
        <f t="shared" si="0"/>
        <v>19.600000000000001</v>
      </c>
      <c r="F5" s="18"/>
    </row>
    <row r="6" spans="1:17" ht="15.75" x14ac:dyDescent="0.25">
      <c r="A6" s="19" t="s">
        <v>47</v>
      </c>
      <c r="B6" s="20">
        <v>23.58</v>
      </c>
      <c r="C6" s="20">
        <v>22.16</v>
      </c>
      <c r="D6" s="20">
        <v>25.43</v>
      </c>
      <c r="E6" s="20">
        <f t="shared" si="0"/>
        <v>27.43</v>
      </c>
      <c r="F6" s="18"/>
    </row>
    <row r="7" spans="1:17" ht="15.75" x14ac:dyDescent="0.25">
      <c r="A7" s="19"/>
      <c r="B7" s="20"/>
      <c r="C7" s="20"/>
      <c r="D7" s="20"/>
      <c r="E7" s="20"/>
      <c r="F7" s="18"/>
    </row>
    <row r="8" spans="1:17" ht="15.75" x14ac:dyDescent="0.25">
      <c r="A8" s="19" t="s">
        <v>48</v>
      </c>
      <c r="B8" s="20">
        <v>31.92</v>
      </c>
      <c r="C8" s="20">
        <v>27.2</v>
      </c>
      <c r="D8" s="20">
        <v>32.53</v>
      </c>
      <c r="E8" s="20">
        <f t="shared" si="0"/>
        <v>34.53</v>
      </c>
      <c r="F8" s="18" t="s">
        <v>57</v>
      </c>
    </row>
    <row r="9" spans="1:17" ht="15.75" x14ac:dyDescent="0.25">
      <c r="A9" s="18"/>
      <c r="B9" s="18"/>
      <c r="C9" s="18"/>
      <c r="D9" s="18"/>
      <c r="E9" s="18"/>
      <c r="F9" s="18"/>
    </row>
    <row r="10" spans="1:17" ht="15.75" x14ac:dyDescent="0.25">
      <c r="A10" s="18"/>
      <c r="B10" s="18"/>
      <c r="C10" s="18"/>
      <c r="D10" s="18"/>
      <c r="E10" s="18"/>
      <c r="F10" s="18"/>
    </row>
    <row r="11" spans="1:17" ht="15.75" x14ac:dyDescent="0.25">
      <c r="A11" s="16"/>
      <c r="B11" s="16" t="s">
        <v>50</v>
      </c>
      <c r="C11" s="16" t="s">
        <v>51</v>
      </c>
      <c r="D11" s="16" t="s">
        <v>52</v>
      </c>
      <c r="E11" s="17" t="s">
        <v>53</v>
      </c>
      <c r="F11" s="17" t="s">
        <v>54</v>
      </c>
    </row>
    <row r="12" spans="1:17" ht="15.75" x14ac:dyDescent="0.25">
      <c r="A12" s="19" t="s">
        <v>43</v>
      </c>
      <c r="B12" s="20">
        <v>2.3199999999999998</v>
      </c>
      <c r="C12" s="20">
        <v>3.51</v>
      </c>
      <c r="D12" s="20">
        <v>4.0599999999999996</v>
      </c>
      <c r="E12" s="22">
        <f>D12+2</f>
        <v>6.06</v>
      </c>
      <c r="F12" s="23">
        <f>E12+3</f>
        <v>9.0599999999999987</v>
      </c>
    </row>
    <row r="13" spans="1:17" ht="15.75" x14ac:dyDescent="0.25">
      <c r="A13" s="21" t="s">
        <v>44</v>
      </c>
      <c r="B13" s="20">
        <v>7.2</v>
      </c>
      <c r="C13" s="20">
        <v>7.77</v>
      </c>
      <c r="D13" s="20">
        <v>9.32</v>
      </c>
      <c r="E13" s="22">
        <f t="shared" ref="E13:E16" si="1">D13+2</f>
        <v>11.32</v>
      </c>
      <c r="F13" s="23">
        <f t="shared" ref="F13:F16" si="2">E13+3</f>
        <v>14.32</v>
      </c>
    </row>
    <row r="14" spans="1:17" ht="15.75" x14ac:dyDescent="0.25">
      <c r="A14" s="19" t="s">
        <v>45</v>
      </c>
      <c r="B14" s="20">
        <v>12.31</v>
      </c>
      <c r="C14" s="20">
        <v>12.54</v>
      </c>
      <c r="D14" s="20">
        <v>14.35</v>
      </c>
      <c r="E14" s="22">
        <f t="shared" si="1"/>
        <v>16.350000000000001</v>
      </c>
      <c r="F14" s="23">
        <f t="shared" si="2"/>
        <v>19.350000000000001</v>
      </c>
    </row>
    <row r="15" spans="1:17" ht="15.75" x14ac:dyDescent="0.25">
      <c r="A15" s="19" t="s">
        <v>46</v>
      </c>
      <c r="B15" s="20">
        <v>15.62</v>
      </c>
      <c r="C15" s="20">
        <v>15.72</v>
      </c>
      <c r="D15" s="20">
        <v>17.600000000000001</v>
      </c>
      <c r="E15" s="22">
        <f t="shared" si="1"/>
        <v>19.600000000000001</v>
      </c>
      <c r="F15" s="23">
        <f t="shared" si="2"/>
        <v>22.6</v>
      </c>
    </row>
    <row r="16" spans="1:17" ht="15.75" x14ac:dyDescent="0.25">
      <c r="A16" s="19" t="s">
        <v>47</v>
      </c>
      <c r="B16" s="20">
        <v>23.58</v>
      </c>
      <c r="C16" s="20">
        <v>22.16</v>
      </c>
      <c r="D16" s="20">
        <v>25.43</v>
      </c>
      <c r="E16" s="22">
        <f t="shared" si="1"/>
        <v>27.43</v>
      </c>
      <c r="F16" s="23">
        <f t="shared" si="2"/>
        <v>30.43</v>
      </c>
      <c r="Q16" t="s">
        <v>62</v>
      </c>
    </row>
    <row r="17" spans="1:4" x14ac:dyDescent="0.25">
      <c r="A17" s="15"/>
      <c r="B17" s="14"/>
      <c r="C17" s="14"/>
      <c r="D17" s="14"/>
    </row>
    <row r="18" spans="1:4" x14ac:dyDescent="0.25">
      <c r="A18" s="15"/>
      <c r="B18" s="14"/>
      <c r="C18" s="14"/>
      <c r="D18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workbookViewId="0">
      <selection activeCell="D23" sqref="D23"/>
    </sheetView>
  </sheetViews>
  <sheetFormatPr defaultRowHeight="15.75" x14ac:dyDescent="0.25"/>
  <cols>
    <col min="1" max="1" width="9.140625" style="18"/>
    <col min="2" max="2" width="11.28515625" style="18" bestFit="1" customWidth="1"/>
    <col min="3" max="3" width="10.140625" style="18" bestFit="1" customWidth="1"/>
    <col min="4" max="4" width="12.42578125" style="18" bestFit="1" customWidth="1"/>
    <col min="5" max="16384" width="9.140625" style="18"/>
  </cols>
  <sheetData>
    <row r="1" spans="1:4" x14ac:dyDescent="0.25">
      <c r="A1" s="3" t="s">
        <v>58</v>
      </c>
      <c r="B1" s="3" t="s">
        <v>59</v>
      </c>
      <c r="C1" s="3" t="s">
        <v>60</v>
      </c>
      <c r="D1" s="2" t="s">
        <v>61</v>
      </c>
    </row>
    <row r="2" spans="1:4" x14ac:dyDescent="0.25">
      <c r="A2" s="24">
        <v>1998</v>
      </c>
      <c r="B2" s="25">
        <v>9991081</v>
      </c>
      <c r="C2" s="26">
        <v>5311411</v>
      </c>
      <c r="D2" s="26">
        <f>C2+4000000</f>
        <v>9311411</v>
      </c>
    </row>
    <row r="3" spans="1:4" x14ac:dyDescent="0.25">
      <c r="A3" s="24">
        <v>1999</v>
      </c>
      <c r="B3" s="25">
        <v>10622794</v>
      </c>
      <c r="C3" s="26">
        <v>5402864</v>
      </c>
      <c r="D3" s="26">
        <f t="shared" ref="D3:D8" si="0">C3+4000000</f>
        <v>9402864</v>
      </c>
    </row>
    <row r="4" spans="1:4" x14ac:dyDescent="0.25">
      <c r="A4" s="24">
        <v>2000</v>
      </c>
      <c r="B4" s="25">
        <v>10116952</v>
      </c>
      <c r="C4" s="26">
        <v>5457793</v>
      </c>
      <c r="D4" s="26">
        <f t="shared" si="0"/>
        <v>9457793</v>
      </c>
    </row>
    <row r="5" spans="1:4" x14ac:dyDescent="0.25">
      <c r="A5" s="24">
        <v>2001</v>
      </c>
      <c r="B5" s="25">
        <v>10821819</v>
      </c>
      <c r="C5" s="26">
        <v>5491464</v>
      </c>
      <c r="D5" s="26">
        <f t="shared" si="0"/>
        <v>9491464</v>
      </c>
    </row>
    <row r="6" spans="1:4" x14ac:dyDescent="0.25">
      <c r="A6" s="24">
        <v>2002</v>
      </c>
      <c r="B6" s="25">
        <v>11240815</v>
      </c>
      <c r="C6" s="26">
        <v>5710759</v>
      </c>
      <c r="D6" s="26">
        <f t="shared" si="0"/>
        <v>9710759</v>
      </c>
    </row>
    <row r="7" spans="1:4" x14ac:dyDescent="0.25">
      <c r="A7" s="24">
        <v>2003</v>
      </c>
      <c r="B7" s="25">
        <v>11425090</v>
      </c>
      <c r="C7" s="26">
        <v>5890821</v>
      </c>
      <c r="D7" s="26">
        <f t="shared" si="0"/>
        <v>9890821</v>
      </c>
    </row>
    <row r="8" spans="1:4" x14ac:dyDescent="0.25">
      <c r="A8" s="24">
        <v>2004</v>
      </c>
      <c r="B8" s="25">
        <v>11533235</v>
      </c>
      <c r="C8" s="26">
        <v>2540889</v>
      </c>
      <c r="D8" s="26">
        <f t="shared" si="0"/>
        <v>6540889</v>
      </c>
    </row>
    <row r="9" spans="1:4" x14ac:dyDescent="0.25">
      <c r="A9" s="2"/>
      <c r="B9" s="2"/>
      <c r="C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</vt:lpstr>
      <vt:lpstr>stackedbar</vt:lpstr>
      <vt:lpstr>groupedbar</vt:lpstr>
      <vt:lpstr>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X. Chu</dc:creator>
  <cp:lastModifiedBy>Windows User</cp:lastModifiedBy>
  <dcterms:created xsi:type="dcterms:W3CDTF">2019-05-07T20:31:26Z</dcterms:created>
  <dcterms:modified xsi:type="dcterms:W3CDTF">2019-06-07T18:33:36Z</dcterms:modified>
</cp:coreProperties>
</file>