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rin.Abler\Desktop\Sustainability\"/>
    </mc:Choice>
  </mc:AlternateContent>
  <bookViews>
    <workbookView xWindow="480" yWindow="360" windowWidth="19815" windowHeight="7650" activeTab="1"/>
  </bookViews>
  <sheets>
    <sheet name="Appendix GHG Sectors" sheetId="2" r:id="rId1"/>
    <sheet name="Appendix Emissions Summary" sheetId="1" r:id="rId2"/>
  </sheets>
  <externalReferences>
    <externalReference r:id="rId3"/>
  </externalReferences>
  <definedNames>
    <definedName name="_xlnm.Print_Area" localSheetId="1">'Appendix Emissions Summary'!$I$15</definedName>
  </definedNames>
  <calcPr calcId="152511"/>
</workbook>
</file>

<file path=xl/calcChain.xml><?xml version="1.0" encoding="utf-8"?>
<calcChain xmlns="http://schemas.openxmlformats.org/spreadsheetml/2006/main">
  <c r="R65" i="1" l="1"/>
  <c r="N65" i="1"/>
  <c r="J65" i="1"/>
  <c r="F65" i="1"/>
  <c r="R63" i="1"/>
  <c r="N63" i="1"/>
  <c r="J63" i="1"/>
  <c r="F63" i="1"/>
  <c r="R62" i="1"/>
  <c r="N62" i="1"/>
  <c r="J62" i="1"/>
  <c r="F62" i="1"/>
  <c r="R61" i="1"/>
  <c r="N61" i="1"/>
  <c r="J61" i="1"/>
  <c r="F61" i="1"/>
  <c r="R57" i="1"/>
  <c r="N57" i="1"/>
  <c r="J57" i="1"/>
  <c r="F57" i="1"/>
  <c r="R56" i="1"/>
  <c r="R58" i="1" s="1"/>
  <c r="N56" i="1"/>
  <c r="N58" i="1" s="1"/>
  <c r="J56" i="1"/>
  <c r="J58" i="1" s="1"/>
  <c r="F56" i="1"/>
  <c r="F58" i="1" s="1"/>
  <c r="R53" i="1"/>
  <c r="N53" i="1"/>
  <c r="J53" i="1"/>
  <c r="F53" i="1"/>
  <c r="R52" i="1"/>
  <c r="R54" i="1" s="1"/>
  <c r="Q52" i="1"/>
  <c r="O52" i="1"/>
  <c r="N52" i="1"/>
  <c r="N54" i="1" s="1"/>
  <c r="M52" i="1"/>
  <c r="K52" i="1"/>
  <c r="J52" i="1"/>
  <c r="J54" i="1" s="1"/>
  <c r="I52" i="1"/>
  <c r="H52" i="1"/>
  <c r="L52" i="1" s="1"/>
  <c r="P52" i="1" s="1"/>
  <c r="G52" i="1"/>
  <c r="F52" i="1"/>
  <c r="F54" i="1" s="1"/>
  <c r="C52" i="1"/>
  <c r="R49" i="1"/>
  <c r="N49" i="1"/>
  <c r="J49" i="1"/>
  <c r="H49" i="1"/>
  <c r="L49" i="1" s="1"/>
  <c r="P49" i="1" s="1"/>
  <c r="F49" i="1"/>
  <c r="R48" i="1"/>
  <c r="N48" i="1"/>
  <c r="J48" i="1"/>
  <c r="H48" i="1"/>
  <c r="L48" i="1" s="1"/>
  <c r="P48" i="1" s="1"/>
  <c r="F48" i="1"/>
  <c r="R47" i="1"/>
  <c r="Q47" i="1"/>
  <c r="O47" i="1"/>
  <c r="N47" i="1"/>
  <c r="M47" i="1"/>
  <c r="K47" i="1"/>
  <c r="J47" i="1"/>
  <c r="I47" i="1"/>
  <c r="H47" i="1"/>
  <c r="L47" i="1" s="1"/>
  <c r="P47" i="1" s="1"/>
  <c r="G47" i="1"/>
  <c r="F47" i="1"/>
  <c r="E47" i="1"/>
  <c r="C47" i="1"/>
  <c r="R46" i="1"/>
  <c r="Q46" i="1"/>
  <c r="O46" i="1"/>
  <c r="N46" i="1"/>
  <c r="M46" i="1"/>
  <c r="K46" i="1"/>
  <c r="J46" i="1"/>
  <c r="I46" i="1"/>
  <c r="H46" i="1"/>
  <c r="L46" i="1" s="1"/>
  <c r="P46" i="1" s="1"/>
  <c r="G46" i="1"/>
  <c r="F46" i="1"/>
  <c r="E46" i="1"/>
  <c r="C46" i="1"/>
  <c r="R45" i="1"/>
  <c r="R50" i="1" s="1"/>
  <c r="Q45" i="1"/>
  <c r="O45" i="1"/>
  <c r="N45" i="1"/>
  <c r="M45" i="1"/>
  <c r="K45" i="1"/>
  <c r="J45" i="1"/>
  <c r="I45" i="1"/>
  <c r="H45" i="1"/>
  <c r="L45" i="1" s="1"/>
  <c r="P45" i="1" s="1"/>
  <c r="G45" i="1"/>
  <c r="F45" i="1"/>
  <c r="E45" i="1"/>
  <c r="C45" i="1"/>
  <c r="R42" i="1"/>
  <c r="Q42" i="1"/>
  <c r="O42" i="1"/>
  <c r="N42" i="1"/>
  <c r="M42" i="1"/>
  <c r="K42" i="1"/>
  <c r="J42" i="1"/>
  <c r="I42" i="1"/>
  <c r="H42" i="1"/>
  <c r="L42" i="1" s="1"/>
  <c r="P42" i="1" s="1"/>
  <c r="G42" i="1"/>
  <c r="F42" i="1"/>
  <c r="E42" i="1"/>
  <c r="C42" i="1"/>
  <c r="R41" i="1"/>
  <c r="Q41" i="1"/>
  <c r="O41" i="1"/>
  <c r="N41" i="1"/>
  <c r="M41" i="1"/>
  <c r="K41" i="1"/>
  <c r="J41" i="1"/>
  <c r="H41" i="1"/>
  <c r="L41" i="1" s="1"/>
  <c r="P41" i="1" s="1"/>
  <c r="G41" i="1"/>
  <c r="F41" i="1"/>
  <c r="E41" i="1"/>
  <c r="C41" i="1"/>
  <c r="R40" i="1"/>
  <c r="Q40" i="1"/>
  <c r="O40" i="1"/>
  <c r="N40" i="1"/>
  <c r="M40" i="1"/>
  <c r="K40" i="1"/>
  <c r="J40" i="1"/>
  <c r="I40" i="1"/>
  <c r="H40" i="1"/>
  <c r="L40" i="1" s="1"/>
  <c r="P40" i="1" s="1"/>
  <c r="G40" i="1"/>
  <c r="F40" i="1"/>
  <c r="E40" i="1"/>
  <c r="C40" i="1"/>
  <c r="R37" i="1"/>
  <c r="R38" i="1" s="1"/>
  <c r="O37" i="1"/>
  <c r="N37" i="1"/>
  <c r="N38" i="1" s="1"/>
  <c r="J37" i="1"/>
  <c r="J38" i="1" s="1"/>
  <c r="H37" i="1"/>
  <c r="L37" i="1" s="1"/>
  <c r="P37" i="1" s="1"/>
  <c r="F37" i="1"/>
  <c r="F38" i="1" s="1"/>
  <c r="R34" i="1"/>
  <c r="R35" i="1" s="1"/>
  <c r="Q34" i="1"/>
  <c r="O34" i="1"/>
  <c r="N34" i="1"/>
  <c r="N35" i="1" s="1"/>
  <c r="M34" i="1"/>
  <c r="K34" i="1"/>
  <c r="J34" i="1"/>
  <c r="J35" i="1" s="1"/>
  <c r="I34" i="1"/>
  <c r="H34" i="1"/>
  <c r="L34" i="1" s="1"/>
  <c r="P34" i="1" s="1"/>
  <c r="G34" i="1"/>
  <c r="F34" i="1"/>
  <c r="F35" i="1" s="1"/>
  <c r="E34" i="1"/>
  <c r="C34" i="1"/>
  <c r="R31" i="1"/>
  <c r="Q31" i="1"/>
  <c r="O31" i="1"/>
  <c r="N31" i="1"/>
  <c r="M31" i="1"/>
  <c r="K31" i="1"/>
  <c r="J31" i="1"/>
  <c r="I31" i="1"/>
  <c r="H31" i="1"/>
  <c r="L31" i="1" s="1"/>
  <c r="P31" i="1" s="1"/>
  <c r="G31" i="1"/>
  <c r="F31" i="1"/>
  <c r="E31" i="1"/>
  <c r="C31" i="1"/>
  <c r="R30" i="1"/>
  <c r="Q30" i="1"/>
  <c r="O30" i="1"/>
  <c r="N30" i="1"/>
  <c r="M30" i="1"/>
  <c r="K30" i="1"/>
  <c r="J30" i="1"/>
  <c r="I30" i="1"/>
  <c r="H30" i="1"/>
  <c r="L30" i="1" s="1"/>
  <c r="P30" i="1" s="1"/>
  <c r="G30" i="1"/>
  <c r="F30" i="1"/>
  <c r="C30" i="1"/>
  <c r="R29" i="1"/>
  <c r="O29" i="1"/>
  <c r="N29" i="1"/>
  <c r="K29" i="1"/>
  <c r="J29" i="1"/>
  <c r="H29" i="1"/>
  <c r="L29" i="1" s="1"/>
  <c r="P29" i="1" s="1"/>
  <c r="G29" i="1"/>
  <c r="F29" i="1"/>
  <c r="C29" i="1"/>
  <c r="R25" i="1"/>
  <c r="N25" i="1"/>
  <c r="J25" i="1"/>
  <c r="H25" i="1"/>
  <c r="L25" i="1" s="1"/>
  <c r="P25" i="1" s="1"/>
  <c r="F25" i="1"/>
  <c r="R24" i="1"/>
  <c r="Q24" i="1"/>
  <c r="O24" i="1"/>
  <c r="N24" i="1"/>
  <c r="J24" i="1"/>
  <c r="F24" i="1"/>
  <c r="R23" i="1"/>
  <c r="Q23" i="1"/>
  <c r="N23" i="1"/>
  <c r="M23" i="1"/>
  <c r="J23" i="1"/>
  <c r="I23" i="1"/>
  <c r="H23" i="1"/>
  <c r="F23" i="1"/>
  <c r="E23" i="1"/>
  <c r="C23" i="1"/>
  <c r="R22" i="1"/>
  <c r="Q22" i="1"/>
  <c r="N22" i="1"/>
  <c r="M22" i="1"/>
  <c r="J22" i="1"/>
  <c r="I22" i="1"/>
  <c r="H22" i="1"/>
  <c r="L22" i="1" s="1"/>
  <c r="P22" i="1" s="1"/>
  <c r="F22" i="1"/>
  <c r="E22" i="1"/>
  <c r="R21" i="1"/>
  <c r="Q21" i="1"/>
  <c r="O21" i="1"/>
  <c r="N21" i="1"/>
  <c r="M21" i="1"/>
  <c r="J21" i="1"/>
  <c r="I21" i="1"/>
  <c r="H21" i="1"/>
  <c r="L21" i="1" s="1"/>
  <c r="P21" i="1" s="1"/>
  <c r="F21" i="1"/>
  <c r="E21" i="1"/>
  <c r="C21" i="1"/>
  <c r="R20" i="1"/>
  <c r="Q20" i="1"/>
  <c r="O20" i="1"/>
  <c r="N20" i="1"/>
  <c r="M20" i="1"/>
  <c r="J20" i="1"/>
  <c r="I20" i="1"/>
  <c r="H20" i="1"/>
  <c r="L20" i="1" s="1"/>
  <c r="P20" i="1" s="1"/>
  <c r="F20" i="1"/>
  <c r="E20" i="1"/>
  <c r="C20" i="1"/>
  <c r="R19" i="1"/>
  <c r="Q19" i="1"/>
  <c r="N19" i="1"/>
  <c r="M19" i="1"/>
  <c r="K19" i="1"/>
  <c r="J19" i="1"/>
  <c r="I19" i="1"/>
  <c r="H19" i="1"/>
  <c r="L19" i="1" s="1"/>
  <c r="P19" i="1" s="1"/>
  <c r="F19" i="1"/>
  <c r="E19" i="1"/>
  <c r="C19" i="1"/>
  <c r="R18" i="1"/>
  <c r="Q18" i="1"/>
  <c r="O18" i="1"/>
  <c r="N18" i="1"/>
  <c r="M18" i="1"/>
  <c r="K18" i="1"/>
  <c r="J18" i="1"/>
  <c r="I18" i="1"/>
  <c r="H18" i="1"/>
  <c r="L18" i="1" s="1"/>
  <c r="P18" i="1" s="1"/>
  <c r="G18" i="1"/>
  <c r="F18" i="1"/>
  <c r="E18" i="1"/>
  <c r="R17" i="1"/>
  <c r="Q17" i="1"/>
  <c r="O17" i="1"/>
  <c r="N17" i="1"/>
  <c r="M17" i="1"/>
  <c r="J17" i="1"/>
  <c r="I17" i="1"/>
  <c r="H17" i="1"/>
  <c r="L17" i="1" s="1"/>
  <c r="P17" i="1" s="1"/>
  <c r="F17" i="1"/>
  <c r="E17" i="1"/>
  <c r="R16" i="1"/>
  <c r="Q16" i="1"/>
  <c r="O16" i="1"/>
  <c r="N16" i="1"/>
  <c r="M16" i="1"/>
  <c r="K16" i="1"/>
  <c r="J16" i="1"/>
  <c r="I16" i="1"/>
  <c r="H16" i="1"/>
  <c r="L16" i="1" s="1"/>
  <c r="P16" i="1" s="1"/>
  <c r="G16" i="1"/>
  <c r="F16" i="1"/>
  <c r="E16" i="1"/>
  <c r="C16" i="1"/>
  <c r="R15" i="1"/>
  <c r="Q15" i="1"/>
  <c r="O15" i="1"/>
  <c r="N15" i="1"/>
  <c r="M15" i="1"/>
  <c r="K15" i="1"/>
  <c r="J15" i="1"/>
  <c r="I15" i="1"/>
  <c r="H15" i="1"/>
  <c r="L15" i="1" s="1"/>
  <c r="P15" i="1" s="1"/>
  <c r="G15" i="1"/>
  <c r="F15" i="1"/>
  <c r="E15" i="1"/>
  <c r="C15" i="1"/>
  <c r="R12" i="1"/>
  <c r="N12" i="1"/>
  <c r="M12" i="1"/>
  <c r="K12" i="1"/>
  <c r="J12" i="1"/>
  <c r="I12" i="1"/>
  <c r="G12" i="1"/>
  <c r="F12" i="1"/>
  <c r="E12" i="1"/>
  <c r="C12" i="1"/>
  <c r="R11" i="1"/>
  <c r="Q11" i="1"/>
  <c r="P11" i="1"/>
  <c r="N11" i="1"/>
  <c r="M11" i="1"/>
  <c r="L11" i="1"/>
  <c r="J11" i="1"/>
  <c r="I11" i="1"/>
  <c r="H11" i="1"/>
  <c r="F11" i="1"/>
  <c r="E11" i="1"/>
  <c r="R10" i="1"/>
  <c r="Q10" i="1"/>
  <c r="P10" i="1"/>
  <c r="O10" i="1"/>
  <c r="N10" i="1"/>
  <c r="M10" i="1"/>
  <c r="L10" i="1"/>
  <c r="J10" i="1"/>
  <c r="I10" i="1"/>
  <c r="H10" i="1"/>
  <c r="F10" i="1"/>
  <c r="E10" i="1"/>
  <c r="R9" i="1"/>
  <c r="Q9" i="1"/>
  <c r="P9" i="1"/>
  <c r="O9" i="1"/>
  <c r="N9" i="1"/>
  <c r="M9" i="1"/>
  <c r="L9" i="1"/>
  <c r="J9" i="1"/>
  <c r="I9" i="1"/>
  <c r="H9" i="1"/>
  <c r="F9" i="1"/>
  <c r="E9" i="1"/>
  <c r="R8" i="1"/>
  <c r="Q8" i="1"/>
  <c r="P8" i="1"/>
  <c r="N8" i="1"/>
  <c r="M8" i="1"/>
  <c r="L8" i="1"/>
  <c r="K8" i="1"/>
  <c r="J8" i="1"/>
  <c r="I8" i="1"/>
  <c r="H8" i="1"/>
  <c r="F8" i="1"/>
  <c r="E8" i="1"/>
  <c r="C8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C7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C6" i="1"/>
  <c r="N43" i="1" l="1"/>
  <c r="F43" i="1"/>
  <c r="N50" i="1"/>
  <c r="R32" i="1"/>
  <c r="J13" i="1"/>
  <c r="N13" i="1"/>
  <c r="J26" i="1"/>
  <c r="F13" i="1"/>
  <c r="N26" i="1"/>
  <c r="N27" i="1" s="1"/>
  <c r="R26" i="1"/>
  <c r="F50" i="1"/>
  <c r="J50" i="1"/>
  <c r="R13" i="1"/>
  <c r="F26" i="1"/>
  <c r="J32" i="1"/>
  <c r="N32" i="1"/>
  <c r="F32" i="1"/>
  <c r="J43" i="1"/>
  <c r="R43" i="1"/>
  <c r="F27" i="1"/>
  <c r="J27" i="1" l="1"/>
  <c r="R27" i="1"/>
</calcChain>
</file>

<file path=xl/sharedStrings.xml><?xml version="1.0" encoding="utf-8"?>
<sst xmlns="http://schemas.openxmlformats.org/spreadsheetml/2006/main" count="116" uniqueCount="78">
  <si>
    <t>Community Emissions Summary</t>
  </si>
  <si>
    <t>Scope</t>
  </si>
  <si>
    <t>Consumption</t>
  </si>
  <si>
    <t>Units</t>
  </si>
  <si>
    <t>MMBTU</t>
  </si>
  <si>
    <t>MTCO2e</t>
  </si>
  <si>
    <t>Buildings and Stationary Energy Use</t>
  </si>
  <si>
    <t>Residential</t>
  </si>
  <si>
    <t xml:space="preserve">Electricity </t>
  </si>
  <si>
    <t>kWh</t>
  </si>
  <si>
    <t>Natural Gas</t>
  </si>
  <si>
    <t>Mcf</t>
  </si>
  <si>
    <t>Coal</t>
  </si>
  <si>
    <t>thousand short tons</t>
  </si>
  <si>
    <t xml:space="preserve">Kerosene </t>
  </si>
  <si>
    <t>Mbbl</t>
  </si>
  <si>
    <t xml:space="preserve">LPG </t>
  </si>
  <si>
    <t xml:space="preserve">Distillate Fuel Oil </t>
  </si>
  <si>
    <t>Wood</t>
  </si>
  <si>
    <t>Commercial and Industrial</t>
  </si>
  <si>
    <t>Electricity-  Commercial and Industrial</t>
  </si>
  <si>
    <t>Natural Gas- Commercial and Industrial</t>
  </si>
  <si>
    <t>LPG - Commercial</t>
  </si>
  <si>
    <t>Propane - Commercial</t>
  </si>
  <si>
    <t>Coal- Commercial</t>
  </si>
  <si>
    <t>Kerosene- Commercial</t>
  </si>
  <si>
    <t>Motor Gasoline- Commercial</t>
  </si>
  <si>
    <t>Distillate Fuel Oil - Commercial</t>
  </si>
  <si>
    <t>Residual Fuel Oil- Commercial</t>
  </si>
  <si>
    <r>
      <t>Other Industrial</t>
    </r>
    <r>
      <rPr>
        <i/>
        <sz val="11"/>
        <color indexed="8"/>
        <rFont val="Calibri"/>
        <family val="2"/>
      </rPr>
      <t xml:space="preserve"> </t>
    </r>
    <r>
      <rPr>
        <sz val="11"/>
        <color theme="1"/>
        <rFont val="Calibri"/>
        <family val="2"/>
        <scheme val="minor"/>
      </rPr>
      <t xml:space="preserve">On Site Combustion </t>
    </r>
  </si>
  <si>
    <t>Steam Loop</t>
  </si>
  <si>
    <t>Mlbs</t>
  </si>
  <si>
    <t>Transportation</t>
  </si>
  <si>
    <t xml:space="preserve">Vehicle Fuel - On Road </t>
  </si>
  <si>
    <t>VMT</t>
  </si>
  <si>
    <t>Electricity - Public Transit Trains and Trolleys</t>
  </si>
  <si>
    <t xml:space="preserve">Vehicle Fuel- Off Road </t>
  </si>
  <si>
    <t xml:space="preserve">gal </t>
  </si>
  <si>
    <t>Streetlights and Traffic Signals</t>
  </si>
  <si>
    <t>Electricity</t>
  </si>
  <si>
    <t xml:space="preserve">Solid Waste </t>
  </si>
  <si>
    <t>CH4 - Waste Generation</t>
  </si>
  <si>
    <t>MT</t>
  </si>
  <si>
    <t>Water Treatment</t>
  </si>
  <si>
    <t>Fuel Oil</t>
  </si>
  <si>
    <t>gal</t>
  </si>
  <si>
    <t>Wastewater Treatment</t>
  </si>
  <si>
    <t>CH4 - Process Emissions</t>
  </si>
  <si>
    <t>N20 - Process Emissions</t>
  </si>
  <si>
    <t>Upstream Impacts</t>
  </si>
  <si>
    <t>Electric Power Transmission and Distribution Losses</t>
  </si>
  <si>
    <t>Emissions from SF6 Losses</t>
  </si>
  <si>
    <t>Fugitive and Process Emissions</t>
  </si>
  <si>
    <t>CH4 - Natural Gas Distribution Losses</t>
  </si>
  <si>
    <t>Industrial Processes Emissions</t>
  </si>
  <si>
    <t>Total Community Emissions</t>
  </si>
  <si>
    <t>Residential Total</t>
  </si>
  <si>
    <t>Commercial and Industrial Total</t>
  </si>
  <si>
    <t>Buildings and Stationary Energy Use Totals</t>
  </si>
  <si>
    <t>Transportation Total</t>
  </si>
  <si>
    <t>Streetlights and Traffic Signals Total</t>
  </si>
  <si>
    <t>Solid Waste Total</t>
  </si>
  <si>
    <t>Water Treatment Total</t>
  </si>
  <si>
    <t>Wastewater Treatment Total</t>
  </si>
  <si>
    <t>Upstream Impacts Total</t>
  </si>
  <si>
    <t>Fugitive and Process Emissions Total</t>
  </si>
  <si>
    <t>Scope 1 Emissions Total</t>
  </si>
  <si>
    <t xml:space="preserve">Scope 2 Emissions Total </t>
  </si>
  <si>
    <t xml:space="preserve">Scope 3 Emissions Total </t>
  </si>
  <si>
    <r>
      <rPr>
        <i/>
        <sz val="11"/>
        <color theme="1"/>
        <rFont val="Calibri"/>
        <family val="2"/>
        <scheme val="minor"/>
      </rPr>
      <t>Streetlights and Traffic Signals:</t>
    </r>
    <r>
      <rPr>
        <sz val="11"/>
        <color theme="1"/>
        <rFont val="Calibri"/>
        <family val="2"/>
        <scheme val="minor"/>
      </rPr>
      <t xml:space="preserve">  Consists of all street lights, traffic lights, and alley lights and their associated scope 2 emissions from the purchasing of electric power.</t>
    </r>
  </si>
  <si>
    <r>
      <rPr>
        <i/>
        <sz val="11"/>
        <color theme="1"/>
        <rFont val="Calibri"/>
        <family val="2"/>
        <scheme val="minor"/>
      </rPr>
      <t>Buildings and Stationary Energy Use:</t>
    </r>
    <r>
      <rPr>
        <sz val="11"/>
        <color theme="1"/>
        <rFont val="Calibri"/>
        <family val="2"/>
        <scheme val="minor"/>
      </rPr>
      <t xml:space="preserve">  Consists of emissions related to residential, commercial, and industrial electricity, natural gas, and steam consumption as well as other on site combustion.  </t>
    </r>
  </si>
  <si>
    <r>
      <rPr>
        <i/>
        <sz val="11"/>
        <color theme="1"/>
        <rFont val="Calibri"/>
        <family val="2"/>
        <scheme val="minor"/>
      </rPr>
      <t xml:space="preserve">Transportation: </t>
    </r>
    <r>
      <rPr>
        <sz val="11"/>
        <color theme="1"/>
        <rFont val="Calibri"/>
        <family val="2"/>
        <scheme val="minor"/>
      </rPr>
      <t xml:space="preserve"> Consists of emissions associated with on road mobile vehicle travel, off road vehicles, and public transit.</t>
    </r>
  </si>
  <si>
    <r>
      <rPr>
        <i/>
        <sz val="11"/>
        <color theme="1"/>
        <rFont val="Calibri"/>
        <family val="2"/>
        <scheme val="minor"/>
      </rPr>
      <t>Solid Waste:</t>
    </r>
    <r>
      <rPr>
        <sz val="11"/>
        <color theme="1"/>
        <rFont val="Calibri"/>
        <family val="2"/>
        <scheme val="minor"/>
      </rPr>
      <t xml:space="preserve">  Consists of emissions from landfills and waste combustion from the solid waste generated by the City.</t>
    </r>
  </si>
  <si>
    <r>
      <rPr>
        <i/>
        <sz val="11"/>
        <color theme="1"/>
        <rFont val="Calibri"/>
        <family val="2"/>
        <scheme val="minor"/>
      </rPr>
      <t xml:space="preserve">Water Treatment: </t>
    </r>
    <r>
      <rPr>
        <sz val="11"/>
        <color theme="1"/>
        <rFont val="Calibri"/>
        <family val="2"/>
        <scheme val="minor"/>
      </rPr>
      <t xml:space="preserve"> Consists of water treatment and pumping facilities.  </t>
    </r>
  </si>
  <si>
    <r>
      <rPr>
        <i/>
        <sz val="11"/>
        <color theme="1"/>
        <rFont val="Calibri"/>
        <family val="2"/>
        <scheme val="minor"/>
      </rPr>
      <t xml:space="preserve">Wastewater Treatment: </t>
    </r>
    <r>
      <rPr>
        <sz val="11"/>
        <color theme="1"/>
        <rFont val="Calibri"/>
        <family val="2"/>
        <scheme val="minor"/>
      </rPr>
      <t xml:space="preserve"> Consists of wastewater treatment and associated pumping facilities.  Also consists of the CH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and N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0 process emissions due to the incomplete combustion of digester gas, effluent discharge, and wastewater treatment without nitrification.</t>
    </r>
  </si>
  <si>
    <r>
      <rPr>
        <i/>
        <sz val="11"/>
        <color theme="1"/>
        <rFont val="Calibri"/>
        <family val="2"/>
        <scheme val="minor"/>
      </rPr>
      <t>Upstream Impacts- T&amp;D Losses and SF</t>
    </r>
    <r>
      <rPr>
        <i/>
        <vertAlign val="subscript"/>
        <sz val="11"/>
        <color theme="1"/>
        <rFont val="Calibri"/>
        <family val="2"/>
        <scheme val="minor"/>
      </rPr>
      <t>6</t>
    </r>
    <r>
      <rPr>
        <i/>
        <sz val="11"/>
        <color theme="1"/>
        <rFont val="Calibri"/>
        <family val="2"/>
        <scheme val="minor"/>
      </rPr>
      <t xml:space="preserve"> Leakages:</t>
    </r>
    <r>
      <rPr>
        <sz val="11"/>
        <color theme="1"/>
        <rFont val="Calibri"/>
        <family val="2"/>
        <scheme val="minor"/>
      </rPr>
      <t xml:space="preserve">  Consists of all additional emissions associated with losses from the transmission and distribution of electric power into the city.</t>
    </r>
  </si>
  <si>
    <r>
      <rPr>
        <i/>
        <sz val="11"/>
        <color theme="1"/>
        <rFont val="Calibri"/>
        <family val="2"/>
        <scheme val="minor"/>
      </rPr>
      <t xml:space="preserve">Fugitive and Process Emissions: </t>
    </r>
    <r>
      <rPr>
        <sz val="11"/>
        <color theme="1"/>
        <rFont val="Calibri"/>
        <family val="2"/>
        <scheme val="minor"/>
      </rPr>
      <t xml:space="preserve"> Consists of industrial process emissions and all emissions associated with natural gas losses.</t>
    </r>
  </si>
  <si>
    <t>2012 Community Inventory GHG Sectors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</si>
</sst>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i/>
      <sz val="11"/>
      <color indexed="8"/>
      <name val="Calibri"/>
      <family val="2"/>
    </font>
    <font>
      <sz val="11"/>
      <name val="Calibri"/>
      <family val="2"/>
      <scheme val="minor"/>
    </font>
    <font>
      <sz val="10"/>
      <name val="Arial"/>
      <family val="2"/>
    </font>
    <font>
      <i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i/>
      <vertAlign val="subscript"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7" fillId="0" borderId="0"/>
    <xf numFmtId="0" fontId="7" fillId="0" borderId="0"/>
  </cellStyleXfs>
  <cellXfs count="115">
    <xf numFmtId="0" fontId="0" fillId="0" borderId="0" xfId="0"/>
    <xf numFmtId="0" fontId="0" fillId="2" borderId="0" xfId="0" applyFill="1" applyBorder="1"/>
    <xf numFmtId="0" fontId="0" fillId="3" borderId="11" xfId="0" applyFill="1" applyBorder="1"/>
    <xf numFmtId="0" fontId="0" fillId="3" borderId="0" xfId="0" applyFill="1" applyBorder="1"/>
    <xf numFmtId="0" fontId="0" fillId="3" borderId="12" xfId="0" applyFill="1" applyBorder="1"/>
    <xf numFmtId="43" fontId="0" fillId="0" borderId="11" xfId="1" applyFont="1" applyBorder="1" applyAlignment="1">
      <alignment horizontal="right"/>
    </xf>
    <xf numFmtId="43" fontId="0" fillId="0" borderId="0" xfId="1" applyFont="1"/>
    <xf numFmtId="43" fontId="0" fillId="0" borderId="11" xfId="1" applyFont="1" applyBorder="1"/>
    <xf numFmtId="0" fontId="0" fillId="0" borderId="0" xfId="0" applyFont="1" applyBorder="1"/>
    <xf numFmtId="43" fontId="0" fillId="0" borderId="0" xfId="1" applyFont="1" applyBorder="1"/>
    <xf numFmtId="0" fontId="0" fillId="0" borderId="0" xfId="0" applyBorder="1"/>
    <xf numFmtId="43" fontId="0" fillId="0" borderId="12" xfId="1" applyFont="1" applyBorder="1"/>
    <xf numFmtId="43" fontId="0" fillId="0" borderId="0" xfId="1" applyFont="1" applyBorder="1" applyAlignment="1">
      <alignment horizontal="right"/>
    </xf>
    <xf numFmtId="43" fontId="0" fillId="0" borderId="11" xfId="1" applyFont="1" applyBorder="1" applyAlignment="1">
      <alignment horizontal="right" indent="4"/>
    </xf>
    <xf numFmtId="43" fontId="0" fillId="4" borderId="11" xfId="1" applyFont="1" applyFill="1" applyBorder="1" applyAlignment="1">
      <alignment horizontal="right"/>
    </xf>
    <xf numFmtId="0" fontId="0" fillId="4" borderId="0" xfId="0" applyFill="1" applyBorder="1"/>
    <xf numFmtId="43" fontId="0" fillId="4" borderId="0" xfId="1" applyFont="1" applyFill="1" applyBorder="1" applyAlignment="1">
      <alignment horizontal="right"/>
    </xf>
    <xf numFmtId="43" fontId="3" fillId="4" borderId="0" xfId="1" applyFont="1" applyFill="1" applyBorder="1"/>
    <xf numFmtId="43" fontId="3" fillId="4" borderId="12" xfId="1" applyFont="1" applyFill="1" applyBorder="1"/>
    <xf numFmtId="0" fontId="0" fillId="4" borderId="0" xfId="0" applyFill="1" applyBorder="1" applyAlignment="1">
      <alignment horizontal="right"/>
    </xf>
    <xf numFmtId="43" fontId="3" fillId="4" borderId="12" xfId="0" applyNumberFormat="1" applyFont="1" applyFill="1" applyBorder="1"/>
    <xf numFmtId="43" fontId="0" fillId="3" borderId="11" xfId="1" applyFont="1" applyFill="1" applyBorder="1" applyAlignment="1">
      <alignment horizontal="right"/>
    </xf>
    <xf numFmtId="43" fontId="0" fillId="3" borderId="0" xfId="1" applyFont="1" applyFill="1" applyBorder="1" applyAlignment="1">
      <alignment horizontal="right"/>
    </xf>
    <xf numFmtId="43" fontId="0" fillId="3" borderId="0" xfId="1" applyFont="1" applyFill="1" applyBorder="1"/>
    <xf numFmtId="43" fontId="0" fillId="3" borderId="12" xfId="1" applyFont="1" applyFill="1" applyBorder="1"/>
    <xf numFmtId="0" fontId="0" fillId="3" borderId="0" xfId="0" applyFill="1" applyBorder="1" applyAlignment="1">
      <alignment horizontal="right"/>
    </xf>
    <xf numFmtId="43" fontId="1" fillId="0" borderId="0" xfId="1" applyFont="1" applyFill="1" applyBorder="1" applyAlignment="1">
      <alignment horizontal="right"/>
    </xf>
    <xf numFmtId="43" fontId="1" fillId="0" borderId="12" xfId="1" applyFont="1" applyFill="1" applyBorder="1"/>
    <xf numFmtId="43" fontId="2" fillId="3" borderId="11" xfId="1" applyFont="1" applyFill="1" applyBorder="1" applyAlignment="1">
      <alignment horizontal="right"/>
    </xf>
    <xf numFmtId="0" fontId="2" fillId="3" borderId="0" xfId="0" applyFont="1" applyFill="1" applyBorder="1"/>
    <xf numFmtId="43" fontId="2" fillId="3" borderId="0" xfId="1" applyFont="1" applyFill="1" applyBorder="1" applyAlignment="1">
      <alignment horizontal="right"/>
    </xf>
    <xf numFmtId="43" fontId="3" fillId="3" borderId="0" xfId="1" applyFont="1" applyFill="1" applyBorder="1"/>
    <xf numFmtId="43" fontId="3" fillId="3" borderId="12" xfId="1" applyFont="1" applyFill="1" applyBorder="1"/>
    <xf numFmtId="0" fontId="2" fillId="3" borderId="0" xfId="0" applyFont="1" applyFill="1" applyBorder="1" applyAlignment="1">
      <alignment horizontal="right"/>
    </xf>
    <xf numFmtId="43" fontId="3" fillId="3" borderId="12" xfId="0" applyNumberFormat="1" applyFont="1" applyFill="1" applyBorder="1"/>
    <xf numFmtId="0" fontId="2" fillId="0" borderId="0" xfId="0" applyFont="1"/>
    <xf numFmtId="43" fontId="0" fillId="2" borderId="0" xfId="1" applyFont="1" applyFill="1" applyBorder="1" applyAlignment="1">
      <alignment horizontal="right"/>
    </xf>
    <xf numFmtId="43" fontId="0" fillId="2" borderId="0" xfId="1" applyFont="1" applyFill="1" applyBorder="1"/>
    <xf numFmtId="0" fontId="0" fillId="2" borderId="0" xfId="0" applyFill="1" applyBorder="1" applyAlignment="1">
      <alignment horizontal="right"/>
    </xf>
    <xf numFmtId="43" fontId="0" fillId="0" borderId="11" xfId="0" applyNumberFormat="1" applyBorder="1" applyAlignment="1">
      <alignment horizontal="right"/>
    </xf>
    <xf numFmtId="43" fontId="0" fillId="0" borderId="0" xfId="0" applyNumberFormat="1" applyBorder="1" applyAlignment="1">
      <alignment horizontal="right"/>
    </xf>
    <xf numFmtId="43" fontId="0" fillId="0" borderId="12" xfId="0" applyNumberFormat="1" applyBorder="1"/>
    <xf numFmtId="43" fontId="3" fillId="3" borderId="12" xfId="1" applyFont="1" applyFill="1" applyBorder="1" applyAlignment="1">
      <alignment horizontal="right"/>
    </xf>
    <xf numFmtId="0" fontId="0" fillId="0" borderId="0" xfId="0" applyFill="1" applyBorder="1"/>
    <xf numFmtId="43" fontId="6" fillId="0" borderId="0" xfId="1" applyFont="1" applyFill="1" applyBorder="1" applyAlignment="1">
      <alignment horizontal="right"/>
    </xf>
    <xf numFmtId="43" fontId="1" fillId="0" borderId="0" xfId="1" applyFont="1" applyBorder="1" applyAlignment="1">
      <alignment horizontal="right"/>
    </xf>
    <xf numFmtId="43" fontId="1" fillId="0" borderId="12" xfId="1" applyFont="1" applyBorder="1"/>
    <xf numFmtId="43" fontId="0" fillId="0" borderId="11" xfId="0" applyNumberFormat="1" applyBorder="1"/>
    <xf numFmtId="43" fontId="0" fillId="0" borderId="0" xfId="0" applyNumberFormat="1" applyBorder="1"/>
    <xf numFmtId="43" fontId="3" fillId="3" borderId="0" xfId="0" applyNumberFormat="1" applyFont="1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11" xfId="0" applyBorder="1"/>
    <xf numFmtId="0" fontId="0" fillId="0" borderId="12" xfId="0" applyBorder="1"/>
    <xf numFmtId="0" fontId="4" fillId="0" borderId="0" xfId="0" applyFont="1" applyFill="1" applyBorder="1"/>
    <xf numFmtId="43" fontId="4" fillId="0" borderId="0" xfId="0" applyNumberFormat="1" applyFont="1" applyFill="1" applyBorder="1"/>
    <xf numFmtId="0" fontId="0" fillId="0" borderId="5" xfId="0" applyBorder="1" applyAlignment="1">
      <alignment horizontal="center"/>
    </xf>
    <xf numFmtId="0" fontId="0" fillId="3" borderId="5" xfId="0" applyFill="1" applyBorder="1"/>
    <xf numFmtId="0" fontId="2" fillId="4" borderId="5" xfId="0" applyFont="1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5" xfId="0" applyBorder="1"/>
    <xf numFmtId="0" fontId="0" fillId="2" borderId="0" xfId="0" applyFill="1" applyBorder="1" applyAlignment="1">
      <alignment horizontal="center"/>
    </xf>
    <xf numFmtId="0" fontId="2" fillId="0" borderId="0" xfId="0" applyFont="1" applyBorder="1"/>
    <xf numFmtId="0" fontId="2" fillId="3" borderId="9" xfId="0" applyFont="1" applyFill="1" applyBorder="1"/>
    <xf numFmtId="0" fontId="4" fillId="0" borderId="11" xfId="0" applyFont="1" applyBorder="1" applyAlignment="1">
      <alignment horizontal="left" indent="4"/>
    </xf>
    <xf numFmtId="0" fontId="4" fillId="0" borderId="11" xfId="0" applyFont="1" applyFill="1" applyBorder="1" applyAlignment="1">
      <alignment horizontal="left" indent="4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2" fillId="2" borderId="10" xfId="0" applyFont="1" applyFill="1" applyBorder="1"/>
    <xf numFmtId="0" fontId="0" fillId="2" borderId="13" xfId="0" applyFill="1" applyBorder="1"/>
    <xf numFmtId="0" fontId="0" fillId="2" borderId="15" xfId="0" applyFill="1" applyBorder="1"/>
    <xf numFmtId="0" fontId="0" fillId="2" borderId="13" xfId="0" applyFill="1" applyBorder="1" applyAlignment="1">
      <alignment horizontal="right"/>
    </xf>
    <xf numFmtId="43" fontId="0" fillId="2" borderId="13" xfId="1" applyFont="1" applyFill="1" applyBorder="1" applyAlignment="1">
      <alignment horizontal="right"/>
    </xf>
    <xf numFmtId="43" fontId="0" fillId="2" borderId="13" xfId="1" applyFont="1" applyFill="1" applyBorder="1"/>
    <xf numFmtId="43" fontId="3" fillId="0" borderId="12" xfId="0" applyNumberFormat="1" applyFont="1" applyBorder="1"/>
    <xf numFmtId="43" fontId="3" fillId="0" borderId="12" xfId="1" applyFont="1" applyBorder="1"/>
    <xf numFmtId="0" fontId="3" fillId="0" borderId="11" xfId="0" applyFont="1" applyBorder="1" applyAlignment="1">
      <alignment horizontal="right"/>
    </xf>
    <xf numFmtId="0" fontId="3" fillId="3" borderId="11" xfId="0" applyFont="1" applyFill="1" applyBorder="1" applyAlignment="1">
      <alignment horizontal="left" indent="2"/>
    </xf>
    <xf numFmtId="0" fontId="0" fillId="0" borderId="11" xfId="0" applyBorder="1" applyAlignment="1">
      <alignment horizontal="left" indent="4"/>
    </xf>
    <xf numFmtId="43" fontId="1" fillId="0" borderId="0" xfId="1" applyFont="1" applyBorder="1"/>
    <xf numFmtId="0" fontId="3" fillId="4" borderId="11" xfId="0" applyFont="1" applyFill="1" applyBorder="1" applyAlignment="1">
      <alignment horizontal="right"/>
    </xf>
    <xf numFmtId="43" fontId="3" fillId="4" borderId="0" xfId="0" applyNumberFormat="1" applyFont="1" applyFill="1" applyBorder="1"/>
    <xf numFmtId="0" fontId="3" fillId="3" borderId="11" xfId="0" applyFont="1" applyFill="1" applyBorder="1" applyAlignment="1">
      <alignment horizontal="right"/>
    </xf>
    <xf numFmtId="0" fontId="0" fillId="0" borderId="11" xfId="0" applyFill="1" applyBorder="1" applyAlignment="1">
      <alignment horizontal="left" indent="4"/>
    </xf>
    <xf numFmtId="43" fontId="3" fillId="3" borderId="0" xfId="1" applyFont="1" applyFill="1" applyBorder="1" applyAlignment="1"/>
    <xf numFmtId="0" fontId="3" fillId="0" borderId="11" xfId="0" applyFont="1" applyFill="1" applyBorder="1" applyAlignment="1">
      <alignment horizontal="right"/>
    </xf>
    <xf numFmtId="0" fontId="0" fillId="0" borderId="11" xfId="0" applyFill="1" applyBorder="1"/>
    <xf numFmtId="0" fontId="2" fillId="2" borderId="0" xfId="0" applyFont="1" applyFill="1" applyBorder="1"/>
    <xf numFmtId="0" fontId="0" fillId="2" borderId="13" xfId="0" applyFill="1" applyBorder="1" applyAlignment="1">
      <alignment horizontal="center"/>
    </xf>
    <xf numFmtId="0" fontId="8" fillId="0" borderId="0" xfId="0" applyFont="1" applyFill="1"/>
    <xf numFmtId="0" fontId="3" fillId="5" borderId="6" xfId="0" applyFont="1" applyFill="1" applyBorder="1" applyAlignment="1">
      <alignment horizontal="right"/>
    </xf>
    <xf numFmtId="0" fontId="8" fillId="5" borderId="9" xfId="0" applyFont="1" applyFill="1" applyBorder="1"/>
    <xf numFmtId="0" fontId="8" fillId="5" borderId="7" xfId="0" applyFont="1" applyFill="1" applyBorder="1"/>
    <xf numFmtId="43" fontId="3" fillId="5" borderId="8" xfId="1" applyFont="1" applyFill="1" applyBorder="1"/>
    <xf numFmtId="0" fontId="8" fillId="5" borderId="6" xfId="0" applyFont="1" applyFill="1" applyBorder="1"/>
    <xf numFmtId="0" fontId="0" fillId="0" borderId="0" xfId="0" applyAlignment="1">
      <alignment horizontal="left" wrapText="1"/>
    </xf>
    <xf numFmtId="43" fontId="0" fillId="0" borderId="0" xfId="0" applyNumberFormat="1"/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/>
    <xf numFmtId="0" fontId="0" fillId="0" borderId="4" xfId="0" applyBorder="1" applyAlignment="1"/>
    <xf numFmtId="0" fontId="0" fillId="0" borderId="6" xfId="0" applyBorder="1" applyAlignment="1"/>
    <xf numFmtId="0" fontId="0" fillId="0" borderId="7" xfId="0" applyBorder="1" applyAlignment="1"/>
    <xf numFmtId="0" fontId="0" fillId="0" borderId="8" xfId="0" applyBorder="1" applyAlignment="1"/>
    <xf numFmtId="0" fontId="2" fillId="0" borderId="2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0" fillId="0" borderId="14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3" xfId="0" applyBorder="1" applyAlignment="1">
      <alignment horizontal="center" vertical="center"/>
    </xf>
  </cellXfs>
  <cellStyles count="4">
    <cellStyle name="Comma" xfId="1" builtinId="3"/>
    <cellStyle name="Normal" xfId="0" builtinId="0"/>
    <cellStyle name="Normal 2" xfId="2"/>
    <cellStyle name="Normal 7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12%20Community%20Plots%20and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ots"/>
      <sheetName val="Analysis"/>
      <sheetName val="Emissions Summary"/>
      <sheetName val="Appendix Emissions Summary"/>
      <sheetName val="2012 Data"/>
      <sheetName val="2012 ClearPath Output"/>
      <sheetName val="2010 Data"/>
      <sheetName val="2010 ClearPath Output"/>
      <sheetName val="2006 Data"/>
      <sheetName val="2006 ClearPath Output"/>
      <sheetName val="1990 Data"/>
      <sheetName val="1990 ClearPath Output"/>
    </sheetNames>
    <sheetDataSet>
      <sheetData sheetId="0"/>
      <sheetData sheetId="1"/>
      <sheetData sheetId="2"/>
      <sheetData sheetId="3"/>
      <sheetData sheetId="4">
        <row r="5">
          <cell r="C5">
            <v>3864335766</v>
          </cell>
          <cell r="E5">
            <v>13188859</v>
          </cell>
          <cell r="F5">
            <v>1765177</v>
          </cell>
        </row>
        <row r="6">
          <cell r="C6">
            <v>31507467.996108949</v>
          </cell>
          <cell r="E6">
            <v>32389677</v>
          </cell>
          <cell r="F6">
            <v>1721706</v>
          </cell>
        </row>
        <row r="7">
          <cell r="C7" t="str">
            <v>-</v>
          </cell>
          <cell r="E7" t="str">
            <v>-</v>
          </cell>
          <cell r="F7">
            <v>0</v>
          </cell>
        </row>
        <row r="8">
          <cell r="E8">
            <v>35417</v>
          </cell>
          <cell r="F8">
            <v>2680</v>
          </cell>
        </row>
        <row r="9">
          <cell r="E9">
            <v>364292</v>
          </cell>
          <cell r="F9">
            <v>23149</v>
          </cell>
        </row>
        <row r="10">
          <cell r="E10">
            <v>2350305</v>
          </cell>
          <cell r="F10">
            <v>174893</v>
          </cell>
        </row>
        <row r="11">
          <cell r="C11" t="str">
            <v>-</v>
          </cell>
          <cell r="E11" t="str">
            <v>-</v>
          </cell>
          <cell r="F11">
            <v>0</v>
          </cell>
        </row>
        <row r="13">
          <cell r="C13">
            <v>9151886079</v>
          </cell>
          <cell r="E13">
            <v>31235106</v>
          </cell>
          <cell r="F13">
            <v>4180458</v>
          </cell>
        </row>
        <row r="14">
          <cell r="C14">
            <v>31798877.996108945</v>
          </cell>
          <cell r="E14">
            <v>32689247</v>
          </cell>
          <cell r="F14">
            <v>1737630</v>
          </cell>
        </row>
        <row r="15">
          <cell r="E15">
            <v>0.93</v>
          </cell>
          <cell r="F15">
            <v>5.9096999999999997E-2</v>
          </cell>
        </row>
        <row r="16">
          <cell r="E16">
            <v>161</v>
          </cell>
          <cell r="F16">
            <v>10</v>
          </cell>
        </row>
        <row r="17">
          <cell r="C17" t="str">
            <v>-</v>
          </cell>
          <cell r="E17" t="str">
            <v>-</v>
          </cell>
          <cell r="F17">
            <v>0</v>
          </cell>
        </row>
        <row r="18">
          <cell r="C18" t="str">
            <v>-</v>
          </cell>
          <cell r="E18" t="str">
            <v>-</v>
          </cell>
          <cell r="F18">
            <v>0</v>
          </cell>
        </row>
        <row r="19">
          <cell r="C19" t="str">
            <v>-</v>
          </cell>
          <cell r="E19" t="str">
            <v>-</v>
          </cell>
          <cell r="F19">
            <v>0</v>
          </cell>
        </row>
        <row r="20">
          <cell r="E20">
            <v>502476</v>
          </cell>
          <cell r="F20">
            <v>37391</v>
          </cell>
        </row>
        <row r="21">
          <cell r="C21" t="str">
            <v>-</v>
          </cell>
          <cell r="E21" t="str">
            <v>-</v>
          </cell>
          <cell r="F21">
            <v>0</v>
          </cell>
        </row>
        <row r="22">
          <cell r="F22">
            <v>2711505</v>
          </cell>
        </row>
        <row r="23">
          <cell r="F23">
            <v>230851</v>
          </cell>
        </row>
        <row r="25">
          <cell r="C25">
            <v>5447331481</v>
          </cell>
          <cell r="F25">
            <v>3250476</v>
          </cell>
        </row>
        <row r="26">
          <cell r="C26">
            <v>718666252</v>
          </cell>
          <cell r="F26">
            <v>326540</v>
          </cell>
        </row>
        <row r="27">
          <cell r="C27">
            <v>520879112.38999999</v>
          </cell>
          <cell r="E27">
            <v>65083845</v>
          </cell>
          <cell r="F27">
            <v>378459</v>
          </cell>
        </row>
        <row r="29">
          <cell r="C29">
            <v>88835305</v>
          </cell>
          <cell r="E29">
            <v>303192</v>
          </cell>
          <cell r="F29">
            <v>40579</v>
          </cell>
        </row>
        <row r="31">
          <cell r="F31">
            <v>1671089</v>
          </cell>
        </row>
        <row r="33">
          <cell r="C33">
            <v>117699261</v>
          </cell>
          <cell r="E33">
            <v>401704</v>
          </cell>
          <cell r="F33">
            <v>53763</v>
          </cell>
        </row>
        <row r="34">
          <cell r="C34">
            <v>35207.198443579764</v>
          </cell>
          <cell r="E34">
            <v>36193</v>
          </cell>
          <cell r="F34">
            <v>1924</v>
          </cell>
        </row>
        <row r="35">
          <cell r="C35" t="str">
            <v>-</v>
          </cell>
          <cell r="E35" t="str">
            <v>-</v>
          </cell>
          <cell r="F35">
            <v>0</v>
          </cell>
        </row>
        <row r="37">
          <cell r="C37">
            <v>139135487</v>
          </cell>
          <cell r="E37">
            <v>474865</v>
          </cell>
          <cell r="F37">
            <v>63555</v>
          </cell>
        </row>
        <row r="38">
          <cell r="C38">
            <v>245234.43579766536</v>
          </cell>
          <cell r="E38">
            <v>252101</v>
          </cell>
          <cell r="F38">
            <v>13401</v>
          </cell>
        </row>
        <row r="39">
          <cell r="C39" t="str">
            <v>-</v>
          </cell>
          <cell r="E39" t="str">
            <v>-</v>
          </cell>
          <cell r="F39">
            <v>0</v>
          </cell>
        </row>
        <row r="40">
          <cell r="F40">
            <v>3403</v>
          </cell>
        </row>
        <row r="41">
          <cell r="F41">
            <v>26574</v>
          </cell>
        </row>
        <row r="43">
          <cell r="C43">
            <v>14080558150</v>
          </cell>
          <cell r="F43">
            <v>374331</v>
          </cell>
        </row>
        <row r="44">
          <cell r="F44">
            <v>10873</v>
          </cell>
        </row>
        <row r="46">
          <cell r="F46">
            <v>487098</v>
          </cell>
        </row>
        <row r="47">
          <cell r="F47">
            <v>1596444</v>
          </cell>
        </row>
        <row r="50">
          <cell r="F50">
            <v>12397594.059096999</v>
          </cell>
        </row>
        <row r="51">
          <cell r="F51">
            <v>6815276</v>
          </cell>
        </row>
        <row r="52">
          <cell r="F52">
            <v>1671089</v>
          </cell>
        </row>
        <row r="54">
          <cell r="F54">
            <v>20883959.059096999</v>
          </cell>
        </row>
      </sheetData>
      <sheetData sheetId="5"/>
      <sheetData sheetId="6">
        <row r="5">
          <cell r="C5">
            <v>4017332702</v>
          </cell>
          <cell r="E5">
            <v>13711033</v>
          </cell>
          <cell r="F5">
            <v>1835064</v>
          </cell>
        </row>
        <row r="6">
          <cell r="C6">
            <v>35879718.998054475</v>
          </cell>
          <cell r="E6">
            <v>36884351</v>
          </cell>
          <cell r="F6">
            <v>1960625</v>
          </cell>
        </row>
        <row r="7">
          <cell r="E7">
            <v>2947.4</v>
          </cell>
          <cell r="F7">
            <v>283</v>
          </cell>
        </row>
        <row r="8">
          <cell r="E8">
            <v>147176.20000000001</v>
          </cell>
          <cell r="F8">
            <v>11136</v>
          </cell>
        </row>
        <row r="9">
          <cell r="E9">
            <v>664187</v>
          </cell>
          <cell r="F9">
            <v>42206</v>
          </cell>
        </row>
        <row r="10">
          <cell r="E10">
            <v>3011114.5</v>
          </cell>
          <cell r="F10">
            <v>224066</v>
          </cell>
        </row>
        <row r="11">
          <cell r="C11" t="str">
            <v>-</v>
          </cell>
          <cell r="E11" t="str">
            <v>-</v>
          </cell>
          <cell r="F11">
            <v>0</v>
          </cell>
        </row>
        <row r="13">
          <cell r="C13">
            <v>9296265578</v>
          </cell>
          <cell r="E13">
            <v>31727869</v>
          </cell>
          <cell r="F13">
            <v>4246409</v>
          </cell>
        </row>
        <row r="14">
          <cell r="C14">
            <v>37874069.066147856</v>
          </cell>
          <cell r="E14">
            <v>38934543</v>
          </cell>
          <cell r="F14">
            <v>2069605</v>
          </cell>
        </row>
        <row r="15">
          <cell r="E15">
            <v>201957.6</v>
          </cell>
          <cell r="F15">
            <v>12833</v>
          </cell>
        </row>
        <row r="16">
          <cell r="C16" t="str">
            <v>-</v>
          </cell>
          <cell r="E16" t="str">
            <v>-</v>
          </cell>
          <cell r="F16">
            <v>0</v>
          </cell>
        </row>
        <row r="17">
          <cell r="E17">
            <v>25402.9</v>
          </cell>
          <cell r="F17">
            <v>2440</v>
          </cell>
        </row>
        <row r="18">
          <cell r="E18">
            <v>18429.3</v>
          </cell>
          <cell r="F18">
            <v>1394</v>
          </cell>
        </row>
        <row r="19">
          <cell r="E19">
            <v>54371.4</v>
          </cell>
          <cell r="F19">
            <v>3844</v>
          </cell>
        </row>
        <row r="20">
          <cell r="E20">
            <v>909098.7</v>
          </cell>
          <cell r="F20">
            <v>67649</v>
          </cell>
        </row>
        <row r="21">
          <cell r="E21">
            <v>182537.4</v>
          </cell>
          <cell r="F21">
            <v>13394</v>
          </cell>
        </row>
        <row r="22">
          <cell r="F22">
            <v>2580130</v>
          </cell>
        </row>
        <row r="23">
          <cell r="F23">
            <v>288957</v>
          </cell>
        </row>
        <row r="25">
          <cell r="C25">
            <v>5517486000.000001</v>
          </cell>
          <cell r="F25">
            <v>3203748</v>
          </cell>
        </row>
        <row r="26">
          <cell r="C26">
            <v>746649355</v>
          </cell>
          <cell r="E26">
            <v>2548291</v>
          </cell>
          <cell r="F26">
            <v>341056</v>
          </cell>
        </row>
        <row r="27">
          <cell r="C27">
            <v>509367802.88999999</v>
          </cell>
          <cell r="E27">
            <v>63645507</v>
          </cell>
          <cell r="F27">
            <v>363038</v>
          </cell>
        </row>
        <row r="29">
          <cell r="C29">
            <v>78518462</v>
          </cell>
          <cell r="E29">
            <v>267981</v>
          </cell>
          <cell r="F29">
            <v>35866</v>
          </cell>
        </row>
        <row r="31">
          <cell r="F31">
            <v>1738116</v>
          </cell>
        </row>
        <row r="33">
          <cell r="C33">
            <v>136797860</v>
          </cell>
          <cell r="E33">
            <v>466887</v>
          </cell>
          <cell r="F33">
            <v>62487</v>
          </cell>
        </row>
        <row r="34">
          <cell r="C34">
            <v>35907.587548638134</v>
          </cell>
          <cell r="F34">
            <v>1962</v>
          </cell>
        </row>
        <row r="35">
          <cell r="C35" t="str">
            <v>-</v>
          </cell>
          <cell r="E35" t="str">
            <v>-</v>
          </cell>
          <cell r="F35">
            <v>0</v>
          </cell>
        </row>
        <row r="37">
          <cell r="C37">
            <v>130106273</v>
          </cell>
          <cell r="E37">
            <v>444049</v>
          </cell>
          <cell r="F37">
            <v>59431</v>
          </cell>
        </row>
        <row r="38">
          <cell r="C38">
            <v>14323.929961089494</v>
          </cell>
          <cell r="E38">
            <v>14725</v>
          </cell>
          <cell r="F38">
            <v>783</v>
          </cell>
        </row>
        <row r="39">
          <cell r="C39" t="str">
            <v>-</v>
          </cell>
          <cell r="E39" t="str">
            <v>-</v>
          </cell>
          <cell r="F39">
            <v>0</v>
          </cell>
        </row>
        <row r="40">
          <cell r="F40">
            <v>3403</v>
          </cell>
        </row>
        <row r="41">
          <cell r="F41">
            <v>26574</v>
          </cell>
        </row>
        <row r="43">
          <cell r="C43">
            <v>14405670230</v>
          </cell>
          <cell r="E43">
            <v>2861468</v>
          </cell>
          <cell r="F43">
            <v>382974</v>
          </cell>
        </row>
        <row r="44">
          <cell r="F44">
            <v>25949</v>
          </cell>
        </row>
        <row r="46">
          <cell r="F46">
            <v>495579</v>
          </cell>
        </row>
        <row r="47">
          <cell r="F47">
            <v>1514290</v>
          </cell>
        </row>
        <row r="50">
          <cell r="F50">
            <v>12887939</v>
          </cell>
        </row>
        <row r="51">
          <cell r="F51">
            <v>6989236</v>
          </cell>
        </row>
        <row r="52">
          <cell r="F52">
            <v>1738116</v>
          </cell>
        </row>
        <row r="54">
          <cell r="F54">
            <v>21615291</v>
          </cell>
        </row>
      </sheetData>
      <sheetData sheetId="7"/>
      <sheetData sheetId="8">
        <row r="5">
          <cell r="C5">
            <v>3821876467</v>
          </cell>
          <cell r="E5">
            <v>13043947</v>
          </cell>
          <cell r="F5">
            <v>1985821</v>
          </cell>
        </row>
        <row r="6">
          <cell r="C6">
            <v>33425537.937743191</v>
          </cell>
          <cell r="E6">
            <v>34361453</v>
          </cell>
          <cell r="F6">
            <v>1826517</v>
          </cell>
        </row>
        <row r="7">
          <cell r="C7" t="str">
            <v>-</v>
          </cell>
          <cell r="E7" t="str">
            <v>-</v>
          </cell>
          <cell r="F7">
            <v>0</v>
          </cell>
        </row>
        <row r="8">
          <cell r="E8">
            <v>375264</v>
          </cell>
          <cell r="F8">
            <v>28394</v>
          </cell>
        </row>
        <row r="9">
          <cell r="E9">
            <v>604110</v>
          </cell>
          <cell r="F9">
            <v>38388</v>
          </cell>
        </row>
        <row r="10">
          <cell r="E10">
            <v>4210252</v>
          </cell>
          <cell r="F10">
            <v>313297</v>
          </cell>
        </row>
        <row r="11">
          <cell r="C11" t="str">
            <v>-</v>
          </cell>
          <cell r="E11" t="str">
            <v>-</v>
          </cell>
          <cell r="F11">
            <v>0</v>
          </cell>
        </row>
        <row r="13">
          <cell r="C13">
            <v>9192300089</v>
          </cell>
          <cell r="E13">
            <v>31373038</v>
          </cell>
          <cell r="F13">
            <v>4608785</v>
          </cell>
        </row>
        <row r="14">
          <cell r="C14">
            <v>26624368.677042801</v>
          </cell>
          <cell r="E14">
            <v>27369851</v>
          </cell>
          <cell r="F14">
            <v>1454872</v>
          </cell>
        </row>
        <row r="15">
          <cell r="E15">
            <v>103575</v>
          </cell>
          <cell r="F15">
            <v>504179</v>
          </cell>
        </row>
        <row r="16">
          <cell r="C16" t="str">
            <v>-</v>
          </cell>
          <cell r="E16" t="str">
            <v>-</v>
          </cell>
          <cell r="F16">
            <v>0</v>
          </cell>
        </row>
        <row r="17">
          <cell r="C17" t="str">
            <v>-</v>
          </cell>
          <cell r="E17" t="str">
            <v>-</v>
          </cell>
          <cell r="F17">
            <v>0</v>
          </cell>
        </row>
        <row r="18">
          <cell r="E18">
            <v>92121</v>
          </cell>
          <cell r="F18">
            <v>6970</v>
          </cell>
        </row>
        <row r="19">
          <cell r="E19">
            <v>55404</v>
          </cell>
          <cell r="F19">
            <v>3917</v>
          </cell>
        </row>
        <row r="20">
          <cell r="E20">
            <v>1259150</v>
          </cell>
          <cell r="F20">
            <v>93697</v>
          </cell>
        </row>
        <row r="21">
          <cell r="E21">
            <v>466339</v>
          </cell>
          <cell r="F21">
            <v>34218</v>
          </cell>
        </row>
        <row r="22">
          <cell r="F22">
            <v>2802700</v>
          </cell>
        </row>
        <row r="23">
          <cell r="F23">
            <v>295107</v>
          </cell>
        </row>
        <row r="25">
          <cell r="C25">
            <v>5955491110</v>
          </cell>
          <cell r="F25">
            <v>3291211</v>
          </cell>
        </row>
        <row r="26">
          <cell r="C26">
            <v>744114519</v>
          </cell>
          <cell r="E26">
            <v>2539640</v>
          </cell>
          <cell r="F26">
            <v>373077</v>
          </cell>
        </row>
        <row r="27">
          <cell r="C27">
            <v>489653282.61000001</v>
          </cell>
          <cell r="E27">
            <v>61182178</v>
          </cell>
          <cell r="F27">
            <v>334044</v>
          </cell>
        </row>
        <row r="29">
          <cell r="C29">
            <v>86331904</v>
          </cell>
          <cell r="E29">
            <v>294648</v>
          </cell>
          <cell r="F29">
            <v>43285</v>
          </cell>
        </row>
        <row r="31">
          <cell r="F31">
            <v>1818879</v>
          </cell>
        </row>
        <row r="33">
          <cell r="C33">
            <v>134686293</v>
          </cell>
          <cell r="E33">
            <v>459680</v>
          </cell>
          <cell r="F33">
            <v>67528</v>
          </cell>
        </row>
        <row r="34">
          <cell r="C34">
            <v>37260.700389105055</v>
          </cell>
          <cell r="E34">
            <v>38304</v>
          </cell>
          <cell r="F34">
            <v>2036</v>
          </cell>
        </row>
        <row r="35">
          <cell r="C35" t="str">
            <v>-</v>
          </cell>
          <cell r="E35" t="str">
            <v>-</v>
          </cell>
          <cell r="F35">
            <v>0</v>
          </cell>
        </row>
        <row r="37">
          <cell r="C37">
            <v>117946279</v>
          </cell>
          <cell r="E37">
            <v>402547</v>
          </cell>
          <cell r="F37">
            <v>59135</v>
          </cell>
        </row>
        <row r="38">
          <cell r="C38">
            <v>18928.988326848248</v>
          </cell>
          <cell r="E38">
            <v>19459</v>
          </cell>
          <cell r="F38">
            <v>1034</v>
          </cell>
        </row>
        <row r="39">
          <cell r="C39" t="str">
            <v>-</v>
          </cell>
          <cell r="E39" t="str">
            <v>-</v>
          </cell>
          <cell r="F39">
            <v>0</v>
          </cell>
        </row>
        <row r="40">
          <cell r="F40">
            <v>2683</v>
          </cell>
        </row>
        <row r="41">
          <cell r="F41">
            <v>27640</v>
          </cell>
        </row>
        <row r="43">
          <cell r="C43">
            <v>14097255551</v>
          </cell>
          <cell r="E43">
            <v>3113425</v>
          </cell>
          <cell r="F43">
            <v>473990</v>
          </cell>
        </row>
        <row r="44">
          <cell r="F44">
            <v>48875</v>
          </cell>
        </row>
        <row r="46">
          <cell r="F46">
            <v>504179</v>
          </cell>
        </row>
        <row r="47">
          <cell r="F47">
            <v>1841645</v>
          </cell>
        </row>
        <row r="50">
          <cell r="F50">
            <v>13406728</v>
          </cell>
        </row>
        <row r="51">
          <cell r="F51">
            <v>7660496</v>
          </cell>
        </row>
        <row r="52">
          <cell r="F52">
            <v>1818879</v>
          </cell>
        </row>
        <row r="54">
          <cell r="F54">
            <v>22886103</v>
          </cell>
        </row>
      </sheetData>
      <sheetData sheetId="9"/>
      <sheetData sheetId="10">
        <row r="5">
          <cell r="C5">
            <v>3595656000</v>
          </cell>
          <cell r="E5">
            <v>12271863</v>
          </cell>
          <cell r="F5">
            <v>1799635</v>
          </cell>
        </row>
        <row r="6">
          <cell r="C6">
            <v>50091351.16731517</v>
          </cell>
          <cell r="E6">
            <v>51493909</v>
          </cell>
          <cell r="F6">
            <v>2737210</v>
          </cell>
        </row>
        <row r="7">
          <cell r="E7">
            <v>151000</v>
          </cell>
          <cell r="F7">
            <v>14505</v>
          </cell>
        </row>
        <row r="8">
          <cell r="C8" t="str">
            <v>-</v>
          </cell>
          <cell r="E8" t="str">
            <v>-</v>
          </cell>
          <cell r="F8">
            <v>0</v>
          </cell>
        </row>
        <row r="9">
          <cell r="C9" t="str">
            <v>-</v>
          </cell>
          <cell r="E9" t="str">
            <v>-</v>
          </cell>
          <cell r="F9">
            <v>0</v>
          </cell>
        </row>
        <row r="10">
          <cell r="E10">
            <v>8726334</v>
          </cell>
          <cell r="F10">
            <v>649352</v>
          </cell>
        </row>
        <row r="11">
          <cell r="F11">
            <v>950</v>
          </cell>
        </row>
        <row r="13">
          <cell r="C13">
            <v>7323742222</v>
          </cell>
          <cell r="E13">
            <v>24995707</v>
          </cell>
          <cell r="F13">
            <v>3665552</v>
          </cell>
        </row>
        <row r="14">
          <cell r="C14">
            <v>23522662.451361869</v>
          </cell>
          <cell r="E14">
            <v>24181297</v>
          </cell>
          <cell r="F14">
            <v>1285381</v>
          </cell>
        </row>
        <row r="15">
          <cell r="C15" t="str">
            <v>-</v>
          </cell>
          <cell r="E15" t="str">
            <v>-</v>
          </cell>
          <cell r="F15">
            <v>0</v>
          </cell>
        </row>
        <row r="16">
          <cell r="C16" t="str">
            <v>-</v>
          </cell>
          <cell r="E16" t="str">
            <v>-</v>
          </cell>
          <cell r="F16">
            <v>0</v>
          </cell>
        </row>
        <row r="17">
          <cell r="E17">
            <v>242000</v>
          </cell>
          <cell r="F17">
            <v>23246</v>
          </cell>
        </row>
        <row r="18">
          <cell r="C18" t="str">
            <v>-</v>
          </cell>
          <cell r="E18" t="str">
            <v>-</v>
          </cell>
          <cell r="F18">
            <v>0</v>
          </cell>
        </row>
        <row r="19">
          <cell r="C19" t="str">
            <v>-</v>
          </cell>
          <cell r="E19" t="str">
            <v>-</v>
          </cell>
          <cell r="F19">
            <v>0</v>
          </cell>
        </row>
        <row r="20">
          <cell r="E20">
            <v>3893606</v>
          </cell>
          <cell r="F20">
            <v>466915</v>
          </cell>
        </row>
        <row r="21">
          <cell r="E21">
            <v>1939018</v>
          </cell>
          <cell r="F21">
            <v>810743</v>
          </cell>
        </row>
        <row r="22">
          <cell r="C22" t="str">
            <v>-</v>
          </cell>
          <cell r="E22" t="str">
            <v>-</v>
          </cell>
          <cell r="F22">
            <v>0</v>
          </cell>
        </row>
        <row r="23">
          <cell r="F23">
            <v>563467</v>
          </cell>
        </row>
        <row r="25">
          <cell r="C25">
            <v>5599866500</v>
          </cell>
          <cell r="F25">
            <v>3174932</v>
          </cell>
        </row>
        <row r="26">
          <cell r="C26">
            <v>759659161</v>
          </cell>
          <cell r="E26">
            <v>2592693</v>
          </cell>
          <cell r="F26">
            <v>380208</v>
          </cell>
        </row>
        <row r="27">
          <cell r="C27">
            <v>425494607.50999999</v>
          </cell>
          <cell r="E27">
            <v>53165551</v>
          </cell>
          <cell r="F27">
            <v>291935</v>
          </cell>
        </row>
        <row r="29">
          <cell r="C29">
            <v>144537768</v>
          </cell>
          <cell r="E29">
            <v>493303</v>
          </cell>
          <cell r="F29">
            <v>72342</v>
          </cell>
        </row>
        <row r="31">
          <cell r="F31">
            <v>1808983</v>
          </cell>
        </row>
        <row r="33">
          <cell r="C33">
            <v>179489716</v>
          </cell>
          <cell r="E33">
            <v>612593</v>
          </cell>
          <cell r="F33">
            <v>89835</v>
          </cell>
        </row>
        <row r="34">
          <cell r="C34">
            <v>33172.17898832685</v>
          </cell>
          <cell r="E34">
            <v>34101</v>
          </cell>
          <cell r="F34">
            <v>1813</v>
          </cell>
        </row>
        <row r="35">
          <cell r="C35">
            <v>873028</v>
          </cell>
          <cell r="E35">
            <v>120478</v>
          </cell>
          <cell r="F35">
            <v>8945</v>
          </cell>
        </row>
        <row r="37">
          <cell r="C37">
            <v>157181133</v>
          </cell>
          <cell r="E37">
            <v>536454</v>
          </cell>
          <cell r="F37">
            <v>78670</v>
          </cell>
        </row>
        <row r="38">
          <cell r="C38">
            <v>16565.175097276264</v>
          </cell>
          <cell r="E38">
            <v>17029</v>
          </cell>
          <cell r="F38">
            <v>905</v>
          </cell>
        </row>
        <row r="39">
          <cell r="C39">
            <v>65260.93</v>
          </cell>
          <cell r="E39">
            <v>65261</v>
          </cell>
          <cell r="F39">
            <v>4845</v>
          </cell>
        </row>
        <row r="40">
          <cell r="F40">
            <v>2683</v>
          </cell>
        </row>
        <row r="41">
          <cell r="F41">
            <v>27640</v>
          </cell>
        </row>
        <row r="43">
          <cell r="C43">
            <v>12160266000</v>
          </cell>
          <cell r="E43">
            <v>2685634</v>
          </cell>
          <cell r="F43">
            <v>393841</v>
          </cell>
        </row>
        <row r="44">
          <cell r="F44">
            <v>103755</v>
          </cell>
        </row>
        <row r="46">
          <cell r="F46">
            <v>661244</v>
          </cell>
        </row>
        <row r="47">
          <cell r="F47">
            <v>2043262</v>
          </cell>
        </row>
        <row r="50">
          <cell r="F50">
            <v>12769973</v>
          </cell>
        </row>
        <row r="51">
          <cell r="F51">
            <v>6583838</v>
          </cell>
        </row>
        <row r="52">
          <cell r="F52">
            <v>1808983</v>
          </cell>
        </row>
        <row r="54">
          <cell r="F54">
            <v>21162794</v>
          </cell>
        </row>
      </sheetData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workbookViewId="0"/>
  </sheetViews>
  <sheetFormatPr defaultRowHeight="15" x14ac:dyDescent="0.25"/>
  <sheetData>
    <row r="1" spans="1:13" x14ac:dyDescent="0.25">
      <c r="A1" s="35" t="s">
        <v>77</v>
      </c>
    </row>
    <row r="2" spans="1:13" x14ac:dyDescent="0.25">
      <c r="A2" s="35"/>
    </row>
    <row r="3" spans="1:13" ht="31.15" customHeight="1" x14ac:dyDescent="0.25">
      <c r="A3" s="102" t="s">
        <v>70</v>
      </c>
      <c r="B3" s="102"/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</row>
    <row r="4" spans="1:13" x14ac:dyDescent="0.25">
      <c r="A4" s="100"/>
      <c r="B4" s="100"/>
      <c r="C4" s="100"/>
      <c r="D4" s="100"/>
      <c r="E4" s="100"/>
      <c r="F4" s="100"/>
      <c r="G4" s="100"/>
      <c r="H4" s="100"/>
      <c r="I4" s="100"/>
      <c r="J4" s="100"/>
      <c r="K4" s="100"/>
      <c r="L4" s="100"/>
      <c r="M4" s="100"/>
    </row>
    <row r="5" spans="1:13" x14ac:dyDescent="0.25">
      <c r="A5" s="103" t="s">
        <v>71</v>
      </c>
      <c r="B5" s="103"/>
      <c r="C5" s="103"/>
      <c r="D5" s="103"/>
      <c r="E5" s="103"/>
      <c r="F5" s="103"/>
      <c r="G5" s="103"/>
      <c r="H5" s="103"/>
      <c r="I5" s="103"/>
      <c r="J5" s="103"/>
      <c r="K5" s="103"/>
      <c r="L5" s="103"/>
      <c r="M5" s="103"/>
    </row>
    <row r="7" spans="1:13" ht="26.45" customHeight="1" x14ac:dyDescent="0.25">
      <c r="A7" s="102" t="s">
        <v>69</v>
      </c>
      <c r="B7" s="102"/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</row>
    <row r="9" spans="1:13" x14ac:dyDescent="0.25">
      <c r="A9" s="103" t="s">
        <v>72</v>
      </c>
      <c r="B9" s="103"/>
      <c r="C9" s="103"/>
      <c r="D9" s="103"/>
      <c r="E9" s="103"/>
      <c r="F9" s="103"/>
      <c r="G9" s="103"/>
      <c r="H9" s="103"/>
      <c r="I9" s="103"/>
      <c r="J9" s="103"/>
      <c r="K9" s="103"/>
      <c r="L9" s="103"/>
      <c r="M9" s="103"/>
    </row>
    <row r="11" spans="1:13" x14ac:dyDescent="0.25">
      <c r="A11" s="103" t="s">
        <v>73</v>
      </c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</row>
    <row r="13" spans="1:13" ht="31.9" customHeight="1" x14ac:dyDescent="0.25">
      <c r="A13" s="102" t="s">
        <v>74</v>
      </c>
      <c r="B13" s="102"/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M13" s="102"/>
    </row>
    <row r="15" spans="1:13" ht="26.45" customHeight="1" x14ac:dyDescent="0.25">
      <c r="A15" s="102" t="s">
        <v>75</v>
      </c>
      <c r="B15" s="102"/>
      <c r="C15" s="102"/>
      <c r="D15" s="102"/>
      <c r="E15" s="102"/>
      <c r="F15" s="102"/>
      <c r="G15" s="102"/>
      <c r="H15" s="102"/>
      <c r="I15" s="102"/>
      <c r="J15" s="102"/>
      <c r="K15" s="102"/>
      <c r="L15" s="102"/>
      <c r="M15" s="102"/>
    </row>
    <row r="17" spans="1:13" x14ac:dyDescent="0.25">
      <c r="A17" s="102" t="s">
        <v>76</v>
      </c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102"/>
    </row>
  </sheetData>
  <mergeCells count="8">
    <mergeCell ref="A15:M15"/>
    <mergeCell ref="A17:M17"/>
    <mergeCell ref="A3:M3"/>
    <mergeCell ref="A5:M5"/>
    <mergeCell ref="A7:M7"/>
    <mergeCell ref="A9:M9"/>
    <mergeCell ref="A11:M11"/>
    <mergeCell ref="A13:M13"/>
  </mergeCells>
  <pageMargins left="0.5" right="0.5" top="0.5" bottom="0.5" header="0.25" footer="0.25"/>
  <pageSetup orientation="landscape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115"/>
  <sheetViews>
    <sheetView tabSelected="1" zoomScale="70" zoomScaleNormal="70" workbookViewId="0">
      <selection activeCell="A38" sqref="A38:F38"/>
    </sheetView>
  </sheetViews>
  <sheetFormatPr defaultRowHeight="15" x14ac:dyDescent="0.25"/>
  <cols>
    <col min="1" max="1" width="49.140625" bestFit="1" customWidth="1"/>
    <col min="2" max="2" width="7.42578125" style="10" customWidth="1"/>
    <col min="3" max="3" width="18.7109375" bestFit="1" customWidth="1"/>
    <col min="4" max="4" width="17.5703125" bestFit="1" customWidth="1"/>
    <col min="5" max="5" width="14.42578125" customWidth="1"/>
    <col min="6" max="6" width="20.85546875" bestFit="1" customWidth="1"/>
    <col min="7" max="7" width="19.28515625" bestFit="1" customWidth="1"/>
    <col min="8" max="8" width="17.5703125" bestFit="1" customWidth="1"/>
    <col min="9" max="9" width="15.7109375" bestFit="1" customWidth="1"/>
    <col min="10" max="10" width="20.85546875" bestFit="1" customWidth="1"/>
    <col min="11" max="11" width="18.7109375" bestFit="1" customWidth="1"/>
    <col min="12" max="12" width="17.5703125" bestFit="1" customWidth="1"/>
    <col min="13" max="13" width="14.5703125" bestFit="1" customWidth="1"/>
    <col min="14" max="14" width="20.85546875" bestFit="1" customWidth="1"/>
    <col min="15" max="15" width="18.28515625" bestFit="1" customWidth="1"/>
    <col min="16" max="16" width="17.5703125" bestFit="1" customWidth="1"/>
    <col min="17" max="17" width="14.42578125" bestFit="1" customWidth="1"/>
    <col min="18" max="18" width="19.7109375" customWidth="1"/>
  </cols>
  <sheetData>
    <row r="1" spans="1:18" x14ac:dyDescent="0.25">
      <c r="A1" s="110" t="s">
        <v>0</v>
      </c>
      <c r="B1" s="112" t="s">
        <v>1</v>
      </c>
      <c r="C1" s="114">
        <v>2012</v>
      </c>
      <c r="D1" s="105"/>
      <c r="E1" s="105"/>
      <c r="F1" s="105"/>
      <c r="G1" s="104">
        <v>2010</v>
      </c>
      <c r="H1" s="105"/>
      <c r="I1" s="105"/>
      <c r="J1" s="105"/>
      <c r="K1" s="104">
        <v>2006</v>
      </c>
      <c r="L1" s="105"/>
      <c r="M1" s="105"/>
      <c r="N1" s="106"/>
      <c r="O1" s="104">
        <v>1990</v>
      </c>
      <c r="P1" s="105"/>
      <c r="Q1" s="105"/>
      <c r="R1" s="106"/>
    </row>
    <row r="2" spans="1:18" ht="9.75" customHeight="1" x14ac:dyDescent="0.25">
      <c r="A2" s="111"/>
      <c r="B2" s="112"/>
      <c r="C2" s="108"/>
      <c r="D2" s="108"/>
      <c r="E2" s="108"/>
      <c r="F2" s="108"/>
      <c r="G2" s="107"/>
      <c r="H2" s="108"/>
      <c r="I2" s="108"/>
      <c r="J2" s="108"/>
      <c r="K2" s="107"/>
      <c r="L2" s="108"/>
      <c r="M2" s="108"/>
      <c r="N2" s="109"/>
      <c r="O2" s="107"/>
      <c r="P2" s="108"/>
      <c r="Q2" s="108"/>
      <c r="R2" s="109"/>
    </row>
    <row r="3" spans="1:18" x14ac:dyDescent="0.25">
      <c r="A3" s="111"/>
      <c r="B3" s="113"/>
      <c r="C3" s="69" t="s">
        <v>2</v>
      </c>
      <c r="D3" s="70" t="s">
        <v>3</v>
      </c>
      <c r="E3" s="70" t="s">
        <v>4</v>
      </c>
      <c r="F3" s="70" t="s">
        <v>5</v>
      </c>
      <c r="G3" s="71" t="s">
        <v>2</v>
      </c>
      <c r="H3" s="70" t="s">
        <v>3</v>
      </c>
      <c r="I3" s="70" t="s">
        <v>4</v>
      </c>
      <c r="J3" s="70" t="s">
        <v>5</v>
      </c>
      <c r="K3" s="71" t="s">
        <v>2</v>
      </c>
      <c r="L3" s="70" t="s">
        <v>3</v>
      </c>
      <c r="M3" s="70" t="s">
        <v>4</v>
      </c>
      <c r="N3" s="72" t="s">
        <v>5</v>
      </c>
      <c r="O3" s="71" t="s">
        <v>2</v>
      </c>
      <c r="P3" s="70" t="s">
        <v>3</v>
      </c>
      <c r="Q3" s="70" t="s">
        <v>4</v>
      </c>
      <c r="R3" s="72" t="s">
        <v>5</v>
      </c>
    </row>
    <row r="4" spans="1:18" s="10" customFormat="1" x14ac:dyDescent="0.25">
      <c r="A4" s="73" t="s">
        <v>6</v>
      </c>
      <c r="B4" s="74"/>
      <c r="C4" s="74"/>
      <c r="D4" s="74"/>
      <c r="E4" s="74"/>
      <c r="F4" s="74"/>
      <c r="G4" s="74"/>
      <c r="H4" s="74"/>
      <c r="I4" s="74"/>
      <c r="J4" s="74"/>
      <c r="K4" s="74"/>
      <c r="L4" s="74"/>
      <c r="M4" s="74"/>
      <c r="N4" s="74"/>
      <c r="O4" s="74"/>
      <c r="P4" s="74"/>
      <c r="Q4" s="74"/>
      <c r="R4" s="75"/>
    </row>
    <row r="5" spans="1:18" x14ac:dyDescent="0.25">
      <c r="A5" s="82" t="s">
        <v>7</v>
      </c>
      <c r="B5" s="58"/>
      <c r="C5" s="3"/>
      <c r="D5" s="3"/>
      <c r="E5" s="3"/>
      <c r="F5" s="3"/>
      <c r="G5" s="2"/>
      <c r="H5" s="3"/>
      <c r="I5" s="3"/>
      <c r="J5" s="3"/>
      <c r="K5" s="2"/>
      <c r="L5" s="3"/>
      <c r="M5" s="3"/>
      <c r="N5" s="4"/>
      <c r="O5" s="2"/>
      <c r="P5" s="3"/>
      <c r="Q5" s="3"/>
      <c r="R5" s="4"/>
    </row>
    <row r="6" spans="1:18" x14ac:dyDescent="0.25">
      <c r="A6" s="83" t="s">
        <v>8</v>
      </c>
      <c r="B6" s="57">
        <v>2</v>
      </c>
      <c r="C6" s="12">
        <f>'[1]2012 Data'!C5</f>
        <v>3864335766</v>
      </c>
      <c r="D6" s="10" t="s">
        <v>9</v>
      </c>
      <c r="E6" s="9">
        <f>'[1]2012 Data'!E5</f>
        <v>13188859</v>
      </c>
      <c r="F6" s="9">
        <f>'[1]2012 Data'!F5</f>
        <v>1765177</v>
      </c>
      <c r="G6" s="7">
        <f>'[1]2010 Data'!C5</f>
        <v>4017332702</v>
      </c>
      <c r="H6" s="8" t="str">
        <f>D6</f>
        <v>kWh</v>
      </c>
      <c r="I6" s="9">
        <f>'[1]2010 Data'!E5</f>
        <v>13711033</v>
      </c>
      <c r="J6" s="9">
        <f>'[1]2010 Data'!F5</f>
        <v>1835064</v>
      </c>
      <c r="K6" s="5">
        <f>'[1]2006 Data'!C5</f>
        <v>3821876467</v>
      </c>
      <c r="L6" s="10" t="str">
        <f>D6</f>
        <v>kWh</v>
      </c>
      <c r="M6" s="9">
        <f>'[1]2006 Data'!E5</f>
        <v>13043947</v>
      </c>
      <c r="N6" s="11">
        <f>'[1]2006 Data'!F5</f>
        <v>1985821</v>
      </c>
      <c r="O6" s="84">
        <f>'[1]1990 Data'!C5</f>
        <v>3595656000</v>
      </c>
      <c r="P6" s="10" t="str">
        <f>D6</f>
        <v>kWh</v>
      </c>
      <c r="Q6" s="12">
        <f>'[1]1990 Data'!E5</f>
        <v>12271863</v>
      </c>
      <c r="R6" s="11">
        <f>'[1]1990 Data'!F5</f>
        <v>1799635</v>
      </c>
    </row>
    <row r="7" spans="1:18" x14ac:dyDescent="0.25">
      <c r="A7" s="83" t="s">
        <v>10</v>
      </c>
      <c r="B7" s="57">
        <v>1</v>
      </c>
      <c r="C7" s="12">
        <f>'[1]2012 Data'!C6</f>
        <v>31507467.996108949</v>
      </c>
      <c r="D7" s="10" t="s">
        <v>11</v>
      </c>
      <c r="E7" s="9">
        <f>'[1]2012 Data'!E6</f>
        <v>32389677</v>
      </c>
      <c r="F7" s="9">
        <f>'[1]2012 Data'!F6</f>
        <v>1721706</v>
      </c>
      <c r="G7" s="7">
        <f>'[1]2010 Data'!C6</f>
        <v>35879718.998054475</v>
      </c>
      <c r="H7" s="10" t="str">
        <f>D7</f>
        <v>Mcf</v>
      </c>
      <c r="I7" s="9">
        <f>'[1]2010 Data'!E6</f>
        <v>36884351</v>
      </c>
      <c r="J7" s="9">
        <f>'[1]2010 Data'!F6</f>
        <v>1960625</v>
      </c>
      <c r="K7" s="5">
        <f>'[1]2006 Data'!C6</f>
        <v>33425537.937743191</v>
      </c>
      <c r="L7" s="10" t="str">
        <f t="shared" ref="L7:L11" si="0">D7</f>
        <v>Mcf</v>
      </c>
      <c r="M7" s="12">
        <f>'[1]2006 Data'!E6</f>
        <v>34361453</v>
      </c>
      <c r="N7" s="11">
        <f>'[1]2006 Data'!F6</f>
        <v>1826517</v>
      </c>
      <c r="O7" s="45">
        <f>'[1]1990 Data'!C6</f>
        <v>50091351.16731517</v>
      </c>
      <c r="P7" s="10" t="str">
        <f t="shared" ref="P7:P11" si="1">D7</f>
        <v>Mcf</v>
      </c>
      <c r="Q7" s="12">
        <f>'[1]1990 Data'!E6</f>
        <v>51493909</v>
      </c>
      <c r="R7" s="11">
        <f>'[1]1990 Data'!F6</f>
        <v>2737210</v>
      </c>
    </row>
    <row r="8" spans="1:18" x14ac:dyDescent="0.25">
      <c r="A8" s="83" t="s">
        <v>12</v>
      </c>
      <c r="B8" s="57">
        <v>1</v>
      </c>
      <c r="C8" s="12" t="str">
        <f>'[1]2012 Data'!C7</f>
        <v>-</v>
      </c>
      <c r="D8" s="10" t="s">
        <v>13</v>
      </c>
      <c r="E8" s="12" t="str">
        <f>'[1]2012 Data'!E7</f>
        <v>-</v>
      </c>
      <c r="F8" s="9">
        <f>'[1]2012 Data'!F7</f>
        <v>0</v>
      </c>
      <c r="G8" s="13"/>
      <c r="H8" s="10" t="str">
        <f t="shared" ref="H8:H11" si="2">D8</f>
        <v>thousand short tons</v>
      </c>
      <c r="I8" s="9">
        <f>'[1]2010 Data'!E7</f>
        <v>2947.4</v>
      </c>
      <c r="J8" s="9">
        <f>'[1]2010 Data'!F7</f>
        <v>283</v>
      </c>
      <c r="K8" s="5" t="str">
        <f>'[1]2006 Data'!C7</f>
        <v>-</v>
      </c>
      <c r="L8" s="10" t="str">
        <f t="shared" si="0"/>
        <v>thousand short tons</v>
      </c>
      <c r="M8" s="12" t="str">
        <f>'[1]2006 Data'!E7</f>
        <v>-</v>
      </c>
      <c r="N8" s="11">
        <f>'[1]2006 Data'!F7</f>
        <v>0</v>
      </c>
      <c r="O8" s="45"/>
      <c r="P8" s="10" t="str">
        <f t="shared" si="1"/>
        <v>thousand short tons</v>
      </c>
      <c r="Q8" s="12">
        <f>'[1]1990 Data'!E7</f>
        <v>151000</v>
      </c>
      <c r="R8" s="11">
        <f>'[1]1990 Data'!F7</f>
        <v>14505</v>
      </c>
    </row>
    <row r="9" spans="1:18" x14ac:dyDescent="0.25">
      <c r="A9" s="83" t="s">
        <v>14</v>
      </c>
      <c r="B9" s="57">
        <v>1</v>
      </c>
      <c r="C9" s="12"/>
      <c r="D9" s="10" t="s">
        <v>15</v>
      </c>
      <c r="E9" s="12">
        <f>'[1]2012 Data'!E8</f>
        <v>35417</v>
      </c>
      <c r="F9" s="9">
        <f>'[1]2012 Data'!F8</f>
        <v>2680</v>
      </c>
      <c r="G9" s="5"/>
      <c r="H9" s="10" t="str">
        <f t="shared" si="2"/>
        <v>Mbbl</v>
      </c>
      <c r="I9" s="9">
        <f>'[1]2010 Data'!E8</f>
        <v>147176.20000000001</v>
      </c>
      <c r="J9" s="9">
        <f>'[1]2010 Data'!F8</f>
        <v>11136</v>
      </c>
      <c r="K9" s="5"/>
      <c r="L9" s="10" t="str">
        <f t="shared" si="0"/>
        <v>Mbbl</v>
      </c>
      <c r="M9" s="12">
        <f>'[1]2006 Data'!E8</f>
        <v>375264</v>
      </c>
      <c r="N9" s="11">
        <f>'[1]2006 Data'!F8</f>
        <v>28394</v>
      </c>
      <c r="O9" s="45" t="str">
        <f>'[1]1990 Data'!C8</f>
        <v>-</v>
      </c>
      <c r="P9" s="10" t="str">
        <f t="shared" si="1"/>
        <v>Mbbl</v>
      </c>
      <c r="Q9" s="12" t="str">
        <f>'[1]1990 Data'!E8</f>
        <v>-</v>
      </c>
      <c r="R9" s="11">
        <f>'[1]1990 Data'!F8</f>
        <v>0</v>
      </c>
    </row>
    <row r="10" spans="1:18" x14ac:dyDescent="0.25">
      <c r="A10" s="83" t="s">
        <v>16</v>
      </c>
      <c r="B10" s="57">
        <v>1</v>
      </c>
      <c r="C10" s="12"/>
      <c r="D10" s="10" t="s">
        <v>15</v>
      </c>
      <c r="E10" s="12">
        <f>'[1]2012 Data'!E9</f>
        <v>364292</v>
      </c>
      <c r="F10" s="9">
        <f>'[1]2012 Data'!F9</f>
        <v>23149</v>
      </c>
      <c r="G10" s="5"/>
      <c r="H10" s="10" t="str">
        <f t="shared" si="2"/>
        <v>Mbbl</v>
      </c>
      <c r="I10" s="9">
        <f>'[1]2010 Data'!E9</f>
        <v>664187</v>
      </c>
      <c r="J10" s="9">
        <f>'[1]2010 Data'!F9</f>
        <v>42206</v>
      </c>
      <c r="K10" s="5"/>
      <c r="L10" s="10" t="str">
        <f t="shared" si="0"/>
        <v>Mbbl</v>
      </c>
      <c r="M10" s="12">
        <f>'[1]2006 Data'!E9</f>
        <v>604110</v>
      </c>
      <c r="N10" s="11">
        <f>'[1]2006 Data'!F9</f>
        <v>38388</v>
      </c>
      <c r="O10" s="45" t="str">
        <f>'[1]1990 Data'!C9</f>
        <v>-</v>
      </c>
      <c r="P10" s="10" t="str">
        <f t="shared" si="1"/>
        <v>Mbbl</v>
      </c>
      <c r="Q10" s="12" t="str">
        <f>'[1]1990 Data'!E9</f>
        <v>-</v>
      </c>
      <c r="R10" s="11">
        <f>'[1]1990 Data'!F9</f>
        <v>0</v>
      </c>
    </row>
    <row r="11" spans="1:18" x14ac:dyDescent="0.25">
      <c r="A11" s="83" t="s">
        <v>17</v>
      </c>
      <c r="B11" s="57">
        <v>1</v>
      </c>
      <c r="C11" s="12"/>
      <c r="D11" s="10" t="s">
        <v>15</v>
      </c>
      <c r="E11" s="12">
        <f>'[1]2012 Data'!E10</f>
        <v>2350305</v>
      </c>
      <c r="F11" s="9">
        <f>'[1]2012 Data'!F10</f>
        <v>174893</v>
      </c>
      <c r="G11" s="5"/>
      <c r="H11" s="10" t="str">
        <f t="shared" si="2"/>
        <v>Mbbl</v>
      </c>
      <c r="I11" s="9">
        <f>'[1]2010 Data'!E10</f>
        <v>3011114.5</v>
      </c>
      <c r="J11" s="9">
        <f>'[1]2010 Data'!F10</f>
        <v>224066</v>
      </c>
      <c r="K11" s="5"/>
      <c r="L11" s="10" t="str">
        <f t="shared" si="0"/>
        <v>Mbbl</v>
      </c>
      <c r="M11" s="12">
        <f>'[1]2006 Data'!E10</f>
        <v>4210252</v>
      </c>
      <c r="N11" s="11">
        <f>'[1]2006 Data'!F10</f>
        <v>313297</v>
      </c>
      <c r="O11" s="45"/>
      <c r="P11" s="10" t="str">
        <f t="shared" si="1"/>
        <v>Mbbl</v>
      </c>
      <c r="Q11" s="12">
        <f>'[1]1990 Data'!E10</f>
        <v>8726334</v>
      </c>
      <c r="R11" s="11">
        <f>'[1]1990 Data'!F10</f>
        <v>649352</v>
      </c>
    </row>
    <row r="12" spans="1:18" x14ac:dyDescent="0.25">
      <c r="A12" s="83" t="s">
        <v>18</v>
      </c>
      <c r="B12" s="57">
        <v>1</v>
      </c>
      <c r="C12" s="12" t="str">
        <f>'[1]2012 Data'!C11</f>
        <v>-</v>
      </c>
      <c r="D12" s="10"/>
      <c r="E12" s="12" t="str">
        <f>'[1]2012 Data'!E11</f>
        <v>-</v>
      </c>
      <c r="F12" s="9">
        <f>'[1]2012 Data'!F11</f>
        <v>0</v>
      </c>
      <c r="G12" s="5" t="str">
        <f>'[1]2010 Data'!C11</f>
        <v>-</v>
      </c>
      <c r="H12" s="10"/>
      <c r="I12" s="12" t="str">
        <f>'[1]2010 Data'!E11</f>
        <v>-</v>
      </c>
      <c r="J12" s="9">
        <f>'[1]2010 Data'!F11</f>
        <v>0</v>
      </c>
      <c r="K12" s="5" t="str">
        <f>'[1]2006 Data'!C11</f>
        <v>-</v>
      </c>
      <c r="L12" s="10"/>
      <c r="M12" s="12" t="str">
        <f>'[1]2006 Data'!E11</f>
        <v>-</v>
      </c>
      <c r="N12" s="11">
        <f>'[1]2006 Data'!F11</f>
        <v>0</v>
      </c>
      <c r="O12" s="45"/>
      <c r="P12" s="10"/>
      <c r="Q12" s="12"/>
      <c r="R12" s="11">
        <f>'[1]1990 Data'!F11</f>
        <v>950</v>
      </c>
    </row>
    <row r="13" spans="1:18" x14ac:dyDescent="0.25">
      <c r="A13" s="85" t="s">
        <v>56</v>
      </c>
      <c r="B13" s="59"/>
      <c r="C13" s="19"/>
      <c r="D13" s="15"/>
      <c r="E13" s="19"/>
      <c r="F13" s="86">
        <f>SUM(F6:F12)</f>
        <v>3687605</v>
      </c>
      <c r="G13" s="14"/>
      <c r="H13" s="15"/>
      <c r="I13" s="16"/>
      <c r="J13" s="17">
        <f>SUM(J6:J12)</f>
        <v>4073380</v>
      </c>
      <c r="K13" s="14"/>
      <c r="L13" s="15"/>
      <c r="M13" s="16"/>
      <c r="N13" s="18">
        <f>SUM(N6:N12)</f>
        <v>4192417</v>
      </c>
      <c r="O13" s="19"/>
      <c r="P13" s="15"/>
      <c r="Q13" s="19"/>
      <c r="R13" s="20">
        <f>SUM(R6:R12)</f>
        <v>5201652</v>
      </c>
    </row>
    <row r="14" spans="1:18" x14ac:dyDescent="0.25">
      <c r="A14" s="82" t="s">
        <v>19</v>
      </c>
      <c r="B14" s="60"/>
      <c r="C14" s="25"/>
      <c r="D14" s="3"/>
      <c r="E14" s="25"/>
      <c r="F14" s="3"/>
      <c r="G14" s="21"/>
      <c r="H14" s="3"/>
      <c r="I14" s="22"/>
      <c r="J14" s="23"/>
      <c r="K14" s="21"/>
      <c r="L14" s="3"/>
      <c r="M14" s="22"/>
      <c r="N14" s="24"/>
      <c r="O14" s="25"/>
      <c r="P14" s="3"/>
      <c r="Q14" s="25"/>
      <c r="R14" s="4"/>
    </row>
    <row r="15" spans="1:18" x14ac:dyDescent="0.25">
      <c r="A15" s="83" t="s">
        <v>20</v>
      </c>
      <c r="B15" s="57">
        <v>2</v>
      </c>
      <c r="C15" s="12">
        <f>'[1]2012 Data'!C13</f>
        <v>9151886079</v>
      </c>
      <c r="D15" s="10" t="s">
        <v>9</v>
      </c>
      <c r="E15" s="12">
        <f>'[1]2012 Data'!E13</f>
        <v>31235106</v>
      </c>
      <c r="F15" s="9">
        <f>'[1]2012 Data'!F13</f>
        <v>4180458</v>
      </c>
      <c r="G15" s="5">
        <f>'[1]2010 Data'!C13</f>
        <v>9296265578</v>
      </c>
      <c r="H15" s="10" t="str">
        <f>D15</f>
        <v>kWh</v>
      </c>
      <c r="I15" s="12">
        <f>'[1]2010 Data'!E13</f>
        <v>31727869</v>
      </c>
      <c r="J15" s="9">
        <f>'[1]2010 Data'!F13</f>
        <v>4246409</v>
      </c>
      <c r="K15" s="5">
        <f>'[1]2006 Data'!C13</f>
        <v>9192300089</v>
      </c>
      <c r="L15" s="10" t="str">
        <f>H15</f>
        <v>kWh</v>
      </c>
      <c r="M15" s="12">
        <f>'[1]2006 Data'!E13</f>
        <v>31373038</v>
      </c>
      <c r="N15" s="11">
        <f>'[1]2006 Data'!F13</f>
        <v>4608785</v>
      </c>
      <c r="O15" s="12">
        <f>'[1]1990 Data'!C13</f>
        <v>7323742222</v>
      </c>
      <c r="P15" s="10" t="str">
        <f>L15</f>
        <v>kWh</v>
      </c>
      <c r="Q15" s="26">
        <f>'[1]1990 Data'!E13</f>
        <v>24995707</v>
      </c>
      <c r="R15" s="27">
        <f>'[1]1990 Data'!F13</f>
        <v>3665552</v>
      </c>
    </row>
    <row r="16" spans="1:18" x14ac:dyDescent="0.25">
      <c r="A16" s="83" t="s">
        <v>21</v>
      </c>
      <c r="B16" s="57">
        <v>1</v>
      </c>
      <c r="C16" s="12">
        <f>'[1]2012 Data'!C14</f>
        <v>31798877.996108945</v>
      </c>
      <c r="D16" s="10" t="s">
        <v>11</v>
      </c>
      <c r="E16" s="12">
        <f>'[1]2012 Data'!E14</f>
        <v>32689247</v>
      </c>
      <c r="F16" s="9">
        <f>'[1]2012 Data'!F14</f>
        <v>1737630</v>
      </c>
      <c r="G16" s="5">
        <f>'[1]2010 Data'!C14</f>
        <v>37874069.066147856</v>
      </c>
      <c r="H16" s="10" t="str">
        <f t="shared" ref="H16:H25" si="3">D16</f>
        <v>Mcf</v>
      </c>
      <c r="I16" s="12">
        <f>'[1]2010 Data'!E14</f>
        <v>38934543</v>
      </c>
      <c r="J16" s="9">
        <f>'[1]2010 Data'!F14</f>
        <v>2069605</v>
      </c>
      <c r="K16" s="5">
        <f>'[1]2006 Data'!C14</f>
        <v>26624368.677042801</v>
      </c>
      <c r="L16" s="10" t="str">
        <f t="shared" ref="L16:L22" si="4">H16</f>
        <v>Mcf</v>
      </c>
      <c r="M16" s="12">
        <f>'[1]2006 Data'!E14</f>
        <v>27369851</v>
      </c>
      <c r="N16" s="11">
        <f>'[1]2006 Data'!F14</f>
        <v>1454872</v>
      </c>
      <c r="O16" s="12">
        <f>'[1]1990 Data'!C14</f>
        <v>23522662.451361869</v>
      </c>
      <c r="P16" s="10" t="str">
        <f t="shared" ref="P16:P25" si="5">L16</f>
        <v>Mcf</v>
      </c>
      <c r="Q16" s="26">
        <f>'[1]1990 Data'!E14</f>
        <v>24181297</v>
      </c>
      <c r="R16" s="27">
        <f>'[1]1990 Data'!F14</f>
        <v>1285381</v>
      </c>
    </row>
    <row r="17" spans="1:18" x14ac:dyDescent="0.25">
      <c r="A17" s="67" t="s">
        <v>22</v>
      </c>
      <c r="B17" s="57">
        <v>1</v>
      </c>
      <c r="C17" s="12"/>
      <c r="D17" s="10" t="s">
        <v>15</v>
      </c>
      <c r="E17" s="12">
        <f>'[1]2012 Data'!E15</f>
        <v>0.93</v>
      </c>
      <c r="F17" s="9">
        <f>'[1]2012 Data'!F15</f>
        <v>5.9096999999999997E-2</v>
      </c>
      <c r="G17" s="5"/>
      <c r="H17" s="10" t="str">
        <f t="shared" si="3"/>
        <v>Mbbl</v>
      </c>
      <c r="I17" s="12">
        <f>'[1]2010 Data'!E15</f>
        <v>201957.6</v>
      </c>
      <c r="J17" s="9">
        <f>'[1]2010 Data'!F15</f>
        <v>12833</v>
      </c>
      <c r="K17" s="5"/>
      <c r="L17" s="10" t="str">
        <f t="shared" si="4"/>
        <v>Mbbl</v>
      </c>
      <c r="M17" s="12">
        <f>'[1]2006 Data'!E15</f>
        <v>103575</v>
      </c>
      <c r="N17" s="11">
        <f>'[1]2006 Data'!F15</f>
        <v>504179</v>
      </c>
      <c r="O17" s="12" t="str">
        <f>'[1]1990 Data'!C15</f>
        <v>-</v>
      </c>
      <c r="P17" s="10" t="str">
        <f t="shared" si="5"/>
        <v>Mbbl</v>
      </c>
      <c r="Q17" s="26" t="str">
        <f>'[1]1990 Data'!E15</f>
        <v>-</v>
      </c>
      <c r="R17" s="27">
        <f>'[1]1990 Data'!F15</f>
        <v>0</v>
      </c>
    </row>
    <row r="18" spans="1:18" x14ac:dyDescent="0.25">
      <c r="A18" s="68" t="s">
        <v>23</v>
      </c>
      <c r="B18" s="57">
        <v>1</v>
      </c>
      <c r="C18" s="12"/>
      <c r="D18" s="10" t="s">
        <v>15</v>
      </c>
      <c r="E18" s="12">
        <f>'[1]2012 Data'!E16</f>
        <v>161</v>
      </c>
      <c r="F18" s="9">
        <f>'[1]2012 Data'!F16</f>
        <v>10</v>
      </c>
      <c r="G18" s="5" t="str">
        <f>'[1]2010 Data'!C16</f>
        <v>-</v>
      </c>
      <c r="H18" s="10" t="str">
        <f t="shared" si="3"/>
        <v>Mbbl</v>
      </c>
      <c r="I18" s="12" t="str">
        <f>'[1]2010 Data'!E16</f>
        <v>-</v>
      </c>
      <c r="J18" s="9">
        <f>'[1]2010 Data'!F16</f>
        <v>0</v>
      </c>
      <c r="K18" s="5" t="str">
        <f>'[1]2006 Data'!C16</f>
        <v>-</v>
      </c>
      <c r="L18" s="10" t="str">
        <f t="shared" si="4"/>
        <v>Mbbl</v>
      </c>
      <c r="M18" s="12" t="str">
        <f>'[1]2006 Data'!E16</f>
        <v>-</v>
      </c>
      <c r="N18" s="11">
        <f>'[1]2006 Data'!F16</f>
        <v>0</v>
      </c>
      <c r="O18" s="12" t="str">
        <f>'[1]1990 Data'!C16</f>
        <v>-</v>
      </c>
      <c r="P18" s="10" t="str">
        <f t="shared" si="5"/>
        <v>Mbbl</v>
      </c>
      <c r="Q18" s="26" t="str">
        <f>'[1]1990 Data'!E16</f>
        <v>-</v>
      </c>
      <c r="R18" s="27">
        <f>'[1]1990 Data'!F16</f>
        <v>0</v>
      </c>
    </row>
    <row r="19" spans="1:18" x14ac:dyDescent="0.25">
      <c r="A19" s="68" t="s">
        <v>24</v>
      </c>
      <c r="B19" s="57">
        <v>1</v>
      </c>
      <c r="C19" s="12" t="str">
        <f>'[1]2012 Data'!C17</f>
        <v>-</v>
      </c>
      <c r="D19" s="10" t="s">
        <v>13</v>
      </c>
      <c r="E19" s="12" t="str">
        <f>'[1]2012 Data'!E17</f>
        <v>-</v>
      </c>
      <c r="F19" s="9">
        <f>'[1]2012 Data'!F17</f>
        <v>0</v>
      </c>
      <c r="G19" s="5"/>
      <c r="H19" s="10" t="str">
        <f t="shared" si="3"/>
        <v>thousand short tons</v>
      </c>
      <c r="I19" s="12">
        <f>'[1]2010 Data'!E17</f>
        <v>25402.9</v>
      </c>
      <c r="J19" s="9">
        <f>'[1]2010 Data'!F17</f>
        <v>2440</v>
      </c>
      <c r="K19" s="5" t="str">
        <f>'[1]2006 Data'!C17</f>
        <v>-</v>
      </c>
      <c r="L19" s="10" t="str">
        <f t="shared" si="4"/>
        <v>thousand short tons</v>
      </c>
      <c r="M19" s="12" t="str">
        <f>'[1]2006 Data'!E17</f>
        <v>-</v>
      </c>
      <c r="N19" s="11">
        <f>'[1]2006 Data'!F17</f>
        <v>0</v>
      </c>
      <c r="O19" s="12"/>
      <c r="P19" s="10" t="str">
        <f t="shared" si="5"/>
        <v>thousand short tons</v>
      </c>
      <c r="Q19" s="26">
        <f>'[1]1990 Data'!E17</f>
        <v>242000</v>
      </c>
      <c r="R19" s="27">
        <f>'[1]1990 Data'!F17</f>
        <v>23246</v>
      </c>
    </row>
    <row r="20" spans="1:18" x14ac:dyDescent="0.25">
      <c r="A20" s="68" t="s">
        <v>25</v>
      </c>
      <c r="B20" s="57">
        <v>1</v>
      </c>
      <c r="C20" s="12" t="str">
        <f>'[1]2012 Data'!C18</f>
        <v>-</v>
      </c>
      <c r="D20" s="10" t="s">
        <v>15</v>
      </c>
      <c r="E20" s="12" t="str">
        <f>'[1]2012 Data'!E18</f>
        <v>-</v>
      </c>
      <c r="F20" s="9">
        <f>'[1]2012 Data'!F18</f>
        <v>0</v>
      </c>
      <c r="G20" s="5"/>
      <c r="H20" s="10" t="str">
        <f t="shared" si="3"/>
        <v>Mbbl</v>
      </c>
      <c r="I20" s="12">
        <f>'[1]2010 Data'!E18</f>
        <v>18429.3</v>
      </c>
      <c r="J20" s="9">
        <f>'[1]2010 Data'!F18</f>
        <v>1394</v>
      </c>
      <c r="K20" s="5"/>
      <c r="L20" s="10" t="str">
        <f t="shared" si="4"/>
        <v>Mbbl</v>
      </c>
      <c r="M20" s="12">
        <f>'[1]2006 Data'!E18</f>
        <v>92121</v>
      </c>
      <c r="N20" s="11">
        <f>'[1]2006 Data'!F18</f>
        <v>6970</v>
      </c>
      <c r="O20" s="12" t="str">
        <f>'[1]1990 Data'!C18</f>
        <v>-</v>
      </c>
      <c r="P20" s="10" t="str">
        <f t="shared" si="5"/>
        <v>Mbbl</v>
      </c>
      <c r="Q20" s="26" t="str">
        <f>'[1]1990 Data'!E18</f>
        <v>-</v>
      </c>
      <c r="R20" s="27">
        <f>'[1]1990 Data'!F18</f>
        <v>0</v>
      </c>
    </row>
    <row r="21" spans="1:18" x14ac:dyDescent="0.25">
      <c r="A21" s="68" t="s">
        <v>26</v>
      </c>
      <c r="B21" s="57">
        <v>1</v>
      </c>
      <c r="C21" s="12" t="str">
        <f>'[1]2012 Data'!C19</f>
        <v>-</v>
      </c>
      <c r="D21" s="10" t="s">
        <v>15</v>
      </c>
      <c r="E21" s="12" t="str">
        <f>'[1]2012 Data'!E19</f>
        <v>-</v>
      </c>
      <c r="F21" s="9">
        <f>'[1]2012 Data'!F19</f>
        <v>0</v>
      </c>
      <c r="G21" s="5"/>
      <c r="H21" s="10" t="str">
        <f t="shared" si="3"/>
        <v>Mbbl</v>
      </c>
      <c r="I21" s="12">
        <f>'[1]2010 Data'!E19</f>
        <v>54371.4</v>
      </c>
      <c r="J21" s="9">
        <f>'[1]2010 Data'!F19</f>
        <v>3844</v>
      </c>
      <c r="K21" s="5"/>
      <c r="L21" s="10" t="str">
        <f t="shared" si="4"/>
        <v>Mbbl</v>
      </c>
      <c r="M21" s="12">
        <f>'[1]2006 Data'!E19</f>
        <v>55404</v>
      </c>
      <c r="N21" s="11">
        <f>'[1]2006 Data'!F19</f>
        <v>3917</v>
      </c>
      <c r="O21" s="12" t="str">
        <f>'[1]1990 Data'!C19</f>
        <v>-</v>
      </c>
      <c r="P21" s="10" t="str">
        <f t="shared" si="5"/>
        <v>Mbbl</v>
      </c>
      <c r="Q21" s="26" t="str">
        <f>'[1]1990 Data'!E19</f>
        <v>-</v>
      </c>
      <c r="R21" s="27">
        <f>'[1]1990 Data'!F19</f>
        <v>0</v>
      </c>
    </row>
    <row r="22" spans="1:18" x14ac:dyDescent="0.25">
      <c r="A22" s="67" t="s">
        <v>27</v>
      </c>
      <c r="B22" s="57">
        <v>1</v>
      </c>
      <c r="C22" s="12"/>
      <c r="D22" s="10" t="s">
        <v>15</v>
      </c>
      <c r="E22" s="12">
        <f>'[1]2012 Data'!E20</f>
        <v>502476</v>
      </c>
      <c r="F22" s="9">
        <f>'[1]2012 Data'!F20</f>
        <v>37391</v>
      </c>
      <c r="G22" s="5"/>
      <c r="H22" s="10" t="str">
        <f t="shared" si="3"/>
        <v>Mbbl</v>
      </c>
      <c r="I22" s="12">
        <f>'[1]2010 Data'!E20</f>
        <v>909098.7</v>
      </c>
      <c r="J22" s="9">
        <f>'[1]2010 Data'!F20</f>
        <v>67649</v>
      </c>
      <c r="K22" s="5"/>
      <c r="L22" s="10" t="str">
        <f t="shared" si="4"/>
        <v>Mbbl</v>
      </c>
      <c r="M22" s="12">
        <f>'[1]2006 Data'!E20</f>
        <v>1259150</v>
      </c>
      <c r="N22" s="11">
        <f>'[1]2006 Data'!F20</f>
        <v>93697</v>
      </c>
      <c r="O22" s="12"/>
      <c r="P22" s="10" t="str">
        <f t="shared" si="5"/>
        <v>Mbbl</v>
      </c>
      <c r="Q22" s="26">
        <f>'[1]1990 Data'!E20</f>
        <v>3893606</v>
      </c>
      <c r="R22" s="27">
        <f>'[1]1990 Data'!F20</f>
        <v>466915</v>
      </c>
    </row>
    <row r="23" spans="1:18" x14ac:dyDescent="0.25">
      <c r="A23" s="67" t="s">
        <v>28</v>
      </c>
      <c r="B23" s="57">
        <v>1</v>
      </c>
      <c r="C23" s="12" t="str">
        <f>'[1]2012 Data'!C21</f>
        <v>-</v>
      </c>
      <c r="D23" s="10" t="s">
        <v>15</v>
      </c>
      <c r="E23" s="12" t="str">
        <f>'[1]2012 Data'!E21</f>
        <v>-</v>
      </c>
      <c r="F23" s="9">
        <f>'[1]2012 Data'!F21</f>
        <v>0</v>
      </c>
      <c r="G23" s="5"/>
      <c r="H23" s="10" t="str">
        <f t="shared" si="3"/>
        <v>Mbbl</v>
      </c>
      <c r="I23" s="12">
        <f>'[1]2010 Data'!E21</f>
        <v>182537.4</v>
      </c>
      <c r="J23" s="9">
        <f>'[1]2010 Data'!F21</f>
        <v>13394</v>
      </c>
      <c r="K23" s="5"/>
      <c r="L23" s="10"/>
      <c r="M23" s="12">
        <f>'[1]2006 Data'!E21</f>
        <v>466339</v>
      </c>
      <c r="N23" s="11">
        <f>'[1]2006 Data'!F21</f>
        <v>34218</v>
      </c>
      <c r="O23" s="12"/>
      <c r="P23" s="10"/>
      <c r="Q23" s="26">
        <f>'[1]1990 Data'!E21</f>
        <v>1939018</v>
      </c>
      <c r="R23" s="27">
        <f>'[1]1990 Data'!F21</f>
        <v>810743</v>
      </c>
    </row>
    <row r="24" spans="1:18" x14ac:dyDescent="0.25">
      <c r="A24" s="67" t="s">
        <v>29</v>
      </c>
      <c r="B24" s="57">
        <v>1</v>
      </c>
      <c r="C24" s="12"/>
      <c r="D24" s="10"/>
      <c r="E24" s="12"/>
      <c r="F24" s="9">
        <f>'[1]2012 Data'!F22</f>
        <v>2711505</v>
      </c>
      <c r="G24" s="5"/>
      <c r="H24" s="10"/>
      <c r="I24" s="12"/>
      <c r="J24" s="9">
        <f>'[1]2010 Data'!F22</f>
        <v>2580130</v>
      </c>
      <c r="K24" s="5"/>
      <c r="L24" s="10"/>
      <c r="M24" s="12"/>
      <c r="N24" s="11">
        <f>'[1]2006 Data'!F22</f>
        <v>2802700</v>
      </c>
      <c r="O24" s="12" t="str">
        <f>'[1]1990 Data'!C22</f>
        <v>-</v>
      </c>
      <c r="P24" s="10"/>
      <c r="Q24" s="26" t="str">
        <f>'[1]1990 Data'!E22</f>
        <v>-</v>
      </c>
      <c r="R24" s="27">
        <f>'[1]1990 Data'!F22</f>
        <v>0</v>
      </c>
    </row>
    <row r="25" spans="1:18" x14ac:dyDescent="0.25">
      <c r="A25" s="67" t="s">
        <v>30</v>
      </c>
      <c r="B25" s="57">
        <v>1</v>
      </c>
      <c r="C25" s="12"/>
      <c r="D25" s="10" t="s">
        <v>31</v>
      </c>
      <c r="E25" s="12"/>
      <c r="F25" s="9">
        <f>'[1]2012 Data'!F23</f>
        <v>230851</v>
      </c>
      <c r="G25" s="5"/>
      <c r="H25" s="10" t="str">
        <f t="shared" si="3"/>
        <v>Mlbs</v>
      </c>
      <c r="I25" s="12"/>
      <c r="J25" s="9">
        <f>'[1]2010 Data'!F23</f>
        <v>288957</v>
      </c>
      <c r="K25" s="5"/>
      <c r="L25" s="10" t="str">
        <f>H25</f>
        <v>Mlbs</v>
      </c>
      <c r="M25" s="12"/>
      <c r="N25" s="11">
        <f>'[1]2006 Data'!F23</f>
        <v>295107</v>
      </c>
      <c r="O25" s="12"/>
      <c r="P25" s="10" t="str">
        <f t="shared" si="5"/>
        <v>Mlbs</v>
      </c>
      <c r="Q25" s="26"/>
      <c r="R25" s="27">
        <f>'[1]1990 Data'!F23</f>
        <v>563467</v>
      </c>
    </row>
    <row r="26" spans="1:18" x14ac:dyDescent="0.25">
      <c r="A26" s="85" t="s">
        <v>57</v>
      </c>
      <c r="B26" s="59"/>
      <c r="C26" s="19"/>
      <c r="D26" s="15"/>
      <c r="E26" s="19"/>
      <c r="F26" s="86">
        <f>SUM(F15:F25)</f>
        <v>8897845.0590969995</v>
      </c>
      <c r="G26" s="14"/>
      <c r="H26" s="15"/>
      <c r="I26" s="16"/>
      <c r="J26" s="17">
        <f>SUM(J15:J25)</f>
        <v>9286655</v>
      </c>
      <c r="K26" s="14"/>
      <c r="L26" s="15"/>
      <c r="M26" s="16"/>
      <c r="N26" s="18">
        <f>SUM(N15:N25)</f>
        <v>9804445</v>
      </c>
      <c r="O26" s="19"/>
      <c r="P26" s="15"/>
      <c r="Q26" s="19"/>
      <c r="R26" s="20">
        <f>SUM(R15:R25)</f>
        <v>6815304</v>
      </c>
    </row>
    <row r="27" spans="1:18" s="35" customFormat="1" x14ac:dyDescent="0.25">
      <c r="A27" s="87" t="s">
        <v>58</v>
      </c>
      <c r="B27" s="61"/>
      <c r="C27" s="33"/>
      <c r="D27" s="29"/>
      <c r="E27" s="33"/>
      <c r="F27" s="49">
        <f>F13+F26</f>
        <v>12585450.059096999</v>
      </c>
      <c r="G27" s="28"/>
      <c r="H27" s="29"/>
      <c r="I27" s="30"/>
      <c r="J27" s="31">
        <f>J13+J26</f>
        <v>13360035</v>
      </c>
      <c r="K27" s="28"/>
      <c r="L27" s="29"/>
      <c r="M27" s="30"/>
      <c r="N27" s="32">
        <f>N13+N26</f>
        <v>13996862</v>
      </c>
      <c r="O27" s="33"/>
      <c r="P27" s="29"/>
      <c r="Q27" s="33"/>
      <c r="R27" s="34">
        <f>R13+R26</f>
        <v>12016956</v>
      </c>
    </row>
    <row r="28" spans="1:18" s="10" customFormat="1" x14ac:dyDescent="0.25">
      <c r="A28" s="73" t="s">
        <v>32</v>
      </c>
      <c r="B28" s="93"/>
      <c r="C28" s="76"/>
      <c r="D28" s="74"/>
      <c r="E28" s="76"/>
      <c r="F28" s="74"/>
      <c r="G28" s="77"/>
      <c r="H28" s="74"/>
      <c r="I28" s="77"/>
      <c r="J28" s="78"/>
      <c r="K28" s="77"/>
      <c r="L28" s="74"/>
      <c r="M28" s="77"/>
      <c r="N28" s="78"/>
      <c r="O28" s="76"/>
      <c r="P28" s="74"/>
      <c r="Q28" s="76"/>
      <c r="R28" s="75"/>
    </row>
    <row r="29" spans="1:18" x14ac:dyDescent="0.25">
      <c r="A29" s="83" t="s">
        <v>33</v>
      </c>
      <c r="B29" s="57">
        <v>1</v>
      </c>
      <c r="C29" s="40">
        <f>'[1]2012 Data'!C25</f>
        <v>5447331481</v>
      </c>
      <c r="D29" s="10" t="s">
        <v>34</v>
      </c>
      <c r="E29" s="40"/>
      <c r="F29" s="48">
        <f>'[1]2012 Data'!F25</f>
        <v>3250476</v>
      </c>
      <c r="G29" s="5">
        <f>'[1]2010 Data'!C25</f>
        <v>5517486000.000001</v>
      </c>
      <c r="H29" s="10" t="str">
        <f>D29</f>
        <v>VMT</v>
      </c>
      <c r="I29" s="12"/>
      <c r="J29" s="9">
        <f>'[1]2010 Data'!F25</f>
        <v>3203748</v>
      </c>
      <c r="K29" s="5">
        <f>'[1]2006 Data'!C25</f>
        <v>5955491110</v>
      </c>
      <c r="L29" s="10" t="str">
        <f>H29</f>
        <v>VMT</v>
      </c>
      <c r="M29" s="12"/>
      <c r="N29" s="11">
        <f>'[1]2006 Data'!F25</f>
        <v>3291211</v>
      </c>
      <c r="O29" s="12">
        <f>'[1]1990 Data'!C25</f>
        <v>5599866500</v>
      </c>
      <c r="P29" s="10" t="str">
        <f>L29</f>
        <v>VMT</v>
      </c>
      <c r="Q29" s="40"/>
      <c r="R29" s="41">
        <f>'[1]1990 Data'!F25</f>
        <v>3174932</v>
      </c>
    </row>
    <row r="30" spans="1:18" x14ac:dyDescent="0.25">
      <c r="A30" s="83" t="s">
        <v>35</v>
      </c>
      <c r="B30" s="57">
        <v>2</v>
      </c>
      <c r="C30" s="40">
        <f>'[1]2012 Data'!C26</f>
        <v>718666252</v>
      </c>
      <c r="D30" s="10" t="s">
        <v>9</v>
      </c>
      <c r="E30" s="40"/>
      <c r="F30" s="48">
        <f>'[1]2012 Data'!F26</f>
        <v>326540</v>
      </c>
      <c r="G30" s="5">
        <f>'[1]2010 Data'!C26</f>
        <v>746649355</v>
      </c>
      <c r="H30" s="10" t="str">
        <f t="shared" ref="H30:H31" si="6">D30</f>
        <v>kWh</v>
      </c>
      <c r="I30" s="12">
        <f>'[1]2010 Data'!E26</f>
        <v>2548291</v>
      </c>
      <c r="J30" s="9">
        <f>'[1]2010 Data'!F26</f>
        <v>341056</v>
      </c>
      <c r="K30" s="5">
        <f>'[1]2006 Data'!C26</f>
        <v>744114519</v>
      </c>
      <c r="L30" s="10" t="str">
        <f t="shared" ref="L30:L31" si="7">H30</f>
        <v>kWh</v>
      </c>
      <c r="M30" s="12">
        <f>'[1]2006 Data'!E26</f>
        <v>2539640</v>
      </c>
      <c r="N30" s="11">
        <f>'[1]2006 Data'!F26</f>
        <v>373077</v>
      </c>
      <c r="O30" s="12">
        <f>'[1]1990 Data'!C26</f>
        <v>759659161</v>
      </c>
      <c r="P30" s="10" t="str">
        <f t="shared" ref="P30:P31" si="8">L30</f>
        <v>kWh</v>
      </c>
      <c r="Q30" s="40">
        <f>'[1]1990 Data'!E26</f>
        <v>2592693</v>
      </c>
      <c r="R30" s="41">
        <f>'[1]1990 Data'!F26</f>
        <v>380208</v>
      </c>
    </row>
    <row r="31" spans="1:18" x14ac:dyDescent="0.25">
      <c r="A31" s="83" t="s">
        <v>36</v>
      </c>
      <c r="B31" s="57">
        <v>1</v>
      </c>
      <c r="C31" s="40">
        <f>'[1]2012 Data'!C27</f>
        <v>520879112.38999999</v>
      </c>
      <c r="D31" s="10" t="s">
        <v>37</v>
      </c>
      <c r="E31" s="40">
        <f>'[1]2012 Data'!E27</f>
        <v>65083845</v>
      </c>
      <c r="F31" s="48">
        <f>'[1]2012 Data'!F27</f>
        <v>378459</v>
      </c>
      <c r="G31" s="5">
        <f>'[1]2010 Data'!C27</f>
        <v>509367802.88999999</v>
      </c>
      <c r="H31" s="10" t="str">
        <f t="shared" si="6"/>
        <v xml:space="preserve">gal </v>
      </c>
      <c r="I31" s="12">
        <f>'[1]2010 Data'!E27</f>
        <v>63645507</v>
      </c>
      <c r="J31" s="9">
        <f>'[1]2010 Data'!F27</f>
        <v>363038</v>
      </c>
      <c r="K31" s="5">
        <f>'[1]2006 Data'!C27</f>
        <v>489653282.61000001</v>
      </c>
      <c r="L31" s="10" t="str">
        <f t="shared" si="7"/>
        <v xml:space="preserve">gal </v>
      </c>
      <c r="M31" s="12">
        <f>'[1]2006 Data'!E27</f>
        <v>61182178</v>
      </c>
      <c r="N31" s="11">
        <f>'[1]2006 Data'!F27</f>
        <v>334044</v>
      </c>
      <c r="O31" s="12">
        <f>'[1]1990 Data'!C27</f>
        <v>425494607.50999999</v>
      </c>
      <c r="P31" s="10" t="str">
        <f t="shared" si="8"/>
        <v xml:space="preserve">gal </v>
      </c>
      <c r="Q31" s="40">
        <f>'[1]1990 Data'!E27</f>
        <v>53165551</v>
      </c>
      <c r="R31" s="41">
        <f>'[1]1990 Data'!F27</f>
        <v>291935</v>
      </c>
    </row>
    <row r="32" spans="1:18" ht="12" customHeight="1" x14ac:dyDescent="0.25">
      <c r="A32" s="87" t="s">
        <v>59</v>
      </c>
      <c r="B32" s="61"/>
      <c r="C32" s="25"/>
      <c r="D32" s="3"/>
      <c r="E32" s="25"/>
      <c r="F32" s="49">
        <f>SUM(F29:F31)</f>
        <v>3955475</v>
      </c>
      <c r="G32" s="21"/>
      <c r="H32" s="3"/>
      <c r="I32" s="22"/>
      <c r="J32" s="31">
        <f>SUM(J29:J31)</f>
        <v>3907842</v>
      </c>
      <c r="K32" s="21"/>
      <c r="L32" s="3"/>
      <c r="M32" s="22"/>
      <c r="N32" s="42">
        <f>SUM(N29:N31)</f>
        <v>3998332</v>
      </c>
      <c r="O32" s="25"/>
      <c r="P32" s="3"/>
      <c r="Q32" s="25"/>
      <c r="R32" s="34">
        <f>SUM(R29:R31)</f>
        <v>3847075</v>
      </c>
    </row>
    <row r="33" spans="1:18" s="10" customFormat="1" x14ac:dyDescent="0.25">
      <c r="A33" s="73" t="s">
        <v>38</v>
      </c>
      <c r="B33" s="93"/>
      <c r="C33" s="76"/>
      <c r="D33" s="74"/>
      <c r="E33" s="76"/>
      <c r="F33" s="74"/>
      <c r="G33" s="77"/>
      <c r="H33" s="74"/>
      <c r="I33" s="77"/>
      <c r="J33" s="78"/>
      <c r="K33" s="77"/>
      <c r="L33" s="74"/>
      <c r="M33" s="77"/>
      <c r="N33" s="78"/>
      <c r="O33" s="76"/>
      <c r="P33" s="74"/>
      <c r="Q33" s="76"/>
      <c r="R33" s="75"/>
    </row>
    <row r="34" spans="1:18" x14ac:dyDescent="0.25">
      <c r="A34" s="83" t="s">
        <v>39</v>
      </c>
      <c r="B34" s="57">
        <v>2</v>
      </c>
      <c r="C34" s="12">
        <f>'[1]2012 Data'!C29</f>
        <v>88835305</v>
      </c>
      <c r="D34" s="10" t="s">
        <v>9</v>
      </c>
      <c r="E34" s="12">
        <f>'[1]2012 Data'!E29</f>
        <v>303192</v>
      </c>
      <c r="F34" s="9">
        <f>'[1]2012 Data'!F29</f>
        <v>40579</v>
      </c>
      <c r="G34" s="5">
        <f>'[1]2010 Data'!C29</f>
        <v>78518462</v>
      </c>
      <c r="H34" s="10" t="str">
        <f>D34</f>
        <v>kWh</v>
      </c>
      <c r="I34" s="12">
        <f>'[1]2010 Data'!E29</f>
        <v>267981</v>
      </c>
      <c r="J34" s="9">
        <f>'[1]2010 Data'!F29</f>
        <v>35866</v>
      </c>
      <c r="K34" s="5">
        <f>'[1]2006 Data'!C29</f>
        <v>86331904</v>
      </c>
      <c r="L34" s="43" t="str">
        <f>H34</f>
        <v>kWh</v>
      </c>
      <c r="M34" s="12">
        <f>'[1]2006 Data'!E29</f>
        <v>294648</v>
      </c>
      <c r="N34" s="11">
        <f>'[1]2006 Data'!F29</f>
        <v>43285</v>
      </c>
      <c r="O34" s="12">
        <f>'[1]1990 Data'!C29</f>
        <v>144537768</v>
      </c>
      <c r="P34" s="10" t="str">
        <f>L34</f>
        <v>kWh</v>
      </c>
      <c r="Q34" s="12">
        <f>'[1]1990 Data'!E29</f>
        <v>493303</v>
      </c>
      <c r="R34" s="11">
        <f>'[1]1990 Data'!F29</f>
        <v>72342</v>
      </c>
    </row>
    <row r="35" spans="1:18" x14ac:dyDescent="0.25">
      <c r="A35" s="87" t="s">
        <v>60</v>
      </c>
      <c r="B35" s="61"/>
      <c r="C35" s="25"/>
      <c r="D35" s="3"/>
      <c r="E35" s="25"/>
      <c r="F35" s="49">
        <f>F34</f>
        <v>40579</v>
      </c>
      <c r="G35" s="21"/>
      <c r="H35" s="3"/>
      <c r="I35" s="22"/>
      <c r="J35" s="31">
        <f>J34</f>
        <v>35866</v>
      </c>
      <c r="K35" s="21"/>
      <c r="L35" s="3"/>
      <c r="M35" s="22"/>
      <c r="N35" s="32">
        <f>N34</f>
        <v>43285</v>
      </c>
      <c r="O35" s="25"/>
      <c r="P35" s="3"/>
      <c r="Q35" s="25"/>
      <c r="R35" s="34">
        <f>R34</f>
        <v>72342</v>
      </c>
    </row>
    <row r="36" spans="1:18" s="10" customFormat="1" x14ac:dyDescent="0.25">
      <c r="A36" s="73" t="s">
        <v>40</v>
      </c>
      <c r="B36" s="93"/>
      <c r="C36" s="76"/>
      <c r="D36" s="74"/>
      <c r="E36" s="76"/>
      <c r="F36" s="74"/>
      <c r="G36" s="77"/>
      <c r="H36" s="74"/>
      <c r="I36" s="77"/>
      <c r="J36" s="78"/>
      <c r="K36" s="77"/>
      <c r="L36" s="74"/>
      <c r="M36" s="77"/>
      <c r="N36" s="78"/>
      <c r="O36" s="76"/>
      <c r="P36" s="74"/>
      <c r="Q36" s="76"/>
      <c r="R36" s="75"/>
    </row>
    <row r="37" spans="1:18" x14ac:dyDescent="0.25">
      <c r="A37" s="83" t="s">
        <v>41</v>
      </c>
      <c r="B37" s="57">
        <v>3</v>
      </c>
      <c r="C37" s="40"/>
      <c r="D37" s="10" t="s">
        <v>42</v>
      </c>
      <c r="E37" s="40"/>
      <c r="F37" s="48">
        <f>'[1]2012 Data'!F31</f>
        <v>1671089</v>
      </c>
      <c r="G37" s="5"/>
      <c r="H37" s="10" t="str">
        <f>D37</f>
        <v>MT</v>
      </c>
      <c r="I37" s="12"/>
      <c r="J37" s="9">
        <f>'[1]2010 Data'!F31</f>
        <v>1738116</v>
      </c>
      <c r="K37" s="5"/>
      <c r="L37" s="10" t="str">
        <f>H37</f>
        <v>MT</v>
      </c>
      <c r="M37" s="12"/>
      <c r="N37" s="11">
        <f>'[1]2006 Data'!F31</f>
        <v>1818879</v>
      </c>
      <c r="O37" s="40">
        <f>'[1]1990 Data'!C29</f>
        <v>144537768</v>
      </c>
      <c r="P37" s="10" t="str">
        <f>L37</f>
        <v>MT</v>
      </c>
      <c r="Q37" s="40"/>
      <c r="R37" s="41">
        <f>'[1]1990 Data'!F31</f>
        <v>1808983</v>
      </c>
    </row>
    <row r="38" spans="1:18" x14ac:dyDescent="0.25">
      <c r="A38" s="87" t="s">
        <v>61</v>
      </c>
      <c r="B38" s="61"/>
      <c r="C38" s="25"/>
      <c r="D38" s="3"/>
      <c r="E38" s="25"/>
      <c r="F38" s="49">
        <f>F37</f>
        <v>1671089</v>
      </c>
      <c r="G38" s="21"/>
      <c r="H38" s="3"/>
      <c r="I38" s="22"/>
      <c r="J38" s="31">
        <f>J37</f>
        <v>1738116</v>
      </c>
      <c r="K38" s="21"/>
      <c r="L38" s="3"/>
      <c r="M38" s="22"/>
      <c r="N38" s="32">
        <f>N37</f>
        <v>1818879</v>
      </c>
      <c r="O38" s="25"/>
      <c r="P38" s="3"/>
      <c r="Q38" s="25"/>
      <c r="R38" s="34">
        <f>R37</f>
        <v>1808983</v>
      </c>
    </row>
    <row r="39" spans="1:18" s="10" customFormat="1" x14ac:dyDescent="0.25">
      <c r="A39" s="73" t="s">
        <v>43</v>
      </c>
      <c r="B39" s="93"/>
      <c r="C39" s="76"/>
      <c r="D39" s="74"/>
      <c r="E39" s="76"/>
      <c r="F39" s="74"/>
      <c r="G39" s="77"/>
      <c r="H39" s="74"/>
      <c r="I39" s="77"/>
      <c r="J39" s="78"/>
      <c r="K39" s="77"/>
      <c r="L39" s="74"/>
      <c r="M39" s="77"/>
      <c r="N39" s="78"/>
      <c r="O39" s="76"/>
      <c r="P39" s="74"/>
      <c r="Q39" s="76"/>
      <c r="R39" s="75"/>
    </row>
    <row r="40" spans="1:18" x14ac:dyDescent="0.25">
      <c r="A40" s="83" t="s">
        <v>8</v>
      </c>
      <c r="B40" s="57">
        <v>2</v>
      </c>
      <c r="C40" s="12">
        <f>'[1]2012 Data'!C33</f>
        <v>117699261</v>
      </c>
      <c r="D40" s="10" t="s">
        <v>9</v>
      </c>
      <c r="E40" s="12">
        <f>'[1]2012 Data'!E33</f>
        <v>401704</v>
      </c>
      <c r="F40" s="9">
        <f>'[1]2012 Data'!F33</f>
        <v>53763</v>
      </c>
      <c r="G40" s="5">
        <f>'[1]2010 Data'!C33</f>
        <v>136797860</v>
      </c>
      <c r="H40" s="10" t="str">
        <f>D40</f>
        <v>kWh</v>
      </c>
      <c r="I40" s="12">
        <f>'[1]2010 Data'!E33</f>
        <v>466887</v>
      </c>
      <c r="J40" s="9">
        <f>'[1]2010 Data'!F33</f>
        <v>62487</v>
      </c>
      <c r="K40" s="5">
        <f>'[1]2006 Data'!C33</f>
        <v>134686293</v>
      </c>
      <c r="L40" s="10" t="str">
        <f>H40</f>
        <v>kWh</v>
      </c>
      <c r="M40" s="12">
        <f>'[1]2006 Data'!E33</f>
        <v>459680</v>
      </c>
      <c r="N40" s="11">
        <f>'[1]2006 Data'!F33</f>
        <v>67528</v>
      </c>
      <c r="O40" s="44">
        <f>'[1]1990 Data'!C33</f>
        <v>179489716</v>
      </c>
      <c r="P40" s="10" t="str">
        <f>L40</f>
        <v>kWh</v>
      </c>
      <c r="Q40" s="40">
        <f>'[1]1990 Data'!E33</f>
        <v>612593</v>
      </c>
      <c r="R40" s="41">
        <f>'[1]1990 Data'!F33</f>
        <v>89835</v>
      </c>
    </row>
    <row r="41" spans="1:18" x14ac:dyDescent="0.25">
      <c r="A41" s="88" t="s">
        <v>10</v>
      </c>
      <c r="B41" s="62">
        <v>1</v>
      </c>
      <c r="C41" s="12">
        <f>'[1]2012 Data'!C34</f>
        <v>35207.198443579764</v>
      </c>
      <c r="D41" s="10" t="s">
        <v>11</v>
      </c>
      <c r="E41" s="12">
        <f>'[1]2012 Data'!E34</f>
        <v>36193</v>
      </c>
      <c r="F41" s="9">
        <f>'[1]2012 Data'!F34</f>
        <v>1924</v>
      </c>
      <c r="G41" s="5">
        <f>'[1]2010 Data'!C34</f>
        <v>35907.587548638134</v>
      </c>
      <c r="H41" s="10" t="str">
        <f t="shared" ref="H41:H42" si="9">D41</f>
        <v>Mcf</v>
      </c>
      <c r="I41" s="12"/>
      <c r="J41" s="9">
        <f>'[1]2010 Data'!F34</f>
        <v>1962</v>
      </c>
      <c r="K41" s="5">
        <f>'[1]2006 Data'!C34</f>
        <v>37260.700389105055</v>
      </c>
      <c r="L41" s="10" t="str">
        <f t="shared" ref="L41:L42" si="10">H41</f>
        <v>Mcf</v>
      </c>
      <c r="M41" s="12">
        <f>'[1]2006 Data'!E34</f>
        <v>38304</v>
      </c>
      <c r="N41" s="11">
        <f>'[1]2006 Data'!F34</f>
        <v>2036</v>
      </c>
      <c r="O41" s="44">
        <f>'[1]1990 Data'!C34</f>
        <v>33172.17898832685</v>
      </c>
      <c r="P41" s="10" t="str">
        <f t="shared" ref="P41:P42" si="11">L41</f>
        <v>Mcf</v>
      </c>
      <c r="Q41" s="40">
        <f>'[1]1990 Data'!E34</f>
        <v>34101</v>
      </c>
      <c r="R41" s="41">
        <f>'[1]1990 Data'!F34</f>
        <v>1813</v>
      </c>
    </row>
    <row r="42" spans="1:18" x14ac:dyDescent="0.25">
      <c r="A42" s="83" t="s">
        <v>44</v>
      </c>
      <c r="B42" s="62">
        <v>1</v>
      </c>
      <c r="C42" s="12" t="str">
        <f>'[1]2012 Data'!C35</f>
        <v>-</v>
      </c>
      <c r="D42" s="10" t="s">
        <v>45</v>
      </c>
      <c r="E42" s="12" t="str">
        <f>'[1]2012 Data'!E35</f>
        <v>-</v>
      </c>
      <c r="F42" s="9">
        <f>'[1]2012 Data'!F35</f>
        <v>0</v>
      </c>
      <c r="G42" s="5" t="str">
        <f>'[1]2010 Data'!C35</f>
        <v>-</v>
      </c>
      <c r="H42" s="10" t="str">
        <f t="shared" si="9"/>
        <v>gal</v>
      </c>
      <c r="I42" s="12" t="str">
        <f>'[1]2010 Data'!E35</f>
        <v>-</v>
      </c>
      <c r="J42" s="9">
        <f>'[1]2010 Data'!F35</f>
        <v>0</v>
      </c>
      <c r="K42" s="5" t="str">
        <f>'[1]2006 Data'!C35</f>
        <v>-</v>
      </c>
      <c r="L42" s="10" t="str">
        <f t="shared" si="10"/>
        <v>gal</v>
      </c>
      <c r="M42" s="12" t="str">
        <f>'[1]2006 Data'!E35</f>
        <v>-</v>
      </c>
      <c r="N42" s="11">
        <f>'[1]2006 Data'!F35</f>
        <v>0</v>
      </c>
      <c r="O42" s="44">
        <f>'[1]1990 Data'!C35</f>
        <v>873028</v>
      </c>
      <c r="P42" s="10" t="str">
        <f t="shared" si="11"/>
        <v>gal</v>
      </c>
      <c r="Q42" s="40">
        <f>'[1]1990 Data'!E35</f>
        <v>120478</v>
      </c>
      <c r="R42" s="41">
        <f>'[1]1990 Data'!F35</f>
        <v>8945</v>
      </c>
    </row>
    <row r="43" spans="1:18" x14ac:dyDescent="0.25">
      <c r="A43" s="87" t="s">
        <v>62</v>
      </c>
      <c r="B43" s="61"/>
      <c r="C43" s="22"/>
      <c r="D43" s="3"/>
      <c r="E43" s="22"/>
      <c r="F43" s="89">
        <f>SUM(F40:F42)</f>
        <v>55687</v>
      </c>
      <c r="G43" s="21"/>
      <c r="H43" s="3"/>
      <c r="I43" s="22"/>
      <c r="J43" s="31">
        <f>SUM(J40:J42)</f>
        <v>64449</v>
      </c>
      <c r="K43" s="21"/>
      <c r="L43" s="3"/>
      <c r="M43" s="22"/>
      <c r="N43" s="32">
        <f>SUM(N40:N42)</f>
        <v>69564</v>
      </c>
      <c r="O43" s="25"/>
      <c r="P43" s="3"/>
      <c r="Q43" s="25"/>
      <c r="R43" s="34">
        <f>SUM(R40:R42)</f>
        <v>100593</v>
      </c>
    </row>
    <row r="44" spans="1:18" s="10" customFormat="1" x14ac:dyDescent="0.25">
      <c r="A44" s="92" t="s">
        <v>46</v>
      </c>
      <c r="B44" s="64"/>
      <c r="C44" s="36"/>
      <c r="D44" s="1"/>
      <c r="E44" s="36"/>
      <c r="F44" s="37"/>
      <c r="G44" s="36"/>
      <c r="H44" s="1"/>
      <c r="I44" s="36"/>
      <c r="J44" s="37"/>
      <c r="K44" s="36"/>
      <c r="L44" s="1"/>
      <c r="M44" s="36"/>
      <c r="N44" s="37"/>
      <c r="O44" s="38"/>
      <c r="P44" s="1"/>
      <c r="Q44" s="38"/>
      <c r="R44" s="1"/>
    </row>
    <row r="45" spans="1:18" x14ac:dyDescent="0.25">
      <c r="A45" s="83" t="s">
        <v>8</v>
      </c>
      <c r="B45" s="62">
        <v>2</v>
      </c>
      <c r="C45" s="12">
        <f>'[1]2012 Data'!C37</f>
        <v>139135487</v>
      </c>
      <c r="D45" s="10" t="s">
        <v>9</v>
      </c>
      <c r="E45" s="12">
        <f>'[1]2012 Data'!E37</f>
        <v>474865</v>
      </c>
      <c r="F45" s="9">
        <f>'[1]2012 Data'!F37</f>
        <v>63555</v>
      </c>
      <c r="G45" s="5">
        <f>'[1]2010 Data'!C37</f>
        <v>130106273</v>
      </c>
      <c r="H45" s="10" t="str">
        <f>D45</f>
        <v>kWh</v>
      </c>
      <c r="I45" s="12">
        <f>'[1]2010 Data'!E37</f>
        <v>444049</v>
      </c>
      <c r="J45" s="9">
        <f>'[1]2010 Data'!F37</f>
        <v>59431</v>
      </c>
      <c r="K45" s="5">
        <f>'[1]2006 Data'!C37</f>
        <v>117946279</v>
      </c>
      <c r="L45" s="43" t="str">
        <f>H45</f>
        <v>kWh</v>
      </c>
      <c r="M45" s="12">
        <f>'[1]2006 Data'!E37</f>
        <v>402547</v>
      </c>
      <c r="N45" s="11">
        <f>'[1]2006 Data'!F37</f>
        <v>59135</v>
      </c>
      <c r="O45" s="12">
        <f>'[1]1990 Data'!C37</f>
        <v>157181133</v>
      </c>
      <c r="P45" s="43" t="str">
        <f>L45</f>
        <v>kWh</v>
      </c>
      <c r="Q45" s="45">
        <f>'[1]1990 Data'!E37</f>
        <v>536454</v>
      </c>
      <c r="R45" s="46">
        <f>'[1]1990 Data'!F37</f>
        <v>78670</v>
      </c>
    </row>
    <row r="46" spans="1:18" x14ac:dyDescent="0.25">
      <c r="A46" s="83" t="s">
        <v>10</v>
      </c>
      <c r="B46" s="62">
        <v>1</v>
      </c>
      <c r="C46" s="12">
        <f>'[1]2012 Data'!C38</f>
        <v>245234.43579766536</v>
      </c>
      <c r="D46" s="10" t="s">
        <v>11</v>
      </c>
      <c r="E46" s="12">
        <f>'[1]2012 Data'!E38</f>
        <v>252101</v>
      </c>
      <c r="F46" s="9">
        <f>'[1]2012 Data'!F38</f>
        <v>13401</v>
      </c>
      <c r="G46" s="5">
        <f>'[1]2010 Data'!C38</f>
        <v>14323.929961089494</v>
      </c>
      <c r="H46" s="10" t="str">
        <f t="shared" ref="H46:H48" si="12">D46</f>
        <v>Mcf</v>
      </c>
      <c r="I46" s="12">
        <f>'[1]2010 Data'!E38</f>
        <v>14725</v>
      </c>
      <c r="J46" s="9">
        <f>'[1]2010 Data'!F38</f>
        <v>783</v>
      </c>
      <c r="K46" s="5">
        <f>'[1]2006 Data'!C38</f>
        <v>18928.988326848248</v>
      </c>
      <c r="L46" s="43" t="str">
        <f t="shared" ref="L46:L49" si="13">H46</f>
        <v>Mcf</v>
      </c>
      <c r="M46" s="12">
        <f>'[1]2006 Data'!E38</f>
        <v>19459</v>
      </c>
      <c r="N46" s="11">
        <f>'[1]2006 Data'!F38</f>
        <v>1034</v>
      </c>
      <c r="O46" s="12">
        <f>'[1]1990 Data'!C38</f>
        <v>16565.175097276264</v>
      </c>
      <c r="P46" s="43" t="str">
        <f t="shared" ref="P46:P49" si="14">L46</f>
        <v>Mcf</v>
      </c>
      <c r="Q46" s="45">
        <f>'[1]1990 Data'!E38</f>
        <v>17029</v>
      </c>
      <c r="R46" s="46">
        <f>'[1]1990 Data'!F38</f>
        <v>905</v>
      </c>
    </row>
    <row r="47" spans="1:18" x14ac:dyDescent="0.25">
      <c r="A47" s="83" t="s">
        <v>44</v>
      </c>
      <c r="B47" s="62">
        <v>1</v>
      </c>
      <c r="C47" s="12" t="str">
        <f>'[1]2012 Data'!C39</f>
        <v>-</v>
      </c>
      <c r="D47" s="10" t="s">
        <v>45</v>
      </c>
      <c r="E47" s="12" t="str">
        <f>'[1]2012 Data'!E39</f>
        <v>-</v>
      </c>
      <c r="F47" s="9">
        <f>'[1]2012 Data'!F39</f>
        <v>0</v>
      </c>
      <c r="G47" s="5" t="str">
        <f>'[1]2010 Data'!C39</f>
        <v>-</v>
      </c>
      <c r="H47" s="10" t="str">
        <f t="shared" si="12"/>
        <v>gal</v>
      </c>
      <c r="I47" s="12" t="str">
        <f>'[1]2010 Data'!E39</f>
        <v>-</v>
      </c>
      <c r="J47" s="9">
        <f>'[1]2010 Data'!F39</f>
        <v>0</v>
      </c>
      <c r="K47" s="5" t="str">
        <f>'[1]2006 Data'!C39</f>
        <v>-</v>
      </c>
      <c r="L47" s="43" t="str">
        <f t="shared" si="13"/>
        <v>gal</v>
      </c>
      <c r="M47" s="12" t="str">
        <f>'[1]2006 Data'!E39</f>
        <v>-</v>
      </c>
      <c r="N47" s="11">
        <f>'[1]2006 Data'!F39</f>
        <v>0</v>
      </c>
      <c r="O47" s="12">
        <f>'[1]1990 Data'!C39</f>
        <v>65260.93</v>
      </c>
      <c r="P47" s="43" t="str">
        <f t="shared" si="14"/>
        <v>gal</v>
      </c>
      <c r="Q47" s="45">
        <f>'[1]1990 Data'!E39</f>
        <v>65261</v>
      </c>
      <c r="R47" s="46">
        <f>'[1]1990 Data'!F39</f>
        <v>4845</v>
      </c>
    </row>
    <row r="48" spans="1:18" x14ac:dyDescent="0.25">
      <c r="A48" s="83" t="s">
        <v>47</v>
      </c>
      <c r="B48" s="62">
        <v>1</v>
      </c>
      <c r="C48" s="12"/>
      <c r="D48" s="10" t="s">
        <v>42</v>
      </c>
      <c r="E48" s="12"/>
      <c r="F48" s="9">
        <f>'[1]2012 Data'!F40</f>
        <v>3403</v>
      </c>
      <c r="G48" s="5"/>
      <c r="H48" s="10" t="str">
        <f t="shared" si="12"/>
        <v>MT</v>
      </c>
      <c r="I48" s="12"/>
      <c r="J48" s="9">
        <f>'[1]2010 Data'!F40</f>
        <v>3403</v>
      </c>
      <c r="K48" s="5"/>
      <c r="L48" s="43" t="str">
        <f t="shared" si="13"/>
        <v>MT</v>
      </c>
      <c r="M48" s="12"/>
      <c r="N48" s="11">
        <f>'[1]2006 Data'!F40</f>
        <v>2683</v>
      </c>
      <c r="O48" s="12"/>
      <c r="P48" s="43" t="str">
        <f t="shared" si="14"/>
        <v>MT</v>
      </c>
      <c r="Q48" s="45"/>
      <c r="R48" s="46">
        <f>'[1]1990 Data'!F40</f>
        <v>2683</v>
      </c>
    </row>
    <row r="49" spans="1:18" x14ac:dyDescent="0.25">
      <c r="A49" s="83" t="s">
        <v>48</v>
      </c>
      <c r="B49" s="62">
        <v>1</v>
      </c>
      <c r="C49" s="12"/>
      <c r="D49" s="10" t="s">
        <v>42</v>
      </c>
      <c r="E49" s="12"/>
      <c r="F49" s="9">
        <f>'[1]2012 Data'!F41</f>
        <v>26574</v>
      </c>
      <c r="G49" s="5"/>
      <c r="H49" s="10" t="str">
        <f>D49</f>
        <v>MT</v>
      </c>
      <c r="I49" s="12"/>
      <c r="J49" s="9">
        <f>'[1]2010 Data'!F41</f>
        <v>26574</v>
      </c>
      <c r="K49" s="5"/>
      <c r="L49" s="43" t="str">
        <f t="shared" si="13"/>
        <v>MT</v>
      </c>
      <c r="M49" s="12"/>
      <c r="N49" s="11">
        <f>'[1]2006 Data'!F41</f>
        <v>27640</v>
      </c>
      <c r="O49" s="12"/>
      <c r="P49" s="43" t="str">
        <f t="shared" si="14"/>
        <v>MT</v>
      </c>
      <c r="Q49" s="45"/>
      <c r="R49" s="46">
        <f>'[1]1990 Data'!F41</f>
        <v>27640</v>
      </c>
    </row>
    <row r="50" spans="1:18" x14ac:dyDescent="0.25">
      <c r="A50" s="87" t="s">
        <v>63</v>
      </c>
      <c r="B50" s="61"/>
      <c r="C50" s="22"/>
      <c r="D50" s="3"/>
      <c r="E50" s="22"/>
      <c r="F50" s="31">
        <f>SUM(F45:F49)</f>
        <v>106933</v>
      </c>
      <c r="G50" s="21"/>
      <c r="H50" s="3"/>
      <c r="I50" s="22"/>
      <c r="J50" s="31">
        <f>SUM(J45:J49)</f>
        <v>90191</v>
      </c>
      <c r="K50" s="21"/>
      <c r="L50" s="3"/>
      <c r="M50" s="22"/>
      <c r="N50" s="32">
        <f>SUM(N45:N49)</f>
        <v>90492</v>
      </c>
      <c r="O50" s="25"/>
      <c r="P50" s="3"/>
      <c r="Q50" s="25"/>
      <c r="R50" s="34">
        <f>SUM(R45:R49)</f>
        <v>114743</v>
      </c>
    </row>
    <row r="51" spans="1:18" s="10" customFormat="1" ht="14.25" customHeight="1" x14ac:dyDescent="0.25">
      <c r="A51" s="73" t="s">
        <v>49</v>
      </c>
      <c r="B51" s="93"/>
      <c r="C51" s="77"/>
      <c r="D51" s="74"/>
      <c r="E51" s="77"/>
      <c r="F51" s="78"/>
      <c r="G51" s="77"/>
      <c r="H51" s="74"/>
      <c r="I51" s="77"/>
      <c r="J51" s="78"/>
      <c r="K51" s="77"/>
      <c r="L51" s="74"/>
      <c r="M51" s="77"/>
      <c r="N51" s="78"/>
      <c r="O51" s="76"/>
      <c r="P51" s="74"/>
      <c r="Q51" s="76"/>
      <c r="R51" s="75"/>
    </row>
    <row r="52" spans="1:18" x14ac:dyDescent="0.25">
      <c r="A52" s="83" t="s">
        <v>50</v>
      </c>
      <c r="B52" s="62">
        <v>2</v>
      </c>
      <c r="C52" s="12">
        <f>'[1]2012 Data'!C43</f>
        <v>14080558150</v>
      </c>
      <c r="D52" s="10" t="s">
        <v>9</v>
      </c>
      <c r="E52" s="12"/>
      <c r="F52" s="9">
        <f>'[1]2012 Data'!F43</f>
        <v>374331</v>
      </c>
      <c r="G52" s="5">
        <f>'[1]2010 Data'!C43</f>
        <v>14405670230</v>
      </c>
      <c r="H52" s="10" t="str">
        <f>D52</f>
        <v>kWh</v>
      </c>
      <c r="I52" s="12">
        <f>'[1]2010 Data'!E43</f>
        <v>2861468</v>
      </c>
      <c r="J52" s="9">
        <f>'[1]2010 Data'!F43</f>
        <v>382974</v>
      </c>
      <c r="K52" s="5">
        <f>'[1]2006 Data'!C43</f>
        <v>14097255551</v>
      </c>
      <c r="L52" s="43" t="str">
        <f>H52</f>
        <v>kWh</v>
      </c>
      <c r="M52" s="12">
        <f>'[1]2006 Data'!E43</f>
        <v>3113425</v>
      </c>
      <c r="N52" s="11">
        <f>'[1]2006 Data'!F43</f>
        <v>473990</v>
      </c>
      <c r="O52" s="40">
        <f>'[1]1990 Data'!C43</f>
        <v>12160266000</v>
      </c>
      <c r="P52" s="10" t="str">
        <f>L52</f>
        <v>kWh</v>
      </c>
      <c r="Q52" s="12">
        <f>'[1]1990 Data'!E43</f>
        <v>2685634</v>
      </c>
      <c r="R52" s="11">
        <f>'[1]1990 Data'!F43</f>
        <v>393841</v>
      </c>
    </row>
    <row r="53" spans="1:18" x14ac:dyDescent="0.25">
      <c r="A53" s="83" t="s">
        <v>51</v>
      </c>
      <c r="B53" s="62">
        <v>2</v>
      </c>
      <c r="C53" s="12"/>
      <c r="D53" s="10"/>
      <c r="E53" s="12"/>
      <c r="F53" s="9">
        <f>'[1]2012 Data'!F44</f>
        <v>10873</v>
      </c>
      <c r="G53" s="5"/>
      <c r="H53" s="10"/>
      <c r="I53" s="12"/>
      <c r="J53" s="9">
        <f>'[1]2010 Data'!F44</f>
        <v>25949</v>
      </c>
      <c r="K53" s="5"/>
      <c r="L53" s="43"/>
      <c r="M53" s="12"/>
      <c r="N53" s="11">
        <f>'[1]2006 Data'!F44</f>
        <v>48875</v>
      </c>
      <c r="O53" s="40"/>
      <c r="P53" s="10"/>
      <c r="Q53" s="12"/>
      <c r="R53" s="11">
        <f>'[1]1990 Data'!F44</f>
        <v>103755</v>
      </c>
    </row>
    <row r="54" spans="1:18" x14ac:dyDescent="0.25">
      <c r="A54" s="87" t="s">
        <v>64</v>
      </c>
      <c r="B54" s="61"/>
      <c r="C54" s="22"/>
      <c r="D54" s="3"/>
      <c r="E54" s="22"/>
      <c r="F54" s="31">
        <f>SUM(F52:F53)</f>
        <v>385204</v>
      </c>
      <c r="G54" s="21"/>
      <c r="H54" s="3"/>
      <c r="I54" s="22"/>
      <c r="J54" s="31">
        <f>SUM(J52:J53)</f>
        <v>408923</v>
      </c>
      <c r="K54" s="21"/>
      <c r="L54" s="3"/>
      <c r="M54" s="22"/>
      <c r="N54" s="32">
        <f>SUM(N52:N53)</f>
        <v>522865</v>
      </c>
      <c r="O54" s="25"/>
      <c r="P54" s="3"/>
      <c r="Q54" s="25"/>
      <c r="R54" s="34">
        <f>SUM(R52:R53)</f>
        <v>497596</v>
      </c>
    </row>
    <row r="55" spans="1:18" s="10" customFormat="1" x14ac:dyDescent="0.25">
      <c r="A55" s="73" t="s">
        <v>52</v>
      </c>
      <c r="B55" s="93"/>
      <c r="C55" s="77"/>
      <c r="D55" s="74"/>
      <c r="E55" s="77"/>
      <c r="F55" s="78"/>
      <c r="G55" s="77"/>
      <c r="H55" s="74"/>
      <c r="I55" s="77"/>
      <c r="J55" s="78"/>
      <c r="K55" s="77"/>
      <c r="L55" s="74"/>
      <c r="M55" s="77"/>
      <c r="N55" s="78"/>
      <c r="O55" s="76"/>
      <c r="P55" s="74"/>
      <c r="Q55" s="76"/>
      <c r="R55" s="75"/>
    </row>
    <row r="56" spans="1:18" x14ac:dyDescent="0.25">
      <c r="A56" s="83" t="s">
        <v>53</v>
      </c>
      <c r="B56" s="57">
        <v>1</v>
      </c>
      <c r="C56" s="12"/>
      <c r="D56" s="10"/>
      <c r="E56" s="12"/>
      <c r="F56" s="9">
        <f>'[1]2012 Data'!F46</f>
        <v>487098</v>
      </c>
      <c r="G56" s="5"/>
      <c r="H56" s="10"/>
      <c r="I56" s="12"/>
      <c r="J56" s="9">
        <f>'[1]2010 Data'!F46</f>
        <v>495579</v>
      </c>
      <c r="K56" s="5"/>
      <c r="L56" s="10"/>
      <c r="M56" s="12"/>
      <c r="N56" s="9">
        <f>'[1]2006 Data'!F46</f>
        <v>504179</v>
      </c>
      <c r="O56" s="39"/>
      <c r="P56" s="10"/>
      <c r="Q56" s="40"/>
      <c r="R56" s="41">
        <f>'[1]1990 Data'!F46</f>
        <v>661244</v>
      </c>
    </row>
    <row r="57" spans="1:18" x14ac:dyDescent="0.25">
      <c r="A57" s="83" t="s">
        <v>54</v>
      </c>
      <c r="B57" s="57">
        <v>1</v>
      </c>
      <c r="C57" s="12"/>
      <c r="D57" s="10"/>
      <c r="E57" s="9"/>
      <c r="F57" s="9">
        <f>'[1]2012 Data'!F47</f>
        <v>1596444</v>
      </c>
      <c r="G57" s="5"/>
      <c r="H57" s="10"/>
      <c r="I57" s="12"/>
      <c r="J57" s="9">
        <f>'[1]2010 Data'!F47</f>
        <v>1514290</v>
      </c>
      <c r="K57" s="7"/>
      <c r="L57" s="10"/>
      <c r="M57" s="12"/>
      <c r="N57" s="9">
        <f>'[1]2006 Data'!F47</f>
        <v>1841645</v>
      </c>
      <c r="O57" s="47"/>
      <c r="P57" s="10"/>
      <c r="Q57" s="48"/>
      <c r="R57" s="41">
        <f>'[1]1990 Data'!F47</f>
        <v>2043262</v>
      </c>
    </row>
    <row r="58" spans="1:18" x14ac:dyDescent="0.25">
      <c r="A58" s="87" t="s">
        <v>65</v>
      </c>
      <c r="B58" s="66"/>
      <c r="C58" s="3"/>
      <c r="D58" s="3"/>
      <c r="E58" s="3"/>
      <c r="F58" s="49">
        <f>SUM(F56:F57)</f>
        <v>2083542</v>
      </c>
      <c r="G58" s="2"/>
      <c r="H58" s="3"/>
      <c r="I58" s="3"/>
      <c r="J58" s="49">
        <f>SUM(J56:J57)</f>
        <v>2009869</v>
      </c>
      <c r="K58" s="2"/>
      <c r="L58" s="3"/>
      <c r="M58" s="3"/>
      <c r="N58" s="34">
        <f>SUM(N56:N57)</f>
        <v>2345824</v>
      </c>
      <c r="O58" s="2"/>
      <c r="P58" s="3"/>
      <c r="Q58" s="3"/>
      <c r="R58" s="34">
        <f>SUM(R56:R57)</f>
        <v>2704506</v>
      </c>
    </row>
    <row r="59" spans="1:18" x14ac:dyDescent="0.25">
      <c r="A59" s="50"/>
      <c r="B59" s="63"/>
      <c r="C59" s="51"/>
      <c r="D59" s="51"/>
      <c r="E59" s="51"/>
      <c r="F59" s="52"/>
      <c r="G59" s="50"/>
      <c r="H59" s="51"/>
      <c r="I59" s="51"/>
      <c r="J59" s="52"/>
      <c r="K59" s="50"/>
      <c r="L59" s="51"/>
      <c r="M59" s="51"/>
      <c r="N59" s="52"/>
      <c r="O59" s="51"/>
      <c r="P59" s="51"/>
      <c r="Q59" s="51"/>
      <c r="R59" s="52"/>
    </row>
    <row r="60" spans="1:18" x14ac:dyDescent="0.25">
      <c r="A60" s="53"/>
      <c r="B60" s="63"/>
      <c r="C60" s="10"/>
      <c r="D60" s="10"/>
      <c r="E60" s="10"/>
      <c r="F60" s="54"/>
      <c r="G60" s="53"/>
      <c r="H60" s="10"/>
      <c r="I60" s="10"/>
      <c r="J60" s="54"/>
      <c r="K60" s="53"/>
      <c r="L60" s="10"/>
      <c r="M60" s="10"/>
      <c r="N60" s="54"/>
      <c r="O60" s="10"/>
      <c r="P60" s="10"/>
      <c r="Q60" s="10"/>
      <c r="R60" s="54"/>
    </row>
    <row r="61" spans="1:18" x14ac:dyDescent="0.25">
      <c r="A61" s="81" t="s">
        <v>66</v>
      </c>
      <c r="B61" s="63"/>
      <c r="C61" s="10"/>
      <c r="D61" s="10"/>
      <c r="E61" s="48"/>
      <c r="F61" s="79">
        <f>'[1]2012 Data'!F50</f>
        <v>12397594.059096999</v>
      </c>
      <c r="G61" s="53"/>
      <c r="H61" s="10"/>
      <c r="I61" s="10"/>
      <c r="J61" s="80">
        <f>'[1]2010 Data'!F50</f>
        <v>12887939</v>
      </c>
      <c r="K61" s="53"/>
      <c r="L61" s="10"/>
      <c r="M61" s="48"/>
      <c r="N61" s="80">
        <f>'[1]2006 Data'!F50</f>
        <v>13406728</v>
      </c>
      <c r="O61" s="10"/>
      <c r="P61" s="10"/>
      <c r="Q61" s="10"/>
      <c r="R61" s="80">
        <f>'[1]1990 Data'!F50</f>
        <v>12769973</v>
      </c>
    </row>
    <row r="62" spans="1:18" x14ac:dyDescent="0.25">
      <c r="A62" s="81" t="s">
        <v>67</v>
      </c>
      <c r="B62" s="63"/>
      <c r="C62" s="10"/>
      <c r="D62" s="10"/>
      <c r="E62" s="48"/>
      <c r="F62" s="80">
        <f>'[1]2012 Data'!F51</f>
        <v>6815276</v>
      </c>
      <c r="G62" s="53"/>
      <c r="H62" s="10"/>
      <c r="I62" s="10"/>
      <c r="J62" s="80">
        <f>'[1]2010 Data'!F51</f>
        <v>6989236</v>
      </c>
      <c r="K62" s="53"/>
      <c r="L62" s="10"/>
      <c r="M62" s="10"/>
      <c r="N62" s="80">
        <f>'[1]2006 Data'!F51</f>
        <v>7660496</v>
      </c>
      <c r="O62" s="10"/>
      <c r="P62" s="10"/>
      <c r="Q62" s="48"/>
      <c r="R62" s="80">
        <f>'[1]1990 Data'!F51</f>
        <v>6583838</v>
      </c>
    </row>
    <row r="63" spans="1:18" x14ac:dyDescent="0.25">
      <c r="A63" s="90" t="s">
        <v>68</v>
      </c>
      <c r="B63" s="63"/>
      <c r="C63" s="10"/>
      <c r="D63" s="10"/>
      <c r="E63" s="10"/>
      <c r="F63" s="80">
        <f>'[1]2012 Data'!F52</f>
        <v>1671089</v>
      </c>
      <c r="G63" s="53"/>
      <c r="H63" s="10"/>
      <c r="I63" s="10"/>
      <c r="J63" s="80">
        <f>'[1]2010 Data'!F52</f>
        <v>1738116</v>
      </c>
      <c r="K63" s="53"/>
      <c r="L63" s="48"/>
      <c r="M63" s="10"/>
      <c r="N63" s="80">
        <f>'[1]2006 Data'!F52</f>
        <v>1818879</v>
      </c>
      <c r="O63" s="10"/>
      <c r="P63" s="10"/>
      <c r="Q63" s="10"/>
      <c r="R63" s="80">
        <f>'[1]1990 Data'!F52</f>
        <v>1808983</v>
      </c>
    </row>
    <row r="64" spans="1:18" x14ac:dyDescent="0.25">
      <c r="A64" s="91"/>
      <c r="B64" s="63"/>
      <c r="C64" s="10"/>
      <c r="D64" s="10"/>
      <c r="E64" s="10"/>
      <c r="F64" s="46"/>
      <c r="G64" s="53"/>
      <c r="H64" s="10"/>
      <c r="I64" s="10"/>
      <c r="J64" s="11"/>
      <c r="K64" s="53"/>
      <c r="L64" s="10"/>
      <c r="M64" s="10"/>
      <c r="N64" s="11"/>
      <c r="O64" s="10"/>
      <c r="P64" s="10"/>
      <c r="Q64" s="10"/>
      <c r="R64" s="11"/>
    </row>
    <row r="65" spans="1:18" s="94" customFormat="1" x14ac:dyDescent="0.25">
      <c r="A65" s="95" t="s">
        <v>55</v>
      </c>
      <c r="B65" s="96"/>
      <c r="C65" s="97"/>
      <c r="D65" s="97"/>
      <c r="E65" s="97"/>
      <c r="F65" s="98">
        <f>'[1]2012 Data'!F54</f>
        <v>20883959.059096999</v>
      </c>
      <c r="G65" s="99"/>
      <c r="H65" s="97"/>
      <c r="I65" s="97"/>
      <c r="J65" s="98">
        <f>'[1]2010 Data'!F54</f>
        <v>21615291</v>
      </c>
      <c r="K65" s="99"/>
      <c r="L65" s="97"/>
      <c r="M65" s="97"/>
      <c r="N65" s="98">
        <f>'[1]2006 Data'!F54</f>
        <v>22886103</v>
      </c>
      <c r="O65" s="97"/>
      <c r="P65" s="97"/>
      <c r="Q65" s="97"/>
      <c r="R65" s="98">
        <f>'[1]1990 Data'!F54</f>
        <v>21162794</v>
      </c>
    </row>
    <row r="66" spans="1:18" x14ac:dyDescent="0.25">
      <c r="B66" s="65"/>
      <c r="N66" s="6"/>
    </row>
    <row r="67" spans="1:18" x14ac:dyDescent="0.25">
      <c r="F67" s="101"/>
    </row>
    <row r="70" spans="1:18" x14ac:dyDescent="0.25">
      <c r="C70" s="6"/>
      <c r="F70" s="6"/>
    </row>
    <row r="71" spans="1:18" x14ac:dyDescent="0.25">
      <c r="C71" s="43"/>
    </row>
    <row r="72" spans="1:18" x14ac:dyDescent="0.25">
      <c r="C72" s="55"/>
    </row>
    <row r="73" spans="1:18" x14ac:dyDescent="0.25">
      <c r="C73" s="55"/>
    </row>
    <row r="74" spans="1:18" x14ac:dyDescent="0.25">
      <c r="C74" s="56"/>
    </row>
    <row r="75" spans="1:18" x14ac:dyDescent="0.25">
      <c r="C75" s="55"/>
    </row>
    <row r="76" spans="1:18" x14ac:dyDescent="0.25">
      <c r="C76" s="55"/>
    </row>
    <row r="77" spans="1:18" x14ac:dyDescent="0.25">
      <c r="C77" s="55"/>
    </row>
    <row r="78" spans="1:18" x14ac:dyDescent="0.25">
      <c r="C78" s="55"/>
    </row>
    <row r="79" spans="1:18" x14ac:dyDescent="0.25">
      <c r="C79" s="55"/>
    </row>
    <row r="80" spans="1:18" x14ac:dyDescent="0.25">
      <c r="C80" s="55"/>
    </row>
    <row r="81" spans="3:3" x14ac:dyDescent="0.25">
      <c r="C81" s="55"/>
    </row>
    <row r="82" spans="3:3" x14ac:dyDescent="0.25">
      <c r="C82" s="55"/>
    </row>
    <row r="83" spans="3:3" x14ac:dyDescent="0.25">
      <c r="C83" s="55"/>
    </row>
    <row r="84" spans="3:3" x14ac:dyDescent="0.25">
      <c r="C84" s="55"/>
    </row>
    <row r="85" spans="3:3" x14ac:dyDescent="0.25">
      <c r="C85" s="55"/>
    </row>
    <row r="86" spans="3:3" x14ac:dyDescent="0.25">
      <c r="C86" s="55"/>
    </row>
    <row r="87" spans="3:3" x14ac:dyDescent="0.25">
      <c r="C87" s="55"/>
    </row>
    <row r="88" spans="3:3" x14ac:dyDescent="0.25">
      <c r="C88" s="55"/>
    </row>
    <row r="89" spans="3:3" x14ac:dyDescent="0.25">
      <c r="C89" s="55"/>
    </row>
    <row r="90" spans="3:3" x14ac:dyDescent="0.25">
      <c r="C90" s="55"/>
    </row>
    <row r="91" spans="3:3" x14ac:dyDescent="0.25">
      <c r="C91" s="55"/>
    </row>
    <row r="92" spans="3:3" x14ac:dyDescent="0.25">
      <c r="C92" s="55"/>
    </row>
    <row r="93" spans="3:3" x14ac:dyDescent="0.25">
      <c r="C93" s="55"/>
    </row>
    <row r="94" spans="3:3" x14ac:dyDescent="0.25">
      <c r="C94" s="55"/>
    </row>
    <row r="95" spans="3:3" x14ac:dyDescent="0.25">
      <c r="C95" s="55"/>
    </row>
    <row r="96" spans="3:3" x14ac:dyDescent="0.25">
      <c r="C96" s="55"/>
    </row>
    <row r="97" spans="3:3" x14ac:dyDescent="0.25">
      <c r="C97" s="55"/>
    </row>
    <row r="98" spans="3:3" x14ac:dyDescent="0.25">
      <c r="C98" s="55"/>
    </row>
    <row r="99" spans="3:3" x14ac:dyDescent="0.25">
      <c r="C99" s="55"/>
    </row>
    <row r="100" spans="3:3" x14ac:dyDescent="0.25">
      <c r="C100" s="55"/>
    </row>
    <row r="101" spans="3:3" x14ac:dyDescent="0.25">
      <c r="C101" s="55"/>
    </row>
    <row r="102" spans="3:3" x14ac:dyDescent="0.25">
      <c r="C102" s="55"/>
    </row>
    <row r="103" spans="3:3" x14ac:dyDescent="0.25">
      <c r="C103" s="55"/>
    </row>
    <row r="104" spans="3:3" x14ac:dyDescent="0.25">
      <c r="C104" s="55"/>
    </row>
    <row r="105" spans="3:3" x14ac:dyDescent="0.25">
      <c r="C105" s="55"/>
    </row>
    <row r="106" spans="3:3" x14ac:dyDescent="0.25">
      <c r="C106" s="55"/>
    </row>
    <row r="107" spans="3:3" x14ac:dyDescent="0.25">
      <c r="C107" s="55"/>
    </row>
    <row r="108" spans="3:3" x14ac:dyDescent="0.25">
      <c r="C108" s="55"/>
    </row>
    <row r="109" spans="3:3" x14ac:dyDescent="0.25">
      <c r="C109" s="55"/>
    </row>
    <row r="110" spans="3:3" x14ac:dyDescent="0.25">
      <c r="C110" s="55"/>
    </row>
    <row r="111" spans="3:3" x14ac:dyDescent="0.25">
      <c r="C111" s="55"/>
    </row>
    <row r="112" spans="3:3" x14ac:dyDescent="0.25">
      <c r="C112" s="55"/>
    </row>
    <row r="113" spans="3:3" x14ac:dyDescent="0.25">
      <c r="C113" s="55"/>
    </row>
    <row r="114" spans="3:3" x14ac:dyDescent="0.25">
      <c r="C114" s="55"/>
    </row>
    <row r="115" spans="3:3" x14ac:dyDescent="0.25">
      <c r="C115" s="43"/>
    </row>
  </sheetData>
  <mergeCells count="6">
    <mergeCell ref="O1:R2"/>
    <mergeCell ref="A1:A3"/>
    <mergeCell ref="B1:B3"/>
    <mergeCell ref="C1:F2"/>
    <mergeCell ref="G1:J2"/>
    <mergeCell ref="K1:N2"/>
  </mergeCells>
  <pageMargins left="0.5" right="0.5" top="0.5" bottom="0.5" header="0.25" footer="0.25"/>
  <pageSetup orientation="landscape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Appendix GHG Sectors</vt:lpstr>
      <vt:lpstr>Appendix Emissions Summary</vt:lpstr>
      <vt:lpstr>'Appendix Emissions Summary'!Print_Area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Kate.Wessels</dc:creator>
  <cp:lastModifiedBy>Erin Abler</cp:lastModifiedBy>
  <cp:lastPrinted>2014-12-19T17:27:56Z</cp:lastPrinted>
  <dcterms:created xsi:type="dcterms:W3CDTF">2014-12-03T16:48:39Z</dcterms:created>
  <dcterms:modified xsi:type="dcterms:W3CDTF">2016-04-29T19:46:09Z</dcterms:modified>
</cp:coreProperties>
</file>