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905"/>
  <workbookPr autoCompressPictures="0"/>
  <bookViews>
    <workbookView xWindow="0" yWindow="0" windowWidth="25140" windowHeight="14640"/>
  </bookViews>
  <sheets>
    <sheet name="Tabelle1" sheetId="1" r:id="rId1"/>
  </sheets>
  <definedNames>
    <definedName name="_xlnm._FilterDatabase" localSheetId="0" hidden="1">Tabelle1!$A$1:$U$222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O21" i="1"/>
  <c r="P21" i="1"/>
  <c r="Q21" i="1"/>
  <c r="N22" i="1"/>
  <c r="O22" i="1"/>
  <c r="P22" i="1"/>
  <c r="Q22" i="1"/>
  <c r="N26" i="1"/>
  <c r="O26" i="1"/>
  <c r="P26" i="1"/>
  <c r="Q26" i="1"/>
  <c r="N31" i="1"/>
  <c r="O31" i="1"/>
  <c r="P31" i="1"/>
  <c r="Q31" i="1"/>
  <c r="N36" i="1"/>
  <c r="O36" i="1"/>
  <c r="P36" i="1"/>
  <c r="Q36" i="1"/>
  <c r="N47" i="1"/>
  <c r="O47" i="1"/>
  <c r="P47" i="1"/>
  <c r="Q47" i="1"/>
  <c r="N58" i="1"/>
  <c r="O58" i="1"/>
  <c r="P58" i="1"/>
  <c r="Q58" i="1"/>
  <c r="N71" i="1"/>
  <c r="O71" i="1"/>
  <c r="P71" i="1"/>
  <c r="Q71" i="1"/>
  <c r="N82" i="1"/>
  <c r="O82" i="1"/>
  <c r="P82" i="1"/>
  <c r="Q82" i="1"/>
  <c r="N105" i="1"/>
  <c r="O105" i="1"/>
  <c r="P105" i="1"/>
  <c r="Q105" i="1"/>
  <c r="N112" i="1"/>
  <c r="O112" i="1"/>
  <c r="P112" i="1"/>
  <c r="Q112" i="1"/>
  <c r="N121" i="1"/>
  <c r="O121" i="1"/>
  <c r="P121" i="1"/>
  <c r="Q121" i="1"/>
  <c r="N128" i="1"/>
  <c r="O128" i="1"/>
  <c r="P128" i="1"/>
  <c r="Q128" i="1"/>
  <c r="N140" i="1"/>
  <c r="O140" i="1"/>
  <c r="P140" i="1"/>
  <c r="Q140" i="1"/>
  <c r="N206" i="1"/>
  <c r="O206" i="1"/>
  <c r="P206" i="1"/>
  <c r="Q206" i="1"/>
  <c r="N24" i="1"/>
  <c r="O24" i="1"/>
  <c r="P24" i="1"/>
  <c r="Q24" i="1"/>
  <c r="N28" i="1"/>
  <c r="O28" i="1"/>
  <c r="P28" i="1"/>
  <c r="Q28" i="1"/>
  <c r="N42" i="1"/>
  <c r="O42" i="1"/>
  <c r="P42" i="1"/>
  <c r="Q42" i="1"/>
  <c r="N5" i="1"/>
  <c r="O5" i="1"/>
  <c r="P5" i="1"/>
  <c r="Q5" i="1"/>
  <c r="N33" i="1"/>
  <c r="O33" i="1"/>
  <c r="P33" i="1"/>
  <c r="Q33" i="1"/>
  <c r="N41" i="1"/>
  <c r="O41" i="1"/>
  <c r="P41" i="1"/>
  <c r="Q41" i="1"/>
  <c r="N45" i="1"/>
  <c r="O45" i="1"/>
  <c r="P45" i="1"/>
  <c r="Q45" i="1"/>
  <c r="N49" i="1"/>
  <c r="O49" i="1"/>
  <c r="P49" i="1"/>
  <c r="Q49" i="1"/>
  <c r="N53" i="1"/>
  <c r="O53" i="1"/>
  <c r="P53" i="1"/>
  <c r="Q53" i="1"/>
  <c r="N59" i="1"/>
  <c r="O59" i="1"/>
  <c r="P59" i="1"/>
  <c r="Q59" i="1"/>
  <c r="N65" i="1"/>
  <c r="O65" i="1"/>
  <c r="P65" i="1"/>
  <c r="Q65" i="1"/>
  <c r="N2" i="1"/>
  <c r="O2" i="1"/>
  <c r="P2" i="1"/>
  <c r="Q2" i="1"/>
  <c r="N3" i="1"/>
  <c r="O3" i="1"/>
  <c r="P3" i="1"/>
  <c r="Q3" i="1"/>
  <c r="N23" i="1"/>
  <c r="O23" i="1"/>
  <c r="P23" i="1"/>
  <c r="Q23" i="1"/>
  <c r="N25" i="1"/>
  <c r="O25" i="1"/>
  <c r="P25" i="1"/>
  <c r="Q25" i="1"/>
  <c r="N27" i="1"/>
  <c r="O27" i="1"/>
  <c r="P27" i="1"/>
  <c r="Q27" i="1"/>
  <c r="N29" i="1"/>
  <c r="O29" i="1"/>
  <c r="P29" i="1"/>
  <c r="Q29" i="1"/>
  <c r="N35" i="1"/>
  <c r="O35" i="1"/>
  <c r="P35" i="1"/>
  <c r="Q35" i="1"/>
  <c r="N38" i="1"/>
  <c r="O38" i="1"/>
  <c r="P38" i="1"/>
  <c r="Q38" i="1"/>
  <c r="N46" i="1"/>
  <c r="O46" i="1"/>
  <c r="P46" i="1"/>
  <c r="Q46" i="1"/>
  <c r="N52" i="1"/>
  <c r="O52" i="1"/>
  <c r="P52" i="1"/>
  <c r="Q52" i="1"/>
  <c r="N199" i="1"/>
  <c r="O199" i="1"/>
  <c r="P199" i="1"/>
  <c r="Q199" i="1"/>
  <c r="N203" i="1"/>
  <c r="O203" i="1"/>
  <c r="P203" i="1"/>
  <c r="Q203" i="1"/>
  <c r="N208" i="1"/>
  <c r="O208" i="1"/>
  <c r="P208" i="1"/>
  <c r="Q208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6" i="1"/>
  <c r="O216" i="1"/>
  <c r="P216" i="1"/>
  <c r="Q216" i="1"/>
  <c r="N4" i="1"/>
  <c r="O4" i="1"/>
  <c r="P4" i="1"/>
  <c r="Q4" i="1"/>
  <c r="N56" i="1"/>
  <c r="O56" i="1"/>
  <c r="P56" i="1"/>
  <c r="Q56" i="1"/>
  <c r="N57" i="1"/>
  <c r="O57" i="1"/>
  <c r="P57" i="1"/>
  <c r="Q57" i="1"/>
  <c r="N61" i="1"/>
  <c r="O61" i="1"/>
  <c r="P61" i="1"/>
  <c r="Q61" i="1"/>
  <c r="N73" i="1"/>
  <c r="O73" i="1"/>
  <c r="P73" i="1"/>
  <c r="Q73" i="1"/>
  <c r="N79" i="1"/>
  <c r="O79" i="1"/>
  <c r="P79" i="1"/>
  <c r="Q79" i="1"/>
  <c r="N92" i="1"/>
  <c r="O92" i="1"/>
  <c r="P92" i="1"/>
  <c r="Q92" i="1"/>
  <c r="N98" i="1"/>
  <c r="O98" i="1"/>
  <c r="P98" i="1"/>
  <c r="Q98" i="1"/>
  <c r="N106" i="1"/>
  <c r="O106" i="1"/>
  <c r="P106" i="1"/>
  <c r="Q106" i="1"/>
  <c r="N107" i="1"/>
  <c r="O107" i="1"/>
  <c r="P107" i="1"/>
  <c r="Q107" i="1"/>
  <c r="N113" i="1"/>
  <c r="O113" i="1"/>
  <c r="P113" i="1"/>
  <c r="Q113" i="1"/>
  <c r="N115" i="1"/>
  <c r="O115" i="1"/>
  <c r="P115" i="1"/>
  <c r="Q115" i="1"/>
  <c r="N120" i="1"/>
  <c r="O120" i="1"/>
  <c r="P120" i="1"/>
  <c r="Q120" i="1"/>
  <c r="N125" i="1"/>
  <c r="O125" i="1"/>
  <c r="P125" i="1"/>
  <c r="Q125" i="1"/>
  <c r="N127" i="1"/>
  <c r="O127" i="1"/>
  <c r="P127" i="1"/>
  <c r="Q127" i="1"/>
  <c r="N133" i="1"/>
  <c r="O133" i="1"/>
  <c r="P133" i="1"/>
  <c r="Q133" i="1"/>
  <c r="N138" i="1"/>
  <c r="O138" i="1"/>
  <c r="P138" i="1"/>
  <c r="Q138" i="1"/>
  <c r="N143" i="1"/>
  <c r="O143" i="1"/>
  <c r="P143" i="1"/>
  <c r="Q143" i="1"/>
  <c r="N149" i="1"/>
  <c r="O149" i="1"/>
  <c r="P149" i="1"/>
  <c r="Q149" i="1"/>
  <c r="N154" i="1"/>
  <c r="O154" i="1"/>
  <c r="P154" i="1"/>
  <c r="Q154" i="1"/>
  <c r="N164" i="1"/>
  <c r="O164" i="1"/>
  <c r="P164" i="1"/>
  <c r="Q164" i="1"/>
  <c r="N174" i="1"/>
  <c r="O174" i="1"/>
  <c r="P174" i="1"/>
  <c r="Q174" i="1"/>
  <c r="N179" i="1"/>
  <c r="O179" i="1"/>
  <c r="P179" i="1"/>
  <c r="Q179" i="1"/>
  <c r="N186" i="1"/>
  <c r="O186" i="1"/>
  <c r="P186" i="1"/>
  <c r="Q186" i="1"/>
  <c r="N190" i="1"/>
  <c r="O190" i="1"/>
  <c r="P190" i="1"/>
  <c r="Q190" i="1"/>
  <c r="N194" i="1"/>
  <c r="O194" i="1"/>
  <c r="P194" i="1"/>
  <c r="Q194" i="1"/>
  <c r="N197" i="1"/>
  <c r="O197" i="1"/>
  <c r="P197" i="1"/>
  <c r="Q197" i="1"/>
  <c r="N201" i="1"/>
  <c r="O201" i="1"/>
  <c r="P201" i="1"/>
  <c r="Q201" i="1"/>
  <c r="N15" i="1"/>
  <c r="O15" i="1"/>
  <c r="P15" i="1"/>
  <c r="Q15" i="1"/>
  <c r="N54" i="1"/>
  <c r="O54" i="1"/>
  <c r="P54" i="1"/>
  <c r="Q54" i="1"/>
  <c r="N63" i="1"/>
  <c r="O63" i="1"/>
  <c r="P63" i="1"/>
  <c r="Q63" i="1"/>
  <c r="N69" i="1"/>
  <c r="O69" i="1"/>
  <c r="P69" i="1"/>
  <c r="Q69" i="1"/>
  <c r="N95" i="1"/>
  <c r="O95" i="1"/>
  <c r="P95" i="1"/>
  <c r="Q95" i="1"/>
  <c r="N111" i="1"/>
  <c r="O111" i="1"/>
  <c r="P111" i="1"/>
  <c r="Q111" i="1"/>
  <c r="N117" i="1"/>
  <c r="O117" i="1"/>
  <c r="P117" i="1"/>
  <c r="Q117" i="1"/>
  <c r="N136" i="1"/>
  <c r="O136" i="1"/>
  <c r="P136" i="1"/>
  <c r="Q136" i="1"/>
  <c r="N144" i="1"/>
  <c r="O144" i="1"/>
  <c r="P144" i="1"/>
  <c r="Q144" i="1"/>
  <c r="N151" i="1"/>
  <c r="O151" i="1"/>
  <c r="P151" i="1"/>
  <c r="Q151" i="1"/>
  <c r="N162" i="1"/>
  <c r="O162" i="1"/>
  <c r="P162" i="1"/>
  <c r="Q162" i="1"/>
  <c r="N168" i="1"/>
  <c r="O168" i="1"/>
  <c r="P168" i="1"/>
  <c r="Q168" i="1"/>
  <c r="N177" i="1"/>
  <c r="O177" i="1"/>
  <c r="P177" i="1"/>
  <c r="Q177" i="1"/>
  <c r="N183" i="1"/>
  <c r="O183" i="1"/>
  <c r="P183" i="1"/>
  <c r="Q183" i="1"/>
  <c r="N191" i="1"/>
  <c r="O191" i="1"/>
  <c r="P191" i="1"/>
  <c r="Q191" i="1"/>
  <c r="N193" i="1"/>
  <c r="O193" i="1"/>
  <c r="P193" i="1"/>
  <c r="Q193" i="1"/>
  <c r="N196" i="1"/>
  <c r="O196" i="1"/>
  <c r="P196" i="1"/>
  <c r="Q196" i="1"/>
  <c r="N198" i="1"/>
  <c r="O198" i="1"/>
  <c r="P198" i="1"/>
  <c r="Q198" i="1"/>
  <c r="N205" i="1"/>
  <c r="O205" i="1"/>
  <c r="P205" i="1"/>
  <c r="Q205" i="1"/>
  <c r="N78" i="1"/>
  <c r="O78" i="1"/>
  <c r="P78" i="1"/>
  <c r="Q78" i="1"/>
  <c r="N89" i="1"/>
  <c r="O89" i="1"/>
  <c r="P89" i="1"/>
  <c r="Q89" i="1"/>
  <c r="N158" i="1"/>
  <c r="O158" i="1"/>
  <c r="P158" i="1"/>
  <c r="Q158" i="1"/>
  <c r="N176" i="1"/>
  <c r="O176" i="1"/>
  <c r="P176" i="1"/>
  <c r="Q176" i="1"/>
  <c r="N184" i="1"/>
  <c r="O184" i="1"/>
  <c r="P184" i="1"/>
  <c r="Q184" i="1"/>
  <c r="N169" i="1"/>
  <c r="O169" i="1"/>
  <c r="P169" i="1"/>
  <c r="Q169" i="1"/>
  <c r="N182" i="1"/>
  <c r="O182" i="1"/>
  <c r="P182" i="1"/>
  <c r="Q182" i="1"/>
  <c r="N209" i="1"/>
  <c r="O209" i="1"/>
  <c r="P209" i="1"/>
  <c r="Q209" i="1"/>
  <c r="N214" i="1"/>
  <c r="O214" i="1"/>
  <c r="P214" i="1"/>
  <c r="Q214" i="1"/>
  <c r="N222" i="1"/>
  <c r="O222" i="1"/>
  <c r="P222" i="1"/>
  <c r="Q222" i="1"/>
  <c r="N9" i="1"/>
  <c r="O9" i="1"/>
  <c r="P9" i="1"/>
  <c r="Q9" i="1"/>
  <c r="N202" i="1"/>
  <c r="O202" i="1"/>
  <c r="P202" i="1"/>
  <c r="Q202" i="1"/>
  <c r="N210" i="1"/>
  <c r="O210" i="1"/>
  <c r="P210" i="1"/>
  <c r="Q210" i="1"/>
  <c r="N215" i="1"/>
  <c r="O215" i="1"/>
  <c r="P215" i="1"/>
  <c r="Q215" i="1"/>
  <c r="N221" i="1"/>
  <c r="O221" i="1"/>
  <c r="P221" i="1"/>
  <c r="Q221" i="1"/>
  <c r="N66" i="1"/>
  <c r="O66" i="1"/>
  <c r="P66" i="1"/>
  <c r="Q66" i="1"/>
  <c r="N10" i="1"/>
  <c r="O10" i="1"/>
  <c r="P10" i="1"/>
  <c r="Q10" i="1"/>
  <c r="N219" i="1"/>
  <c r="O219" i="1"/>
  <c r="P219" i="1"/>
  <c r="Q219" i="1"/>
  <c r="N14" i="1"/>
  <c r="O14" i="1"/>
  <c r="P14" i="1"/>
  <c r="Q14" i="1"/>
  <c r="N50" i="1"/>
  <c r="O50" i="1"/>
  <c r="P50" i="1"/>
  <c r="Q50" i="1"/>
  <c r="N188" i="1"/>
  <c r="O188" i="1"/>
  <c r="P188" i="1"/>
  <c r="Q188" i="1"/>
  <c r="N217" i="1"/>
  <c r="O217" i="1"/>
  <c r="P217" i="1"/>
  <c r="Q217" i="1"/>
  <c r="N70" i="1"/>
  <c r="O70" i="1"/>
  <c r="P70" i="1"/>
  <c r="Q70" i="1"/>
  <c r="N88" i="1"/>
  <c r="O88" i="1"/>
  <c r="P88" i="1"/>
  <c r="Q88" i="1"/>
  <c r="N7" i="1"/>
  <c r="O7" i="1"/>
  <c r="P7" i="1"/>
  <c r="Q7" i="1"/>
  <c r="N13" i="1"/>
  <c r="O13" i="1"/>
  <c r="P13" i="1"/>
  <c r="Q13" i="1"/>
  <c r="N218" i="1"/>
  <c r="O218" i="1"/>
  <c r="P218" i="1"/>
  <c r="Q218" i="1"/>
  <c r="N220" i="1"/>
  <c r="O220" i="1"/>
  <c r="P220" i="1"/>
  <c r="Q220" i="1"/>
  <c r="N77" i="1"/>
  <c r="O77" i="1"/>
  <c r="P77" i="1"/>
  <c r="Q77" i="1"/>
  <c r="N142" i="1"/>
  <c r="O142" i="1"/>
  <c r="P142" i="1"/>
  <c r="Q142" i="1"/>
  <c r="N153" i="1"/>
  <c r="O153" i="1"/>
  <c r="P153" i="1"/>
  <c r="Q153" i="1"/>
  <c r="N161" i="1"/>
  <c r="O161" i="1"/>
  <c r="P161" i="1"/>
  <c r="Q161" i="1"/>
  <c r="N167" i="1"/>
  <c r="O167" i="1"/>
  <c r="P167" i="1"/>
  <c r="Q167" i="1"/>
  <c r="N178" i="1"/>
  <c r="O178" i="1"/>
  <c r="P178" i="1"/>
  <c r="Q178" i="1"/>
  <c r="N97" i="1"/>
  <c r="O97" i="1"/>
  <c r="P97" i="1"/>
  <c r="Q97" i="1"/>
  <c r="N110" i="1"/>
  <c r="O110" i="1"/>
  <c r="P110" i="1"/>
  <c r="Q110" i="1"/>
  <c r="N119" i="1"/>
  <c r="O119" i="1"/>
  <c r="P119" i="1"/>
  <c r="Q11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5" i="1"/>
  <c r="O135" i="1"/>
  <c r="P135" i="1"/>
  <c r="Q135" i="1"/>
  <c r="N146" i="1"/>
  <c r="O146" i="1"/>
  <c r="P146" i="1"/>
  <c r="Q146" i="1"/>
  <c r="N170" i="1"/>
  <c r="O170" i="1"/>
  <c r="P170" i="1"/>
  <c r="Q170" i="1"/>
  <c r="N173" i="1"/>
  <c r="O173" i="1"/>
  <c r="P173" i="1"/>
  <c r="Q173" i="1"/>
  <c r="N187" i="1"/>
  <c r="O187" i="1"/>
  <c r="P187" i="1"/>
  <c r="Q187" i="1"/>
  <c r="N195" i="1"/>
  <c r="O195" i="1"/>
  <c r="P195" i="1"/>
  <c r="Q195" i="1"/>
  <c r="N147" i="1"/>
  <c r="O147" i="1"/>
  <c r="P147" i="1"/>
  <c r="Q147" i="1"/>
  <c r="N171" i="1"/>
  <c r="O171" i="1"/>
  <c r="P171" i="1"/>
  <c r="Q171" i="1"/>
  <c r="N185" i="1"/>
  <c r="O185" i="1"/>
  <c r="P185" i="1"/>
  <c r="Q185" i="1"/>
  <c r="N200" i="1"/>
  <c r="O200" i="1"/>
  <c r="P200" i="1"/>
  <c r="Q200" i="1"/>
  <c r="N48" i="1"/>
  <c r="O48" i="1"/>
  <c r="P48" i="1"/>
  <c r="Q48" i="1"/>
  <c r="N60" i="1"/>
  <c r="O60" i="1"/>
  <c r="P60" i="1"/>
  <c r="Q60" i="1"/>
  <c r="N64" i="1"/>
  <c r="O64" i="1"/>
  <c r="P64" i="1"/>
  <c r="Q64" i="1"/>
  <c r="N152" i="1"/>
  <c r="O152" i="1"/>
  <c r="P152" i="1"/>
  <c r="Q152" i="1"/>
  <c r="N76" i="1"/>
  <c r="O76" i="1"/>
  <c r="P76" i="1"/>
  <c r="Q76" i="1"/>
  <c r="N62" i="1"/>
  <c r="O62" i="1"/>
  <c r="P62" i="1"/>
  <c r="Q62" i="1"/>
  <c r="N159" i="1"/>
  <c r="O159" i="1"/>
  <c r="P159" i="1"/>
  <c r="Q159" i="1"/>
  <c r="N72" i="1"/>
  <c r="O72" i="1"/>
  <c r="P72" i="1"/>
  <c r="Q72" i="1"/>
  <c r="N160" i="1"/>
  <c r="O160" i="1"/>
  <c r="P160" i="1"/>
  <c r="Q160" i="1"/>
  <c r="N172" i="1"/>
  <c r="O172" i="1"/>
  <c r="P172" i="1"/>
  <c r="Q172" i="1"/>
  <c r="N8" i="1"/>
  <c r="O8" i="1"/>
  <c r="P8" i="1"/>
  <c r="Q8" i="1"/>
  <c r="N75" i="1"/>
  <c r="O75" i="1"/>
  <c r="P75" i="1"/>
  <c r="Q75" i="1"/>
  <c r="N83" i="1"/>
  <c r="O83" i="1"/>
  <c r="P83" i="1"/>
  <c r="Q83" i="1"/>
  <c r="N94" i="1"/>
  <c r="O94" i="1"/>
  <c r="P94" i="1"/>
  <c r="Q94" i="1"/>
  <c r="N103" i="1"/>
  <c r="O103" i="1"/>
  <c r="P103" i="1"/>
  <c r="Q103" i="1"/>
  <c r="N12" i="1"/>
  <c r="O12" i="1"/>
  <c r="P12" i="1"/>
  <c r="Q12" i="1"/>
  <c r="N80" i="1"/>
  <c r="O80" i="1"/>
  <c r="P80" i="1"/>
  <c r="Q80" i="1"/>
  <c r="N90" i="1"/>
  <c r="O90" i="1"/>
  <c r="P90" i="1"/>
  <c r="Q90" i="1"/>
  <c r="N99" i="1"/>
  <c r="O99" i="1"/>
  <c r="P99" i="1"/>
  <c r="Q99" i="1"/>
  <c r="N108" i="1"/>
  <c r="O108" i="1"/>
  <c r="P108" i="1"/>
  <c r="Q108" i="1"/>
  <c r="N116" i="1"/>
  <c r="O116" i="1"/>
  <c r="P116" i="1"/>
  <c r="Q116" i="1"/>
  <c r="N123" i="1"/>
  <c r="O123" i="1"/>
  <c r="P123" i="1"/>
  <c r="Q123" i="1"/>
  <c r="N129" i="1"/>
  <c r="O129" i="1"/>
  <c r="P129" i="1"/>
  <c r="Q129" i="1"/>
  <c r="N139" i="1"/>
  <c r="O139" i="1"/>
  <c r="P139" i="1"/>
  <c r="Q139" i="1"/>
  <c r="N155" i="1"/>
  <c r="O155" i="1"/>
  <c r="P155" i="1"/>
  <c r="Q155" i="1"/>
  <c r="N166" i="1"/>
  <c r="O166" i="1"/>
  <c r="P166" i="1"/>
  <c r="Q166" i="1"/>
  <c r="N11" i="1"/>
  <c r="O11" i="1"/>
  <c r="P11" i="1"/>
  <c r="Q11" i="1"/>
  <c r="N51" i="1"/>
  <c r="O51" i="1"/>
  <c r="P51" i="1"/>
  <c r="Q51" i="1"/>
  <c r="N68" i="1"/>
  <c r="O68" i="1"/>
  <c r="P68" i="1"/>
  <c r="Q68" i="1"/>
  <c r="N74" i="1"/>
  <c r="O74" i="1"/>
  <c r="P74" i="1"/>
  <c r="Q74" i="1"/>
  <c r="N81" i="1"/>
  <c r="O81" i="1"/>
  <c r="P81" i="1"/>
  <c r="Q81" i="1"/>
  <c r="N91" i="1"/>
  <c r="O91" i="1"/>
  <c r="P91" i="1"/>
  <c r="Q91" i="1"/>
  <c r="N102" i="1"/>
  <c r="O102" i="1"/>
  <c r="P102" i="1"/>
  <c r="Q102" i="1"/>
  <c r="N114" i="1"/>
  <c r="O114" i="1"/>
  <c r="P114" i="1"/>
  <c r="Q114" i="1"/>
  <c r="N126" i="1"/>
  <c r="O126" i="1"/>
  <c r="P126" i="1"/>
  <c r="Q126" i="1"/>
  <c r="N134" i="1"/>
  <c r="O134" i="1"/>
  <c r="P134" i="1"/>
  <c r="Q134" i="1"/>
  <c r="N145" i="1"/>
  <c r="O145" i="1"/>
  <c r="P145" i="1"/>
  <c r="Q145" i="1"/>
  <c r="N150" i="1"/>
  <c r="O150" i="1"/>
  <c r="P150" i="1"/>
  <c r="Q150" i="1"/>
  <c r="N156" i="1"/>
  <c r="O156" i="1"/>
  <c r="P156" i="1"/>
  <c r="Q156" i="1"/>
  <c r="N165" i="1"/>
  <c r="O165" i="1"/>
  <c r="P165" i="1"/>
  <c r="Q165" i="1"/>
  <c r="N175" i="1"/>
  <c r="O175" i="1"/>
  <c r="P175" i="1"/>
  <c r="Q175" i="1"/>
  <c r="N180" i="1"/>
  <c r="O180" i="1"/>
  <c r="P180" i="1"/>
  <c r="Q180" i="1"/>
  <c r="N124" i="1"/>
  <c r="O124" i="1"/>
  <c r="P124" i="1"/>
  <c r="Q124" i="1"/>
  <c r="N137" i="1"/>
  <c r="O137" i="1"/>
  <c r="P137" i="1"/>
  <c r="Q137" i="1"/>
  <c r="N148" i="1"/>
  <c r="O148" i="1"/>
  <c r="P148" i="1"/>
  <c r="Q148" i="1"/>
  <c r="N157" i="1"/>
  <c r="O157" i="1"/>
  <c r="P157" i="1"/>
  <c r="Q157" i="1"/>
  <c r="N16" i="1"/>
  <c r="O16" i="1"/>
  <c r="P16" i="1"/>
  <c r="Q16" i="1"/>
  <c r="N17" i="1"/>
  <c r="O17" i="1"/>
  <c r="P17" i="1"/>
  <c r="Q17" i="1"/>
  <c r="N100" i="1"/>
  <c r="O100" i="1"/>
  <c r="P100" i="1"/>
  <c r="Q100" i="1"/>
  <c r="N104" i="1"/>
  <c r="O104" i="1"/>
  <c r="P104" i="1"/>
  <c r="Q104" i="1"/>
  <c r="N181" i="1"/>
  <c r="O181" i="1"/>
  <c r="P181" i="1"/>
  <c r="Q181" i="1"/>
  <c r="N204" i="1"/>
  <c r="O204" i="1"/>
  <c r="P204" i="1"/>
  <c r="Q204" i="1"/>
  <c r="N207" i="1"/>
  <c r="O207" i="1"/>
  <c r="P207" i="1"/>
  <c r="Q207" i="1"/>
  <c r="N18" i="1"/>
  <c r="O18" i="1"/>
  <c r="P18" i="1"/>
  <c r="Q18" i="1"/>
  <c r="N55" i="1"/>
  <c r="O55" i="1"/>
  <c r="P55" i="1"/>
  <c r="Q55" i="1"/>
  <c r="N122" i="1"/>
  <c r="O122" i="1"/>
  <c r="P122" i="1"/>
  <c r="Q122" i="1"/>
  <c r="N32" i="1"/>
  <c r="O32" i="1"/>
  <c r="P32" i="1"/>
  <c r="Q32" i="1"/>
  <c r="N34" i="1"/>
  <c r="O34" i="1"/>
  <c r="P34" i="1"/>
  <c r="Q34" i="1"/>
  <c r="N37" i="1"/>
  <c r="O37" i="1"/>
  <c r="P37" i="1"/>
  <c r="Q37" i="1"/>
  <c r="N39" i="1"/>
  <c r="O39" i="1"/>
  <c r="P39" i="1"/>
  <c r="Q39" i="1"/>
  <c r="N86" i="1"/>
  <c r="O86" i="1"/>
  <c r="P86" i="1"/>
  <c r="Q86" i="1"/>
  <c r="N87" i="1"/>
  <c r="O87" i="1"/>
  <c r="P87" i="1"/>
  <c r="Q87" i="1"/>
  <c r="N189" i="1"/>
  <c r="O189" i="1"/>
  <c r="P189" i="1"/>
  <c r="Q189" i="1"/>
  <c r="N192" i="1"/>
  <c r="O192" i="1"/>
  <c r="P192" i="1"/>
  <c r="Q192" i="1"/>
  <c r="N84" i="1"/>
  <c r="O84" i="1"/>
  <c r="P84" i="1"/>
  <c r="Q84" i="1"/>
  <c r="N96" i="1"/>
  <c r="O96" i="1"/>
  <c r="P96" i="1"/>
  <c r="Q96" i="1"/>
  <c r="N109" i="1"/>
  <c r="O109" i="1"/>
  <c r="P109" i="1"/>
  <c r="Q109" i="1"/>
  <c r="N118" i="1"/>
  <c r="O118" i="1"/>
  <c r="P118" i="1"/>
  <c r="Q118" i="1"/>
  <c r="N6" i="1"/>
  <c r="O6" i="1"/>
  <c r="P6" i="1"/>
  <c r="Q6" i="1"/>
  <c r="N20" i="1"/>
  <c r="O20" i="1"/>
  <c r="P20" i="1"/>
  <c r="Q20" i="1"/>
  <c r="N141" i="1"/>
  <c r="O141" i="1"/>
  <c r="P141" i="1"/>
  <c r="Q141" i="1"/>
  <c r="N30" i="1"/>
  <c r="O30" i="1"/>
  <c r="P30" i="1"/>
  <c r="Q30" i="1"/>
  <c r="N40" i="1"/>
  <c r="O40" i="1"/>
  <c r="P40" i="1"/>
  <c r="Q40" i="1"/>
  <c r="N43" i="1"/>
  <c r="O43" i="1"/>
  <c r="P43" i="1"/>
  <c r="Q43" i="1"/>
  <c r="N44" i="1"/>
  <c r="O44" i="1"/>
  <c r="P44" i="1"/>
  <c r="Q44" i="1"/>
  <c r="N67" i="1"/>
  <c r="O67" i="1"/>
  <c r="P67" i="1"/>
  <c r="Q67" i="1"/>
  <c r="N85" i="1"/>
  <c r="O85" i="1"/>
  <c r="P85" i="1"/>
  <c r="Q85" i="1"/>
  <c r="N93" i="1"/>
  <c r="O93" i="1"/>
  <c r="P93" i="1"/>
  <c r="Q93" i="1"/>
  <c r="N101" i="1"/>
  <c r="O101" i="1"/>
  <c r="P101" i="1"/>
  <c r="Q101" i="1"/>
  <c r="N163" i="1"/>
  <c r="O163" i="1"/>
  <c r="P163" i="1"/>
  <c r="Q163" i="1"/>
  <c r="T80" i="1"/>
  <c r="T90" i="1"/>
  <c r="T99" i="1"/>
  <c r="T108" i="1"/>
  <c r="T116" i="1"/>
  <c r="T123" i="1"/>
  <c r="T129" i="1"/>
  <c r="T139" i="1"/>
  <c r="T155" i="1"/>
  <c r="T166" i="1"/>
  <c r="T11" i="1"/>
  <c r="T51" i="1"/>
  <c r="T68" i="1"/>
  <c r="T74" i="1"/>
  <c r="T81" i="1"/>
  <c r="T91" i="1"/>
  <c r="T102" i="1"/>
  <c r="T114" i="1"/>
  <c r="T126" i="1"/>
  <c r="T134" i="1"/>
  <c r="T145" i="1"/>
  <c r="T150" i="1"/>
  <c r="T156" i="1"/>
  <c r="T165" i="1"/>
  <c r="T175" i="1"/>
  <c r="T180" i="1"/>
  <c r="T12" i="1"/>
  <c r="T21" i="1"/>
  <c r="T22" i="1"/>
  <c r="T26" i="1"/>
  <c r="T31" i="1"/>
  <c r="T36" i="1"/>
  <c r="T47" i="1"/>
  <c r="T58" i="1"/>
  <c r="T71" i="1"/>
  <c r="T82" i="1"/>
  <c r="T105" i="1"/>
  <c r="T112" i="1"/>
  <c r="T121" i="1"/>
  <c r="T128" i="1"/>
  <c r="T140" i="1"/>
  <c r="T206" i="1"/>
  <c r="T24" i="1"/>
  <c r="T28" i="1"/>
  <c r="T42" i="1"/>
  <c r="T5" i="1"/>
  <c r="T33" i="1"/>
  <c r="T41" i="1"/>
  <c r="T45" i="1"/>
  <c r="T49" i="1"/>
  <c r="T53" i="1"/>
  <c r="T59" i="1"/>
  <c r="T65" i="1"/>
  <c r="T2" i="1"/>
  <c r="T3" i="1"/>
  <c r="T23" i="1"/>
  <c r="T25" i="1"/>
  <c r="T27" i="1"/>
  <c r="T29" i="1"/>
  <c r="T35" i="1"/>
  <c r="T38" i="1"/>
  <c r="T46" i="1"/>
  <c r="T52" i="1"/>
  <c r="T199" i="1"/>
  <c r="T203" i="1"/>
  <c r="T208" i="1"/>
  <c r="T211" i="1"/>
  <c r="T212" i="1"/>
  <c r="T213" i="1"/>
  <c r="T216" i="1"/>
  <c r="T4" i="1"/>
  <c r="T56" i="1"/>
  <c r="T57" i="1"/>
  <c r="T61" i="1"/>
  <c r="T73" i="1"/>
  <c r="T79" i="1"/>
  <c r="T92" i="1"/>
  <c r="T98" i="1"/>
  <c r="T106" i="1"/>
  <c r="T107" i="1"/>
  <c r="T113" i="1"/>
  <c r="T115" i="1"/>
  <c r="T120" i="1"/>
  <c r="T125" i="1"/>
  <c r="T127" i="1"/>
  <c r="T133" i="1"/>
  <c r="T138" i="1"/>
  <c r="T143" i="1"/>
  <c r="T149" i="1"/>
  <c r="T154" i="1"/>
  <c r="T164" i="1"/>
  <c r="T174" i="1"/>
  <c r="T179" i="1"/>
  <c r="T186" i="1"/>
  <c r="T190" i="1"/>
  <c r="T194" i="1"/>
  <c r="T197" i="1"/>
  <c r="T201" i="1"/>
  <c r="T15" i="1"/>
  <c r="T54" i="1"/>
  <c r="T63" i="1"/>
  <c r="T69" i="1"/>
  <c r="T95" i="1"/>
  <c r="T111" i="1"/>
  <c r="T117" i="1"/>
  <c r="T136" i="1"/>
  <c r="T144" i="1"/>
  <c r="T151" i="1"/>
  <c r="T162" i="1"/>
  <c r="T168" i="1"/>
  <c r="T177" i="1"/>
  <c r="T183" i="1"/>
  <c r="T191" i="1"/>
  <c r="T193" i="1"/>
  <c r="T196" i="1"/>
  <c r="T198" i="1"/>
  <c r="T205" i="1"/>
  <c r="T78" i="1"/>
  <c r="T89" i="1"/>
  <c r="T158" i="1"/>
  <c r="T176" i="1"/>
  <c r="T184" i="1"/>
  <c r="T19" i="1"/>
  <c r="Q19" i="1"/>
  <c r="P19" i="1"/>
  <c r="O19" i="1"/>
  <c r="N19" i="1"/>
  <c r="L85" i="1"/>
  <c r="L93" i="1"/>
  <c r="L101" i="1"/>
  <c r="L163" i="1"/>
  <c r="L67" i="1"/>
  <c r="L43" i="1"/>
  <c r="L40" i="1"/>
  <c r="L109" i="1"/>
  <c r="L118" i="1"/>
  <c r="L96" i="1"/>
  <c r="L37" i="1"/>
  <c r="L39" i="1"/>
  <c r="L86" i="1"/>
  <c r="L87" i="1"/>
  <c r="L189" i="1"/>
  <c r="L192" i="1"/>
  <c r="L34" i="1"/>
  <c r="L122" i="1"/>
  <c r="L55" i="1"/>
  <c r="L181" i="1"/>
  <c r="L204" i="1"/>
  <c r="L207" i="1"/>
  <c r="L104" i="1"/>
  <c r="L157" i="1"/>
  <c r="L148" i="1"/>
  <c r="L137" i="1"/>
  <c r="L68" i="1"/>
  <c r="L74" i="1"/>
  <c r="L81" i="1"/>
  <c r="L91" i="1"/>
  <c r="L102" i="1"/>
  <c r="L114" i="1"/>
  <c r="L126" i="1"/>
  <c r="L134" i="1"/>
  <c r="L145" i="1"/>
  <c r="L150" i="1"/>
  <c r="L156" i="1"/>
  <c r="L165" i="1"/>
  <c r="L175" i="1"/>
  <c r="L180" i="1"/>
  <c r="L51" i="1"/>
  <c r="L90" i="1"/>
  <c r="L99" i="1"/>
  <c r="L108" i="1"/>
  <c r="L116" i="1"/>
  <c r="L123" i="1"/>
  <c r="L129" i="1"/>
  <c r="L139" i="1"/>
  <c r="L155" i="1"/>
  <c r="L166" i="1"/>
  <c r="L80" i="1"/>
  <c r="L83" i="1"/>
  <c r="L94" i="1"/>
  <c r="L103" i="1"/>
  <c r="L75" i="1"/>
  <c r="L172" i="1"/>
  <c r="L160" i="1"/>
  <c r="L159" i="1"/>
  <c r="L152" i="1"/>
  <c r="L64" i="1"/>
  <c r="L60" i="1"/>
  <c r="L185" i="1"/>
  <c r="L171" i="1"/>
  <c r="L195" i="1"/>
  <c r="L110" i="1"/>
  <c r="L119" i="1"/>
  <c r="L130" i="1"/>
  <c r="L131" i="1"/>
  <c r="L132" i="1"/>
  <c r="L135" i="1"/>
  <c r="L146" i="1"/>
  <c r="L170" i="1"/>
  <c r="L173" i="1"/>
  <c r="L187" i="1"/>
  <c r="L153" i="1"/>
  <c r="L161" i="1"/>
  <c r="L167" i="1"/>
  <c r="L178" i="1"/>
  <c r="L142" i="1"/>
  <c r="L77" i="1"/>
  <c r="L13" i="1"/>
  <c r="L218" i="1"/>
  <c r="L220" i="1"/>
  <c r="L88" i="1"/>
  <c r="L50" i="1"/>
  <c r="L188" i="1"/>
  <c r="L217" i="1"/>
  <c r="L219" i="1"/>
  <c r="L202" i="1"/>
  <c r="L210" i="1"/>
  <c r="L215" i="1"/>
  <c r="L221" i="1"/>
  <c r="L222" i="1"/>
  <c r="L182" i="1"/>
  <c r="L209" i="1"/>
  <c r="L21" i="1"/>
  <c r="L22" i="1"/>
  <c r="L26" i="1"/>
  <c r="L31" i="1"/>
  <c r="L36" i="1"/>
  <c r="L47" i="1"/>
  <c r="L58" i="1"/>
  <c r="L71" i="1"/>
  <c r="L82" i="1"/>
  <c r="L105" i="1"/>
  <c r="L112" i="1"/>
  <c r="L121" i="1"/>
  <c r="L128" i="1"/>
  <c r="L140" i="1"/>
  <c r="L206" i="1"/>
  <c r="L24" i="1"/>
  <c r="L28" i="1"/>
  <c r="L42" i="1"/>
  <c r="L5" i="1"/>
  <c r="L33" i="1"/>
  <c r="L41" i="1"/>
  <c r="L45" i="1"/>
  <c r="L49" i="1"/>
  <c r="L53" i="1"/>
  <c r="L59" i="1"/>
  <c r="L65" i="1"/>
  <c r="L2" i="1"/>
  <c r="L3" i="1"/>
  <c r="L23" i="1"/>
  <c r="L25" i="1"/>
  <c r="L27" i="1"/>
  <c r="L29" i="1"/>
  <c r="L35" i="1"/>
  <c r="L38" i="1"/>
  <c r="L46" i="1"/>
  <c r="L52" i="1"/>
  <c r="L199" i="1"/>
  <c r="L203" i="1"/>
  <c r="L208" i="1"/>
  <c r="L211" i="1"/>
  <c r="L212" i="1"/>
  <c r="L213" i="1"/>
  <c r="L216" i="1"/>
  <c r="L4" i="1"/>
  <c r="L56" i="1"/>
  <c r="L57" i="1"/>
  <c r="L61" i="1"/>
  <c r="L73" i="1"/>
  <c r="L79" i="1"/>
  <c r="L92" i="1"/>
  <c r="L98" i="1"/>
  <c r="L106" i="1"/>
  <c r="L107" i="1"/>
  <c r="L113" i="1"/>
  <c r="L115" i="1"/>
  <c r="L120" i="1"/>
  <c r="L125" i="1"/>
  <c r="L127" i="1"/>
  <c r="L133" i="1"/>
  <c r="L138" i="1"/>
  <c r="L143" i="1"/>
  <c r="L149" i="1"/>
  <c r="L154" i="1"/>
  <c r="L164" i="1"/>
  <c r="L174" i="1"/>
  <c r="L179" i="1"/>
  <c r="L186" i="1"/>
  <c r="L190" i="1"/>
  <c r="L194" i="1"/>
  <c r="L197" i="1"/>
  <c r="L201" i="1"/>
  <c r="L15" i="1"/>
  <c r="L54" i="1"/>
  <c r="L63" i="1"/>
  <c r="L69" i="1"/>
  <c r="L95" i="1"/>
  <c r="L111" i="1"/>
  <c r="L117" i="1"/>
  <c r="L136" i="1"/>
  <c r="L144" i="1"/>
  <c r="L151" i="1"/>
  <c r="L162" i="1"/>
  <c r="L168" i="1"/>
  <c r="L177" i="1"/>
  <c r="L183" i="1"/>
  <c r="L191" i="1"/>
  <c r="L193" i="1"/>
  <c r="L196" i="1"/>
  <c r="L198" i="1"/>
  <c r="L205" i="1"/>
  <c r="L78" i="1"/>
  <c r="L89" i="1"/>
  <c r="L158" i="1"/>
  <c r="L176" i="1"/>
  <c r="L184" i="1"/>
  <c r="L169" i="1"/>
  <c r="L214" i="1"/>
  <c r="L9" i="1"/>
  <c r="L66" i="1"/>
  <c r="L10" i="1"/>
  <c r="L14" i="1"/>
  <c r="L70" i="1"/>
  <c r="L7" i="1"/>
  <c r="L97" i="1"/>
  <c r="L147" i="1"/>
  <c r="L200" i="1"/>
  <c r="L48" i="1"/>
  <c r="L76" i="1"/>
  <c r="L62" i="1"/>
  <c r="L72" i="1"/>
  <c r="L8" i="1"/>
  <c r="L12" i="1"/>
  <c r="L11" i="1"/>
  <c r="L124" i="1"/>
  <c r="L16" i="1"/>
  <c r="L17" i="1"/>
  <c r="L100" i="1"/>
  <c r="L18" i="1"/>
  <c r="L32" i="1"/>
  <c r="L84" i="1"/>
  <c r="L6" i="1"/>
  <c r="L20" i="1"/>
  <c r="L141" i="1"/>
  <c r="L30" i="1"/>
  <c r="L44" i="1"/>
  <c r="L19" i="1"/>
</calcChain>
</file>

<file path=xl/sharedStrings.xml><?xml version="1.0" encoding="utf-8"?>
<sst xmlns="http://schemas.openxmlformats.org/spreadsheetml/2006/main" count="463" uniqueCount="66">
  <si>
    <t>Shipname</t>
  </si>
  <si>
    <t>IMO</t>
  </si>
  <si>
    <t>Departure</t>
  </si>
  <si>
    <t>Terminal</t>
  </si>
  <si>
    <t>AIDAmar</t>
  </si>
  <si>
    <t>Steinwerder</t>
  </si>
  <si>
    <t>AIDAnova</t>
  </si>
  <si>
    <t>AIDAluna</t>
  </si>
  <si>
    <t>Saga Pearl II</t>
  </si>
  <si>
    <t>HCC-Altona</t>
  </si>
  <si>
    <t>Columbus</t>
  </si>
  <si>
    <t>Mein Schiff 5</t>
  </si>
  <si>
    <t>Astor</t>
  </si>
  <si>
    <t>Kirchenpauerkai</t>
  </si>
  <si>
    <t>Aurora</t>
  </si>
  <si>
    <t>MSC Preziosa</t>
  </si>
  <si>
    <t>MSC Orchestra</t>
  </si>
  <si>
    <t>Balmoral</t>
  </si>
  <si>
    <t>HCC-HafenCity</t>
  </si>
  <si>
    <t>AIDAsol</t>
  </si>
  <si>
    <t>Oceana</t>
  </si>
  <si>
    <t>Queen Elizabeth</t>
  </si>
  <si>
    <t>Queen Victoria</t>
  </si>
  <si>
    <t>AIDAaura</t>
  </si>
  <si>
    <t>Saga Sapphire</t>
  </si>
  <si>
    <t>AIDAcara</t>
  </si>
  <si>
    <t>Viking Sky</t>
  </si>
  <si>
    <t>RCGS Resolute</t>
  </si>
  <si>
    <t>Überseebrücke</t>
  </si>
  <si>
    <t>AIDAdiva</t>
  </si>
  <si>
    <t>World Odyssey</t>
  </si>
  <si>
    <t>Hamburg</t>
  </si>
  <si>
    <t>AIDAperla</t>
  </si>
  <si>
    <t>Mein Schiff 1</t>
  </si>
  <si>
    <t>Asuka II</t>
  </si>
  <si>
    <t>Bremen</t>
  </si>
  <si>
    <t>Mein Schiff 4</t>
  </si>
  <si>
    <t>Independence of the Seas</t>
  </si>
  <si>
    <t>Costa Mediterranea</t>
  </si>
  <si>
    <t>AIDAvita</t>
  </si>
  <si>
    <t>ROALD AMUNDSEN</t>
  </si>
  <si>
    <t>Europa</t>
  </si>
  <si>
    <t>Queen Mary 2</t>
  </si>
  <si>
    <t>Ocean Majesty</t>
  </si>
  <si>
    <t>Sea Cloud II</t>
  </si>
  <si>
    <t>Europa 2</t>
  </si>
  <si>
    <t>Amadea</t>
  </si>
  <si>
    <t>Explorer of the Seas</t>
  </si>
  <si>
    <t>Artania</t>
  </si>
  <si>
    <t xml:space="preserve">Arrival </t>
  </si>
  <si>
    <t>Passenger</t>
  </si>
  <si>
    <t>Lenght</t>
  </si>
  <si>
    <t>Draught</t>
  </si>
  <si>
    <t>Speed (kn)</t>
  </si>
  <si>
    <t>Build</t>
  </si>
  <si>
    <t>Breadth</t>
  </si>
  <si>
    <t>Engine Power (KW)</t>
  </si>
  <si>
    <t>Speed (km/h)</t>
  </si>
  <si>
    <t>Start Disembark</t>
  </si>
  <si>
    <t>End Disembark</t>
  </si>
  <si>
    <t>Start Boarding</t>
  </si>
  <si>
    <t>End Boarding</t>
  </si>
  <si>
    <t>Shuttle % HBF</t>
  </si>
  <si>
    <t>Shuttle % Airport</t>
  </si>
  <si>
    <t>% Rest</t>
  </si>
  <si>
    <t>Nb. of Sprinters in HBF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</si>
</sst>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scheme val="minor"/>
    </font>
    <font>
      <sz val="11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1" fontId="2" fillId="0" borderId="0" xfId="0" applyNumberFormat="1" applyFont="1"/>
    <xf numFmtId="1" fontId="2" fillId="0" borderId="1" xfId="0" applyNumberFormat="1" applyFont="1" applyBorder="1"/>
    <xf numFmtId="0" fontId="2" fillId="0" borderId="1" xfId="0" applyFont="1" applyBorder="1"/>
    <xf numFmtId="0" fontId="2" fillId="0" borderId="0" xfId="0" applyFont="1"/>
    <xf numFmtId="0" fontId="2" fillId="3" borderId="1" xfId="0" applyFont="1" applyFill="1" applyBorder="1"/>
    <xf numFmtId="22" fontId="2" fillId="0" borderId="1" xfId="0" applyNumberFormat="1" applyFont="1" applyBorder="1"/>
    <xf numFmtId="2" fontId="2" fillId="0" borderId="1" xfId="0" applyNumberFormat="1" applyFont="1" applyBorder="1"/>
    <xf numFmtId="0" fontId="3" fillId="2" borderId="1" xfId="0" applyFont="1" applyFill="1" applyBorder="1"/>
    <xf numFmtId="1" fontId="3" fillId="2" borderId="1" xfId="0" applyNumberFormat="1" applyFont="1" applyFill="1" applyBorder="1"/>
    <xf numFmtId="2" fontId="3" fillId="2" borderId="1" xfId="0" applyNumberFormat="1" applyFont="1" applyFill="1" applyBorder="1"/>
    <xf numFmtId="0" fontId="4" fillId="0" borderId="0" xfId="0" applyFont="1"/>
    <xf numFmtId="22" fontId="2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2"/>
  <sheetViews>
    <sheetView tabSelected="1" workbookViewId="0">
      <selection activeCell="C2" sqref="C2"/>
    </sheetView>
  </sheetViews>
  <sheetFormatPr baseColWidth="10" defaultRowHeight="14" x14ac:dyDescent="0"/>
  <cols>
    <col min="1" max="1" width="13.6640625" customWidth="1"/>
    <col min="3" max="4" width="14.6640625" bestFit="1" customWidth="1"/>
    <col min="5" max="5" width="13.33203125" bestFit="1" customWidth="1"/>
    <col min="6" max="6" width="10.83203125" style="2"/>
    <col min="7" max="12" width="10.83203125" style="1"/>
    <col min="13" max="13" width="10.83203125" style="4"/>
    <col min="14" max="17" width="14.6640625" bestFit="1" customWidth="1"/>
    <col min="18" max="18" width="12" style="7" bestFit="1" customWidth="1"/>
    <col min="19" max="19" width="14.6640625" style="7" bestFit="1" customWidth="1"/>
    <col min="20" max="20" width="8.33203125" style="7" customWidth="1"/>
    <col min="21" max="21" width="14" style="7" customWidth="1"/>
  </cols>
  <sheetData>
    <row r="1" spans="1:21" s="14" customFormat="1">
      <c r="A1" s="11" t="s">
        <v>0</v>
      </c>
      <c r="B1" s="11" t="s">
        <v>1</v>
      </c>
      <c r="C1" s="11" t="s">
        <v>49</v>
      </c>
      <c r="D1" s="11" t="s">
        <v>2</v>
      </c>
      <c r="E1" s="11" t="s">
        <v>3</v>
      </c>
      <c r="F1" s="12" t="s">
        <v>50</v>
      </c>
      <c r="G1" s="13" t="s">
        <v>51</v>
      </c>
      <c r="H1" s="13" t="s">
        <v>55</v>
      </c>
      <c r="I1" s="13" t="s">
        <v>52</v>
      </c>
      <c r="J1" s="13" t="s">
        <v>56</v>
      </c>
      <c r="K1" s="13" t="s">
        <v>53</v>
      </c>
      <c r="L1" s="13" t="s">
        <v>57</v>
      </c>
      <c r="M1" s="12" t="s">
        <v>54</v>
      </c>
      <c r="N1" s="13" t="s">
        <v>58</v>
      </c>
      <c r="O1" s="13" t="s">
        <v>59</v>
      </c>
      <c r="P1" s="13" t="s">
        <v>60</v>
      </c>
      <c r="Q1" s="13" t="s">
        <v>61</v>
      </c>
      <c r="R1" s="13" t="s">
        <v>62</v>
      </c>
      <c r="S1" s="13" t="s">
        <v>63</v>
      </c>
      <c r="T1" s="13" t="s">
        <v>64</v>
      </c>
      <c r="U1" s="13" t="s">
        <v>65</v>
      </c>
    </row>
    <row r="2" spans="1:21">
      <c r="A2" s="8" t="s">
        <v>4</v>
      </c>
      <c r="B2" s="6">
        <v>9490052</v>
      </c>
      <c r="C2" s="9">
        <v>43421.333333333336</v>
      </c>
      <c r="D2" s="9">
        <v>43421.75</v>
      </c>
      <c r="E2" s="6" t="s">
        <v>5</v>
      </c>
      <c r="F2" s="5">
        <v>2500</v>
      </c>
      <c r="G2" s="10">
        <v>252</v>
      </c>
      <c r="H2" s="10">
        <v>32.200000000000003</v>
      </c>
      <c r="I2" s="10">
        <v>7.2</v>
      </c>
      <c r="J2" s="10">
        <v>24800</v>
      </c>
      <c r="K2" s="10">
        <v>20</v>
      </c>
      <c r="L2" s="10">
        <f>K2*1.852</f>
        <v>37.04</v>
      </c>
      <c r="M2" s="5">
        <v>2012</v>
      </c>
      <c r="N2" s="9">
        <f>C2+(0.041666)*1</f>
        <v>43421.374999333333</v>
      </c>
      <c r="O2" s="9">
        <f>C2+(0.041666)*4</f>
        <v>43421.499997333332</v>
      </c>
      <c r="P2" s="9">
        <f>C2+(0.041666)*5</f>
        <v>43421.541663333337</v>
      </c>
      <c r="Q2" s="9">
        <f>D2-(0.041666)*1</f>
        <v>43421.708334000003</v>
      </c>
      <c r="R2" s="6">
        <v>25</v>
      </c>
      <c r="S2" s="6">
        <v>1</v>
      </c>
      <c r="T2" s="6">
        <f>100-(R2+S2)</f>
        <v>74</v>
      </c>
      <c r="U2" s="6">
        <v>3</v>
      </c>
    </row>
    <row r="3" spans="1:21">
      <c r="A3" s="8" t="s">
        <v>4</v>
      </c>
      <c r="B3" s="6">
        <v>9490052</v>
      </c>
      <c r="C3" s="9">
        <v>43428.333333333336</v>
      </c>
      <c r="D3" s="9">
        <v>43428.75</v>
      </c>
      <c r="E3" s="6" t="s">
        <v>5</v>
      </c>
      <c r="F3" s="5">
        <v>2500</v>
      </c>
      <c r="G3" s="10">
        <v>252</v>
      </c>
      <c r="H3" s="10">
        <v>32.200000000000003</v>
      </c>
      <c r="I3" s="10">
        <v>7.2</v>
      </c>
      <c r="J3" s="10">
        <v>24800</v>
      </c>
      <c r="K3" s="10">
        <v>20</v>
      </c>
      <c r="L3" s="10">
        <f>K3*1.852</f>
        <v>37.04</v>
      </c>
      <c r="M3" s="5">
        <v>2012</v>
      </c>
      <c r="N3" s="9">
        <f>C3+(0.041666)*1</f>
        <v>43428.374999333333</v>
      </c>
      <c r="O3" s="9">
        <f>C3+(0.041666)*4</f>
        <v>43428.499997333332</v>
      </c>
      <c r="P3" s="9">
        <f>C3+(0.041666)*5</f>
        <v>43428.541663333337</v>
      </c>
      <c r="Q3" s="9">
        <f>D3-(0.041666)*1</f>
        <v>43428.708334000003</v>
      </c>
      <c r="R3" s="6">
        <v>25</v>
      </c>
      <c r="S3" s="6">
        <v>1</v>
      </c>
      <c r="T3" s="6">
        <f>100-(R3+S3)</f>
        <v>74</v>
      </c>
      <c r="U3" s="6">
        <v>3</v>
      </c>
    </row>
    <row r="4" spans="1:21">
      <c r="A4" s="8" t="s">
        <v>6</v>
      </c>
      <c r="B4" s="6">
        <v>9781865</v>
      </c>
      <c r="C4" s="9">
        <v>43435.333333333336</v>
      </c>
      <c r="D4" s="9">
        <v>43436.75</v>
      </c>
      <c r="E4" s="6" t="s">
        <v>5</v>
      </c>
      <c r="F4" s="5">
        <v>5200</v>
      </c>
      <c r="G4" s="10">
        <v>337</v>
      </c>
      <c r="H4" s="10">
        <v>54</v>
      </c>
      <c r="I4" s="10">
        <v>8.8000000000000007</v>
      </c>
      <c r="J4" s="10"/>
      <c r="K4" s="10"/>
      <c r="L4" s="10">
        <f>K4*1.852</f>
        <v>0</v>
      </c>
      <c r="M4" s="5">
        <v>2018</v>
      </c>
      <c r="N4" s="9">
        <f>C4+(0.041666)*1</f>
        <v>43435.374999333333</v>
      </c>
      <c r="O4" s="9">
        <f>C4+(0.041666)*4</f>
        <v>43435.499997333332</v>
      </c>
      <c r="P4" s="9">
        <f>C4+(0.041666)*5</f>
        <v>43435.541663333337</v>
      </c>
      <c r="Q4" s="9">
        <f>D4-(0.041666)*1</f>
        <v>43436.708334000003</v>
      </c>
      <c r="R4" s="6">
        <v>25</v>
      </c>
      <c r="S4" s="6">
        <v>1</v>
      </c>
      <c r="T4" s="6">
        <f>100-(R4+S4)</f>
        <v>74</v>
      </c>
      <c r="U4" s="6">
        <v>3</v>
      </c>
    </row>
    <row r="5" spans="1:21">
      <c r="A5" s="8" t="s">
        <v>7</v>
      </c>
      <c r="B5" s="6">
        <v>9334868</v>
      </c>
      <c r="C5" s="9">
        <v>43440.333333333336</v>
      </c>
      <c r="D5" s="15">
        <v>43591.75</v>
      </c>
      <c r="E5" s="6" t="s">
        <v>5</v>
      </c>
      <c r="F5" s="5">
        <v>1266</v>
      </c>
      <c r="G5" s="10">
        <v>203</v>
      </c>
      <c r="H5" s="10">
        <v>28.1</v>
      </c>
      <c r="I5" s="10">
        <v>8.75</v>
      </c>
      <c r="J5" s="10">
        <v>27910</v>
      </c>
      <c r="K5" s="10">
        <v>20</v>
      </c>
      <c r="L5" s="10">
        <f>K5*1.852</f>
        <v>37.04</v>
      </c>
      <c r="M5" s="5">
        <v>2003</v>
      </c>
      <c r="N5" s="9">
        <f>C5+(0.041666)*1</f>
        <v>43440.374999333333</v>
      </c>
      <c r="O5" s="9">
        <f>C5+(0.041666)*4</f>
        <v>43440.499997333332</v>
      </c>
      <c r="P5" s="9">
        <f>C5+(0.041666)*5</f>
        <v>43440.541663333337</v>
      </c>
      <c r="Q5" s="9">
        <f>D5-(0.041666)*1</f>
        <v>43591.708334000003</v>
      </c>
      <c r="R5" s="6">
        <v>25</v>
      </c>
      <c r="S5" s="6">
        <v>1</v>
      </c>
      <c r="T5" s="6">
        <f>100-(R5+S5)</f>
        <v>74</v>
      </c>
      <c r="U5" s="6">
        <v>3</v>
      </c>
    </row>
    <row r="6" spans="1:21">
      <c r="A6" s="8" t="s">
        <v>8</v>
      </c>
      <c r="B6" s="6">
        <v>8000214</v>
      </c>
      <c r="C6" s="9">
        <v>43441.583333333336</v>
      </c>
      <c r="D6" s="9">
        <v>43442.708333333336</v>
      </c>
      <c r="E6" s="6" t="s">
        <v>9</v>
      </c>
      <c r="F6" s="5">
        <v>446</v>
      </c>
      <c r="G6" s="10">
        <v>164.35</v>
      </c>
      <c r="H6" s="10">
        <v>22.89</v>
      </c>
      <c r="I6" s="10">
        <v>6.1</v>
      </c>
      <c r="J6" s="10">
        <v>9835</v>
      </c>
      <c r="K6" s="10">
        <v>20</v>
      </c>
      <c r="L6" s="10">
        <f>K6*1.852</f>
        <v>37.04</v>
      </c>
      <c r="M6" s="5">
        <v>1981</v>
      </c>
      <c r="N6" s="9">
        <f>C6+(0.041666)*1</f>
        <v>43441.624999333333</v>
      </c>
      <c r="O6" s="9">
        <f>C6+(0.041666)*4</f>
        <v>43441.749997333332</v>
      </c>
      <c r="P6" s="9">
        <f>C6+(0.041666)*5</f>
        <v>43441.791663333337</v>
      </c>
      <c r="Q6" s="9">
        <f>D6-(0.041666)*1</f>
        <v>43442.666667333338</v>
      </c>
      <c r="R6" s="6"/>
      <c r="S6" s="6"/>
      <c r="T6" s="6"/>
      <c r="U6" s="6"/>
    </row>
    <row r="7" spans="1:21">
      <c r="A7" s="8" t="s">
        <v>10</v>
      </c>
      <c r="B7" s="6">
        <v>8611398</v>
      </c>
      <c r="C7" s="9">
        <v>43442.5</v>
      </c>
      <c r="D7" s="9">
        <v>43442.958333333336</v>
      </c>
      <c r="E7" s="6" t="s">
        <v>5</v>
      </c>
      <c r="F7" s="5">
        <v>1621</v>
      </c>
      <c r="G7" s="10">
        <v>245.6</v>
      </c>
      <c r="H7" s="10">
        <v>32.200000000000003</v>
      </c>
      <c r="I7" s="10">
        <v>8.1999999999999993</v>
      </c>
      <c r="J7" s="10">
        <v>38880</v>
      </c>
      <c r="K7" s="10">
        <v>19.5</v>
      </c>
      <c r="L7" s="10">
        <f>K7*1.852</f>
        <v>36.114000000000004</v>
      </c>
      <c r="M7" s="5">
        <v>1989</v>
      </c>
      <c r="N7" s="9">
        <f>C7+(0.041666)*1</f>
        <v>43442.541665999997</v>
      </c>
      <c r="O7" s="9">
        <f>C7+(0.041666)*4</f>
        <v>43442.666663999997</v>
      </c>
      <c r="P7" s="9">
        <f>C7+(0.041666)*5</f>
        <v>43442.708330000001</v>
      </c>
      <c r="Q7" s="9">
        <f>D7-(0.041666)*1</f>
        <v>43442.916667333338</v>
      </c>
      <c r="R7" s="6"/>
      <c r="S7" s="6"/>
      <c r="T7" s="6"/>
      <c r="U7" s="6"/>
    </row>
    <row r="8" spans="1:21">
      <c r="A8" s="8" t="s">
        <v>11</v>
      </c>
      <c r="B8" s="6">
        <v>9753193</v>
      </c>
      <c r="C8" s="9">
        <v>43444.229166666664</v>
      </c>
      <c r="D8" s="15">
        <v>43595.791666666664</v>
      </c>
      <c r="E8" s="6" t="s">
        <v>9</v>
      </c>
      <c r="F8" s="5">
        <v>2534</v>
      </c>
      <c r="G8" s="10">
        <v>293.60000000000002</v>
      </c>
      <c r="H8" s="10">
        <v>35.799999999999997</v>
      </c>
      <c r="I8" s="10">
        <v>8.1</v>
      </c>
      <c r="J8" s="10">
        <v>45200</v>
      </c>
      <c r="K8" s="10">
        <v>21.7</v>
      </c>
      <c r="L8" s="10">
        <f>K8*1.852</f>
        <v>40.188400000000001</v>
      </c>
      <c r="M8" s="5">
        <v>2016</v>
      </c>
      <c r="N8" s="9">
        <f>C8+(0.041666)*1</f>
        <v>43444.270832666662</v>
      </c>
      <c r="O8" s="9">
        <f>C8+(0.041666)*4</f>
        <v>43444.395830666661</v>
      </c>
      <c r="P8" s="9">
        <f>C8+(0.041666)*5</f>
        <v>43444.437496666666</v>
      </c>
      <c r="Q8" s="9">
        <f>D8-(0.041666)*1</f>
        <v>43595.750000666667</v>
      </c>
      <c r="R8" s="6"/>
      <c r="S8" s="6"/>
      <c r="T8" s="6"/>
      <c r="U8" s="6"/>
    </row>
    <row r="9" spans="1:21" s="3" customFormat="1">
      <c r="A9" s="8" t="s">
        <v>12</v>
      </c>
      <c r="B9" s="6">
        <v>8506373</v>
      </c>
      <c r="C9" s="9">
        <v>43444.541666666664</v>
      </c>
      <c r="D9" s="15">
        <v>43597.708333333336</v>
      </c>
      <c r="E9" s="6" t="s">
        <v>13</v>
      </c>
      <c r="F9" s="5">
        <v>590</v>
      </c>
      <c r="G9" s="10">
        <v>176.5</v>
      </c>
      <c r="H9" s="10">
        <v>22.61</v>
      </c>
      <c r="I9" s="10">
        <v>6</v>
      </c>
      <c r="J9" s="10">
        <v>15601</v>
      </c>
      <c r="K9" s="10">
        <v>17.8</v>
      </c>
      <c r="L9" s="10">
        <f>K9*1.852</f>
        <v>32.965600000000002</v>
      </c>
      <c r="M9" s="5">
        <v>1998</v>
      </c>
      <c r="N9" s="9">
        <f>C9+(0.041666)*1</f>
        <v>43444.583332666662</v>
      </c>
      <c r="O9" s="9">
        <f>C9+(0.041666)*4</f>
        <v>43444.708330666661</v>
      </c>
      <c r="P9" s="9">
        <f>C9+(0.041666)*5</f>
        <v>43444.749996666666</v>
      </c>
      <c r="Q9" s="9">
        <f>D9-(0.041666)*1</f>
        <v>43597.666667333338</v>
      </c>
      <c r="R9" s="6"/>
      <c r="S9" s="6"/>
      <c r="T9" s="6"/>
      <c r="U9" s="6"/>
    </row>
    <row r="10" spans="1:21">
      <c r="A10" s="8" t="s">
        <v>14</v>
      </c>
      <c r="B10" s="6">
        <v>9169524</v>
      </c>
      <c r="C10" s="9">
        <v>43446.291666666664</v>
      </c>
      <c r="D10" s="9">
        <v>43446.875</v>
      </c>
      <c r="E10" s="6" t="s">
        <v>5</v>
      </c>
      <c r="F10" s="5">
        <v>2865</v>
      </c>
      <c r="G10" s="10">
        <v>271</v>
      </c>
      <c r="H10" s="10">
        <v>33.6</v>
      </c>
      <c r="I10" s="10">
        <v>8.5</v>
      </c>
      <c r="J10" s="10">
        <v>56729</v>
      </c>
      <c r="K10" s="10">
        <v>17</v>
      </c>
      <c r="L10" s="10">
        <f>K10*1.852</f>
        <v>31.484000000000002</v>
      </c>
      <c r="M10" s="5">
        <v>2000</v>
      </c>
      <c r="N10" s="9">
        <f>C10+(0.041666)*1</f>
        <v>43446.333332666662</v>
      </c>
      <c r="O10" s="9">
        <f>C10+(0.041666)*4</f>
        <v>43446.458330666661</v>
      </c>
      <c r="P10" s="9">
        <f>C10+(0.041666)*5</f>
        <v>43446.499996666666</v>
      </c>
      <c r="Q10" s="9">
        <f>D10-(0.041666)*1</f>
        <v>43446.833334000003</v>
      </c>
      <c r="R10" s="6"/>
      <c r="S10" s="6"/>
      <c r="T10" s="6"/>
      <c r="U10" s="6"/>
    </row>
    <row r="11" spans="1:21">
      <c r="A11" s="8" t="s">
        <v>15</v>
      </c>
      <c r="B11" s="6">
        <v>9595321</v>
      </c>
      <c r="C11" s="9">
        <v>43446.291666666664</v>
      </c>
      <c r="D11" s="15">
        <v>43658.875</v>
      </c>
      <c r="E11" s="6" t="s">
        <v>5</v>
      </c>
      <c r="F11" s="5">
        <v>3502</v>
      </c>
      <c r="G11" s="10">
        <v>333.33</v>
      </c>
      <c r="H11" s="10">
        <v>37.92</v>
      </c>
      <c r="I11" s="10">
        <v>8.65</v>
      </c>
      <c r="J11" s="10">
        <v>43600</v>
      </c>
      <c r="K11" s="10">
        <v>23</v>
      </c>
      <c r="L11" s="10">
        <f>K11*1.852</f>
        <v>42.596000000000004</v>
      </c>
      <c r="M11" s="5">
        <v>2013</v>
      </c>
      <c r="N11" s="9">
        <f>C11+(0.041666)*1</f>
        <v>43446.333332666662</v>
      </c>
      <c r="O11" s="9">
        <f>C11+(0.041666)*4</f>
        <v>43446.458330666661</v>
      </c>
      <c r="P11" s="9">
        <f>C11+(0.041666)*5</f>
        <v>43446.499996666666</v>
      </c>
      <c r="Q11" s="9">
        <f>D11-(0.041666)*1</f>
        <v>43658.833334000003</v>
      </c>
      <c r="R11" s="6">
        <v>30</v>
      </c>
      <c r="S11" s="6">
        <v>30</v>
      </c>
      <c r="T11" s="6">
        <f>100-(R11+S11)</f>
        <v>40</v>
      </c>
      <c r="U11" s="6"/>
    </row>
    <row r="12" spans="1:21">
      <c r="A12" s="8" t="s">
        <v>16</v>
      </c>
      <c r="B12" s="6">
        <v>9320099</v>
      </c>
      <c r="C12" s="9">
        <v>43448.333333333336</v>
      </c>
      <c r="D12" s="15">
        <v>43599.75</v>
      </c>
      <c r="E12" s="6" t="s">
        <v>9</v>
      </c>
      <c r="F12" s="5">
        <v>3000</v>
      </c>
      <c r="G12" s="10">
        <v>292</v>
      </c>
      <c r="H12" s="10">
        <v>32</v>
      </c>
      <c r="I12" s="10">
        <v>7.85</v>
      </c>
      <c r="J12" s="10">
        <v>35000</v>
      </c>
      <c r="K12" s="10">
        <v>23</v>
      </c>
      <c r="L12" s="10">
        <f>K12*1.852</f>
        <v>42.596000000000004</v>
      </c>
      <c r="M12" s="5">
        <v>2007</v>
      </c>
      <c r="N12" s="9">
        <f>C12+(0.041666)*1</f>
        <v>43448.374999333333</v>
      </c>
      <c r="O12" s="9">
        <f>C12+(0.041666)*4</f>
        <v>43448.499997333332</v>
      </c>
      <c r="P12" s="9">
        <f>C12+(0.041666)*5</f>
        <v>43448.541663333337</v>
      </c>
      <c r="Q12" s="9">
        <f>D12-(0.041666)*1</f>
        <v>43599.708334000003</v>
      </c>
      <c r="R12" s="6">
        <v>30</v>
      </c>
      <c r="S12" s="6">
        <v>30</v>
      </c>
      <c r="T12" s="6">
        <f>100-(R12+S12)</f>
        <v>40</v>
      </c>
      <c r="U12" s="6"/>
    </row>
    <row r="13" spans="1:21">
      <c r="A13" s="8" t="s">
        <v>10</v>
      </c>
      <c r="B13" s="6">
        <v>8611398</v>
      </c>
      <c r="C13" s="9">
        <v>43449.520833333336</v>
      </c>
      <c r="D13" s="9">
        <v>43449.875</v>
      </c>
      <c r="E13" s="6" t="s">
        <v>5</v>
      </c>
      <c r="F13" s="5">
        <v>1621</v>
      </c>
      <c r="G13" s="10">
        <v>245.6</v>
      </c>
      <c r="H13" s="10">
        <v>32.200000000000003</v>
      </c>
      <c r="I13" s="10">
        <v>8.1999999999999993</v>
      </c>
      <c r="J13" s="10">
        <v>38880</v>
      </c>
      <c r="K13" s="10">
        <v>19.5</v>
      </c>
      <c r="L13" s="10">
        <f>K13*1.852</f>
        <v>36.114000000000004</v>
      </c>
      <c r="M13" s="5">
        <v>1989</v>
      </c>
      <c r="N13" s="9">
        <f>C13+(0.041666)*1</f>
        <v>43449.562499333333</v>
      </c>
      <c r="O13" s="9">
        <f>C13+(0.041666)*4</f>
        <v>43449.687497333332</v>
      </c>
      <c r="P13" s="9">
        <f>C13+(0.041666)*5</f>
        <v>43449.729163333337</v>
      </c>
      <c r="Q13" s="9">
        <f>D13-(0.041666)*1</f>
        <v>43449.833334000003</v>
      </c>
      <c r="R13" s="6"/>
      <c r="S13" s="6"/>
      <c r="T13" s="6"/>
      <c r="U13" s="6"/>
    </row>
    <row r="14" spans="1:21">
      <c r="A14" s="8" t="s">
        <v>17</v>
      </c>
      <c r="B14" s="6">
        <v>8506294</v>
      </c>
      <c r="C14" s="9">
        <v>43453.083333333336</v>
      </c>
      <c r="D14" s="9">
        <v>43453.989583333336</v>
      </c>
      <c r="E14" s="6" t="s">
        <v>18</v>
      </c>
      <c r="F14" s="5">
        <v>1309</v>
      </c>
      <c r="G14" s="10">
        <v>217.91</v>
      </c>
      <c r="H14" s="10">
        <v>32.299999999999997</v>
      </c>
      <c r="I14" s="10">
        <v>7.25</v>
      </c>
      <c r="J14" s="10">
        <v>21578</v>
      </c>
      <c r="K14" s="10">
        <v>22.5</v>
      </c>
      <c r="L14" s="10">
        <f>K14*1.852</f>
        <v>41.67</v>
      </c>
      <c r="M14" s="5">
        <v>1988</v>
      </c>
      <c r="N14" s="9">
        <f>C14+(0.041666)*1</f>
        <v>43453.124999333333</v>
      </c>
      <c r="O14" s="9">
        <f>C14+(0.041666)*4</f>
        <v>43453.249997333332</v>
      </c>
      <c r="P14" s="9">
        <f>C14+(0.041666)*5</f>
        <v>43453.291663333337</v>
      </c>
      <c r="Q14" s="9">
        <f>D14-(0.041666)*1</f>
        <v>43453.947917333338</v>
      </c>
      <c r="R14" s="6"/>
      <c r="S14" s="6"/>
      <c r="T14" s="6"/>
      <c r="U14" s="6"/>
    </row>
    <row r="15" spans="1:21">
      <c r="A15" s="8" t="s">
        <v>19</v>
      </c>
      <c r="B15" s="6">
        <v>9490040</v>
      </c>
      <c r="C15" s="9">
        <v>43456.333333333336</v>
      </c>
      <c r="D15" s="15">
        <v>43607.875</v>
      </c>
      <c r="E15" s="6" t="s">
        <v>9</v>
      </c>
      <c r="F15" s="5">
        <v>2500</v>
      </c>
      <c r="G15" s="10">
        <v>253</v>
      </c>
      <c r="H15" s="10">
        <v>32</v>
      </c>
      <c r="I15" s="10">
        <v>7.3</v>
      </c>
      <c r="J15" s="10">
        <v>36000</v>
      </c>
      <c r="K15" s="10">
        <v>21.8</v>
      </c>
      <c r="L15" s="10">
        <f>K15*1.852</f>
        <v>40.373600000000003</v>
      </c>
      <c r="M15" s="5">
        <v>2009</v>
      </c>
      <c r="N15" s="9">
        <f>C15+(0.041666)*1</f>
        <v>43456.374999333333</v>
      </c>
      <c r="O15" s="9">
        <f>C15+(0.041666)*4</f>
        <v>43456.499997333332</v>
      </c>
      <c r="P15" s="9">
        <f>C15+(0.041666)*5</f>
        <v>43456.541663333337</v>
      </c>
      <c r="Q15" s="9">
        <f>D15-(0.041666)*1</f>
        <v>43607.833334000003</v>
      </c>
      <c r="R15" s="6">
        <v>25</v>
      </c>
      <c r="S15" s="6">
        <v>1</v>
      </c>
      <c r="T15" s="6">
        <f>100-(R15+S15)</f>
        <v>74</v>
      </c>
      <c r="U15" s="6">
        <v>3</v>
      </c>
    </row>
    <row r="16" spans="1:21">
      <c r="A16" s="8" t="s">
        <v>20</v>
      </c>
      <c r="B16" s="6">
        <v>9169550</v>
      </c>
      <c r="C16" s="9">
        <v>43465.291666666664</v>
      </c>
      <c r="D16" s="9">
        <v>43465.989583333336</v>
      </c>
      <c r="E16" s="6" t="s">
        <v>9</v>
      </c>
      <c r="F16" s="5">
        <v>2272</v>
      </c>
      <c r="G16" s="10">
        <v>260</v>
      </c>
      <c r="H16" s="10">
        <v>32.200000000000003</v>
      </c>
      <c r="I16" s="10">
        <v>7.9</v>
      </c>
      <c r="J16" s="10">
        <v>46682</v>
      </c>
      <c r="K16" s="10">
        <v>21</v>
      </c>
      <c r="L16" s="10">
        <f>K16*1.852</f>
        <v>38.892000000000003</v>
      </c>
      <c r="M16" s="5">
        <v>2003</v>
      </c>
      <c r="N16" s="9">
        <f>C16+(0.041666)*1</f>
        <v>43465.333332666662</v>
      </c>
      <c r="O16" s="9">
        <f>C16+(0.041666)*4</f>
        <v>43465.458330666661</v>
      </c>
      <c r="P16" s="9">
        <f>C16+(0.041666)*5</f>
        <v>43465.499996666666</v>
      </c>
      <c r="Q16" s="9">
        <f>D16-(0.041666)*1</f>
        <v>43465.947917333338</v>
      </c>
      <c r="R16" s="6"/>
      <c r="S16" s="6"/>
      <c r="T16" s="6"/>
      <c r="U16" s="6"/>
    </row>
    <row r="17" spans="1:21">
      <c r="A17" s="8" t="s">
        <v>21</v>
      </c>
      <c r="B17" s="6">
        <v>9477438</v>
      </c>
      <c r="C17" s="9">
        <v>43470.333333333336</v>
      </c>
      <c r="D17" s="9">
        <v>43470.75</v>
      </c>
      <c r="E17" s="6" t="s">
        <v>5</v>
      </c>
      <c r="F17" s="5">
        <v>2068</v>
      </c>
      <c r="G17" s="10">
        <v>294</v>
      </c>
      <c r="H17" s="10">
        <v>36</v>
      </c>
      <c r="I17" s="10">
        <v>8</v>
      </c>
      <c r="J17" s="10">
        <v>12000</v>
      </c>
      <c r="K17" s="10">
        <v>24</v>
      </c>
      <c r="L17" s="10">
        <f>K17*1.852</f>
        <v>44.448</v>
      </c>
      <c r="M17" s="5">
        <v>2010</v>
      </c>
      <c r="N17" s="9">
        <f>C17+(0.041666)*1</f>
        <v>43470.374999333333</v>
      </c>
      <c r="O17" s="9">
        <f>C17+(0.041666)*4</f>
        <v>43470.499997333332</v>
      </c>
      <c r="P17" s="9">
        <f>C17+(0.041666)*5</f>
        <v>43470.541663333337</v>
      </c>
      <c r="Q17" s="9">
        <f>D17-(0.041666)*1</f>
        <v>43470.708334000003</v>
      </c>
      <c r="R17" s="6"/>
      <c r="S17" s="6"/>
      <c r="T17" s="6"/>
      <c r="U17" s="6"/>
    </row>
    <row r="18" spans="1:21">
      <c r="A18" s="8" t="s">
        <v>22</v>
      </c>
      <c r="B18" s="6">
        <v>9320556</v>
      </c>
      <c r="C18" s="9">
        <v>43473.291666666664</v>
      </c>
      <c r="D18" s="9">
        <v>43473.791666666664</v>
      </c>
      <c r="E18" s="6" t="s">
        <v>5</v>
      </c>
      <c r="F18" s="5">
        <v>2014</v>
      </c>
      <c r="G18" s="10">
        <v>294</v>
      </c>
      <c r="H18" s="10">
        <v>32.29</v>
      </c>
      <c r="I18" s="10">
        <v>7.9</v>
      </c>
      <c r="J18" s="10">
        <v>64187</v>
      </c>
      <c r="K18" s="10">
        <v>21.7</v>
      </c>
      <c r="L18" s="10">
        <f>K18*1.852</f>
        <v>40.188400000000001</v>
      </c>
      <c r="M18" s="5">
        <v>2007</v>
      </c>
      <c r="N18" s="9">
        <f>C18+(0.041666)*1</f>
        <v>43473.333332666662</v>
      </c>
      <c r="O18" s="9">
        <f>C18+(0.041666)*4</f>
        <v>43473.458330666661</v>
      </c>
      <c r="P18" s="9">
        <f>C18+(0.041666)*5</f>
        <v>43473.499996666666</v>
      </c>
      <c r="Q18" s="9">
        <f>D18-(0.041666)*1</f>
        <v>43473.750000666667</v>
      </c>
      <c r="R18" s="6"/>
      <c r="S18" s="6"/>
      <c r="T18" s="6"/>
      <c r="U18" s="6"/>
    </row>
    <row r="19" spans="1:21">
      <c r="A19" s="8" t="s">
        <v>23</v>
      </c>
      <c r="B19" s="6">
        <v>9221566</v>
      </c>
      <c r="C19" s="9">
        <v>43498.333333333336</v>
      </c>
      <c r="D19" s="9">
        <v>43498.75</v>
      </c>
      <c r="E19" s="6" t="s">
        <v>5</v>
      </c>
      <c r="F19" s="5">
        <v>1266</v>
      </c>
      <c r="G19" s="10">
        <v>203</v>
      </c>
      <c r="H19" s="10">
        <v>28.1</v>
      </c>
      <c r="I19" s="10">
        <v>8.75</v>
      </c>
      <c r="J19" s="10">
        <v>27910</v>
      </c>
      <c r="K19" s="10">
        <v>20</v>
      </c>
      <c r="L19" s="10">
        <f>K19*1.852</f>
        <v>37.04</v>
      </c>
      <c r="M19" s="5">
        <v>2003</v>
      </c>
      <c r="N19" s="9">
        <f>C19+(0.041666)*1</f>
        <v>43498.374999333333</v>
      </c>
      <c r="O19" s="9">
        <f>C19+(0.041666)*4</f>
        <v>43498.499997333332</v>
      </c>
      <c r="P19" s="9">
        <f>C19+(0.041666)*5</f>
        <v>43498.541663333337</v>
      </c>
      <c r="Q19" s="9">
        <f>D19-(0.041666)*1</f>
        <v>43498.708334000003</v>
      </c>
      <c r="R19" s="6">
        <v>25</v>
      </c>
      <c r="S19" s="6">
        <v>1</v>
      </c>
      <c r="T19" s="6">
        <f>100-(R19+S19)</f>
        <v>74</v>
      </c>
      <c r="U19" s="6">
        <v>3</v>
      </c>
    </row>
    <row r="20" spans="1:21">
      <c r="A20" s="8" t="s">
        <v>24</v>
      </c>
      <c r="B20" s="6">
        <v>7822457</v>
      </c>
      <c r="C20" s="9">
        <v>43504.333333333336</v>
      </c>
      <c r="D20" s="9">
        <v>43504.708333333336</v>
      </c>
      <c r="E20" s="6" t="s">
        <v>9</v>
      </c>
      <c r="F20" s="5">
        <v>600</v>
      </c>
      <c r="G20" s="10">
        <v>199</v>
      </c>
      <c r="H20" s="10">
        <v>28.5</v>
      </c>
      <c r="I20" s="10">
        <v>8.4</v>
      </c>
      <c r="J20" s="10">
        <v>21280</v>
      </c>
      <c r="K20" s="10">
        <v>21</v>
      </c>
      <c r="L20" s="10">
        <f>K20*1.852</f>
        <v>38.892000000000003</v>
      </c>
      <c r="M20" s="5">
        <v>1982</v>
      </c>
      <c r="N20" s="9">
        <f>C20+(0.041666)*1</f>
        <v>43504.374999333333</v>
      </c>
      <c r="O20" s="9">
        <f>C20+(0.041666)*4</f>
        <v>43504.499997333332</v>
      </c>
      <c r="P20" s="9">
        <f>C20+(0.041666)*5</f>
        <v>43504.541663333337</v>
      </c>
      <c r="Q20" s="9">
        <f>D20-(0.041666)*1</f>
        <v>43504.666667333338</v>
      </c>
      <c r="R20" s="6"/>
      <c r="S20" s="6"/>
      <c r="T20" s="6"/>
      <c r="U20" s="6"/>
    </row>
    <row r="21" spans="1:21">
      <c r="A21" s="8" t="s">
        <v>23</v>
      </c>
      <c r="B21" s="6">
        <v>9221566</v>
      </c>
      <c r="C21" s="9">
        <v>43512.333333333336</v>
      </c>
      <c r="D21" s="9">
        <v>43512.75</v>
      </c>
      <c r="E21" s="6" t="s">
        <v>5</v>
      </c>
      <c r="F21" s="5">
        <v>1266</v>
      </c>
      <c r="G21" s="10">
        <v>203</v>
      </c>
      <c r="H21" s="10">
        <v>28.1</v>
      </c>
      <c r="I21" s="10">
        <v>8.75</v>
      </c>
      <c r="J21" s="10">
        <v>27910</v>
      </c>
      <c r="K21" s="10">
        <v>20</v>
      </c>
      <c r="L21" s="10">
        <f>K21*1.852</f>
        <v>37.04</v>
      </c>
      <c r="M21" s="5">
        <v>2003</v>
      </c>
      <c r="N21" s="9">
        <f>C21+(0.041666)*1</f>
        <v>43512.374999333333</v>
      </c>
      <c r="O21" s="9">
        <f>C21+(0.041666)*4</f>
        <v>43512.499997333332</v>
      </c>
      <c r="P21" s="9">
        <f>C21+(0.041666)*5</f>
        <v>43512.541663333337</v>
      </c>
      <c r="Q21" s="9">
        <f>D21-(0.041666)*1</f>
        <v>43512.708334000003</v>
      </c>
      <c r="R21" s="6">
        <v>25</v>
      </c>
      <c r="S21" s="6">
        <v>1</v>
      </c>
      <c r="T21" s="6">
        <f>100-(R21+S21)</f>
        <v>74</v>
      </c>
      <c r="U21" s="6">
        <v>3</v>
      </c>
    </row>
    <row r="22" spans="1:21">
      <c r="A22" s="8" t="s">
        <v>23</v>
      </c>
      <c r="B22" s="6">
        <v>9221566</v>
      </c>
      <c r="C22" s="9">
        <v>43526.333333333336</v>
      </c>
      <c r="D22" s="9">
        <v>43526.75</v>
      </c>
      <c r="E22" s="6" t="s">
        <v>9</v>
      </c>
      <c r="F22" s="5">
        <v>1266</v>
      </c>
      <c r="G22" s="10">
        <v>203</v>
      </c>
      <c r="H22" s="10">
        <v>28.1</v>
      </c>
      <c r="I22" s="10">
        <v>8.75</v>
      </c>
      <c r="J22" s="10">
        <v>27910</v>
      </c>
      <c r="K22" s="10">
        <v>20</v>
      </c>
      <c r="L22" s="10">
        <f>K22*1.852</f>
        <v>37.04</v>
      </c>
      <c r="M22" s="5">
        <v>2003</v>
      </c>
      <c r="N22" s="9">
        <f>C22+(0.041666)*1</f>
        <v>43526.374999333333</v>
      </c>
      <c r="O22" s="9">
        <f>C22+(0.041666)*4</f>
        <v>43526.499997333332</v>
      </c>
      <c r="P22" s="9">
        <f>C22+(0.041666)*5</f>
        <v>43526.541663333337</v>
      </c>
      <c r="Q22" s="9">
        <f>D22-(0.041666)*1</f>
        <v>43526.708334000003</v>
      </c>
      <c r="R22" s="6">
        <v>25</v>
      </c>
      <c r="S22" s="6">
        <v>1</v>
      </c>
      <c r="T22" s="6">
        <f>100-(R22+S22)</f>
        <v>74</v>
      </c>
      <c r="U22" s="6">
        <v>3</v>
      </c>
    </row>
    <row r="23" spans="1:21">
      <c r="A23" s="8" t="s">
        <v>4</v>
      </c>
      <c r="B23" s="6">
        <v>9490052</v>
      </c>
      <c r="C23" s="9">
        <v>43526.333333333336</v>
      </c>
      <c r="D23" s="9">
        <v>43526.75</v>
      </c>
      <c r="E23" s="6" t="s">
        <v>5</v>
      </c>
      <c r="F23" s="5">
        <v>2500</v>
      </c>
      <c r="G23" s="10">
        <v>252</v>
      </c>
      <c r="H23" s="10">
        <v>32.200000000000003</v>
      </c>
      <c r="I23" s="10">
        <v>7.2</v>
      </c>
      <c r="J23" s="10">
        <v>24800</v>
      </c>
      <c r="K23" s="10">
        <v>20</v>
      </c>
      <c r="L23" s="10">
        <f>K23*1.852</f>
        <v>37.04</v>
      </c>
      <c r="M23" s="5">
        <v>2012</v>
      </c>
      <c r="N23" s="9">
        <f>C23+(0.041666)*1</f>
        <v>43526.374999333333</v>
      </c>
      <c r="O23" s="9">
        <f>C23+(0.041666)*4</f>
        <v>43526.499997333332</v>
      </c>
      <c r="P23" s="9">
        <f>C23+(0.041666)*5</f>
        <v>43526.541663333337</v>
      </c>
      <c r="Q23" s="9">
        <f>D23-(0.041666)*1</f>
        <v>43526.708334000003</v>
      </c>
      <c r="R23" s="6">
        <v>25</v>
      </c>
      <c r="S23" s="6">
        <v>1</v>
      </c>
      <c r="T23" s="6">
        <f>100-(R23+S23)</f>
        <v>74</v>
      </c>
      <c r="U23" s="6">
        <v>3</v>
      </c>
    </row>
    <row r="24" spans="1:21">
      <c r="A24" s="8" t="s">
        <v>25</v>
      </c>
      <c r="B24" s="6">
        <v>9112789</v>
      </c>
      <c r="C24" s="9">
        <v>43533.333333333336</v>
      </c>
      <c r="D24" s="9">
        <v>43533.75</v>
      </c>
      <c r="E24" s="6" t="s">
        <v>9</v>
      </c>
      <c r="F24" s="5">
        <v>1266</v>
      </c>
      <c r="G24" s="10">
        <v>203</v>
      </c>
      <c r="H24" s="10">
        <v>28.1</v>
      </c>
      <c r="I24" s="10">
        <v>8.75</v>
      </c>
      <c r="J24" s="10">
        <v>27910</v>
      </c>
      <c r="K24" s="10">
        <v>20</v>
      </c>
      <c r="L24" s="10">
        <f>K24*1.852</f>
        <v>37.04</v>
      </c>
      <c r="M24" s="5">
        <v>2003</v>
      </c>
      <c r="N24" s="9">
        <f>C24+(0.041666)*1</f>
        <v>43533.374999333333</v>
      </c>
      <c r="O24" s="9">
        <f>C24+(0.041666)*4</f>
        <v>43533.499997333332</v>
      </c>
      <c r="P24" s="9">
        <f>C24+(0.041666)*5</f>
        <v>43533.541663333337</v>
      </c>
      <c r="Q24" s="9">
        <f>D24-(0.041666)*1</f>
        <v>43533.708334000003</v>
      </c>
      <c r="R24" s="6">
        <v>25</v>
      </c>
      <c r="S24" s="6">
        <v>1</v>
      </c>
      <c r="T24" s="6">
        <f>100-(R24+S24)</f>
        <v>74</v>
      </c>
      <c r="U24" s="6">
        <v>3</v>
      </c>
    </row>
    <row r="25" spans="1:21">
      <c r="A25" s="8" t="s">
        <v>4</v>
      </c>
      <c r="B25" s="6">
        <v>9490052</v>
      </c>
      <c r="C25" s="9">
        <v>43533.333333333336</v>
      </c>
      <c r="D25" s="9">
        <v>43533.75</v>
      </c>
      <c r="E25" s="6" t="s">
        <v>5</v>
      </c>
      <c r="F25" s="5">
        <v>2500</v>
      </c>
      <c r="G25" s="10">
        <v>252</v>
      </c>
      <c r="H25" s="10">
        <v>32.200000000000003</v>
      </c>
      <c r="I25" s="10">
        <v>7.2</v>
      </c>
      <c r="J25" s="10">
        <v>24800</v>
      </c>
      <c r="K25" s="10">
        <v>20</v>
      </c>
      <c r="L25" s="10">
        <f>K25*1.852</f>
        <v>37.04</v>
      </c>
      <c r="M25" s="5">
        <v>2012</v>
      </c>
      <c r="N25" s="9">
        <f>C25+(0.041666)*1</f>
        <v>43533.374999333333</v>
      </c>
      <c r="O25" s="9">
        <f>C25+(0.041666)*4</f>
        <v>43533.499997333332</v>
      </c>
      <c r="P25" s="9">
        <f>C25+(0.041666)*5</f>
        <v>43533.541663333337</v>
      </c>
      <c r="Q25" s="9">
        <f>D25-(0.041666)*1</f>
        <v>43533.708334000003</v>
      </c>
      <c r="R25" s="6">
        <v>25</v>
      </c>
      <c r="S25" s="6">
        <v>1</v>
      </c>
      <c r="T25" s="6">
        <f>100-(R25+S25)</f>
        <v>74</v>
      </c>
      <c r="U25" s="6">
        <v>3</v>
      </c>
    </row>
    <row r="26" spans="1:21">
      <c r="A26" s="8" t="s">
        <v>23</v>
      </c>
      <c r="B26" s="6">
        <v>9221566</v>
      </c>
      <c r="C26" s="9">
        <v>43540.333333333336</v>
      </c>
      <c r="D26" s="9">
        <v>43540.75</v>
      </c>
      <c r="E26" s="6" t="s">
        <v>9</v>
      </c>
      <c r="F26" s="5">
        <v>1266</v>
      </c>
      <c r="G26" s="10">
        <v>203</v>
      </c>
      <c r="H26" s="10">
        <v>28.1</v>
      </c>
      <c r="I26" s="10">
        <v>8.75</v>
      </c>
      <c r="J26" s="10">
        <v>27910</v>
      </c>
      <c r="K26" s="10">
        <v>20</v>
      </c>
      <c r="L26" s="10">
        <f>K26*1.852</f>
        <v>37.04</v>
      </c>
      <c r="M26" s="5">
        <v>2003</v>
      </c>
      <c r="N26" s="9">
        <f>C26+(0.041666)*1</f>
        <v>43540.374999333333</v>
      </c>
      <c r="O26" s="9">
        <f>C26+(0.041666)*4</f>
        <v>43540.499997333332</v>
      </c>
      <c r="P26" s="9">
        <f>C26+(0.041666)*5</f>
        <v>43540.541663333337</v>
      </c>
      <c r="Q26" s="9">
        <f>D26-(0.041666)*1</f>
        <v>43540.708334000003</v>
      </c>
      <c r="R26" s="6">
        <v>25</v>
      </c>
      <c r="S26" s="6">
        <v>1</v>
      </c>
      <c r="T26" s="6">
        <f>100-(R26+S26)</f>
        <v>74</v>
      </c>
      <c r="U26" s="6">
        <v>3</v>
      </c>
    </row>
    <row r="27" spans="1:21">
      <c r="A27" s="8" t="s">
        <v>4</v>
      </c>
      <c r="B27" s="6">
        <v>9490052</v>
      </c>
      <c r="C27" s="9">
        <v>43540.333333333336</v>
      </c>
      <c r="D27" s="9">
        <v>43540.75</v>
      </c>
      <c r="E27" s="6" t="s">
        <v>5</v>
      </c>
      <c r="F27" s="5">
        <v>2500</v>
      </c>
      <c r="G27" s="10">
        <v>252</v>
      </c>
      <c r="H27" s="10">
        <v>32.200000000000003</v>
      </c>
      <c r="I27" s="10">
        <v>7.2</v>
      </c>
      <c r="J27" s="10">
        <v>24800</v>
      </c>
      <c r="K27" s="10">
        <v>20</v>
      </c>
      <c r="L27" s="10">
        <f>K27*1.852</f>
        <v>37.04</v>
      </c>
      <c r="M27" s="5">
        <v>2012</v>
      </c>
      <c r="N27" s="9">
        <f>C27+(0.041666)*1</f>
        <v>43540.374999333333</v>
      </c>
      <c r="O27" s="9">
        <f>C27+(0.041666)*4</f>
        <v>43540.499997333332</v>
      </c>
      <c r="P27" s="9">
        <f>C27+(0.041666)*5</f>
        <v>43540.541663333337</v>
      </c>
      <c r="Q27" s="9">
        <f>D27-(0.041666)*1</f>
        <v>43540.708334000003</v>
      </c>
      <c r="R27" s="6">
        <v>25</v>
      </c>
      <c r="S27" s="6">
        <v>1</v>
      </c>
      <c r="T27" s="6">
        <f>100-(R27+S27)</f>
        <v>74</v>
      </c>
      <c r="U27" s="6">
        <v>3</v>
      </c>
    </row>
    <row r="28" spans="1:21">
      <c r="A28" s="8" t="s">
        <v>25</v>
      </c>
      <c r="B28" s="6">
        <v>9112789</v>
      </c>
      <c r="C28" s="9">
        <v>43547.333333333336</v>
      </c>
      <c r="D28" s="9">
        <v>43547.75</v>
      </c>
      <c r="E28" s="6" t="s">
        <v>9</v>
      </c>
      <c r="F28" s="5">
        <v>1266</v>
      </c>
      <c r="G28" s="10">
        <v>203</v>
      </c>
      <c r="H28" s="10">
        <v>28.1</v>
      </c>
      <c r="I28" s="10">
        <v>8.75</v>
      </c>
      <c r="J28" s="10">
        <v>27910</v>
      </c>
      <c r="K28" s="10">
        <v>20</v>
      </c>
      <c r="L28" s="10">
        <f>K28*1.852</f>
        <v>37.04</v>
      </c>
      <c r="M28" s="5">
        <v>2003</v>
      </c>
      <c r="N28" s="9">
        <f>C28+(0.041666)*1</f>
        <v>43547.374999333333</v>
      </c>
      <c r="O28" s="9">
        <f>C28+(0.041666)*4</f>
        <v>43547.499997333332</v>
      </c>
      <c r="P28" s="9">
        <f>C28+(0.041666)*5</f>
        <v>43547.541663333337</v>
      </c>
      <c r="Q28" s="9">
        <f>D28-(0.041666)*1</f>
        <v>43547.708334000003</v>
      </c>
      <c r="R28" s="6">
        <v>25</v>
      </c>
      <c r="S28" s="6">
        <v>1</v>
      </c>
      <c r="T28" s="6">
        <f>100-(R28+S28)</f>
        <v>74</v>
      </c>
      <c r="U28" s="6">
        <v>3</v>
      </c>
    </row>
    <row r="29" spans="1:21">
      <c r="A29" s="8" t="s">
        <v>4</v>
      </c>
      <c r="B29" s="6">
        <v>9490052</v>
      </c>
      <c r="C29" s="9">
        <v>43547.333333333336</v>
      </c>
      <c r="D29" s="9">
        <v>43547.75</v>
      </c>
      <c r="E29" s="6" t="s">
        <v>5</v>
      </c>
      <c r="F29" s="5">
        <v>2500</v>
      </c>
      <c r="G29" s="10">
        <v>252</v>
      </c>
      <c r="H29" s="10">
        <v>32.200000000000003</v>
      </c>
      <c r="I29" s="10">
        <v>7.2</v>
      </c>
      <c r="J29" s="10">
        <v>24800</v>
      </c>
      <c r="K29" s="10">
        <v>20</v>
      </c>
      <c r="L29" s="10">
        <f>K29*1.852</f>
        <v>37.04</v>
      </c>
      <c r="M29" s="5">
        <v>2012</v>
      </c>
      <c r="N29" s="9">
        <f>C29+(0.041666)*1</f>
        <v>43547.374999333333</v>
      </c>
      <c r="O29" s="9">
        <f>C29+(0.041666)*4</f>
        <v>43547.499997333332</v>
      </c>
      <c r="P29" s="9">
        <f>C29+(0.041666)*5</f>
        <v>43547.541663333337</v>
      </c>
      <c r="Q29" s="9">
        <f>D29-(0.041666)*1</f>
        <v>43547.708334000003</v>
      </c>
      <c r="R29" s="6">
        <v>25</v>
      </c>
      <c r="S29" s="6">
        <v>1</v>
      </c>
      <c r="T29" s="6">
        <f>100-(R29+S29)</f>
        <v>74</v>
      </c>
      <c r="U29" s="6">
        <v>3</v>
      </c>
    </row>
    <row r="30" spans="1:21">
      <c r="A30" s="8" t="s">
        <v>26</v>
      </c>
      <c r="B30" s="6">
        <v>9650420</v>
      </c>
      <c r="C30" s="9">
        <v>43553.541666666664</v>
      </c>
      <c r="D30" s="9">
        <v>43554.75</v>
      </c>
      <c r="E30" s="6" t="s">
        <v>18</v>
      </c>
      <c r="F30" s="5">
        <v>1400</v>
      </c>
      <c r="G30" s="10">
        <v>228</v>
      </c>
      <c r="H30" s="10">
        <v>28.8</v>
      </c>
      <c r="I30" s="10">
        <v>6.3</v>
      </c>
      <c r="J30" s="10">
        <v>23520</v>
      </c>
      <c r="K30" s="10">
        <v>20</v>
      </c>
      <c r="L30" s="10">
        <f>K30*1.852</f>
        <v>37.04</v>
      </c>
      <c r="M30" s="5">
        <v>2017</v>
      </c>
      <c r="N30" s="9">
        <f>C30+(0.041666)*1</f>
        <v>43553.583332666662</v>
      </c>
      <c r="O30" s="9">
        <f>C30+(0.041666)*4</f>
        <v>43553.708330666661</v>
      </c>
      <c r="P30" s="9">
        <f>C30+(0.041666)*5</f>
        <v>43553.749996666666</v>
      </c>
      <c r="Q30" s="9">
        <f>D30-(0.041666)*1</f>
        <v>43554.708334000003</v>
      </c>
      <c r="R30" s="6"/>
      <c r="S30" s="6"/>
      <c r="T30" s="6"/>
      <c r="U30" s="6"/>
    </row>
    <row r="31" spans="1:21">
      <c r="A31" s="8" t="s">
        <v>23</v>
      </c>
      <c r="B31" s="6">
        <v>9221566</v>
      </c>
      <c r="C31" s="9">
        <v>43554.333333333336</v>
      </c>
      <c r="D31" s="9">
        <v>43554.75</v>
      </c>
      <c r="E31" s="6" t="s">
        <v>9</v>
      </c>
      <c r="F31" s="5">
        <v>1266</v>
      </c>
      <c r="G31" s="10">
        <v>203</v>
      </c>
      <c r="H31" s="10">
        <v>28.1</v>
      </c>
      <c r="I31" s="10">
        <v>8.75</v>
      </c>
      <c r="J31" s="10">
        <v>27910</v>
      </c>
      <c r="K31" s="10">
        <v>20</v>
      </c>
      <c r="L31" s="10">
        <f>K31*1.852</f>
        <v>37.04</v>
      </c>
      <c r="M31" s="5">
        <v>2003</v>
      </c>
      <c r="N31" s="9">
        <f>C31+(0.041666)*1</f>
        <v>43554.374999333333</v>
      </c>
      <c r="O31" s="9">
        <f>C31+(0.041666)*4</f>
        <v>43554.499997333332</v>
      </c>
      <c r="P31" s="9">
        <f>C31+(0.041666)*5</f>
        <v>43554.541663333337</v>
      </c>
      <c r="Q31" s="9">
        <f>D31-(0.041666)*1</f>
        <v>43554.708334000003</v>
      </c>
      <c r="R31" s="6">
        <v>25</v>
      </c>
      <c r="S31" s="6">
        <v>1</v>
      </c>
      <c r="T31" s="6">
        <f>100-(R31+S31)</f>
        <v>74</v>
      </c>
      <c r="U31" s="6">
        <v>3</v>
      </c>
    </row>
    <row r="32" spans="1:21">
      <c r="A32" s="8" t="s">
        <v>27</v>
      </c>
      <c r="B32" s="6">
        <v>9000168</v>
      </c>
      <c r="C32" s="9">
        <v>43554.916666666664</v>
      </c>
      <c r="D32" s="9">
        <v>43557.791666666664</v>
      </c>
      <c r="E32" s="6" t="s">
        <v>18</v>
      </c>
      <c r="F32" s="5">
        <v>184</v>
      </c>
      <c r="G32" s="10">
        <v>122.8</v>
      </c>
      <c r="H32" s="10">
        <v>18</v>
      </c>
      <c r="I32" s="10">
        <v>4.8</v>
      </c>
      <c r="J32" s="10">
        <v>5956</v>
      </c>
      <c r="K32" s="10">
        <v>16</v>
      </c>
      <c r="L32" s="10">
        <f>K32*1.852</f>
        <v>29.632000000000001</v>
      </c>
      <c r="M32" s="5">
        <v>1993</v>
      </c>
      <c r="N32" s="9">
        <f>C32+(0.041666)*1</f>
        <v>43554.958332666662</v>
      </c>
      <c r="O32" s="9">
        <f>C32+(0.041666)*4</f>
        <v>43555.083330666661</v>
      </c>
      <c r="P32" s="9">
        <f>C32+(0.041666)*5</f>
        <v>43555.124996666666</v>
      </c>
      <c r="Q32" s="9">
        <f>D32-(0.041666)*1</f>
        <v>43557.750000666667</v>
      </c>
      <c r="R32" s="6"/>
      <c r="S32" s="6"/>
      <c r="T32" s="6"/>
      <c r="U32" s="6"/>
    </row>
    <row r="33" spans="1:21">
      <c r="A33" s="8" t="s">
        <v>7</v>
      </c>
      <c r="B33" s="6">
        <v>9334868</v>
      </c>
      <c r="C33" s="9">
        <v>43558.333333333336</v>
      </c>
      <c r="D33" s="9">
        <v>43558.75</v>
      </c>
      <c r="E33" s="6" t="s">
        <v>5</v>
      </c>
      <c r="F33" s="5">
        <v>1266</v>
      </c>
      <c r="G33" s="10">
        <v>203</v>
      </c>
      <c r="H33" s="10">
        <v>28.1</v>
      </c>
      <c r="I33" s="10">
        <v>8.75</v>
      </c>
      <c r="J33" s="10">
        <v>27910</v>
      </c>
      <c r="K33" s="10">
        <v>20</v>
      </c>
      <c r="L33" s="10">
        <f>K33*1.852</f>
        <v>37.04</v>
      </c>
      <c r="M33" s="5">
        <v>2003</v>
      </c>
      <c r="N33" s="9">
        <f>C33+(0.041666)*1</f>
        <v>43558.374999333333</v>
      </c>
      <c r="O33" s="9">
        <f>C33+(0.041666)*4</f>
        <v>43558.499997333332</v>
      </c>
      <c r="P33" s="9">
        <f>C33+(0.041666)*5</f>
        <v>43558.541663333337</v>
      </c>
      <c r="Q33" s="9">
        <f>D33-(0.041666)*1</f>
        <v>43558.708334000003</v>
      </c>
      <c r="R33" s="6">
        <v>25</v>
      </c>
      <c r="S33" s="6">
        <v>1</v>
      </c>
      <c r="T33" s="6">
        <f>100-(R33+S33)</f>
        <v>74</v>
      </c>
      <c r="U33" s="6">
        <v>3</v>
      </c>
    </row>
    <row r="34" spans="1:21">
      <c r="A34" s="8" t="s">
        <v>27</v>
      </c>
      <c r="B34" s="6">
        <v>9000168</v>
      </c>
      <c r="C34" s="9">
        <v>43561.25</v>
      </c>
      <c r="D34" s="9">
        <v>43561.75</v>
      </c>
      <c r="E34" s="6" t="s">
        <v>9</v>
      </c>
      <c r="F34" s="5">
        <v>184</v>
      </c>
      <c r="G34" s="10">
        <v>122.8</v>
      </c>
      <c r="H34" s="10">
        <v>18</v>
      </c>
      <c r="I34" s="10">
        <v>4.8</v>
      </c>
      <c r="J34" s="10">
        <v>5956</v>
      </c>
      <c r="K34" s="10">
        <v>16</v>
      </c>
      <c r="L34" s="10">
        <f>K34*1.852</f>
        <v>29.632000000000001</v>
      </c>
      <c r="M34" s="5">
        <v>1993</v>
      </c>
      <c r="N34" s="9">
        <f>C34+(0.041666)*1</f>
        <v>43561.291665999997</v>
      </c>
      <c r="O34" s="9">
        <f>C34+(0.041666)*4</f>
        <v>43561.416663999997</v>
      </c>
      <c r="P34" s="9">
        <f>C34+(0.041666)*5</f>
        <v>43561.458330000001</v>
      </c>
      <c r="Q34" s="9">
        <f>D34-(0.041666)*1</f>
        <v>43561.708334000003</v>
      </c>
      <c r="R34" s="6"/>
      <c r="S34" s="6"/>
      <c r="T34" s="6"/>
      <c r="U34" s="6"/>
    </row>
    <row r="35" spans="1:21">
      <c r="A35" s="8" t="s">
        <v>4</v>
      </c>
      <c r="B35" s="6">
        <v>9490052</v>
      </c>
      <c r="C35" s="9">
        <v>43561.333333333336</v>
      </c>
      <c r="D35" s="9">
        <v>43561.75</v>
      </c>
      <c r="E35" s="6" t="s">
        <v>5</v>
      </c>
      <c r="F35" s="5">
        <v>2500</v>
      </c>
      <c r="G35" s="10">
        <v>252</v>
      </c>
      <c r="H35" s="10">
        <v>32.200000000000003</v>
      </c>
      <c r="I35" s="10">
        <v>7.2</v>
      </c>
      <c r="J35" s="10">
        <v>24800</v>
      </c>
      <c r="K35" s="10">
        <v>20</v>
      </c>
      <c r="L35" s="10">
        <f>K35*1.852</f>
        <v>37.04</v>
      </c>
      <c r="M35" s="5">
        <v>2012</v>
      </c>
      <c r="N35" s="9">
        <f>C35+(0.041666)*1</f>
        <v>43561.374999333333</v>
      </c>
      <c r="O35" s="9">
        <f>C35+(0.041666)*4</f>
        <v>43561.499997333332</v>
      </c>
      <c r="P35" s="9">
        <f>C35+(0.041666)*5</f>
        <v>43561.541663333337</v>
      </c>
      <c r="Q35" s="9">
        <f>D35-(0.041666)*1</f>
        <v>43561.708334000003</v>
      </c>
      <c r="R35" s="6">
        <v>25</v>
      </c>
      <c r="S35" s="6">
        <v>1</v>
      </c>
      <c r="T35" s="6">
        <f>100-(R35+S35)</f>
        <v>74</v>
      </c>
      <c r="U35" s="6">
        <v>3</v>
      </c>
    </row>
    <row r="36" spans="1:21">
      <c r="A36" s="8" t="s">
        <v>23</v>
      </c>
      <c r="B36" s="6">
        <v>9221566</v>
      </c>
      <c r="C36" s="9">
        <v>43565.333333333336</v>
      </c>
      <c r="D36" s="9">
        <v>43565.75</v>
      </c>
      <c r="E36" s="6" t="s">
        <v>5</v>
      </c>
      <c r="F36" s="5">
        <v>1266</v>
      </c>
      <c r="G36" s="10">
        <v>203</v>
      </c>
      <c r="H36" s="10">
        <v>28.1</v>
      </c>
      <c r="I36" s="10">
        <v>8.75</v>
      </c>
      <c r="J36" s="10">
        <v>27910</v>
      </c>
      <c r="K36" s="10">
        <v>20</v>
      </c>
      <c r="L36" s="10">
        <f>K36*1.852</f>
        <v>37.04</v>
      </c>
      <c r="M36" s="5">
        <v>2003</v>
      </c>
      <c r="N36" s="9">
        <f>C36+(0.041666)*1</f>
        <v>43565.374999333333</v>
      </c>
      <c r="O36" s="9">
        <f>C36+(0.041666)*4</f>
        <v>43565.499997333332</v>
      </c>
      <c r="P36" s="9">
        <f>C36+(0.041666)*5</f>
        <v>43565.541663333337</v>
      </c>
      <c r="Q36" s="9">
        <f>D36-(0.041666)*1</f>
        <v>43565.708334000003</v>
      </c>
      <c r="R36" s="6">
        <v>25</v>
      </c>
      <c r="S36" s="6">
        <v>1</v>
      </c>
      <c r="T36" s="6">
        <f>100-(R36+S36)</f>
        <v>74</v>
      </c>
      <c r="U36" s="6">
        <v>3</v>
      </c>
    </row>
    <row r="37" spans="1:21" s="3" customFormat="1">
      <c r="A37" s="8" t="s">
        <v>27</v>
      </c>
      <c r="B37" s="6">
        <v>9000168</v>
      </c>
      <c r="C37" s="9">
        <v>43566.708333333336</v>
      </c>
      <c r="D37" s="9">
        <v>43568.291666666664</v>
      </c>
      <c r="E37" s="6" t="s">
        <v>28</v>
      </c>
      <c r="F37" s="5">
        <v>184</v>
      </c>
      <c r="G37" s="10">
        <v>122.8</v>
      </c>
      <c r="H37" s="10">
        <v>18</v>
      </c>
      <c r="I37" s="10">
        <v>4.8</v>
      </c>
      <c r="J37" s="10">
        <v>5956</v>
      </c>
      <c r="K37" s="10">
        <v>16</v>
      </c>
      <c r="L37" s="10">
        <f>K37*1.852</f>
        <v>29.632000000000001</v>
      </c>
      <c r="M37" s="5">
        <v>1993</v>
      </c>
      <c r="N37" s="9">
        <f>C37+(0.041666)*1</f>
        <v>43566.749999333333</v>
      </c>
      <c r="O37" s="9">
        <f>C37+(0.041666)*4</f>
        <v>43566.874997333332</v>
      </c>
      <c r="P37" s="9">
        <f>C37+(0.041666)*5</f>
        <v>43566.916663333337</v>
      </c>
      <c r="Q37" s="9">
        <f>D37-(0.041666)*1</f>
        <v>43568.250000666667</v>
      </c>
      <c r="R37" s="6"/>
      <c r="S37" s="6"/>
      <c r="T37" s="6"/>
      <c r="U37" s="6"/>
    </row>
    <row r="38" spans="1:21">
      <c r="A38" s="8" t="s">
        <v>4</v>
      </c>
      <c r="B38" s="6">
        <v>9490052</v>
      </c>
      <c r="C38" s="9">
        <v>43568.333333333336</v>
      </c>
      <c r="D38" s="9">
        <v>43568.75</v>
      </c>
      <c r="E38" s="6" t="s">
        <v>5</v>
      </c>
      <c r="F38" s="5">
        <v>2500</v>
      </c>
      <c r="G38" s="10">
        <v>252</v>
      </c>
      <c r="H38" s="10">
        <v>32.200000000000003</v>
      </c>
      <c r="I38" s="10">
        <v>7.2</v>
      </c>
      <c r="J38" s="10">
        <v>24800</v>
      </c>
      <c r="K38" s="10">
        <v>20</v>
      </c>
      <c r="L38" s="10">
        <f>K38*1.852</f>
        <v>37.04</v>
      </c>
      <c r="M38" s="5">
        <v>2012</v>
      </c>
      <c r="N38" s="9">
        <f>C38+(0.041666)*1</f>
        <v>43568.374999333333</v>
      </c>
      <c r="O38" s="9">
        <f>C38+(0.041666)*4</f>
        <v>43568.499997333332</v>
      </c>
      <c r="P38" s="9">
        <f>C38+(0.041666)*5</f>
        <v>43568.541663333337</v>
      </c>
      <c r="Q38" s="9">
        <f>D38-(0.041666)*1</f>
        <v>43568.708334000003</v>
      </c>
      <c r="R38" s="6">
        <v>25</v>
      </c>
      <c r="S38" s="6">
        <v>1</v>
      </c>
      <c r="T38" s="6">
        <f>100-(R38+S38)</f>
        <v>74</v>
      </c>
      <c r="U38" s="6">
        <v>3</v>
      </c>
    </row>
    <row r="39" spans="1:21">
      <c r="A39" s="8" t="s">
        <v>27</v>
      </c>
      <c r="B39" s="6">
        <v>9000168</v>
      </c>
      <c r="C39" s="9">
        <v>43568.333333333336</v>
      </c>
      <c r="D39" s="9">
        <v>43568.75</v>
      </c>
      <c r="E39" s="6" t="s">
        <v>18</v>
      </c>
      <c r="F39" s="5">
        <v>184</v>
      </c>
      <c r="G39" s="10">
        <v>122.8</v>
      </c>
      <c r="H39" s="10">
        <v>18</v>
      </c>
      <c r="I39" s="10">
        <v>4.8</v>
      </c>
      <c r="J39" s="10">
        <v>5956</v>
      </c>
      <c r="K39" s="10">
        <v>16</v>
      </c>
      <c r="L39" s="10">
        <f>K39*1.852</f>
        <v>29.632000000000001</v>
      </c>
      <c r="M39" s="5">
        <v>1993</v>
      </c>
      <c r="N39" s="9">
        <f>C39+(0.041666)*1</f>
        <v>43568.374999333333</v>
      </c>
      <c r="O39" s="9">
        <f>C39+(0.041666)*4</f>
        <v>43568.499997333332</v>
      </c>
      <c r="P39" s="9">
        <f>C39+(0.041666)*5</f>
        <v>43568.541663333337</v>
      </c>
      <c r="Q39" s="9">
        <f>D39-(0.041666)*1</f>
        <v>43568.708334000003</v>
      </c>
      <c r="R39" s="6"/>
      <c r="S39" s="6"/>
      <c r="T39" s="6"/>
      <c r="U39" s="6"/>
    </row>
    <row r="40" spans="1:21">
      <c r="A40" s="8" t="s">
        <v>26</v>
      </c>
      <c r="B40" s="6">
        <v>9650420</v>
      </c>
      <c r="C40" s="9">
        <v>43568.375</v>
      </c>
      <c r="D40" s="9">
        <v>43569.583333333336</v>
      </c>
      <c r="E40" s="6" t="s">
        <v>9</v>
      </c>
      <c r="F40" s="5">
        <v>1400</v>
      </c>
      <c r="G40" s="10">
        <v>228</v>
      </c>
      <c r="H40" s="10">
        <v>28.8</v>
      </c>
      <c r="I40" s="10">
        <v>6.3</v>
      </c>
      <c r="J40" s="10">
        <v>23520</v>
      </c>
      <c r="K40" s="10">
        <v>20</v>
      </c>
      <c r="L40" s="10">
        <f>K40*1.852</f>
        <v>37.04</v>
      </c>
      <c r="M40" s="5">
        <v>2017</v>
      </c>
      <c r="N40" s="9">
        <f>C40+(0.041666)*1</f>
        <v>43568.416665999997</v>
      </c>
      <c r="O40" s="9">
        <f>C40+(0.041666)*4</f>
        <v>43568.541663999997</v>
      </c>
      <c r="P40" s="9">
        <f>C40+(0.041666)*5</f>
        <v>43568.583330000001</v>
      </c>
      <c r="Q40" s="9">
        <f>D40-(0.041666)*1</f>
        <v>43569.541667333338</v>
      </c>
      <c r="R40" s="6"/>
      <c r="S40" s="6"/>
      <c r="T40" s="6"/>
      <c r="U40" s="6"/>
    </row>
    <row r="41" spans="1:21">
      <c r="A41" s="8" t="s">
        <v>7</v>
      </c>
      <c r="B41" s="6">
        <v>9334868</v>
      </c>
      <c r="C41" s="9">
        <v>43571.333333333336</v>
      </c>
      <c r="D41" s="9">
        <v>43571.75</v>
      </c>
      <c r="E41" s="6" t="s">
        <v>5</v>
      </c>
      <c r="F41" s="5">
        <v>1266</v>
      </c>
      <c r="G41" s="10">
        <v>203</v>
      </c>
      <c r="H41" s="10">
        <v>28.1</v>
      </c>
      <c r="I41" s="10">
        <v>8.75</v>
      </c>
      <c r="J41" s="10">
        <v>27910</v>
      </c>
      <c r="K41" s="10">
        <v>20</v>
      </c>
      <c r="L41" s="10">
        <f>K41*1.852</f>
        <v>37.04</v>
      </c>
      <c r="M41" s="5">
        <v>2003</v>
      </c>
      <c r="N41" s="9">
        <f>C41+(0.041666)*1</f>
        <v>43571.374999333333</v>
      </c>
      <c r="O41" s="9">
        <f>C41+(0.041666)*4</f>
        <v>43571.499997333332</v>
      </c>
      <c r="P41" s="9">
        <f>C41+(0.041666)*5</f>
        <v>43571.541663333337</v>
      </c>
      <c r="Q41" s="9">
        <f>D41-(0.041666)*1</f>
        <v>43571.708334000003</v>
      </c>
      <c r="R41" s="6">
        <v>25</v>
      </c>
      <c r="S41" s="6">
        <v>1</v>
      </c>
      <c r="T41" s="6">
        <f>100-(R41+S41)</f>
        <v>74</v>
      </c>
      <c r="U41" s="6">
        <v>3</v>
      </c>
    </row>
    <row r="42" spans="1:21">
      <c r="A42" s="8" t="s">
        <v>29</v>
      </c>
      <c r="B42" s="6">
        <v>9334856</v>
      </c>
      <c r="C42" s="9">
        <v>43573.333333333336</v>
      </c>
      <c r="D42" s="9">
        <v>43573.75</v>
      </c>
      <c r="E42" s="6" t="s">
        <v>5</v>
      </c>
      <c r="F42" s="5">
        <v>1266</v>
      </c>
      <c r="G42" s="10">
        <v>203</v>
      </c>
      <c r="H42" s="10">
        <v>28.1</v>
      </c>
      <c r="I42" s="10">
        <v>8.75</v>
      </c>
      <c r="J42" s="10">
        <v>27910</v>
      </c>
      <c r="K42" s="10">
        <v>20</v>
      </c>
      <c r="L42" s="10">
        <f>K42*1.852</f>
        <v>37.04</v>
      </c>
      <c r="M42" s="5">
        <v>2003</v>
      </c>
      <c r="N42" s="9">
        <f>C42+(0.041666)*1</f>
        <v>43573.374999333333</v>
      </c>
      <c r="O42" s="9">
        <f>C42+(0.041666)*4</f>
        <v>43573.499997333332</v>
      </c>
      <c r="P42" s="9">
        <f>C42+(0.041666)*5</f>
        <v>43573.541663333337</v>
      </c>
      <c r="Q42" s="9">
        <f>D42-(0.041666)*1</f>
        <v>43573.708334000003</v>
      </c>
      <c r="R42" s="6">
        <v>25</v>
      </c>
      <c r="S42" s="6">
        <v>1</v>
      </c>
      <c r="T42" s="6">
        <f>100-(R42+S42)</f>
        <v>74</v>
      </c>
      <c r="U42" s="6">
        <v>3</v>
      </c>
    </row>
    <row r="43" spans="1:21">
      <c r="A43" s="8" t="s">
        <v>26</v>
      </c>
      <c r="B43" s="6">
        <v>9650420</v>
      </c>
      <c r="C43" s="9">
        <v>43573.541666666664</v>
      </c>
      <c r="D43" s="9">
        <v>43574.75</v>
      </c>
      <c r="E43" s="6" t="s">
        <v>9</v>
      </c>
      <c r="F43" s="5">
        <v>1400</v>
      </c>
      <c r="G43" s="10">
        <v>228</v>
      </c>
      <c r="H43" s="10">
        <v>28.8</v>
      </c>
      <c r="I43" s="10">
        <v>6.3</v>
      </c>
      <c r="J43" s="10">
        <v>23520</v>
      </c>
      <c r="K43" s="10">
        <v>20</v>
      </c>
      <c r="L43" s="10">
        <f>K43*1.852</f>
        <v>37.04</v>
      </c>
      <c r="M43" s="5">
        <v>2017</v>
      </c>
      <c r="N43" s="9">
        <f>C43+(0.041666)*1</f>
        <v>43573.583332666662</v>
      </c>
      <c r="O43" s="9">
        <f>C43+(0.041666)*4</f>
        <v>43573.708330666661</v>
      </c>
      <c r="P43" s="9">
        <f>C43+(0.041666)*5</f>
        <v>43573.749996666666</v>
      </c>
      <c r="Q43" s="9">
        <f>D43-(0.041666)*1</f>
        <v>43574.708334000003</v>
      </c>
      <c r="R43" s="6"/>
      <c r="S43" s="6"/>
      <c r="T43" s="6"/>
      <c r="U43" s="6"/>
    </row>
    <row r="44" spans="1:21">
      <c r="A44" s="8" t="s">
        <v>30</v>
      </c>
      <c r="B44" s="6">
        <v>9141807</v>
      </c>
      <c r="C44" s="9">
        <v>43574.333333333336</v>
      </c>
      <c r="D44" s="9">
        <v>43574.989583333336</v>
      </c>
      <c r="E44" s="6" t="s">
        <v>5</v>
      </c>
      <c r="F44" s="5">
        <v>520</v>
      </c>
      <c r="G44" s="10">
        <v>175</v>
      </c>
      <c r="H44" s="10">
        <v>23</v>
      </c>
      <c r="I44" s="10">
        <v>5.8</v>
      </c>
      <c r="J44" s="10">
        <v>12320</v>
      </c>
      <c r="K44" s="10">
        <v>19</v>
      </c>
      <c r="L44" s="10">
        <f>K44*1.852</f>
        <v>35.188000000000002</v>
      </c>
      <c r="M44" s="5">
        <v>1998</v>
      </c>
      <c r="N44" s="9">
        <f>C44+(0.041666)*1</f>
        <v>43574.374999333333</v>
      </c>
      <c r="O44" s="9">
        <f>C44+(0.041666)*4</f>
        <v>43574.499997333332</v>
      </c>
      <c r="P44" s="9">
        <f>C44+(0.041666)*5</f>
        <v>43574.541663333337</v>
      </c>
      <c r="Q44" s="9">
        <f>D44-(0.041666)*1</f>
        <v>43574.947917333338</v>
      </c>
      <c r="R44" s="6"/>
      <c r="S44" s="6"/>
      <c r="T44" s="6"/>
      <c r="U44" s="6"/>
    </row>
    <row r="45" spans="1:21">
      <c r="A45" s="8" t="s">
        <v>7</v>
      </c>
      <c r="B45" s="6">
        <v>9334868</v>
      </c>
      <c r="C45" s="9">
        <v>43575.333333333336</v>
      </c>
      <c r="D45" s="9">
        <v>43575.75</v>
      </c>
      <c r="E45" s="6" t="s">
        <v>9</v>
      </c>
      <c r="F45" s="5">
        <v>1266</v>
      </c>
      <c r="G45" s="10">
        <v>203</v>
      </c>
      <c r="H45" s="10">
        <v>28.1</v>
      </c>
      <c r="I45" s="10">
        <v>8.75</v>
      </c>
      <c r="J45" s="10">
        <v>27910</v>
      </c>
      <c r="K45" s="10">
        <v>20</v>
      </c>
      <c r="L45" s="10">
        <f>K45*1.852</f>
        <v>37.04</v>
      </c>
      <c r="M45" s="5">
        <v>2003</v>
      </c>
      <c r="N45" s="9">
        <f>C45+(0.041666)*1</f>
        <v>43575.374999333333</v>
      </c>
      <c r="O45" s="9">
        <f>C45+(0.041666)*4</f>
        <v>43575.499997333332</v>
      </c>
      <c r="P45" s="9">
        <f>C45+(0.041666)*5</f>
        <v>43575.541663333337</v>
      </c>
      <c r="Q45" s="9">
        <f>D45-(0.041666)*1</f>
        <v>43575.708334000003</v>
      </c>
      <c r="R45" s="6">
        <v>25</v>
      </c>
      <c r="S45" s="6">
        <v>1</v>
      </c>
      <c r="T45" s="6">
        <f>100-(R45+S45)</f>
        <v>74</v>
      </c>
      <c r="U45" s="6">
        <v>3</v>
      </c>
    </row>
    <row r="46" spans="1:21">
      <c r="A46" s="8" t="s">
        <v>4</v>
      </c>
      <c r="B46" s="6">
        <v>9490052</v>
      </c>
      <c r="C46" s="9">
        <v>43575.333333333336</v>
      </c>
      <c r="D46" s="9">
        <v>43575.75</v>
      </c>
      <c r="E46" s="6" t="s">
        <v>5</v>
      </c>
      <c r="F46" s="5">
        <v>2500</v>
      </c>
      <c r="G46" s="10">
        <v>252</v>
      </c>
      <c r="H46" s="10">
        <v>32.200000000000003</v>
      </c>
      <c r="I46" s="10">
        <v>7.2</v>
      </c>
      <c r="J46" s="10">
        <v>24800</v>
      </c>
      <c r="K46" s="10">
        <v>20</v>
      </c>
      <c r="L46" s="10">
        <f>K46*1.852</f>
        <v>37.04</v>
      </c>
      <c r="M46" s="5">
        <v>2012</v>
      </c>
      <c r="N46" s="9">
        <f>C46+(0.041666)*1</f>
        <v>43575.374999333333</v>
      </c>
      <c r="O46" s="9">
        <f>C46+(0.041666)*4</f>
        <v>43575.499997333332</v>
      </c>
      <c r="P46" s="9">
        <f>C46+(0.041666)*5</f>
        <v>43575.541663333337</v>
      </c>
      <c r="Q46" s="9">
        <f>D46-(0.041666)*1</f>
        <v>43575.708334000003</v>
      </c>
      <c r="R46" s="6">
        <v>25</v>
      </c>
      <c r="S46" s="6">
        <v>1</v>
      </c>
      <c r="T46" s="6">
        <f>100-(R46+S46)</f>
        <v>74</v>
      </c>
      <c r="U46" s="6">
        <v>3</v>
      </c>
    </row>
    <row r="47" spans="1:21">
      <c r="A47" s="8" t="s">
        <v>23</v>
      </c>
      <c r="B47" s="6">
        <v>9221566</v>
      </c>
      <c r="C47" s="9">
        <v>43576.333333333336</v>
      </c>
      <c r="D47" s="9">
        <v>43576.75</v>
      </c>
      <c r="E47" s="6" t="s">
        <v>5</v>
      </c>
      <c r="F47" s="5">
        <v>1266</v>
      </c>
      <c r="G47" s="10">
        <v>203</v>
      </c>
      <c r="H47" s="10">
        <v>28.1</v>
      </c>
      <c r="I47" s="10">
        <v>8.75</v>
      </c>
      <c r="J47" s="10">
        <v>27910</v>
      </c>
      <c r="K47" s="10">
        <v>20</v>
      </c>
      <c r="L47" s="10">
        <f>K47*1.852</f>
        <v>37.04</v>
      </c>
      <c r="M47" s="5">
        <v>2003</v>
      </c>
      <c r="N47" s="9">
        <f>C47+(0.041666)*1</f>
        <v>43576.374999333333</v>
      </c>
      <c r="O47" s="9">
        <f>C47+(0.041666)*4</f>
        <v>43576.499997333332</v>
      </c>
      <c r="P47" s="9">
        <f>C47+(0.041666)*5</f>
        <v>43576.541663333337</v>
      </c>
      <c r="Q47" s="9">
        <f>D47-(0.041666)*1</f>
        <v>43576.708334000003</v>
      </c>
      <c r="R47" s="6">
        <v>25</v>
      </c>
      <c r="S47" s="6">
        <v>1</v>
      </c>
      <c r="T47" s="6">
        <f>100-(R47+S47)</f>
        <v>74</v>
      </c>
      <c r="U47" s="6">
        <v>3</v>
      </c>
    </row>
    <row r="48" spans="1:21">
      <c r="A48" s="8" t="s">
        <v>31</v>
      </c>
      <c r="B48" s="6">
        <v>9138329</v>
      </c>
      <c r="C48" s="9">
        <v>43576.333333333336</v>
      </c>
      <c r="D48" s="9">
        <v>43576.666666666664</v>
      </c>
      <c r="E48" s="6" t="s">
        <v>18</v>
      </c>
      <c r="F48" s="5">
        <v>420</v>
      </c>
      <c r="G48" s="10">
        <v>144</v>
      </c>
      <c r="H48" s="10">
        <v>21.5</v>
      </c>
      <c r="I48" s="10">
        <v>5</v>
      </c>
      <c r="J48" s="10">
        <v>10560</v>
      </c>
      <c r="K48" s="10">
        <v>18.5</v>
      </c>
      <c r="L48" s="10">
        <f>K48*1.852</f>
        <v>34.262</v>
      </c>
      <c r="M48" s="5">
        <v>1997</v>
      </c>
      <c r="N48" s="9">
        <f>C48+(0.041666)*1</f>
        <v>43576.374999333333</v>
      </c>
      <c r="O48" s="9">
        <f>C48+(0.041666)*4</f>
        <v>43576.499997333332</v>
      </c>
      <c r="P48" s="9">
        <f>C48+(0.041666)*5</f>
        <v>43576.541663333337</v>
      </c>
      <c r="Q48" s="9">
        <f>D48-(0.041666)*1</f>
        <v>43576.625000666667</v>
      </c>
      <c r="R48" s="6"/>
      <c r="S48" s="6"/>
      <c r="T48" s="6">
        <v>2</v>
      </c>
      <c r="U48" s="6"/>
    </row>
    <row r="49" spans="1:21">
      <c r="A49" s="8" t="s">
        <v>7</v>
      </c>
      <c r="B49" s="6">
        <v>9334868</v>
      </c>
      <c r="C49" s="9">
        <v>43579.333333333336</v>
      </c>
      <c r="D49" s="9">
        <v>43579.75</v>
      </c>
      <c r="E49" s="6" t="s">
        <v>5</v>
      </c>
      <c r="F49" s="5">
        <v>1266</v>
      </c>
      <c r="G49" s="10">
        <v>203</v>
      </c>
      <c r="H49" s="10">
        <v>28.1</v>
      </c>
      <c r="I49" s="10">
        <v>8.75</v>
      </c>
      <c r="J49" s="10">
        <v>27910</v>
      </c>
      <c r="K49" s="10">
        <v>20</v>
      </c>
      <c r="L49" s="10">
        <f>K49*1.852</f>
        <v>37.04</v>
      </c>
      <c r="M49" s="5">
        <v>2003</v>
      </c>
      <c r="N49" s="9">
        <f>C49+(0.041666)*1</f>
        <v>43579.374999333333</v>
      </c>
      <c r="O49" s="9">
        <f>C49+(0.041666)*4</f>
        <v>43579.499997333332</v>
      </c>
      <c r="P49" s="9">
        <f>C49+(0.041666)*5</f>
        <v>43579.541663333337</v>
      </c>
      <c r="Q49" s="9">
        <f>D49-(0.041666)*1</f>
        <v>43579.708334000003</v>
      </c>
      <c r="R49" s="6">
        <v>25</v>
      </c>
      <c r="S49" s="6">
        <v>1</v>
      </c>
      <c r="T49" s="6">
        <f>100-(R49+S49)</f>
        <v>74</v>
      </c>
      <c r="U49" s="6">
        <v>3</v>
      </c>
    </row>
    <row r="50" spans="1:21">
      <c r="A50" s="8" t="s">
        <v>17</v>
      </c>
      <c r="B50" s="6">
        <v>8506294</v>
      </c>
      <c r="C50" s="9">
        <v>43580.833333333336</v>
      </c>
      <c r="D50" s="9">
        <v>43581.708333333336</v>
      </c>
      <c r="E50" s="6" t="s">
        <v>9</v>
      </c>
      <c r="F50" s="5">
        <v>1309</v>
      </c>
      <c r="G50" s="10">
        <v>217.91</v>
      </c>
      <c r="H50" s="10">
        <v>32.299999999999997</v>
      </c>
      <c r="I50" s="10">
        <v>7.25</v>
      </c>
      <c r="J50" s="10">
        <v>21578</v>
      </c>
      <c r="K50" s="10">
        <v>22.5</v>
      </c>
      <c r="L50" s="10">
        <f>K50*1.852</f>
        <v>41.67</v>
      </c>
      <c r="M50" s="5">
        <v>1988</v>
      </c>
      <c r="N50" s="9">
        <f>C50+(0.041666)*1</f>
        <v>43580.874999333333</v>
      </c>
      <c r="O50" s="9">
        <f>C50+(0.041666)*4</f>
        <v>43580.999997333332</v>
      </c>
      <c r="P50" s="9">
        <f>C50+(0.041666)*5</f>
        <v>43581.041663333337</v>
      </c>
      <c r="Q50" s="9">
        <f>D50-(0.041666)*1</f>
        <v>43581.666667333338</v>
      </c>
      <c r="R50" s="6"/>
      <c r="S50" s="6"/>
      <c r="T50" s="6"/>
      <c r="U50" s="6"/>
    </row>
    <row r="51" spans="1:21">
      <c r="A51" s="8" t="s">
        <v>15</v>
      </c>
      <c r="B51" s="6">
        <v>9595321</v>
      </c>
      <c r="C51" s="9">
        <v>43582.291666666664</v>
      </c>
      <c r="D51" s="9">
        <v>43582.875</v>
      </c>
      <c r="E51" s="6" t="s">
        <v>5</v>
      </c>
      <c r="F51" s="5">
        <v>3502</v>
      </c>
      <c r="G51" s="10">
        <v>333.33</v>
      </c>
      <c r="H51" s="10">
        <v>37.92</v>
      </c>
      <c r="I51" s="10">
        <v>8.65</v>
      </c>
      <c r="J51" s="10">
        <v>43600</v>
      </c>
      <c r="K51" s="10">
        <v>23</v>
      </c>
      <c r="L51" s="10">
        <f>K51*1.852</f>
        <v>42.596000000000004</v>
      </c>
      <c r="M51" s="5">
        <v>2013</v>
      </c>
      <c r="N51" s="9">
        <f>C51+(0.041666)*1</f>
        <v>43582.333332666662</v>
      </c>
      <c r="O51" s="9">
        <f>C51+(0.041666)*4</f>
        <v>43582.458330666661</v>
      </c>
      <c r="P51" s="9">
        <f>C51+(0.041666)*5</f>
        <v>43582.499996666666</v>
      </c>
      <c r="Q51" s="9">
        <f>D51-(0.041666)*1</f>
        <v>43582.833334000003</v>
      </c>
      <c r="R51" s="6">
        <v>30</v>
      </c>
      <c r="S51" s="6">
        <v>30</v>
      </c>
      <c r="T51" s="6">
        <f>100-(R51+S51)</f>
        <v>40</v>
      </c>
      <c r="U51" s="6"/>
    </row>
    <row r="52" spans="1:21">
      <c r="A52" s="8" t="s">
        <v>4</v>
      </c>
      <c r="B52" s="6">
        <v>9490052</v>
      </c>
      <c r="C52" s="9">
        <v>43582.333333333336</v>
      </c>
      <c r="D52" s="9">
        <v>43582.75</v>
      </c>
      <c r="E52" s="6" t="s">
        <v>9</v>
      </c>
      <c r="F52" s="5">
        <v>2500</v>
      </c>
      <c r="G52" s="10">
        <v>252</v>
      </c>
      <c r="H52" s="10">
        <v>32.200000000000003</v>
      </c>
      <c r="I52" s="10">
        <v>7.2</v>
      </c>
      <c r="J52" s="10">
        <v>24800</v>
      </c>
      <c r="K52" s="10">
        <v>20</v>
      </c>
      <c r="L52" s="10">
        <f>K52*1.852</f>
        <v>37.04</v>
      </c>
      <c r="M52" s="5">
        <v>2012</v>
      </c>
      <c r="N52" s="9">
        <f>C52+(0.041666)*1</f>
        <v>43582.374999333333</v>
      </c>
      <c r="O52" s="9">
        <f>C52+(0.041666)*4</f>
        <v>43582.499997333332</v>
      </c>
      <c r="P52" s="9">
        <f>C52+(0.041666)*5</f>
        <v>43582.541663333337</v>
      </c>
      <c r="Q52" s="9">
        <f>D52-(0.041666)*1</f>
        <v>43582.708334000003</v>
      </c>
      <c r="R52" s="6">
        <v>25</v>
      </c>
      <c r="S52" s="6">
        <v>1</v>
      </c>
      <c r="T52" s="6">
        <f>100-(R52+S52)</f>
        <v>74</v>
      </c>
      <c r="U52" s="6">
        <v>3</v>
      </c>
    </row>
    <row r="53" spans="1:21">
      <c r="A53" s="8" t="s">
        <v>7</v>
      </c>
      <c r="B53" s="6">
        <v>9334868</v>
      </c>
      <c r="C53" s="9">
        <v>43583.333333333336</v>
      </c>
      <c r="D53" s="9">
        <v>43583.75</v>
      </c>
      <c r="E53" s="6" t="s">
        <v>5</v>
      </c>
      <c r="F53" s="5">
        <v>1266</v>
      </c>
      <c r="G53" s="10">
        <v>203</v>
      </c>
      <c r="H53" s="10">
        <v>28.1</v>
      </c>
      <c r="I53" s="10">
        <v>8.75</v>
      </c>
      <c r="J53" s="10">
        <v>27910</v>
      </c>
      <c r="K53" s="10">
        <v>20</v>
      </c>
      <c r="L53" s="10">
        <f>K53*1.852</f>
        <v>37.04</v>
      </c>
      <c r="M53" s="5">
        <v>2003</v>
      </c>
      <c r="N53" s="9">
        <f>C53+(0.041666)*1</f>
        <v>43583.374999333333</v>
      </c>
      <c r="O53" s="9">
        <f>C53+(0.041666)*4</f>
        <v>43583.499997333332</v>
      </c>
      <c r="P53" s="9">
        <f>C53+(0.041666)*5</f>
        <v>43583.541663333337</v>
      </c>
      <c r="Q53" s="9">
        <f>D53-(0.041666)*1</f>
        <v>43583.708334000003</v>
      </c>
      <c r="R53" s="6">
        <v>25</v>
      </c>
      <c r="S53" s="6">
        <v>1</v>
      </c>
      <c r="T53" s="6">
        <f>100-(R53+S53)</f>
        <v>74</v>
      </c>
      <c r="U53" s="6">
        <v>3</v>
      </c>
    </row>
    <row r="54" spans="1:21">
      <c r="A54" s="8" t="s">
        <v>19</v>
      </c>
      <c r="B54" s="6">
        <v>9490040</v>
      </c>
      <c r="C54" s="9">
        <v>43583.333333333336</v>
      </c>
      <c r="D54" s="9">
        <v>43583.75</v>
      </c>
      <c r="E54" s="6" t="s">
        <v>9</v>
      </c>
      <c r="F54" s="5">
        <v>2500</v>
      </c>
      <c r="G54" s="10">
        <v>253</v>
      </c>
      <c r="H54" s="10">
        <v>32</v>
      </c>
      <c r="I54" s="10">
        <v>7.3</v>
      </c>
      <c r="J54" s="10">
        <v>36000</v>
      </c>
      <c r="K54" s="10">
        <v>21.8</v>
      </c>
      <c r="L54" s="10">
        <f>K54*1.852</f>
        <v>40.373600000000003</v>
      </c>
      <c r="M54" s="5">
        <v>2009</v>
      </c>
      <c r="N54" s="9">
        <f>C54+(0.041666)*1</f>
        <v>43583.374999333333</v>
      </c>
      <c r="O54" s="9">
        <f>C54+(0.041666)*4</f>
        <v>43583.499997333332</v>
      </c>
      <c r="P54" s="9">
        <f>C54+(0.041666)*5</f>
        <v>43583.541663333337</v>
      </c>
      <c r="Q54" s="9">
        <f>D54-(0.041666)*1</f>
        <v>43583.708334000003</v>
      </c>
      <c r="R54" s="6">
        <v>25</v>
      </c>
      <c r="S54" s="6">
        <v>1</v>
      </c>
      <c r="T54" s="6">
        <f>100-(R54+S54)</f>
        <v>74</v>
      </c>
      <c r="U54" s="6">
        <v>3</v>
      </c>
    </row>
    <row r="55" spans="1:21">
      <c r="A55" s="8" t="s">
        <v>22</v>
      </c>
      <c r="B55" s="6">
        <v>9320556</v>
      </c>
      <c r="C55" s="9">
        <v>43585.291666666664</v>
      </c>
      <c r="D55" s="9">
        <v>43585.791666666664</v>
      </c>
      <c r="E55" s="6" t="s">
        <v>9</v>
      </c>
      <c r="F55" s="5">
        <v>2014</v>
      </c>
      <c r="G55" s="10">
        <v>294</v>
      </c>
      <c r="H55" s="10">
        <v>32.29</v>
      </c>
      <c r="I55" s="10">
        <v>7.9</v>
      </c>
      <c r="J55" s="10">
        <v>64187</v>
      </c>
      <c r="K55" s="10">
        <v>21.7</v>
      </c>
      <c r="L55" s="10">
        <f>K55*1.852</f>
        <v>40.188400000000001</v>
      </c>
      <c r="M55" s="5">
        <v>2007</v>
      </c>
      <c r="N55" s="9">
        <f>C55+(0.041666)*1</f>
        <v>43585.333332666662</v>
      </c>
      <c r="O55" s="9">
        <f>C55+(0.041666)*4</f>
        <v>43585.458330666661</v>
      </c>
      <c r="P55" s="9">
        <f>C55+(0.041666)*5</f>
        <v>43585.499996666666</v>
      </c>
      <c r="Q55" s="9">
        <f>D55-(0.041666)*1</f>
        <v>43585.750000666667</v>
      </c>
      <c r="R55" s="6"/>
      <c r="S55" s="6"/>
      <c r="T55" s="6"/>
      <c r="U55" s="6"/>
    </row>
    <row r="56" spans="1:21">
      <c r="A56" s="8" t="s">
        <v>32</v>
      </c>
      <c r="B56" s="6">
        <v>9636967</v>
      </c>
      <c r="C56" s="9">
        <v>43585.333333333336</v>
      </c>
      <c r="D56" s="9">
        <v>43585.75</v>
      </c>
      <c r="E56" s="6" t="s">
        <v>5</v>
      </c>
      <c r="F56" s="5">
        <v>3286</v>
      </c>
      <c r="G56" s="10">
        <v>299.95</v>
      </c>
      <c r="H56" s="10">
        <v>48</v>
      </c>
      <c r="I56" s="10">
        <v>8.25</v>
      </c>
      <c r="J56" s="10">
        <v>28000</v>
      </c>
      <c r="K56" s="10">
        <v>21.5</v>
      </c>
      <c r="L56" s="10">
        <f>K56*1.852</f>
        <v>39.818000000000005</v>
      </c>
      <c r="M56" s="5">
        <v>2017</v>
      </c>
      <c r="N56" s="9">
        <f>C56+(0.041666)*1</f>
        <v>43585.374999333333</v>
      </c>
      <c r="O56" s="9">
        <f>C56+(0.041666)*4</f>
        <v>43585.499997333332</v>
      </c>
      <c r="P56" s="9">
        <f>C56+(0.041666)*5</f>
        <v>43585.541663333337</v>
      </c>
      <c r="Q56" s="9">
        <f>D56-(0.041666)*1</f>
        <v>43585.708334000003</v>
      </c>
      <c r="R56" s="6">
        <v>25</v>
      </c>
      <c r="S56" s="6">
        <v>1</v>
      </c>
      <c r="T56" s="6">
        <f>100-(R56+S56)</f>
        <v>74</v>
      </c>
      <c r="U56" s="6">
        <v>3</v>
      </c>
    </row>
    <row r="57" spans="1:21">
      <c r="A57" s="8" t="s">
        <v>32</v>
      </c>
      <c r="B57" s="6">
        <v>9636967</v>
      </c>
      <c r="C57" s="9">
        <v>43586.333333333336</v>
      </c>
      <c r="D57" s="15">
        <v>43678.75</v>
      </c>
      <c r="E57" s="6" t="s">
        <v>5</v>
      </c>
      <c r="F57" s="5">
        <v>3286</v>
      </c>
      <c r="G57" s="10">
        <v>299.95</v>
      </c>
      <c r="H57" s="10">
        <v>48</v>
      </c>
      <c r="I57" s="10">
        <v>8.25</v>
      </c>
      <c r="J57" s="10">
        <v>28000</v>
      </c>
      <c r="K57" s="10">
        <v>21.5</v>
      </c>
      <c r="L57" s="10">
        <f>K57*1.852</f>
        <v>39.818000000000005</v>
      </c>
      <c r="M57" s="5">
        <v>2017</v>
      </c>
      <c r="N57" s="9">
        <f>C57+(0.041666)*1</f>
        <v>43586.374999333333</v>
      </c>
      <c r="O57" s="9">
        <f>C57+(0.041666)*4</f>
        <v>43586.499997333332</v>
      </c>
      <c r="P57" s="9">
        <f>C57+(0.041666)*5</f>
        <v>43586.541663333337</v>
      </c>
      <c r="Q57" s="9">
        <f>D57-(0.041666)*1</f>
        <v>43678.708334000003</v>
      </c>
      <c r="R57" s="6">
        <v>25</v>
      </c>
      <c r="S57" s="6">
        <v>1</v>
      </c>
      <c r="T57" s="6">
        <f>100-(R57+S57)</f>
        <v>74</v>
      </c>
      <c r="U57" s="6">
        <v>3</v>
      </c>
    </row>
    <row r="58" spans="1:21">
      <c r="A58" s="8" t="s">
        <v>23</v>
      </c>
      <c r="B58" s="6">
        <v>9221566</v>
      </c>
      <c r="C58" s="9">
        <v>43587.333333333336</v>
      </c>
      <c r="D58" s="9">
        <v>43587.75</v>
      </c>
      <c r="E58" s="6" t="s">
        <v>9</v>
      </c>
      <c r="F58" s="5">
        <v>1266</v>
      </c>
      <c r="G58" s="10">
        <v>203</v>
      </c>
      <c r="H58" s="10">
        <v>28.1</v>
      </c>
      <c r="I58" s="10">
        <v>8.75</v>
      </c>
      <c r="J58" s="10">
        <v>27910</v>
      </c>
      <c r="K58" s="10">
        <v>20</v>
      </c>
      <c r="L58" s="10">
        <f>K58*1.852</f>
        <v>37.04</v>
      </c>
      <c r="M58" s="5">
        <v>2003</v>
      </c>
      <c r="N58" s="9">
        <f>C58+(0.041666)*1</f>
        <v>43587.374999333333</v>
      </c>
      <c r="O58" s="9">
        <f>C58+(0.041666)*4</f>
        <v>43587.499997333332</v>
      </c>
      <c r="P58" s="9">
        <f>C58+(0.041666)*5</f>
        <v>43587.541663333337</v>
      </c>
      <c r="Q58" s="9">
        <f>D58-(0.041666)*1</f>
        <v>43587.708334000003</v>
      </c>
      <c r="R58" s="6">
        <v>25</v>
      </c>
      <c r="S58" s="6">
        <v>1</v>
      </c>
      <c r="T58" s="6">
        <f>100-(R58+S58)</f>
        <v>74</v>
      </c>
      <c r="U58" s="6">
        <v>3</v>
      </c>
    </row>
    <row r="59" spans="1:21">
      <c r="A59" s="8" t="s">
        <v>7</v>
      </c>
      <c r="B59" s="6">
        <v>9334868</v>
      </c>
      <c r="C59" s="9">
        <v>43587.333333333336</v>
      </c>
      <c r="D59" s="9">
        <v>43587.75</v>
      </c>
      <c r="E59" s="6" t="s">
        <v>5</v>
      </c>
      <c r="F59" s="5">
        <v>1266</v>
      </c>
      <c r="G59" s="10">
        <v>203</v>
      </c>
      <c r="H59" s="10">
        <v>28.1</v>
      </c>
      <c r="I59" s="10">
        <v>8.75</v>
      </c>
      <c r="J59" s="10">
        <v>27910</v>
      </c>
      <c r="K59" s="10">
        <v>20</v>
      </c>
      <c r="L59" s="10">
        <f>K59*1.852</f>
        <v>37.04</v>
      </c>
      <c r="M59" s="5">
        <v>2003</v>
      </c>
      <c r="N59" s="9">
        <f>C59+(0.041666)*1</f>
        <v>43587.374999333333</v>
      </c>
      <c r="O59" s="9">
        <f>C59+(0.041666)*4</f>
        <v>43587.499997333332</v>
      </c>
      <c r="P59" s="9">
        <f>C59+(0.041666)*5</f>
        <v>43587.541663333337</v>
      </c>
      <c r="Q59" s="9">
        <f>D59-(0.041666)*1</f>
        <v>43587.708334000003</v>
      </c>
      <c r="R59" s="6">
        <v>25</v>
      </c>
      <c r="S59" s="6">
        <v>1</v>
      </c>
      <c r="T59" s="6">
        <f>100-(R59+S59)</f>
        <v>74</v>
      </c>
      <c r="U59" s="6">
        <v>3</v>
      </c>
    </row>
    <row r="60" spans="1:21">
      <c r="A60" s="8" t="s">
        <v>31</v>
      </c>
      <c r="B60" s="6">
        <v>9138329</v>
      </c>
      <c r="C60" s="9">
        <v>43587.416666666664</v>
      </c>
      <c r="D60" s="9">
        <v>43587.75</v>
      </c>
      <c r="E60" s="6" t="s">
        <v>9</v>
      </c>
      <c r="F60" s="5">
        <v>420</v>
      </c>
      <c r="G60" s="10">
        <v>144</v>
      </c>
      <c r="H60" s="10">
        <v>21.5</v>
      </c>
      <c r="I60" s="10">
        <v>5</v>
      </c>
      <c r="J60" s="10">
        <v>10560</v>
      </c>
      <c r="K60" s="10">
        <v>18.5</v>
      </c>
      <c r="L60" s="10">
        <f>K60*1.852</f>
        <v>34.262</v>
      </c>
      <c r="M60" s="5">
        <v>1997</v>
      </c>
      <c r="N60" s="9">
        <f>C60+(0.041666)*1</f>
        <v>43587.458332666662</v>
      </c>
      <c r="O60" s="9">
        <f>C60+(0.041666)*4</f>
        <v>43587.583330666661</v>
      </c>
      <c r="P60" s="9">
        <f>C60+(0.041666)*5</f>
        <v>43587.624996666666</v>
      </c>
      <c r="Q60" s="9">
        <f>D60-(0.041666)*1</f>
        <v>43587.708334000003</v>
      </c>
      <c r="R60" s="6"/>
      <c r="S60" s="6"/>
      <c r="T60" s="6">
        <v>2</v>
      </c>
      <c r="U60" s="6"/>
    </row>
    <row r="61" spans="1:21">
      <c r="A61" s="8" t="s">
        <v>32</v>
      </c>
      <c r="B61" s="6">
        <v>9636967</v>
      </c>
      <c r="C61" s="9">
        <v>43589.333333333336</v>
      </c>
      <c r="D61" s="9">
        <v>43589.75</v>
      </c>
      <c r="E61" s="6" t="s">
        <v>5</v>
      </c>
      <c r="F61" s="5">
        <v>3286</v>
      </c>
      <c r="G61" s="10">
        <v>299.95</v>
      </c>
      <c r="H61" s="10">
        <v>48</v>
      </c>
      <c r="I61" s="10">
        <v>8.25</v>
      </c>
      <c r="J61" s="10">
        <v>28000</v>
      </c>
      <c r="K61" s="10">
        <v>21.5</v>
      </c>
      <c r="L61" s="10">
        <f>K61*1.852</f>
        <v>39.818000000000005</v>
      </c>
      <c r="M61" s="5">
        <v>2017</v>
      </c>
      <c r="N61" s="9">
        <f>C61+(0.041666)*1</f>
        <v>43589.374999333333</v>
      </c>
      <c r="O61" s="9">
        <f>C61+(0.041666)*4</f>
        <v>43589.499997333332</v>
      </c>
      <c r="P61" s="9">
        <f>C61+(0.041666)*5</f>
        <v>43589.541663333337</v>
      </c>
      <c r="Q61" s="9">
        <f>D61-(0.041666)*1</f>
        <v>43589.708334000003</v>
      </c>
      <c r="R61" s="6">
        <v>25</v>
      </c>
      <c r="S61" s="6">
        <v>1</v>
      </c>
      <c r="T61" s="6">
        <f>100-(R61+S61)</f>
        <v>74</v>
      </c>
      <c r="U61" s="6">
        <v>3</v>
      </c>
    </row>
    <row r="62" spans="1:21">
      <c r="A62" s="8" t="s">
        <v>33</v>
      </c>
      <c r="B62" s="6">
        <v>9783564</v>
      </c>
      <c r="C62" s="9">
        <v>43590.229166666664</v>
      </c>
      <c r="D62" s="9">
        <v>43590.875</v>
      </c>
      <c r="E62" s="6" t="s">
        <v>5</v>
      </c>
      <c r="F62" s="5">
        <v>2984</v>
      </c>
      <c r="G62" s="10">
        <v>316</v>
      </c>
      <c r="H62" s="10">
        <v>40</v>
      </c>
      <c r="I62" s="10">
        <v>8.0500000000000007</v>
      </c>
      <c r="J62" s="10"/>
      <c r="K62" s="10"/>
      <c r="L62" s="10">
        <f>K62*1.852</f>
        <v>0</v>
      </c>
      <c r="M62" s="5">
        <v>2018</v>
      </c>
      <c r="N62" s="9">
        <f>C62+(0.041666)*1</f>
        <v>43590.270832666662</v>
      </c>
      <c r="O62" s="9">
        <f>C62+(0.041666)*4</f>
        <v>43590.395830666661</v>
      </c>
      <c r="P62" s="9">
        <f>C62+(0.041666)*5</f>
        <v>43590.437496666666</v>
      </c>
      <c r="Q62" s="9">
        <f>D62-(0.041666)*1</f>
        <v>43590.833334000003</v>
      </c>
      <c r="R62" s="6"/>
      <c r="S62" s="6"/>
      <c r="T62" s="6"/>
      <c r="U62" s="6"/>
    </row>
    <row r="63" spans="1:21">
      <c r="A63" s="8" t="s">
        <v>19</v>
      </c>
      <c r="B63" s="6">
        <v>9490040</v>
      </c>
      <c r="C63" s="9">
        <v>43590.333333333336</v>
      </c>
      <c r="D63" s="9">
        <v>43590.75</v>
      </c>
      <c r="E63" s="6" t="s">
        <v>9</v>
      </c>
      <c r="F63" s="5">
        <v>2500</v>
      </c>
      <c r="G63" s="10">
        <v>253</v>
      </c>
      <c r="H63" s="10">
        <v>32</v>
      </c>
      <c r="I63" s="10">
        <v>7.3</v>
      </c>
      <c r="J63" s="10">
        <v>36000</v>
      </c>
      <c r="K63" s="10">
        <v>21.8</v>
      </c>
      <c r="L63" s="10">
        <f>K63*1.852</f>
        <v>40.373600000000003</v>
      </c>
      <c r="M63" s="5">
        <v>2009</v>
      </c>
      <c r="N63" s="9">
        <f>C63+(0.041666)*1</f>
        <v>43590.374999333333</v>
      </c>
      <c r="O63" s="9">
        <f>C63+(0.041666)*4</f>
        <v>43590.499997333332</v>
      </c>
      <c r="P63" s="9">
        <f>C63+(0.041666)*5</f>
        <v>43590.541663333337</v>
      </c>
      <c r="Q63" s="9">
        <f>D63-(0.041666)*1</f>
        <v>43590.708334000003</v>
      </c>
      <c r="R63" s="6">
        <v>25</v>
      </c>
      <c r="S63" s="6">
        <v>1</v>
      </c>
      <c r="T63" s="6">
        <f>100-(R63+S63)</f>
        <v>74</v>
      </c>
      <c r="U63" s="6">
        <v>3</v>
      </c>
    </row>
    <row r="64" spans="1:21">
      <c r="A64" s="8" t="s">
        <v>31</v>
      </c>
      <c r="B64" s="6">
        <v>9138329</v>
      </c>
      <c r="C64" s="9">
        <v>43592.375</v>
      </c>
      <c r="D64" s="9">
        <v>43592.791666666664</v>
      </c>
      <c r="E64" s="6" t="s">
        <v>18</v>
      </c>
      <c r="F64" s="5">
        <v>420</v>
      </c>
      <c r="G64" s="10">
        <v>144</v>
      </c>
      <c r="H64" s="10">
        <v>21.5</v>
      </c>
      <c r="I64" s="10">
        <v>5</v>
      </c>
      <c r="J64" s="10">
        <v>10560</v>
      </c>
      <c r="K64" s="10">
        <v>18.5</v>
      </c>
      <c r="L64" s="10">
        <f>K64*1.852</f>
        <v>34.262</v>
      </c>
      <c r="M64" s="5">
        <v>1997</v>
      </c>
      <c r="N64" s="9">
        <f>C64+(0.041666)*1</f>
        <v>43592.416665999997</v>
      </c>
      <c r="O64" s="9">
        <f>C64+(0.041666)*4</f>
        <v>43592.541663999997</v>
      </c>
      <c r="P64" s="9">
        <f>C64+(0.041666)*5</f>
        <v>43592.583330000001</v>
      </c>
      <c r="Q64" s="9">
        <f>D64-(0.041666)*1</f>
        <v>43592.750000666667</v>
      </c>
      <c r="R64" s="6"/>
      <c r="S64" s="6"/>
      <c r="T64" s="6">
        <v>2</v>
      </c>
      <c r="U64" s="6"/>
    </row>
    <row r="65" spans="1:21">
      <c r="A65" s="8" t="s">
        <v>7</v>
      </c>
      <c r="B65" s="6">
        <v>9334868</v>
      </c>
      <c r="C65" s="9">
        <v>43595.333333333336</v>
      </c>
      <c r="D65" s="9">
        <v>43595.75</v>
      </c>
      <c r="E65" s="6" t="s">
        <v>5</v>
      </c>
      <c r="F65" s="5">
        <v>1266</v>
      </c>
      <c r="G65" s="10">
        <v>203</v>
      </c>
      <c r="H65" s="10">
        <v>28.1</v>
      </c>
      <c r="I65" s="10">
        <v>8.75</v>
      </c>
      <c r="J65" s="10">
        <v>27910</v>
      </c>
      <c r="K65" s="10">
        <v>20</v>
      </c>
      <c r="L65" s="10">
        <f>K65*1.852</f>
        <v>37.04</v>
      </c>
      <c r="M65" s="5">
        <v>2003</v>
      </c>
      <c r="N65" s="9">
        <f>C65+(0.041666)*1</f>
        <v>43595.374999333333</v>
      </c>
      <c r="O65" s="9">
        <f>C65+(0.041666)*4</f>
        <v>43595.499997333332</v>
      </c>
      <c r="P65" s="9">
        <f>C65+(0.041666)*5</f>
        <v>43595.541663333337</v>
      </c>
      <c r="Q65" s="9">
        <f>D65-(0.041666)*1</f>
        <v>43595.708334000003</v>
      </c>
      <c r="R65" s="6">
        <v>25</v>
      </c>
      <c r="S65" s="6">
        <v>1</v>
      </c>
      <c r="T65" s="6">
        <f>100-(R65+S65)</f>
        <v>74</v>
      </c>
      <c r="U65" s="6">
        <v>3</v>
      </c>
    </row>
    <row r="66" spans="1:21">
      <c r="A66" s="8" t="s">
        <v>34</v>
      </c>
      <c r="B66" s="6">
        <v>8806204</v>
      </c>
      <c r="C66" s="9">
        <v>43596.333333333336</v>
      </c>
      <c r="D66" s="9">
        <v>43596.75</v>
      </c>
      <c r="E66" s="6" t="s">
        <v>5</v>
      </c>
      <c r="F66" s="5">
        <v>960</v>
      </c>
      <c r="G66" s="10">
        <v>240.96</v>
      </c>
      <c r="H66" s="10">
        <v>29.84</v>
      </c>
      <c r="I66" s="10">
        <v>8</v>
      </c>
      <c r="J66" s="10">
        <v>35011</v>
      </c>
      <c r="K66" s="10"/>
      <c r="L66" s="10">
        <f>K66*1.852</f>
        <v>0</v>
      </c>
      <c r="M66" s="5">
        <v>1990</v>
      </c>
      <c r="N66" s="9">
        <f>C66+(0.041666)*1</f>
        <v>43596.374999333333</v>
      </c>
      <c r="O66" s="9">
        <f>C66+(0.041666)*4</f>
        <v>43596.499997333332</v>
      </c>
      <c r="P66" s="9">
        <f>C66+(0.041666)*5</f>
        <v>43596.541663333337</v>
      </c>
      <c r="Q66" s="9">
        <f>D66-(0.041666)*1</f>
        <v>43596.708334000003</v>
      </c>
      <c r="R66" s="6"/>
      <c r="S66" s="6"/>
      <c r="T66" s="6"/>
      <c r="U66" s="6"/>
    </row>
    <row r="67" spans="1:21">
      <c r="A67" s="8" t="s">
        <v>30</v>
      </c>
      <c r="B67" s="6">
        <v>9141807</v>
      </c>
      <c r="C67" s="9">
        <v>43596.333333333336</v>
      </c>
      <c r="D67" s="9">
        <v>43597.708333333336</v>
      </c>
      <c r="E67" s="6" t="s">
        <v>18</v>
      </c>
      <c r="F67" s="5">
        <v>520</v>
      </c>
      <c r="G67" s="10">
        <v>175</v>
      </c>
      <c r="H67" s="10">
        <v>23</v>
      </c>
      <c r="I67" s="10">
        <v>5.8</v>
      </c>
      <c r="J67" s="10">
        <v>12320</v>
      </c>
      <c r="K67" s="10">
        <v>19</v>
      </c>
      <c r="L67" s="10">
        <f>K67*1.852</f>
        <v>35.188000000000002</v>
      </c>
      <c r="M67" s="5">
        <v>1998</v>
      </c>
      <c r="N67" s="9">
        <f>C67+(0.041666)*1</f>
        <v>43596.374999333333</v>
      </c>
      <c r="O67" s="9">
        <f>C67+(0.041666)*4</f>
        <v>43596.499997333332</v>
      </c>
      <c r="P67" s="9">
        <f>C67+(0.041666)*5</f>
        <v>43596.541663333337</v>
      </c>
      <c r="Q67" s="9">
        <f>D67-(0.041666)*1</f>
        <v>43597.666667333338</v>
      </c>
      <c r="R67" s="6"/>
      <c r="S67" s="6"/>
      <c r="T67" s="6"/>
      <c r="U67" s="6"/>
    </row>
    <row r="68" spans="1:21">
      <c r="A68" s="8" t="s">
        <v>15</v>
      </c>
      <c r="B68" s="6">
        <v>9595321</v>
      </c>
      <c r="C68" s="9">
        <v>43597.291666666664</v>
      </c>
      <c r="D68" s="9">
        <v>43597.770833333336</v>
      </c>
      <c r="E68" s="6" t="s">
        <v>5</v>
      </c>
      <c r="F68" s="5">
        <v>3502</v>
      </c>
      <c r="G68" s="10">
        <v>333.33</v>
      </c>
      <c r="H68" s="10">
        <v>37.92</v>
      </c>
      <c r="I68" s="10">
        <v>8.65</v>
      </c>
      <c r="J68" s="10">
        <v>43600</v>
      </c>
      <c r="K68" s="10">
        <v>23</v>
      </c>
      <c r="L68" s="10">
        <f>K68*1.852</f>
        <v>42.596000000000004</v>
      </c>
      <c r="M68" s="5">
        <v>2013</v>
      </c>
      <c r="N68" s="9">
        <f>C68+(0.041666)*1</f>
        <v>43597.333332666662</v>
      </c>
      <c r="O68" s="9">
        <f>C68+(0.041666)*4</f>
        <v>43597.458330666661</v>
      </c>
      <c r="P68" s="9">
        <f>C68+(0.041666)*5</f>
        <v>43597.499996666666</v>
      </c>
      <c r="Q68" s="9">
        <f>D68-(0.041666)*1</f>
        <v>43597.729167333338</v>
      </c>
      <c r="R68" s="6">
        <v>30</v>
      </c>
      <c r="S68" s="6">
        <v>30</v>
      </c>
      <c r="T68" s="6">
        <f>100-(R68+S68)</f>
        <v>40</v>
      </c>
      <c r="U68" s="6"/>
    </row>
    <row r="69" spans="1:21">
      <c r="A69" s="8" t="s">
        <v>19</v>
      </c>
      <c r="B69" s="6">
        <v>9490040</v>
      </c>
      <c r="C69" s="9">
        <v>43597.333333333336</v>
      </c>
      <c r="D69" s="9">
        <v>43597.875</v>
      </c>
      <c r="E69" s="6" t="s">
        <v>9</v>
      </c>
      <c r="F69" s="5">
        <v>2500</v>
      </c>
      <c r="G69" s="10">
        <v>253</v>
      </c>
      <c r="H69" s="10">
        <v>32</v>
      </c>
      <c r="I69" s="10">
        <v>7.3</v>
      </c>
      <c r="J69" s="10">
        <v>36000</v>
      </c>
      <c r="K69" s="10">
        <v>21.8</v>
      </c>
      <c r="L69" s="10">
        <f>K69*1.852</f>
        <v>40.373600000000003</v>
      </c>
      <c r="M69" s="5">
        <v>2009</v>
      </c>
      <c r="N69" s="9">
        <f>C69+(0.041666)*1</f>
        <v>43597.374999333333</v>
      </c>
      <c r="O69" s="9">
        <f>C69+(0.041666)*4</f>
        <v>43597.499997333332</v>
      </c>
      <c r="P69" s="9">
        <f>C69+(0.041666)*5</f>
        <v>43597.541663333337</v>
      </c>
      <c r="Q69" s="9">
        <f>D69-(0.041666)*1</f>
        <v>43597.833334000003</v>
      </c>
      <c r="R69" s="6">
        <v>25</v>
      </c>
      <c r="S69" s="6">
        <v>1</v>
      </c>
      <c r="T69" s="6">
        <f>100-(R69+S69)</f>
        <v>74</v>
      </c>
      <c r="U69" s="6">
        <v>3</v>
      </c>
    </row>
    <row r="70" spans="1:21">
      <c r="A70" s="8" t="s">
        <v>35</v>
      </c>
      <c r="B70" s="6">
        <v>8907424</v>
      </c>
      <c r="C70" s="9">
        <v>43598.291666666664</v>
      </c>
      <c r="D70" s="9">
        <v>43598.708333333336</v>
      </c>
      <c r="E70" s="6" t="s">
        <v>18</v>
      </c>
      <c r="F70" s="5">
        <v>164</v>
      </c>
      <c r="G70" s="10">
        <v>111</v>
      </c>
      <c r="H70" s="10">
        <v>17</v>
      </c>
      <c r="I70" s="10">
        <v>4.8</v>
      </c>
      <c r="J70" s="10">
        <v>4918</v>
      </c>
      <c r="K70" s="10">
        <v>15</v>
      </c>
      <c r="L70" s="10">
        <f>K70*1.852</f>
        <v>27.78</v>
      </c>
      <c r="M70" s="5">
        <v>1990</v>
      </c>
      <c r="N70" s="9">
        <f>C70+(0.041666)*1</f>
        <v>43598.333332666662</v>
      </c>
      <c r="O70" s="9">
        <f>C70+(0.041666)*4</f>
        <v>43598.458330666661</v>
      </c>
      <c r="P70" s="9">
        <f>C70+(0.041666)*5</f>
        <v>43598.499996666666</v>
      </c>
      <c r="Q70" s="9">
        <f>D70-(0.041666)*1</f>
        <v>43598.666667333338</v>
      </c>
      <c r="R70" s="6"/>
      <c r="S70" s="6"/>
      <c r="T70" s="6"/>
      <c r="U70" s="6"/>
    </row>
    <row r="71" spans="1:21">
      <c r="A71" s="8" t="s">
        <v>23</v>
      </c>
      <c r="B71" s="6">
        <v>9221566</v>
      </c>
      <c r="C71" s="9">
        <v>43598.333333333336</v>
      </c>
      <c r="D71" s="9">
        <v>43598.75</v>
      </c>
      <c r="E71" s="6" t="s">
        <v>5</v>
      </c>
      <c r="F71" s="5">
        <v>1266</v>
      </c>
      <c r="G71" s="10">
        <v>203</v>
      </c>
      <c r="H71" s="10">
        <v>28.1</v>
      </c>
      <c r="I71" s="10">
        <v>8.75</v>
      </c>
      <c r="J71" s="10">
        <v>27910</v>
      </c>
      <c r="K71" s="10">
        <v>20</v>
      </c>
      <c r="L71" s="10">
        <f>K71*1.852</f>
        <v>37.04</v>
      </c>
      <c r="M71" s="5">
        <v>2003</v>
      </c>
      <c r="N71" s="9">
        <f>C71+(0.041666)*1</f>
        <v>43598.374999333333</v>
      </c>
      <c r="O71" s="9">
        <f>C71+(0.041666)*4</f>
        <v>43598.499997333332</v>
      </c>
      <c r="P71" s="9">
        <f>C71+(0.041666)*5</f>
        <v>43598.541663333337</v>
      </c>
      <c r="Q71" s="9">
        <f>D71-(0.041666)*1</f>
        <v>43598.708334000003</v>
      </c>
      <c r="R71" s="6">
        <v>25</v>
      </c>
      <c r="S71" s="6">
        <v>1</v>
      </c>
      <c r="T71" s="6">
        <f>100-(R71+S71)</f>
        <v>74</v>
      </c>
      <c r="U71" s="6">
        <v>3</v>
      </c>
    </row>
    <row r="72" spans="1:21">
      <c r="A72" s="8" t="s">
        <v>36</v>
      </c>
      <c r="B72" s="6">
        <v>9678408</v>
      </c>
      <c r="C72" s="9">
        <v>43601.229166666664</v>
      </c>
      <c r="D72" s="9">
        <v>43601.791666666664</v>
      </c>
      <c r="E72" s="6" t="s">
        <v>5</v>
      </c>
      <c r="F72" s="5">
        <v>2506</v>
      </c>
      <c r="G72" s="10">
        <v>295</v>
      </c>
      <c r="H72" s="10">
        <v>36</v>
      </c>
      <c r="I72" s="10">
        <v>8</v>
      </c>
      <c r="J72" s="10"/>
      <c r="K72" s="10"/>
      <c r="L72" s="10">
        <f>K72*1.852</f>
        <v>0</v>
      </c>
      <c r="M72" s="5">
        <v>2015</v>
      </c>
      <c r="N72" s="9">
        <f>C72+(0.041666)*1</f>
        <v>43601.270832666662</v>
      </c>
      <c r="O72" s="9">
        <f>C72+(0.041666)*4</f>
        <v>43601.395830666661</v>
      </c>
      <c r="P72" s="9">
        <f>C72+(0.041666)*5</f>
        <v>43601.437496666666</v>
      </c>
      <c r="Q72" s="9">
        <f>D72-(0.041666)*1</f>
        <v>43601.750000666667</v>
      </c>
      <c r="R72" s="6"/>
      <c r="S72" s="6"/>
      <c r="T72" s="6"/>
      <c r="U72" s="6"/>
    </row>
    <row r="73" spans="1:21">
      <c r="A73" s="8" t="s">
        <v>32</v>
      </c>
      <c r="B73" s="6">
        <v>9636967</v>
      </c>
      <c r="C73" s="9">
        <v>43603.333333333336</v>
      </c>
      <c r="D73" s="9">
        <v>43603.75</v>
      </c>
      <c r="E73" s="6" t="s">
        <v>5</v>
      </c>
      <c r="F73" s="5">
        <v>3286</v>
      </c>
      <c r="G73" s="10">
        <v>299.95</v>
      </c>
      <c r="H73" s="10">
        <v>48</v>
      </c>
      <c r="I73" s="10">
        <v>8.25</v>
      </c>
      <c r="J73" s="10">
        <v>28000</v>
      </c>
      <c r="K73" s="10">
        <v>21.5</v>
      </c>
      <c r="L73" s="10">
        <f>K73*1.852</f>
        <v>39.818000000000005</v>
      </c>
      <c r="M73" s="5">
        <v>2017</v>
      </c>
      <c r="N73" s="9">
        <f>C73+(0.041666)*1</f>
        <v>43603.374999333333</v>
      </c>
      <c r="O73" s="9">
        <f>C73+(0.041666)*4</f>
        <v>43603.499997333332</v>
      </c>
      <c r="P73" s="9">
        <f>C73+(0.041666)*5</f>
        <v>43603.541663333337</v>
      </c>
      <c r="Q73" s="9">
        <f>D73-(0.041666)*1</f>
        <v>43603.708334000003</v>
      </c>
      <c r="R73" s="6">
        <v>25</v>
      </c>
      <c r="S73" s="6">
        <v>1</v>
      </c>
      <c r="T73" s="6">
        <f>100-(R73+S73)</f>
        <v>74</v>
      </c>
      <c r="U73" s="6">
        <v>3</v>
      </c>
    </row>
    <row r="74" spans="1:21">
      <c r="A74" s="8" t="s">
        <v>15</v>
      </c>
      <c r="B74" s="6">
        <v>9595321</v>
      </c>
      <c r="C74" s="9">
        <v>43604.291666666664</v>
      </c>
      <c r="D74" s="9">
        <v>43604.770833333336</v>
      </c>
      <c r="E74" s="6" t="s">
        <v>5</v>
      </c>
      <c r="F74" s="5">
        <v>3502</v>
      </c>
      <c r="G74" s="10">
        <v>333.33</v>
      </c>
      <c r="H74" s="10">
        <v>37.92</v>
      </c>
      <c r="I74" s="10">
        <v>8.65</v>
      </c>
      <c r="J74" s="10">
        <v>43600</v>
      </c>
      <c r="K74" s="10">
        <v>23</v>
      </c>
      <c r="L74" s="10">
        <f>K74*1.852</f>
        <v>42.596000000000004</v>
      </c>
      <c r="M74" s="5">
        <v>2013</v>
      </c>
      <c r="N74" s="9">
        <f>C74+(0.041666)*1</f>
        <v>43604.333332666662</v>
      </c>
      <c r="O74" s="9">
        <f>C74+(0.041666)*4</f>
        <v>43604.458330666661</v>
      </c>
      <c r="P74" s="9">
        <f>C74+(0.041666)*5</f>
        <v>43604.499996666666</v>
      </c>
      <c r="Q74" s="9">
        <f>D74-(0.041666)*1</f>
        <v>43604.729167333338</v>
      </c>
      <c r="R74" s="6">
        <v>30</v>
      </c>
      <c r="S74" s="6">
        <v>30</v>
      </c>
      <c r="T74" s="6">
        <f>100-(R74+S74)</f>
        <v>40</v>
      </c>
      <c r="U74" s="6"/>
    </row>
    <row r="75" spans="1:21">
      <c r="A75" s="8" t="s">
        <v>11</v>
      </c>
      <c r="B75" s="6">
        <v>9753193</v>
      </c>
      <c r="C75" s="9">
        <v>43605.229166666664</v>
      </c>
      <c r="D75" s="9">
        <v>43605.791666666664</v>
      </c>
      <c r="E75" s="6" t="s">
        <v>5</v>
      </c>
      <c r="F75" s="5">
        <v>2534</v>
      </c>
      <c r="G75" s="10">
        <v>293.60000000000002</v>
      </c>
      <c r="H75" s="10">
        <v>35.799999999999997</v>
      </c>
      <c r="I75" s="10">
        <v>8.1</v>
      </c>
      <c r="J75" s="10">
        <v>45200</v>
      </c>
      <c r="K75" s="10">
        <v>21.7</v>
      </c>
      <c r="L75" s="10">
        <f>K75*1.852</f>
        <v>40.188400000000001</v>
      </c>
      <c r="M75" s="5">
        <v>2016</v>
      </c>
      <c r="N75" s="9">
        <f>C75+(0.041666)*1</f>
        <v>43605.270832666662</v>
      </c>
      <c r="O75" s="9">
        <f>C75+(0.041666)*4</f>
        <v>43605.395830666661</v>
      </c>
      <c r="P75" s="9">
        <f>C75+(0.041666)*5</f>
        <v>43605.437496666666</v>
      </c>
      <c r="Q75" s="9">
        <f>D75-(0.041666)*1</f>
        <v>43605.750000666667</v>
      </c>
      <c r="R75" s="6"/>
      <c r="S75" s="6"/>
      <c r="T75" s="6"/>
      <c r="U75" s="6"/>
    </row>
    <row r="76" spans="1:21">
      <c r="A76" s="8" t="s">
        <v>37</v>
      </c>
      <c r="B76" s="6">
        <v>9349681</v>
      </c>
      <c r="C76" s="9">
        <v>43605.291666666664</v>
      </c>
      <c r="D76" s="9">
        <v>43605.708333333336</v>
      </c>
      <c r="E76" s="6" t="s">
        <v>18</v>
      </c>
      <c r="F76" s="5">
        <v>4370</v>
      </c>
      <c r="G76" s="10">
        <v>338.92</v>
      </c>
      <c r="H76" s="10">
        <v>39.03</v>
      </c>
      <c r="I76" s="10">
        <v>8.8000000000000007</v>
      </c>
      <c r="J76" s="10">
        <v>76608</v>
      </c>
      <c r="K76" s="10"/>
      <c r="L76" s="10">
        <f>K76*1.852</f>
        <v>0</v>
      </c>
      <c r="M76" s="5">
        <v>2008</v>
      </c>
      <c r="N76" s="9">
        <f>C76+(0.041666)*1</f>
        <v>43605.333332666662</v>
      </c>
      <c r="O76" s="9">
        <f>C76+(0.041666)*4</f>
        <v>43605.458330666661</v>
      </c>
      <c r="P76" s="9">
        <f>C76+(0.041666)*5</f>
        <v>43605.499996666666</v>
      </c>
      <c r="Q76" s="9">
        <f>D76-(0.041666)*1</f>
        <v>43605.666667333338</v>
      </c>
      <c r="R76" s="6"/>
      <c r="S76" s="6"/>
      <c r="T76" s="6"/>
      <c r="U76" s="6"/>
    </row>
    <row r="77" spans="1:21">
      <c r="A77" s="8" t="s">
        <v>38</v>
      </c>
      <c r="B77" s="6">
        <v>9237345</v>
      </c>
      <c r="C77" s="9">
        <v>43609.3125</v>
      </c>
      <c r="D77" s="9">
        <v>43609.854166666664</v>
      </c>
      <c r="E77" s="6" t="s">
        <v>5</v>
      </c>
      <c r="F77" s="5">
        <v>2680</v>
      </c>
      <c r="G77" s="10">
        <v>292.5</v>
      </c>
      <c r="H77" s="10">
        <v>32.200000000000003</v>
      </c>
      <c r="I77" s="10">
        <v>8</v>
      </c>
      <c r="J77" s="10">
        <v>62370</v>
      </c>
      <c r="K77" s="10">
        <v>22</v>
      </c>
      <c r="L77" s="10">
        <f>K77*1.852</f>
        <v>40.744</v>
      </c>
      <c r="M77" s="5">
        <v>2003</v>
      </c>
      <c r="N77" s="9">
        <f>C77+(0.041666)*1</f>
        <v>43609.354165999997</v>
      </c>
      <c r="O77" s="9">
        <f>C77+(0.041666)*4</f>
        <v>43609.479163999997</v>
      </c>
      <c r="P77" s="9">
        <f>C77+(0.041666)*5</f>
        <v>43609.520830000001</v>
      </c>
      <c r="Q77" s="9">
        <f>D77-(0.041666)*1</f>
        <v>43609.812500666667</v>
      </c>
      <c r="R77" s="6"/>
      <c r="S77" s="6"/>
      <c r="T77" s="6"/>
      <c r="U77" s="6"/>
    </row>
    <row r="78" spans="1:21">
      <c r="A78" s="8" t="s">
        <v>39</v>
      </c>
      <c r="B78" s="6">
        <v>9221554</v>
      </c>
      <c r="C78" s="9">
        <v>43609.333333333336</v>
      </c>
      <c r="D78" s="9">
        <v>43609.75</v>
      </c>
      <c r="E78" s="6" t="s">
        <v>9</v>
      </c>
      <c r="F78" s="5">
        <v>1266</v>
      </c>
      <c r="G78" s="10">
        <v>203</v>
      </c>
      <c r="H78" s="10">
        <v>28</v>
      </c>
      <c r="I78" s="10">
        <v>6.2</v>
      </c>
      <c r="J78" s="10">
        <v>27555</v>
      </c>
      <c r="K78" s="10">
        <v>20</v>
      </c>
      <c r="L78" s="10">
        <f>K78*1.852</f>
        <v>37.04</v>
      </c>
      <c r="M78" s="5">
        <v>2002</v>
      </c>
      <c r="N78" s="9">
        <f>C78+(0.041666)*1</f>
        <v>43609.374999333333</v>
      </c>
      <c r="O78" s="9">
        <f>C78+(0.041666)*4</f>
        <v>43609.499997333332</v>
      </c>
      <c r="P78" s="9">
        <f>C78+(0.041666)*5</f>
        <v>43609.541663333337</v>
      </c>
      <c r="Q78" s="9">
        <f>D78-(0.041666)*1</f>
        <v>43609.708334000003</v>
      </c>
      <c r="R78" s="6">
        <v>25</v>
      </c>
      <c r="S78" s="6">
        <v>1</v>
      </c>
      <c r="T78" s="6">
        <f>100-(R78+S78)</f>
        <v>74</v>
      </c>
      <c r="U78" s="6">
        <v>3</v>
      </c>
    </row>
    <row r="79" spans="1:21">
      <c r="A79" s="8" t="s">
        <v>32</v>
      </c>
      <c r="B79" s="6">
        <v>9636967</v>
      </c>
      <c r="C79" s="9">
        <v>43610.333333333336</v>
      </c>
      <c r="D79" s="9">
        <v>43610.75</v>
      </c>
      <c r="E79" s="6" t="s">
        <v>5</v>
      </c>
      <c r="F79" s="5">
        <v>3286</v>
      </c>
      <c r="G79" s="10">
        <v>299.95</v>
      </c>
      <c r="H79" s="10">
        <v>48</v>
      </c>
      <c r="I79" s="10">
        <v>8.25</v>
      </c>
      <c r="J79" s="10">
        <v>28000</v>
      </c>
      <c r="K79" s="10">
        <v>21.5</v>
      </c>
      <c r="L79" s="10">
        <f>K79*1.852</f>
        <v>39.818000000000005</v>
      </c>
      <c r="M79" s="5">
        <v>2017</v>
      </c>
      <c r="N79" s="9">
        <f>C79+(0.041666)*1</f>
        <v>43610.374999333333</v>
      </c>
      <c r="O79" s="9">
        <f>C79+(0.041666)*4</f>
        <v>43610.499997333332</v>
      </c>
      <c r="P79" s="9">
        <f>C79+(0.041666)*5</f>
        <v>43610.541663333337</v>
      </c>
      <c r="Q79" s="9">
        <f>D79-(0.041666)*1</f>
        <v>43610.708334000003</v>
      </c>
      <c r="R79" s="6">
        <v>25</v>
      </c>
      <c r="S79" s="6">
        <v>1</v>
      </c>
      <c r="T79" s="6">
        <f>100-(R79+S79)</f>
        <v>74</v>
      </c>
      <c r="U79" s="6">
        <v>3</v>
      </c>
    </row>
    <row r="80" spans="1:21">
      <c r="A80" s="8" t="s">
        <v>16</v>
      </c>
      <c r="B80" s="6">
        <v>9320099</v>
      </c>
      <c r="C80" s="9">
        <v>43610.333333333336</v>
      </c>
      <c r="D80" s="9">
        <v>43610.75</v>
      </c>
      <c r="E80" s="6" t="s">
        <v>9</v>
      </c>
      <c r="F80" s="5">
        <v>3000</v>
      </c>
      <c r="G80" s="10">
        <v>292</v>
      </c>
      <c r="H80" s="10">
        <v>32</v>
      </c>
      <c r="I80" s="10">
        <v>7.85</v>
      </c>
      <c r="J80" s="10">
        <v>35000</v>
      </c>
      <c r="K80" s="10">
        <v>23</v>
      </c>
      <c r="L80" s="10">
        <f>K80*1.852</f>
        <v>42.596000000000004</v>
      </c>
      <c r="M80" s="5">
        <v>2007</v>
      </c>
      <c r="N80" s="9">
        <f>C80+(0.041666)*1</f>
        <v>43610.374999333333</v>
      </c>
      <c r="O80" s="9">
        <f>C80+(0.041666)*4</f>
        <v>43610.499997333332</v>
      </c>
      <c r="P80" s="9">
        <f>C80+(0.041666)*5</f>
        <v>43610.541663333337</v>
      </c>
      <c r="Q80" s="9">
        <f>D80-(0.041666)*1</f>
        <v>43610.708334000003</v>
      </c>
      <c r="R80" s="6">
        <v>30</v>
      </c>
      <c r="S80" s="6">
        <v>30</v>
      </c>
      <c r="T80" s="6">
        <f>100-(R80+S80)</f>
        <v>40</v>
      </c>
      <c r="U80" s="6"/>
    </row>
    <row r="81" spans="1:21">
      <c r="A81" s="8" t="s">
        <v>15</v>
      </c>
      <c r="B81" s="6">
        <v>9595321</v>
      </c>
      <c r="C81" s="9">
        <v>43611.291666666664</v>
      </c>
      <c r="D81" s="9">
        <v>43611.916666666664</v>
      </c>
      <c r="E81" s="6" t="s">
        <v>5</v>
      </c>
      <c r="F81" s="5">
        <v>3502</v>
      </c>
      <c r="G81" s="10">
        <v>333.33</v>
      </c>
      <c r="H81" s="10">
        <v>37.92</v>
      </c>
      <c r="I81" s="10">
        <v>8.65</v>
      </c>
      <c r="J81" s="10">
        <v>43600</v>
      </c>
      <c r="K81" s="10">
        <v>23</v>
      </c>
      <c r="L81" s="10">
        <f>K81*1.852</f>
        <v>42.596000000000004</v>
      </c>
      <c r="M81" s="5">
        <v>2013</v>
      </c>
      <c r="N81" s="9">
        <f>C81+(0.041666)*1</f>
        <v>43611.333332666662</v>
      </c>
      <c r="O81" s="9">
        <f>C81+(0.041666)*4</f>
        <v>43611.458330666661</v>
      </c>
      <c r="P81" s="9">
        <f>C81+(0.041666)*5</f>
        <v>43611.499996666666</v>
      </c>
      <c r="Q81" s="9">
        <f>D81-(0.041666)*1</f>
        <v>43611.875000666667</v>
      </c>
      <c r="R81" s="6">
        <v>30</v>
      </c>
      <c r="S81" s="6">
        <v>30</v>
      </c>
      <c r="T81" s="6">
        <f>100-(R81+S81)</f>
        <v>40</v>
      </c>
      <c r="U81" s="6"/>
    </row>
    <row r="82" spans="1:21">
      <c r="A82" s="8" t="s">
        <v>23</v>
      </c>
      <c r="B82" s="6">
        <v>9221566</v>
      </c>
      <c r="C82" s="9">
        <v>43612.333333333336</v>
      </c>
      <c r="D82" s="9">
        <v>43612.75</v>
      </c>
      <c r="E82" s="6" t="s">
        <v>5</v>
      </c>
      <c r="F82" s="5">
        <v>1266</v>
      </c>
      <c r="G82" s="10">
        <v>203</v>
      </c>
      <c r="H82" s="10">
        <v>28.1</v>
      </c>
      <c r="I82" s="10">
        <v>8.75</v>
      </c>
      <c r="J82" s="10">
        <v>27910</v>
      </c>
      <c r="K82" s="10">
        <v>20</v>
      </c>
      <c r="L82" s="10">
        <f>K82*1.852</f>
        <v>37.04</v>
      </c>
      <c r="M82" s="5">
        <v>2003</v>
      </c>
      <c r="N82" s="9">
        <f>C82+(0.041666)*1</f>
        <v>43612.374999333333</v>
      </c>
      <c r="O82" s="9">
        <f>C82+(0.041666)*4</f>
        <v>43612.499997333332</v>
      </c>
      <c r="P82" s="9">
        <f>C82+(0.041666)*5</f>
        <v>43612.541663333337</v>
      </c>
      <c r="Q82" s="9">
        <f>D82-(0.041666)*1</f>
        <v>43612.708334000003</v>
      </c>
      <c r="R82" s="6">
        <v>25</v>
      </c>
      <c r="S82" s="6">
        <v>1</v>
      </c>
      <c r="T82" s="6">
        <f>100-(R82+S82)</f>
        <v>74</v>
      </c>
      <c r="U82" s="6">
        <v>3</v>
      </c>
    </row>
    <row r="83" spans="1:21">
      <c r="A83" s="8" t="s">
        <v>11</v>
      </c>
      <c r="B83" s="6">
        <v>9753193</v>
      </c>
      <c r="C83" s="9">
        <v>43613.229166666664</v>
      </c>
      <c r="D83" s="9">
        <v>43613.791666666664</v>
      </c>
      <c r="E83" s="6" t="s">
        <v>5</v>
      </c>
      <c r="F83" s="5">
        <v>2534</v>
      </c>
      <c r="G83" s="10">
        <v>293.60000000000002</v>
      </c>
      <c r="H83" s="10">
        <v>35.799999999999997</v>
      </c>
      <c r="I83" s="10">
        <v>8.1</v>
      </c>
      <c r="J83" s="10">
        <v>45200</v>
      </c>
      <c r="K83" s="10">
        <v>21.7</v>
      </c>
      <c r="L83" s="10">
        <f>K83*1.852</f>
        <v>40.188400000000001</v>
      </c>
      <c r="M83" s="5">
        <v>2016</v>
      </c>
      <c r="N83" s="9">
        <f>C83+(0.041666)*1</f>
        <v>43613.270832666662</v>
      </c>
      <c r="O83" s="9">
        <f>C83+(0.041666)*4</f>
        <v>43613.395830666661</v>
      </c>
      <c r="P83" s="9">
        <f>C83+(0.041666)*5</f>
        <v>43613.437496666666</v>
      </c>
      <c r="Q83" s="9">
        <f>D83-(0.041666)*1</f>
        <v>43613.750000666667</v>
      </c>
      <c r="R83" s="6"/>
      <c r="S83" s="6"/>
      <c r="T83" s="6"/>
      <c r="U83" s="6"/>
    </row>
    <row r="84" spans="1:21">
      <c r="A84" s="8" t="s">
        <v>40</v>
      </c>
      <c r="B84" s="6">
        <v>8994489</v>
      </c>
      <c r="C84" s="9">
        <v>43615.375</v>
      </c>
      <c r="D84" s="9">
        <v>43615.75</v>
      </c>
      <c r="E84" s="6" t="s">
        <v>18</v>
      </c>
      <c r="F84" s="5"/>
      <c r="G84" s="10">
        <v>50.17</v>
      </c>
      <c r="H84" s="10">
        <v>7.2</v>
      </c>
      <c r="I84" s="10">
        <v>3.4</v>
      </c>
      <c r="J84" s="10">
        <v>260</v>
      </c>
      <c r="K84" s="10"/>
      <c r="L84" s="10">
        <f>K84*1.852</f>
        <v>0</v>
      </c>
      <c r="M84" s="5">
        <v>1952</v>
      </c>
      <c r="N84" s="9">
        <f>C84+(0.041666)*1</f>
        <v>43615.416665999997</v>
      </c>
      <c r="O84" s="9">
        <f>C84+(0.041666)*4</f>
        <v>43615.541663999997</v>
      </c>
      <c r="P84" s="9">
        <f>C84+(0.041666)*5</f>
        <v>43615.583330000001</v>
      </c>
      <c r="Q84" s="9">
        <f>D84-(0.041666)*1</f>
        <v>43615.708334000003</v>
      </c>
      <c r="R84" s="6"/>
      <c r="S84" s="6"/>
      <c r="T84" s="6"/>
      <c r="U84" s="6"/>
    </row>
    <row r="85" spans="1:21">
      <c r="A85" s="8" t="s">
        <v>30</v>
      </c>
      <c r="B85" s="6">
        <v>9141807</v>
      </c>
      <c r="C85" s="9">
        <v>43615.416666666664</v>
      </c>
      <c r="D85" s="9">
        <v>43615.833333333336</v>
      </c>
      <c r="E85" s="6" t="s">
        <v>9</v>
      </c>
      <c r="F85" s="5">
        <v>520</v>
      </c>
      <c r="G85" s="10">
        <v>175</v>
      </c>
      <c r="H85" s="10">
        <v>23</v>
      </c>
      <c r="I85" s="10">
        <v>5.8</v>
      </c>
      <c r="J85" s="10">
        <v>12320</v>
      </c>
      <c r="K85" s="10">
        <v>19</v>
      </c>
      <c r="L85" s="10">
        <f>K85*1.852</f>
        <v>35.188000000000002</v>
      </c>
      <c r="M85" s="5">
        <v>1998</v>
      </c>
      <c r="N85" s="9">
        <f>C85+(0.041666)*1</f>
        <v>43615.458332666662</v>
      </c>
      <c r="O85" s="9">
        <f>C85+(0.041666)*4</f>
        <v>43615.583330666661</v>
      </c>
      <c r="P85" s="9">
        <f>C85+(0.041666)*5</f>
        <v>43615.624996666666</v>
      </c>
      <c r="Q85" s="9">
        <f>D85-(0.041666)*1</f>
        <v>43615.791667333338</v>
      </c>
      <c r="R85" s="6"/>
      <c r="S85" s="6"/>
      <c r="T85" s="6"/>
      <c r="U85" s="6"/>
    </row>
    <row r="86" spans="1:21">
      <c r="A86" s="8" t="s">
        <v>27</v>
      </c>
      <c r="B86" s="6">
        <v>9000168</v>
      </c>
      <c r="C86" s="9">
        <v>43617.291666666664</v>
      </c>
      <c r="D86" s="9">
        <v>43586.791666666664</v>
      </c>
      <c r="E86" s="6" t="s">
        <v>18</v>
      </c>
      <c r="F86" s="5">
        <v>184</v>
      </c>
      <c r="G86" s="10">
        <v>122.8</v>
      </c>
      <c r="H86" s="10">
        <v>18</v>
      </c>
      <c r="I86" s="10">
        <v>4.8</v>
      </c>
      <c r="J86" s="10">
        <v>5956</v>
      </c>
      <c r="K86" s="10">
        <v>16</v>
      </c>
      <c r="L86" s="10">
        <f>K86*1.852</f>
        <v>29.632000000000001</v>
      </c>
      <c r="M86" s="5">
        <v>1993</v>
      </c>
      <c r="N86" s="9">
        <f>C86+(0.041666)*1</f>
        <v>43617.333332666662</v>
      </c>
      <c r="O86" s="9">
        <f>C86+(0.041666)*4</f>
        <v>43617.458330666661</v>
      </c>
      <c r="P86" s="9">
        <f>C86+(0.041666)*5</f>
        <v>43617.499996666666</v>
      </c>
      <c r="Q86" s="9">
        <f>D86-(0.041666)*1</f>
        <v>43586.750000666667</v>
      </c>
      <c r="R86" s="6"/>
      <c r="S86" s="6"/>
      <c r="T86" s="6"/>
      <c r="U86" s="6"/>
    </row>
    <row r="87" spans="1:21">
      <c r="A87" s="8" t="s">
        <v>27</v>
      </c>
      <c r="B87" s="6">
        <v>9000168</v>
      </c>
      <c r="C87" s="9">
        <v>43617.291666666664</v>
      </c>
      <c r="D87" s="15">
        <v>43435.791666666664</v>
      </c>
      <c r="E87" s="6" t="s">
        <v>18</v>
      </c>
      <c r="F87" s="5">
        <v>184</v>
      </c>
      <c r="G87" s="10">
        <v>122.8</v>
      </c>
      <c r="H87" s="10">
        <v>18</v>
      </c>
      <c r="I87" s="10">
        <v>4.8</v>
      </c>
      <c r="J87" s="10">
        <v>5956</v>
      </c>
      <c r="K87" s="10">
        <v>16</v>
      </c>
      <c r="L87" s="10">
        <f>K87*1.852</f>
        <v>29.632000000000001</v>
      </c>
      <c r="M87" s="5">
        <v>1993</v>
      </c>
      <c r="N87" s="9">
        <f>C87+(0.041666)*1</f>
        <v>43617.333332666662</v>
      </c>
      <c r="O87" s="9">
        <f>C87+(0.041666)*4</f>
        <v>43617.458330666661</v>
      </c>
      <c r="P87" s="9">
        <f>C87+(0.041666)*5</f>
        <v>43617.499996666666</v>
      </c>
      <c r="Q87" s="9">
        <f>D87-(0.041666)*1</f>
        <v>43435.750000666667</v>
      </c>
      <c r="R87" s="6"/>
      <c r="S87" s="6"/>
      <c r="T87" s="6"/>
      <c r="U87" s="6"/>
    </row>
    <row r="88" spans="1:21">
      <c r="A88" s="8" t="s">
        <v>35</v>
      </c>
      <c r="B88" s="6">
        <v>8907424</v>
      </c>
      <c r="C88" s="9">
        <v>43618.291666666664</v>
      </c>
      <c r="D88" s="9">
        <v>43618.333333333336</v>
      </c>
      <c r="E88" s="6" t="s">
        <v>18</v>
      </c>
      <c r="F88" s="5">
        <v>164</v>
      </c>
      <c r="G88" s="10">
        <v>111</v>
      </c>
      <c r="H88" s="10">
        <v>17</v>
      </c>
      <c r="I88" s="10">
        <v>4.8</v>
      </c>
      <c r="J88" s="10">
        <v>4918</v>
      </c>
      <c r="K88" s="10">
        <v>15</v>
      </c>
      <c r="L88" s="10">
        <f>K88*1.852</f>
        <v>27.78</v>
      </c>
      <c r="M88" s="5">
        <v>1990</v>
      </c>
      <c r="N88" s="9">
        <f>C88+(0.041666)*1</f>
        <v>43618.333332666662</v>
      </c>
      <c r="O88" s="9">
        <f>C88+(0.041666)*4</f>
        <v>43618.458330666661</v>
      </c>
      <c r="P88" s="9">
        <f>C88+(0.041666)*5</f>
        <v>43618.499996666666</v>
      </c>
      <c r="Q88" s="9">
        <f>D88-(0.041666)*1</f>
        <v>43618.291667333338</v>
      </c>
      <c r="R88" s="6"/>
      <c r="S88" s="6"/>
      <c r="T88" s="6"/>
      <c r="U88" s="6"/>
    </row>
    <row r="89" spans="1:21">
      <c r="A89" s="8" t="s">
        <v>39</v>
      </c>
      <c r="B89" s="6">
        <v>9221554</v>
      </c>
      <c r="C89" s="9">
        <v>43620.333333333336</v>
      </c>
      <c r="D89" s="9">
        <v>43620.75</v>
      </c>
      <c r="E89" s="6" t="s">
        <v>9</v>
      </c>
      <c r="F89" s="5">
        <v>1266</v>
      </c>
      <c r="G89" s="10">
        <v>203</v>
      </c>
      <c r="H89" s="10">
        <v>28</v>
      </c>
      <c r="I89" s="10">
        <v>6.2</v>
      </c>
      <c r="J89" s="10">
        <v>27555</v>
      </c>
      <c r="K89" s="10">
        <v>20</v>
      </c>
      <c r="L89" s="10">
        <f>K89*1.852</f>
        <v>37.04</v>
      </c>
      <c r="M89" s="5">
        <v>2002</v>
      </c>
      <c r="N89" s="9">
        <f>C89+(0.041666)*1</f>
        <v>43620.374999333333</v>
      </c>
      <c r="O89" s="9">
        <f>C89+(0.041666)*4</f>
        <v>43620.499997333332</v>
      </c>
      <c r="P89" s="9">
        <f>C89+(0.041666)*5</f>
        <v>43620.541663333337</v>
      </c>
      <c r="Q89" s="9">
        <f>D89-(0.041666)*1</f>
        <v>43620.708334000003</v>
      </c>
      <c r="R89" s="6">
        <v>25</v>
      </c>
      <c r="S89" s="6">
        <v>1</v>
      </c>
      <c r="T89" s="6">
        <f>100-(R89+S89)</f>
        <v>74</v>
      </c>
      <c r="U89" s="6">
        <v>3</v>
      </c>
    </row>
    <row r="90" spans="1:21">
      <c r="A90" s="8" t="s">
        <v>16</v>
      </c>
      <c r="B90" s="6">
        <v>9320099</v>
      </c>
      <c r="C90" s="9">
        <v>43621.333333333336</v>
      </c>
      <c r="D90" s="9">
        <v>43621.75</v>
      </c>
      <c r="E90" s="6" t="s">
        <v>9</v>
      </c>
      <c r="F90" s="5">
        <v>3000</v>
      </c>
      <c r="G90" s="10">
        <v>292</v>
      </c>
      <c r="H90" s="10">
        <v>32</v>
      </c>
      <c r="I90" s="10">
        <v>7.85</v>
      </c>
      <c r="J90" s="10">
        <v>35000</v>
      </c>
      <c r="K90" s="10">
        <v>23</v>
      </c>
      <c r="L90" s="10">
        <f>K90*1.852</f>
        <v>42.596000000000004</v>
      </c>
      <c r="M90" s="5">
        <v>2007</v>
      </c>
      <c r="N90" s="9">
        <f>C90+(0.041666)*1</f>
        <v>43621.374999333333</v>
      </c>
      <c r="O90" s="9">
        <f>C90+(0.041666)*4</f>
        <v>43621.499997333332</v>
      </c>
      <c r="P90" s="9">
        <f>C90+(0.041666)*5</f>
        <v>43621.541663333337</v>
      </c>
      <c r="Q90" s="9">
        <f>D90-(0.041666)*1</f>
        <v>43621.708334000003</v>
      </c>
      <c r="R90" s="6">
        <v>30</v>
      </c>
      <c r="S90" s="6">
        <v>30</v>
      </c>
      <c r="T90" s="6">
        <f>100-(R90+S90)</f>
        <v>40</v>
      </c>
      <c r="U90" s="6"/>
    </row>
    <row r="91" spans="1:21">
      <c r="A91" s="8" t="s">
        <v>15</v>
      </c>
      <c r="B91" s="6">
        <v>9595321</v>
      </c>
      <c r="C91" s="9">
        <v>43622.25</v>
      </c>
      <c r="D91" s="9">
        <v>43622.875</v>
      </c>
      <c r="E91" s="6" t="s">
        <v>5</v>
      </c>
      <c r="F91" s="5">
        <v>3502</v>
      </c>
      <c r="G91" s="10">
        <v>333.33</v>
      </c>
      <c r="H91" s="10">
        <v>37.92</v>
      </c>
      <c r="I91" s="10">
        <v>8.65</v>
      </c>
      <c r="J91" s="10">
        <v>43600</v>
      </c>
      <c r="K91" s="10">
        <v>23</v>
      </c>
      <c r="L91" s="10">
        <f>K91*1.852</f>
        <v>42.596000000000004</v>
      </c>
      <c r="M91" s="5">
        <v>2013</v>
      </c>
      <c r="N91" s="9">
        <f>C91+(0.041666)*1</f>
        <v>43622.291665999997</v>
      </c>
      <c r="O91" s="9">
        <f>C91+(0.041666)*4</f>
        <v>43622.416663999997</v>
      </c>
      <c r="P91" s="9">
        <f>C91+(0.041666)*5</f>
        <v>43622.458330000001</v>
      </c>
      <c r="Q91" s="9">
        <f>D91-(0.041666)*1</f>
        <v>43622.833334000003</v>
      </c>
      <c r="R91" s="6">
        <v>30</v>
      </c>
      <c r="S91" s="6">
        <v>30</v>
      </c>
      <c r="T91" s="6">
        <f>100-(R91+S91)</f>
        <v>40</v>
      </c>
      <c r="U91" s="6"/>
    </row>
    <row r="92" spans="1:21">
      <c r="A92" s="8" t="s">
        <v>32</v>
      </c>
      <c r="B92" s="6">
        <v>9636967</v>
      </c>
      <c r="C92" s="9">
        <v>43624.333333333336</v>
      </c>
      <c r="D92" s="9">
        <v>43624.75</v>
      </c>
      <c r="E92" s="6" t="s">
        <v>5</v>
      </c>
      <c r="F92" s="5">
        <v>3286</v>
      </c>
      <c r="G92" s="10">
        <v>299.95</v>
      </c>
      <c r="H92" s="10">
        <v>48</v>
      </c>
      <c r="I92" s="10">
        <v>8.25</v>
      </c>
      <c r="J92" s="10">
        <v>28000</v>
      </c>
      <c r="K92" s="10">
        <v>21.5</v>
      </c>
      <c r="L92" s="10">
        <f>K92*1.852</f>
        <v>39.818000000000005</v>
      </c>
      <c r="M92" s="5">
        <v>2017</v>
      </c>
      <c r="N92" s="9">
        <f>C92+(0.041666)*1</f>
        <v>43624.374999333333</v>
      </c>
      <c r="O92" s="9">
        <f>C92+(0.041666)*4</f>
        <v>43624.499997333332</v>
      </c>
      <c r="P92" s="9">
        <f>C92+(0.041666)*5</f>
        <v>43624.541663333337</v>
      </c>
      <c r="Q92" s="9">
        <f>D92-(0.041666)*1</f>
        <v>43624.708334000003</v>
      </c>
      <c r="R92" s="6">
        <v>25</v>
      </c>
      <c r="S92" s="6">
        <v>1</v>
      </c>
      <c r="T92" s="6">
        <f>100-(R92+S92)</f>
        <v>74</v>
      </c>
      <c r="U92" s="6">
        <v>3</v>
      </c>
    </row>
    <row r="93" spans="1:21">
      <c r="A93" s="8" t="s">
        <v>30</v>
      </c>
      <c r="B93" s="6">
        <v>9141807</v>
      </c>
      <c r="C93" s="9">
        <v>43624.416666666664</v>
      </c>
      <c r="D93" s="9">
        <v>43624.75</v>
      </c>
      <c r="E93" s="6" t="s">
        <v>18</v>
      </c>
      <c r="F93" s="5">
        <v>520</v>
      </c>
      <c r="G93" s="10">
        <v>175</v>
      </c>
      <c r="H93" s="10">
        <v>23</v>
      </c>
      <c r="I93" s="10">
        <v>5.8</v>
      </c>
      <c r="J93" s="10">
        <v>12320</v>
      </c>
      <c r="K93" s="10">
        <v>19</v>
      </c>
      <c r="L93" s="10">
        <f>K93*1.852</f>
        <v>35.188000000000002</v>
      </c>
      <c r="M93" s="5">
        <v>1998</v>
      </c>
      <c r="N93" s="9">
        <f>C93+(0.041666)*1</f>
        <v>43624.458332666662</v>
      </c>
      <c r="O93" s="9">
        <f>C93+(0.041666)*4</f>
        <v>43624.583330666661</v>
      </c>
      <c r="P93" s="9">
        <f>C93+(0.041666)*5</f>
        <v>43624.624996666666</v>
      </c>
      <c r="Q93" s="9">
        <f>D93-(0.041666)*1</f>
        <v>43624.708334000003</v>
      </c>
      <c r="R93" s="6"/>
      <c r="S93" s="6"/>
      <c r="T93" s="6"/>
      <c r="U93" s="6"/>
    </row>
    <row r="94" spans="1:21">
      <c r="A94" s="8" t="s">
        <v>11</v>
      </c>
      <c r="B94" s="6">
        <v>9753193</v>
      </c>
      <c r="C94" s="9">
        <v>43625.229166666664</v>
      </c>
      <c r="D94" s="9">
        <v>43625.791666666664</v>
      </c>
      <c r="E94" s="6" t="s">
        <v>5</v>
      </c>
      <c r="F94" s="5">
        <v>2534</v>
      </c>
      <c r="G94" s="10">
        <v>293.60000000000002</v>
      </c>
      <c r="H94" s="10">
        <v>35.799999999999997</v>
      </c>
      <c r="I94" s="10">
        <v>8.1</v>
      </c>
      <c r="J94" s="10">
        <v>45200</v>
      </c>
      <c r="K94" s="10">
        <v>21.7</v>
      </c>
      <c r="L94" s="10">
        <f>K94*1.852</f>
        <v>40.188400000000001</v>
      </c>
      <c r="M94" s="5">
        <v>2016</v>
      </c>
      <c r="N94" s="9">
        <f>C94+(0.041666)*1</f>
        <v>43625.270832666662</v>
      </c>
      <c r="O94" s="9">
        <f>C94+(0.041666)*4</f>
        <v>43625.395830666661</v>
      </c>
      <c r="P94" s="9">
        <f>C94+(0.041666)*5</f>
        <v>43625.437496666666</v>
      </c>
      <c r="Q94" s="9">
        <f>D94-(0.041666)*1</f>
        <v>43625.750000666667</v>
      </c>
      <c r="R94" s="6"/>
      <c r="S94" s="6"/>
      <c r="T94" s="6"/>
      <c r="U94" s="6"/>
    </row>
    <row r="95" spans="1:21">
      <c r="A95" s="8" t="s">
        <v>19</v>
      </c>
      <c r="B95" s="6">
        <v>9490040</v>
      </c>
      <c r="C95" s="9">
        <v>43627.333333333336</v>
      </c>
      <c r="D95" s="9">
        <v>43627.875</v>
      </c>
      <c r="E95" s="6" t="s">
        <v>9</v>
      </c>
      <c r="F95" s="5">
        <v>2500</v>
      </c>
      <c r="G95" s="10">
        <v>253</v>
      </c>
      <c r="H95" s="10">
        <v>32</v>
      </c>
      <c r="I95" s="10">
        <v>7.3</v>
      </c>
      <c r="J95" s="10">
        <v>36000</v>
      </c>
      <c r="K95" s="10">
        <v>21.8</v>
      </c>
      <c r="L95" s="10">
        <f>K95*1.852</f>
        <v>40.373600000000003</v>
      </c>
      <c r="M95" s="5">
        <v>2009</v>
      </c>
      <c r="N95" s="9">
        <f>C95+(0.041666)*1</f>
        <v>43627.374999333333</v>
      </c>
      <c r="O95" s="9">
        <f>C95+(0.041666)*4</f>
        <v>43627.499997333332</v>
      </c>
      <c r="P95" s="9">
        <f>C95+(0.041666)*5</f>
        <v>43627.541663333337</v>
      </c>
      <c r="Q95" s="9">
        <f>D95-(0.041666)*1</f>
        <v>43627.833334000003</v>
      </c>
      <c r="R95" s="6">
        <v>25</v>
      </c>
      <c r="S95" s="6">
        <v>1</v>
      </c>
      <c r="T95" s="6">
        <f>100-(R95+S95)</f>
        <v>74</v>
      </c>
      <c r="U95" s="6">
        <v>3</v>
      </c>
    </row>
    <row r="96" spans="1:21">
      <c r="A96" s="8" t="s">
        <v>40</v>
      </c>
      <c r="B96" s="6">
        <v>8994489</v>
      </c>
      <c r="C96" s="9">
        <v>43629.333333333336</v>
      </c>
      <c r="D96" s="9">
        <v>43629.75</v>
      </c>
      <c r="E96" s="6" t="s">
        <v>9</v>
      </c>
      <c r="F96" s="5"/>
      <c r="G96" s="10">
        <v>50.17</v>
      </c>
      <c r="H96" s="10">
        <v>7.2</v>
      </c>
      <c r="I96" s="10">
        <v>3.4</v>
      </c>
      <c r="J96" s="10">
        <v>260</v>
      </c>
      <c r="K96" s="10"/>
      <c r="L96" s="10">
        <f>K96*1.852</f>
        <v>0</v>
      </c>
      <c r="M96" s="5">
        <v>1952</v>
      </c>
      <c r="N96" s="9">
        <f>C96+(0.041666)*1</f>
        <v>43629.374999333333</v>
      </c>
      <c r="O96" s="9">
        <f>C96+(0.041666)*4</f>
        <v>43629.499997333332</v>
      </c>
      <c r="P96" s="9">
        <f>C96+(0.041666)*5</f>
        <v>43629.541663333337</v>
      </c>
      <c r="Q96" s="9">
        <f>D96-(0.041666)*1</f>
        <v>43629.708334000003</v>
      </c>
      <c r="R96" s="6"/>
      <c r="S96" s="6"/>
      <c r="T96" s="6"/>
      <c r="U96" s="6"/>
    </row>
    <row r="97" spans="1:21">
      <c r="A97" s="8" t="s">
        <v>41</v>
      </c>
      <c r="B97" s="6">
        <v>9183855</v>
      </c>
      <c r="C97" s="9">
        <v>43631.291666666664</v>
      </c>
      <c r="D97" s="9">
        <v>43631.75</v>
      </c>
      <c r="E97" s="6" t="s">
        <v>18</v>
      </c>
      <c r="F97" s="5">
        <v>408</v>
      </c>
      <c r="G97" s="10">
        <v>198.6</v>
      </c>
      <c r="H97" s="10">
        <v>24</v>
      </c>
      <c r="I97" s="10">
        <v>6.1</v>
      </c>
      <c r="J97" s="10">
        <v>21881</v>
      </c>
      <c r="K97" s="10">
        <v>21</v>
      </c>
      <c r="L97" s="10">
        <f>K97*1.852</f>
        <v>38.892000000000003</v>
      </c>
      <c r="M97" s="5">
        <v>1999</v>
      </c>
      <c r="N97" s="9">
        <f>C97+(0.041666)*1</f>
        <v>43631.333332666662</v>
      </c>
      <c r="O97" s="9">
        <f>C97+(0.041666)*4</f>
        <v>43631.458330666661</v>
      </c>
      <c r="P97" s="9">
        <f>C97+(0.041666)*5</f>
        <v>43631.499996666666</v>
      </c>
      <c r="Q97" s="9">
        <f>D97-(0.041666)*1</f>
        <v>43631.708334000003</v>
      </c>
      <c r="R97" s="6"/>
      <c r="S97" s="6"/>
      <c r="T97" s="6">
        <v>3</v>
      </c>
      <c r="U97" s="6"/>
    </row>
    <row r="98" spans="1:21">
      <c r="A98" s="8" t="s">
        <v>32</v>
      </c>
      <c r="B98" s="6">
        <v>9636967</v>
      </c>
      <c r="C98" s="9">
        <v>43631.333333333336</v>
      </c>
      <c r="D98" s="9">
        <v>43631.75</v>
      </c>
      <c r="E98" s="6" t="s">
        <v>5</v>
      </c>
      <c r="F98" s="5">
        <v>3286</v>
      </c>
      <c r="G98" s="10">
        <v>299.95</v>
      </c>
      <c r="H98" s="10">
        <v>48</v>
      </c>
      <c r="I98" s="10">
        <v>8.25</v>
      </c>
      <c r="J98" s="10">
        <v>28000</v>
      </c>
      <c r="K98" s="10">
        <v>21.5</v>
      </c>
      <c r="L98" s="10">
        <f>K98*1.852</f>
        <v>39.818000000000005</v>
      </c>
      <c r="M98" s="5">
        <v>2017</v>
      </c>
      <c r="N98" s="9">
        <f>C98+(0.041666)*1</f>
        <v>43631.374999333333</v>
      </c>
      <c r="O98" s="9">
        <f>C98+(0.041666)*4</f>
        <v>43631.499997333332</v>
      </c>
      <c r="P98" s="9">
        <f>C98+(0.041666)*5</f>
        <v>43631.541663333337</v>
      </c>
      <c r="Q98" s="9">
        <f>D98-(0.041666)*1</f>
        <v>43631.708334000003</v>
      </c>
      <c r="R98" s="6">
        <v>25</v>
      </c>
      <c r="S98" s="6">
        <v>1</v>
      </c>
      <c r="T98" s="6">
        <f>100-(R98+S98)</f>
        <v>74</v>
      </c>
      <c r="U98" s="6">
        <v>3</v>
      </c>
    </row>
    <row r="99" spans="1:21">
      <c r="A99" s="8" t="s">
        <v>16</v>
      </c>
      <c r="B99" s="6">
        <v>9320099</v>
      </c>
      <c r="C99" s="9">
        <v>43631.333333333336</v>
      </c>
      <c r="D99" s="9">
        <v>43631.75</v>
      </c>
      <c r="E99" s="6" t="s">
        <v>9</v>
      </c>
      <c r="F99" s="5">
        <v>3000</v>
      </c>
      <c r="G99" s="10">
        <v>292</v>
      </c>
      <c r="H99" s="10">
        <v>32</v>
      </c>
      <c r="I99" s="10">
        <v>7.85</v>
      </c>
      <c r="J99" s="10">
        <v>35000</v>
      </c>
      <c r="K99" s="10">
        <v>23</v>
      </c>
      <c r="L99" s="10">
        <f>K99*1.852</f>
        <v>42.596000000000004</v>
      </c>
      <c r="M99" s="5">
        <v>2007</v>
      </c>
      <c r="N99" s="9">
        <f>C99+(0.041666)*1</f>
        <v>43631.374999333333</v>
      </c>
      <c r="O99" s="9">
        <f>C99+(0.041666)*4</f>
        <v>43631.499997333332</v>
      </c>
      <c r="P99" s="9">
        <f>C99+(0.041666)*5</f>
        <v>43631.541663333337</v>
      </c>
      <c r="Q99" s="9">
        <f>D99-(0.041666)*1</f>
        <v>43631.708334000003</v>
      </c>
      <c r="R99" s="6">
        <v>30</v>
      </c>
      <c r="S99" s="6">
        <v>30</v>
      </c>
      <c r="T99" s="6">
        <f>100-(R99+S99)</f>
        <v>40</v>
      </c>
      <c r="U99" s="6"/>
    </row>
    <row r="100" spans="1:21">
      <c r="A100" s="8" t="s">
        <v>42</v>
      </c>
      <c r="B100" s="6">
        <v>9241061</v>
      </c>
      <c r="C100" s="9">
        <v>43632.291666666664</v>
      </c>
      <c r="D100" s="9">
        <v>43632.791666666664</v>
      </c>
      <c r="E100" s="6" t="s">
        <v>5</v>
      </c>
      <c r="F100" s="5">
        <v>2620</v>
      </c>
      <c r="G100" s="10">
        <v>345.03</v>
      </c>
      <c r="H100" s="10">
        <v>48.7</v>
      </c>
      <c r="I100" s="10">
        <v>10.3</v>
      </c>
      <c r="J100" s="10">
        <v>60438</v>
      </c>
      <c r="K100" s="10">
        <v>25</v>
      </c>
      <c r="L100" s="10">
        <f>K100*1.852</f>
        <v>46.300000000000004</v>
      </c>
      <c r="M100" s="5">
        <v>2003</v>
      </c>
      <c r="N100" s="9">
        <f>C100+(0.041666)*1</f>
        <v>43632.333332666662</v>
      </c>
      <c r="O100" s="9">
        <f>C100+(0.041666)*4</f>
        <v>43632.458330666661</v>
      </c>
      <c r="P100" s="9">
        <f>C100+(0.041666)*5</f>
        <v>43632.499996666666</v>
      </c>
      <c r="Q100" s="9">
        <f>D100-(0.041666)*1</f>
        <v>43632.750000666667</v>
      </c>
      <c r="R100" s="6"/>
      <c r="S100" s="6"/>
      <c r="T100" s="6"/>
      <c r="U100" s="6"/>
    </row>
    <row r="101" spans="1:21">
      <c r="A101" s="8" t="s">
        <v>30</v>
      </c>
      <c r="B101" s="6">
        <v>9141807</v>
      </c>
      <c r="C101" s="9">
        <v>43632.416666666664</v>
      </c>
      <c r="D101" s="9">
        <v>43632.708333333336</v>
      </c>
      <c r="E101" s="6" t="s">
        <v>18</v>
      </c>
      <c r="F101" s="5">
        <v>520</v>
      </c>
      <c r="G101" s="10">
        <v>175</v>
      </c>
      <c r="H101" s="10">
        <v>23</v>
      </c>
      <c r="I101" s="10">
        <v>5.8</v>
      </c>
      <c r="J101" s="10">
        <v>12320</v>
      </c>
      <c r="K101" s="10">
        <v>19</v>
      </c>
      <c r="L101" s="10">
        <f>K101*1.852</f>
        <v>35.188000000000002</v>
      </c>
      <c r="M101" s="5">
        <v>1998</v>
      </c>
      <c r="N101" s="9">
        <f>C101+(0.041666)*1</f>
        <v>43632.458332666662</v>
      </c>
      <c r="O101" s="9">
        <f>C101+(0.041666)*4</f>
        <v>43632.583330666661</v>
      </c>
      <c r="P101" s="9">
        <f>C101+(0.041666)*5</f>
        <v>43632.624996666666</v>
      </c>
      <c r="Q101" s="9">
        <f>D101-(0.041666)*1</f>
        <v>43632.666667333338</v>
      </c>
      <c r="R101" s="6"/>
      <c r="S101" s="6"/>
      <c r="T101" s="6"/>
      <c r="U101" s="6"/>
    </row>
    <row r="102" spans="1:21">
      <c r="A102" s="8" t="s">
        <v>15</v>
      </c>
      <c r="B102" s="6">
        <v>9595321</v>
      </c>
      <c r="C102" s="9">
        <v>43633.291666666664</v>
      </c>
      <c r="D102" s="9">
        <v>43633.916666666664</v>
      </c>
      <c r="E102" s="6" t="s">
        <v>5</v>
      </c>
      <c r="F102" s="5">
        <v>3502</v>
      </c>
      <c r="G102" s="10">
        <v>333.33</v>
      </c>
      <c r="H102" s="10">
        <v>37.92</v>
      </c>
      <c r="I102" s="10">
        <v>8.65</v>
      </c>
      <c r="J102" s="10">
        <v>43600</v>
      </c>
      <c r="K102" s="10">
        <v>23</v>
      </c>
      <c r="L102" s="10">
        <f>K102*1.852</f>
        <v>42.596000000000004</v>
      </c>
      <c r="M102" s="5">
        <v>2013</v>
      </c>
      <c r="N102" s="9">
        <f>C102+(0.041666)*1</f>
        <v>43633.333332666662</v>
      </c>
      <c r="O102" s="9">
        <f>C102+(0.041666)*4</f>
        <v>43633.458330666661</v>
      </c>
      <c r="P102" s="9">
        <f>C102+(0.041666)*5</f>
        <v>43633.499996666666</v>
      </c>
      <c r="Q102" s="9">
        <f>D102-(0.041666)*1</f>
        <v>43633.875000666667</v>
      </c>
      <c r="R102" s="6">
        <v>30</v>
      </c>
      <c r="S102" s="6">
        <v>30</v>
      </c>
      <c r="T102" s="6">
        <f>100-(R102+S102)</f>
        <v>40</v>
      </c>
      <c r="U102" s="6"/>
    </row>
    <row r="103" spans="1:21">
      <c r="A103" s="8" t="s">
        <v>11</v>
      </c>
      <c r="B103" s="6">
        <v>9753193</v>
      </c>
      <c r="C103" s="9">
        <v>43636.229166666664</v>
      </c>
      <c r="D103" s="9">
        <v>43636.791666666664</v>
      </c>
      <c r="E103" s="6" t="s">
        <v>5</v>
      </c>
      <c r="F103" s="5">
        <v>2534</v>
      </c>
      <c r="G103" s="10">
        <v>293.60000000000002</v>
      </c>
      <c r="H103" s="10">
        <v>35.799999999999997</v>
      </c>
      <c r="I103" s="10">
        <v>8.1</v>
      </c>
      <c r="J103" s="10">
        <v>45200</v>
      </c>
      <c r="K103" s="10">
        <v>21.7</v>
      </c>
      <c r="L103" s="10">
        <f>K103*1.852</f>
        <v>40.188400000000001</v>
      </c>
      <c r="M103" s="5">
        <v>2016</v>
      </c>
      <c r="N103" s="9">
        <f>C103+(0.041666)*1</f>
        <v>43636.270832666662</v>
      </c>
      <c r="O103" s="9">
        <f>C103+(0.041666)*4</f>
        <v>43636.395830666661</v>
      </c>
      <c r="P103" s="9">
        <f>C103+(0.041666)*5</f>
        <v>43636.437496666666</v>
      </c>
      <c r="Q103" s="9">
        <f>D103-(0.041666)*1</f>
        <v>43636.750000666667</v>
      </c>
      <c r="R103" s="6"/>
      <c r="S103" s="6"/>
      <c r="T103" s="6"/>
      <c r="U103" s="6"/>
    </row>
    <row r="104" spans="1:21">
      <c r="A104" s="8" t="s">
        <v>42</v>
      </c>
      <c r="B104" s="6">
        <v>9241061</v>
      </c>
      <c r="C104" s="9">
        <v>43637.291666666664</v>
      </c>
      <c r="D104" s="9">
        <v>43637.791666666664</v>
      </c>
      <c r="E104" s="6" t="s">
        <v>5</v>
      </c>
      <c r="F104" s="5">
        <v>2620</v>
      </c>
      <c r="G104" s="10">
        <v>345.03</v>
      </c>
      <c r="H104" s="10">
        <v>48.7</v>
      </c>
      <c r="I104" s="10">
        <v>10.3</v>
      </c>
      <c r="J104" s="10">
        <v>60438</v>
      </c>
      <c r="K104" s="10">
        <v>25</v>
      </c>
      <c r="L104" s="10">
        <f>K104*1.852</f>
        <v>46.300000000000004</v>
      </c>
      <c r="M104" s="5">
        <v>2003</v>
      </c>
      <c r="N104" s="9">
        <f>C104+(0.041666)*1</f>
        <v>43637.333332666662</v>
      </c>
      <c r="O104" s="9">
        <f>C104+(0.041666)*4</f>
        <v>43637.458330666661</v>
      </c>
      <c r="P104" s="9">
        <f>C104+(0.041666)*5</f>
        <v>43637.499996666666</v>
      </c>
      <c r="Q104" s="9">
        <f>D104-(0.041666)*1</f>
        <v>43637.750000666667</v>
      </c>
      <c r="R104" s="6"/>
      <c r="S104" s="6"/>
      <c r="T104" s="6"/>
      <c r="U104" s="6"/>
    </row>
    <row r="105" spans="1:21">
      <c r="A105" s="8" t="s">
        <v>23</v>
      </c>
      <c r="B105" s="6">
        <v>9221566</v>
      </c>
      <c r="C105" s="9">
        <v>43638.333333333336</v>
      </c>
      <c r="D105" s="9">
        <v>43638.75</v>
      </c>
      <c r="E105" s="6" t="s">
        <v>9</v>
      </c>
      <c r="F105" s="5">
        <v>1266</v>
      </c>
      <c r="G105" s="10">
        <v>203</v>
      </c>
      <c r="H105" s="10">
        <v>28.1</v>
      </c>
      <c r="I105" s="10">
        <v>8.75</v>
      </c>
      <c r="J105" s="10">
        <v>27910</v>
      </c>
      <c r="K105" s="10">
        <v>20</v>
      </c>
      <c r="L105" s="10">
        <f>K105*1.852</f>
        <v>37.04</v>
      </c>
      <c r="M105" s="5">
        <v>2003</v>
      </c>
      <c r="N105" s="9">
        <f>C105+(0.041666)*1</f>
        <v>43638.374999333333</v>
      </c>
      <c r="O105" s="9">
        <f>C105+(0.041666)*4</f>
        <v>43638.499997333332</v>
      </c>
      <c r="P105" s="9">
        <f>C105+(0.041666)*5</f>
        <v>43638.541663333337</v>
      </c>
      <c r="Q105" s="9">
        <f>D105-(0.041666)*1</f>
        <v>43638.708334000003</v>
      </c>
      <c r="R105" s="6">
        <v>25</v>
      </c>
      <c r="S105" s="6">
        <v>1</v>
      </c>
      <c r="T105" s="6">
        <f>100-(R105+S105)</f>
        <v>74</v>
      </c>
      <c r="U105" s="6">
        <v>3</v>
      </c>
    </row>
    <row r="106" spans="1:21">
      <c r="A106" s="8" t="s">
        <v>32</v>
      </c>
      <c r="B106" s="6">
        <v>9636967</v>
      </c>
      <c r="C106" s="9">
        <v>43638.333333333336</v>
      </c>
      <c r="D106" s="9">
        <v>43638.75</v>
      </c>
      <c r="E106" s="6" t="s">
        <v>5</v>
      </c>
      <c r="F106" s="5">
        <v>3286</v>
      </c>
      <c r="G106" s="10">
        <v>299.95</v>
      </c>
      <c r="H106" s="10">
        <v>48</v>
      </c>
      <c r="I106" s="10">
        <v>8.25</v>
      </c>
      <c r="J106" s="10">
        <v>28000</v>
      </c>
      <c r="K106" s="10">
        <v>21.5</v>
      </c>
      <c r="L106" s="10">
        <f>K106*1.852</f>
        <v>39.818000000000005</v>
      </c>
      <c r="M106" s="5">
        <v>2017</v>
      </c>
      <c r="N106" s="9">
        <f>C106+(0.041666)*1</f>
        <v>43638.374999333333</v>
      </c>
      <c r="O106" s="9">
        <f>C106+(0.041666)*4</f>
        <v>43638.499997333332</v>
      </c>
      <c r="P106" s="9">
        <f>C106+(0.041666)*5</f>
        <v>43638.541663333337</v>
      </c>
      <c r="Q106" s="9">
        <f>D106-(0.041666)*1</f>
        <v>43638.708334000003</v>
      </c>
      <c r="R106" s="6">
        <v>25</v>
      </c>
      <c r="S106" s="6">
        <v>1</v>
      </c>
      <c r="T106" s="6">
        <f>100-(R106+S106)</f>
        <v>74</v>
      </c>
      <c r="U106" s="6">
        <v>3</v>
      </c>
    </row>
    <row r="107" spans="1:21">
      <c r="A107" s="8" t="s">
        <v>32</v>
      </c>
      <c r="B107" s="6">
        <v>9636967</v>
      </c>
      <c r="C107" s="9">
        <v>43638.333333333336</v>
      </c>
      <c r="D107" s="9">
        <v>43638.75</v>
      </c>
      <c r="E107" s="6" t="s">
        <v>5</v>
      </c>
      <c r="F107" s="5">
        <v>3286</v>
      </c>
      <c r="G107" s="10">
        <v>299.95</v>
      </c>
      <c r="H107" s="10">
        <v>48</v>
      </c>
      <c r="I107" s="10">
        <v>8.25</v>
      </c>
      <c r="J107" s="10">
        <v>28000</v>
      </c>
      <c r="K107" s="10">
        <v>21.5</v>
      </c>
      <c r="L107" s="10">
        <f>K107*1.852</f>
        <v>39.818000000000005</v>
      </c>
      <c r="M107" s="5">
        <v>2017</v>
      </c>
      <c r="N107" s="9">
        <f>C107+(0.041666)*1</f>
        <v>43638.374999333333</v>
      </c>
      <c r="O107" s="9">
        <f>C107+(0.041666)*4</f>
        <v>43638.499997333332</v>
      </c>
      <c r="P107" s="9">
        <f>C107+(0.041666)*5</f>
        <v>43638.541663333337</v>
      </c>
      <c r="Q107" s="9">
        <f>D107-(0.041666)*1</f>
        <v>43638.708334000003</v>
      </c>
      <c r="R107" s="6">
        <v>25</v>
      </c>
      <c r="S107" s="6">
        <v>1</v>
      </c>
      <c r="T107" s="6">
        <f>100-(R107+S107)</f>
        <v>74</v>
      </c>
      <c r="U107" s="6">
        <v>3</v>
      </c>
    </row>
    <row r="108" spans="1:21">
      <c r="A108" s="8" t="s">
        <v>16</v>
      </c>
      <c r="B108" s="6">
        <v>9320099</v>
      </c>
      <c r="C108" s="9">
        <v>43643.333333333336</v>
      </c>
      <c r="D108" s="9">
        <v>43643.75</v>
      </c>
      <c r="E108" s="6" t="s">
        <v>9</v>
      </c>
      <c r="F108" s="5">
        <v>3000</v>
      </c>
      <c r="G108" s="10">
        <v>292</v>
      </c>
      <c r="H108" s="10">
        <v>32</v>
      </c>
      <c r="I108" s="10">
        <v>7.85</v>
      </c>
      <c r="J108" s="10">
        <v>35000</v>
      </c>
      <c r="K108" s="10">
        <v>23</v>
      </c>
      <c r="L108" s="10">
        <f>K108*1.852</f>
        <v>42.596000000000004</v>
      </c>
      <c r="M108" s="5">
        <v>2007</v>
      </c>
      <c r="N108" s="9">
        <f>C108+(0.041666)*1</f>
        <v>43643.374999333333</v>
      </c>
      <c r="O108" s="9">
        <f>C108+(0.041666)*4</f>
        <v>43643.499997333332</v>
      </c>
      <c r="P108" s="9">
        <f>C108+(0.041666)*5</f>
        <v>43643.541663333337</v>
      </c>
      <c r="Q108" s="9">
        <f>D108-(0.041666)*1</f>
        <v>43643.708334000003</v>
      </c>
      <c r="R108" s="6">
        <v>30</v>
      </c>
      <c r="S108" s="6">
        <v>30</v>
      </c>
      <c r="T108" s="6">
        <f>100-(R108+S108)</f>
        <v>40</v>
      </c>
      <c r="U108" s="6"/>
    </row>
    <row r="109" spans="1:21">
      <c r="A109" s="8" t="s">
        <v>40</v>
      </c>
      <c r="B109" s="6">
        <v>8994489</v>
      </c>
      <c r="C109" s="9">
        <v>43643.333333333336</v>
      </c>
      <c r="D109" s="9">
        <v>43643.75</v>
      </c>
      <c r="E109" s="6" t="s">
        <v>18</v>
      </c>
      <c r="F109" s="5"/>
      <c r="G109" s="10">
        <v>50.17</v>
      </c>
      <c r="H109" s="10">
        <v>7.2</v>
      </c>
      <c r="I109" s="10">
        <v>3.4</v>
      </c>
      <c r="J109" s="10">
        <v>260</v>
      </c>
      <c r="K109" s="10"/>
      <c r="L109" s="10">
        <f>K109*1.852</f>
        <v>0</v>
      </c>
      <c r="M109" s="5">
        <v>1952</v>
      </c>
      <c r="N109" s="9">
        <f>C109+(0.041666)*1</f>
        <v>43643.374999333333</v>
      </c>
      <c r="O109" s="9">
        <f>C109+(0.041666)*4</f>
        <v>43643.499997333332</v>
      </c>
      <c r="P109" s="9">
        <f>C109+(0.041666)*5</f>
        <v>43643.541663333337</v>
      </c>
      <c r="Q109" s="9">
        <f>D109-(0.041666)*1</f>
        <v>43643.708334000003</v>
      </c>
      <c r="R109" s="6"/>
      <c r="S109" s="6"/>
      <c r="T109" s="6"/>
      <c r="U109" s="6"/>
    </row>
    <row r="110" spans="1:21">
      <c r="A110" s="8" t="s">
        <v>41</v>
      </c>
      <c r="B110" s="6">
        <v>9183855</v>
      </c>
      <c r="C110" s="9">
        <v>43643.958333333336</v>
      </c>
      <c r="D110" s="9">
        <v>43644.75</v>
      </c>
      <c r="E110" s="6" t="s">
        <v>18</v>
      </c>
      <c r="F110" s="5">
        <v>408</v>
      </c>
      <c r="G110" s="10">
        <v>198.6</v>
      </c>
      <c r="H110" s="10">
        <v>24</v>
      </c>
      <c r="I110" s="10">
        <v>6.1</v>
      </c>
      <c r="J110" s="10">
        <v>21881</v>
      </c>
      <c r="K110" s="10">
        <v>21</v>
      </c>
      <c r="L110" s="10">
        <f>K110*1.852</f>
        <v>38.892000000000003</v>
      </c>
      <c r="M110" s="5">
        <v>1999</v>
      </c>
      <c r="N110" s="9">
        <f>C110+(0.041666)*1</f>
        <v>43643.999999333333</v>
      </c>
      <c r="O110" s="9">
        <f>C110+(0.041666)*4</f>
        <v>43644.124997333332</v>
      </c>
      <c r="P110" s="9">
        <f>C110+(0.041666)*5</f>
        <v>43644.166663333337</v>
      </c>
      <c r="Q110" s="9">
        <f>D110-(0.041666)*1</f>
        <v>43644.708334000003</v>
      </c>
      <c r="R110" s="6"/>
      <c r="S110" s="6"/>
      <c r="T110" s="6">
        <v>3</v>
      </c>
      <c r="U110" s="6"/>
    </row>
    <row r="111" spans="1:21">
      <c r="A111" s="8" t="s">
        <v>19</v>
      </c>
      <c r="B111" s="6">
        <v>9490040</v>
      </c>
      <c r="C111" s="9">
        <v>43644.333333333336</v>
      </c>
      <c r="D111" s="9">
        <v>43644.875</v>
      </c>
      <c r="E111" s="6" t="s">
        <v>9</v>
      </c>
      <c r="F111" s="5">
        <v>2500</v>
      </c>
      <c r="G111" s="10">
        <v>253</v>
      </c>
      <c r="H111" s="10">
        <v>32</v>
      </c>
      <c r="I111" s="10">
        <v>7.3</v>
      </c>
      <c r="J111" s="10">
        <v>36000</v>
      </c>
      <c r="K111" s="10">
        <v>21.8</v>
      </c>
      <c r="L111" s="10">
        <f>K111*1.852</f>
        <v>40.373600000000003</v>
      </c>
      <c r="M111" s="5">
        <v>2009</v>
      </c>
      <c r="N111" s="9">
        <f>C111+(0.041666)*1</f>
        <v>43644.374999333333</v>
      </c>
      <c r="O111" s="9">
        <f>C111+(0.041666)*4</f>
        <v>43644.499997333332</v>
      </c>
      <c r="P111" s="9">
        <f>C111+(0.041666)*5</f>
        <v>43644.541663333337</v>
      </c>
      <c r="Q111" s="9">
        <f>D111-(0.041666)*1</f>
        <v>43644.833334000003</v>
      </c>
      <c r="R111" s="6">
        <v>25</v>
      </c>
      <c r="S111" s="6">
        <v>1</v>
      </c>
      <c r="T111" s="6">
        <f>100-(R111+S111)</f>
        <v>74</v>
      </c>
      <c r="U111" s="6">
        <v>3</v>
      </c>
    </row>
    <row r="112" spans="1:21">
      <c r="A112" s="8" t="s">
        <v>23</v>
      </c>
      <c r="B112" s="6">
        <v>9221566</v>
      </c>
      <c r="C112" s="9">
        <v>43645.333333333336</v>
      </c>
      <c r="D112" s="9">
        <v>43645.75</v>
      </c>
      <c r="E112" s="6" t="s">
        <v>9</v>
      </c>
      <c r="F112" s="5">
        <v>1266</v>
      </c>
      <c r="G112" s="10">
        <v>203</v>
      </c>
      <c r="H112" s="10">
        <v>28.1</v>
      </c>
      <c r="I112" s="10">
        <v>8.75</v>
      </c>
      <c r="J112" s="10">
        <v>27910</v>
      </c>
      <c r="K112" s="10">
        <v>20</v>
      </c>
      <c r="L112" s="10">
        <f>K112*1.852</f>
        <v>37.04</v>
      </c>
      <c r="M112" s="5">
        <v>2003</v>
      </c>
      <c r="N112" s="9">
        <f>C112+(0.041666)*1</f>
        <v>43645.374999333333</v>
      </c>
      <c r="O112" s="9">
        <f>C112+(0.041666)*4</f>
        <v>43645.499997333332</v>
      </c>
      <c r="P112" s="9">
        <f>C112+(0.041666)*5</f>
        <v>43645.541663333337</v>
      </c>
      <c r="Q112" s="9">
        <f>D112-(0.041666)*1</f>
        <v>43645.708334000003</v>
      </c>
      <c r="R112" s="6">
        <v>25</v>
      </c>
      <c r="S112" s="6">
        <v>1</v>
      </c>
      <c r="T112" s="6">
        <f>100-(R112+S112)</f>
        <v>74</v>
      </c>
      <c r="U112" s="6">
        <v>3</v>
      </c>
    </row>
    <row r="113" spans="1:21">
      <c r="A113" s="8" t="s">
        <v>32</v>
      </c>
      <c r="B113" s="6">
        <v>9636967</v>
      </c>
      <c r="C113" s="9">
        <v>43645.333333333336</v>
      </c>
      <c r="D113" s="9">
        <v>43645.75</v>
      </c>
      <c r="E113" s="6" t="s">
        <v>5</v>
      </c>
      <c r="F113" s="5">
        <v>3286</v>
      </c>
      <c r="G113" s="10">
        <v>299.95</v>
      </c>
      <c r="H113" s="10">
        <v>48</v>
      </c>
      <c r="I113" s="10">
        <v>8.25</v>
      </c>
      <c r="J113" s="10">
        <v>28000</v>
      </c>
      <c r="K113" s="10">
        <v>21.5</v>
      </c>
      <c r="L113" s="10">
        <f>K113*1.852</f>
        <v>39.818000000000005</v>
      </c>
      <c r="M113" s="5">
        <v>2017</v>
      </c>
      <c r="N113" s="9">
        <f>C113+(0.041666)*1</f>
        <v>43645.374999333333</v>
      </c>
      <c r="O113" s="9">
        <f>C113+(0.041666)*4</f>
        <v>43645.499997333332</v>
      </c>
      <c r="P113" s="9">
        <f>C113+(0.041666)*5</f>
        <v>43645.541663333337</v>
      </c>
      <c r="Q113" s="9">
        <f>D113-(0.041666)*1</f>
        <v>43645.708334000003</v>
      </c>
      <c r="R113" s="6">
        <v>25</v>
      </c>
      <c r="S113" s="6">
        <v>1</v>
      </c>
      <c r="T113" s="6">
        <f>100-(R113+S113)</f>
        <v>74</v>
      </c>
      <c r="U113" s="6">
        <v>3</v>
      </c>
    </row>
    <row r="114" spans="1:21">
      <c r="A114" s="8" t="s">
        <v>15</v>
      </c>
      <c r="B114" s="6">
        <v>9595321</v>
      </c>
      <c r="C114" s="9">
        <v>43647.25</v>
      </c>
      <c r="D114" s="9">
        <v>43647.916666666664</v>
      </c>
      <c r="E114" s="6" t="s">
        <v>5</v>
      </c>
      <c r="F114" s="5">
        <v>3502</v>
      </c>
      <c r="G114" s="10">
        <v>333.33</v>
      </c>
      <c r="H114" s="10">
        <v>37.92</v>
      </c>
      <c r="I114" s="10">
        <v>8.65</v>
      </c>
      <c r="J114" s="10">
        <v>43600</v>
      </c>
      <c r="K114" s="10">
        <v>23</v>
      </c>
      <c r="L114" s="10">
        <f>K114*1.852</f>
        <v>42.596000000000004</v>
      </c>
      <c r="M114" s="5">
        <v>2013</v>
      </c>
      <c r="N114" s="9">
        <f>C114+(0.041666)*1</f>
        <v>43647.291665999997</v>
      </c>
      <c r="O114" s="9">
        <f>C114+(0.041666)*4</f>
        <v>43647.416663999997</v>
      </c>
      <c r="P114" s="9">
        <f>C114+(0.041666)*5</f>
        <v>43647.458330000001</v>
      </c>
      <c r="Q114" s="9">
        <f>D114-(0.041666)*1</f>
        <v>43647.875000666667</v>
      </c>
      <c r="R114" s="6">
        <v>30</v>
      </c>
      <c r="S114" s="6">
        <v>30</v>
      </c>
      <c r="T114" s="6">
        <f>100-(R114+S114)</f>
        <v>40</v>
      </c>
      <c r="U114" s="6"/>
    </row>
    <row r="115" spans="1:21">
      <c r="A115" s="8" t="s">
        <v>32</v>
      </c>
      <c r="B115" s="6">
        <v>9636967</v>
      </c>
      <c r="C115" s="9">
        <v>43652.333333333336</v>
      </c>
      <c r="D115" s="9">
        <v>43652.75</v>
      </c>
      <c r="E115" s="6" t="s">
        <v>5</v>
      </c>
      <c r="F115" s="5">
        <v>3286</v>
      </c>
      <c r="G115" s="10">
        <v>299.95</v>
      </c>
      <c r="H115" s="10">
        <v>48</v>
      </c>
      <c r="I115" s="10">
        <v>8.25</v>
      </c>
      <c r="J115" s="10">
        <v>28000</v>
      </c>
      <c r="K115" s="10">
        <v>21.5</v>
      </c>
      <c r="L115" s="10">
        <f>K115*1.852</f>
        <v>39.818000000000005</v>
      </c>
      <c r="M115" s="5">
        <v>2017</v>
      </c>
      <c r="N115" s="9">
        <f>C115+(0.041666)*1</f>
        <v>43652.374999333333</v>
      </c>
      <c r="O115" s="9">
        <f>C115+(0.041666)*4</f>
        <v>43652.499997333332</v>
      </c>
      <c r="P115" s="9">
        <f>C115+(0.041666)*5</f>
        <v>43652.541663333337</v>
      </c>
      <c r="Q115" s="9">
        <f>D115-(0.041666)*1</f>
        <v>43652.708334000003</v>
      </c>
      <c r="R115" s="6">
        <v>25</v>
      </c>
      <c r="S115" s="6">
        <v>1</v>
      </c>
      <c r="T115" s="6">
        <f>100-(R115+S115)</f>
        <v>74</v>
      </c>
      <c r="U115" s="6">
        <v>3</v>
      </c>
    </row>
    <row r="116" spans="1:21">
      <c r="A116" s="8" t="s">
        <v>16</v>
      </c>
      <c r="B116" s="6">
        <v>9320099</v>
      </c>
      <c r="C116" s="9">
        <v>43653.333333333336</v>
      </c>
      <c r="D116" s="9">
        <v>43653.75</v>
      </c>
      <c r="E116" s="6" t="s">
        <v>9</v>
      </c>
      <c r="F116" s="5">
        <v>3000</v>
      </c>
      <c r="G116" s="10">
        <v>292</v>
      </c>
      <c r="H116" s="10">
        <v>32</v>
      </c>
      <c r="I116" s="10">
        <v>7.85</v>
      </c>
      <c r="J116" s="10">
        <v>35000</v>
      </c>
      <c r="K116" s="10">
        <v>23</v>
      </c>
      <c r="L116" s="10">
        <f>K116*1.852</f>
        <v>42.596000000000004</v>
      </c>
      <c r="M116" s="5">
        <v>2007</v>
      </c>
      <c r="N116" s="9">
        <f>C116+(0.041666)*1</f>
        <v>43653.374999333333</v>
      </c>
      <c r="O116" s="9">
        <f>C116+(0.041666)*4</f>
        <v>43653.499997333332</v>
      </c>
      <c r="P116" s="9">
        <f>C116+(0.041666)*5</f>
        <v>43653.541663333337</v>
      </c>
      <c r="Q116" s="9">
        <f>D116-(0.041666)*1</f>
        <v>43653.708334000003</v>
      </c>
      <c r="R116" s="6">
        <v>30</v>
      </c>
      <c r="S116" s="6">
        <v>30</v>
      </c>
      <c r="T116" s="6">
        <f>100-(R116+S116)</f>
        <v>40</v>
      </c>
      <c r="U116" s="6"/>
    </row>
    <row r="117" spans="1:21">
      <c r="A117" s="8" t="s">
        <v>19</v>
      </c>
      <c r="B117" s="6">
        <v>9490040</v>
      </c>
      <c r="C117" s="9">
        <v>43654.333333333336</v>
      </c>
      <c r="D117" s="9">
        <v>43654.875</v>
      </c>
      <c r="E117" s="6" t="s">
        <v>9</v>
      </c>
      <c r="F117" s="5">
        <v>2500</v>
      </c>
      <c r="G117" s="10">
        <v>253</v>
      </c>
      <c r="H117" s="10">
        <v>32</v>
      </c>
      <c r="I117" s="10">
        <v>7.3</v>
      </c>
      <c r="J117" s="10">
        <v>36000</v>
      </c>
      <c r="K117" s="10">
        <v>21.8</v>
      </c>
      <c r="L117" s="10">
        <f>K117*1.852</f>
        <v>40.373600000000003</v>
      </c>
      <c r="M117" s="5">
        <v>2009</v>
      </c>
      <c r="N117" s="9">
        <f>C117+(0.041666)*1</f>
        <v>43654.374999333333</v>
      </c>
      <c r="O117" s="9">
        <f>C117+(0.041666)*4</f>
        <v>43654.499997333332</v>
      </c>
      <c r="P117" s="9">
        <f>C117+(0.041666)*5</f>
        <v>43654.541663333337</v>
      </c>
      <c r="Q117" s="9">
        <f>D117-(0.041666)*1</f>
        <v>43654.833334000003</v>
      </c>
      <c r="R117" s="6">
        <v>25</v>
      </c>
      <c r="S117" s="6">
        <v>1</v>
      </c>
      <c r="T117" s="6">
        <f>100-(R117+S117)</f>
        <v>74</v>
      </c>
      <c r="U117" s="6">
        <v>3</v>
      </c>
    </row>
    <row r="118" spans="1:21">
      <c r="A118" s="8" t="s">
        <v>40</v>
      </c>
      <c r="B118" s="6">
        <v>8994489</v>
      </c>
      <c r="C118" s="9">
        <v>43657.333333333336</v>
      </c>
      <c r="D118" s="9">
        <v>43657.75</v>
      </c>
      <c r="E118" s="6" t="s">
        <v>9</v>
      </c>
      <c r="F118" s="5"/>
      <c r="G118" s="10">
        <v>50.17</v>
      </c>
      <c r="H118" s="10">
        <v>7.2</v>
      </c>
      <c r="I118" s="10">
        <v>3.4</v>
      </c>
      <c r="J118" s="10">
        <v>260</v>
      </c>
      <c r="K118" s="10"/>
      <c r="L118" s="10">
        <f>K118*1.852</f>
        <v>0</v>
      </c>
      <c r="M118" s="5">
        <v>1952</v>
      </c>
      <c r="N118" s="9">
        <f>C118+(0.041666)*1</f>
        <v>43657.374999333333</v>
      </c>
      <c r="O118" s="9">
        <f>C118+(0.041666)*4</f>
        <v>43657.499997333332</v>
      </c>
      <c r="P118" s="9">
        <f>C118+(0.041666)*5</f>
        <v>43657.541663333337</v>
      </c>
      <c r="Q118" s="9">
        <f>D118-(0.041666)*1</f>
        <v>43657.708334000003</v>
      </c>
      <c r="R118" s="6"/>
      <c r="S118" s="6"/>
      <c r="T118" s="6"/>
      <c r="U118" s="6"/>
    </row>
    <row r="119" spans="1:21">
      <c r="A119" s="8" t="s">
        <v>41</v>
      </c>
      <c r="B119" s="6">
        <v>9183855</v>
      </c>
      <c r="C119" s="9">
        <v>43657.583333333336</v>
      </c>
      <c r="D119" s="15">
        <v>43684.791666666664</v>
      </c>
      <c r="E119" s="6" t="s">
        <v>18</v>
      </c>
      <c r="F119" s="5">
        <v>408</v>
      </c>
      <c r="G119" s="10">
        <v>198.6</v>
      </c>
      <c r="H119" s="10">
        <v>24</v>
      </c>
      <c r="I119" s="10">
        <v>6.1</v>
      </c>
      <c r="J119" s="10">
        <v>21881</v>
      </c>
      <c r="K119" s="10">
        <v>21</v>
      </c>
      <c r="L119" s="10">
        <f>K119*1.852</f>
        <v>38.892000000000003</v>
      </c>
      <c r="M119" s="5">
        <v>1999</v>
      </c>
      <c r="N119" s="9">
        <f>C119+(0.041666)*1</f>
        <v>43657.624999333333</v>
      </c>
      <c r="O119" s="9">
        <f>C119+(0.041666)*4</f>
        <v>43657.749997333332</v>
      </c>
      <c r="P119" s="9">
        <f>C119+(0.041666)*5</f>
        <v>43657.791663333337</v>
      </c>
      <c r="Q119" s="9">
        <f>D119-(0.041666)*1</f>
        <v>43684.750000666667</v>
      </c>
      <c r="R119" s="6"/>
      <c r="S119" s="6"/>
      <c r="T119" s="6">
        <v>3</v>
      </c>
      <c r="U119" s="6"/>
    </row>
    <row r="120" spans="1:21">
      <c r="A120" s="8" t="s">
        <v>32</v>
      </c>
      <c r="B120" s="6">
        <v>9636967</v>
      </c>
      <c r="C120" s="9">
        <v>43659.333333333336</v>
      </c>
      <c r="D120" s="9">
        <v>43659.75</v>
      </c>
      <c r="E120" s="6" t="s">
        <v>5</v>
      </c>
      <c r="F120" s="5">
        <v>3286</v>
      </c>
      <c r="G120" s="10">
        <v>299.95</v>
      </c>
      <c r="H120" s="10">
        <v>48</v>
      </c>
      <c r="I120" s="10">
        <v>8.25</v>
      </c>
      <c r="J120" s="10">
        <v>28000</v>
      </c>
      <c r="K120" s="10">
        <v>21.5</v>
      </c>
      <c r="L120" s="10">
        <f>K120*1.852</f>
        <v>39.818000000000005</v>
      </c>
      <c r="M120" s="5">
        <v>2017</v>
      </c>
      <c r="N120" s="9">
        <f>C120+(0.041666)*1</f>
        <v>43659.374999333333</v>
      </c>
      <c r="O120" s="9">
        <f>C120+(0.041666)*4</f>
        <v>43659.499997333332</v>
      </c>
      <c r="P120" s="9">
        <f>C120+(0.041666)*5</f>
        <v>43659.541663333337</v>
      </c>
      <c r="Q120" s="9">
        <f>D120-(0.041666)*1</f>
        <v>43659.708334000003</v>
      </c>
      <c r="R120" s="6">
        <v>25</v>
      </c>
      <c r="S120" s="6">
        <v>1</v>
      </c>
      <c r="T120" s="6">
        <f>100-(R120+S120)</f>
        <v>74</v>
      </c>
      <c r="U120" s="6">
        <v>3</v>
      </c>
    </row>
    <row r="121" spans="1:21">
      <c r="A121" s="8" t="s">
        <v>23</v>
      </c>
      <c r="B121" s="6">
        <v>9221566</v>
      </c>
      <c r="C121" s="9">
        <v>43660.333333333336</v>
      </c>
      <c r="D121" s="9">
        <v>43660.75</v>
      </c>
      <c r="E121" s="6" t="s">
        <v>5</v>
      </c>
      <c r="F121" s="5">
        <v>1266</v>
      </c>
      <c r="G121" s="10">
        <v>203</v>
      </c>
      <c r="H121" s="10">
        <v>28.1</v>
      </c>
      <c r="I121" s="10">
        <v>8.75</v>
      </c>
      <c r="J121" s="10">
        <v>27910</v>
      </c>
      <c r="K121" s="10">
        <v>20</v>
      </c>
      <c r="L121" s="10">
        <f>K121*1.852</f>
        <v>37.04</v>
      </c>
      <c r="M121" s="5">
        <v>2003</v>
      </c>
      <c r="N121" s="9">
        <f>C121+(0.041666)*1</f>
        <v>43660.374999333333</v>
      </c>
      <c r="O121" s="9">
        <f>C121+(0.041666)*4</f>
        <v>43660.499997333332</v>
      </c>
      <c r="P121" s="9">
        <f>C121+(0.041666)*5</f>
        <v>43660.541663333337</v>
      </c>
      <c r="Q121" s="9">
        <f>D121-(0.041666)*1</f>
        <v>43660.708334000003</v>
      </c>
      <c r="R121" s="6">
        <v>25</v>
      </c>
      <c r="S121" s="6">
        <v>1</v>
      </c>
      <c r="T121" s="6">
        <f>100-(R121+S121)</f>
        <v>74</v>
      </c>
      <c r="U121" s="6">
        <v>3</v>
      </c>
    </row>
    <row r="122" spans="1:21">
      <c r="A122" s="8" t="s">
        <v>22</v>
      </c>
      <c r="B122" s="6">
        <v>9320556</v>
      </c>
      <c r="C122" s="9">
        <v>43662.291666666664</v>
      </c>
      <c r="D122" s="9">
        <v>43662.875</v>
      </c>
      <c r="E122" s="6" t="s">
        <v>5</v>
      </c>
      <c r="F122" s="5">
        <v>2014</v>
      </c>
      <c r="G122" s="10">
        <v>294</v>
      </c>
      <c r="H122" s="10">
        <v>32.29</v>
      </c>
      <c r="I122" s="10">
        <v>7.9</v>
      </c>
      <c r="J122" s="10">
        <v>64187</v>
      </c>
      <c r="K122" s="10">
        <v>21.7</v>
      </c>
      <c r="L122" s="10">
        <f>K122*1.852</f>
        <v>40.188400000000001</v>
      </c>
      <c r="M122" s="5">
        <v>2007</v>
      </c>
      <c r="N122" s="9">
        <f>C122+(0.041666)*1</f>
        <v>43662.333332666662</v>
      </c>
      <c r="O122" s="9">
        <f>C122+(0.041666)*4</f>
        <v>43662.458330666661</v>
      </c>
      <c r="P122" s="9">
        <f>C122+(0.041666)*5</f>
        <v>43662.499996666666</v>
      </c>
      <c r="Q122" s="9">
        <f>D122-(0.041666)*1</f>
        <v>43662.833334000003</v>
      </c>
      <c r="R122" s="6"/>
      <c r="S122" s="6"/>
      <c r="T122" s="6"/>
      <c r="U122" s="6"/>
    </row>
    <row r="123" spans="1:21">
      <c r="A123" s="8" t="s">
        <v>16</v>
      </c>
      <c r="B123" s="6">
        <v>9320099</v>
      </c>
      <c r="C123" s="9">
        <v>43665.333333333336</v>
      </c>
      <c r="D123" s="9">
        <v>43665.75</v>
      </c>
      <c r="E123" s="6" t="s">
        <v>9</v>
      </c>
      <c r="F123" s="5">
        <v>3000</v>
      </c>
      <c r="G123" s="10">
        <v>292</v>
      </c>
      <c r="H123" s="10">
        <v>32</v>
      </c>
      <c r="I123" s="10">
        <v>7.85</v>
      </c>
      <c r="J123" s="10">
        <v>35000</v>
      </c>
      <c r="K123" s="10">
        <v>23</v>
      </c>
      <c r="L123" s="10">
        <f>K123*1.852</f>
        <v>42.596000000000004</v>
      </c>
      <c r="M123" s="5">
        <v>2007</v>
      </c>
      <c r="N123" s="9">
        <f>C123+(0.041666)*1</f>
        <v>43665.374999333333</v>
      </c>
      <c r="O123" s="9">
        <f>C123+(0.041666)*4</f>
        <v>43665.499997333332</v>
      </c>
      <c r="P123" s="9">
        <f>C123+(0.041666)*5</f>
        <v>43665.541663333337</v>
      </c>
      <c r="Q123" s="9">
        <f>D123-(0.041666)*1</f>
        <v>43665.708334000003</v>
      </c>
      <c r="R123" s="6">
        <v>30</v>
      </c>
      <c r="S123" s="6">
        <v>30</v>
      </c>
      <c r="T123" s="6">
        <f>100-(R123+S123)</f>
        <v>40</v>
      </c>
      <c r="U123" s="6"/>
    </row>
    <row r="124" spans="1:21">
      <c r="A124" s="8" t="s">
        <v>43</v>
      </c>
      <c r="B124" s="6">
        <v>6602898</v>
      </c>
      <c r="C124" s="9">
        <v>43665.479166666664</v>
      </c>
      <c r="D124" s="9">
        <v>43665.791666666664</v>
      </c>
      <c r="E124" s="6" t="s">
        <v>18</v>
      </c>
      <c r="F124" s="5">
        <v>613</v>
      </c>
      <c r="G124" s="10">
        <v>135.30000000000001</v>
      </c>
      <c r="H124" s="10">
        <v>19.2</v>
      </c>
      <c r="I124" s="10">
        <v>6.3</v>
      </c>
      <c r="J124" s="10">
        <v>16092</v>
      </c>
      <c r="K124" s="10">
        <v>20</v>
      </c>
      <c r="L124" s="10">
        <f>K124*1.852</f>
        <v>37.04</v>
      </c>
      <c r="M124" s="5">
        <v>1966</v>
      </c>
      <c r="N124" s="9">
        <f>C124+(0.041666)*1</f>
        <v>43665.520832666662</v>
      </c>
      <c r="O124" s="9">
        <f>C124+(0.041666)*4</f>
        <v>43665.645830666661</v>
      </c>
      <c r="P124" s="9">
        <f>C124+(0.041666)*5</f>
        <v>43665.687496666666</v>
      </c>
      <c r="Q124" s="9">
        <f>D124-(0.041666)*1</f>
        <v>43665.750000666667</v>
      </c>
      <c r="R124" s="6"/>
      <c r="S124" s="6"/>
      <c r="T124" s="6"/>
      <c r="U124" s="6"/>
    </row>
    <row r="125" spans="1:21">
      <c r="A125" s="8" t="s">
        <v>32</v>
      </c>
      <c r="B125" s="6">
        <v>9636967</v>
      </c>
      <c r="C125" s="9">
        <v>43666.333333333336</v>
      </c>
      <c r="D125" s="9">
        <v>43666.75</v>
      </c>
      <c r="E125" s="6" t="s">
        <v>5</v>
      </c>
      <c r="F125" s="5">
        <v>3286</v>
      </c>
      <c r="G125" s="10">
        <v>299.95</v>
      </c>
      <c r="H125" s="10">
        <v>48</v>
      </c>
      <c r="I125" s="10">
        <v>8.25</v>
      </c>
      <c r="J125" s="10">
        <v>28000</v>
      </c>
      <c r="K125" s="10">
        <v>21.5</v>
      </c>
      <c r="L125" s="10">
        <f>K125*1.852</f>
        <v>39.818000000000005</v>
      </c>
      <c r="M125" s="5">
        <v>2017</v>
      </c>
      <c r="N125" s="9">
        <f>C125+(0.041666)*1</f>
        <v>43666.374999333333</v>
      </c>
      <c r="O125" s="9">
        <f>C125+(0.041666)*4</f>
        <v>43666.499997333332</v>
      </c>
      <c r="P125" s="9">
        <f>C125+(0.041666)*5</f>
        <v>43666.541663333337</v>
      </c>
      <c r="Q125" s="9">
        <f>D125-(0.041666)*1</f>
        <v>43666.708334000003</v>
      </c>
      <c r="R125" s="6">
        <v>25</v>
      </c>
      <c r="S125" s="6">
        <v>1</v>
      </c>
      <c r="T125" s="6">
        <f>100-(R125+S125)</f>
        <v>74</v>
      </c>
      <c r="U125" s="6">
        <v>3</v>
      </c>
    </row>
    <row r="126" spans="1:21">
      <c r="A126" s="8" t="s">
        <v>15</v>
      </c>
      <c r="B126" s="6">
        <v>9595321</v>
      </c>
      <c r="C126" s="9">
        <v>43669.291666666664</v>
      </c>
      <c r="D126" s="9">
        <v>43669.916666666664</v>
      </c>
      <c r="E126" s="6" t="s">
        <v>5</v>
      </c>
      <c r="F126" s="5">
        <v>3502</v>
      </c>
      <c r="G126" s="10">
        <v>333.33</v>
      </c>
      <c r="H126" s="10">
        <v>37.92</v>
      </c>
      <c r="I126" s="10">
        <v>8.65</v>
      </c>
      <c r="J126" s="10">
        <v>43600</v>
      </c>
      <c r="K126" s="10">
        <v>23</v>
      </c>
      <c r="L126" s="10">
        <f>K126*1.852</f>
        <v>42.596000000000004</v>
      </c>
      <c r="M126" s="5">
        <v>2013</v>
      </c>
      <c r="N126" s="9">
        <f>C126+(0.041666)*1</f>
        <v>43669.333332666662</v>
      </c>
      <c r="O126" s="9">
        <f>C126+(0.041666)*4</f>
        <v>43669.458330666661</v>
      </c>
      <c r="P126" s="9">
        <f>C126+(0.041666)*5</f>
        <v>43669.499996666666</v>
      </c>
      <c r="Q126" s="9">
        <f>D126-(0.041666)*1</f>
        <v>43669.875000666667</v>
      </c>
      <c r="R126" s="6">
        <v>30</v>
      </c>
      <c r="S126" s="6">
        <v>30</v>
      </c>
      <c r="T126" s="6">
        <f>100-(R126+S126)</f>
        <v>40</v>
      </c>
      <c r="U126" s="6"/>
    </row>
    <row r="127" spans="1:21">
      <c r="A127" s="8" t="s">
        <v>32</v>
      </c>
      <c r="B127" s="6">
        <v>9636967</v>
      </c>
      <c r="C127" s="9">
        <v>43673.333333333336</v>
      </c>
      <c r="D127" s="9">
        <v>43673.75</v>
      </c>
      <c r="E127" s="6" t="s">
        <v>5</v>
      </c>
      <c r="F127" s="5">
        <v>3286</v>
      </c>
      <c r="G127" s="10">
        <v>299.95</v>
      </c>
      <c r="H127" s="10">
        <v>48</v>
      </c>
      <c r="I127" s="10">
        <v>8.25</v>
      </c>
      <c r="J127" s="10">
        <v>28000</v>
      </c>
      <c r="K127" s="10">
        <v>21.5</v>
      </c>
      <c r="L127" s="10">
        <f>K127*1.852</f>
        <v>39.818000000000005</v>
      </c>
      <c r="M127" s="5">
        <v>2017</v>
      </c>
      <c r="N127" s="9">
        <f>C127+(0.041666)*1</f>
        <v>43673.374999333333</v>
      </c>
      <c r="O127" s="9">
        <f>C127+(0.041666)*4</f>
        <v>43673.499997333332</v>
      </c>
      <c r="P127" s="9">
        <f>C127+(0.041666)*5</f>
        <v>43673.541663333337</v>
      </c>
      <c r="Q127" s="9">
        <f>D127-(0.041666)*1</f>
        <v>43673.708334000003</v>
      </c>
      <c r="R127" s="6">
        <v>25</v>
      </c>
      <c r="S127" s="6">
        <v>1</v>
      </c>
      <c r="T127" s="6">
        <f>100-(R127+S127)</f>
        <v>74</v>
      </c>
      <c r="U127" s="6">
        <v>3</v>
      </c>
    </row>
    <row r="128" spans="1:21">
      <c r="A128" s="8" t="s">
        <v>23</v>
      </c>
      <c r="B128" s="6">
        <v>9221566</v>
      </c>
      <c r="C128" s="9">
        <v>43674.333333333336</v>
      </c>
      <c r="D128" s="9">
        <v>43674.75</v>
      </c>
      <c r="E128" s="6" t="s">
        <v>5</v>
      </c>
      <c r="F128" s="5">
        <v>1266</v>
      </c>
      <c r="G128" s="10">
        <v>203</v>
      </c>
      <c r="H128" s="10">
        <v>28.1</v>
      </c>
      <c r="I128" s="10">
        <v>8.75</v>
      </c>
      <c r="J128" s="10">
        <v>27910</v>
      </c>
      <c r="K128" s="10">
        <v>20</v>
      </c>
      <c r="L128" s="10">
        <f>K128*1.852</f>
        <v>37.04</v>
      </c>
      <c r="M128" s="5">
        <v>2003</v>
      </c>
      <c r="N128" s="9">
        <f>C128+(0.041666)*1</f>
        <v>43674.374999333333</v>
      </c>
      <c r="O128" s="9">
        <f>C128+(0.041666)*4</f>
        <v>43674.499997333332</v>
      </c>
      <c r="P128" s="9">
        <f>C128+(0.041666)*5</f>
        <v>43674.541663333337</v>
      </c>
      <c r="Q128" s="9">
        <f>D128-(0.041666)*1</f>
        <v>43674.708334000003</v>
      </c>
      <c r="R128" s="6">
        <v>25</v>
      </c>
      <c r="S128" s="6">
        <v>1</v>
      </c>
      <c r="T128" s="6">
        <f>100-(R128+S128)</f>
        <v>74</v>
      </c>
      <c r="U128" s="6">
        <v>3</v>
      </c>
    </row>
    <row r="129" spans="1:21">
      <c r="A129" s="8" t="s">
        <v>16</v>
      </c>
      <c r="B129" s="6">
        <v>9320099</v>
      </c>
      <c r="C129" s="9">
        <v>43676.333333333336</v>
      </c>
      <c r="D129" s="9">
        <v>43676.75</v>
      </c>
      <c r="E129" s="6" t="s">
        <v>9</v>
      </c>
      <c r="F129" s="5">
        <v>3000</v>
      </c>
      <c r="G129" s="10">
        <v>292</v>
      </c>
      <c r="H129" s="10">
        <v>32</v>
      </c>
      <c r="I129" s="10">
        <v>7.85</v>
      </c>
      <c r="J129" s="10">
        <v>35000</v>
      </c>
      <c r="K129" s="10">
        <v>23</v>
      </c>
      <c r="L129" s="10">
        <f>K129*1.852</f>
        <v>42.596000000000004</v>
      </c>
      <c r="M129" s="5">
        <v>2007</v>
      </c>
      <c r="N129" s="9">
        <f>C129+(0.041666)*1</f>
        <v>43676.374999333333</v>
      </c>
      <c r="O129" s="9">
        <f>C129+(0.041666)*4</f>
        <v>43676.499997333332</v>
      </c>
      <c r="P129" s="9">
        <f>C129+(0.041666)*5</f>
        <v>43676.541663333337</v>
      </c>
      <c r="Q129" s="9">
        <f>D129-(0.041666)*1</f>
        <v>43676.708334000003</v>
      </c>
      <c r="R129" s="6">
        <v>30</v>
      </c>
      <c r="S129" s="6">
        <v>30</v>
      </c>
      <c r="T129" s="6">
        <f>100-(R129+S129)</f>
        <v>40</v>
      </c>
      <c r="U129" s="6"/>
    </row>
    <row r="130" spans="1:21">
      <c r="A130" s="8" t="s">
        <v>41</v>
      </c>
      <c r="B130" s="6">
        <v>9183855</v>
      </c>
      <c r="C130" s="9">
        <v>43679.291666666664</v>
      </c>
      <c r="D130" s="9">
        <v>43679.5</v>
      </c>
      <c r="E130" s="6" t="s">
        <v>18</v>
      </c>
      <c r="F130" s="5">
        <v>408</v>
      </c>
      <c r="G130" s="10">
        <v>198.6</v>
      </c>
      <c r="H130" s="10">
        <v>24</v>
      </c>
      <c r="I130" s="10">
        <v>6.1</v>
      </c>
      <c r="J130" s="10">
        <v>21881</v>
      </c>
      <c r="K130" s="10">
        <v>21</v>
      </c>
      <c r="L130" s="10">
        <f>K130*1.852</f>
        <v>38.892000000000003</v>
      </c>
      <c r="M130" s="5">
        <v>1999</v>
      </c>
      <c r="N130" s="9">
        <f>C130+(0.041666)*1</f>
        <v>43679.333332666662</v>
      </c>
      <c r="O130" s="9">
        <f>C130+(0.041666)*4</f>
        <v>43679.458330666661</v>
      </c>
      <c r="P130" s="9">
        <f>C130+(0.041666)*5</f>
        <v>43679.499996666666</v>
      </c>
      <c r="Q130" s="9">
        <f>D130-(0.041666)*1</f>
        <v>43679.458334000003</v>
      </c>
      <c r="R130" s="6"/>
      <c r="S130" s="6"/>
      <c r="T130" s="6">
        <v>3</v>
      </c>
      <c r="U130" s="6"/>
    </row>
    <row r="131" spans="1:21" s="3" customFormat="1">
      <c r="A131" s="8" t="s">
        <v>41</v>
      </c>
      <c r="B131" s="6">
        <v>9183855</v>
      </c>
      <c r="C131" s="9">
        <v>43679.541666666664</v>
      </c>
      <c r="D131" s="9">
        <v>43679.916666666664</v>
      </c>
      <c r="E131" s="6" t="s">
        <v>28</v>
      </c>
      <c r="F131" s="5">
        <v>408</v>
      </c>
      <c r="G131" s="10">
        <v>198.6</v>
      </c>
      <c r="H131" s="10">
        <v>24</v>
      </c>
      <c r="I131" s="10">
        <v>6.1</v>
      </c>
      <c r="J131" s="10">
        <v>21881</v>
      </c>
      <c r="K131" s="10">
        <v>21</v>
      </c>
      <c r="L131" s="10">
        <f>K131*1.852</f>
        <v>38.892000000000003</v>
      </c>
      <c r="M131" s="5">
        <v>1999</v>
      </c>
      <c r="N131" s="9">
        <f>C131+(0.041666)*1</f>
        <v>43679.583332666662</v>
      </c>
      <c r="O131" s="9">
        <f>C131+(0.041666)*4</f>
        <v>43679.708330666661</v>
      </c>
      <c r="P131" s="9">
        <f>C131+(0.041666)*5</f>
        <v>43679.749996666666</v>
      </c>
      <c r="Q131" s="9">
        <f>D131-(0.041666)*1</f>
        <v>43679.875000666667</v>
      </c>
      <c r="R131" s="6"/>
      <c r="S131" s="6"/>
      <c r="T131" s="6">
        <v>3</v>
      </c>
      <c r="U131" s="6"/>
    </row>
    <row r="132" spans="1:21">
      <c r="A132" s="8" t="s">
        <v>41</v>
      </c>
      <c r="B132" s="6">
        <v>9183855</v>
      </c>
      <c r="C132" s="9">
        <v>43679.958333333336</v>
      </c>
      <c r="D132" s="9">
        <v>43680.375</v>
      </c>
      <c r="E132" s="6" t="s">
        <v>18</v>
      </c>
      <c r="F132" s="5">
        <v>408</v>
      </c>
      <c r="G132" s="10">
        <v>198.6</v>
      </c>
      <c r="H132" s="10">
        <v>24</v>
      </c>
      <c r="I132" s="10">
        <v>6.1</v>
      </c>
      <c r="J132" s="10">
        <v>21881</v>
      </c>
      <c r="K132" s="10">
        <v>21</v>
      </c>
      <c r="L132" s="10">
        <f>K132*1.852</f>
        <v>38.892000000000003</v>
      </c>
      <c r="M132" s="5">
        <v>1999</v>
      </c>
      <c r="N132" s="9">
        <f>C132+(0.041666)*1</f>
        <v>43679.999999333333</v>
      </c>
      <c r="O132" s="9">
        <f>C132+(0.041666)*4</f>
        <v>43680.124997333332</v>
      </c>
      <c r="P132" s="9">
        <f>C132+(0.041666)*5</f>
        <v>43680.166663333337</v>
      </c>
      <c r="Q132" s="9">
        <f>D132-(0.041666)*1</f>
        <v>43680.333334000003</v>
      </c>
      <c r="R132" s="6"/>
      <c r="S132" s="6"/>
      <c r="T132" s="6">
        <v>3</v>
      </c>
      <c r="U132" s="6"/>
    </row>
    <row r="133" spans="1:21">
      <c r="A133" s="8" t="s">
        <v>32</v>
      </c>
      <c r="B133" s="6">
        <v>9636967</v>
      </c>
      <c r="C133" s="9">
        <v>43680.333333333336</v>
      </c>
      <c r="D133" s="9">
        <v>43680.75</v>
      </c>
      <c r="E133" s="6" t="s">
        <v>5</v>
      </c>
      <c r="F133" s="5">
        <v>3286</v>
      </c>
      <c r="G133" s="10">
        <v>299.95</v>
      </c>
      <c r="H133" s="10">
        <v>48</v>
      </c>
      <c r="I133" s="10">
        <v>8.25</v>
      </c>
      <c r="J133" s="10">
        <v>28000</v>
      </c>
      <c r="K133" s="10">
        <v>21.5</v>
      </c>
      <c r="L133" s="10">
        <f>K133*1.852</f>
        <v>39.818000000000005</v>
      </c>
      <c r="M133" s="5">
        <v>2017</v>
      </c>
      <c r="N133" s="9">
        <f>C133+(0.041666)*1</f>
        <v>43680.374999333333</v>
      </c>
      <c r="O133" s="9">
        <f>C133+(0.041666)*4</f>
        <v>43680.499997333332</v>
      </c>
      <c r="P133" s="9">
        <f>C133+(0.041666)*5</f>
        <v>43680.541663333337</v>
      </c>
      <c r="Q133" s="9">
        <f>D133-(0.041666)*1</f>
        <v>43680.708334000003</v>
      </c>
      <c r="R133" s="6">
        <v>25</v>
      </c>
      <c r="S133" s="6">
        <v>1</v>
      </c>
      <c r="T133" s="6">
        <f>100-(R133+S133)</f>
        <v>74</v>
      </c>
      <c r="U133" s="6">
        <v>3</v>
      </c>
    </row>
    <row r="134" spans="1:21">
      <c r="A134" s="8" t="s">
        <v>15</v>
      </c>
      <c r="B134" s="6">
        <v>9595321</v>
      </c>
      <c r="C134" s="9">
        <v>43681.25</v>
      </c>
      <c r="D134" s="9">
        <v>43681.916666666664</v>
      </c>
      <c r="E134" s="6" t="s">
        <v>5</v>
      </c>
      <c r="F134" s="5">
        <v>3502</v>
      </c>
      <c r="G134" s="10">
        <v>333.33</v>
      </c>
      <c r="H134" s="10">
        <v>37.92</v>
      </c>
      <c r="I134" s="10">
        <v>8.65</v>
      </c>
      <c r="J134" s="10">
        <v>43600</v>
      </c>
      <c r="K134" s="10">
        <v>23</v>
      </c>
      <c r="L134" s="10">
        <f>K134*1.852</f>
        <v>42.596000000000004</v>
      </c>
      <c r="M134" s="5">
        <v>2013</v>
      </c>
      <c r="N134" s="9">
        <f>C134+(0.041666)*1</f>
        <v>43681.291665999997</v>
      </c>
      <c r="O134" s="9">
        <f>C134+(0.041666)*4</f>
        <v>43681.416663999997</v>
      </c>
      <c r="P134" s="9">
        <f>C134+(0.041666)*5</f>
        <v>43681.458330000001</v>
      </c>
      <c r="Q134" s="9">
        <f>D134-(0.041666)*1</f>
        <v>43681.875000666667</v>
      </c>
      <c r="R134" s="6">
        <v>30</v>
      </c>
      <c r="S134" s="6">
        <v>30</v>
      </c>
      <c r="T134" s="6">
        <f>100-(R134+S134)</f>
        <v>40</v>
      </c>
      <c r="U134" s="6"/>
    </row>
    <row r="135" spans="1:21">
      <c r="A135" s="8" t="s">
        <v>41</v>
      </c>
      <c r="B135" s="6">
        <v>9183855</v>
      </c>
      <c r="C135" s="9">
        <v>43681.291666666664</v>
      </c>
      <c r="D135" s="9">
        <v>43681.75</v>
      </c>
      <c r="E135" s="6" t="s">
        <v>18</v>
      </c>
      <c r="F135" s="5">
        <v>408</v>
      </c>
      <c r="G135" s="10">
        <v>198.6</v>
      </c>
      <c r="H135" s="10">
        <v>24</v>
      </c>
      <c r="I135" s="10">
        <v>6.1</v>
      </c>
      <c r="J135" s="10">
        <v>21881</v>
      </c>
      <c r="K135" s="10">
        <v>21</v>
      </c>
      <c r="L135" s="10">
        <f>K135*1.852</f>
        <v>38.892000000000003</v>
      </c>
      <c r="M135" s="5">
        <v>1999</v>
      </c>
      <c r="N135" s="9">
        <f>C135+(0.041666)*1</f>
        <v>43681.333332666662</v>
      </c>
      <c r="O135" s="9">
        <f>C135+(0.041666)*4</f>
        <v>43681.458330666661</v>
      </c>
      <c r="P135" s="9">
        <f>C135+(0.041666)*5</f>
        <v>43681.499996666666</v>
      </c>
      <c r="Q135" s="9">
        <f>D135-(0.041666)*1</f>
        <v>43681.708334000003</v>
      </c>
      <c r="R135" s="6"/>
      <c r="S135" s="6"/>
      <c r="T135" s="6">
        <v>3</v>
      </c>
      <c r="U135" s="6"/>
    </row>
    <row r="136" spans="1:21">
      <c r="A136" s="8" t="s">
        <v>19</v>
      </c>
      <c r="B136" s="6">
        <v>9490040</v>
      </c>
      <c r="C136" s="9">
        <v>43684.333333333336</v>
      </c>
      <c r="D136" s="9">
        <v>43684.875</v>
      </c>
      <c r="E136" s="6" t="s">
        <v>9</v>
      </c>
      <c r="F136" s="5">
        <v>2500</v>
      </c>
      <c r="G136" s="10">
        <v>253</v>
      </c>
      <c r="H136" s="10">
        <v>32</v>
      </c>
      <c r="I136" s="10">
        <v>7.3</v>
      </c>
      <c r="J136" s="10">
        <v>36000</v>
      </c>
      <c r="K136" s="10">
        <v>21.8</v>
      </c>
      <c r="L136" s="10">
        <f>K136*1.852</f>
        <v>40.373600000000003</v>
      </c>
      <c r="M136" s="5">
        <v>2009</v>
      </c>
      <c r="N136" s="9">
        <f>C136+(0.041666)*1</f>
        <v>43684.374999333333</v>
      </c>
      <c r="O136" s="9">
        <f>C136+(0.041666)*4</f>
        <v>43684.499997333332</v>
      </c>
      <c r="P136" s="9">
        <f>C136+(0.041666)*5</f>
        <v>43684.541663333337</v>
      </c>
      <c r="Q136" s="9">
        <f>D136-(0.041666)*1</f>
        <v>43684.833334000003</v>
      </c>
      <c r="R136" s="6">
        <v>25</v>
      </c>
      <c r="S136" s="6">
        <v>1</v>
      </c>
      <c r="T136" s="6">
        <f>100-(R136+S136)</f>
        <v>74</v>
      </c>
      <c r="U136" s="6">
        <v>3</v>
      </c>
    </row>
    <row r="137" spans="1:21">
      <c r="A137" s="8" t="s">
        <v>43</v>
      </c>
      <c r="B137" s="6">
        <v>6602898</v>
      </c>
      <c r="C137" s="9">
        <v>43685.3125</v>
      </c>
      <c r="D137" s="9">
        <v>43685.75</v>
      </c>
      <c r="E137" s="6" t="s">
        <v>18</v>
      </c>
      <c r="F137" s="5">
        <v>613</v>
      </c>
      <c r="G137" s="10">
        <v>135.30000000000001</v>
      </c>
      <c r="H137" s="10">
        <v>19.2</v>
      </c>
      <c r="I137" s="10">
        <v>6.3</v>
      </c>
      <c r="J137" s="10">
        <v>16092</v>
      </c>
      <c r="K137" s="10">
        <v>20</v>
      </c>
      <c r="L137" s="10">
        <f>K137*1.852</f>
        <v>37.04</v>
      </c>
      <c r="M137" s="5">
        <v>1966</v>
      </c>
      <c r="N137" s="9">
        <f>C137+(0.041666)*1</f>
        <v>43685.354165999997</v>
      </c>
      <c r="O137" s="9">
        <f>C137+(0.041666)*4</f>
        <v>43685.479163999997</v>
      </c>
      <c r="P137" s="9">
        <f>C137+(0.041666)*5</f>
        <v>43685.520830000001</v>
      </c>
      <c r="Q137" s="9">
        <f>D137-(0.041666)*1</f>
        <v>43685.708334000003</v>
      </c>
      <c r="R137" s="6"/>
      <c r="S137" s="6"/>
      <c r="T137" s="6"/>
      <c r="U137" s="6"/>
    </row>
    <row r="138" spans="1:21">
      <c r="A138" s="8" t="s">
        <v>32</v>
      </c>
      <c r="B138" s="6">
        <v>9636967</v>
      </c>
      <c r="C138" s="9">
        <v>43687.333333333336</v>
      </c>
      <c r="D138" s="9">
        <v>43687.75</v>
      </c>
      <c r="E138" s="6" t="s">
        <v>5</v>
      </c>
      <c r="F138" s="5">
        <v>3286</v>
      </c>
      <c r="G138" s="10">
        <v>299.95</v>
      </c>
      <c r="H138" s="10">
        <v>48</v>
      </c>
      <c r="I138" s="10">
        <v>8.25</v>
      </c>
      <c r="J138" s="10">
        <v>28000</v>
      </c>
      <c r="K138" s="10">
        <v>21.5</v>
      </c>
      <c r="L138" s="10">
        <f>K138*1.852</f>
        <v>39.818000000000005</v>
      </c>
      <c r="M138" s="5">
        <v>2017</v>
      </c>
      <c r="N138" s="9">
        <f>C138+(0.041666)*1</f>
        <v>43687.374999333333</v>
      </c>
      <c r="O138" s="9">
        <f>C138+(0.041666)*4</f>
        <v>43687.499997333332</v>
      </c>
      <c r="P138" s="9">
        <f>C138+(0.041666)*5</f>
        <v>43687.541663333337</v>
      </c>
      <c r="Q138" s="9">
        <f>D138-(0.041666)*1</f>
        <v>43687.708334000003</v>
      </c>
      <c r="R138" s="6">
        <v>25</v>
      </c>
      <c r="S138" s="6">
        <v>1</v>
      </c>
      <c r="T138" s="6">
        <f>100-(R138+S138)</f>
        <v>74</v>
      </c>
      <c r="U138" s="6">
        <v>3</v>
      </c>
    </row>
    <row r="139" spans="1:21">
      <c r="A139" s="8" t="s">
        <v>16</v>
      </c>
      <c r="B139" s="6">
        <v>9320099</v>
      </c>
      <c r="C139" s="9">
        <v>43687.333333333336</v>
      </c>
      <c r="D139" s="9">
        <v>43687.75</v>
      </c>
      <c r="E139" s="6" t="s">
        <v>9</v>
      </c>
      <c r="F139" s="5">
        <v>3000</v>
      </c>
      <c r="G139" s="10">
        <v>292</v>
      </c>
      <c r="H139" s="10">
        <v>32</v>
      </c>
      <c r="I139" s="10">
        <v>7.85</v>
      </c>
      <c r="J139" s="10">
        <v>35000</v>
      </c>
      <c r="K139" s="10">
        <v>23</v>
      </c>
      <c r="L139" s="10">
        <f>K139*1.852</f>
        <v>42.596000000000004</v>
      </c>
      <c r="M139" s="5">
        <v>2007</v>
      </c>
      <c r="N139" s="9">
        <f>C139+(0.041666)*1</f>
        <v>43687.374999333333</v>
      </c>
      <c r="O139" s="9">
        <f>C139+(0.041666)*4</f>
        <v>43687.499997333332</v>
      </c>
      <c r="P139" s="9">
        <f>C139+(0.041666)*5</f>
        <v>43687.541663333337</v>
      </c>
      <c r="Q139" s="9">
        <f>D139-(0.041666)*1</f>
        <v>43687.708334000003</v>
      </c>
      <c r="R139" s="6">
        <v>30</v>
      </c>
      <c r="S139" s="6">
        <v>30</v>
      </c>
      <c r="T139" s="6">
        <f>100-(R139+S139)</f>
        <v>40</v>
      </c>
      <c r="U139" s="6"/>
    </row>
    <row r="140" spans="1:21">
      <c r="A140" s="8" t="s">
        <v>23</v>
      </c>
      <c r="B140" s="6">
        <v>9221566</v>
      </c>
      <c r="C140" s="9">
        <v>43688.333333333336</v>
      </c>
      <c r="D140" s="9">
        <v>43688.75</v>
      </c>
      <c r="E140" s="6" t="s">
        <v>5</v>
      </c>
      <c r="F140" s="5">
        <v>1266</v>
      </c>
      <c r="G140" s="10">
        <v>203</v>
      </c>
      <c r="H140" s="10">
        <v>28.1</v>
      </c>
      <c r="I140" s="10">
        <v>8.75</v>
      </c>
      <c r="J140" s="10">
        <v>27910</v>
      </c>
      <c r="K140" s="10">
        <v>20</v>
      </c>
      <c r="L140" s="10">
        <f>K140*1.852</f>
        <v>37.04</v>
      </c>
      <c r="M140" s="5">
        <v>2003</v>
      </c>
      <c r="N140" s="9">
        <f>C140+(0.041666)*1</f>
        <v>43688.374999333333</v>
      </c>
      <c r="O140" s="9">
        <f>C140+(0.041666)*4</f>
        <v>43688.499997333332</v>
      </c>
      <c r="P140" s="9">
        <f>C140+(0.041666)*5</f>
        <v>43688.541663333337</v>
      </c>
      <c r="Q140" s="9">
        <f>D140-(0.041666)*1</f>
        <v>43688.708334000003</v>
      </c>
      <c r="R140" s="6">
        <v>25</v>
      </c>
      <c r="S140" s="6">
        <v>1</v>
      </c>
      <c r="T140" s="6">
        <f>100-(R140+S140)</f>
        <v>74</v>
      </c>
      <c r="U140" s="6">
        <v>3</v>
      </c>
    </row>
    <row r="141" spans="1:21" s="3" customFormat="1">
      <c r="A141" s="8" t="s">
        <v>44</v>
      </c>
      <c r="B141" s="6">
        <v>9171292</v>
      </c>
      <c r="C141" s="9">
        <v>43690.333333333336</v>
      </c>
      <c r="D141" s="9">
        <v>43690.708333333336</v>
      </c>
      <c r="E141" s="6" t="s">
        <v>28</v>
      </c>
      <c r="F141" s="5">
        <v>94</v>
      </c>
      <c r="G141" s="10">
        <v>117</v>
      </c>
      <c r="H141" s="10">
        <v>16</v>
      </c>
      <c r="I141" s="10">
        <v>5.3</v>
      </c>
      <c r="J141" s="10">
        <v>25300</v>
      </c>
      <c r="K141" s="10">
        <v>14</v>
      </c>
      <c r="L141" s="10">
        <f>K141*1.852</f>
        <v>25.928000000000001</v>
      </c>
      <c r="M141" s="5">
        <v>2001</v>
      </c>
      <c r="N141" s="9">
        <f>C141+(0.041666)*1</f>
        <v>43690.374999333333</v>
      </c>
      <c r="O141" s="9">
        <f>C141+(0.041666)*4</f>
        <v>43690.499997333332</v>
      </c>
      <c r="P141" s="9">
        <f>C141+(0.041666)*5</f>
        <v>43690.541663333337</v>
      </c>
      <c r="Q141" s="9">
        <f>D141-(0.041666)*1</f>
        <v>43690.666667333338</v>
      </c>
      <c r="R141" s="6"/>
      <c r="S141" s="6"/>
      <c r="T141" s="6"/>
      <c r="U141" s="6"/>
    </row>
    <row r="142" spans="1:21">
      <c r="A142" s="8" t="s">
        <v>38</v>
      </c>
      <c r="B142" s="6">
        <v>9237345</v>
      </c>
      <c r="C142" s="9">
        <v>43694.3125</v>
      </c>
      <c r="D142" s="15">
        <v>43602.854166666664</v>
      </c>
      <c r="E142" s="6" t="s">
        <v>5</v>
      </c>
      <c r="F142" s="5">
        <v>2680</v>
      </c>
      <c r="G142" s="10">
        <v>292.5</v>
      </c>
      <c r="H142" s="10">
        <v>32.200000000000003</v>
      </c>
      <c r="I142" s="10">
        <v>8</v>
      </c>
      <c r="J142" s="10">
        <v>62370</v>
      </c>
      <c r="K142" s="10">
        <v>22</v>
      </c>
      <c r="L142" s="10">
        <f>K142*1.852</f>
        <v>40.744</v>
      </c>
      <c r="M142" s="5">
        <v>2003</v>
      </c>
      <c r="N142" s="9">
        <f>C142+(0.041666)*1</f>
        <v>43694.354165999997</v>
      </c>
      <c r="O142" s="9">
        <f>C142+(0.041666)*4</f>
        <v>43694.479163999997</v>
      </c>
      <c r="P142" s="9">
        <f>C142+(0.041666)*5</f>
        <v>43694.520830000001</v>
      </c>
      <c r="Q142" s="9">
        <f>D142-(0.041666)*1</f>
        <v>43602.812500666667</v>
      </c>
      <c r="R142" s="6"/>
      <c r="S142" s="6"/>
      <c r="T142" s="6"/>
      <c r="U142" s="6"/>
    </row>
    <row r="143" spans="1:21">
      <c r="A143" s="8" t="s">
        <v>32</v>
      </c>
      <c r="B143" s="6">
        <v>9636967</v>
      </c>
      <c r="C143" s="9">
        <v>43694.333333333336</v>
      </c>
      <c r="D143" s="9">
        <v>43694.75</v>
      </c>
      <c r="E143" s="6" t="s">
        <v>5</v>
      </c>
      <c r="F143" s="5">
        <v>3286</v>
      </c>
      <c r="G143" s="10">
        <v>299.95</v>
      </c>
      <c r="H143" s="10">
        <v>48</v>
      </c>
      <c r="I143" s="10">
        <v>8.25</v>
      </c>
      <c r="J143" s="10">
        <v>28000</v>
      </c>
      <c r="K143" s="10">
        <v>21.5</v>
      </c>
      <c r="L143" s="10">
        <f>K143*1.852</f>
        <v>39.818000000000005</v>
      </c>
      <c r="M143" s="5">
        <v>2017</v>
      </c>
      <c r="N143" s="9">
        <f>C143+(0.041666)*1</f>
        <v>43694.374999333333</v>
      </c>
      <c r="O143" s="9">
        <f>C143+(0.041666)*4</f>
        <v>43694.499997333332</v>
      </c>
      <c r="P143" s="9">
        <f>C143+(0.041666)*5</f>
        <v>43694.541663333337</v>
      </c>
      <c r="Q143" s="9">
        <f>D143-(0.041666)*1</f>
        <v>43694.708334000003</v>
      </c>
      <c r="R143" s="6">
        <v>25</v>
      </c>
      <c r="S143" s="6">
        <v>1</v>
      </c>
      <c r="T143" s="6">
        <f>100-(R143+S143)</f>
        <v>74</v>
      </c>
      <c r="U143" s="6">
        <v>3</v>
      </c>
    </row>
    <row r="144" spans="1:21">
      <c r="A144" s="8" t="s">
        <v>19</v>
      </c>
      <c r="B144" s="6">
        <v>9490040</v>
      </c>
      <c r="C144" s="9">
        <v>43694.333333333336</v>
      </c>
      <c r="D144" s="9">
        <v>43694.875</v>
      </c>
      <c r="E144" s="6" t="s">
        <v>9</v>
      </c>
      <c r="F144" s="5">
        <v>2500</v>
      </c>
      <c r="G144" s="10">
        <v>253</v>
      </c>
      <c r="H144" s="10">
        <v>32</v>
      </c>
      <c r="I144" s="10">
        <v>7.3</v>
      </c>
      <c r="J144" s="10">
        <v>36000</v>
      </c>
      <c r="K144" s="10">
        <v>21.8</v>
      </c>
      <c r="L144" s="10">
        <f>K144*1.852</f>
        <v>40.373600000000003</v>
      </c>
      <c r="M144" s="5">
        <v>2009</v>
      </c>
      <c r="N144" s="9">
        <f>C144+(0.041666)*1</f>
        <v>43694.374999333333</v>
      </c>
      <c r="O144" s="9">
        <f>C144+(0.041666)*4</f>
        <v>43694.499997333332</v>
      </c>
      <c r="P144" s="9">
        <f>C144+(0.041666)*5</f>
        <v>43694.541663333337</v>
      </c>
      <c r="Q144" s="9">
        <f>D144-(0.041666)*1</f>
        <v>43694.833334000003</v>
      </c>
      <c r="R144" s="6">
        <v>25</v>
      </c>
      <c r="S144" s="6">
        <v>1</v>
      </c>
      <c r="T144" s="6">
        <f>100-(R144+S144)</f>
        <v>74</v>
      </c>
      <c r="U144" s="6">
        <v>3</v>
      </c>
    </row>
    <row r="145" spans="1:21">
      <c r="A145" s="8" t="s">
        <v>15</v>
      </c>
      <c r="B145" s="6">
        <v>9595321</v>
      </c>
      <c r="C145" s="9">
        <v>43695.25</v>
      </c>
      <c r="D145" s="9">
        <v>43695.875</v>
      </c>
      <c r="E145" s="6" t="s">
        <v>5</v>
      </c>
      <c r="F145" s="5">
        <v>3502</v>
      </c>
      <c r="G145" s="10">
        <v>333.33</v>
      </c>
      <c r="H145" s="10">
        <v>37.92</v>
      </c>
      <c r="I145" s="10">
        <v>8.65</v>
      </c>
      <c r="J145" s="10">
        <v>43600</v>
      </c>
      <c r="K145" s="10">
        <v>23</v>
      </c>
      <c r="L145" s="10">
        <f>K145*1.852</f>
        <v>42.596000000000004</v>
      </c>
      <c r="M145" s="5">
        <v>2013</v>
      </c>
      <c r="N145" s="9">
        <f>C145+(0.041666)*1</f>
        <v>43695.291665999997</v>
      </c>
      <c r="O145" s="9">
        <f>C145+(0.041666)*4</f>
        <v>43695.416663999997</v>
      </c>
      <c r="P145" s="9">
        <f>C145+(0.041666)*5</f>
        <v>43695.458330000001</v>
      </c>
      <c r="Q145" s="9">
        <f>D145-(0.041666)*1</f>
        <v>43695.833334000003</v>
      </c>
      <c r="R145" s="6">
        <v>30</v>
      </c>
      <c r="S145" s="6">
        <v>30</v>
      </c>
      <c r="T145" s="6">
        <f>100-(R145+S145)</f>
        <v>40</v>
      </c>
      <c r="U145" s="6"/>
    </row>
    <row r="146" spans="1:21">
      <c r="A146" s="8" t="s">
        <v>41</v>
      </c>
      <c r="B146" s="6">
        <v>9183855</v>
      </c>
      <c r="C146" s="9">
        <v>43695.291666666664</v>
      </c>
      <c r="D146" s="9">
        <v>43695.75</v>
      </c>
      <c r="E146" s="6" t="s">
        <v>18</v>
      </c>
      <c r="F146" s="5">
        <v>408</v>
      </c>
      <c r="G146" s="10">
        <v>198.6</v>
      </c>
      <c r="H146" s="10">
        <v>24</v>
      </c>
      <c r="I146" s="10">
        <v>6.1</v>
      </c>
      <c r="J146" s="10">
        <v>21881</v>
      </c>
      <c r="K146" s="10">
        <v>21</v>
      </c>
      <c r="L146" s="10">
        <f>K146*1.852</f>
        <v>38.892000000000003</v>
      </c>
      <c r="M146" s="5">
        <v>1999</v>
      </c>
      <c r="N146" s="9">
        <f>C146+(0.041666)*1</f>
        <v>43695.333332666662</v>
      </c>
      <c r="O146" s="9">
        <f>C146+(0.041666)*4</f>
        <v>43695.458330666661</v>
      </c>
      <c r="P146" s="9">
        <f>C146+(0.041666)*5</f>
        <v>43695.499996666666</v>
      </c>
      <c r="Q146" s="9">
        <f>D146-(0.041666)*1</f>
        <v>43695.708334000003</v>
      </c>
      <c r="R146" s="6"/>
      <c r="S146" s="6"/>
      <c r="T146" s="6">
        <v>3</v>
      </c>
      <c r="U146" s="6"/>
    </row>
    <row r="147" spans="1:21">
      <c r="A147" s="8" t="s">
        <v>45</v>
      </c>
      <c r="B147" s="6">
        <v>9616230</v>
      </c>
      <c r="C147" s="9">
        <v>43695.791666666664</v>
      </c>
      <c r="D147" s="9">
        <v>43697.125</v>
      </c>
      <c r="E147" s="6" t="s">
        <v>9</v>
      </c>
      <c r="F147" s="5">
        <v>516</v>
      </c>
      <c r="G147" s="10">
        <v>225</v>
      </c>
      <c r="H147" s="10">
        <v>26.7</v>
      </c>
      <c r="I147" s="10">
        <v>6</v>
      </c>
      <c r="J147" s="10">
        <v>24000</v>
      </c>
      <c r="K147" s="10">
        <v>21</v>
      </c>
      <c r="L147" s="10">
        <f>K147*1.852</f>
        <v>38.892000000000003</v>
      </c>
      <c r="M147" s="5">
        <v>2013</v>
      </c>
      <c r="N147" s="9">
        <f>C147+(0.041666)*1</f>
        <v>43695.833332666662</v>
      </c>
      <c r="O147" s="9">
        <f>C147+(0.041666)*4</f>
        <v>43695.958330666661</v>
      </c>
      <c r="P147" s="9">
        <f>C147+(0.041666)*5</f>
        <v>43695.999996666666</v>
      </c>
      <c r="Q147" s="9">
        <f>D147-(0.041666)*1</f>
        <v>43697.083334000003</v>
      </c>
      <c r="R147" s="6"/>
      <c r="S147" s="6"/>
      <c r="T147" s="6">
        <v>3</v>
      </c>
      <c r="U147" s="6"/>
    </row>
    <row r="148" spans="1:21">
      <c r="A148" s="8" t="s">
        <v>43</v>
      </c>
      <c r="B148" s="6">
        <v>6602898</v>
      </c>
      <c r="C148" s="9">
        <v>43697.416666666664</v>
      </c>
      <c r="D148" s="9">
        <v>43697.666666666664</v>
      </c>
      <c r="E148" s="6" t="s">
        <v>18</v>
      </c>
      <c r="F148" s="5">
        <v>613</v>
      </c>
      <c r="G148" s="10">
        <v>135.30000000000001</v>
      </c>
      <c r="H148" s="10">
        <v>19.2</v>
      </c>
      <c r="I148" s="10">
        <v>6.3</v>
      </c>
      <c r="J148" s="10">
        <v>16092</v>
      </c>
      <c r="K148" s="10">
        <v>20</v>
      </c>
      <c r="L148" s="10">
        <f>K148*1.852</f>
        <v>37.04</v>
      </c>
      <c r="M148" s="5">
        <v>1966</v>
      </c>
      <c r="N148" s="9">
        <f>C148+(0.041666)*1</f>
        <v>43697.458332666662</v>
      </c>
      <c r="O148" s="9">
        <f>C148+(0.041666)*4</f>
        <v>43697.583330666661</v>
      </c>
      <c r="P148" s="9">
        <f>C148+(0.041666)*5</f>
        <v>43697.624996666666</v>
      </c>
      <c r="Q148" s="9">
        <f>D148-(0.041666)*1</f>
        <v>43697.625000666667</v>
      </c>
      <c r="R148" s="6"/>
      <c r="S148" s="6"/>
      <c r="T148" s="6"/>
      <c r="U148" s="6"/>
    </row>
    <row r="149" spans="1:21">
      <c r="A149" s="8" t="s">
        <v>32</v>
      </c>
      <c r="B149" s="6">
        <v>9636967</v>
      </c>
      <c r="C149" s="9">
        <v>43701.333333333336</v>
      </c>
      <c r="D149" s="9">
        <v>43701.75</v>
      </c>
      <c r="E149" s="6" t="s">
        <v>5</v>
      </c>
      <c r="F149" s="5">
        <v>3286</v>
      </c>
      <c r="G149" s="10">
        <v>299.95</v>
      </c>
      <c r="H149" s="10">
        <v>48</v>
      </c>
      <c r="I149" s="10">
        <v>8.25</v>
      </c>
      <c r="J149" s="10">
        <v>28000</v>
      </c>
      <c r="K149" s="10">
        <v>21.5</v>
      </c>
      <c r="L149" s="10">
        <f>K149*1.852</f>
        <v>39.818000000000005</v>
      </c>
      <c r="M149" s="5">
        <v>2017</v>
      </c>
      <c r="N149" s="9">
        <f>C149+(0.041666)*1</f>
        <v>43701.374999333333</v>
      </c>
      <c r="O149" s="9">
        <f>C149+(0.041666)*4</f>
        <v>43701.499997333332</v>
      </c>
      <c r="P149" s="9">
        <f>C149+(0.041666)*5</f>
        <v>43701.541663333337</v>
      </c>
      <c r="Q149" s="9">
        <f>D149-(0.041666)*1</f>
        <v>43701.708334000003</v>
      </c>
      <c r="R149" s="6">
        <v>25</v>
      </c>
      <c r="S149" s="6">
        <v>1</v>
      </c>
      <c r="T149" s="6">
        <f>100-(R149+S149)</f>
        <v>74</v>
      </c>
      <c r="U149" s="6">
        <v>3</v>
      </c>
    </row>
    <row r="150" spans="1:21">
      <c r="A150" s="8" t="s">
        <v>15</v>
      </c>
      <c r="B150" s="6">
        <v>9595321</v>
      </c>
      <c r="C150" s="9">
        <v>43702.291666666664</v>
      </c>
      <c r="D150" s="9">
        <v>43702.770833333336</v>
      </c>
      <c r="E150" s="6" t="s">
        <v>5</v>
      </c>
      <c r="F150" s="5">
        <v>3502</v>
      </c>
      <c r="G150" s="10">
        <v>333.33</v>
      </c>
      <c r="H150" s="10">
        <v>37.92</v>
      </c>
      <c r="I150" s="10">
        <v>8.65</v>
      </c>
      <c r="J150" s="10">
        <v>43600</v>
      </c>
      <c r="K150" s="10">
        <v>23</v>
      </c>
      <c r="L150" s="10">
        <f>K150*1.852</f>
        <v>42.596000000000004</v>
      </c>
      <c r="M150" s="5">
        <v>2013</v>
      </c>
      <c r="N150" s="9">
        <f>C150+(0.041666)*1</f>
        <v>43702.333332666662</v>
      </c>
      <c r="O150" s="9">
        <f>C150+(0.041666)*4</f>
        <v>43702.458330666661</v>
      </c>
      <c r="P150" s="9">
        <f>C150+(0.041666)*5</f>
        <v>43702.499996666666</v>
      </c>
      <c r="Q150" s="9">
        <f>D150-(0.041666)*1</f>
        <v>43702.729167333338</v>
      </c>
      <c r="R150" s="6">
        <v>30</v>
      </c>
      <c r="S150" s="6">
        <v>30</v>
      </c>
      <c r="T150" s="6">
        <f>100-(R150+S150)</f>
        <v>40</v>
      </c>
      <c r="U150" s="6"/>
    </row>
    <row r="151" spans="1:21">
      <c r="A151" s="8" t="s">
        <v>19</v>
      </c>
      <c r="B151" s="6">
        <v>9490040</v>
      </c>
      <c r="C151" s="9">
        <v>43704.333333333336</v>
      </c>
      <c r="D151" s="9">
        <v>43704.875</v>
      </c>
      <c r="E151" s="6" t="s">
        <v>9</v>
      </c>
      <c r="F151" s="5">
        <v>2500</v>
      </c>
      <c r="G151" s="10">
        <v>253</v>
      </c>
      <c r="H151" s="10">
        <v>32</v>
      </c>
      <c r="I151" s="10">
        <v>7.3</v>
      </c>
      <c r="J151" s="10">
        <v>36000</v>
      </c>
      <c r="K151" s="10">
        <v>21.8</v>
      </c>
      <c r="L151" s="10">
        <f>K151*1.852</f>
        <v>40.373600000000003</v>
      </c>
      <c r="M151" s="5">
        <v>2009</v>
      </c>
      <c r="N151" s="9">
        <f>C151+(0.041666)*1</f>
        <v>43704.374999333333</v>
      </c>
      <c r="O151" s="9">
        <f>C151+(0.041666)*4</f>
        <v>43704.499997333332</v>
      </c>
      <c r="P151" s="9">
        <f>C151+(0.041666)*5</f>
        <v>43704.541663333337</v>
      </c>
      <c r="Q151" s="9">
        <f>D151-(0.041666)*1</f>
        <v>43704.833334000003</v>
      </c>
      <c r="R151" s="6">
        <v>25</v>
      </c>
      <c r="S151" s="6">
        <v>1</v>
      </c>
      <c r="T151" s="6">
        <f>100-(R151+S151)</f>
        <v>74</v>
      </c>
      <c r="U151" s="6">
        <v>3</v>
      </c>
    </row>
    <row r="152" spans="1:21">
      <c r="A152" s="8" t="s">
        <v>31</v>
      </c>
      <c r="B152" s="6">
        <v>9138329</v>
      </c>
      <c r="C152" s="9">
        <v>43705.333333333336</v>
      </c>
      <c r="D152" s="9">
        <v>43705.708333333336</v>
      </c>
      <c r="E152" s="6" t="s">
        <v>18</v>
      </c>
      <c r="F152" s="5">
        <v>420</v>
      </c>
      <c r="G152" s="10">
        <v>144</v>
      </c>
      <c r="H152" s="10">
        <v>21.5</v>
      </c>
      <c r="I152" s="10">
        <v>5</v>
      </c>
      <c r="J152" s="10">
        <v>10560</v>
      </c>
      <c r="K152" s="10">
        <v>18.5</v>
      </c>
      <c r="L152" s="10">
        <f>K152*1.852</f>
        <v>34.262</v>
      </c>
      <c r="M152" s="5">
        <v>1997</v>
      </c>
      <c r="N152" s="9">
        <f>C152+(0.041666)*1</f>
        <v>43705.374999333333</v>
      </c>
      <c r="O152" s="9">
        <f>C152+(0.041666)*4</f>
        <v>43705.499997333332</v>
      </c>
      <c r="P152" s="9">
        <f>C152+(0.041666)*5</f>
        <v>43705.541663333337</v>
      </c>
      <c r="Q152" s="9">
        <f>D152-(0.041666)*1</f>
        <v>43705.666667333338</v>
      </c>
      <c r="R152" s="6"/>
      <c r="S152" s="6"/>
      <c r="T152" s="6">
        <v>2</v>
      </c>
      <c r="U152" s="6"/>
    </row>
    <row r="153" spans="1:21">
      <c r="A153" s="8" t="s">
        <v>38</v>
      </c>
      <c r="B153" s="6">
        <v>9237345</v>
      </c>
      <c r="C153" s="9">
        <v>43707.3125</v>
      </c>
      <c r="D153" s="9">
        <v>43707.854166666664</v>
      </c>
      <c r="E153" s="6" t="s">
        <v>5</v>
      </c>
      <c r="F153" s="5">
        <v>2680</v>
      </c>
      <c r="G153" s="10">
        <v>292.5</v>
      </c>
      <c r="H153" s="10">
        <v>32.200000000000003</v>
      </c>
      <c r="I153" s="10">
        <v>8</v>
      </c>
      <c r="J153" s="10">
        <v>62370</v>
      </c>
      <c r="K153" s="10">
        <v>22</v>
      </c>
      <c r="L153" s="10">
        <f>K153*1.852</f>
        <v>40.744</v>
      </c>
      <c r="M153" s="5">
        <v>2003</v>
      </c>
      <c r="N153" s="9">
        <f>C153+(0.041666)*1</f>
        <v>43707.354165999997</v>
      </c>
      <c r="O153" s="9">
        <f>C153+(0.041666)*4</f>
        <v>43707.479163999997</v>
      </c>
      <c r="P153" s="9">
        <f>C153+(0.041666)*5</f>
        <v>43707.520830000001</v>
      </c>
      <c r="Q153" s="9">
        <f>D153-(0.041666)*1</f>
        <v>43707.812500666667</v>
      </c>
      <c r="R153" s="6"/>
      <c r="S153" s="6"/>
      <c r="T153" s="6"/>
      <c r="U153" s="6"/>
    </row>
    <row r="154" spans="1:21">
      <c r="A154" s="8" t="s">
        <v>32</v>
      </c>
      <c r="B154" s="6">
        <v>9636967</v>
      </c>
      <c r="C154" s="9">
        <v>43708.333333333336</v>
      </c>
      <c r="D154" s="9">
        <v>43708.75</v>
      </c>
      <c r="E154" s="6" t="s">
        <v>5</v>
      </c>
      <c r="F154" s="5">
        <v>3286</v>
      </c>
      <c r="G154" s="10">
        <v>299.95</v>
      </c>
      <c r="H154" s="10">
        <v>48</v>
      </c>
      <c r="I154" s="10">
        <v>8.25</v>
      </c>
      <c r="J154" s="10">
        <v>28000</v>
      </c>
      <c r="K154" s="10">
        <v>21.5</v>
      </c>
      <c r="L154" s="10">
        <f>K154*1.852</f>
        <v>39.818000000000005</v>
      </c>
      <c r="M154" s="5">
        <v>2017</v>
      </c>
      <c r="N154" s="9">
        <f>C154+(0.041666)*1</f>
        <v>43708.374999333333</v>
      </c>
      <c r="O154" s="9">
        <f>C154+(0.041666)*4</f>
        <v>43708.499997333332</v>
      </c>
      <c r="P154" s="9">
        <f>C154+(0.041666)*5</f>
        <v>43708.541663333337</v>
      </c>
      <c r="Q154" s="9">
        <f>D154-(0.041666)*1</f>
        <v>43708.708334000003</v>
      </c>
      <c r="R154" s="6">
        <v>25</v>
      </c>
      <c r="S154" s="6">
        <v>1</v>
      </c>
      <c r="T154" s="6">
        <f>100-(R154+S154)</f>
        <v>74</v>
      </c>
      <c r="U154" s="6">
        <v>3</v>
      </c>
    </row>
    <row r="155" spans="1:21">
      <c r="A155" s="8" t="s">
        <v>16</v>
      </c>
      <c r="B155" s="6">
        <v>9320099</v>
      </c>
      <c r="C155" s="9">
        <v>43708.333333333336</v>
      </c>
      <c r="D155" s="9">
        <v>43708.75</v>
      </c>
      <c r="E155" s="6" t="s">
        <v>9</v>
      </c>
      <c r="F155" s="5">
        <v>3000</v>
      </c>
      <c r="G155" s="10">
        <v>292</v>
      </c>
      <c r="H155" s="10">
        <v>32</v>
      </c>
      <c r="I155" s="10">
        <v>7.85</v>
      </c>
      <c r="J155" s="10">
        <v>35000</v>
      </c>
      <c r="K155" s="10">
        <v>23</v>
      </c>
      <c r="L155" s="10">
        <f>K155*1.852</f>
        <v>42.596000000000004</v>
      </c>
      <c r="M155" s="5">
        <v>2007</v>
      </c>
      <c r="N155" s="9">
        <f>C155+(0.041666)*1</f>
        <v>43708.374999333333</v>
      </c>
      <c r="O155" s="9">
        <f>C155+(0.041666)*4</f>
        <v>43708.499997333332</v>
      </c>
      <c r="P155" s="9">
        <f>C155+(0.041666)*5</f>
        <v>43708.541663333337</v>
      </c>
      <c r="Q155" s="9">
        <f>D155-(0.041666)*1</f>
        <v>43708.708334000003</v>
      </c>
      <c r="R155" s="6">
        <v>30</v>
      </c>
      <c r="S155" s="6">
        <v>30</v>
      </c>
      <c r="T155" s="6">
        <f>100-(R155+S155)</f>
        <v>40</v>
      </c>
      <c r="U155" s="6"/>
    </row>
    <row r="156" spans="1:21">
      <c r="A156" s="8" t="s">
        <v>15</v>
      </c>
      <c r="B156" s="6">
        <v>9595321</v>
      </c>
      <c r="C156" s="9">
        <v>43709.291666666664</v>
      </c>
      <c r="D156" s="9">
        <v>43709.770833333336</v>
      </c>
      <c r="E156" s="6" t="s">
        <v>5</v>
      </c>
      <c r="F156" s="5">
        <v>3502</v>
      </c>
      <c r="G156" s="10">
        <v>333.33</v>
      </c>
      <c r="H156" s="10">
        <v>37.92</v>
      </c>
      <c r="I156" s="10">
        <v>8.65</v>
      </c>
      <c r="J156" s="10">
        <v>43600</v>
      </c>
      <c r="K156" s="10">
        <v>23</v>
      </c>
      <c r="L156" s="10">
        <f>K156*1.852</f>
        <v>42.596000000000004</v>
      </c>
      <c r="M156" s="5">
        <v>2013</v>
      </c>
      <c r="N156" s="9">
        <f>C156+(0.041666)*1</f>
        <v>43709.333332666662</v>
      </c>
      <c r="O156" s="9">
        <f>C156+(0.041666)*4</f>
        <v>43709.458330666661</v>
      </c>
      <c r="P156" s="9">
        <f>C156+(0.041666)*5</f>
        <v>43709.499996666666</v>
      </c>
      <c r="Q156" s="9">
        <f>D156-(0.041666)*1</f>
        <v>43709.729167333338</v>
      </c>
      <c r="R156" s="6">
        <v>30</v>
      </c>
      <c r="S156" s="6">
        <v>30</v>
      </c>
      <c r="T156" s="6">
        <f>100-(R156+S156)</f>
        <v>40</v>
      </c>
      <c r="U156" s="6"/>
    </row>
    <row r="157" spans="1:21">
      <c r="A157" s="8" t="s">
        <v>43</v>
      </c>
      <c r="B157" s="6">
        <v>6602898</v>
      </c>
      <c r="C157" s="9">
        <v>43709.416666666664</v>
      </c>
      <c r="D157" s="9">
        <v>43709.708333333336</v>
      </c>
      <c r="E157" s="6" t="s">
        <v>18</v>
      </c>
      <c r="F157" s="5">
        <v>613</v>
      </c>
      <c r="G157" s="10">
        <v>135.30000000000001</v>
      </c>
      <c r="H157" s="10">
        <v>19.2</v>
      </c>
      <c r="I157" s="10">
        <v>6.3</v>
      </c>
      <c r="J157" s="10">
        <v>16092</v>
      </c>
      <c r="K157" s="10">
        <v>20</v>
      </c>
      <c r="L157" s="10">
        <f>K157*1.852</f>
        <v>37.04</v>
      </c>
      <c r="M157" s="5">
        <v>1966</v>
      </c>
      <c r="N157" s="9">
        <f>C157+(0.041666)*1</f>
        <v>43709.458332666662</v>
      </c>
      <c r="O157" s="9">
        <f>C157+(0.041666)*4</f>
        <v>43709.583330666661</v>
      </c>
      <c r="P157" s="9">
        <f>C157+(0.041666)*5</f>
        <v>43709.624996666666</v>
      </c>
      <c r="Q157" s="9">
        <f>D157-(0.041666)*1</f>
        <v>43709.666667333338</v>
      </c>
      <c r="R157" s="6"/>
      <c r="S157" s="6"/>
      <c r="T157" s="6"/>
      <c r="U157" s="6"/>
    </row>
    <row r="158" spans="1:21">
      <c r="A158" s="8" t="s">
        <v>39</v>
      </c>
      <c r="B158" s="6">
        <v>9221554</v>
      </c>
      <c r="C158" s="9">
        <v>43711.333333333336</v>
      </c>
      <c r="D158" s="9">
        <v>43711.75</v>
      </c>
      <c r="E158" s="6" t="s">
        <v>9</v>
      </c>
      <c r="F158" s="5">
        <v>1266</v>
      </c>
      <c r="G158" s="10">
        <v>203</v>
      </c>
      <c r="H158" s="10">
        <v>28</v>
      </c>
      <c r="I158" s="10">
        <v>6.2</v>
      </c>
      <c r="J158" s="10">
        <v>27555</v>
      </c>
      <c r="K158" s="10">
        <v>20</v>
      </c>
      <c r="L158" s="10">
        <f>K158*1.852</f>
        <v>37.04</v>
      </c>
      <c r="M158" s="5">
        <v>2002</v>
      </c>
      <c r="N158" s="9">
        <f>C158+(0.041666)*1</f>
        <v>43711.374999333333</v>
      </c>
      <c r="O158" s="9">
        <f>C158+(0.041666)*4</f>
        <v>43711.499997333332</v>
      </c>
      <c r="P158" s="9">
        <f>C158+(0.041666)*5</f>
        <v>43711.541663333337</v>
      </c>
      <c r="Q158" s="9">
        <f>D158-(0.041666)*1</f>
        <v>43711.708334000003</v>
      </c>
      <c r="R158" s="6">
        <v>25</v>
      </c>
      <c r="S158" s="6">
        <v>1</v>
      </c>
      <c r="T158" s="6">
        <f>100-(R158+S158)</f>
        <v>74</v>
      </c>
      <c r="U158" s="6">
        <v>3</v>
      </c>
    </row>
    <row r="159" spans="1:21">
      <c r="A159" s="8" t="s">
        <v>33</v>
      </c>
      <c r="B159" s="6">
        <v>9783564</v>
      </c>
      <c r="C159" s="9">
        <v>43712.229166666664</v>
      </c>
      <c r="D159" s="9">
        <v>43712.875</v>
      </c>
      <c r="E159" s="6" t="s">
        <v>5</v>
      </c>
      <c r="F159" s="5">
        <v>2984</v>
      </c>
      <c r="G159" s="10">
        <v>316</v>
      </c>
      <c r="H159" s="10">
        <v>40</v>
      </c>
      <c r="I159" s="10">
        <v>8.0500000000000007</v>
      </c>
      <c r="J159" s="10"/>
      <c r="K159" s="10"/>
      <c r="L159" s="10">
        <f>K159*1.852</f>
        <v>0</v>
      </c>
      <c r="M159" s="5">
        <v>2018</v>
      </c>
      <c r="N159" s="9">
        <f>C159+(0.041666)*1</f>
        <v>43712.270832666662</v>
      </c>
      <c r="O159" s="9">
        <f>C159+(0.041666)*4</f>
        <v>43712.395830666661</v>
      </c>
      <c r="P159" s="9">
        <f>C159+(0.041666)*5</f>
        <v>43712.437496666666</v>
      </c>
      <c r="Q159" s="9">
        <f>D159-(0.041666)*1</f>
        <v>43712.833334000003</v>
      </c>
      <c r="R159" s="6"/>
      <c r="S159" s="6"/>
      <c r="T159" s="6"/>
      <c r="U159" s="6"/>
    </row>
    <row r="160" spans="1:21">
      <c r="A160" s="8" t="s">
        <v>36</v>
      </c>
      <c r="B160" s="6">
        <v>9678408</v>
      </c>
      <c r="C160" s="9">
        <v>43712.229166666664</v>
      </c>
      <c r="D160" s="9">
        <v>43712.791666666664</v>
      </c>
      <c r="E160" s="6" t="s">
        <v>9</v>
      </c>
      <c r="F160" s="5">
        <v>2506</v>
      </c>
      <c r="G160" s="10">
        <v>295</v>
      </c>
      <c r="H160" s="10">
        <v>36</v>
      </c>
      <c r="I160" s="10">
        <v>8</v>
      </c>
      <c r="J160" s="10"/>
      <c r="K160" s="10"/>
      <c r="L160" s="10">
        <f>K160*1.852</f>
        <v>0</v>
      </c>
      <c r="M160" s="5">
        <v>2015</v>
      </c>
      <c r="N160" s="9">
        <f>C160+(0.041666)*1</f>
        <v>43712.270832666662</v>
      </c>
      <c r="O160" s="9">
        <f>C160+(0.041666)*4</f>
        <v>43712.395830666661</v>
      </c>
      <c r="P160" s="9">
        <f>C160+(0.041666)*5</f>
        <v>43712.437496666666</v>
      </c>
      <c r="Q160" s="9">
        <f>D160-(0.041666)*1</f>
        <v>43712.750000666667</v>
      </c>
      <c r="R160" s="6"/>
      <c r="S160" s="6"/>
      <c r="T160" s="6"/>
      <c r="U160" s="6"/>
    </row>
    <row r="161" spans="1:21">
      <c r="A161" s="8" t="s">
        <v>38</v>
      </c>
      <c r="B161" s="6">
        <v>9237345</v>
      </c>
      <c r="C161" s="9">
        <v>43714.3125</v>
      </c>
      <c r="D161" s="9">
        <v>43714.854166666664</v>
      </c>
      <c r="E161" s="6" t="s">
        <v>5</v>
      </c>
      <c r="F161" s="5">
        <v>2680</v>
      </c>
      <c r="G161" s="10">
        <v>292.5</v>
      </c>
      <c r="H161" s="10">
        <v>32.200000000000003</v>
      </c>
      <c r="I161" s="10">
        <v>8</v>
      </c>
      <c r="J161" s="10">
        <v>62370</v>
      </c>
      <c r="K161" s="10">
        <v>22</v>
      </c>
      <c r="L161" s="10">
        <f>K161*1.852</f>
        <v>40.744</v>
      </c>
      <c r="M161" s="5">
        <v>2003</v>
      </c>
      <c r="N161" s="9">
        <f>C161+(0.041666)*1</f>
        <v>43714.354165999997</v>
      </c>
      <c r="O161" s="9">
        <f>C161+(0.041666)*4</f>
        <v>43714.479163999997</v>
      </c>
      <c r="P161" s="9">
        <f>C161+(0.041666)*5</f>
        <v>43714.520830000001</v>
      </c>
      <c r="Q161" s="9">
        <f>D161-(0.041666)*1</f>
        <v>43714.812500666667</v>
      </c>
      <c r="R161" s="6"/>
      <c r="S161" s="6"/>
      <c r="T161" s="6"/>
      <c r="U161" s="6"/>
    </row>
    <row r="162" spans="1:21">
      <c r="A162" s="8" t="s">
        <v>19</v>
      </c>
      <c r="B162" s="6">
        <v>9490040</v>
      </c>
      <c r="C162" s="9">
        <v>43714.333333333336</v>
      </c>
      <c r="D162" s="9">
        <v>43714.875</v>
      </c>
      <c r="E162" s="6" t="s">
        <v>9</v>
      </c>
      <c r="F162" s="5">
        <v>2500</v>
      </c>
      <c r="G162" s="10">
        <v>253</v>
      </c>
      <c r="H162" s="10">
        <v>32</v>
      </c>
      <c r="I162" s="10">
        <v>7.3</v>
      </c>
      <c r="J162" s="10">
        <v>36000</v>
      </c>
      <c r="K162" s="10">
        <v>21.8</v>
      </c>
      <c r="L162" s="10">
        <f>K162*1.852</f>
        <v>40.373600000000003</v>
      </c>
      <c r="M162" s="5">
        <v>2009</v>
      </c>
      <c r="N162" s="9">
        <f>C162+(0.041666)*1</f>
        <v>43714.374999333333</v>
      </c>
      <c r="O162" s="9">
        <f>C162+(0.041666)*4</f>
        <v>43714.499997333332</v>
      </c>
      <c r="P162" s="9">
        <f>C162+(0.041666)*5</f>
        <v>43714.541663333337</v>
      </c>
      <c r="Q162" s="9">
        <f>D162-(0.041666)*1</f>
        <v>43714.833334000003</v>
      </c>
      <c r="R162" s="6">
        <v>25</v>
      </c>
      <c r="S162" s="6">
        <v>1</v>
      </c>
      <c r="T162" s="6">
        <f>100-(R162+S162)</f>
        <v>74</v>
      </c>
      <c r="U162" s="6">
        <v>3</v>
      </c>
    </row>
    <row r="163" spans="1:21">
      <c r="A163" s="8" t="s">
        <v>30</v>
      </c>
      <c r="B163" s="6">
        <v>9141807</v>
      </c>
      <c r="C163" s="9">
        <v>43714.333333333336</v>
      </c>
      <c r="D163" s="9">
        <v>43717.708333333336</v>
      </c>
      <c r="E163" s="6" t="s">
        <v>18</v>
      </c>
      <c r="F163" s="5">
        <v>520</v>
      </c>
      <c r="G163" s="10">
        <v>175</v>
      </c>
      <c r="H163" s="10">
        <v>23</v>
      </c>
      <c r="I163" s="10">
        <v>5.8</v>
      </c>
      <c r="J163" s="10">
        <v>12320</v>
      </c>
      <c r="K163" s="10">
        <v>19</v>
      </c>
      <c r="L163" s="10">
        <f>K163*1.852</f>
        <v>35.188000000000002</v>
      </c>
      <c r="M163" s="5">
        <v>1998</v>
      </c>
      <c r="N163" s="9">
        <f>C163+(0.041666)*1</f>
        <v>43714.374999333333</v>
      </c>
      <c r="O163" s="9">
        <f>C163+(0.041666)*4</f>
        <v>43714.499997333332</v>
      </c>
      <c r="P163" s="9">
        <f>C163+(0.041666)*5</f>
        <v>43714.541663333337</v>
      </c>
      <c r="Q163" s="9">
        <f>D163-(0.041666)*1</f>
        <v>43717.666667333338</v>
      </c>
      <c r="R163" s="6"/>
      <c r="S163" s="6"/>
      <c r="T163" s="6"/>
      <c r="U163" s="6"/>
    </row>
    <row r="164" spans="1:21">
      <c r="A164" s="8" t="s">
        <v>32</v>
      </c>
      <c r="B164" s="6">
        <v>9636967</v>
      </c>
      <c r="C164" s="9">
        <v>43715.333333333336</v>
      </c>
      <c r="D164" s="9">
        <v>43715.75</v>
      </c>
      <c r="E164" s="6" t="s">
        <v>5</v>
      </c>
      <c r="F164" s="5">
        <v>3286</v>
      </c>
      <c r="G164" s="10">
        <v>299.95</v>
      </c>
      <c r="H164" s="10">
        <v>48</v>
      </c>
      <c r="I164" s="10">
        <v>8.25</v>
      </c>
      <c r="J164" s="10">
        <v>28000</v>
      </c>
      <c r="K164" s="10">
        <v>21.5</v>
      </c>
      <c r="L164" s="10">
        <f>K164*1.852</f>
        <v>39.818000000000005</v>
      </c>
      <c r="M164" s="5">
        <v>2017</v>
      </c>
      <c r="N164" s="9">
        <f>C164+(0.041666)*1</f>
        <v>43715.374999333333</v>
      </c>
      <c r="O164" s="9">
        <f>C164+(0.041666)*4</f>
        <v>43715.499997333332</v>
      </c>
      <c r="P164" s="9">
        <f>C164+(0.041666)*5</f>
        <v>43715.541663333337</v>
      </c>
      <c r="Q164" s="9">
        <f>D164-(0.041666)*1</f>
        <v>43715.708334000003</v>
      </c>
      <c r="R164" s="6">
        <v>25</v>
      </c>
      <c r="S164" s="6">
        <v>1</v>
      </c>
      <c r="T164" s="6">
        <f>100-(R164+S164)</f>
        <v>74</v>
      </c>
      <c r="U164" s="6">
        <v>3</v>
      </c>
    </row>
    <row r="165" spans="1:21">
      <c r="A165" s="8" t="s">
        <v>15</v>
      </c>
      <c r="B165" s="6">
        <v>9595321</v>
      </c>
      <c r="C165" s="9">
        <v>43716.291666666664</v>
      </c>
      <c r="D165" s="9">
        <v>43716.75</v>
      </c>
      <c r="E165" s="6" t="s">
        <v>5</v>
      </c>
      <c r="F165" s="5">
        <v>3502</v>
      </c>
      <c r="G165" s="10">
        <v>333.33</v>
      </c>
      <c r="H165" s="10">
        <v>37.92</v>
      </c>
      <c r="I165" s="10">
        <v>8.65</v>
      </c>
      <c r="J165" s="10">
        <v>43600</v>
      </c>
      <c r="K165" s="10">
        <v>23</v>
      </c>
      <c r="L165" s="10">
        <f>K165*1.852</f>
        <v>42.596000000000004</v>
      </c>
      <c r="M165" s="5">
        <v>2013</v>
      </c>
      <c r="N165" s="9">
        <f>C165+(0.041666)*1</f>
        <v>43716.333332666662</v>
      </c>
      <c r="O165" s="9">
        <f>C165+(0.041666)*4</f>
        <v>43716.458330666661</v>
      </c>
      <c r="P165" s="9">
        <f>C165+(0.041666)*5</f>
        <v>43716.499996666666</v>
      </c>
      <c r="Q165" s="9">
        <f>D165-(0.041666)*1</f>
        <v>43716.708334000003</v>
      </c>
      <c r="R165" s="6">
        <v>30</v>
      </c>
      <c r="S165" s="6">
        <v>30</v>
      </c>
      <c r="T165" s="6">
        <f>100-(R165+S165)</f>
        <v>40</v>
      </c>
      <c r="U165" s="6"/>
    </row>
    <row r="166" spans="1:21">
      <c r="A166" s="8" t="s">
        <v>16</v>
      </c>
      <c r="B166" s="6">
        <v>9320099</v>
      </c>
      <c r="C166" s="9">
        <v>43719.333333333336</v>
      </c>
      <c r="D166" s="9">
        <v>43719.75</v>
      </c>
      <c r="E166" s="6" t="s">
        <v>9</v>
      </c>
      <c r="F166" s="5">
        <v>3000</v>
      </c>
      <c r="G166" s="10">
        <v>292</v>
      </c>
      <c r="H166" s="10">
        <v>32</v>
      </c>
      <c r="I166" s="10">
        <v>7.85</v>
      </c>
      <c r="J166" s="10">
        <v>35000</v>
      </c>
      <c r="K166" s="10">
        <v>23</v>
      </c>
      <c r="L166" s="10">
        <f>K166*1.852</f>
        <v>42.596000000000004</v>
      </c>
      <c r="M166" s="5">
        <v>2007</v>
      </c>
      <c r="N166" s="9">
        <f>C166+(0.041666)*1</f>
        <v>43719.374999333333</v>
      </c>
      <c r="O166" s="9">
        <f>C166+(0.041666)*4</f>
        <v>43719.499997333332</v>
      </c>
      <c r="P166" s="9">
        <f>C166+(0.041666)*5</f>
        <v>43719.541663333337</v>
      </c>
      <c r="Q166" s="9">
        <f>D166-(0.041666)*1</f>
        <v>43719.708334000003</v>
      </c>
      <c r="R166" s="6">
        <v>30</v>
      </c>
      <c r="S166" s="6">
        <v>30</v>
      </c>
      <c r="T166" s="6">
        <f>100-(R166+S166)</f>
        <v>40</v>
      </c>
      <c r="U166" s="6"/>
    </row>
    <row r="167" spans="1:21">
      <c r="A167" s="8" t="s">
        <v>38</v>
      </c>
      <c r="B167" s="6">
        <v>9237345</v>
      </c>
      <c r="C167" s="9">
        <v>43721.3125</v>
      </c>
      <c r="D167" s="9">
        <v>43721.854166666664</v>
      </c>
      <c r="E167" s="6" t="s">
        <v>5</v>
      </c>
      <c r="F167" s="5">
        <v>2680</v>
      </c>
      <c r="G167" s="10">
        <v>292.5</v>
      </c>
      <c r="H167" s="10">
        <v>32.200000000000003</v>
      </c>
      <c r="I167" s="10">
        <v>8</v>
      </c>
      <c r="J167" s="10">
        <v>62370</v>
      </c>
      <c r="K167" s="10">
        <v>22</v>
      </c>
      <c r="L167" s="10">
        <f>K167*1.852</f>
        <v>40.744</v>
      </c>
      <c r="M167" s="5">
        <v>2003</v>
      </c>
      <c r="N167" s="9">
        <f>C167+(0.041666)*1</f>
        <v>43721.354165999997</v>
      </c>
      <c r="O167" s="9">
        <f>C167+(0.041666)*4</f>
        <v>43721.479163999997</v>
      </c>
      <c r="P167" s="9">
        <f>C167+(0.041666)*5</f>
        <v>43721.520830000001</v>
      </c>
      <c r="Q167" s="9">
        <f>D167-(0.041666)*1</f>
        <v>43721.812500666667</v>
      </c>
      <c r="R167" s="6"/>
      <c r="S167" s="6"/>
      <c r="T167" s="6"/>
      <c r="U167" s="6"/>
    </row>
    <row r="168" spans="1:21">
      <c r="A168" s="8" t="s">
        <v>19</v>
      </c>
      <c r="B168" s="6">
        <v>9490040</v>
      </c>
      <c r="C168" s="9">
        <v>43721.333333333336</v>
      </c>
      <c r="D168" s="9">
        <v>43721.75</v>
      </c>
      <c r="E168" s="6" t="s">
        <v>9</v>
      </c>
      <c r="F168" s="5">
        <v>2500</v>
      </c>
      <c r="G168" s="10">
        <v>253</v>
      </c>
      <c r="H168" s="10">
        <v>32</v>
      </c>
      <c r="I168" s="10">
        <v>7.3</v>
      </c>
      <c r="J168" s="10">
        <v>36000</v>
      </c>
      <c r="K168" s="10">
        <v>21.8</v>
      </c>
      <c r="L168" s="10">
        <f>K168*1.852</f>
        <v>40.373600000000003</v>
      </c>
      <c r="M168" s="5">
        <v>2009</v>
      </c>
      <c r="N168" s="9">
        <f>C168+(0.041666)*1</f>
        <v>43721.374999333333</v>
      </c>
      <c r="O168" s="9">
        <f>C168+(0.041666)*4</f>
        <v>43721.499997333332</v>
      </c>
      <c r="P168" s="9">
        <f>C168+(0.041666)*5</f>
        <v>43721.541663333337</v>
      </c>
      <c r="Q168" s="9">
        <f>D168-(0.041666)*1</f>
        <v>43721.708334000003</v>
      </c>
      <c r="R168" s="6">
        <v>25</v>
      </c>
      <c r="S168" s="6">
        <v>1</v>
      </c>
      <c r="T168" s="6">
        <f>100-(R168+S168)</f>
        <v>74</v>
      </c>
      <c r="U168" s="6">
        <v>3</v>
      </c>
    </row>
    <row r="169" spans="1:21">
      <c r="A169" s="8" t="s">
        <v>46</v>
      </c>
      <c r="B169" s="6">
        <v>8913162</v>
      </c>
      <c r="C169" s="9">
        <v>43721.333333333336</v>
      </c>
      <c r="D169" s="9">
        <v>43721.958333333336</v>
      </c>
      <c r="E169" s="6" t="s">
        <v>18</v>
      </c>
      <c r="F169" s="5">
        <v>600</v>
      </c>
      <c r="G169" s="10">
        <v>193</v>
      </c>
      <c r="H169" s="10">
        <v>24.7</v>
      </c>
      <c r="I169" s="10">
        <v>7</v>
      </c>
      <c r="J169" s="10">
        <v>17314</v>
      </c>
      <c r="K169" s="10">
        <v>21</v>
      </c>
      <c r="L169" s="10">
        <f>K169*1.852</f>
        <v>38.892000000000003</v>
      </c>
      <c r="M169" s="5">
        <v>1991</v>
      </c>
      <c r="N169" s="9">
        <f>C169+(0.041666)*1</f>
        <v>43721.374999333333</v>
      </c>
      <c r="O169" s="9">
        <f>C169+(0.041666)*4</f>
        <v>43721.499997333332</v>
      </c>
      <c r="P169" s="9">
        <f>C169+(0.041666)*5</f>
        <v>43721.541663333337</v>
      </c>
      <c r="Q169" s="9">
        <f>D169-(0.041666)*1</f>
        <v>43721.916667333338</v>
      </c>
      <c r="R169" s="6"/>
      <c r="S169" s="6"/>
      <c r="T169" s="6"/>
      <c r="U169" s="6"/>
    </row>
    <row r="170" spans="1:21">
      <c r="A170" s="8" t="s">
        <v>41</v>
      </c>
      <c r="B170" s="6">
        <v>9183855</v>
      </c>
      <c r="C170" s="9">
        <v>43721.416666666664</v>
      </c>
      <c r="D170" s="15">
        <v>43752.208333333336</v>
      </c>
      <c r="E170" s="6" t="s">
        <v>18</v>
      </c>
      <c r="F170" s="5">
        <v>408</v>
      </c>
      <c r="G170" s="10">
        <v>198.6</v>
      </c>
      <c r="H170" s="10">
        <v>24</v>
      </c>
      <c r="I170" s="10">
        <v>6.1</v>
      </c>
      <c r="J170" s="10">
        <v>21881</v>
      </c>
      <c r="K170" s="10">
        <v>21</v>
      </c>
      <c r="L170" s="10">
        <f>K170*1.852</f>
        <v>38.892000000000003</v>
      </c>
      <c r="M170" s="5">
        <v>1999</v>
      </c>
      <c r="N170" s="9">
        <f>C170+(0.041666)*1</f>
        <v>43721.458332666662</v>
      </c>
      <c r="O170" s="9">
        <f>C170+(0.041666)*4</f>
        <v>43721.583330666661</v>
      </c>
      <c r="P170" s="9">
        <f>C170+(0.041666)*5</f>
        <v>43721.624996666666</v>
      </c>
      <c r="Q170" s="9">
        <f>D170-(0.041666)*1</f>
        <v>43752.166667333338</v>
      </c>
      <c r="R170" s="6"/>
      <c r="S170" s="6"/>
      <c r="T170" s="6">
        <v>3</v>
      </c>
      <c r="U170" s="6"/>
    </row>
    <row r="171" spans="1:21" s="3" customFormat="1">
      <c r="A171" s="8" t="s">
        <v>45</v>
      </c>
      <c r="B171" s="6">
        <v>9616230</v>
      </c>
      <c r="C171" s="9">
        <v>43722.208333333336</v>
      </c>
      <c r="D171" s="9">
        <v>43722.625</v>
      </c>
      <c r="E171" s="6" t="s">
        <v>13</v>
      </c>
      <c r="F171" s="5">
        <v>516</v>
      </c>
      <c r="G171" s="10">
        <v>225</v>
      </c>
      <c r="H171" s="10">
        <v>26.7</v>
      </c>
      <c r="I171" s="10">
        <v>6</v>
      </c>
      <c r="J171" s="10">
        <v>24000</v>
      </c>
      <c r="K171" s="10">
        <v>21</v>
      </c>
      <c r="L171" s="10">
        <f>K171*1.852</f>
        <v>38.892000000000003</v>
      </c>
      <c r="M171" s="5">
        <v>2013</v>
      </c>
      <c r="N171" s="9">
        <f>C171+(0.041666)*1</f>
        <v>43722.249999333333</v>
      </c>
      <c r="O171" s="9">
        <f>C171+(0.041666)*4</f>
        <v>43722.374997333332</v>
      </c>
      <c r="P171" s="9">
        <f>C171+(0.041666)*5</f>
        <v>43722.416663333337</v>
      </c>
      <c r="Q171" s="9">
        <f>D171-(0.041666)*1</f>
        <v>43722.583334000003</v>
      </c>
      <c r="R171" s="6"/>
      <c r="S171" s="6"/>
      <c r="T171" s="6">
        <v>3</v>
      </c>
      <c r="U171" s="6"/>
    </row>
    <row r="172" spans="1:21">
      <c r="A172" s="8" t="s">
        <v>36</v>
      </c>
      <c r="B172" s="6">
        <v>9678408</v>
      </c>
      <c r="C172" s="9">
        <v>43722.229166666664</v>
      </c>
      <c r="D172" s="9">
        <v>43722.875</v>
      </c>
      <c r="E172" s="6" t="s">
        <v>9</v>
      </c>
      <c r="F172" s="5">
        <v>2506</v>
      </c>
      <c r="G172" s="10">
        <v>295</v>
      </c>
      <c r="H172" s="10">
        <v>36</v>
      </c>
      <c r="I172" s="10">
        <v>8</v>
      </c>
      <c r="J172" s="10"/>
      <c r="K172" s="10"/>
      <c r="L172" s="10">
        <f>K172*1.852</f>
        <v>0</v>
      </c>
      <c r="M172" s="5">
        <v>2015</v>
      </c>
      <c r="N172" s="9">
        <f>C172+(0.041666)*1</f>
        <v>43722.270832666662</v>
      </c>
      <c r="O172" s="9">
        <f>C172+(0.041666)*4</f>
        <v>43722.395830666661</v>
      </c>
      <c r="P172" s="9">
        <f>C172+(0.041666)*5</f>
        <v>43722.437496666666</v>
      </c>
      <c r="Q172" s="9">
        <f>D172-(0.041666)*1</f>
        <v>43722.833334000003</v>
      </c>
      <c r="R172" s="6"/>
      <c r="S172" s="6"/>
      <c r="T172" s="6"/>
      <c r="U172" s="6"/>
    </row>
    <row r="173" spans="1:21" s="3" customFormat="1">
      <c r="A173" s="8" t="s">
        <v>41</v>
      </c>
      <c r="B173" s="6">
        <v>9183855</v>
      </c>
      <c r="C173" s="9">
        <v>43722.291666666664</v>
      </c>
      <c r="D173" s="9">
        <v>43722.875</v>
      </c>
      <c r="E173" s="6" t="s">
        <v>28</v>
      </c>
      <c r="F173" s="5">
        <v>408</v>
      </c>
      <c r="G173" s="10">
        <v>198.6</v>
      </c>
      <c r="H173" s="10">
        <v>24</v>
      </c>
      <c r="I173" s="10">
        <v>6.1</v>
      </c>
      <c r="J173" s="10">
        <v>21881</v>
      </c>
      <c r="K173" s="10">
        <v>21</v>
      </c>
      <c r="L173" s="10">
        <f>K173*1.852</f>
        <v>38.892000000000003</v>
      </c>
      <c r="M173" s="5">
        <v>1999</v>
      </c>
      <c r="N173" s="9">
        <f>C173+(0.041666)*1</f>
        <v>43722.333332666662</v>
      </c>
      <c r="O173" s="9">
        <f>C173+(0.041666)*4</f>
        <v>43722.458330666661</v>
      </c>
      <c r="P173" s="9">
        <f>C173+(0.041666)*5</f>
        <v>43722.499996666666</v>
      </c>
      <c r="Q173" s="9">
        <f>D173-(0.041666)*1</f>
        <v>43722.833334000003</v>
      </c>
      <c r="R173" s="6"/>
      <c r="S173" s="6"/>
      <c r="T173" s="6">
        <v>3</v>
      </c>
      <c r="U173" s="6"/>
    </row>
    <row r="174" spans="1:21">
      <c r="A174" s="8" t="s">
        <v>32</v>
      </c>
      <c r="B174" s="6">
        <v>9636967</v>
      </c>
      <c r="C174" s="9">
        <v>43722.333333333336</v>
      </c>
      <c r="D174" s="9">
        <v>43722.75</v>
      </c>
      <c r="E174" s="6" t="s">
        <v>5</v>
      </c>
      <c r="F174" s="5">
        <v>3286</v>
      </c>
      <c r="G174" s="10">
        <v>299.95</v>
      </c>
      <c r="H174" s="10">
        <v>48</v>
      </c>
      <c r="I174" s="10">
        <v>8.25</v>
      </c>
      <c r="J174" s="10">
        <v>28000</v>
      </c>
      <c r="K174" s="10">
        <v>21.5</v>
      </c>
      <c r="L174" s="10">
        <f>K174*1.852</f>
        <v>39.818000000000005</v>
      </c>
      <c r="M174" s="5">
        <v>2017</v>
      </c>
      <c r="N174" s="9">
        <f>C174+(0.041666)*1</f>
        <v>43722.374999333333</v>
      </c>
      <c r="O174" s="9">
        <f>C174+(0.041666)*4</f>
        <v>43722.499997333332</v>
      </c>
      <c r="P174" s="9">
        <f>C174+(0.041666)*5</f>
        <v>43722.541663333337</v>
      </c>
      <c r="Q174" s="9">
        <f>D174-(0.041666)*1</f>
        <v>43722.708334000003</v>
      </c>
      <c r="R174" s="6">
        <v>25</v>
      </c>
      <c r="S174" s="6">
        <v>1</v>
      </c>
      <c r="T174" s="6">
        <f>100-(R174+S174)</f>
        <v>74</v>
      </c>
      <c r="U174" s="6">
        <v>3</v>
      </c>
    </row>
    <row r="175" spans="1:21">
      <c r="A175" s="8" t="s">
        <v>15</v>
      </c>
      <c r="B175" s="6">
        <v>9595321</v>
      </c>
      <c r="C175" s="9">
        <v>43723.291666666664</v>
      </c>
      <c r="D175" s="9">
        <v>43723.770833333336</v>
      </c>
      <c r="E175" s="6" t="s">
        <v>5</v>
      </c>
      <c r="F175" s="5">
        <v>3502</v>
      </c>
      <c r="G175" s="10">
        <v>333.33</v>
      </c>
      <c r="H175" s="10">
        <v>37.92</v>
      </c>
      <c r="I175" s="10">
        <v>8.65</v>
      </c>
      <c r="J175" s="10">
        <v>43600</v>
      </c>
      <c r="K175" s="10">
        <v>23</v>
      </c>
      <c r="L175" s="10">
        <f>K175*1.852</f>
        <v>42.596000000000004</v>
      </c>
      <c r="M175" s="5">
        <v>2013</v>
      </c>
      <c r="N175" s="9">
        <f>C175+(0.041666)*1</f>
        <v>43723.333332666662</v>
      </c>
      <c r="O175" s="9">
        <f>C175+(0.041666)*4</f>
        <v>43723.458330666661</v>
      </c>
      <c r="P175" s="9">
        <f>C175+(0.041666)*5</f>
        <v>43723.499996666666</v>
      </c>
      <c r="Q175" s="9">
        <f>D175-(0.041666)*1</f>
        <v>43723.729167333338</v>
      </c>
      <c r="R175" s="6">
        <v>30</v>
      </c>
      <c r="S175" s="6">
        <v>30</v>
      </c>
      <c r="T175" s="6">
        <f>100-(R175+S175)</f>
        <v>40</v>
      </c>
      <c r="U175" s="6"/>
    </row>
    <row r="176" spans="1:21">
      <c r="A176" s="8" t="s">
        <v>39</v>
      </c>
      <c r="B176" s="6">
        <v>9221554</v>
      </c>
      <c r="C176" s="9">
        <v>43723.333333333336</v>
      </c>
      <c r="D176" s="9">
        <v>43723.75</v>
      </c>
      <c r="E176" s="6" t="s">
        <v>9</v>
      </c>
      <c r="F176" s="5">
        <v>1266</v>
      </c>
      <c r="G176" s="10">
        <v>203</v>
      </c>
      <c r="H176" s="10">
        <v>28</v>
      </c>
      <c r="I176" s="10">
        <v>6.2</v>
      </c>
      <c r="J176" s="10">
        <v>27555</v>
      </c>
      <c r="K176" s="10">
        <v>20</v>
      </c>
      <c r="L176" s="10">
        <f>K176*1.852</f>
        <v>37.04</v>
      </c>
      <c r="M176" s="5">
        <v>2002</v>
      </c>
      <c r="N176" s="9">
        <f>C176+(0.041666)*1</f>
        <v>43723.374999333333</v>
      </c>
      <c r="O176" s="9">
        <f>C176+(0.041666)*4</f>
        <v>43723.499997333332</v>
      </c>
      <c r="P176" s="9">
        <f>C176+(0.041666)*5</f>
        <v>43723.541663333337</v>
      </c>
      <c r="Q176" s="9">
        <f>D176-(0.041666)*1</f>
        <v>43723.708334000003</v>
      </c>
      <c r="R176" s="6">
        <v>25</v>
      </c>
      <c r="S176" s="6">
        <v>1</v>
      </c>
      <c r="T176" s="6">
        <f>100-(R176+S176)</f>
        <v>74</v>
      </c>
      <c r="U176" s="6">
        <v>3</v>
      </c>
    </row>
    <row r="177" spans="1:21">
      <c r="A177" s="8" t="s">
        <v>19</v>
      </c>
      <c r="B177" s="6">
        <v>9490040</v>
      </c>
      <c r="C177" s="9">
        <v>43725.333333333336</v>
      </c>
      <c r="D177" s="9">
        <v>43725.875</v>
      </c>
      <c r="E177" s="6" t="s">
        <v>9</v>
      </c>
      <c r="F177" s="5">
        <v>2500</v>
      </c>
      <c r="G177" s="10">
        <v>253</v>
      </c>
      <c r="H177" s="10">
        <v>32</v>
      </c>
      <c r="I177" s="10">
        <v>7.3</v>
      </c>
      <c r="J177" s="10">
        <v>36000</v>
      </c>
      <c r="K177" s="10">
        <v>21.8</v>
      </c>
      <c r="L177" s="10">
        <f>K177*1.852</f>
        <v>40.373600000000003</v>
      </c>
      <c r="M177" s="5">
        <v>2009</v>
      </c>
      <c r="N177" s="9">
        <f>C177+(0.041666)*1</f>
        <v>43725.374999333333</v>
      </c>
      <c r="O177" s="9">
        <f>C177+(0.041666)*4</f>
        <v>43725.499997333332</v>
      </c>
      <c r="P177" s="9">
        <f>C177+(0.041666)*5</f>
        <v>43725.541663333337</v>
      </c>
      <c r="Q177" s="9">
        <f>D177-(0.041666)*1</f>
        <v>43725.833334000003</v>
      </c>
      <c r="R177" s="6">
        <v>25</v>
      </c>
      <c r="S177" s="6">
        <v>1</v>
      </c>
      <c r="T177" s="6">
        <f>100-(R177+S177)</f>
        <v>74</v>
      </c>
      <c r="U177" s="6">
        <v>3</v>
      </c>
    </row>
    <row r="178" spans="1:21">
      <c r="A178" s="8" t="s">
        <v>38</v>
      </c>
      <c r="B178" s="6">
        <v>9237345</v>
      </c>
      <c r="C178" s="9">
        <v>43728.3125</v>
      </c>
      <c r="D178" s="9">
        <v>43728.854166666664</v>
      </c>
      <c r="E178" s="6" t="s">
        <v>5</v>
      </c>
      <c r="F178" s="5">
        <v>2680</v>
      </c>
      <c r="G178" s="10">
        <v>292.5</v>
      </c>
      <c r="H178" s="10">
        <v>32.200000000000003</v>
      </c>
      <c r="I178" s="10">
        <v>8</v>
      </c>
      <c r="J178" s="10">
        <v>62370</v>
      </c>
      <c r="K178" s="10">
        <v>22</v>
      </c>
      <c r="L178" s="10">
        <f>K178*1.852</f>
        <v>40.744</v>
      </c>
      <c r="M178" s="5">
        <v>2003</v>
      </c>
      <c r="N178" s="9">
        <f>C178+(0.041666)*1</f>
        <v>43728.354165999997</v>
      </c>
      <c r="O178" s="9">
        <f>C178+(0.041666)*4</f>
        <v>43728.479163999997</v>
      </c>
      <c r="P178" s="9">
        <f>C178+(0.041666)*5</f>
        <v>43728.520830000001</v>
      </c>
      <c r="Q178" s="9">
        <f>D178-(0.041666)*1</f>
        <v>43728.812500666667</v>
      </c>
      <c r="R178" s="6"/>
      <c r="S178" s="6"/>
      <c r="T178" s="6"/>
      <c r="U178" s="6"/>
    </row>
    <row r="179" spans="1:21">
      <c r="A179" s="8" t="s">
        <v>32</v>
      </c>
      <c r="B179" s="6">
        <v>9636967</v>
      </c>
      <c r="C179" s="9">
        <v>43729.333333333336</v>
      </c>
      <c r="D179" s="9">
        <v>43729.75</v>
      </c>
      <c r="E179" s="6" t="s">
        <v>5</v>
      </c>
      <c r="F179" s="5">
        <v>3286</v>
      </c>
      <c r="G179" s="10">
        <v>299.95</v>
      </c>
      <c r="H179" s="10">
        <v>48</v>
      </c>
      <c r="I179" s="10">
        <v>8.25</v>
      </c>
      <c r="J179" s="10">
        <v>28000</v>
      </c>
      <c r="K179" s="10">
        <v>21.5</v>
      </c>
      <c r="L179" s="10">
        <f>K179*1.852</f>
        <v>39.818000000000005</v>
      </c>
      <c r="M179" s="5">
        <v>2017</v>
      </c>
      <c r="N179" s="9">
        <f>C179+(0.041666)*1</f>
        <v>43729.374999333333</v>
      </c>
      <c r="O179" s="9">
        <f>C179+(0.041666)*4</f>
        <v>43729.499997333332</v>
      </c>
      <c r="P179" s="9">
        <f>C179+(0.041666)*5</f>
        <v>43729.541663333337</v>
      </c>
      <c r="Q179" s="9">
        <f>D179-(0.041666)*1</f>
        <v>43729.708334000003</v>
      </c>
      <c r="R179" s="6">
        <v>25</v>
      </c>
      <c r="S179" s="6">
        <v>1</v>
      </c>
      <c r="T179" s="6">
        <f>100-(R179+S179)</f>
        <v>74</v>
      </c>
      <c r="U179" s="6">
        <v>3</v>
      </c>
    </row>
    <row r="180" spans="1:21">
      <c r="A180" s="8" t="s">
        <v>15</v>
      </c>
      <c r="B180" s="6">
        <v>9595321</v>
      </c>
      <c r="C180" s="9">
        <v>43730.291666666664</v>
      </c>
      <c r="D180" s="9">
        <v>43730.770833333336</v>
      </c>
      <c r="E180" s="6" t="s">
        <v>5</v>
      </c>
      <c r="F180" s="5">
        <v>3502</v>
      </c>
      <c r="G180" s="10">
        <v>333.33</v>
      </c>
      <c r="H180" s="10">
        <v>37.92</v>
      </c>
      <c r="I180" s="10">
        <v>8.65</v>
      </c>
      <c r="J180" s="10">
        <v>43600</v>
      </c>
      <c r="K180" s="10">
        <v>23</v>
      </c>
      <c r="L180" s="10">
        <f>K180*1.852</f>
        <v>42.596000000000004</v>
      </c>
      <c r="M180" s="5">
        <v>2013</v>
      </c>
      <c r="N180" s="9">
        <f>C180+(0.041666)*1</f>
        <v>43730.333332666662</v>
      </c>
      <c r="O180" s="9">
        <f>C180+(0.041666)*4</f>
        <v>43730.458330666661</v>
      </c>
      <c r="P180" s="9">
        <f>C180+(0.041666)*5</f>
        <v>43730.499996666666</v>
      </c>
      <c r="Q180" s="9">
        <f>D180-(0.041666)*1</f>
        <v>43730.729167333338</v>
      </c>
      <c r="R180" s="6">
        <v>30</v>
      </c>
      <c r="S180" s="6">
        <v>30</v>
      </c>
      <c r="T180" s="6">
        <f>100-(R180+S180)</f>
        <v>40</v>
      </c>
      <c r="U180" s="6"/>
    </row>
    <row r="181" spans="1:21">
      <c r="A181" s="8" t="s">
        <v>42</v>
      </c>
      <c r="B181" s="6">
        <v>9241061</v>
      </c>
      <c r="C181" s="9">
        <v>43732.291666666664</v>
      </c>
      <c r="D181" s="9">
        <v>43732.791666666664</v>
      </c>
      <c r="E181" s="6" t="s">
        <v>5</v>
      </c>
      <c r="F181" s="5">
        <v>2620</v>
      </c>
      <c r="G181" s="10">
        <v>345.03</v>
      </c>
      <c r="H181" s="10">
        <v>48.7</v>
      </c>
      <c r="I181" s="10">
        <v>10.3</v>
      </c>
      <c r="J181" s="10">
        <v>60438</v>
      </c>
      <c r="K181" s="10">
        <v>25</v>
      </c>
      <c r="L181" s="10">
        <f>K181*1.852</f>
        <v>46.300000000000004</v>
      </c>
      <c r="M181" s="5">
        <v>2003</v>
      </c>
      <c r="N181" s="9">
        <f>C181+(0.041666)*1</f>
        <v>43732.333332666662</v>
      </c>
      <c r="O181" s="9">
        <f>C181+(0.041666)*4</f>
        <v>43732.458330666661</v>
      </c>
      <c r="P181" s="9">
        <f>C181+(0.041666)*5</f>
        <v>43732.499996666666</v>
      </c>
      <c r="Q181" s="9">
        <f>D181-(0.041666)*1</f>
        <v>43732.750000666667</v>
      </c>
      <c r="R181" s="6"/>
      <c r="S181" s="6"/>
      <c r="T181" s="6"/>
      <c r="U181" s="6"/>
    </row>
    <row r="182" spans="1:21">
      <c r="A182" s="8" t="s">
        <v>46</v>
      </c>
      <c r="B182" s="6">
        <v>8913162</v>
      </c>
      <c r="C182" s="9">
        <v>43732.333333333336</v>
      </c>
      <c r="D182" s="9">
        <v>43732.833333333336</v>
      </c>
      <c r="E182" s="6" t="s">
        <v>9</v>
      </c>
      <c r="F182" s="5">
        <v>600</v>
      </c>
      <c r="G182" s="10">
        <v>193</v>
      </c>
      <c r="H182" s="10">
        <v>24.7</v>
      </c>
      <c r="I182" s="10">
        <v>7</v>
      </c>
      <c r="J182" s="10">
        <v>17314</v>
      </c>
      <c r="K182" s="10">
        <v>21</v>
      </c>
      <c r="L182" s="10">
        <f>K182*1.852</f>
        <v>38.892000000000003</v>
      </c>
      <c r="M182" s="5">
        <v>1991</v>
      </c>
      <c r="N182" s="9">
        <f>C182+(0.041666)*1</f>
        <v>43732.374999333333</v>
      </c>
      <c r="O182" s="9">
        <f>C182+(0.041666)*4</f>
        <v>43732.499997333332</v>
      </c>
      <c r="P182" s="9">
        <f>C182+(0.041666)*5</f>
        <v>43732.541663333337</v>
      </c>
      <c r="Q182" s="9">
        <f>D182-(0.041666)*1</f>
        <v>43732.791667333338</v>
      </c>
      <c r="R182" s="6"/>
      <c r="S182" s="6"/>
      <c r="T182" s="6"/>
      <c r="U182" s="6"/>
    </row>
    <row r="183" spans="1:21">
      <c r="A183" s="8" t="s">
        <v>19</v>
      </c>
      <c r="B183" s="6">
        <v>9490040</v>
      </c>
      <c r="C183" s="9">
        <v>43735.333333333336</v>
      </c>
      <c r="D183" s="9">
        <v>43735.875</v>
      </c>
      <c r="E183" s="6" t="s">
        <v>9</v>
      </c>
      <c r="F183" s="5">
        <v>2500</v>
      </c>
      <c r="G183" s="10">
        <v>253</v>
      </c>
      <c r="H183" s="10">
        <v>32</v>
      </c>
      <c r="I183" s="10">
        <v>7.3</v>
      </c>
      <c r="J183" s="10">
        <v>36000</v>
      </c>
      <c r="K183" s="10">
        <v>21.8</v>
      </c>
      <c r="L183" s="10">
        <f>K183*1.852</f>
        <v>40.373600000000003</v>
      </c>
      <c r="M183" s="5">
        <v>2009</v>
      </c>
      <c r="N183" s="9">
        <f>C183+(0.041666)*1</f>
        <v>43735.374999333333</v>
      </c>
      <c r="O183" s="9">
        <f>C183+(0.041666)*4</f>
        <v>43735.499997333332</v>
      </c>
      <c r="P183" s="9">
        <f>C183+(0.041666)*5</f>
        <v>43735.541663333337</v>
      </c>
      <c r="Q183" s="9">
        <f>D183-(0.041666)*1</f>
        <v>43735.833334000003</v>
      </c>
      <c r="R183" s="6">
        <v>25</v>
      </c>
      <c r="S183" s="6">
        <v>1</v>
      </c>
      <c r="T183" s="6">
        <f>100-(R183+S183)</f>
        <v>74</v>
      </c>
      <c r="U183" s="6">
        <v>3</v>
      </c>
    </row>
    <row r="184" spans="1:21">
      <c r="A184" s="8" t="s">
        <v>39</v>
      </c>
      <c r="B184" s="6">
        <v>9221554</v>
      </c>
      <c r="C184" s="9">
        <v>43735.333333333336</v>
      </c>
      <c r="D184" s="9">
        <v>43735.75</v>
      </c>
      <c r="E184" s="6" t="s">
        <v>5</v>
      </c>
      <c r="F184" s="5">
        <v>1266</v>
      </c>
      <c r="G184" s="10">
        <v>203</v>
      </c>
      <c r="H184" s="10">
        <v>28</v>
      </c>
      <c r="I184" s="10">
        <v>6.2</v>
      </c>
      <c r="J184" s="10">
        <v>27555</v>
      </c>
      <c r="K184" s="10">
        <v>20</v>
      </c>
      <c r="L184" s="10">
        <f>K184*1.852</f>
        <v>37.04</v>
      </c>
      <c r="M184" s="5">
        <v>2002</v>
      </c>
      <c r="N184" s="9">
        <f>C184+(0.041666)*1</f>
        <v>43735.374999333333</v>
      </c>
      <c r="O184" s="9">
        <f>C184+(0.041666)*4</f>
        <v>43735.499997333332</v>
      </c>
      <c r="P184" s="9">
        <f>C184+(0.041666)*5</f>
        <v>43735.541663333337</v>
      </c>
      <c r="Q184" s="9">
        <f>D184-(0.041666)*1</f>
        <v>43735.708334000003</v>
      </c>
      <c r="R184" s="6">
        <v>25</v>
      </c>
      <c r="S184" s="6">
        <v>1</v>
      </c>
      <c r="T184" s="6">
        <f>100-(R184+S184)</f>
        <v>74</v>
      </c>
      <c r="U184" s="6">
        <v>3</v>
      </c>
    </row>
    <row r="185" spans="1:21">
      <c r="A185" s="8" t="s">
        <v>45</v>
      </c>
      <c r="B185" s="6">
        <v>9616230</v>
      </c>
      <c r="C185" s="9">
        <v>43736.25</v>
      </c>
      <c r="D185" s="9">
        <v>43736.989583333336</v>
      </c>
      <c r="E185" s="6" t="s">
        <v>9</v>
      </c>
      <c r="F185" s="5">
        <v>516</v>
      </c>
      <c r="G185" s="10">
        <v>225</v>
      </c>
      <c r="H185" s="10">
        <v>26.7</v>
      </c>
      <c r="I185" s="10">
        <v>6</v>
      </c>
      <c r="J185" s="10">
        <v>24000</v>
      </c>
      <c r="K185" s="10">
        <v>21</v>
      </c>
      <c r="L185" s="10">
        <f>K185*1.852</f>
        <v>38.892000000000003</v>
      </c>
      <c r="M185" s="5">
        <v>2013</v>
      </c>
      <c r="N185" s="9">
        <f>C185+(0.041666)*1</f>
        <v>43736.291665999997</v>
      </c>
      <c r="O185" s="9">
        <f>C185+(0.041666)*4</f>
        <v>43736.416663999997</v>
      </c>
      <c r="P185" s="9">
        <f>C185+(0.041666)*5</f>
        <v>43736.458330000001</v>
      </c>
      <c r="Q185" s="9">
        <f>D185-(0.041666)*1</f>
        <v>43736.947917333338</v>
      </c>
      <c r="R185" s="6"/>
      <c r="S185" s="6"/>
      <c r="T185" s="6">
        <v>3</v>
      </c>
      <c r="U185" s="6"/>
    </row>
    <row r="186" spans="1:21">
      <c r="A186" s="8" t="s">
        <v>32</v>
      </c>
      <c r="B186" s="6">
        <v>9636967</v>
      </c>
      <c r="C186" s="9">
        <v>43736.333333333336</v>
      </c>
      <c r="D186" s="9">
        <v>43736.75</v>
      </c>
      <c r="E186" s="6" t="s">
        <v>5</v>
      </c>
      <c r="F186" s="5">
        <v>3286</v>
      </c>
      <c r="G186" s="10">
        <v>299.95</v>
      </c>
      <c r="H186" s="10">
        <v>48</v>
      </c>
      <c r="I186" s="10">
        <v>8.25</v>
      </c>
      <c r="J186" s="10">
        <v>28000</v>
      </c>
      <c r="K186" s="10">
        <v>21.5</v>
      </c>
      <c r="L186" s="10">
        <f>K186*1.852</f>
        <v>39.818000000000005</v>
      </c>
      <c r="M186" s="5">
        <v>2017</v>
      </c>
      <c r="N186" s="9">
        <f>C186+(0.041666)*1</f>
        <v>43736.374999333333</v>
      </c>
      <c r="O186" s="9">
        <f>C186+(0.041666)*4</f>
        <v>43736.499997333332</v>
      </c>
      <c r="P186" s="9">
        <f>C186+(0.041666)*5</f>
        <v>43736.541663333337</v>
      </c>
      <c r="Q186" s="9">
        <f>D186-(0.041666)*1</f>
        <v>43736.708334000003</v>
      </c>
      <c r="R186" s="6">
        <v>25</v>
      </c>
      <c r="S186" s="6">
        <v>1</v>
      </c>
      <c r="T186" s="6">
        <f>100-(R186+S186)</f>
        <v>74</v>
      </c>
      <c r="U186" s="6">
        <v>3</v>
      </c>
    </row>
    <row r="187" spans="1:21">
      <c r="A187" s="8" t="s">
        <v>41</v>
      </c>
      <c r="B187" s="6">
        <v>9183855</v>
      </c>
      <c r="C187" s="9">
        <v>43737.291666666664</v>
      </c>
      <c r="D187" s="9">
        <v>43737.583333333336</v>
      </c>
      <c r="E187" s="6" t="s">
        <v>18</v>
      </c>
      <c r="F187" s="5">
        <v>408</v>
      </c>
      <c r="G187" s="10">
        <v>198.6</v>
      </c>
      <c r="H187" s="10">
        <v>24</v>
      </c>
      <c r="I187" s="10">
        <v>6.1</v>
      </c>
      <c r="J187" s="10">
        <v>21881</v>
      </c>
      <c r="K187" s="10">
        <v>21</v>
      </c>
      <c r="L187" s="10">
        <f>K187*1.852</f>
        <v>38.892000000000003</v>
      </c>
      <c r="M187" s="5">
        <v>1999</v>
      </c>
      <c r="N187" s="9">
        <f>C187+(0.041666)*1</f>
        <v>43737.333332666662</v>
      </c>
      <c r="O187" s="9">
        <f>C187+(0.041666)*4</f>
        <v>43737.458330666661</v>
      </c>
      <c r="P187" s="9">
        <f>C187+(0.041666)*5</f>
        <v>43737.499996666666</v>
      </c>
      <c r="Q187" s="9">
        <f>D187-(0.041666)*1</f>
        <v>43737.541667333338</v>
      </c>
      <c r="R187" s="6"/>
      <c r="S187" s="6"/>
      <c r="T187" s="6">
        <v>3</v>
      </c>
      <c r="U187" s="6"/>
    </row>
    <row r="188" spans="1:21">
      <c r="A188" s="8" t="s">
        <v>17</v>
      </c>
      <c r="B188" s="6">
        <v>8506294</v>
      </c>
      <c r="C188" s="9">
        <v>43740.833333333336</v>
      </c>
      <c r="D188" s="9">
        <v>43711.6875</v>
      </c>
      <c r="E188" s="6" t="s">
        <v>9</v>
      </c>
      <c r="F188" s="5">
        <v>1309</v>
      </c>
      <c r="G188" s="10">
        <v>217.91</v>
      </c>
      <c r="H188" s="10">
        <v>32.299999999999997</v>
      </c>
      <c r="I188" s="10">
        <v>7.25</v>
      </c>
      <c r="J188" s="10">
        <v>21578</v>
      </c>
      <c r="K188" s="10">
        <v>22.5</v>
      </c>
      <c r="L188" s="10">
        <f>K188*1.852</f>
        <v>41.67</v>
      </c>
      <c r="M188" s="5">
        <v>1988</v>
      </c>
      <c r="N188" s="9">
        <f>C188+(0.041666)*1</f>
        <v>43740.874999333333</v>
      </c>
      <c r="O188" s="9">
        <f>C188+(0.041666)*4</f>
        <v>43740.999997333332</v>
      </c>
      <c r="P188" s="9">
        <f>C188+(0.041666)*5</f>
        <v>43741.041663333337</v>
      </c>
      <c r="Q188" s="9">
        <f>D188-(0.041666)*1</f>
        <v>43711.645834000003</v>
      </c>
      <c r="R188" s="6"/>
      <c r="S188" s="6"/>
      <c r="T188" s="6"/>
      <c r="U188" s="6"/>
    </row>
    <row r="189" spans="1:21">
      <c r="A189" s="8" t="s">
        <v>27</v>
      </c>
      <c r="B189" s="6">
        <v>9000168</v>
      </c>
      <c r="C189" s="9">
        <v>43742.916666666664</v>
      </c>
      <c r="D189" s="9">
        <v>43744.791666666664</v>
      </c>
      <c r="E189" s="6" t="s">
        <v>18</v>
      </c>
      <c r="F189" s="5">
        <v>184</v>
      </c>
      <c r="G189" s="10">
        <v>122.8</v>
      </c>
      <c r="H189" s="10">
        <v>18</v>
      </c>
      <c r="I189" s="10">
        <v>4.8</v>
      </c>
      <c r="J189" s="10">
        <v>5956</v>
      </c>
      <c r="K189" s="10">
        <v>16</v>
      </c>
      <c r="L189" s="10">
        <f>K189*1.852</f>
        <v>29.632000000000001</v>
      </c>
      <c r="M189" s="5">
        <v>1993</v>
      </c>
      <c r="N189" s="9">
        <f>C189+(0.041666)*1</f>
        <v>43742.958332666662</v>
      </c>
      <c r="O189" s="9">
        <f>C189+(0.041666)*4</f>
        <v>43743.083330666661</v>
      </c>
      <c r="P189" s="9">
        <f>C189+(0.041666)*5</f>
        <v>43743.124996666666</v>
      </c>
      <c r="Q189" s="9">
        <f>D189-(0.041666)*1</f>
        <v>43744.750000666667</v>
      </c>
      <c r="R189" s="6"/>
      <c r="S189" s="6"/>
      <c r="T189" s="6"/>
      <c r="U189" s="6"/>
    </row>
    <row r="190" spans="1:21">
      <c r="A190" s="8" t="s">
        <v>32</v>
      </c>
      <c r="B190" s="6">
        <v>9636967</v>
      </c>
      <c r="C190" s="9">
        <v>43743.333333333336</v>
      </c>
      <c r="D190" s="9">
        <v>43743.75</v>
      </c>
      <c r="E190" s="6" t="s">
        <v>5</v>
      </c>
      <c r="F190" s="5">
        <v>3286</v>
      </c>
      <c r="G190" s="10">
        <v>299.95</v>
      </c>
      <c r="H190" s="10">
        <v>48</v>
      </c>
      <c r="I190" s="10">
        <v>8.25</v>
      </c>
      <c r="J190" s="10">
        <v>28000</v>
      </c>
      <c r="K190" s="10">
        <v>21.5</v>
      </c>
      <c r="L190" s="10">
        <f>K190*1.852</f>
        <v>39.818000000000005</v>
      </c>
      <c r="M190" s="5">
        <v>2017</v>
      </c>
      <c r="N190" s="9">
        <f>C190+(0.041666)*1</f>
        <v>43743.374999333333</v>
      </c>
      <c r="O190" s="9">
        <f>C190+(0.041666)*4</f>
        <v>43743.499997333332</v>
      </c>
      <c r="P190" s="9">
        <f>C190+(0.041666)*5</f>
        <v>43743.541663333337</v>
      </c>
      <c r="Q190" s="9">
        <f>D190-(0.041666)*1</f>
        <v>43743.708334000003</v>
      </c>
      <c r="R190" s="6">
        <v>25</v>
      </c>
      <c r="S190" s="6">
        <v>1</v>
      </c>
      <c r="T190" s="6">
        <f>100-(R190+S190)</f>
        <v>74</v>
      </c>
      <c r="U190" s="6">
        <v>3</v>
      </c>
    </row>
    <row r="191" spans="1:21">
      <c r="A191" s="8" t="s">
        <v>19</v>
      </c>
      <c r="B191" s="6">
        <v>9490040</v>
      </c>
      <c r="C191" s="9">
        <v>43745.333333333336</v>
      </c>
      <c r="D191" s="9">
        <v>43745.75</v>
      </c>
      <c r="E191" s="6" t="s">
        <v>9</v>
      </c>
      <c r="F191" s="5">
        <v>2500</v>
      </c>
      <c r="G191" s="10">
        <v>253</v>
      </c>
      <c r="H191" s="10">
        <v>32</v>
      </c>
      <c r="I191" s="10">
        <v>7.3</v>
      </c>
      <c r="J191" s="10">
        <v>36000</v>
      </c>
      <c r="K191" s="10">
        <v>21.8</v>
      </c>
      <c r="L191" s="10">
        <f>K191*1.852</f>
        <v>40.373600000000003</v>
      </c>
      <c r="M191" s="5">
        <v>2009</v>
      </c>
      <c r="N191" s="9">
        <f>C191+(0.041666)*1</f>
        <v>43745.374999333333</v>
      </c>
      <c r="O191" s="9">
        <f>C191+(0.041666)*4</f>
        <v>43745.499997333332</v>
      </c>
      <c r="P191" s="9">
        <f>C191+(0.041666)*5</f>
        <v>43745.541663333337</v>
      </c>
      <c r="Q191" s="9">
        <f>D191-(0.041666)*1</f>
        <v>43745.708334000003</v>
      </c>
      <c r="R191" s="6">
        <v>25</v>
      </c>
      <c r="S191" s="6">
        <v>1</v>
      </c>
      <c r="T191" s="6">
        <f>100-(R191+S191)</f>
        <v>74</v>
      </c>
      <c r="U191" s="6">
        <v>3</v>
      </c>
    </row>
    <row r="192" spans="1:21">
      <c r="A192" s="8" t="s">
        <v>27</v>
      </c>
      <c r="B192" s="6">
        <v>9000168</v>
      </c>
      <c r="C192" s="9">
        <v>43748.291666666664</v>
      </c>
      <c r="D192" s="9">
        <v>43748.75</v>
      </c>
      <c r="E192" s="6" t="s">
        <v>18</v>
      </c>
      <c r="F192" s="5">
        <v>184</v>
      </c>
      <c r="G192" s="10">
        <v>122.8</v>
      </c>
      <c r="H192" s="10">
        <v>18</v>
      </c>
      <c r="I192" s="10">
        <v>4.8</v>
      </c>
      <c r="J192" s="10">
        <v>5956</v>
      </c>
      <c r="K192" s="10">
        <v>16</v>
      </c>
      <c r="L192" s="10">
        <f>K192*1.852</f>
        <v>29.632000000000001</v>
      </c>
      <c r="M192" s="5">
        <v>1993</v>
      </c>
      <c r="N192" s="9">
        <f>C192+(0.041666)*1</f>
        <v>43748.333332666662</v>
      </c>
      <c r="O192" s="9">
        <f>C192+(0.041666)*4</f>
        <v>43748.458330666661</v>
      </c>
      <c r="P192" s="9">
        <f>C192+(0.041666)*5</f>
        <v>43748.499996666666</v>
      </c>
      <c r="Q192" s="9">
        <f>D192-(0.041666)*1</f>
        <v>43748.708334000003</v>
      </c>
      <c r="R192" s="6"/>
      <c r="S192" s="6"/>
      <c r="T192" s="6"/>
      <c r="U192" s="6"/>
    </row>
    <row r="193" spans="1:21">
      <c r="A193" s="8" t="s">
        <v>19</v>
      </c>
      <c r="B193" s="6">
        <v>9490040</v>
      </c>
      <c r="C193" s="9">
        <v>43749.333333333336</v>
      </c>
      <c r="D193" s="9">
        <v>43749.75</v>
      </c>
      <c r="E193" s="6" t="s">
        <v>9</v>
      </c>
      <c r="F193" s="5">
        <v>2500</v>
      </c>
      <c r="G193" s="10">
        <v>253</v>
      </c>
      <c r="H193" s="10">
        <v>32</v>
      </c>
      <c r="I193" s="10">
        <v>7.3</v>
      </c>
      <c r="J193" s="10">
        <v>36000</v>
      </c>
      <c r="K193" s="10">
        <v>21.8</v>
      </c>
      <c r="L193" s="10">
        <f>K193*1.852</f>
        <v>40.373600000000003</v>
      </c>
      <c r="M193" s="5">
        <v>2009</v>
      </c>
      <c r="N193" s="9">
        <f>C193+(0.041666)*1</f>
        <v>43749.374999333333</v>
      </c>
      <c r="O193" s="9">
        <f>C193+(0.041666)*4</f>
        <v>43749.499997333332</v>
      </c>
      <c r="P193" s="9">
        <f>C193+(0.041666)*5</f>
        <v>43749.541663333337</v>
      </c>
      <c r="Q193" s="9">
        <f>D193-(0.041666)*1</f>
        <v>43749.708334000003</v>
      </c>
      <c r="R193" s="6">
        <v>25</v>
      </c>
      <c r="S193" s="6">
        <v>1</v>
      </c>
      <c r="T193" s="6">
        <f>100-(R193+S193)</f>
        <v>74</v>
      </c>
      <c r="U193" s="6">
        <v>3</v>
      </c>
    </row>
    <row r="194" spans="1:21">
      <c r="A194" s="8" t="s">
        <v>32</v>
      </c>
      <c r="B194" s="6">
        <v>9636967</v>
      </c>
      <c r="C194" s="9">
        <v>43750.333333333336</v>
      </c>
      <c r="D194" s="9">
        <v>43750.75</v>
      </c>
      <c r="E194" s="6" t="s">
        <v>5</v>
      </c>
      <c r="F194" s="5">
        <v>3286</v>
      </c>
      <c r="G194" s="10">
        <v>299.95</v>
      </c>
      <c r="H194" s="10">
        <v>48</v>
      </c>
      <c r="I194" s="10">
        <v>8.25</v>
      </c>
      <c r="J194" s="10">
        <v>28000</v>
      </c>
      <c r="K194" s="10">
        <v>21.5</v>
      </c>
      <c r="L194" s="10">
        <f>K194*1.852</f>
        <v>39.818000000000005</v>
      </c>
      <c r="M194" s="5">
        <v>2017</v>
      </c>
      <c r="N194" s="9">
        <f>C194+(0.041666)*1</f>
        <v>43750.374999333333</v>
      </c>
      <c r="O194" s="9">
        <f>C194+(0.041666)*4</f>
        <v>43750.499997333332</v>
      </c>
      <c r="P194" s="9">
        <f>C194+(0.041666)*5</f>
        <v>43750.541663333337</v>
      </c>
      <c r="Q194" s="9">
        <f>D194-(0.041666)*1</f>
        <v>43750.708334000003</v>
      </c>
      <c r="R194" s="6">
        <v>25</v>
      </c>
      <c r="S194" s="6">
        <v>1</v>
      </c>
      <c r="T194" s="6">
        <f>100-(R194+S194)</f>
        <v>74</v>
      </c>
      <c r="U194" s="6">
        <v>3</v>
      </c>
    </row>
    <row r="195" spans="1:21" s="3" customFormat="1">
      <c r="A195" s="8" t="s">
        <v>41</v>
      </c>
      <c r="B195" s="6">
        <v>9183855</v>
      </c>
      <c r="C195" s="9">
        <v>43752.25</v>
      </c>
      <c r="D195" s="9">
        <v>43752.583333333336</v>
      </c>
      <c r="E195" s="6" t="s">
        <v>28</v>
      </c>
      <c r="F195" s="5">
        <v>408</v>
      </c>
      <c r="G195" s="10">
        <v>198.6</v>
      </c>
      <c r="H195" s="10">
        <v>24</v>
      </c>
      <c r="I195" s="10">
        <v>6.1</v>
      </c>
      <c r="J195" s="10">
        <v>21881</v>
      </c>
      <c r="K195" s="10">
        <v>21</v>
      </c>
      <c r="L195" s="10">
        <f>K195*1.852</f>
        <v>38.892000000000003</v>
      </c>
      <c r="M195" s="5">
        <v>1999</v>
      </c>
      <c r="N195" s="9">
        <f>C195+(0.041666)*1</f>
        <v>43752.291665999997</v>
      </c>
      <c r="O195" s="9">
        <f>C195+(0.041666)*4</f>
        <v>43752.416663999997</v>
      </c>
      <c r="P195" s="9">
        <f>C195+(0.041666)*5</f>
        <v>43752.458330000001</v>
      </c>
      <c r="Q195" s="9">
        <f>D195-(0.041666)*1</f>
        <v>43752.541667333338</v>
      </c>
      <c r="R195" s="6"/>
      <c r="S195" s="6"/>
      <c r="T195" s="6">
        <v>3</v>
      </c>
      <c r="U195" s="6"/>
    </row>
    <row r="196" spans="1:21">
      <c r="A196" s="8" t="s">
        <v>19</v>
      </c>
      <c r="B196" s="6">
        <v>9490040</v>
      </c>
      <c r="C196" s="9">
        <v>43753.333333333336</v>
      </c>
      <c r="D196" s="9">
        <v>43753.75</v>
      </c>
      <c r="E196" s="6" t="s">
        <v>9</v>
      </c>
      <c r="F196" s="5">
        <v>2500</v>
      </c>
      <c r="G196" s="10">
        <v>253</v>
      </c>
      <c r="H196" s="10">
        <v>32</v>
      </c>
      <c r="I196" s="10">
        <v>7.3</v>
      </c>
      <c r="J196" s="10">
        <v>36000</v>
      </c>
      <c r="K196" s="10">
        <v>21.8</v>
      </c>
      <c r="L196" s="10">
        <f>K196*1.852</f>
        <v>40.373600000000003</v>
      </c>
      <c r="M196" s="5">
        <v>2009</v>
      </c>
      <c r="N196" s="9">
        <f>C196+(0.041666)*1</f>
        <v>43753.374999333333</v>
      </c>
      <c r="O196" s="9">
        <f>C196+(0.041666)*4</f>
        <v>43753.499997333332</v>
      </c>
      <c r="P196" s="9">
        <f>C196+(0.041666)*5</f>
        <v>43753.541663333337</v>
      </c>
      <c r="Q196" s="9">
        <f>D196-(0.041666)*1</f>
        <v>43753.708334000003</v>
      </c>
      <c r="R196" s="6">
        <v>25</v>
      </c>
      <c r="S196" s="6">
        <v>1</v>
      </c>
      <c r="T196" s="6">
        <f>100-(R196+S196)</f>
        <v>74</v>
      </c>
      <c r="U196" s="6">
        <v>3</v>
      </c>
    </row>
    <row r="197" spans="1:21">
      <c r="A197" s="8" t="s">
        <v>32</v>
      </c>
      <c r="B197" s="6">
        <v>9636967</v>
      </c>
      <c r="C197" s="9">
        <v>43754.333333333336</v>
      </c>
      <c r="D197" s="9">
        <v>43754.75</v>
      </c>
      <c r="E197" s="6" t="s">
        <v>5</v>
      </c>
      <c r="F197" s="5">
        <v>3286</v>
      </c>
      <c r="G197" s="10">
        <v>299.95</v>
      </c>
      <c r="H197" s="10">
        <v>48</v>
      </c>
      <c r="I197" s="10">
        <v>8.25</v>
      </c>
      <c r="J197" s="10">
        <v>28000</v>
      </c>
      <c r="K197" s="10">
        <v>21.5</v>
      </c>
      <c r="L197" s="10">
        <f>K197*1.852</f>
        <v>39.818000000000005</v>
      </c>
      <c r="M197" s="5">
        <v>2017</v>
      </c>
      <c r="N197" s="9">
        <f>C197+(0.041666)*1</f>
        <v>43754.374999333333</v>
      </c>
      <c r="O197" s="9">
        <f>C197+(0.041666)*4</f>
        <v>43754.499997333332</v>
      </c>
      <c r="P197" s="9">
        <f>C197+(0.041666)*5</f>
        <v>43754.541663333337</v>
      </c>
      <c r="Q197" s="9">
        <f>D197-(0.041666)*1</f>
        <v>43754.708334000003</v>
      </c>
      <c r="R197" s="6">
        <v>25</v>
      </c>
      <c r="S197" s="6">
        <v>1</v>
      </c>
      <c r="T197" s="6">
        <f>100-(R197+S197)</f>
        <v>74</v>
      </c>
      <c r="U197" s="6">
        <v>3</v>
      </c>
    </row>
    <row r="198" spans="1:21">
      <c r="A198" s="8" t="s">
        <v>19</v>
      </c>
      <c r="B198" s="6">
        <v>9490040</v>
      </c>
      <c r="C198" s="9">
        <v>43755.333333333336</v>
      </c>
      <c r="D198" s="9">
        <v>43755.75</v>
      </c>
      <c r="E198" s="6" t="s">
        <v>9</v>
      </c>
      <c r="F198" s="5">
        <v>2500</v>
      </c>
      <c r="G198" s="10">
        <v>253</v>
      </c>
      <c r="H198" s="10">
        <v>32</v>
      </c>
      <c r="I198" s="10">
        <v>7.3</v>
      </c>
      <c r="J198" s="10">
        <v>36000</v>
      </c>
      <c r="K198" s="10">
        <v>21.8</v>
      </c>
      <c r="L198" s="10">
        <f>K198*1.852</f>
        <v>40.373600000000003</v>
      </c>
      <c r="M198" s="5">
        <v>2009</v>
      </c>
      <c r="N198" s="9">
        <f>C198+(0.041666)*1</f>
        <v>43755.374999333333</v>
      </c>
      <c r="O198" s="9">
        <f>C198+(0.041666)*4</f>
        <v>43755.499997333332</v>
      </c>
      <c r="P198" s="9">
        <f>C198+(0.041666)*5</f>
        <v>43755.541663333337</v>
      </c>
      <c r="Q198" s="9">
        <f>D198-(0.041666)*1</f>
        <v>43755.708334000003</v>
      </c>
      <c r="R198" s="6">
        <v>25</v>
      </c>
      <c r="S198" s="6">
        <v>1</v>
      </c>
      <c r="T198" s="6">
        <f>100-(R198+S198)</f>
        <v>74</v>
      </c>
      <c r="U198" s="6">
        <v>3</v>
      </c>
    </row>
    <row r="199" spans="1:21">
      <c r="A199" s="8" t="s">
        <v>4</v>
      </c>
      <c r="B199" s="6">
        <v>9490052</v>
      </c>
      <c r="C199" s="9">
        <v>43757.333333333336</v>
      </c>
      <c r="D199" s="9">
        <v>43757.75</v>
      </c>
      <c r="E199" s="6" t="s">
        <v>5</v>
      </c>
      <c r="F199" s="5">
        <v>2500</v>
      </c>
      <c r="G199" s="10">
        <v>252</v>
      </c>
      <c r="H199" s="10">
        <v>32.200000000000003</v>
      </c>
      <c r="I199" s="10">
        <v>7.2</v>
      </c>
      <c r="J199" s="10">
        <v>24800</v>
      </c>
      <c r="K199" s="10">
        <v>20</v>
      </c>
      <c r="L199" s="10">
        <f>K199*1.852</f>
        <v>37.04</v>
      </c>
      <c r="M199" s="5">
        <v>2012</v>
      </c>
      <c r="N199" s="9">
        <f>C199+(0.041666)*1</f>
        <v>43757.374999333333</v>
      </c>
      <c r="O199" s="9">
        <f>C199+(0.041666)*4</f>
        <v>43757.499997333332</v>
      </c>
      <c r="P199" s="9">
        <f>C199+(0.041666)*5</f>
        <v>43757.541663333337</v>
      </c>
      <c r="Q199" s="9">
        <f>D199-(0.041666)*1</f>
        <v>43757.708334000003</v>
      </c>
      <c r="R199" s="6">
        <v>25</v>
      </c>
      <c r="S199" s="6">
        <v>1</v>
      </c>
      <c r="T199" s="6">
        <f>100-(R199+S199)</f>
        <v>74</v>
      </c>
      <c r="U199" s="6">
        <v>3</v>
      </c>
    </row>
    <row r="200" spans="1:21">
      <c r="A200" s="8" t="s">
        <v>47</v>
      </c>
      <c r="B200" s="6">
        <v>9161728</v>
      </c>
      <c r="C200" s="9">
        <v>43758.291666666664</v>
      </c>
      <c r="D200" s="9">
        <v>43758.625</v>
      </c>
      <c r="E200" s="6" t="s">
        <v>9</v>
      </c>
      <c r="F200" s="5">
        <v>4029</v>
      </c>
      <c r="G200" s="10">
        <v>311</v>
      </c>
      <c r="H200" s="10">
        <v>38</v>
      </c>
      <c r="I200" s="10">
        <v>9.1</v>
      </c>
      <c r="J200" s="10">
        <v>75600</v>
      </c>
      <c r="K200" s="10">
        <v>23</v>
      </c>
      <c r="L200" s="10">
        <f>K200*1.852</f>
        <v>42.596000000000004</v>
      </c>
      <c r="M200" s="5">
        <v>2000</v>
      </c>
      <c r="N200" s="9">
        <f>C200+(0.041666)*1</f>
        <v>43758.333332666662</v>
      </c>
      <c r="O200" s="9">
        <f>C200+(0.041666)*4</f>
        <v>43758.458330666661</v>
      </c>
      <c r="P200" s="9">
        <f>C200+(0.041666)*5</f>
        <v>43758.499996666666</v>
      </c>
      <c r="Q200" s="9">
        <f>D200-(0.041666)*1</f>
        <v>43758.583334000003</v>
      </c>
      <c r="R200" s="6"/>
      <c r="S200" s="6"/>
      <c r="T200" s="6"/>
      <c r="U200" s="6"/>
    </row>
    <row r="201" spans="1:21">
      <c r="A201" s="8" t="s">
        <v>32</v>
      </c>
      <c r="B201" s="6">
        <v>9636967</v>
      </c>
      <c r="C201" s="9">
        <v>43758.333333333336</v>
      </c>
      <c r="D201" s="9">
        <v>43758.666666666664</v>
      </c>
      <c r="E201" s="6" t="s">
        <v>5</v>
      </c>
      <c r="F201" s="5">
        <v>3286</v>
      </c>
      <c r="G201" s="10">
        <v>299.95</v>
      </c>
      <c r="H201" s="10">
        <v>48</v>
      </c>
      <c r="I201" s="10">
        <v>8.25</v>
      </c>
      <c r="J201" s="10">
        <v>28000</v>
      </c>
      <c r="K201" s="10">
        <v>21.5</v>
      </c>
      <c r="L201" s="10">
        <f>K201*1.852</f>
        <v>39.818000000000005</v>
      </c>
      <c r="M201" s="5">
        <v>2017</v>
      </c>
      <c r="N201" s="9">
        <f>C201+(0.041666)*1</f>
        <v>43758.374999333333</v>
      </c>
      <c r="O201" s="9">
        <f>C201+(0.041666)*4</f>
        <v>43758.499997333332</v>
      </c>
      <c r="P201" s="9">
        <f>C201+(0.041666)*5</f>
        <v>43758.541663333337</v>
      </c>
      <c r="Q201" s="9">
        <f>D201-(0.041666)*1</f>
        <v>43758.625000666667</v>
      </c>
      <c r="R201" s="6">
        <v>25</v>
      </c>
      <c r="S201" s="6">
        <v>1</v>
      </c>
      <c r="T201" s="6">
        <f>100-(R201+S201)</f>
        <v>74</v>
      </c>
      <c r="U201" s="6">
        <v>3</v>
      </c>
    </row>
    <row r="202" spans="1:21">
      <c r="A202" s="8" t="s">
        <v>12</v>
      </c>
      <c r="B202" s="6">
        <v>8506373</v>
      </c>
      <c r="C202" s="9">
        <v>43758.416666666664</v>
      </c>
      <c r="D202" s="9">
        <v>43758.708333333336</v>
      </c>
      <c r="E202" s="6" t="s">
        <v>18</v>
      </c>
      <c r="F202" s="5">
        <v>590</v>
      </c>
      <c r="G202" s="10">
        <v>176.5</v>
      </c>
      <c r="H202" s="10">
        <v>22.61</v>
      </c>
      <c r="I202" s="10">
        <v>6</v>
      </c>
      <c r="J202" s="10">
        <v>15601</v>
      </c>
      <c r="K202" s="10">
        <v>17.8</v>
      </c>
      <c r="L202" s="10">
        <f>K202*1.852</f>
        <v>32.965600000000002</v>
      </c>
      <c r="M202" s="5">
        <v>1998</v>
      </c>
      <c r="N202" s="9">
        <f>C202+(0.041666)*1</f>
        <v>43758.458332666662</v>
      </c>
      <c r="O202" s="9">
        <f>C202+(0.041666)*4</f>
        <v>43758.583330666661</v>
      </c>
      <c r="P202" s="9">
        <f>C202+(0.041666)*5</f>
        <v>43758.624996666666</v>
      </c>
      <c r="Q202" s="9">
        <f>D202-(0.041666)*1</f>
        <v>43758.666667333338</v>
      </c>
      <c r="R202" s="6"/>
      <c r="S202" s="6"/>
      <c r="T202" s="6"/>
      <c r="U202" s="6"/>
    </row>
    <row r="203" spans="1:21">
      <c r="A203" s="8" t="s">
        <v>4</v>
      </c>
      <c r="B203" s="6">
        <v>9490052</v>
      </c>
      <c r="C203" s="9">
        <v>43764.333333333336</v>
      </c>
      <c r="D203" s="9">
        <v>43764.75</v>
      </c>
      <c r="E203" s="6" t="s">
        <v>5</v>
      </c>
      <c r="F203" s="5">
        <v>2500</v>
      </c>
      <c r="G203" s="10">
        <v>252</v>
      </c>
      <c r="H203" s="10">
        <v>32.200000000000003</v>
      </c>
      <c r="I203" s="10">
        <v>7.2</v>
      </c>
      <c r="J203" s="10">
        <v>24800</v>
      </c>
      <c r="K203" s="10">
        <v>20</v>
      </c>
      <c r="L203" s="10">
        <f>K203*1.852</f>
        <v>37.04</v>
      </c>
      <c r="M203" s="5">
        <v>2012</v>
      </c>
      <c r="N203" s="9">
        <f>C203+(0.041666)*1</f>
        <v>43764.374999333333</v>
      </c>
      <c r="O203" s="9">
        <f>C203+(0.041666)*4</f>
        <v>43764.499997333332</v>
      </c>
      <c r="P203" s="9">
        <f>C203+(0.041666)*5</f>
        <v>43764.541663333337</v>
      </c>
      <c r="Q203" s="9">
        <f>D203-(0.041666)*1</f>
        <v>43764.708334000003</v>
      </c>
      <c r="R203" s="6">
        <v>25</v>
      </c>
      <c r="S203" s="6">
        <v>1</v>
      </c>
      <c r="T203" s="6">
        <f>100-(R203+S203)</f>
        <v>74</v>
      </c>
      <c r="U203" s="6">
        <v>3</v>
      </c>
    </row>
    <row r="204" spans="1:21">
      <c r="A204" s="8" t="s">
        <v>42</v>
      </c>
      <c r="B204" s="6">
        <v>9241061</v>
      </c>
      <c r="C204" s="9">
        <v>43765.291666666664</v>
      </c>
      <c r="D204" s="9">
        <v>43765.791666666664</v>
      </c>
      <c r="E204" s="6" t="s">
        <v>5</v>
      </c>
      <c r="F204" s="5">
        <v>2620</v>
      </c>
      <c r="G204" s="10">
        <v>345.03</v>
      </c>
      <c r="H204" s="10">
        <v>48.7</v>
      </c>
      <c r="I204" s="10">
        <v>10.3</v>
      </c>
      <c r="J204" s="10">
        <v>60438</v>
      </c>
      <c r="K204" s="10">
        <v>25</v>
      </c>
      <c r="L204" s="10">
        <f>K204*1.852</f>
        <v>46.300000000000004</v>
      </c>
      <c r="M204" s="5">
        <v>2003</v>
      </c>
      <c r="N204" s="9">
        <f>C204+(0.041666)*1</f>
        <v>43765.333332666662</v>
      </c>
      <c r="O204" s="9">
        <f>C204+(0.041666)*4</f>
        <v>43765.458330666661</v>
      </c>
      <c r="P204" s="9">
        <f>C204+(0.041666)*5</f>
        <v>43765.499996666666</v>
      </c>
      <c r="Q204" s="9">
        <f>D204-(0.041666)*1</f>
        <v>43765.750000666667</v>
      </c>
      <c r="R204" s="6"/>
      <c r="S204" s="6"/>
      <c r="T204" s="6"/>
      <c r="U204" s="6"/>
    </row>
    <row r="205" spans="1:21">
      <c r="A205" s="8" t="s">
        <v>19</v>
      </c>
      <c r="B205" s="6">
        <v>9490040</v>
      </c>
      <c r="C205" s="9">
        <v>43765.333333333336</v>
      </c>
      <c r="D205" s="9">
        <v>43765.75</v>
      </c>
      <c r="E205" s="6" t="s">
        <v>9</v>
      </c>
      <c r="F205" s="5">
        <v>2500</v>
      </c>
      <c r="G205" s="10">
        <v>253</v>
      </c>
      <c r="H205" s="10">
        <v>32</v>
      </c>
      <c r="I205" s="10">
        <v>7.3</v>
      </c>
      <c r="J205" s="10">
        <v>36000</v>
      </c>
      <c r="K205" s="10">
        <v>21.8</v>
      </c>
      <c r="L205" s="10">
        <f>K205*1.852</f>
        <v>40.373600000000003</v>
      </c>
      <c r="M205" s="5">
        <v>2009</v>
      </c>
      <c r="N205" s="9">
        <f>C205+(0.041666)*1</f>
        <v>43765.374999333333</v>
      </c>
      <c r="O205" s="9">
        <f>C205+(0.041666)*4</f>
        <v>43765.499997333332</v>
      </c>
      <c r="P205" s="9">
        <f>C205+(0.041666)*5</f>
        <v>43765.541663333337</v>
      </c>
      <c r="Q205" s="9">
        <f>D205-(0.041666)*1</f>
        <v>43765.708334000003</v>
      </c>
      <c r="R205" s="6">
        <v>25</v>
      </c>
      <c r="S205" s="6">
        <v>1</v>
      </c>
      <c r="T205" s="6">
        <f>100-(R205+S205)</f>
        <v>74</v>
      </c>
      <c r="U205" s="6">
        <v>3</v>
      </c>
    </row>
    <row r="206" spans="1:21">
      <c r="A206" s="8" t="s">
        <v>23</v>
      </c>
      <c r="B206" s="6">
        <v>9221566</v>
      </c>
      <c r="C206" s="9">
        <v>43766.333333333336</v>
      </c>
      <c r="D206" s="9">
        <v>43766.833333333336</v>
      </c>
      <c r="E206" s="6" t="s">
        <v>5</v>
      </c>
      <c r="F206" s="5">
        <v>1266</v>
      </c>
      <c r="G206" s="10">
        <v>203</v>
      </c>
      <c r="H206" s="10">
        <v>28.1</v>
      </c>
      <c r="I206" s="10">
        <v>8.75</v>
      </c>
      <c r="J206" s="10">
        <v>27910</v>
      </c>
      <c r="K206" s="10">
        <v>20</v>
      </c>
      <c r="L206" s="10">
        <f>K206*1.852</f>
        <v>37.04</v>
      </c>
      <c r="M206" s="5">
        <v>2003</v>
      </c>
      <c r="N206" s="9">
        <f>C206+(0.041666)*1</f>
        <v>43766.374999333333</v>
      </c>
      <c r="O206" s="9">
        <f>C206+(0.041666)*4</f>
        <v>43766.499997333332</v>
      </c>
      <c r="P206" s="9">
        <f>C206+(0.041666)*5</f>
        <v>43766.541663333337</v>
      </c>
      <c r="Q206" s="9">
        <f>D206-(0.041666)*1</f>
        <v>43766.791667333338</v>
      </c>
      <c r="R206" s="6">
        <v>25</v>
      </c>
      <c r="S206" s="6">
        <v>1</v>
      </c>
      <c r="T206" s="6">
        <f>100-(R206+S206)</f>
        <v>74</v>
      </c>
      <c r="U206" s="6">
        <v>3</v>
      </c>
    </row>
    <row r="207" spans="1:21" s="3" customFormat="1">
      <c r="A207" s="8" t="s">
        <v>42</v>
      </c>
      <c r="B207" s="6">
        <v>9241061</v>
      </c>
      <c r="C207" s="9">
        <v>43770.291666666664</v>
      </c>
      <c r="D207" s="9">
        <v>43770.791666666664</v>
      </c>
      <c r="E207" s="6" t="s">
        <v>5</v>
      </c>
      <c r="F207" s="5">
        <v>2620</v>
      </c>
      <c r="G207" s="10">
        <v>345.03</v>
      </c>
      <c r="H207" s="10">
        <v>48.7</v>
      </c>
      <c r="I207" s="10">
        <v>10.3</v>
      </c>
      <c r="J207" s="10">
        <v>60438</v>
      </c>
      <c r="K207" s="10">
        <v>25</v>
      </c>
      <c r="L207" s="10">
        <f>K207*1.852</f>
        <v>46.300000000000004</v>
      </c>
      <c r="M207" s="5">
        <v>2003</v>
      </c>
      <c r="N207" s="9">
        <f>C207+(0.041666)*1</f>
        <v>43770.333332666662</v>
      </c>
      <c r="O207" s="9">
        <f>C207+(0.041666)*4</f>
        <v>43770.458330666661</v>
      </c>
      <c r="P207" s="9">
        <f>C207+(0.041666)*5</f>
        <v>43770.499996666666</v>
      </c>
      <c r="Q207" s="9">
        <f>D207-(0.041666)*1</f>
        <v>43770.750000666667</v>
      </c>
      <c r="R207" s="6"/>
      <c r="S207" s="6"/>
      <c r="T207" s="6"/>
      <c r="U207" s="6"/>
    </row>
    <row r="208" spans="1:21" s="3" customFormat="1">
      <c r="A208" s="8" t="s">
        <v>4</v>
      </c>
      <c r="B208" s="6">
        <v>9490052</v>
      </c>
      <c r="C208" s="9">
        <v>43771.333333333336</v>
      </c>
      <c r="D208" s="9">
        <v>43771.75</v>
      </c>
      <c r="E208" s="6" t="s">
        <v>9</v>
      </c>
      <c r="F208" s="5">
        <v>2500</v>
      </c>
      <c r="G208" s="10">
        <v>252</v>
      </c>
      <c r="H208" s="10">
        <v>32.200000000000003</v>
      </c>
      <c r="I208" s="10">
        <v>7.2</v>
      </c>
      <c r="J208" s="10">
        <v>24800</v>
      </c>
      <c r="K208" s="10">
        <v>20</v>
      </c>
      <c r="L208" s="10">
        <f>K208*1.852</f>
        <v>37.04</v>
      </c>
      <c r="M208" s="5">
        <v>2012</v>
      </c>
      <c r="N208" s="9">
        <f>C208+(0.041666)*1</f>
        <v>43771.374999333333</v>
      </c>
      <c r="O208" s="9">
        <f>C208+(0.041666)*4</f>
        <v>43771.499997333332</v>
      </c>
      <c r="P208" s="9">
        <f>C208+(0.041666)*5</f>
        <v>43771.541663333337</v>
      </c>
      <c r="Q208" s="9">
        <f>D208-(0.041666)*1</f>
        <v>43771.708334000003</v>
      </c>
      <c r="R208" s="6">
        <v>25</v>
      </c>
      <c r="S208" s="6">
        <v>1</v>
      </c>
      <c r="T208" s="6">
        <f>100-(R208+S208)</f>
        <v>74</v>
      </c>
      <c r="U208" s="6">
        <v>3</v>
      </c>
    </row>
    <row r="209" spans="1:21" s="3" customFormat="1">
      <c r="A209" s="8" t="s">
        <v>46</v>
      </c>
      <c r="B209" s="6">
        <v>8913162</v>
      </c>
      <c r="C209" s="9">
        <v>43774.333333333336</v>
      </c>
      <c r="D209" s="9">
        <v>43774.833333333336</v>
      </c>
      <c r="E209" s="6" t="s">
        <v>5</v>
      </c>
      <c r="F209" s="5">
        <v>600</v>
      </c>
      <c r="G209" s="10">
        <v>193</v>
      </c>
      <c r="H209" s="10">
        <v>24.7</v>
      </c>
      <c r="I209" s="10">
        <v>7</v>
      </c>
      <c r="J209" s="10">
        <v>17314</v>
      </c>
      <c r="K209" s="10">
        <v>21</v>
      </c>
      <c r="L209" s="10">
        <f>K209*1.852</f>
        <v>38.892000000000003</v>
      </c>
      <c r="M209" s="5">
        <v>1991</v>
      </c>
      <c r="N209" s="9">
        <f>C209+(0.041666)*1</f>
        <v>43774.374999333333</v>
      </c>
      <c r="O209" s="9">
        <f>C209+(0.041666)*4</f>
        <v>43774.499997333332</v>
      </c>
      <c r="P209" s="9">
        <f>C209+(0.041666)*5</f>
        <v>43774.541663333337</v>
      </c>
      <c r="Q209" s="9">
        <f>D209-(0.041666)*1</f>
        <v>43774.791667333338</v>
      </c>
      <c r="R209" s="6"/>
      <c r="S209" s="6"/>
      <c r="T209" s="6"/>
      <c r="U209" s="6"/>
    </row>
    <row r="210" spans="1:21" s="3" customFormat="1">
      <c r="A210" s="8" t="s">
        <v>12</v>
      </c>
      <c r="B210" s="6">
        <v>8506373</v>
      </c>
      <c r="C210" s="9">
        <v>43777.375</v>
      </c>
      <c r="D210" s="9">
        <v>43777.625</v>
      </c>
      <c r="E210" s="6" t="s">
        <v>9</v>
      </c>
      <c r="F210" s="5">
        <v>590</v>
      </c>
      <c r="G210" s="10">
        <v>176.5</v>
      </c>
      <c r="H210" s="10">
        <v>22.61</v>
      </c>
      <c r="I210" s="10">
        <v>6</v>
      </c>
      <c r="J210" s="10">
        <v>15601</v>
      </c>
      <c r="K210" s="10">
        <v>17.8</v>
      </c>
      <c r="L210" s="10">
        <f>K210*1.852</f>
        <v>32.965600000000002</v>
      </c>
      <c r="M210" s="5">
        <v>1998</v>
      </c>
      <c r="N210" s="9">
        <f>C210+(0.041666)*1</f>
        <v>43777.416665999997</v>
      </c>
      <c r="O210" s="9">
        <f>C210+(0.041666)*4</f>
        <v>43777.541663999997</v>
      </c>
      <c r="P210" s="9">
        <f>C210+(0.041666)*5</f>
        <v>43777.583330000001</v>
      </c>
      <c r="Q210" s="9">
        <f>D210-(0.041666)*1</f>
        <v>43777.583334000003</v>
      </c>
      <c r="R210" s="6"/>
      <c r="S210" s="6"/>
      <c r="T210" s="6"/>
      <c r="U210" s="6"/>
    </row>
    <row r="211" spans="1:21">
      <c r="A211" s="8" t="s">
        <v>4</v>
      </c>
      <c r="B211" s="6">
        <v>9490052</v>
      </c>
      <c r="C211" s="9">
        <v>43778.333333333336</v>
      </c>
      <c r="D211" s="9">
        <v>43778.75</v>
      </c>
      <c r="E211" s="6" t="s">
        <v>9</v>
      </c>
      <c r="F211" s="5">
        <v>2500</v>
      </c>
      <c r="G211" s="10">
        <v>252</v>
      </c>
      <c r="H211" s="10">
        <v>32.200000000000003</v>
      </c>
      <c r="I211" s="10">
        <v>7.2</v>
      </c>
      <c r="J211" s="10">
        <v>24800</v>
      </c>
      <c r="K211" s="10">
        <v>20</v>
      </c>
      <c r="L211" s="10">
        <f>K211*1.852</f>
        <v>37.04</v>
      </c>
      <c r="M211" s="5">
        <v>2012</v>
      </c>
      <c r="N211" s="9">
        <f>C211+(0.041666)*1</f>
        <v>43778.374999333333</v>
      </c>
      <c r="O211" s="9">
        <f>C211+(0.041666)*4</f>
        <v>43778.499997333332</v>
      </c>
      <c r="P211" s="9">
        <f>C211+(0.041666)*5</f>
        <v>43778.541663333337</v>
      </c>
      <c r="Q211" s="9">
        <f>D211-(0.041666)*1</f>
        <v>43778.708334000003</v>
      </c>
      <c r="R211" s="6">
        <v>25</v>
      </c>
      <c r="S211" s="6">
        <v>1</v>
      </c>
      <c r="T211" s="6">
        <f>100-(R211+S211)</f>
        <v>74</v>
      </c>
      <c r="U211" s="6">
        <v>3</v>
      </c>
    </row>
    <row r="212" spans="1:21">
      <c r="A212" s="8" t="s">
        <v>4</v>
      </c>
      <c r="B212" s="6">
        <v>9490052</v>
      </c>
      <c r="C212" s="9">
        <v>43785.333333333336</v>
      </c>
      <c r="D212" s="9">
        <v>43785.75</v>
      </c>
      <c r="E212" s="6" t="s">
        <v>5</v>
      </c>
      <c r="F212" s="5">
        <v>2500</v>
      </c>
      <c r="G212" s="10">
        <v>252</v>
      </c>
      <c r="H212" s="10">
        <v>32.200000000000003</v>
      </c>
      <c r="I212" s="10">
        <v>7.2</v>
      </c>
      <c r="J212" s="10">
        <v>24800</v>
      </c>
      <c r="K212" s="10">
        <v>20</v>
      </c>
      <c r="L212" s="10">
        <f>K212*1.852</f>
        <v>37.04</v>
      </c>
      <c r="M212" s="5">
        <v>2012</v>
      </c>
      <c r="N212" s="9">
        <f>C212+(0.041666)*1</f>
        <v>43785.374999333333</v>
      </c>
      <c r="O212" s="9">
        <f>C212+(0.041666)*4</f>
        <v>43785.499997333332</v>
      </c>
      <c r="P212" s="9">
        <f>C212+(0.041666)*5</f>
        <v>43785.541663333337</v>
      </c>
      <c r="Q212" s="9">
        <f>D212-(0.041666)*1</f>
        <v>43785.708334000003</v>
      </c>
      <c r="R212" s="6">
        <v>25</v>
      </c>
      <c r="S212" s="6">
        <v>1</v>
      </c>
      <c r="T212" s="6">
        <f>100-(R212+S212)</f>
        <v>74</v>
      </c>
      <c r="U212" s="6">
        <v>3</v>
      </c>
    </row>
    <row r="213" spans="1:21" s="3" customFormat="1">
      <c r="A213" s="8" t="s">
        <v>4</v>
      </c>
      <c r="B213" s="6">
        <v>9490052</v>
      </c>
      <c r="C213" s="9">
        <v>43785.333333333336</v>
      </c>
      <c r="D213" s="9">
        <v>43785.75</v>
      </c>
      <c r="E213" s="6" t="s">
        <v>5</v>
      </c>
      <c r="F213" s="5">
        <v>2500</v>
      </c>
      <c r="G213" s="10">
        <v>252</v>
      </c>
      <c r="H213" s="10">
        <v>32.200000000000003</v>
      </c>
      <c r="I213" s="10">
        <v>7.2</v>
      </c>
      <c r="J213" s="10">
        <v>24800</v>
      </c>
      <c r="K213" s="10">
        <v>20</v>
      </c>
      <c r="L213" s="10">
        <f>K213*1.852</f>
        <v>37.04</v>
      </c>
      <c r="M213" s="5">
        <v>2012</v>
      </c>
      <c r="N213" s="9">
        <f>C213+(0.041666)*1</f>
        <v>43785.374999333333</v>
      </c>
      <c r="O213" s="9">
        <f>C213+(0.041666)*4</f>
        <v>43785.499997333332</v>
      </c>
      <c r="P213" s="9">
        <f>C213+(0.041666)*5</f>
        <v>43785.541663333337</v>
      </c>
      <c r="Q213" s="9">
        <f>D213-(0.041666)*1</f>
        <v>43785.708334000003</v>
      </c>
      <c r="R213" s="6">
        <v>25</v>
      </c>
      <c r="S213" s="6">
        <v>1</v>
      </c>
      <c r="T213" s="6">
        <f>100-(R213+S213)</f>
        <v>74</v>
      </c>
      <c r="U213" s="6">
        <v>3</v>
      </c>
    </row>
    <row r="214" spans="1:21">
      <c r="A214" s="8" t="s">
        <v>48</v>
      </c>
      <c r="B214" s="6">
        <v>8201480</v>
      </c>
      <c r="C214" s="9">
        <v>43786.333333333336</v>
      </c>
      <c r="D214" s="9">
        <v>43786.833333333336</v>
      </c>
      <c r="E214" s="6" t="s">
        <v>5</v>
      </c>
      <c r="F214" s="5">
        <v>1260</v>
      </c>
      <c r="G214" s="10">
        <v>230</v>
      </c>
      <c r="H214" s="10">
        <v>32</v>
      </c>
      <c r="I214" s="10">
        <v>7.8</v>
      </c>
      <c r="J214" s="10">
        <v>23503</v>
      </c>
      <c r="K214" s="10">
        <v>22</v>
      </c>
      <c r="L214" s="10">
        <f>K214*1.852</f>
        <v>40.744</v>
      </c>
      <c r="M214" s="5">
        <v>2005</v>
      </c>
      <c r="N214" s="9">
        <f>C214+(0.041666)*1</f>
        <v>43786.374999333333</v>
      </c>
      <c r="O214" s="9">
        <f>C214+(0.041666)*4</f>
        <v>43786.499997333332</v>
      </c>
      <c r="P214" s="9">
        <f>C214+(0.041666)*5</f>
        <v>43786.541663333337</v>
      </c>
      <c r="Q214" s="9">
        <f>D214-(0.041666)*1</f>
        <v>43786.791667333338</v>
      </c>
      <c r="R214" s="6"/>
      <c r="S214" s="6"/>
      <c r="T214" s="6"/>
      <c r="U214" s="6"/>
    </row>
    <row r="215" spans="1:21">
      <c r="A215" s="8" t="s">
        <v>12</v>
      </c>
      <c r="B215" s="6">
        <v>8506373</v>
      </c>
      <c r="C215" s="9">
        <v>43789.416666666664</v>
      </c>
      <c r="D215" s="9">
        <v>43789.708333333336</v>
      </c>
      <c r="E215" s="6" t="s">
        <v>5</v>
      </c>
      <c r="F215" s="5">
        <v>590</v>
      </c>
      <c r="G215" s="10">
        <v>176.5</v>
      </c>
      <c r="H215" s="10">
        <v>22.61</v>
      </c>
      <c r="I215" s="10">
        <v>6</v>
      </c>
      <c r="J215" s="10">
        <v>15601</v>
      </c>
      <c r="K215" s="10">
        <v>17.8</v>
      </c>
      <c r="L215" s="10">
        <f>K215*1.852</f>
        <v>32.965600000000002</v>
      </c>
      <c r="M215" s="5">
        <v>1998</v>
      </c>
      <c r="N215" s="9">
        <f>C215+(0.041666)*1</f>
        <v>43789.458332666662</v>
      </c>
      <c r="O215" s="9">
        <f>C215+(0.041666)*4</f>
        <v>43789.583330666661</v>
      </c>
      <c r="P215" s="9">
        <f>C215+(0.041666)*5</f>
        <v>43789.624996666666</v>
      </c>
      <c r="Q215" s="9">
        <f>D215-(0.041666)*1</f>
        <v>43789.666667333338</v>
      </c>
      <c r="R215" s="6"/>
      <c r="S215" s="6"/>
      <c r="T215" s="6"/>
      <c r="U215" s="6"/>
    </row>
    <row r="216" spans="1:21">
      <c r="A216" s="8" t="s">
        <v>4</v>
      </c>
      <c r="B216" s="6">
        <v>9490052</v>
      </c>
      <c r="C216" s="9">
        <v>43792.333333333336</v>
      </c>
      <c r="D216" s="9">
        <v>43792.75</v>
      </c>
      <c r="E216" s="6" t="s">
        <v>5</v>
      </c>
      <c r="F216" s="5">
        <v>2500</v>
      </c>
      <c r="G216" s="10">
        <v>252</v>
      </c>
      <c r="H216" s="10">
        <v>32.200000000000003</v>
      </c>
      <c r="I216" s="10">
        <v>7.2</v>
      </c>
      <c r="J216" s="10">
        <v>24800</v>
      </c>
      <c r="K216" s="10">
        <v>20</v>
      </c>
      <c r="L216" s="10">
        <f>K216*1.852</f>
        <v>37.04</v>
      </c>
      <c r="M216" s="5">
        <v>2012</v>
      </c>
      <c r="N216" s="9">
        <f>C216+(0.041666)*1</f>
        <v>43792.374999333333</v>
      </c>
      <c r="O216" s="9">
        <f>C216+(0.041666)*4</f>
        <v>43792.499997333332</v>
      </c>
      <c r="P216" s="9">
        <f>C216+(0.041666)*5</f>
        <v>43792.541663333337</v>
      </c>
      <c r="Q216" s="9">
        <f>D216-(0.041666)*1</f>
        <v>43792.708334000003</v>
      </c>
      <c r="R216" s="6">
        <v>25</v>
      </c>
      <c r="S216" s="6">
        <v>1</v>
      </c>
      <c r="T216" s="6">
        <f>100-(R216+S216)</f>
        <v>74</v>
      </c>
      <c r="U216" s="6">
        <v>3</v>
      </c>
    </row>
    <row r="217" spans="1:21">
      <c r="A217" s="8" t="s">
        <v>17</v>
      </c>
      <c r="B217" s="6">
        <v>8506294</v>
      </c>
      <c r="C217" s="9">
        <v>43804.833333333336</v>
      </c>
      <c r="D217" s="9">
        <v>43805.791666666664</v>
      </c>
      <c r="E217" s="6" t="s">
        <v>9</v>
      </c>
      <c r="F217" s="5">
        <v>1309</v>
      </c>
      <c r="G217" s="10">
        <v>217.91</v>
      </c>
      <c r="H217" s="10">
        <v>32.299999999999997</v>
      </c>
      <c r="I217" s="10">
        <v>7.25</v>
      </c>
      <c r="J217" s="10">
        <v>21578</v>
      </c>
      <c r="K217" s="10">
        <v>22.5</v>
      </c>
      <c r="L217" s="10">
        <f>K217*1.852</f>
        <v>41.67</v>
      </c>
      <c r="M217" s="5">
        <v>1988</v>
      </c>
      <c r="N217" s="9">
        <f>C217+(0.041666)*1</f>
        <v>43804.874999333333</v>
      </c>
      <c r="O217" s="9">
        <f>C217+(0.041666)*4</f>
        <v>43804.999997333332</v>
      </c>
      <c r="P217" s="9">
        <f>C217+(0.041666)*5</f>
        <v>43805.041663333337</v>
      </c>
      <c r="Q217" s="9">
        <f>D217-(0.041666)*1</f>
        <v>43805.750000666667</v>
      </c>
      <c r="R217" s="6"/>
      <c r="S217" s="6"/>
      <c r="T217" s="6"/>
      <c r="U217" s="6"/>
    </row>
    <row r="218" spans="1:21">
      <c r="A218" s="8" t="s">
        <v>10</v>
      </c>
      <c r="B218" s="6">
        <v>8611398</v>
      </c>
      <c r="C218" s="9">
        <v>43806.5</v>
      </c>
      <c r="D218" s="9">
        <v>43806.958333333336</v>
      </c>
      <c r="E218" s="6" t="s">
        <v>5</v>
      </c>
      <c r="F218" s="5">
        <v>1621</v>
      </c>
      <c r="G218" s="10">
        <v>245.6</v>
      </c>
      <c r="H218" s="10">
        <v>32.200000000000003</v>
      </c>
      <c r="I218" s="10">
        <v>8.1999999999999993</v>
      </c>
      <c r="J218" s="10">
        <v>38880</v>
      </c>
      <c r="K218" s="10">
        <v>19.5</v>
      </c>
      <c r="L218" s="10">
        <f>K218*1.852</f>
        <v>36.114000000000004</v>
      </c>
      <c r="M218" s="5">
        <v>1989</v>
      </c>
      <c r="N218" s="9">
        <f>C218+(0.041666)*1</f>
        <v>43806.541665999997</v>
      </c>
      <c r="O218" s="9">
        <f>C218+(0.041666)*4</f>
        <v>43806.666663999997</v>
      </c>
      <c r="P218" s="9">
        <f>C218+(0.041666)*5</f>
        <v>43806.708330000001</v>
      </c>
      <c r="Q218" s="9">
        <f>D218-(0.041666)*1</f>
        <v>43806.916667333338</v>
      </c>
      <c r="R218" s="6"/>
      <c r="S218" s="6"/>
      <c r="T218" s="6"/>
      <c r="U218" s="6"/>
    </row>
    <row r="219" spans="1:21">
      <c r="A219" s="8" t="s">
        <v>14</v>
      </c>
      <c r="B219" s="6">
        <v>9169524</v>
      </c>
      <c r="C219" s="9">
        <v>43810.291666666664</v>
      </c>
      <c r="D219" s="9">
        <v>43810.958333333336</v>
      </c>
      <c r="E219" s="6" t="s">
        <v>5</v>
      </c>
      <c r="F219" s="5">
        <v>2865</v>
      </c>
      <c r="G219" s="10">
        <v>271</v>
      </c>
      <c r="H219" s="10">
        <v>33.6</v>
      </c>
      <c r="I219" s="10">
        <v>8.5</v>
      </c>
      <c r="J219" s="10">
        <v>56729</v>
      </c>
      <c r="K219" s="10">
        <v>17</v>
      </c>
      <c r="L219" s="10">
        <f>K219*1.852</f>
        <v>31.484000000000002</v>
      </c>
      <c r="M219" s="5">
        <v>2000</v>
      </c>
      <c r="N219" s="9">
        <f>C219+(0.041666)*1</f>
        <v>43810.333332666662</v>
      </c>
      <c r="O219" s="9">
        <f>C219+(0.041666)*4</f>
        <v>43810.458330666661</v>
      </c>
      <c r="P219" s="9">
        <f>C219+(0.041666)*5</f>
        <v>43810.499996666666</v>
      </c>
      <c r="Q219" s="9">
        <f>D219-(0.041666)*1</f>
        <v>43810.916667333338</v>
      </c>
      <c r="R219" s="6"/>
      <c r="S219" s="6"/>
      <c r="T219" s="6"/>
      <c r="U219" s="6"/>
    </row>
    <row r="220" spans="1:21">
      <c r="A220" s="8" t="s">
        <v>10</v>
      </c>
      <c r="B220" s="6">
        <v>8611398</v>
      </c>
      <c r="C220" s="9">
        <v>43812.5</v>
      </c>
      <c r="D220" s="9">
        <v>43812.958333333336</v>
      </c>
      <c r="E220" s="6" t="s">
        <v>5</v>
      </c>
      <c r="F220" s="5">
        <v>1621</v>
      </c>
      <c r="G220" s="10">
        <v>245.6</v>
      </c>
      <c r="H220" s="10">
        <v>32.200000000000003</v>
      </c>
      <c r="I220" s="10">
        <v>8.1999999999999993</v>
      </c>
      <c r="J220" s="10">
        <v>38880</v>
      </c>
      <c r="K220" s="10">
        <v>19.5</v>
      </c>
      <c r="L220" s="10">
        <f>K220*1.852</f>
        <v>36.114000000000004</v>
      </c>
      <c r="M220" s="5">
        <v>1989</v>
      </c>
      <c r="N220" s="9">
        <f>C220+(0.041666)*1</f>
        <v>43812.541665999997</v>
      </c>
      <c r="O220" s="9">
        <f>C220+(0.041666)*4</f>
        <v>43812.666663999997</v>
      </c>
      <c r="P220" s="9">
        <f>C220+(0.041666)*5</f>
        <v>43812.708330000001</v>
      </c>
      <c r="Q220" s="9">
        <f>D220-(0.041666)*1</f>
        <v>43812.916667333338</v>
      </c>
      <c r="R220" s="6"/>
      <c r="S220" s="6"/>
      <c r="T220" s="6"/>
      <c r="U220" s="6"/>
    </row>
    <row r="221" spans="1:21">
      <c r="A221" s="8" t="s">
        <v>12</v>
      </c>
      <c r="B221" s="6">
        <v>8506373</v>
      </c>
      <c r="C221" s="9">
        <v>43814.291666666664</v>
      </c>
      <c r="D221" s="9">
        <v>43814.625</v>
      </c>
      <c r="E221" s="6" t="s">
        <v>5</v>
      </c>
      <c r="F221" s="5">
        <v>590</v>
      </c>
      <c r="G221" s="10">
        <v>176.5</v>
      </c>
      <c r="H221" s="10">
        <v>22.61</v>
      </c>
      <c r="I221" s="10">
        <v>6</v>
      </c>
      <c r="J221" s="10">
        <v>15601</v>
      </c>
      <c r="K221" s="10">
        <v>17.8</v>
      </c>
      <c r="L221" s="10">
        <f>K221*1.852</f>
        <v>32.965600000000002</v>
      </c>
      <c r="M221" s="5">
        <v>1998</v>
      </c>
      <c r="N221" s="9">
        <f>C221+(0.041666)*1</f>
        <v>43814.333332666662</v>
      </c>
      <c r="O221" s="9">
        <f>C221+(0.041666)*4</f>
        <v>43814.458330666661</v>
      </c>
      <c r="P221" s="9">
        <f>C221+(0.041666)*5</f>
        <v>43814.499996666666</v>
      </c>
      <c r="Q221" s="9">
        <f>D221-(0.041666)*1</f>
        <v>43814.583334000003</v>
      </c>
      <c r="R221" s="6"/>
      <c r="S221" s="6"/>
      <c r="T221" s="6"/>
      <c r="U221" s="6"/>
    </row>
    <row r="222" spans="1:21">
      <c r="A222" s="8" t="s">
        <v>48</v>
      </c>
      <c r="B222" s="6">
        <v>8201480</v>
      </c>
      <c r="C222" s="9">
        <v>43820.416666666664</v>
      </c>
      <c r="D222" s="9">
        <v>43820.833333333336</v>
      </c>
      <c r="E222" s="6" t="s">
        <v>5</v>
      </c>
      <c r="F222" s="5">
        <v>1260</v>
      </c>
      <c r="G222" s="10">
        <v>230</v>
      </c>
      <c r="H222" s="10">
        <v>32</v>
      </c>
      <c r="I222" s="10">
        <v>7.8</v>
      </c>
      <c r="J222" s="10">
        <v>23503</v>
      </c>
      <c r="K222" s="10">
        <v>22</v>
      </c>
      <c r="L222" s="10">
        <f>K222*1.852</f>
        <v>40.744</v>
      </c>
      <c r="M222" s="5">
        <v>2005</v>
      </c>
      <c r="N222" s="9">
        <f>C222+(0.041666)*1</f>
        <v>43820.458332666662</v>
      </c>
      <c r="O222" s="9">
        <f>C222+(0.041666)*4</f>
        <v>43820.583330666661</v>
      </c>
      <c r="P222" s="9">
        <f>C222+(0.041666)*5</f>
        <v>43820.624996666666</v>
      </c>
      <c r="Q222" s="9">
        <f>D222-(0.041666)*1</f>
        <v>43820.791667333338</v>
      </c>
      <c r="R222" s="6"/>
      <c r="S222" s="6"/>
      <c r="T222" s="6"/>
      <c r="U222" s="6"/>
    </row>
  </sheetData>
  <autoFilter ref="A1:U222">
    <sortState ref="A2:U222">
      <sortCondition ref="C1:C222"/>
    </sortState>
  </autoFilter>
  <pageMargins left="0.7" right="0.7" top="0.78740157499999996" bottom="0.78740157499999996" header="0.3" footer="0.3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Hafencity Universitaet Hamburg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hij044_admin</dc:creator>
  <cp:lastModifiedBy>Jesús López Baeza</cp:lastModifiedBy>
  <dcterms:created xsi:type="dcterms:W3CDTF">2018-11-12T09:00:32Z</dcterms:created>
  <dcterms:modified xsi:type="dcterms:W3CDTF">2018-11-13T15:58:47Z</dcterms:modified>
</cp:coreProperties>
</file>