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11820" windowHeight="5505" tabRatio="906" firstSheet="1" activeTab="1"/>
  </bookViews>
  <sheets>
    <sheet name="Table 3a Base Rec. Pos smry" sheetId="6352" state="hidden" r:id="rId1"/>
    <sheet name="table 4 rec service chng smry" sheetId="6351" r:id="rId2"/>
    <sheet name="Library Material" sheetId="6341" state="hidden" r:id="rId3"/>
    <sheet name="Operating Impact" sheetId="6342" state="hidden" r:id="rId4"/>
    <sheet name="Table 2 2010 Variance Review" sheetId="6316" state="hidden" r:id="rId5"/>
    <sheet name="Outlooks" sheetId="6339" state="hidden" r:id="rId6"/>
    <sheet name="Table3 2011 Rec'd Base Bud CM" sheetId="6330" state="hidden" r:id="rId7"/>
    <sheet name="Staff Complement" sheetId="6344" state="hidden" r:id="rId8"/>
    <sheet name="Appendix D - Expenditures" sheetId="6333" state="hidden" r:id="rId9"/>
    <sheet name="Sheet1" sheetId="6366" r:id="rId10"/>
  </sheets>
  <definedNames>
    <definedName name="_xlnm._FilterDatabase" localSheetId="5" hidden="1">Outlooks!#REF!</definedName>
    <definedName name="_xlnm.Print_Area" localSheetId="5">Outlooks!$A$1:$H$266</definedName>
    <definedName name="_xlnm.Print_Area" localSheetId="4">'Table 2 2010 Variance Review'!$A$2:$G$9</definedName>
    <definedName name="_xlnm.Print_Area" localSheetId="1">'table 4 rec service chng smry'!$B$1:$L$36</definedName>
    <definedName name="_xlnm.Print_Area" localSheetId="6">'Table3 2011 Rec''d Base Bud CM'!$A$1:$N$28</definedName>
    <definedName name="_xlnm.Print_Titles" localSheetId="5">Outlooks!$1:$5</definedName>
  </definedNames>
  <calcPr calcId="125725"/>
</workbook>
</file>

<file path=xl/calcChain.xml><?xml version="1.0" encoding="utf-8"?>
<calcChain xmlns="http://schemas.openxmlformats.org/spreadsheetml/2006/main">
  <c r="K30" i="6351"/>
  <c r="G13" l="1"/>
  <c r="G15"/>
  <c r="L35" l="1"/>
  <c r="H25"/>
  <c r="H9"/>
  <c r="L16" l="1"/>
  <c r="L15"/>
  <c r="L14"/>
  <c r="L13"/>
  <c r="L26"/>
  <c r="L22"/>
  <c r="K35" l="1"/>
  <c r="L24"/>
  <c r="L28"/>
  <c r="L25"/>
  <c r="L20"/>
  <c r="L30" l="1"/>
  <c r="H15"/>
  <c r="H16"/>
  <c r="H20"/>
  <c r="H26"/>
  <c r="I35"/>
  <c r="J35" s="1"/>
  <c r="J27"/>
  <c r="J23"/>
  <c r="J21"/>
  <c r="E30"/>
  <c r="B11" i="6352" l="1"/>
  <c r="H30" i="6351" l="1"/>
  <c r="G30"/>
  <c r="F30"/>
  <c r="D30"/>
  <c r="I28"/>
  <c r="J28" s="1"/>
  <c r="I26"/>
  <c r="J26" s="1"/>
  <c r="I25"/>
  <c r="J25" s="1"/>
  <c r="I24"/>
  <c r="J24" s="1"/>
  <c r="I22"/>
  <c r="J22" s="1"/>
  <c r="I20"/>
  <c r="J20" s="1"/>
  <c r="L18"/>
  <c r="K18"/>
  <c r="H18"/>
  <c r="H32" s="1"/>
  <c r="G18"/>
  <c r="F18"/>
  <c r="E18"/>
  <c r="D18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F32" l="1"/>
  <c r="K32"/>
  <c r="L32"/>
  <c r="I18"/>
  <c r="J18" s="1"/>
  <c r="I30"/>
  <c r="J30" s="1"/>
  <c r="G32"/>
  <c r="D32"/>
  <c r="E32"/>
  <c r="I32" l="1"/>
  <c r="J32" s="1"/>
  <c r="D6" i="6316"/>
  <c r="E15" i="6330"/>
  <c r="F15" s="1"/>
  <c r="C254" i="6339"/>
  <c r="C25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15" i="6341"/>
  <c r="F15"/>
  <c r="B28" i="6342"/>
  <c r="B34"/>
  <c r="H255" i="6339"/>
  <c r="D254"/>
  <c r="F212"/>
  <c r="E209"/>
  <c r="E259" s="1"/>
  <c r="E212"/>
  <c r="G17" i="6333"/>
  <c r="J17" s="1"/>
  <c r="G16"/>
  <c r="J16" s="1"/>
  <c r="K16" s="1"/>
  <c r="H6" i="6342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 s="1"/>
  <c r="Q13"/>
  <c r="Q15"/>
  <c r="U15" s="1"/>
  <c r="Q16"/>
  <c r="U16" s="1"/>
  <c r="Q18"/>
  <c r="U18"/>
  <c r="Q19"/>
  <c r="Q21"/>
  <c r="U21" s="1"/>
  <c r="Q22"/>
  <c r="U22" s="1"/>
  <c r="Q23"/>
  <c r="U23" s="1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 s="1"/>
  <c r="P11"/>
  <c r="T11" s="1"/>
  <c r="P12"/>
  <c r="T12" s="1"/>
  <c r="P13"/>
  <c r="T13" s="1"/>
  <c r="P14"/>
  <c r="T14" s="1"/>
  <c r="P15"/>
  <c r="T15" s="1"/>
  <c r="P16"/>
  <c r="T16" s="1"/>
  <c r="P17"/>
  <c r="T17" s="1"/>
  <c r="P18"/>
  <c r="T18" s="1"/>
  <c r="P19"/>
  <c r="R19"/>
  <c r="P21"/>
  <c r="T21" s="1"/>
  <c r="P22"/>
  <c r="T22" s="1"/>
  <c r="P23"/>
  <c r="R23"/>
  <c r="T23"/>
  <c r="P24"/>
  <c r="R24"/>
  <c r="T24" s="1"/>
  <c r="P25"/>
  <c r="R25"/>
  <c r="T25" s="1"/>
  <c r="P26"/>
  <c r="R26"/>
  <c r="P27"/>
  <c r="R27"/>
  <c r="T27"/>
  <c r="O28"/>
  <c r="N28"/>
  <c r="K28"/>
  <c r="J28"/>
  <c r="G28"/>
  <c r="D6" i="6344"/>
  <c r="F28" i="6342"/>
  <c r="E28"/>
  <c r="C6" i="6344" s="1"/>
  <c r="D28" i="6342"/>
  <c r="C28"/>
  <c r="B6" i="6344" s="1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09"/>
  <c r="G210"/>
  <c r="G211"/>
  <c r="G212"/>
  <c r="G213"/>
  <c r="H206"/>
  <c r="H207"/>
  <c r="H208"/>
  <c r="H209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 s="1"/>
  <c r="H217"/>
  <c r="H218"/>
  <c r="F219"/>
  <c r="H219" s="1"/>
  <c r="H220"/>
  <c r="H221"/>
  <c r="F222"/>
  <c r="H222" s="1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 s="1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 s="1"/>
  <c r="G240"/>
  <c r="G241"/>
  <c r="G242"/>
  <c r="G243"/>
  <c r="E244"/>
  <c r="G244" s="1"/>
  <c r="G245"/>
  <c r="E246"/>
  <c r="G246" s="1"/>
  <c r="G247"/>
  <c r="G248"/>
  <c r="G249"/>
  <c r="G250"/>
  <c r="G251"/>
  <c r="E6"/>
  <c r="E9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J37" i="6333"/>
  <c r="K37"/>
  <c r="H36"/>
  <c r="I36"/>
  <c r="H23"/>
  <c r="I23"/>
  <c r="H16"/>
  <c r="H17"/>
  <c r="H18"/>
  <c r="H19"/>
  <c r="H21"/>
  <c r="H20"/>
  <c r="H22"/>
  <c r="H24"/>
  <c r="H29"/>
  <c r="H30"/>
  <c r="H31"/>
  <c r="H32"/>
  <c r="H33"/>
  <c r="I33" s="1"/>
  <c r="H34"/>
  <c r="I34" s="1"/>
  <c r="H35"/>
  <c r="H37"/>
  <c r="H28"/>
  <c r="G26"/>
  <c r="G39"/>
  <c r="G41"/>
  <c r="E9" i="6330"/>
  <c r="F9" i="6316"/>
  <c r="G9" s="1"/>
  <c r="E8"/>
  <c r="F7"/>
  <c r="G7" s="1"/>
  <c r="D7" i="6330"/>
  <c r="J39" i="6333"/>
  <c r="D26"/>
  <c r="D39"/>
  <c r="D41" s="1"/>
  <c r="F39"/>
  <c r="F41" s="1"/>
  <c r="J48" s="1"/>
  <c r="E39"/>
  <c r="I37"/>
  <c r="I35"/>
  <c r="I32"/>
  <c r="I31"/>
  <c r="I30"/>
  <c r="I29"/>
  <c r="I28"/>
  <c r="I24"/>
  <c r="I22"/>
  <c r="I21"/>
  <c r="I20"/>
  <c r="I19"/>
  <c r="I18"/>
  <c r="I17"/>
  <c r="I16"/>
  <c r="C8" i="6316"/>
  <c r="E14" i="6341"/>
  <c r="F14" s="1"/>
  <c r="F17" s="1"/>
  <c r="F12"/>
  <c r="R28" i="6342"/>
  <c r="D8" i="6330"/>
  <c r="D10"/>
  <c r="U6" i="6342"/>
  <c r="P28"/>
  <c r="E26" i="6330"/>
  <c r="E263" i="6339" l="1"/>
  <c r="E261"/>
  <c r="H26" i="6333"/>
  <c r="E252" i="6339"/>
  <c r="G252" s="1"/>
  <c r="F252"/>
  <c r="H252" s="1"/>
  <c r="G259"/>
  <c r="G261" s="1"/>
  <c r="E41" i="6333"/>
  <c r="C263" i="6339"/>
  <c r="D264" s="1"/>
  <c r="D268" s="1"/>
  <c r="D269" s="1"/>
  <c r="E17" i="6341"/>
  <c r="H39" i="6333"/>
  <c r="I39" s="1"/>
  <c r="H259" i="6339"/>
  <c r="H261" s="1"/>
  <c r="T26" i="6342"/>
  <c r="T19"/>
  <c r="H28"/>
  <c r="D9" i="6344"/>
  <c r="C9"/>
  <c r="E16" i="6330"/>
  <c r="E21" s="1"/>
  <c r="E23" s="1"/>
  <c r="B3" i="6344"/>
  <c r="D45" i="6333"/>
  <c r="J7" i="6330"/>
  <c r="J9" s="1"/>
  <c r="G45" i="6333"/>
  <c r="J45" s="1"/>
  <c r="K45" s="1"/>
  <c r="F10" i="6330"/>
  <c r="G10" s="1"/>
  <c r="H10" s="1"/>
  <c r="D9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E17" i="6330" l="1"/>
  <c r="B11" i="6344"/>
  <c r="C3" s="1"/>
  <c r="C11" s="1"/>
  <c r="D3" s="1"/>
  <c r="D11" s="1"/>
  <c r="H45" i="6333"/>
  <c r="I45" s="1"/>
  <c r="E45"/>
  <c r="D15" i="6330"/>
  <c r="E18" s="1"/>
  <c r="F8"/>
  <c r="G8" s="1"/>
  <c r="H8" s="1"/>
  <c r="B9" i="6344" l="1"/>
  <c r="I7" i="6330"/>
  <c r="I9" s="1"/>
  <c r="F16"/>
  <c r="F21" s="1"/>
  <c r="F26"/>
  <c r="E20"/>
  <c r="E25" l="1"/>
  <c r="D20"/>
  <c r="E22"/>
  <c r="F20"/>
  <c r="F7"/>
  <c r="D25"/>
  <c r="E27"/>
  <c r="E28"/>
  <c r="F25"/>
  <c r="F27" s="1"/>
  <c r="F23"/>
  <c r="F22"/>
  <c r="F18"/>
  <c r="F17"/>
  <c r="F28" l="1"/>
  <c r="F9"/>
  <c r="G7"/>
  <c r="H7" s="1"/>
  <c r="I11" l="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<sst xmlns="http://schemas.openxmlformats.org/spreadsheetml/2006/main" count="690" uniqueCount="547">
  <si>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</si>
  <si>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</si>
  <si>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</si>
  <si>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</si>
  <si>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</si>
  <si>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</si>
  <si>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</si>
  <si>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</si>
  <si>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</si>
  <si>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</si>
  <si>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</si>
  <si>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</si>
  <si>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</si>
  <si>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</si>
  <si>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</si>
  <si>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</si>
  <si>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</si>
  <si>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</si>
  <si>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</si>
  <si>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</si>
  <si>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</si>
  <si>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</si>
  <si>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</si>
  <si>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</si>
  <si>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</si>
  <si>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</si>
  <si>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</si>
  <si>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</si>
  <si>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</si>
  <si>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</si>
  <si>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</si>
  <si>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</si>
  <si>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</si>
  <si>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</si>
  <si>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</si>
  <si>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</si>
  <si>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</si>
  <si>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</si>
  <si>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</si>
  <si>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</si>
  <si>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</si>
  <si>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</si>
  <si>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</si>
  <si>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</si>
  <si>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</si>
  <si>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</si>
  <si>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</si>
  <si>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</si>
  <si>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</si>
  <si>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</si>
  <si>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</si>
  <si>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</si>
  <si>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</si>
  <si>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</si>
  <si>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</si>
  <si>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</si>
  <si>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</si>
  <si>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</si>
  <si>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</si>
  <si>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</si>
  <si>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</si>
  <si>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</si>
  <si>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</si>
  <si>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</si>
  <si>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</si>
  <si>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</si>
  <si>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</si>
  <si>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</si>
  <si>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</si>
  <si>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</si>
  <si>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</si>
  <si>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</si>
  <si>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</si>
  <si>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</si>
  <si>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</si>
  <si>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</si>
  <si>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</si>
  <si>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</si>
  <si>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</si>
  <si>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</si>
  <si>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</si>
  <si>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</si>
  <si>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</si>
  <si>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</si>
  <si>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</si>
  <si>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</si>
  <si>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</si>
  <si>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</si>
  <si>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</si>
  <si>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</si>
  <si>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</si>
  <si>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</si>
  <si>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</si>
  <si>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</si>
  <si>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</si>
  <si>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</si>
  <si>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</si>
  <si>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</si>
  <si>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</si>
  <si>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</si>
  <si>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</si>
  <si>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</si>
  <si>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</si>
  <si>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</si>
  <si>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</si>
  <si>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</si>
  <si>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</si>
  <si>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</si>
  <si>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</si>
  <si>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</si>
  <si>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</si>
  <si>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</si>
  <si>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</si>
  <si>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</si>
  <si>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</si>
  <si>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</si>
  <si>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</si>
  <si>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</si>
  <si>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</si>
  <si>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</si>
  <si>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</si>
  <si>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</si>
  <si>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</si>
  <si>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</si>
  <si>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</si>
  <si>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</si>
  <si>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</si>
  <si>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</si>
  <si>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</si>
  <si>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</si>
  <si>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</si>
  <si>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</si>
  <si>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</si>
  <si>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</si>
  <si>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</si>
  <si>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</si>
  <si>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</si>
  <si>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</si>
  <si>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</si>
  <si>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</si>
  <si>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</si>
  <si>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</si>
  <si>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</si>
  <si>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</si>
  <si>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</si>
  <si>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</si>
  <si>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</si>
  <si>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</si>
  <si>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</si>
  <si>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</si>
  <si>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</si>
  <si>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</si>
  <si>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</si>
  <si>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</si>
  <si>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</si>
  <si>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</si>
  <si>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</si>
  <si>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</si>
  <si>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</si>
  <si>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</si>
  <si>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</si>
  <si>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</si>
  <si>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</si>
  <si>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</si>
  <si>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</si>
  <si>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</si>
  <si>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</si>
  <si>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</si>
  <si>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</si>
  <si>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</si>
  <si>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</si>
  <si>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</si>
  <si>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</si>
  <si>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</si>
  <si>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</si>
  <si>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</si>
  <si>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</si>
  <si>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</si>
  <si>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</si>
  <si>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</si>
  <si>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</si>
  <si>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</si>
  <si>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</si>
  <si>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</si>
  <si>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</si>
  <si>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</si>
  <si>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</si>
  <si>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</si>
  <si>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</si>
  <si>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</si>
  <si>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</si>
  <si>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</si>
  <si>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</si>
  <si>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</si>
  <si>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</si>
  <si>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</si>
  <si>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</si>
  <si>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</si>
  <si>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</si>
  <si>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</si>
  <si>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</si>
  <si>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</si>
  <si>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</si>
  <si>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</si>
  <si>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</si>
  <si>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</si>
  <si>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</si>
  <si>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</si>
  <si>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</si>
  <si>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</si>
  <si>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</si>
  <si>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</si>
  <si>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</si>
  <si>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</si>
  <si>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</si>
  <si>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</si>
  <si>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</si>
  <si>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</si>
  <si>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</si>
  <si>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</si>
  <si>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</si>
  <si>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</si>
  <si>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</si>
  <si>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</si>
  <si>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</si>
  <si>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</si>
  <si>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</si>
  <si>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</si>
  <si>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</si>
  <si>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</si>
  <si>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</si>
  <si>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</si>
  <si>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</si>
  <si>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</si>
  <si>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</si>
  <si>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</si>
  <si>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</si>
  <si>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</si>
  <si>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</si>
  <si>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</si>
  <si>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</si>
  <si>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</si>
  <si>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</si>
  <si>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</si>
  <si>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</si>
  <si>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</si>
  <si>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</si>
  <si>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</si>
  <si>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</si>
  <si>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</si>
  <si>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</si>
  <si>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</si>
  <si>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</si>
  <si>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</si>
  <si>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</si>
  <si>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</si>
  <si>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</si>
  <si>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</si>
  <si>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</si>
  <si>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</si>
  <si>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</si>
  <si>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</si>
  <si>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</si>
  <si>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</si>
  <si>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</si>
  <si>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</si>
  <si>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</si>
  <si>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</si>
  <si>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</si>
  <si>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</si>
  <si>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</si>
  <si>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</si>
  <si>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</si>
  <si>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</si>
  <si>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</si>
  <si>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</si>
  <si>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</si>
  <si>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</si>
  <si>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</si>
  <si>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</si>
  <si>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</si>
  <si>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</si>
  <si>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</si>
  <si>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</si>
  <si>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</si>
  <si>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</si>
  <si>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</si>
  <si>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</si>
  <si>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</si>
  <si>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</si>
  <si>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</si>
  <si>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</si>
  <si>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</si>
  <si>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</si>
  <si>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</si>
  <si>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</si>
  <si>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</si>
  <si>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</si>
  <si>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</si>
  <si>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</si>
  <si>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</si>
  <si>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</si>
  <si>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</si>
  <si>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</si>
  <si>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</si>
  <si>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</si>
  <si>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</si>
  <si>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</si>
  <si>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</si>
  <si>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</si>
  <si>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</si>
  <si>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</si>
  <si>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</si>
  <si>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</si>
  <si>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</si>
  <si>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</si>
  <si>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</si>
  <si>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</si>
  <si>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</si>
  <si>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</si>
  <si>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</si>
  <si>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</si>
  <si>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</si>
  <si>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</si>
  <si>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</si>
  <si>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</si>
  <si>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</si>
  <si>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</si>
  <si>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</si>
  <si>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</si>
  <si>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</si>
  <si>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</si>
  <si>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</si>
  <si>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</si>
  <si>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</si>
  <si>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</si>
  <si>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</si>
  <si>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</si>
  <si>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</si>
  <si>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</si>
  <si>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</si>
  <si>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</si>
  <si>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</si>
  <si>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</si>
  <si>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</si>
  <si>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</si>
  <si>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</si>
  <si>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</si>
  <si>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</si>
  <si>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</si>
  <si>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</si>
  <si>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</si>
  <si>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</si>
  <si>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</si>
  <si>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</si>
  <si>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</si>
  <si>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</si>
  <si>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</si>
  <si>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</si>
  <si>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</si>
  <si>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</si>
  <si>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</si>
  <si>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</si>
  <si>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</si>
  <si>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</si>
  <si>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</si>
  <si>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</si>
  <si>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</si>
  <si>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</si>
  <si>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</si>
  <si>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</si>
  <si>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</si>
  <si>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</si>
  <si>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</si>
  <si>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</si>
  <si>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</si>
  <si>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</si>
  <si>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</si>
  <si>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</si>
  <si>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</si>
  <si>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</si>
  <si>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</si>
  <si>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</si>
  <si>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</si>
  <si>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</si>
  <si>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</si>
  <si>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</si>
  <si>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</si>
  <si>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</si>
  <si>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</si>
  <si>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</si>
  <si>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</si>
  <si>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</si>
  <si>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</si>
  <si>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</si>
  <si>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</si>
  <si>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</si>
  <si>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</si>
  <si>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</si>
  <si>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</si>
  <si>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</si>
  <si>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</si>
  <si>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</si>
  <si>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</si>
  <si>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</si>
  <si>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</si>
  <si>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</si>
  <si>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</si>
  <si>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</si>
  <si>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</si>
  <si>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</si>
  <si>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</si>
  <si>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</si>
  <si>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</si>
  <si>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</si>
  <si>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</si>
  <si>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</si>
  <si>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</si>
  <si>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</si>
  <si>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</si>
  <si>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</si>
  <si>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</si>
  <si>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</si>
  <si>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</si>
  <si>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</si>
  <si>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</si>
  <si>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</si>
  <si>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</si>
  <si>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</si>
  <si>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</si>
  <si>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</si>
  <si>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</si>
  <si>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</si>
  <si>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</si>
  <si>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</si>
  <si>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</si>
  <si>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</si>
  <si>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</si>
  <si>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</si>
  <si>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</si>
  <si>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</si>
  <si>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</si>
  <si>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</si>
  <si>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</si>
  <si>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</si>
  <si>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</si>
  <si>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</si>
  <si>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</si>
  <si>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</si>
  <si>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</si>
  <si>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</si>
  <si>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</si>
  <si>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</si>
  <si>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</si>
  <si>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</si>
  <si>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</si>
  <si>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</si>
  <si>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</si>
  <si>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</si>
  <si>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</si>
  <si>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</si>
  <si>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</si>
  <si>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</si>
  <si>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</si>
  <si>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</si>
  <si>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</si>
  <si>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</si>
  <si>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</si>
  <si>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</si>
  <si>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</si>
  <si>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</si>
  <si>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</si>
  <si>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</si>
  <si>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</si>
  <si>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</si>
  <si>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</si>
  <si>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</si>
  <si>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</si>
  <si>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</si>
  <si>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</si>
  <si>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</si>
  <si>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</si>
  <si>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</si>
  <si>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</si>
  <si>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</si>
  <si>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</si>
  <si>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</si>
  <si>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</si>
  <si>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</si>
  <si>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</si>
  <si>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</si>
  <si>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</si>
  <si>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</si>
  <si>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</si>
  <si>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</si>
  <si>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</si>
  <si>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</si>
  <si>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</si>
  <si>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</si>
  <si>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</si>
  <si>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</si>
  <si>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</si>
  <si>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</si>
  <si>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</si>
  <si>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</si>
  <si>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</si>
  <si>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</si>
  <si>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</si>
  <si>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</si>
  <si>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</si>
  <si>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</si>
  <si>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</si>
  <si>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</si>
  <si>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</si>
  <si>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</si>
  <si>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</si>
  <si>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</si>
  <si>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</si>
  <si>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</si>
  <si>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</si>
  <si>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</si>
  <si>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</si>
  <si>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</si>
  <si>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</si>
  <si>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</si>
  <si>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</si>
  <si>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</si>
  <si>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</si>
  <si>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</si>
  <si>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</si>
  <si>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</si>
  <si>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5" type="noConversion"/>
  </si>
  <si>
    <t>2011 Rec'd Capital Budget: Temporary positions - Capital Project Delivery</t>
    <phoneticPr fontId="25" type="noConversion"/>
  </si>
  <si>
    <t>2011 Rec'd Capital Plan: Temporary positions - Capital Project Delivery</t>
    <phoneticPr fontId="25" type="noConversion"/>
  </si>
  <si>
    <t>2010</t>
  </si>
  <si>
    <t>2011</t>
  </si>
  <si>
    <t>2011 Change from</t>
  </si>
  <si>
    <t>Actual</t>
  </si>
  <si>
    <t>2012</t>
  </si>
  <si>
    <t>2013</t>
  </si>
  <si>
    <t xml:space="preserve">Budget </t>
  </si>
  <si>
    <t>Rec'd Positions</t>
  </si>
  <si>
    <t>2011 Temporary Positions -  Capital</t>
  </si>
  <si>
    <t>2011 Operating Impact of Capital</t>
  </si>
  <si>
    <t>2011 Service Change Adjustments</t>
  </si>
  <si>
    <t>Category of Expense</t>
  </si>
  <si>
    <t>Facilities Management and Real Estate</t>
  </si>
</sst>
</file>

<file path=xl/styles.xml><?xml version="1.0" encoding="utf-8"?>
<styleSheet xmlns="http://schemas.openxmlformats.org/spreadsheetml/2006/main">
  <numFmts count="20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</numFmts>
  <fonts count="2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  <font>
      <b/>
      <u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99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8">
    <xf numFmtId="181" fontId="0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81" fontId="7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570">
    <xf numFmtId="181" fontId="0" fillId="0" borderId="0" xfId="0"/>
    <xf numFmtId="181" fontId="4" fillId="0" borderId="1" xfId="0" applyFont="1" applyBorder="1" applyAlignment="1">
      <alignment horizontal="center" vertical="center" wrapText="1"/>
    </xf>
    <xf numFmtId="181" fontId="7" fillId="0" borderId="0" xfId="0" applyFont="1" applyBorder="1"/>
    <xf numFmtId="181" fontId="5" fillId="0" borderId="0" xfId="0" applyFont="1"/>
    <xf numFmtId="181" fontId="4" fillId="0" borderId="2" xfId="0" applyFont="1" applyBorder="1" applyAlignment="1">
      <alignment horizontal="center" vertical="center"/>
    </xf>
    <xf numFmtId="181" fontId="4" fillId="0" borderId="0" xfId="0" applyFont="1" applyFill="1" applyBorder="1" applyAlignment="1">
      <alignment horizontal="center" vertical="center"/>
    </xf>
    <xf numFmtId="181" fontId="4" fillId="0" borderId="3" xfId="0" applyFont="1" applyBorder="1" applyAlignment="1">
      <alignment horizontal="center" vertical="center"/>
    </xf>
    <xf numFmtId="181" fontId="5" fillId="0" borderId="0" xfId="0" applyFont="1" applyFill="1"/>
    <xf numFmtId="181" fontId="4" fillId="0" borderId="0" xfId="0" applyFont="1" applyBorder="1" applyAlignment="1">
      <alignment horizontal="center" vertical="center"/>
    </xf>
    <xf numFmtId="181" fontId="12" fillId="0" borderId="0" xfId="0" applyFont="1"/>
    <xf numFmtId="167" fontId="5" fillId="0" borderId="0" xfId="0" applyNumberFormat="1" applyFont="1" applyFill="1" applyBorder="1"/>
    <xf numFmtId="173" fontId="5" fillId="0" borderId="0" xfId="0" applyNumberFormat="1" applyFont="1" applyFill="1" applyAlignment="1">
      <alignment horizontal="right"/>
    </xf>
    <xf numFmtId="181" fontId="3" fillId="0" borderId="0" xfId="0" applyFont="1" applyBorder="1" applyAlignment="1">
      <alignment vertical="center"/>
    </xf>
    <xf numFmtId="181" fontId="10" fillId="0" borderId="0" xfId="0" applyFont="1" applyBorder="1" applyAlignment="1"/>
    <xf numFmtId="181" fontId="10" fillId="0" borderId="0" xfId="0" applyFont="1" applyAlignment="1"/>
    <xf numFmtId="181" fontId="4" fillId="2" borderId="3" xfId="0" applyFont="1" applyFill="1" applyBorder="1" applyAlignment="1">
      <alignment horizontal="center" vertical="center"/>
    </xf>
    <xf numFmtId="181" fontId="14" fillId="0" borderId="0" xfId="0" applyFont="1" applyBorder="1" applyAlignment="1">
      <alignment horizontal="center"/>
    </xf>
    <xf numFmtId="181" fontId="14" fillId="0" borderId="0" xfId="0" applyFont="1" applyBorder="1"/>
    <xf numFmtId="181" fontId="14" fillId="0" borderId="4" xfId="0" applyFont="1" applyBorder="1"/>
    <xf numFmtId="181" fontId="14" fillId="0" borderId="0" xfId="0" applyFont="1" applyBorder="1" applyAlignment="1">
      <alignment vertical="center"/>
    </xf>
    <xf numFmtId="181" fontId="14" fillId="0" borderId="5" xfId="0" applyFont="1" applyBorder="1"/>
    <xf numFmtId="181" fontId="4" fillId="2" borderId="5" xfId="0" applyFont="1" applyFill="1" applyBorder="1" applyAlignment="1">
      <alignment horizontal="centerContinuous" vertical="center" wrapText="1"/>
    </xf>
    <xf numFmtId="181" fontId="3" fillId="0" borderId="0" xfId="0" applyFont="1" applyBorder="1" applyAlignment="1">
      <alignment horizontal="centerContinuous" vertical="center"/>
    </xf>
    <xf numFmtId="181" fontId="6" fillId="0" borderId="0" xfId="0" applyFont="1" applyBorder="1" applyAlignment="1">
      <alignment horizontal="centerContinuous" vertical="center"/>
    </xf>
    <xf numFmtId="181" fontId="4" fillId="0" borderId="9" xfId="0" applyFont="1" applyBorder="1"/>
    <xf numFmtId="181" fontId="4" fillId="2" borderId="10" xfId="0" applyFont="1" applyFill="1" applyBorder="1" applyAlignment="1">
      <alignment horizontal="centerContinuous" vertical="center" wrapText="1"/>
    </xf>
    <xf numFmtId="166" fontId="14" fillId="0" borderId="0" xfId="0" applyNumberFormat="1" applyFont="1" applyBorder="1"/>
    <xf numFmtId="8" fontId="12" fillId="0" borderId="0" xfId="0" applyNumberFormat="1" applyFont="1"/>
    <xf numFmtId="181" fontId="11" fillId="0" borderId="0" xfId="4" applyFont="1" applyBorder="1" applyAlignment="1">
      <alignment horizontal="center"/>
    </xf>
    <xf numFmtId="181" fontId="11" fillId="0" borderId="0" xfId="4" applyFont="1" applyFill="1" applyBorder="1" applyAlignment="1" applyProtection="1">
      <alignment horizontal="center"/>
    </xf>
    <xf numFmtId="181" fontId="3" fillId="0" borderId="0" xfId="4" applyFont="1" applyFill="1" applyAlignment="1" applyProtection="1">
      <alignment horizontal="centerContinuous"/>
    </xf>
    <xf numFmtId="181" fontId="5" fillId="0" borderId="15" xfId="4" applyFont="1" applyFill="1" applyBorder="1" applyProtection="1"/>
    <xf numFmtId="168" fontId="5" fillId="0" borderId="15" xfId="1" applyNumberFormat="1" applyFont="1" applyFill="1" applyBorder="1" applyProtection="1"/>
    <xf numFmtId="181" fontId="5" fillId="0" borderId="0" xfId="4" applyFont="1" applyFill="1" applyBorder="1" applyProtection="1"/>
    <xf numFmtId="181" fontId="4" fillId="0" borderId="16" xfId="4" quotePrefix="1" applyFont="1" applyFill="1" applyBorder="1" applyProtection="1"/>
    <xf numFmtId="181" fontId="4" fillId="0" borderId="17" xfId="4" applyFont="1" applyFill="1" applyBorder="1" applyProtection="1"/>
    <xf numFmtId="181" fontId="5" fillId="0" borderId="17" xfId="4" applyFont="1" applyFill="1" applyBorder="1" applyProtection="1"/>
    <xf numFmtId="168" fontId="5" fillId="0" borderId="17" xfId="1" applyNumberFormat="1" applyFont="1" applyFill="1" applyBorder="1" applyProtection="1"/>
    <xf numFmtId="181" fontId="5" fillId="0" borderId="18" xfId="4" applyFont="1" applyFill="1" applyBorder="1" applyProtection="1"/>
    <xf numFmtId="181" fontId="4" fillId="0" borderId="0" xfId="4" applyFont="1" applyFill="1" applyBorder="1" applyProtection="1"/>
    <xf numFmtId="169" fontId="5" fillId="0" borderId="0" xfId="4" applyNumberFormat="1" applyFont="1" applyFill="1" applyBorder="1" applyProtection="1"/>
    <xf numFmtId="168" fontId="5" fillId="0" borderId="0" xfId="1" applyNumberFormat="1" applyFont="1" applyFill="1" applyBorder="1" applyProtection="1"/>
    <xf numFmtId="181" fontId="5" fillId="0" borderId="19" xfId="4" applyFont="1" applyFill="1" applyBorder="1" applyProtection="1"/>
    <xf numFmtId="181" fontId="4" fillId="0" borderId="0" xfId="4" quotePrefix="1" applyFont="1" applyFill="1" applyBorder="1" applyAlignment="1" applyProtection="1"/>
    <xf numFmtId="181" fontId="4" fillId="0" borderId="20" xfId="4" applyFont="1" applyFill="1" applyBorder="1" applyProtection="1"/>
    <xf numFmtId="181" fontId="4" fillId="0" borderId="16" xfId="4" applyFont="1" applyFill="1" applyBorder="1" applyProtection="1"/>
    <xf numFmtId="181" fontId="4" fillId="0" borderId="18" xfId="4" applyFont="1" applyFill="1" applyBorder="1" applyProtection="1"/>
    <xf numFmtId="181" fontId="4" fillId="0" borderId="21" xfId="4" applyFont="1" applyFill="1" applyBorder="1" applyProtection="1"/>
    <xf numFmtId="181" fontId="4" fillId="0" borderId="22" xfId="4" applyFont="1" applyFill="1" applyBorder="1" applyProtection="1"/>
    <xf numFmtId="181" fontId="4" fillId="0" borderId="20" xfId="4" applyFont="1" applyBorder="1" applyProtection="1"/>
    <xf numFmtId="181" fontId="4" fillId="0" borderId="19" xfId="4" applyFont="1" applyBorder="1" applyProtection="1"/>
    <xf numFmtId="181" fontId="4" fillId="0" borderId="19" xfId="4" applyFont="1" applyFill="1" applyBorder="1" applyProtection="1"/>
    <xf numFmtId="181" fontId="4" fillId="0" borderId="23" xfId="4" applyFont="1" applyFill="1" applyBorder="1" applyProtection="1"/>
    <xf numFmtId="181" fontId="16" fillId="0" borderId="24" xfId="4" applyFont="1" applyFill="1" applyBorder="1" applyProtection="1"/>
    <xf numFmtId="172" fontId="4" fillId="0" borderId="20" xfId="4" applyNumberFormat="1" applyFont="1" applyFill="1" applyBorder="1" applyProtection="1"/>
    <xf numFmtId="172" fontId="4" fillId="0" borderId="19" xfId="4" applyNumberFormat="1" applyFont="1" applyFill="1" applyBorder="1" applyProtection="1"/>
    <xf numFmtId="172" fontId="4" fillId="0" borderId="20" xfId="4" applyNumberFormat="1" applyFont="1" applyFill="1" applyBorder="1" applyAlignment="1" applyProtection="1">
      <alignment vertical="center"/>
    </xf>
    <xf numFmtId="172" fontId="4" fillId="0" borderId="20" xfId="4" applyNumberFormat="1" applyFont="1" applyFill="1" applyBorder="1" applyAlignment="1" applyProtection="1">
      <alignment vertical="top"/>
    </xf>
    <xf numFmtId="172" fontId="4" fillId="0" borderId="25" xfId="4" quotePrefix="1" applyNumberFormat="1" applyFont="1" applyFill="1" applyBorder="1" applyProtection="1"/>
    <xf numFmtId="172" fontId="4" fillId="0" borderId="16" xfId="4" applyNumberFormat="1" applyFont="1" applyFill="1" applyBorder="1" applyProtection="1"/>
    <xf numFmtId="172" fontId="4" fillId="0" borderId="20" xfId="4" quotePrefix="1" applyNumberFormat="1" applyFont="1" applyFill="1" applyBorder="1" applyAlignment="1" applyProtection="1">
      <alignment vertical="center"/>
    </xf>
    <xf numFmtId="172" fontId="4" fillId="0" borderId="25" xfId="4" applyNumberFormat="1" applyFont="1" applyFill="1" applyBorder="1" applyProtection="1"/>
    <xf numFmtId="172" fontId="5" fillId="0" borderId="26" xfId="4" applyNumberFormat="1" applyFont="1" applyFill="1" applyBorder="1" applyProtection="1"/>
    <xf numFmtId="1" fontId="15" fillId="0" borderId="0" xfId="4" applyNumberFormat="1" applyFont="1" applyFill="1" applyBorder="1" applyAlignment="1" applyProtection="1"/>
    <xf numFmtId="181" fontId="4" fillId="0" borderId="0" xfId="4" applyFont="1" applyFill="1" applyBorder="1" applyAlignment="1" applyProtection="1">
      <alignment horizontal="center"/>
    </xf>
    <xf numFmtId="181" fontId="4" fillId="0" borderId="20" xfId="4" applyFont="1" applyFill="1" applyBorder="1" applyAlignment="1" applyProtection="1"/>
    <xf numFmtId="175" fontId="4" fillId="0" borderId="27" xfId="4" applyNumberFormat="1" applyFont="1" applyFill="1" applyBorder="1" applyAlignment="1" applyProtection="1">
      <alignment horizontal="center"/>
    </xf>
    <xf numFmtId="181" fontId="4" fillId="0" borderId="3" xfId="4" applyFont="1" applyFill="1" applyBorder="1" applyAlignment="1" applyProtection="1">
      <alignment horizontal="center"/>
    </xf>
    <xf numFmtId="175" fontId="4" fillId="0" borderId="0" xfId="4" applyNumberFormat="1" applyFont="1" applyFill="1" applyBorder="1" applyAlignment="1" applyProtection="1">
      <alignment horizontal="center"/>
    </xf>
    <xf numFmtId="181" fontId="4" fillId="0" borderId="27" xfId="4" applyFont="1" applyFill="1" applyBorder="1" applyAlignment="1" applyProtection="1">
      <alignment horizontal="center"/>
    </xf>
    <xf numFmtId="181" fontId="4" fillId="0" borderId="28" xfId="4" applyFont="1" applyFill="1" applyBorder="1" applyAlignment="1" applyProtection="1">
      <alignment horizontal="center"/>
    </xf>
    <xf numFmtId="181" fontId="4" fillId="0" borderId="29" xfId="4" applyFont="1" applyFill="1" applyBorder="1" applyAlignment="1" applyProtection="1">
      <alignment horizontal="center"/>
    </xf>
    <xf numFmtId="181" fontId="4" fillId="0" borderId="28" xfId="4" applyFont="1" applyFill="1" applyBorder="1" applyAlignment="1" applyProtection="1">
      <alignment horizontal="center" vertical="center"/>
    </xf>
    <xf numFmtId="181" fontId="4" fillId="0" borderId="29" xfId="4" applyFont="1" applyFill="1" applyBorder="1" applyAlignment="1" applyProtection="1">
      <alignment horizontal="center" vertical="center"/>
    </xf>
    <xf numFmtId="181" fontId="4" fillId="0" borderId="0" xfId="4" applyFont="1" applyFill="1" applyBorder="1" applyAlignment="1" applyProtection="1">
      <alignment horizontal="center" vertical="center"/>
    </xf>
    <xf numFmtId="172" fontId="5" fillId="0" borderId="0" xfId="4" applyNumberFormat="1" applyFont="1" applyFill="1" applyBorder="1" applyProtection="1"/>
    <xf numFmtId="167" fontId="5" fillId="0" borderId="0" xfId="4" applyNumberFormat="1" applyFont="1" applyFill="1" applyBorder="1" applyProtection="1"/>
    <xf numFmtId="172" fontId="4" fillId="0" borderId="19" xfId="4" applyNumberFormat="1" applyFont="1" applyFill="1" applyBorder="1" applyAlignment="1" applyProtection="1">
      <alignment vertical="center"/>
    </xf>
    <xf numFmtId="167" fontId="5" fillId="0" borderId="0" xfId="4" applyNumberFormat="1" applyFont="1" applyFill="1" applyBorder="1" applyAlignment="1" applyProtection="1">
      <alignment vertical="center"/>
    </xf>
    <xf numFmtId="172" fontId="4" fillId="0" borderId="19" xfId="4" applyNumberFormat="1" applyFont="1" applyFill="1" applyBorder="1" applyAlignment="1" applyProtection="1">
      <alignment vertical="top"/>
    </xf>
    <xf numFmtId="167" fontId="5" fillId="0" borderId="0" xfId="4" applyNumberFormat="1" applyFont="1" applyFill="1" applyBorder="1" applyAlignment="1" applyProtection="1">
      <alignment vertical="top"/>
    </xf>
    <xf numFmtId="172" fontId="4" fillId="0" borderId="26" xfId="4" applyNumberFormat="1" applyFont="1" applyFill="1" applyBorder="1" applyProtection="1"/>
    <xf numFmtId="172" fontId="4" fillId="0" borderId="19" xfId="4" applyNumberFormat="1" applyFont="1" applyFill="1" applyBorder="1" applyAlignment="1" applyProtection="1"/>
    <xf numFmtId="172" fontId="5" fillId="0" borderId="19" xfId="4" applyNumberFormat="1" applyFont="1" applyFill="1" applyBorder="1" applyAlignment="1" applyProtection="1">
      <alignment vertical="center"/>
    </xf>
    <xf numFmtId="171" fontId="5" fillId="0" borderId="30" xfId="0" applyNumberFormat="1" applyFont="1" applyBorder="1" applyAlignment="1">
      <alignment horizontal="center" vertical="center"/>
    </xf>
    <xf numFmtId="181" fontId="4" fillId="0" borderId="6" xfId="0" applyFont="1" applyBorder="1" applyAlignment="1">
      <alignment horizontal="left" vertical="center"/>
    </xf>
    <xf numFmtId="171" fontId="5" fillId="0" borderId="6" xfId="0" applyNumberFormat="1" applyFont="1" applyBorder="1" applyAlignment="1">
      <alignment horizontal="center" vertical="center"/>
    </xf>
    <xf numFmtId="171" fontId="5" fillId="0" borderId="0" xfId="0" applyNumberFormat="1" applyFont="1" applyFill="1" applyBorder="1" applyAlignment="1">
      <alignment horizontal="center" vertical="center"/>
    </xf>
    <xf numFmtId="171" fontId="5" fillId="0" borderId="4" xfId="0" applyNumberFormat="1" applyFont="1" applyFill="1" applyBorder="1" applyAlignment="1">
      <alignment horizontal="center" vertical="center"/>
    </xf>
    <xf numFmtId="172" fontId="5" fillId="0" borderId="27" xfId="4" applyNumberFormat="1" applyFont="1" applyFill="1" applyBorder="1" applyAlignment="1" applyProtection="1">
      <alignment horizontal="center"/>
    </xf>
    <xf numFmtId="172" fontId="5" fillId="0" borderId="3" xfId="4" applyNumberFormat="1" applyFont="1" applyFill="1" applyBorder="1" applyAlignment="1" applyProtection="1">
      <alignment horizontal="center"/>
    </xf>
    <xf numFmtId="167" fontId="5" fillId="0" borderId="27" xfId="4" applyNumberFormat="1" applyFont="1" applyFill="1" applyBorder="1" applyAlignment="1" applyProtection="1">
      <alignment horizontal="center"/>
    </xf>
    <xf numFmtId="167" fontId="5" fillId="0" borderId="3" xfId="4" applyNumberFormat="1" applyFont="1" applyFill="1" applyBorder="1" applyAlignment="1" applyProtection="1">
      <alignment horizontal="center"/>
    </xf>
    <xf numFmtId="167" fontId="5" fillId="0" borderId="31" xfId="4" applyNumberFormat="1" applyFont="1" applyFill="1" applyBorder="1" applyAlignment="1" applyProtection="1">
      <alignment horizontal="center"/>
    </xf>
    <xf numFmtId="167" fontId="5" fillId="0" borderId="32" xfId="4" applyNumberFormat="1" applyFont="1" applyFill="1" applyBorder="1" applyAlignment="1" applyProtection="1">
      <alignment horizontal="center"/>
    </xf>
    <xf numFmtId="167" fontId="5" fillId="0" borderId="28" xfId="4" applyNumberFormat="1" applyFont="1" applyFill="1" applyBorder="1" applyAlignment="1" applyProtection="1">
      <alignment horizontal="center" vertical="center"/>
    </xf>
    <xf numFmtId="167" fontId="5" fillId="0" borderId="29" xfId="4" applyNumberFormat="1" applyFont="1" applyFill="1" applyBorder="1" applyAlignment="1" applyProtection="1">
      <alignment horizontal="center" vertical="center"/>
    </xf>
    <xf numFmtId="167" fontId="5" fillId="0" borderId="27" xfId="4" applyNumberFormat="1" applyFont="1" applyFill="1" applyBorder="1" applyAlignment="1" applyProtection="1">
      <alignment horizontal="center" vertical="top"/>
    </xf>
    <xf numFmtId="167" fontId="5" fillId="0" borderId="3" xfId="4" applyNumberFormat="1" applyFont="1" applyFill="1" applyBorder="1" applyAlignment="1" applyProtection="1">
      <alignment horizontal="center" vertical="top"/>
    </xf>
    <xf numFmtId="167" fontId="5" fillId="0" borderId="33" xfId="4" applyNumberFormat="1" applyFont="1" applyFill="1" applyBorder="1" applyAlignment="1" applyProtection="1">
      <alignment horizontal="center"/>
    </xf>
    <xf numFmtId="167" fontId="5" fillId="0" borderId="34" xfId="4" applyNumberFormat="1" applyFont="1" applyFill="1" applyBorder="1" applyAlignment="1" applyProtection="1">
      <alignment horizontal="center"/>
    </xf>
    <xf numFmtId="167" fontId="5" fillId="0" borderId="27" xfId="4" applyNumberFormat="1" applyFont="1" applyFill="1" applyBorder="1" applyAlignment="1" applyProtection="1">
      <alignment horizontal="center" vertical="center"/>
    </xf>
    <xf numFmtId="167" fontId="5" fillId="0" borderId="3" xfId="4" applyNumberFormat="1" applyFont="1" applyFill="1" applyBorder="1" applyAlignment="1" applyProtection="1">
      <alignment horizontal="center" vertical="center"/>
    </xf>
    <xf numFmtId="181" fontId="4" fillId="2" borderId="22" xfId="4" applyFont="1" applyFill="1" applyBorder="1" applyProtection="1"/>
    <xf numFmtId="181" fontId="4" fillId="2" borderId="17" xfId="4" applyFont="1" applyFill="1" applyBorder="1" applyAlignment="1" applyProtection="1">
      <alignment horizontal="left"/>
    </xf>
    <xf numFmtId="181" fontId="4" fillId="2" borderId="3" xfId="4" applyFont="1" applyFill="1" applyBorder="1" applyAlignment="1" applyProtection="1">
      <alignment horizontal="center"/>
    </xf>
    <xf numFmtId="181" fontId="4" fillId="2" borderId="29" xfId="4" applyFont="1" applyFill="1" applyBorder="1" applyAlignment="1" applyProtection="1">
      <alignment horizontal="center"/>
    </xf>
    <xf numFmtId="181" fontId="4" fillId="2" borderId="29" xfId="4" applyFont="1" applyFill="1" applyBorder="1" applyAlignment="1" applyProtection="1">
      <alignment horizontal="center" vertical="center"/>
    </xf>
    <xf numFmtId="181" fontId="4" fillId="2" borderId="35" xfId="4" applyFont="1" applyFill="1" applyBorder="1" applyAlignment="1" applyProtection="1">
      <alignment horizontal="center" vertical="center"/>
    </xf>
    <xf numFmtId="172" fontId="5" fillId="2" borderId="3" xfId="4" applyNumberFormat="1" applyFont="1" applyFill="1" applyBorder="1" applyAlignment="1" applyProtection="1">
      <alignment horizontal="center"/>
    </xf>
    <xf numFmtId="172" fontId="5" fillId="2" borderId="36" xfId="4" applyNumberFormat="1" applyFont="1" applyFill="1" applyBorder="1" applyAlignment="1" applyProtection="1">
      <alignment horizontal="center"/>
    </xf>
    <xf numFmtId="167" fontId="5" fillId="2" borderId="3" xfId="4" applyNumberFormat="1" applyFont="1" applyFill="1" applyBorder="1" applyAlignment="1" applyProtection="1">
      <alignment horizontal="center"/>
    </xf>
    <xf numFmtId="167" fontId="5" fillId="2" borderId="36" xfId="4" applyNumberFormat="1" applyFont="1" applyFill="1" applyBorder="1" applyAlignment="1" applyProtection="1">
      <alignment horizontal="center"/>
    </xf>
    <xf numFmtId="167" fontId="5" fillId="2" borderId="32" xfId="4" applyNumberFormat="1" applyFont="1" applyFill="1" applyBorder="1" applyAlignment="1" applyProtection="1">
      <alignment horizontal="center"/>
    </xf>
    <xf numFmtId="167" fontId="5" fillId="2" borderId="37" xfId="4" applyNumberFormat="1" applyFont="1" applyFill="1" applyBorder="1" applyAlignment="1" applyProtection="1">
      <alignment horizontal="center"/>
    </xf>
    <xf numFmtId="167" fontId="5" fillId="2" borderId="29" xfId="4" applyNumberFormat="1" applyFont="1" applyFill="1" applyBorder="1" applyAlignment="1" applyProtection="1">
      <alignment horizontal="center" vertical="center"/>
    </xf>
    <xf numFmtId="167" fontId="5" fillId="2" borderId="38" xfId="4" applyNumberFormat="1" applyFont="1" applyFill="1" applyBorder="1" applyAlignment="1" applyProtection="1">
      <alignment horizontal="center"/>
    </xf>
    <xf numFmtId="167" fontId="5" fillId="2" borderId="39" xfId="4" applyNumberFormat="1" applyFont="1" applyFill="1" applyBorder="1" applyAlignment="1" applyProtection="1">
      <alignment horizontal="center"/>
    </xf>
    <xf numFmtId="167" fontId="5" fillId="2" borderId="40" xfId="4" applyNumberFormat="1" applyFont="1" applyFill="1" applyBorder="1" applyAlignment="1" applyProtection="1">
      <alignment horizontal="center"/>
    </xf>
    <xf numFmtId="167" fontId="5" fillId="2" borderId="3" xfId="4" applyNumberFormat="1" applyFont="1" applyFill="1" applyBorder="1" applyAlignment="1" applyProtection="1">
      <alignment horizontal="center" vertical="top"/>
    </xf>
    <xf numFmtId="167" fontId="5" fillId="2" borderId="36" xfId="4" applyNumberFormat="1" applyFont="1" applyFill="1" applyBorder="1" applyAlignment="1" applyProtection="1">
      <alignment horizontal="center" vertical="top"/>
    </xf>
    <xf numFmtId="167" fontId="5" fillId="2" borderId="34" xfId="4" applyNumberFormat="1" applyFont="1" applyFill="1" applyBorder="1" applyAlignment="1" applyProtection="1">
      <alignment horizontal="center"/>
    </xf>
    <xf numFmtId="167" fontId="5" fillId="2" borderId="15" xfId="4" applyNumberFormat="1" applyFont="1" applyFill="1" applyBorder="1" applyAlignment="1" applyProtection="1">
      <alignment horizontal="center"/>
    </xf>
    <xf numFmtId="167" fontId="5" fillId="2" borderId="3" xfId="4" applyNumberFormat="1" applyFont="1" applyFill="1" applyBorder="1" applyAlignment="1" applyProtection="1">
      <alignment horizontal="center" vertical="center"/>
    </xf>
    <xf numFmtId="167" fontId="5" fillId="2" borderId="41" xfId="4" applyNumberFormat="1" applyFont="1" applyFill="1" applyBorder="1" applyAlignment="1" applyProtection="1">
      <alignment horizontal="center"/>
    </xf>
    <xf numFmtId="167" fontId="5" fillId="2" borderId="42" xfId="4" applyNumberFormat="1" applyFont="1" applyFill="1" applyBorder="1" applyAlignment="1" applyProtection="1">
      <alignment horizontal="center"/>
    </xf>
    <xf numFmtId="181" fontId="14" fillId="0" borderId="5" xfId="0" applyFont="1" applyBorder="1" applyAlignment="1">
      <alignment horizontal="center"/>
    </xf>
    <xf numFmtId="171" fontId="5" fillId="0" borderId="9" xfId="0" applyNumberFormat="1" applyFont="1" applyBorder="1" applyAlignment="1">
      <alignment horizontal="center" vertical="center"/>
    </xf>
    <xf numFmtId="171" fontId="5" fillId="0" borderId="12" xfId="0" applyNumberFormat="1" applyFont="1" applyBorder="1" applyAlignment="1">
      <alignment horizontal="center" vertical="center"/>
    </xf>
    <xf numFmtId="171" fontId="5" fillId="2" borderId="30" xfId="0" applyNumberFormat="1" applyFont="1" applyFill="1" applyBorder="1" applyAlignment="1">
      <alignment horizontal="center" vertical="center"/>
    </xf>
    <xf numFmtId="171" fontId="5" fillId="2" borderId="12" xfId="0" applyNumberFormat="1" applyFont="1" applyFill="1" applyBorder="1" applyAlignment="1">
      <alignment horizontal="center" vertical="center"/>
    </xf>
    <xf numFmtId="166" fontId="5" fillId="0" borderId="30" xfId="0" applyNumberFormat="1" applyFont="1" applyBorder="1" applyAlignment="1">
      <alignment horizontal="center" vertical="center"/>
    </xf>
    <xf numFmtId="181" fontId="4" fillId="2" borderId="12" xfId="0" applyFont="1" applyFill="1" applyBorder="1" applyAlignment="1">
      <alignment horizontal="center" vertical="center"/>
    </xf>
    <xf numFmtId="181" fontId="4" fillId="0" borderId="9" xfId="0" applyFont="1" applyBorder="1" applyAlignment="1">
      <alignment horizontal="left" vertical="center"/>
    </xf>
    <xf numFmtId="166" fontId="5" fillId="0" borderId="12" xfId="0" applyNumberFormat="1" applyFont="1" applyBorder="1" applyAlignment="1">
      <alignment horizontal="center" vertical="center"/>
    </xf>
    <xf numFmtId="181" fontId="4" fillId="0" borderId="14" xfId="0" applyFont="1" applyBorder="1" applyAlignment="1">
      <alignment horizontal="left" vertical="center" wrapText="1"/>
    </xf>
    <xf numFmtId="166" fontId="5" fillId="0" borderId="1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166" fontId="5" fillId="2" borderId="30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81" fontId="4" fillId="0" borderId="5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81" fontId="4" fillId="2" borderId="4" xfId="0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81" fontId="14" fillId="0" borderId="4" xfId="0" applyFont="1" applyBorder="1" applyAlignment="1">
      <alignment horizontal="right"/>
    </xf>
    <xf numFmtId="171" fontId="4" fillId="2" borderId="1" xfId="0" applyNumberFormat="1" applyFont="1" applyFill="1" applyBorder="1" applyAlignment="1">
      <alignment horizontal="center" vertical="center"/>
    </xf>
    <xf numFmtId="171" fontId="5" fillId="0" borderId="5" xfId="0" applyNumberFormat="1" applyFont="1" applyFill="1" applyBorder="1" applyAlignment="1">
      <alignment horizontal="center" vertical="center"/>
    </xf>
    <xf numFmtId="181" fontId="4" fillId="0" borderId="12" xfId="0" applyFont="1" applyBorder="1" applyAlignment="1">
      <alignment horizontal="center" vertical="center"/>
    </xf>
    <xf numFmtId="171" fontId="5" fillId="0" borderId="14" xfId="0" applyNumberFormat="1" applyFont="1" applyFill="1" applyBorder="1" applyAlignment="1">
      <alignment horizontal="center" vertical="center"/>
    </xf>
    <xf numFmtId="171" fontId="5" fillId="2" borderId="1" xfId="0" applyNumberFormat="1" applyFont="1" applyFill="1" applyBorder="1" applyAlignment="1">
      <alignment horizontal="center" vertical="center"/>
    </xf>
    <xf numFmtId="171" fontId="5" fillId="0" borderId="1" xfId="0" applyNumberFormat="1" applyFont="1" applyBorder="1" applyAlignment="1">
      <alignment horizontal="center" vertical="center"/>
    </xf>
    <xf numFmtId="171" fontId="4" fillId="0" borderId="12" xfId="0" applyNumberFormat="1" applyFont="1" applyFill="1" applyBorder="1" applyAlignment="1">
      <alignment horizontal="center" vertical="center"/>
    </xf>
    <xf numFmtId="172" fontId="5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7" fillId="2" borderId="2" xfId="0" applyFont="1" applyFill="1" applyBorder="1"/>
    <xf numFmtId="171" fontId="17" fillId="2" borderId="0" xfId="0" applyNumberFormat="1" applyFont="1" applyFill="1" applyBorder="1"/>
    <xf numFmtId="181" fontId="18" fillId="0" borderId="0" xfId="0" applyFont="1" applyAlignment="1"/>
    <xf numFmtId="181" fontId="13" fillId="0" borderId="0" xfId="0" applyFont="1" applyAlignment="1"/>
    <xf numFmtId="181" fontId="13" fillId="2" borderId="1" xfId="0" applyFont="1" applyFill="1" applyBorder="1" applyAlignment="1">
      <alignment horizontal="center"/>
    </xf>
    <xf numFmtId="181" fontId="19" fillId="0" borderId="9" xfId="0" applyFont="1" applyBorder="1"/>
    <xf numFmtId="171" fontId="0" fillId="0" borderId="12" xfId="0" applyNumberFormat="1" applyBorder="1"/>
    <xf numFmtId="171" fontId="17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7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7" fillId="0" borderId="30" xfId="0" applyNumberFormat="1" applyFont="1" applyBorder="1"/>
    <xf numFmtId="181" fontId="19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9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9" fillId="0" borderId="44" xfId="0" applyFont="1" applyFill="1" applyBorder="1" applyAlignment="1">
      <alignment wrapText="1"/>
    </xf>
    <xf numFmtId="181" fontId="19" fillId="0" borderId="43" xfId="0" applyFont="1" applyFill="1" applyBorder="1" applyAlignment="1">
      <alignment wrapText="1"/>
    </xf>
    <xf numFmtId="181" fontId="19" fillId="0" borderId="45" xfId="0" applyFont="1" applyFill="1" applyBorder="1" applyAlignment="1">
      <alignment horizontal="left" wrapText="1"/>
    </xf>
    <xf numFmtId="181" fontId="2" fillId="0" borderId="43" xfId="0" applyFont="1" applyFill="1" applyBorder="1" applyAlignment="1">
      <alignment horizontal="left" wrapText="1" indent="1"/>
    </xf>
    <xf numFmtId="181" fontId="19" fillId="0" borderId="9" xfId="0" applyFont="1" applyFill="1" applyBorder="1" applyAlignment="1">
      <alignment horizontal="left" wrapText="1"/>
    </xf>
    <xf numFmtId="181" fontId="2" fillId="0" borderId="47" xfId="0" applyFont="1" applyFill="1" applyBorder="1" applyAlignment="1">
      <alignment horizontal="left" wrapText="1" indent="1"/>
    </xf>
    <xf numFmtId="181" fontId="13" fillId="2" borderId="14" xfId="0" applyFont="1" applyFill="1" applyBorder="1" applyAlignment="1">
      <alignment wrapText="1"/>
    </xf>
    <xf numFmtId="171" fontId="13" fillId="2" borderId="30" xfId="0" applyNumberFormat="1" applyFont="1" applyFill="1" applyBorder="1"/>
    <xf numFmtId="181" fontId="18" fillId="0" borderId="0" xfId="0" applyFont="1" applyAlignment="1">
      <alignment horizontal="center"/>
    </xf>
    <xf numFmtId="181" fontId="19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9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3" fillId="2" borderId="6" xfId="0" applyFont="1" applyFill="1" applyBorder="1" applyAlignment="1">
      <alignment horizontal="center" wrapText="1"/>
    </xf>
    <xf numFmtId="181" fontId="17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9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9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2" fillId="0" borderId="48" xfId="0" applyFont="1" applyFill="1" applyBorder="1" applyAlignment="1">
      <alignment horizontal="center"/>
    </xf>
    <xf numFmtId="181" fontId="4" fillId="0" borderId="55" xfId="0" applyFont="1" applyBorder="1" applyAlignment="1">
      <alignment horizontal="left" vertical="center" indent="1"/>
    </xf>
    <xf numFmtId="171" fontId="5" fillId="0" borderId="56" xfId="0" applyNumberFormat="1" applyFont="1" applyBorder="1" applyAlignment="1">
      <alignment horizontal="center" vertical="center"/>
    </xf>
    <xf numFmtId="171" fontId="4" fillId="2" borderId="57" xfId="0" applyNumberFormat="1" applyFont="1" applyFill="1" applyBorder="1" applyAlignment="1">
      <alignment horizontal="center" vertical="center"/>
    </xf>
    <xf numFmtId="171" fontId="5" fillId="0" borderId="56" xfId="0" applyNumberFormat="1" applyFont="1" applyFill="1" applyBorder="1" applyAlignment="1">
      <alignment horizontal="center" vertical="center"/>
    </xf>
    <xf numFmtId="171" fontId="4" fillId="0" borderId="57" xfId="0" applyNumberFormat="1" applyFont="1" applyBorder="1" applyAlignment="1">
      <alignment horizontal="center" vertical="center"/>
    </xf>
    <xf numFmtId="171" fontId="4" fillId="0" borderId="58" xfId="0" applyNumberFormat="1" applyFont="1" applyBorder="1" applyAlignment="1">
      <alignment horizontal="center" vertical="center"/>
    </xf>
    <xf numFmtId="181" fontId="4" fillId="0" borderId="59" xfId="0" applyFont="1" applyFill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right" vertical="center" indent="1"/>
    </xf>
    <xf numFmtId="181" fontId="4" fillId="0" borderId="61" xfId="0" applyFont="1" applyFill="1" applyBorder="1" applyAlignment="1">
      <alignment horizontal="left" vertical="center" indent="1"/>
    </xf>
    <xf numFmtId="181" fontId="14" fillId="0" borderId="62" xfId="0" applyFont="1" applyBorder="1" applyAlignment="1">
      <alignment horizontal="right"/>
    </xf>
    <xf numFmtId="173" fontId="4" fillId="2" borderId="63" xfId="5" applyNumberFormat="1" applyFont="1" applyFill="1" applyBorder="1" applyAlignment="1">
      <alignment horizontal="center" vertical="center"/>
    </xf>
    <xf numFmtId="173" fontId="4" fillId="0" borderId="63" xfId="5" applyNumberFormat="1" applyFont="1" applyFill="1" applyBorder="1" applyAlignment="1">
      <alignment horizontal="center" vertical="center"/>
    </xf>
    <xf numFmtId="173" fontId="4" fillId="0" borderId="64" xfId="0" applyNumberFormat="1" applyFont="1" applyBorder="1" applyAlignment="1">
      <alignment horizontal="right" indent="1"/>
    </xf>
    <xf numFmtId="181" fontId="3" fillId="0" borderId="65" xfId="0" applyFont="1" applyBorder="1" applyAlignment="1">
      <alignment horizontal="centerContinuous" vertical="center"/>
    </xf>
    <xf numFmtId="181" fontId="4" fillId="0" borderId="57" xfId="0" applyFont="1" applyBorder="1" applyAlignment="1">
      <alignment horizontal="centerContinuous" vertical="center" wrapText="1"/>
    </xf>
    <xf numFmtId="181" fontId="4" fillId="0" borderId="58" xfId="0" applyFont="1" applyBorder="1" applyAlignment="1">
      <alignment horizontal="centerContinuous" vertical="center" wrapText="1"/>
    </xf>
    <xf numFmtId="181" fontId="4" fillId="0" borderId="66" xfId="0" applyFont="1" applyBorder="1" applyAlignment="1">
      <alignment vertical="center"/>
    </xf>
    <xf numFmtId="181" fontId="4" fillId="0" borderId="67" xfId="0" applyFont="1" applyBorder="1" applyAlignment="1">
      <alignment horizontal="center" vertical="center" wrapText="1"/>
    </xf>
    <xf numFmtId="181" fontId="4" fillId="0" borderId="68" xfId="0" applyFont="1" applyBorder="1" applyAlignment="1">
      <alignment horizontal="center" vertical="center"/>
    </xf>
    <xf numFmtId="181" fontId="4" fillId="0" borderId="60" xfId="0" applyFont="1" applyBorder="1" applyAlignment="1">
      <alignment horizontal="center" vertical="center"/>
    </xf>
    <xf numFmtId="181" fontId="4" fillId="0" borderId="69" xfId="0" applyFont="1" applyBorder="1" applyAlignment="1">
      <alignment horizontal="left" vertical="center" indent="1"/>
    </xf>
    <xf numFmtId="171" fontId="5" fillId="0" borderId="60" xfId="0" applyNumberFormat="1" applyFont="1" applyBorder="1" applyAlignment="1">
      <alignment horizontal="center" vertical="center"/>
    </xf>
    <xf numFmtId="181" fontId="4" fillId="0" borderId="70" xfId="0" applyFont="1" applyBorder="1" applyAlignment="1">
      <alignment horizontal="left" vertical="center" indent="1"/>
    </xf>
    <xf numFmtId="171" fontId="5" fillId="0" borderId="71" xfId="0" applyNumberFormat="1" applyFont="1" applyBorder="1" applyAlignment="1">
      <alignment horizontal="center" vertical="center"/>
    </xf>
    <xf numFmtId="181" fontId="4" fillId="0" borderId="72" xfId="0" applyFont="1" applyBorder="1" applyAlignment="1">
      <alignment horizontal="left" vertical="center" indent="1"/>
    </xf>
    <xf numFmtId="171" fontId="5" fillId="0" borderId="67" xfId="0" applyNumberFormat="1" applyFont="1" applyBorder="1" applyAlignment="1">
      <alignment horizontal="center" vertical="center"/>
    </xf>
    <xf numFmtId="181" fontId="4" fillId="0" borderId="73" xfId="0" applyFont="1" applyBorder="1" applyAlignment="1">
      <alignment horizontal="left" vertical="center" wrapText="1" indent="1"/>
    </xf>
    <xf numFmtId="171" fontId="5" fillId="0" borderId="74" xfId="0" applyNumberFormat="1" applyFont="1" applyBorder="1" applyAlignment="1">
      <alignment horizontal="center" vertical="center"/>
    </xf>
    <xf numFmtId="171" fontId="5" fillId="2" borderId="63" xfId="0" applyNumberFormat="1" applyFont="1" applyFill="1" applyBorder="1" applyAlignment="1">
      <alignment horizontal="center" vertical="center"/>
    </xf>
    <xf numFmtId="171" fontId="5" fillId="0" borderId="62" xfId="0" applyNumberFormat="1" applyFont="1" applyFill="1" applyBorder="1" applyAlignment="1">
      <alignment horizontal="center" vertical="center"/>
    </xf>
    <xf numFmtId="171" fontId="5" fillId="0" borderId="63" xfId="0" applyNumberFormat="1" applyFont="1" applyBorder="1" applyAlignment="1">
      <alignment horizontal="center" vertical="center"/>
    </xf>
    <xf numFmtId="171" fontId="5" fillId="0" borderId="75" xfId="0" applyNumberFormat="1" applyFont="1" applyBorder="1" applyAlignment="1">
      <alignment horizontal="center" vertical="center"/>
    </xf>
    <xf numFmtId="181" fontId="4" fillId="0" borderId="55" xfId="0" applyFont="1" applyFill="1" applyBorder="1" applyAlignment="1">
      <alignment horizontal="left" vertical="center" indent="1"/>
    </xf>
    <xf numFmtId="181" fontId="14" fillId="0" borderId="62" xfId="0" applyFont="1" applyBorder="1" applyAlignment="1">
      <alignment horizontal="center"/>
    </xf>
    <xf numFmtId="181" fontId="4" fillId="0" borderId="79" xfId="0" applyFont="1" applyFill="1" applyBorder="1" applyAlignment="1">
      <alignment horizontal="left" vertical="center" indent="1"/>
    </xf>
    <xf numFmtId="168" fontId="4" fillId="2" borderId="17" xfId="1" applyNumberFormat="1" applyFont="1" applyFill="1" applyBorder="1" applyProtection="1"/>
    <xf numFmtId="168" fontId="4" fillId="2" borderId="35" xfId="1" applyNumberFormat="1" applyFont="1" applyFill="1" applyBorder="1" applyAlignment="1" applyProtection="1">
      <alignment horizontal="center" vertical="center"/>
    </xf>
    <xf numFmtId="172" fontId="5" fillId="2" borderId="0" xfId="1" applyNumberFormat="1" applyFont="1" applyFill="1" applyBorder="1" applyAlignment="1" applyProtection="1">
      <alignment horizontal="center"/>
    </xf>
    <xf numFmtId="176" fontId="5" fillId="2" borderId="0" xfId="1" applyNumberFormat="1" applyFont="1" applyFill="1" applyBorder="1" applyAlignment="1" applyProtection="1">
      <alignment horizontal="center"/>
    </xf>
    <xf numFmtId="176" fontId="5" fillId="2" borderId="81" xfId="1" applyNumberFormat="1" applyFont="1" applyFill="1" applyBorder="1" applyAlignment="1" applyProtection="1">
      <alignment horizontal="center"/>
    </xf>
    <xf numFmtId="176" fontId="5" fillId="2" borderId="82" xfId="1" applyNumberFormat="1" applyFont="1" applyFill="1" applyBorder="1" applyAlignment="1" applyProtection="1">
      <alignment horizontal="center"/>
    </xf>
    <xf numFmtId="176" fontId="5" fillId="2" borderId="83" xfId="1" applyNumberFormat="1" applyFont="1" applyFill="1" applyBorder="1" applyAlignment="1" applyProtection="1">
      <alignment horizontal="center"/>
    </xf>
    <xf numFmtId="176" fontId="5" fillId="2" borderId="84" xfId="1" applyNumberFormat="1" applyFont="1" applyFill="1" applyBorder="1" applyAlignment="1" applyProtection="1">
      <alignment horizontal="center"/>
    </xf>
    <xf numFmtId="176" fontId="5" fillId="2" borderId="84" xfId="1" applyNumberFormat="1" applyFont="1" applyFill="1" applyBorder="1" applyAlignment="1" applyProtection="1">
      <alignment horizontal="center" vertical="top"/>
    </xf>
    <xf numFmtId="176" fontId="5" fillId="2" borderId="85" xfId="1" applyNumberFormat="1" applyFont="1" applyFill="1" applyBorder="1" applyAlignment="1" applyProtection="1">
      <alignment horizontal="center"/>
    </xf>
    <xf numFmtId="176" fontId="5" fillId="2" borderId="15" xfId="1" applyNumberFormat="1" applyFont="1" applyFill="1" applyBorder="1" applyAlignment="1" applyProtection="1">
      <alignment horizontal="center"/>
    </xf>
    <xf numFmtId="168" fontId="4" fillId="0" borderId="86" xfId="1" applyNumberFormat="1" applyFont="1" applyFill="1" applyBorder="1" applyProtection="1"/>
    <xf numFmtId="175" fontId="4" fillId="0" borderId="87" xfId="4" applyNumberFormat="1" applyFont="1" applyFill="1" applyBorder="1" applyAlignment="1" applyProtection="1">
      <alignment horizontal="centerContinuous"/>
    </xf>
    <xf numFmtId="181" fontId="4" fillId="0" borderId="87" xfId="4" applyFont="1" applyFill="1" applyBorder="1" applyAlignment="1" applyProtection="1">
      <alignment horizontal="center"/>
    </xf>
    <xf numFmtId="181" fontId="4" fillId="0" borderId="88" xfId="4" applyFont="1" applyFill="1" applyBorder="1" applyAlignment="1" applyProtection="1">
      <alignment horizontal="center"/>
    </xf>
    <xf numFmtId="181" fontId="4" fillId="0" borderId="88" xfId="4" applyFont="1" applyFill="1" applyBorder="1" applyAlignment="1" applyProtection="1">
      <alignment horizontal="center" vertical="center"/>
    </xf>
    <xf numFmtId="171" fontId="5" fillId="0" borderId="87" xfId="1" applyNumberFormat="1" applyFont="1" applyFill="1" applyBorder="1" applyAlignment="1" applyProtection="1">
      <alignment horizontal="center"/>
    </xf>
    <xf numFmtId="171" fontId="5" fillId="0" borderId="89" xfId="1" applyNumberFormat="1" applyFont="1" applyFill="1" applyBorder="1" applyAlignment="1" applyProtection="1">
      <alignment horizontal="center"/>
    </xf>
    <xf numFmtId="167" fontId="5" fillId="0" borderId="88" xfId="4" applyNumberFormat="1" applyFont="1" applyFill="1" applyBorder="1" applyAlignment="1" applyProtection="1">
      <alignment horizontal="center" vertical="center"/>
    </xf>
    <xf numFmtId="171" fontId="5" fillId="0" borderId="88" xfId="1" applyNumberFormat="1" applyFont="1" applyFill="1" applyBorder="1" applyAlignment="1" applyProtection="1">
      <alignment horizontal="center" vertical="center"/>
    </xf>
    <xf numFmtId="167" fontId="5" fillId="0" borderId="87" xfId="4" applyNumberFormat="1" applyFont="1" applyFill="1" applyBorder="1" applyAlignment="1" applyProtection="1">
      <alignment horizontal="center"/>
    </xf>
    <xf numFmtId="171" fontId="5" fillId="0" borderId="87" xfId="1" applyNumberFormat="1" applyFont="1" applyFill="1" applyBorder="1" applyAlignment="1" applyProtection="1">
      <alignment horizontal="center" vertical="top"/>
    </xf>
    <xf numFmtId="171" fontId="5" fillId="0" borderId="90" xfId="1" applyNumberFormat="1" applyFont="1" applyFill="1" applyBorder="1" applyAlignment="1" applyProtection="1">
      <alignment horizontal="center"/>
    </xf>
    <xf numFmtId="171" fontId="5" fillId="0" borderId="91" xfId="1" applyNumberFormat="1" applyFont="1" applyFill="1" applyBorder="1" applyAlignment="1" applyProtection="1">
      <alignment horizontal="center"/>
    </xf>
    <xf numFmtId="181" fontId="4" fillId="0" borderId="86" xfId="4" applyFont="1" applyFill="1" applyBorder="1" applyProtection="1"/>
    <xf numFmtId="175" fontId="4" fillId="0" borderId="87" xfId="4" applyNumberFormat="1" applyFont="1" applyFill="1" applyBorder="1" applyAlignment="1" applyProtection="1">
      <alignment horizontal="center"/>
    </xf>
    <xf numFmtId="172" fontId="5" fillId="0" borderId="87" xfId="4" applyNumberFormat="1" applyFont="1" applyFill="1" applyBorder="1" applyAlignment="1" applyProtection="1">
      <alignment horizontal="center"/>
    </xf>
    <xf numFmtId="167" fontId="5" fillId="0" borderId="89" xfId="4" applyNumberFormat="1" applyFont="1" applyFill="1" applyBorder="1" applyAlignment="1" applyProtection="1">
      <alignment horizontal="center"/>
    </xf>
    <xf numFmtId="167" fontId="5" fillId="0" borderId="87" xfId="4" applyNumberFormat="1" applyFont="1" applyFill="1" applyBorder="1" applyAlignment="1" applyProtection="1">
      <alignment horizontal="center" vertical="top"/>
    </xf>
    <xf numFmtId="167" fontId="5" fillId="0" borderId="90" xfId="4" applyNumberFormat="1" applyFont="1" applyFill="1" applyBorder="1" applyAlignment="1" applyProtection="1">
      <alignment horizontal="center"/>
    </xf>
    <xf numFmtId="167" fontId="5" fillId="0" borderId="91" xfId="4" applyNumberFormat="1" applyFont="1" applyFill="1" applyBorder="1" applyAlignment="1" applyProtection="1">
      <alignment horizontal="center"/>
    </xf>
    <xf numFmtId="171" fontId="4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7" fillId="2" borderId="0" xfId="0" applyFont="1" applyFill="1" applyBorder="1" applyAlignment="1">
      <alignment horizontal="center"/>
    </xf>
    <xf numFmtId="181" fontId="14" fillId="0" borderId="5" xfId="0" applyFont="1" applyBorder="1" applyAlignment="1">
      <alignment horizontal="center" vertical="center"/>
    </xf>
    <xf numFmtId="181" fontId="14" fillId="0" borderId="0" xfId="0" applyFont="1" applyBorder="1" applyAlignment="1">
      <alignment horizontal="center" vertical="center"/>
    </xf>
    <xf numFmtId="181" fontId="14" fillId="0" borderId="62" xfId="0" applyFont="1" applyBorder="1" applyAlignment="1">
      <alignment horizontal="center" vertical="center"/>
    </xf>
    <xf numFmtId="173" fontId="4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7" fillId="2" borderId="0" xfId="0" applyFont="1" applyFill="1" applyBorder="1"/>
    <xf numFmtId="181" fontId="17" fillId="3" borderId="0" xfId="0" applyFont="1" applyFill="1" applyBorder="1"/>
    <xf numFmtId="171" fontId="17" fillId="3" borderId="0" xfId="0" applyNumberFormat="1" applyFont="1" applyFill="1" applyBorder="1"/>
    <xf numFmtId="171" fontId="0" fillId="0" borderId="13" xfId="0" applyNumberFormat="1" applyBorder="1"/>
    <xf numFmtId="181" fontId="17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7" fillId="2" borderId="13" xfId="0" applyNumberFormat="1" applyFont="1" applyFill="1" applyBorder="1"/>
    <xf numFmtId="181" fontId="17" fillId="3" borderId="2" xfId="0" applyFont="1" applyFill="1" applyBorder="1"/>
    <xf numFmtId="181" fontId="17" fillId="3" borderId="0" xfId="0" applyFont="1" applyFill="1" applyBorder="1" applyAlignment="1">
      <alignment horizontal="center"/>
    </xf>
    <xf numFmtId="171" fontId="17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9" fillId="0" borderId="46" xfId="0" applyFont="1" applyFill="1" applyBorder="1" applyAlignment="1">
      <alignment horizontal="left" wrapText="1"/>
    </xf>
    <xf numFmtId="181" fontId="17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9" fillId="2" borderId="14" xfId="0" applyFont="1" applyFill="1" applyBorder="1" applyAlignment="1">
      <alignment horizontal="center" wrapText="1"/>
    </xf>
    <xf numFmtId="181" fontId="9" fillId="2" borderId="6" xfId="0" applyFont="1" applyFill="1" applyBorder="1" applyAlignment="1">
      <alignment horizontal="center" vertical="center" wrapText="1"/>
    </xf>
    <xf numFmtId="181" fontId="9" fillId="0" borderId="7" xfId="0" applyFont="1" applyBorder="1" applyAlignment="1">
      <alignment vertical="center"/>
    </xf>
    <xf numFmtId="181" fontId="9" fillId="2" borderId="1" xfId="0" applyFont="1" applyFill="1" applyBorder="1" applyAlignment="1">
      <alignment horizontal="center" vertical="center" wrapText="1"/>
    </xf>
    <xf numFmtId="181" fontId="9" fillId="0" borderId="2" xfId="0" applyFont="1" applyBorder="1"/>
    <xf numFmtId="181" fontId="9" fillId="0" borderId="0" xfId="0" applyFont="1" applyBorder="1"/>
    <xf numFmtId="181" fontId="9" fillId="0" borderId="12" xfId="0" applyFont="1" applyBorder="1" applyAlignment="1">
      <alignment wrapText="1"/>
    </xf>
    <xf numFmtId="181" fontId="9" fillId="0" borderId="13" xfId="0" applyFont="1" applyBorder="1"/>
    <xf numFmtId="181" fontId="9" fillId="0" borderId="3" xfId="0" applyFont="1" applyBorder="1"/>
    <xf numFmtId="181" fontId="9" fillId="0" borderId="6" xfId="0" applyFont="1" applyBorder="1"/>
    <xf numFmtId="181" fontId="9" fillId="0" borderId="7" xfId="0" applyFont="1" applyBorder="1"/>
    <xf numFmtId="177" fontId="9" fillId="0" borderId="30" xfId="2" applyNumberFormat="1" applyFont="1" applyBorder="1"/>
    <xf numFmtId="177" fontId="9" fillId="0" borderId="8" xfId="2" applyNumberFormat="1" applyFont="1" applyBorder="1"/>
    <xf numFmtId="181" fontId="9" fillId="0" borderId="30" xfId="0" applyFont="1" applyBorder="1"/>
    <xf numFmtId="178" fontId="9" fillId="0" borderId="3" xfId="2" applyNumberFormat="1" applyFont="1" applyBorder="1"/>
    <xf numFmtId="178" fontId="9" fillId="0" borderId="13" xfId="2" applyNumberFormat="1" applyFont="1" applyBorder="1"/>
    <xf numFmtId="178" fontId="9" fillId="0" borderId="30" xfId="2" applyNumberFormat="1" applyFont="1" applyFill="1" applyBorder="1"/>
    <xf numFmtId="178" fontId="9" fillId="0" borderId="8" xfId="2" applyNumberFormat="1" applyFont="1" applyFill="1" applyBorder="1"/>
    <xf numFmtId="178" fontId="9" fillId="0" borderId="30" xfId="2" applyNumberFormat="1" applyFont="1" applyBorder="1"/>
    <xf numFmtId="178" fontId="9" fillId="0" borderId="3" xfId="2" applyNumberFormat="1" applyFont="1" applyFill="1" applyBorder="1"/>
    <xf numFmtId="178" fontId="9" fillId="0" borderId="13" xfId="2" applyNumberFormat="1" applyFont="1" applyFill="1" applyBorder="1"/>
    <xf numFmtId="181" fontId="9" fillId="0" borderId="14" xfId="0" applyFont="1" applyBorder="1"/>
    <xf numFmtId="181" fontId="9" fillId="0" borderId="5" xfId="0" applyFont="1" applyBorder="1"/>
    <xf numFmtId="178" fontId="9" fillId="0" borderId="1" xfId="2" applyNumberFormat="1" applyFont="1" applyFill="1" applyBorder="1"/>
    <xf numFmtId="178" fontId="9" fillId="0" borderId="10" xfId="2" applyNumberFormat="1" applyFont="1" applyFill="1" applyBorder="1"/>
    <xf numFmtId="178" fontId="9" fillId="0" borderId="1" xfId="2" applyNumberFormat="1" applyFont="1" applyBorder="1"/>
    <xf numFmtId="181" fontId="9" fillId="0" borderId="1" xfId="0" applyFont="1" applyBorder="1"/>
    <xf numFmtId="177" fontId="9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4" fillId="0" borderId="86" xfId="0" applyFont="1" applyFill="1" applyBorder="1" applyAlignment="1">
      <alignment horizontal="center"/>
    </xf>
    <xf numFmtId="181" fontId="4" fillId="0" borderId="0" xfId="0" applyFont="1" applyFill="1"/>
    <xf numFmtId="181" fontId="5" fillId="0" borderId="96" xfId="0" applyFont="1" applyFill="1" applyBorder="1" applyAlignment="1">
      <alignment horizontal="center"/>
    </xf>
    <xf numFmtId="164" fontId="4" fillId="0" borderId="59" xfId="3" quotePrefix="1" applyFont="1" applyFill="1" applyBorder="1" applyAlignment="1">
      <alignment horizontal="center" wrapText="1"/>
    </xf>
    <xf numFmtId="169" fontId="4" fillId="0" borderId="60" xfId="0" applyNumberFormat="1" applyFont="1" applyFill="1" applyBorder="1" applyAlignment="1">
      <alignment horizontal="center" wrapText="1"/>
    </xf>
    <xf numFmtId="169" fontId="4" fillId="0" borderId="9" xfId="0" applyNumberFormat="1" applyFont="1" applyFill="1" applyBorder="1" applyAlignment="1">
      <alignment horizontal="center" wrapText="1"/>
    </xf>
    <xf numFmtId="169" fontId="4" fillId="0" borderId="12" xfId="0" applyNumberFormat="1" applyFont="1" applyFill="1" applyBorder="1" applyAlignment="1">
      <alignment horizontal="center" wrapText="1"/>
    </xf>
    <xf numFmtId="164" fontId="4" fillId="0" borderId="11" xfId="3" quotePrefix="1" applyFont="1" applyFill="1" applyBorder="1" applyAlignment="1">
      <alignment horizontal="center" wrapText="1"/>
    </xf>
    <xf numFmtId="181" fontId="5" fillId="0" borderId="0" xfId="0" applyFont="1" applyFill="1" applyAlignment="1">
      <alignment horizontal="center"/>
    </xf>
    <xf numFmtId="181" fontId="4" fillId="2" borderId="97" xfId="0" applyFont="1" applyFill="1" applyBorder="1" applyAlignment="1">
      <alignment horizontal="left"/>
    </xf>
    <xf numFmtId="174" fontId="4" fillId="0" borderId="60" xfId="0" applyNumberFormat="1" applyFont="1" applyFill="1" applyBorder="1" applyAlignment="1">
      <alignment horizontal="center" wrapText="1"/>
    </xf>
    <xf numFmtId="43" fontId="4" fillId="0" borderId="60" xfId="0" applyNumberFormat="1" applyFont="1" applyFill="1" applyBorder="1" applyAlignment="1">
      <alignment horizontal="center" wrapText="1"/>
    </xf>
    <xf numFmtId="174" fontId="4" fillId="0" borderId="9" xfId="0" applyNumberFormat="1" applyFont="1" applyFill="1" applyBorder="1" applyAlignment="1">
      <alignment horizontal="center" wrapText="1"/>
    </xf>
    <xf numFmtId="181" fontId="5" fillId="0" borderId="79" xfId="0" applyFont="1" applyFill="1" applyBorder="1" applyAlignment="1">
      <alignment horizontal="center"/>
    </xf>
    <xf numFmtId="174" fontId="5" fillId="0" borderId="1" xfId="0" applyNumberFormat="1" applyFont="1" applyFill="1" applyBorder="1" applyAlignment="1">
      <alignment horizontal="center"/>
    </xf>
    <xf numFmtId="174" fontId="5" fillId="0" borderId="10" xfId="0" applyNumberFormat="1" applyFont="1" applyFill="1" applyBorder="1" applyAlignment="1">
      <alignment horizontal="center"/>
    </xf>
    <xf numFmtId="174" fontId="5" fillId="0" borderId="67" xfId="0" applyNumberFormat="1" applyFont="1" applyFill="1" applyBorder="1" applyAlignment="1">
      <alignment horizontal="center"/>
    </xf>
    <xf numFmtId="181" fontId="5" fillId="0" borderId="98" xfId="0" applyFont="1" applyFill="1" applyBorder="1" applyAlignment="1">
      <alignment horizontal="left" indent="1"/>
    </xf>
    <xf numFmtId="174" fontId="5" fillId="0" borderId="79" xfId="0" applyNumberFormat="1" applyFont="1" applyFill="1" applyBorder="1" applyAlignment="1">
      <alignment horizontal="right" indent="1"/>
    </xf>
    <xf numFmtId="174" fontId="5" fillId="0" borderId="67" xfId="1" applyNumberFormat="1" applyFont="1" applyFill="1" applyBorder="1" applyAlignment="1">
      <alignment horizontal="right" indent="1"/>
    </xf>
    <xf numFmtId="43" fontId="5" fillId="0" borderId="67" xfId="1" applyNumberFormat="1" applyFont="1" applyFill="1" applyBorder="1" applyAlignment="1">
      <alignment horizontal="right" indent="1"/>
    </xf>
    <xf numFmtId="174" fontId="5" fillId="0" borderId="10" xfId="0" applyNumberFormat="1" applyFont="1" applyFill="1" applyBorder="1" applyAlignment="1">
      <alignment horizontal="right" indent="1"/>
    </xf>
    <xf numFmtId="174" fontId="5" fillId="0" borderId="14" xfId="1" applyNumberFormat="1" applyFont="1" applyFill="1" applyBorder="1" applyAlignment="1">
      <alignment horizontal="right" indent="1"/>
    </xf>
    <xf numFmtId="174" fontId="5" fillId="0" borderId="79" xfId="0" applyNumberFormat="1" applyFont="1" applyFill="1" applyBorder="1"/>
    <xf numFmtId="174" fontId="5" fillId="0" borderId="1" xfId="0" applyNumberFormat="1" applyFont="1" applyFill="1" applyBorder="1"/>
    <xf numFmtId="174" fontId="5" fillId="0" borderId="10" xfId="0" applyNumberFormat="1" applyFont="1" applyFill="1" applyBorder="1"/>
    <xf numFmtId="174" fontId="5" fillId="0" borderId="67" xfId="0" applyNumberFormat="1" applyFont="1" applyFill="1" applyBorder="1"/>
    <xf numFmtId="181" fontId="5" fillId="0" borderId="98" xfId="0" applyFont="1" applyFill="1" applyBorder="1" applyAlignment="1">
      <alignment horizontal="left" wrapText="1" indent="1"/>
    </xf>
    <xf numFmtId="181" fontId="4" fillId="2" borderId="98" xfId="0" applyFont="1" applyFill="1" applyBorder="1" applyAlignment="1">
      <alignment wrapText="1"/>
    </xf>
    <xf numFmtId="174" fontId="5" fillId="0" borderId="59" xfId="0" applyNumberFormat="1" applyFont="1" applyFill="1" applyBorder="1"/>
    <xf numFmtId="174" fontId="5" fillId="0" borderId="12" xfId="0" applyNumberFormat="1" applyFont="1" applyFill="1" applyBorder="1"/>
    <xf numFmtId="181" fontId="5" fillId="0" borderId="97" xfId="0" applyFont="1" applyFill="1" applyBorder="1" applyAlignment="1">
      <alignment horizontal="left" wrapText="1" indent="1"/>
    </xf>
    <xf numFmtId="174" fontId="5" fillId="0" borderId="59" xfId="0" applyNumberFormat="1" applyFont="1" applyFill="1" applyBorder="1" applyAlignment="1">
      <alignment horizontal="right" indent="1"/>
    </xf>
    <xf numFmtId="174" fontId="5" fillId="0" borderId="60" xfId="1" applyNumberFormat="1" applyFont="1" applyFill="1" applyBorder="1" applyAlignment="1">
      <alignment horizontal="right" indent="1"/>
    </xf>
    <xf numFmtId="43" fontId="5" fillId="0" borderId="60" xfId="1" applyNumberFormat="1" applyFont="1" applyFill="1" applyBorder="1" applyAlignment="1">
      <alignment horizontal="right" indent="1"/>
    </xf>
    <xf numFmtId="174" fontId="5" fillId="0" borderId="11" xfId="0" applyNumberFormat="1" applyFont="1" applyFill="1" applyBorder="1" applyAlignment="1">
      <alignment horizontal="right" indent="1"/>
    </xf>
    <xf numFmtId="174" fontId="5" fillId="0" borderId="9" xfId="1" applyNumberFormat="1" applyFont="1" applyFill="1" applyBorder="1" applyAlignment="1">
      <alignment horizontal="right" indent="1"/>
    </xf>
    <xf numFmtId="181" fontId="4" fillId="0" borderId="99" xfId="0" applyFont="1" applyFill="1" applyBorder="1" applyAlignment="1">
      <alignment horizontal="left" indent="1"/>
    </xf>
    <xf numFmtId="170" fontId="4" fillId="0" borderId="100" xfId="1" applyNumberFormat="1" applyFont="1" applyFill="1" applyBorder="1" applyAlignment="1">
      <alignment horizontal="right" indent="1"/>
    </xf>
    <xf numFmtId="174" fontId="4" fillId="0" borderId="101" xfId="1" applyNumberFormat="1" applyFont="1" applyFill="1" applyBorder="1" applyAlignment="1">
      <alignment horizontal="right" indent="1"/>
    </xf>
    <xf numFmtId="170" fontId="4" fillId="0" borderId="101" xfId="1" applyNumberFormat="1" applyFont="1" applyFill="1" applyBorder="1" applyAlignment="1">
      <alignment horizontal="right" indent="1"/>
    </xf>
    <xf numFmtId="181" fontId="13" fillId="0" borderId="0" xfId="0" applyFont="1" applyFill="1" applyBorder="1" applyAlignment="1">
      <alignment horizontal="left" indent="1"/>
    </xf>
    <xf numFmtId="179" fontId="24" fillId="0" borderId="0" xfId="0" applyNumberFormat="1" applyFont="1" applyFill="1" applyBorder="1" applyAlignment="1">
      <alignment horizontal="right" indent="1"/>
    </xf>
    <xf numFmtId="174" fontId="24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4" fillId="0" borderId="9" xfId="0" applyNumberFormat="1" applyFont="1" applyFill="1" applyBorder="1" applyAlignment="1">
      <alignment horizontal="center" wrapText="1"/>
    </xf>
    <xf numFmtId="43" fontId="5" fillId="0" borderId="14" xfId="1" applyNumberFormat="1" applyFont="1" applyFill="1" applyBorder="1" applyAlignment="1">
      <alignment horizontal="right" indent="1"/>
    </xf>
    <xf numFmtId="43" fontId="5" fillId="0" borderId="9" xfId="1" applyNumberFormat="1" applyFont="1" applyFill="1" applyBorder="1" applyAlignment="1">
      <alignment horizontal="right" indent="1"/>
    </xf>
    <xf numFmtId="170" fontId="4" fillId="0" borderId="102" xfId="1" applyNumberFormat="1" applyFont="1" applyFill="1" applyBorder="1" applyAlignment="1">
      <alignment horizontal="right" indent="1"/>
    </xf>
    <xf numFmtId="43" fontId="4" fillId="0" borderId="69" xfId="0" applyNumberFormat="1" applyFont="1" applyFill="1" applyBorder="1" applyAlignment="1">
      <alignment horizontal="center" wrapText="1"/>
    </xf>
    <xf numFmtId="43" fontId="4" fillId="0" borderId="93" xfId="0" applyNumberFormat="1" applyFont="1" applyFill="1" applyBorder="1" applyAlignment="1">
      <alignment horizontal="center" wrapText="1"/>
    </xf>
    <xf numFmtId="43" fontId="5" fillId="0" borderId="72" xfId="1" applyNumberFormat="1" applyFont="1" applyFill="1" applyBorder="1" applyAlignment="1">
      <alignment horizontal="right" indent="1"/>
    </xf>
    <xf numFmtId="43" fontId="5" fillId="0" borderId="80" xfId="1" applyNumberFormat="1" applyFont="1" applyFill="1" applyBorder="1" applyAlignment="1">
      <alignment horizontal="right" indent="1"/>
    </xf>
    <xf numFmtId="43" fontId="5" fillId="0" borderId="69" xfId="1" applyNumberFormat="1" applyFont="1" applyFill="1" applyBorder="1" applyAlignment="1">
      <alignment horizontal="right" indent="1"/>
    </xf>
    <xf numFmtId="43" fontId="5" fillId="0" borderId="93" xfId="1" applyNumberFormat="1" applyFont="1" applyFill="1" applyBorder="1" applyAlignment="1">
      <alignment horizontal="right" indent="1"/>
    </xf>
    <xf numFmtId="174" fontId="5" fillId="0" borderId="103" xfId="1" applyNumberFormat="1" applyFont="1" applyFill="1" applyBorder="1" applyAlignment="1">
      <alignment horizontal="right" indent="1"/>
    </xf>
    <xf numFmtId="174" fontId="5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5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5" fillId="0" borderId="0" xfId="0" applyNumberFormat="1" applyFont="1" applyFill="1"/>
    <xf numFmtId="180" fontId="5" fillId="0" borderId="0" xfId="0" applyNumberFormat="1" applyFont="1" applyFill="1"/>
    <xf numFmtId="171" fontId="4" fillId="2" borderId="104" xfId="0" applyNumberFormat="1" applyFont="1" applyFill="1" applyBorder="1" applyAlignment="1">
      <alignment horizontal="center" vertical="center"/>
    </xf>
    <xf numFmtId="171" fontId="4" fillId="2" borderId="67" xfId="0" applyNumberFormat="1" applyFont="1" applyFill="1" applyBorder="1" applyAlignment="1">
      <alignment horizontal="center" vertical="center"/>
    </xf>
    <xf numFmtId="171" fontId="4" fillId="2" borderId="105" xfId="0" applyNumberFormat="1" applyFont="1" applyFill="1" applyBorder="1" applyAlignment="1">
      <alignment horizontal="center" vertical="center"/>
    </xf>
    <xf numFmtId="173" fontId="4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0" fillId="0" borderId="94" xfId="0" quotePrefix="1" applyBorder="1" applyAlignment="1">
      <alignment horizontal="center"/>
    </xf>
    <xf numFmtId="174" fontId="0" fillId="0" borderId="105" xfId="0" quotePrefix="1" applyNumberFormat="1" applyBorder="1"/>
    <xf numFmtId="181" fontId="0" fillId="0" borderId="66" xfId="0" applyBorder="1" applyAlignment="1">
      <alignment horizontal="left" indent="1"/>
    </xf>
    <xf numFmtId="181" fontId="0" fillId="0" borderId="66" xfId="0" quotePrefix="1" applyBorder="1" applyAlignment="1">
      <alignment horizontal="left" wrapText="1" indent="1"/>
    </xf>
    <xf numFmtId="181" fontId="0" fillId="0" borderId="70" xfId="0" applyBorder="1" applyAlignment="1">
      <alignment horizontal="left" indent="1"/>
    </xf>
    <xf numFmtId="181" fontId="6" fillId="0" borderId="16" xfId="4" applyFont="1" applyBorder="1" applyProtection="1"/>
    <xf numFmtId="181" fontId="6" fillId="0" borderId="18" xfId="4" applyFont="1" applyBorder="1" applyProtection="1"/>
    <xf numFmtId="175" fontId="6" fillId="0" borderId="21" xfId="4" applyNumberFormat="1" applyFont="1" applyFill="1" applyBorder="1" applyAlignment="1" applyProtection="1">
      <alignment horizontal="center"/>
    </xf>
    <xf numFmtId="181" fontId="6" fillId="0" borderId="22" xfId="4" applyFont="1" applyFill="1" applyBorder="1" applyAlignment="1" applyProtection="1">
      <alignment horizontal="center"/>
    </xf>
    <xf numFmtId="181" fontId="6" fillId="2" borderId="22" xfId="4" quotePrefix="1" applyFont="1" applyFill="1" applyBorder="1" applyAlignment="1" applyProtection="1">
      <alignment horizontal="center"/>
    </xf>
    <xf numFmtId="181" fontId="6" fillId="2" borderId="22" xfId="4" applyFont="1" applyFill="1" applyBorder="1" applyAlignment="1" applyProtection="1">
      <alignment horizontal="center"/>
    </xf>
    <xf numFmtId="175" fontId="6" fillId="0" borderId="109" xfId="4" applyNumberFormat="1" applyFont="1" applyFill="1" applyBorder="1" applyAlignment="1" applyProtection="1">
      <alignment horizontal="centerContinuous"/>
    </xf>
    <xf numFmtId="175" fontId="6" fillId="0" borderId="109" xfId="4" applyNumberFormat="1" applyFont="1" applyFill="1" applyBorder="1" applyAlignment="1" applyProtection="1">
      <alignment horizontal="center"/>
    </xf>
    <xf numFmtId="175" fontId="6" fillId="0" borderId="27" xfId="4" applyNumberFormat="1" applyFont="1" applyFill="1" applyBorder="1" applyAlignment="1" applyProtection="1">
      <alignment horizontal="center"/>
    </xf>
    <xf numFmtId="181" fontId="6" fillId="0" borderId="3" xfId="4" quotePrefix="1" applyFont="1" applyFill="1" applyBorder="1" applyAlignment="1" applyProtection="1">
      <alignment horizontal="center"/>
    </xf>
    <xf numFmtId="181" fontId="6" fillId="2" borderId="3" xfId="4" quotePrefix="1" applyFont="1" applyFill="1" applyBorder="1" applyAlignment="1" applyProtection="1">
      <alignment horizontal="center"/>
    </xf>
    <xf numFmtId="181" fontId="6" fillId="0" borderId="87" xfId="4" quotePrefix="1" applyFont="1" applyFill="1" applyBorder="1" applyAlignment="1" applyProtection="1">
      <alignment horizontal="center"/>
    </xf>
    <xf numFmtId="181" fontId="6" fillId="2" borderId="29" xfId="4" applyFont="1" applyFill="1" applyBorder="1" applyAlignment="1" applyProtection="1">
      <alignment horizontal="center"/>
    </xf>
    <xf numFmtId="181" fontId="6" fillId="0" borderId="88" xfId="4" applyFont="1" applyFill="1" applyBorder="1" applyAlignment="1" applyProtection="1">
      <alignment horizontal="center"/>
    </xf>
    <xf numFmtId="181" fontId="6" fillId="0" borderId="23" xfId="4" applyFont="1" applyFill="1" applyBorder="1" applyProtection="1"/>
    <xf numFmtId="181" fontId="26" fillId="0" borderId="24" xfId="4" applyFont="1" applyFill="1" applyBorder="1" applyProtection="1"/>
    <xf numFmtId="181" fontId="6" fillId="0" borderId="28" xfId="4" applyFont="1" applyFill="1" applyBorder="1" applyAlignment="1" applyProtection="1">
      <alignment horizontal="center" vertical="center"/>
    </xf>
    <xf numFmtId="181" fontId="6" fillId="0" borderId="29" xfId="4" applyFont="1" applyFill="1" applyBorder="1" applyAlignment="1" applyProtection="1">
      <alignment horizontal="center" vertical="center"/>
    </xf>
    <xf numFmtId="181" fontId="6" fillId="2" borderId="29" xfId="4" applyFont="1" applyFill="1" applyBorder="1" applyAlignment="1" applyProtection="1">
      <alignment horizontal="center" vertical="center"/>
    </xf>
    <xf numFmtId="181" fontId="6" fillId="2" borderId="35" xfId="4" applyFont="1" applyFill="1" applyBorder="1" applyAlignment="1" applyProtection="1">
      <alignment horizontal="center" vertical="center"/>
    </xf>
    <xf numFmtId="168" fontId="6" fillId="2" borderId="35" xfId="1" applyNumberFormat="1" applyFont="1" applyFill="1" applyBorder="1" applyAlignment="1" applyProtection="1">
      <alignment horizontal="center" vertical="center"/>
    </xf>
    <xf numFmtId="181" fontId="6" fillId="0" borderId="88" xfId="4" applyFont="1" applyFill="1" applyBorder="1" applyAlignment="1" applyProtection="1">
      <alignment horizontal="center" vertical="center"/>
    </xf>
    <xf numFmtId="172" fontId="6" fillId="0" borderId="20" xfId="4" applyNumberFormat="1" applyFont="1" applyFill="1" applyBorder="1" applyProtection="1"/>
    <xf numFmtId="172" fontId="6" fillId="0" borderId="19" xfId="4" applyNumberFormat="1" applyFont="1" applyFill="1" applyBorder="1" applyProtection="1"/>
    <xf numFmtId="172" fontId="9" fillId="0" borderId="27" xfId="4" applyNumberFormat="1" applyFont="1" applyFill="1" applyBorder="1" applyAlignment="1" applyProtection="1">
      <alignment horizontal="center"/>
    </xf>
    <xf numFmtId="172" fontId="9" fillId="0" borderId="3" xfId="4" applyNumberFormat="1" applyFont="1" applyFill="1" applyBorder="1" applyAlignment="1" applyProtection="1">
      <alignment horizontal="center"/>
    </xf>
    <xf numFmtId="172" fontId="9" fillId="2" borderId="3" xfId="4" applyNumberFormat="1" applyFont="1" applyFill="1" applyBorder="1" applyAlignment="1" applyProtection="1">
      <alignment horizontal="center"/>
    </xf>
    <xf numFmtId="172" fontId="9" fillId="2" borderId="36" xfId="4" applyNumberFormat="1" applyFont="1" applyFill="1" applyBorder="1" applyAlignment="1" applyProtection="1">
      <alignment horizontal="center"/>
    </xf>
    <xf numFmtId="172" fontId="9" fillId="2" borderId="0" xfId="1" applyNumberFormat="1" applyFont="1" applyFill="1" applyBorder="1" applyAlignment="1" applyProtection="1">
      <alignment horizontal="center"/>
    </xf>
    <xf numFmtId="171" fontId="9" fillId="0" borderId="87" xfId="1" applyNumberFormat="1" applyFont="1" applyFill="1" applyBorder="1" applyAlignment="1" applyProtection="1">
      <alignment horizontal="center"/>
    </xf>
    <xf numFmtId="172" fontId="9" fillId="0" borderId="87" xfId="4" applyNumberFormat="1" applyFont="1" applyFill="1" applyBorder="1" applyAlignment="1" applyProtection="1">
      <alignment horizontal="center"/>
    </xf>
    <xf numFmtId="172" fontId="9" fillId="0" borderId="19" xfId="4" applyNumberFormat="1" applyFont="1" applyFill="1" applyBorder="1" applyProtection="1"/>
    <xf numFmtId="167" fontId="9" fillId="0" borderId="27" xfId="4" applyNumberFormat="1" applyFont="1" applyFill="1" applyBorder="1" applyAlignment="1" applyProtection="1">
      <alignment horizontal="center"/>
    </xf>
    <xf numFmtId="167" fontId="9" fillId="0" borderId="3" xfId="4" applyNumberFormat="1" applyFont="1" applyFill="1" applyBorder="1" applyAlignment="1" applyProtection="1">
      <alignment horizontal="center"/>
    </xf>
    <xf numFmtId="167" fontId="9" fillId="2" borderId="3" xfId="4" applyNumberFormat="1" applyFont="1" applyFill="1" applyBorder="1" applyAlignment="1" applyProtection="1">
      <alignment horizontal="center"/>
    </xf>
    <xf numFmtId="167" fontId="9" fillId="5" borderId="3" xfId="4" applyNumberFormat="1" applyFont="1" applyFill="1" applyBorder="1" applyAlignment="1" applyProtection="1">
      <alignment horizontal="center"/>
    </xf>
    <xf numFmtId="167" fontId="9" fillId="2" borderId="36" xfId="4" applyNumberFormat="1" applyFont="1" applyFill="1" applyBorder="1" applyAlignment="1" applyProtection="1">
      <alignment horizontal="center"/>
    </xf>
    <xf numFmtId="176" fontId="9" fillId="2" borderId="0" xfId="1" applyNumberFormat="1" applyFont="1" applyFill="1" applyBorder="1" applyAlignment="1" applyProtection="1">
      <alignment horizontal="center"/>
    </xf>
    <xf numFmtId="167" fontId="9" fillId="0" borderId="87" xfId="4" applyNumberFormat="1" applyFont="1" applyFill="1" applyBorder="1" applyAlignment="1" applyProtection="1">
      <alignment horizontal="center"/>
    </xf>
    <xf numFmtId="167" fontId="9" fillId="0" borderId="31" xfId="4" applyNumberFormat="1" applyFont="1" applyFill="1" applyBorder="1" applyAlignment="1" applyProtection="1">
      <alignment horizontal="center"/>
    </xf>
    <xf numFmtId="167" fontId="9" fillId="0" borderId="32" xfId="4" applyNumberFormat="1" applyFont="1" applyFill="1" applyBorder="1" applyAlignment="1" applyProtection="1">
      <alignment horizontal="center"/>
    </xf>
    <xf numFmtId="167" fontId="9" fillId="2" borderId="32" xfId="4" applyNumberFormat="1" applyFont="1" applyFill="1" applyBorder="1" applyAlignment="1" applyProtection="1">
      <alignment horizontal="center"/>
    </xf>
    <xf numFmtId="167" fontId="9" fillId="5" borderId="32" xfId="4" applyNumberFormat="1" applyFont="1" applyFill="1" applyBorder="1" applyAlignment="1" applyProtection="1">
      <alignment horizontal="center"/>
    </xf>
    <xf numFmtId="167" fontId="9" fillId="2" borderId="37" xfId="4" applyNumberFormat="1" applyFont="1" applyFill="1" applyBorder="1" applyAlignment="1" applyProtection="1">
      <alignment horizontal="center"/>
    </xf>
    <xf numFmtId="176" fontId="9" fillId="2" borderId="81" xfId="1" applyNumberFormat="1" applyFont="1" applyFill="1" applyBorder="1" applyAlignment="1" applyProtection="1">
      <alignment horizontal="center"/>
    </xf>
    <xf numFmtId="171" fontId="9" fillId="0" borderId="89" xfId="1" applyNumberFormat="1" applyFont="1" applyFill="1" applyBorder="1" applyAlignment="1" applyProtection="1">
      <alignment horizontal="center"/>
    </xf>
    <xf numFmtId="167" fontId="9" fillId="0" borderId="89" xfId="4" applyNumberFormat="1" applyFont="1" applyFill="1" applyBorder="1" applyAlignment="1" applyProtection="1">
      <alignment horizontal="center"/>
    </xf>
    <xf numFmtId="172" fontId="6" fillId="0" borderId="20" xfId="4" applyNumberFormat="1" applyFont="1" applyFill="1" applyBorder="1" applyAlignment="1" applyProtection="1">
      <alignment vertical="center"/>
    </xf>
    <xf numFmtId="172" fontId="6" fillId="0" borderId="19" xfId="4" applyNumberFormat="1" applyFont="1" applyFill="1" applyBorder="1" applyAlignment="1" applyProtection="1">
      <alignment vertical="center"/>
    </xf>
    <xf numFmtId="167" fontId="9" fillId="0" borderId="28" xfId="4" applyNumberFormat="1" applyFont="1" applyFill="1" applyBorder="1" applyAlignment="1" applyProtection="1">
      <alignment horizontal="center" vertical="center"/>
    </xf>
    <xf numFmtId="167" fontId="9" fillId="0" borderId="29" xfId="4" applyNumberFormat="1" applyFont="1" applyFill="1" applyBorder="1" applyAlignment="1" applyProtection="1">
      <alignment horizontal="center" vertical="center"/>
    </xf>
    <xf numFmtId="167" fontId="9" fillId="2" borderId="29" xfId="4" applyNumberFormat="1" applyFont="1" applyFill="1" applyBorder="1" applyAlignment="1" applyProtection="1">
      <alignment horizontal="center" vertical="center"/>
    </xf>
    <xf numFmtId="167" fontId="9" fillId="5" borderId="29" xfId="4" applyNumberFormat="1" applyFont="1" applyFill="1" applyBorder="1" applyAlignment="1" applyProtection="1">
      <alignment horizontal="center" vertical="center"/>
    </xf>
    <xf numFmtId="167" fontId="9" fillId="2" borderId="38" xfId="4" applyNumberFormat="1" applyFont="1" applyFill="1" applyBorder="1" applyAlignment="1" applyProtection="1">
      <alignment horizontal="center"/>
    </xf>
    <xf numFmtId="176" fontId="9" fillId="2" borderId="82" xfId="1" applyNumberFormat="1" applyFont="1" applyFill="1" applyBorder="1" applyAlignment="1" applyProtection="1">
      <alignment horizontal="center"/>
    </xf>
    <xf numFmtId="167" fontId="9" fillId="0" borderId="88" xfId="4" applyNumberFormat="1" applyFont="1" applyFill="1" applyBorder="1" applyAlignment="1" applyProtection="1">
      <alignment horizontal="center" vertical="center"/>
    </xf>
    <xf numFmtId="167" fontId="9" fillId="2" borderId="39" xfId="4" applyNumberFormat="1" applyFont="1" applyFill="1" applyBorder="1" applyAlignment="1" applyProtection="1">
      <alignment horizontal="center"/>
    </xf>
    <xf numFmtId="176" fontId="9" fillId="2" borderId="83" xfId="1" applyNumberFormat="1" applyFont="1" applyFill="1" applyBorder="1" applyAlignment="1" applyProtection="1">
      <alignment horizontal="center"/>
    </xf>
    <xf numFmtId="167" fontId="9" fillId="2" borderId="40" xfId="4" applyNumberFormat="1" applyFont="1" applyFill="1" applyBorder="1" applyAlignment="1" applyProtection="1">
      <alignment horizontal="center"/>
    </xf>
    <xf numFmtId="171" fontId="9" fillId="0" borderId="88" xfId="1" applyNumberFormat="1" applyFont="1" applyFill="1" applyBorder="1" applyAlignment="1" applyProtection="1">
      <alignment horizontal="center" vertical="center"/>
    </xf>
    <xf numFmtId="167" fontId="9" fillId="2" borderId="3" xfId="4" applyNumberFormat="1" applyFont="1" applyFill="1" applyBorder="1" applyAlignment="1" applyProtection="1">
      <alignment horizontal="center" vertical="center"/>
    </xf>
    <xf numFmtId="167" fontId="9" fillId="2" borderId="42" xfId="4" applyNumberFormat="1" applyFont="1" applyFill="1" applyBorder="1" applyAlignment="1" applyProtection="1">
      <alignment horizontal="center"/>
    </xf>
    <xf numFmtId="172" fontId="6" fillId="0" borderId="25" xfId="4" quotePrefix="1" applyNumberFormat="1" applyFont="1" applyFill="1" applyBorder="1" applyProtection="1"/>
    <xf numFmtId="172" fontId="6" fillId="0" borderId="26" xfId="4" applyNumberFormat="1" applyFont="1" applyFill="1" applyBorder="1" applyProtection="1"/>
    <xf numFmtId="167" fontId="9" fillId="0" borderId="33" xfId="4" applyNumberFormat="1" applyFont="1" applyFill="1" applyBorder="1" applyAlignment="1" applyProtection="1">
      <alignment horizontal="center"/>
    </xf>
    <xf numFmtId="167" fontId="9" fillId="0" borderId="34" xfId="4" applyNumberFormat="1" applyFont="1" applyFill="1" applyBorder="1" applyAlignment="1" applyProtection="1">
      <alignment horizontal="center"/>
    </xf>
    <xf numFmtId="167" fontId="9" fillId="2" borderId="34" xfId="4" applyNumberFormat="1" applyFont="1" applyFill="1" applyBorder="1" applyAlignment="1" applyProtection="1">
      <alignment horizontal="center"/>
    </xf>
    <xf numFmtId="167" fontId="9" fillId="2" borderId="15" xfId="4" applyNumberFormat="1" applyFont="1" applyFill="1" applyBorder="1" applyAlignment="1" applyProtection="1">
      <alignment horizontal="center"/>
    </xf>
    <xf numFmtId="176" fontId="9" fillId="2" borderId="85" xfId="1" applyNumberFormat="1" applyFont="1" applyFill="1" applyBorder="1" applyAlignment="1" applyProtection="1">
      <alignment horizontal="center"/>
    </xf>
    <xf numFmtId="171" fontId="9" fillId="0" borderId="90" xfId="1" applyNumberFormat="1" applyFont="1" applyFill="1" applyBorder="1" applyAlignment="1" applyProtection="1">
      <alignment horizontal="center"/>
    </xf>
    <xf numFmtId="167" fontId="9" fillId="0" borderId="90" xfId="4" applyNumberFormat="1" applyFont="1" applyFill="1" applyBorder="1" applyAlignment="1" applyProtection="1">
      <alignment horizontal="center"/>
    </xf>
    <xf numFmtId="172" fontId="6" fillId="0" borderId="16" xfId="4" applyNumberFormat="1" applyFont="1" applyFill="1" applyBorder="1" applyProtection="1"/>
    <xf numFmtId="172" fontId="6" fillId="0" borderId="19" xfId="4" applyNumberFormat="1" applyFont="1" applyFill="1" applyBorder="1" applyAlignment="1" applyProtection="1"/>
    <xf numFmtId="172" fontId="6" fillId="0" borderId="20" xfId="4" quotePrefix="1" applyNumberFormat="1" applyFont="1" applyFill="1" applyBorder="1" applyAlignment="1" applyProtection="1">
      <alignment vertical="center"/>
    </xf>
    <xf numFmtId="172" fontId="9" fillId="0" borderId="19" xfId="4" applyNumberFormat="1" applyFont="1" applyFill="1" applyBorder="1" applyAlignment="1" applyProtection="1">
      <alignment vertical="center"/>
    </xf>
    <xf numFmtId="167" fontId="9" fillId="0" borderId="27" xfId="4" applyNumberFormat="1" applyFont="1" applyFill="1" applyBorder="1" applyAlignment="1" applyProtection="1">
      <alignment horizontal="center" vertical="center"/>
    </xf>
    <xf numFmtId="167" fontId="9" fillId="0" borderId="3" xfId="4" applyNumberFormat="1" applyFont="1" applyFill="1" applyBorder="1" applyAlignment="1" applyProtection="1">
      <alignment horizontal="center" vertical="center"/>
    </xf>
    <xf numFmtId="172" fontId="6" fillId="0" borderId="25" xfId="4" applyNumberFormat="1" applyFont="1" applyFill="1" applyBorder="1" applyProtection="1"/>
    <xf numFmtId="172" fontId="9" fillId="0" borderId="26" xfId="4" applyNumberFormat="1" applyFont="1" applyFill="1" applyBorder="1" applyProtection="1"/>
    <xf numFmtId="167" fontId="9" fillId="2" borderId="41" xfId="4" applyNumberFormat="1" applyFont="1" applyFill="1" applyBorder="1" applyAlignment="1" applyProtection="1">
      <alignment horizontal="center"/>
    </xf>
    <xf numFmtId="176" fontId="9" fillId="2" borderId="15" xfId="1" applyNumberFormat="1" applyFont="1" applyFill="1" applyBorder="1" applyAlignment="1" applyProtection="1">
      <alignment horizontal="center"/>
    </xf>
    <xf numFmtId="171" fontId="9" fillId="0" borderId="91" xfId="1" applyNumberFormat="1" applyFont="1" applyFill="1" applyBorder="1" applyAlignment="1" applyProtection="1">
      <alignment horizontal="center"/>
    </xf>
    <xf numFmtId="167" fontId="9" fillId="0" borderId="91" xfId="4" applyNumberFormat="1" applyFont="1" applyFill="1" applyBorder="1" applyAlignment="1" applyProtection="1">
      <alignment horizontal="center"/>
    </xf>
    <xf numFmtId="181" fontId="6" fillId="0" borderId="110" xfId="4" applyFont="1" applyFill="1" applyBorder="1" applyAlignment="1" applyProtection="1">
      <alignment horizontal="center"/>
    </xf>
    <xf numFmtId="181" fontId="6" fillId="0" borderId="111" xfId="4" applyFont="1" applyFill="1" applyBorder="1" applyAlignment="1" applyProtection="1">
      <alignment horizontal="center"/>
    </xf>
    <xf numFmtId="181" fontId="6" fillId="0" borderId="30" xfId="4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81" fontId="6" fillId="2" borderId="35" xfId="4" applyFont="1" applyFill="1" applyBorder="1" applyAlignment="1" applyProtection="1">
      <alignment horizontal="center"/>
      <protection locked="0"/>
    </xf>
    <xf numFmtId="181" fontId="4" fillId="0" borderId="0" xfId="4" applyFont="1" applyFill="1" applyBorder="1" applyAlignment="1" applyProtection="1">
      <alignment horizontal="center"/>
    </xf>
    <xf numFmtId="175" fontId="6" fillId="2" borderId="17" xfId="4" applyNumberFormat="1" applyFont="1" applyFill="1" applyBorder="1" applyAlignment="1" applyProtection="1">
      <alignment horizontal="center"/>
    </xf>
    <xf numFmtId="181" fontId="6" fillId="2" borderId="0" xfId="4" applyFont="1" applyFill="1" applyBorder="1" applyAlignment="1" applyProtection="1">
      <alignment horizontal="center"/>
      <protection locked="0"/>
    </xf>
    <xf numFmtId="181" fontId="6" fillId="0" borderId="20" xfId="4" applyFont="1" applyBorder="1" applyAlignment="1" applyProtection="1">
      <alignment horizontal="center" vertical="center" wrapText="1"/>
    </xf>
    <xf numFmtId="181" fontId="24" fillId="0" borderId="19" xfId="0" applyFont="1" applyBorder="1" applyAlignment="1">
      <alignment horizontal="center" vertical="center" wrapText="1"/>
    </xf>
    <xf numFmtId="181" fontId="24" fillId="0" borderId="20" xfId="0" applyFont="1" applyBorder="1" applyAlignment="1">
      <alignment horizontal="center" vertical="center" wrapText="1"/>
    </xf>
    <xf numFmtId="181" fontId="22" fillId="2" borderId="14" xfId="0" applyFont="1" applyFill="1" applyBorder="1" applyAlignment="1">
      <alignment horizontal="center" wrapText="1"/>
    </xf>
    <xf numFmtId="181" fontId="22" fillId="2" borderId="10" xfId="0" applyFont="1" applyFill="1" applyBorder="1" applyAlignment="1">
      <alignment horizontal="center" wrapText="1"/>
    </xf>
    <xf numFmtId="181" fontId="9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9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4" fillId="0" borderId="77" xfId="0" applyNumberFormat="1" applyFont="1" applyFill="1" applyBorder="1" applyAlignment="1">
      <alignment horizontal="center" wrapText="1"/>
    </xf>
    <xf numFmtId="181" fontId="4" fillId="0" borderId="57" xfId="0" applyNumberFormat="1" applyFont="1" applyFill="1" applyBorder="1" applyAlignment="1">
      <alignment horizontal="center" wrapText="1"/>
    </xf>
    <xf numFmtId="181" fontId="4" fillId="0" borderId="104" xfId="0" applyNumberFormat="1" applyFont="1" applyFill="1" applyBorder="1" applyAlignment="1">
      <alignment horizontal="center" wrapText="1"/>
    </xf>
    <xf numFmtId="181" fontId="4" fillId="0" borderId="55" xfId="0" applyNumberFormat="1" applyFont="1" applyFill="1" applyBorder="1" applyAlignment="1">
      <alignment horizontal="center" wrapText="1"/>
    </xf>
    <xf numFmtId="181" fontId="23" fillId="0" borderId="78" xfId="0" applyFont="1" applyFill="1" applyBorder="1" applyAlignment="1">
      <alignment horizontal="left"/>
    </xf>
    <xf numFmtId="181" fontId="23" fillId="0" borderId="106" xfId="0" applyFont="1" applyFill="1" applyBorder="1" applyAlignment="1">
      <alignment horizontal="left"/>
    </xf>
    <xf numFmtId="181" fontId="13" fillId="0" borderId="68" xfId="0" applyFont="1" applyFill="1" applyBorder="1" applyAlignment="1">
      <alignment horizontal="center"/>
    </xf>
    <xf numFmtId="181" fontId="13" fillId="0" borderId="0" xfId="0" applyFont="1" applyFill="1" applyBorder="1" applyAlignment="1">
      <alignment horizontal="center"/>
    </xf>
    <xf numFmtId="181" fontId="4" fillId="0" borderId="76" xfId="0" applyNumberFormat="1" applyFont="1" applyFill="1" applyBorder="1" applyAlignment="1">
      <alignment horizontal="center" wrapText="1"/>
    </xf>
    <xf numFmtId="181" fontId="3" fillId="0" borderId="4" xfId="0" applyFont="1" applyBorder="1" applyAlignment="1">
      <alignment horizontal="center" vertical="center"/>
    </xf>
    <xf numFmtId="181" fontId="14" fillId="0" borderId="4" xfId="0" applyFont="1" applyBorder="1" applyAlignment="1">
      <alignment horizontal="center"/>
    </xf>
    <xf numFmtId="181" fontId="3" fillId="0" borderId="0" xfId="0" applyFont="1" applyBorder="1" applyAlignment="1">
      <alignment horizontal="center" vertical="center"/>
    </xf>
    <xf numFmtId="181" fontId="5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7" fillId="3" borderId="1" xfId="0" applyFont="1" applyFill="1" applyBorder="1" applyAlignment="1">
      <alignment horizontal="center" wrapText="1"/>
    </xf>
    <xf numFmtId="181" fontId="13" fillId="2" borderId="1" xfId="0" applyFont="1" applyFill="1" applyBorder="1" applyAlignment="1">
      <alignment horizontal="center"/>
    </xf>
    <xf numFmtId="181" fontId="13" fillId="2" borderId="12" xfId="0" applyFont="1" applyFill="1" applyBorder="1" applyAlignment="1">
      <alignment horizontal="center" wrapText="1"/>
    </xf>
    <xf numFmtId="181" fontId="13" fillId="2" borderId="30" xfId="0" applyFont="1" applyFill="1" applyBorder="1" applyAlignment="1">
      <alignment horizontal="center" wrapText="1"/>
    </xf>
    <xf numFmtId="181" fontId="4" fillId="0" borderId="106" xfId="0" applyFont="1" applyFill="1" applyBorder="1" applyAlignment="1">
      <alignment horizontal="center" vertical="center" wrapText="1"/>
    </xf>
    <xf numFmtId="181" fontId="14" fillId="0" borderId="108" xfId="0" applyFont="1" applyBorder="1" applyAlignment="1">
      <alignment wrapText="1"/>
    </xf>
    <xf numFmtId="181" fontId="14" fillId="0" borderId="7" xfId="0" applyFont="1" applyBorder="1" applyAlignment="1">
      <alignment wrapText="1"/>
    </xf>
    <xf numFmtId="181" fontId="14" fillId="0" borderId="8" xfId="0" applyFont="1" applyBorder="1" applyAlignment="1">
      <alignment wrapText="1"/>
    </xf>
    <xf numFmtId="181" fontId="4" fillId="0" borderId="107" xfId="0" applyFont="1" applyBorder="1" applyAlignment="1">
      <alignment horizontal="center" vertical="center" wrapText="1"/>
    </xf>
    <xf numFmtId="181" fontId="14" fillId="0" borderId="6" xfId="0" applyFont="1" applyBorder="1" applyAlignment="1">
      <alignment wrapText="1"/>
    </xf>
    <xf numFmtId="181" fontId="3" fillId="0" borderId="0" xfId="0" applyFont="1" applyBorder="1" applyAlignment="1">
      <alignment horizontal="center"/>
    </xf>
    <xf numFmtId="181" fontId="4" fillId="2" borderId="92" xfId="0" applyFont="1" applyFill="1" applyBorder="1" applyAlignment="1">
      <alignment horizontal="center" vertical="center" wrapText="1"/>
    </xf>
    <xf numFmtId="181" fontId="14" fillId="0" borderId="30" xfId="0" applyFont="1" applyBorder="1" applyAlignment="1">
      <alignment horizontal="center" vertical="center"/>
    </xf>
    <xf numFmtId="181" fontId="4" fillId="2" borderId="35" xfId="4" applyFont="1" applyFill="1" applyBorder="1" applyAlignment="1" applyProtection="1">
      <alignment horizontal="center"/>
      <protection locked="0"/>
    </xf>
    <xf numFmtId="1" fontId="3" fillId="0" borderId="0" xfId="4" applyNumberFormat="1" applyFont="1" applyFill="1" applyBorder="1" applyAlignment="1" applyProtection="1">
      <alignment horizontal="center"/>
    </xf>
    <xf numFmtId="181" fontId="11" fillId="0" borderId="0" xfId="4" applyFont="1" applyBorder="1" applyAlignment="1">
      <alignment horizontal="center"/>
    </xf>
    <xf numFmtId="175" fontId="4" fillId="2" borderId="0" xfId="4" applyNumberFormat="1" applyFont="1" applyFill="1" applyBorder="1" applyAlignment="1" applyProtection="1">
      <alignment horizontal="center"/>
    </xf>
    <xf numFmtId="181" fontId="4" fillId="2" borderId="0" xfId="4" applyFont="1" applyFill="1" applyBorder="1" applyAlignment="1" applyProtection="1">
      <alignment horizontal="center"/>
      <protection locked="0"/>
    </xf>
  </cellXfs>
  <cellStyles count="8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 3" xfId="7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FFFF99"/>
      <color rgb="FF66CC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B11"/>
  <sheetViews>
    <sheetView showGridLines="0" workbookViewId="0">
      <selection activeCell="B31" sqref="B31"/>
    </sheetView>
  </sheetViews>
  <sheetFormatPr defaultRowHeight="12.75"/>
  <cols>
    <col min="1" max="1" width="38.85546875" customWidth="1"/>
    <col min="2" max="2" width="25.85546875" customWidth="1"/>
  </cols>
  <sheetData>
    <row r="1" spans="1:2">
      <c r="A1" s="411"/>
      <c r="B1" s="432" t="s">
        <v>535</v>
      </c>
    </row>
    <row r="2" spans="1:2">
      <c r="A2" s="412"/>
      <c r="B2" s="418" t="s">
        <v>541</v>
      </c>
    </row>
    <row r="3" spans="1:2">
      <c r="A3" s="413" t="s">
        <v>528</v>
      </c>
      <c r="B3" s="433">
        <v>904.9</v>
      </c>
    </row>
    <row r="4" spans="1:2">
      <c r="A4" s="413"/>
      <c r="B4" s="433"/>
    </row>
    <row r="5" spans="1:2">
      <c r="A5" s="434" t="s">
        <v>526</v>
      </c>
      <c r="B5" s="421">
        <v>3</v>
      </c>
    </row>
    <row r="6" spans="1:2">
      <c r="A6" s="413"/>
      <c r="B6" s="421"/>
    </row>
    <row r="7" spans="1:2">
      <c r="A7" s="434" t="s">
        <v>542</v>
      </c>
      <c r="B7" s="421">
        <v>2</v>
      </c>
    </row>
    <row r="8" spans="1:2">
      <c r="A8" s="435" t="s">
        <v>543</v>
      </c>
      <c r="B8" s="431"/>
    </row>
    <row r="9" spans="1:2">
      <c r="A9" s="436" t="s">
        <v>544</v>
      </c>
      <c r="B9" s="424">
        <v>-10</v>
      </c>
    </row>
    <row r="10" spans="1:2">
      <c r="A10" s="413"/>
      <c r="B10" s="421"/>
    </row>
    <row r="11" spans="1:2" ht="13.5" thickBot="1">
      <c r="A11" s="414" t="s">
        <v>529</v>
      </c>
      <c r="B11" s="427">
        <f>SUM(B3:B10)</f>
        <v>899.9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" sqref="C3:K14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1:L46"/>
  <sheetViews>
    <sheetView showGridLines="0" tabSelected="1" zoomScale="90" zoomScaleNormal="90" workbookViewId="0">
      <selection activeCell="D14" sqref="D14"/>
    </sheetView>
  </sheetViews>
  <sheetFormatPr defaultRowHeight="12.75"/>
  <cols>
    <col min="2" max="2" width="6.5703125" customWidth="1"/>
    <col min="3" max="3" width="31.85546875" customWidth="1"/>
    <col min="7" max="7" width="9.7109375" customWidth="1"/>
    <col min="8" max="8" width="12.5703125" customWidth="1"/>
    <col min="10" max="10" width="10.5703125" customWidth="1"/>
    <col min="11" max="12" width="10.85546875" customWidth="1"/>
  </cols>
  <sheetData>
    <row r="1" spans="2:12" ht="15.75">
      <c r="B1" s="523" t="s">
        <v>546</v>
      </c>
      <c r="C1" s="523"/>
      <c r="D1" s="523"/>
      <c r="E1" s="523"/>
      <c r="F1" s="523"/>
      <c r="G1" s="523"/>
      <c r="H1" s="523"/>
      <c r="I1" s="523"/>
      <c r="J1" s="523"/>
      <c r="K1" s="523"/>
      <c r="L1" s="523"/>
    </row>
    <row r="2" spans="2:12" ht="15.75">
      <c r="B2" s="523" t="s">
        <v>44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</row>
    <row r="3" spans="2:12" ht="13.5" thickBot="1">
      <c r="B3" s="525" t="s">
        <v>0</v>
      </c>
      <c r="C3" s="525"/>
      <c r="D3" s="525"/>
      <c r="E3" s="525"/>
      <c r="F3" s="525"/>
      <c r="G3" s="525"/>
      <c r="H3" s="525"/>
      <c r="I3" s="525"/>
      <c r="J3" s="525"/>
      <c r="K3" s="525"/>
      <c r="L3" s="525"/>
    </row>
    <row r="4" spans="2:12" ht="14.25">
      <c r="B4" s="437"/>
      <c r="C4" s="438"/>
      <c r="D4" s="439" t="s">
        <v>12</v>
      </c>
      <c r="E4" s="439" t="s">
        <v>12</v>
      </c>
      <c r="F4" s="440" t="s">
        <v>12</v>
      </c>
      <c r="G4" s="441"/>
      <c r="H4" s="442" t="s">
        <v>12</v>
      </c>
      <c r="I4" s="526" t="s">
        <v>536</v>
      </c>
      <c r="J4" s="526"/>
      <c r="K4" s="443"/>
      <c r="L4" s="444"/>
    </row>
    <row r="5" spans="2:12" ht="14.25">
      <c r="B5" s="528" t="s">
        <v>545</v>
      </c>
      <c r="C5" s="529"/>
      <c r="D5" s="445">
        <v>2008</v>
      </c>
      <c r="E5" s="445">
        <v>2009</v>
      </c>
      <c r="F5" s="446" t="s">
        <v>534</v>
      </c>
      <c r="G5" s="447" t="s">
        <v>534</v>
      </c>
      <c r="H5" s="447" t="s">
        <v>535</v>
      </c>
      <c r="I5" s="527" t="s">
        <v>525</v>
      </c>
      <c r="J5" s="527"/>
      <c r="K5" s="448" t="s">
        <v>538</v>
      </c>
      <c r="L5" s="448" t="s">
        <v>539</v>
      </c>
    </row>
    <row r="6" spans="2:12" ht="14.25">
      <c r="B6" s="530"/>
      <c r="C6" s="529"/>
      <c r="D6" s="520" t="s">
        <v>537</v>
      </c>
      <c r="E6" s="521" t="s">
        <v>537</v>
      </c>
      <c r="F6" s="522" t="s">
        <v>20</v>
      </c>
      <c r="G6" s="449" t="s">
        <v>537</v>
      </c>
      <c r="H6" s="449" t="s">
        <v>540</v>
      </c>
      <c r="I6" s="524" t="s">
        <v>20</v>
      </c>
      <c r="J6" s="524"/>
      <c r="K6" s="450" t="s">
        <v>22</v>
      </c>
      <c r="L6" s="450" t="s">
        <v>22</v>
      </c>
    </row>
    <row r="7" spans="2:12" ht="14.25">
      <c r="B7" s="451"/>
      <c r="C7" s="452"/>
      <c r="D7" s="453" t="s">
        <v>1</v>
      </c>
      <c r="E7" s="453" t="s">
        <v>1</v>
      </c>
      <c r="F7" s="454" t="s">
        <v>1</v>
      </c>
      <c r="G7" s="455" t="s">
        <v>1</v>
      </c>
      <c r="H7" s="455" t="s">
        <v>1</v>
      </c>
      <c r="I7" s="456" t="s">
        <v>1</v>
      </c>
      <c r="J7" s="457" t="s">
        <v>2</v>
      </c>
      <c r="K7" s="458" t="s">
        <v>1</v>
      </c>
      <c r="L7" s="458" t="s">
        <v>1</v>
      </c>
    </row>
    <row r="8" spans="2:12" ht="15">
      <c r="B8" s="459"/>
      <c r="C8" s="460"/>
      <c r="D8" s="461"/>
      <c r="E8" s="461"/>
      <c r="F8" s="462"/>
      <c r="G8" s="463"/>
      <c r="H8" s="463"/>
      <c r="I8" s="464"/>
      <c r="J8" s="465"/>
      <c r="K8" s="466"/>
      <c r="L8" s="467"/>
    </row>
    <row r="9" spans="2:12" ht="15">
      <c r="B9" s="459"/>
      <c r="C9" s="468" t="s">
        <v>23</v>
      </c>
      <c r="D9" s="469">
        <v>61659</v>
      </c>
      <c r="E9" s="469">
        <v>62384.787440000073</v>
      </c>
      <c r="F9" s="470">
        <v>75769.18299999999</v>
      </c>
      <c r="G9" s="471">
        <v>71155.846050191001</v>
      </c>
      <c r="H9" s="472">
        <f>77505.7405862716+10</f>
        <v>77515.740586271597</v>
      </c>
      <c r="I9" s="473">
        <f>H9-F9</f>
        <v>1746.5575862716069</v>
      </c>
      <c r="J9" s="474">
        <f t="shared" ref="J9:J16" si="0">IF(F9=0,"n/a",I9/F9)</f>
        <v>2.3051028361644167E-2</v>
      </c>
      <c r="K9" s="466">
        <v>79554.100000000006</v>
      </c>
      <c r="L9" s="475">
        <v>79635.5</v>
      </c>
    </row>
    <row r="10" spans="2:12" ht="15">
      <c r="B10" s="459"/>
      <c r="C10" s="468" t="s">
        <v>24</v>
      </c>
      <c r="D10" s="469">
        <v>24832.84</v>
      </c>
      <c r="E10" s="469">
        <v>26305.186419999998</v>
      </c>
      <c r="F10" s="470">
        <v>31183.3</v>
      </c>
      <c r="G10" s="471">
        <v>29944.717094065003</v>
      </c>
      <c r="H10" s="472">
        <v>31456.498714524489</v>
      </c>
      <c r="I10" s="473">
        <f t="shared" ref="I10:I16" si="1">H10-F10</f>
        <v>273.19871452448933</v>
      </c>
      <c r="J10" s="474">
        <f t="shared" si="0"/>
        <v>8.7610584679777108E-3</v>
      </c>
      <c r="K10" s="466">
        <v>31463.5</v>
      </c>
      <c r="L10" s="475">
        <v>31463.5</v>
      </c>
    </row>
    <row r="11" spans="2:12" ht="15">
      <c r="B11" s="459"/>
      <c r="C11" s="468" t="s">
        <v>25</v>
      </c>
      <c r="D11" s="469">
        <v>850.1</v>
      </c>
      <c r="E11" s="469">
        <v>650.03654000000006</v>
      </c>
      <c r="F11" s="470">
        <v>1565.5</v>
      </c>
      <c r="G11" s="471">
        <v>1052.9335466666664</v>
      </c>
      <c r="H11" s="472">
        <v>1242.3601763097613</v>
      </c>
      <c r="I11" s="473">
        <f t="shared" si="1"/>
        <v>-323.1398236902387</v>
      </c>
      <c r="J11" s="474">
        <f t="shared" si="0"/>
        <v>-0.20641317386792635</v>
      </c>
      <c r="K11" s="466">
        <v>1245.2</v>
      </c>
      <c r="L11" s="475">
        <v>1245.2</v>
      </c>
    </row>
    <row r="12" spans="2:12" ht="15">
      <c r="B12" s="459"/>
      <c r="C12" s="468" t="s">
        <v>26</v>
      </c>
      <c r="D12" s="469">
        <v>42275.24</v>
      </c>
      <c r="E12" s="469">
        <v>49880.24767000007</v>
      </c>
      <c r="F12" s="470">
        <v>48630.7</v>
      </c>
      <c r="G12" s="471">
        <v>52599.692054362793</v>
      </c>
      <c r="H12" s="472">
        <v>52161.5423817013</v>
      </c>
      <c r="I12" s="473">
        <f t="shared" si="1"/>
        <v>3530.8423817013027</v>
      </c>
      <c r="J12" s="474">
        <f t="shared" si="0"/>
        <v>7.2605214025323564E-2</v>
      </c>
      <c r="K12" s="466">
        <v>52092.3</v>
      </c>
      <c r="L12" s="475">
        <v>52082.8</v>
      </c>
    </row>
    <row r="13" spans="2:12" ht="15">
      <c r="B13" s="459"/>
      <c r="C13" s="468" t="s">
        <v>27</v>
      </c>
      <c r="D13" s="469">
        <v>807.8</v>
      </c>
      <c r="E13" s="469">
        <v>3936.2197200000001</v>
      </c>
      <c r="F13" s="470">
        <v>10242.785</v>
      </c>
      <c r="G13" s="471">
        <f>200+9385+666.8</f>
        <v>10251.799999999999</v>
      </c>
      <c r="H13" s="472">
        <v>3998.1283400000002</v>
      </c>
      <c r="I13" s="473">
        <f t="shared" si="1"/>
        <v>-6244.6566599999996</v>
      </c>
      <c r="J13" s="474">
        <f t="shared" si="0"/>
        <v>-0.60966394003193469</v>
      </c>
      <c r="K13" s="466">
        <v>3998.1</v>
      </c>
      <c r="L13" s="475">
        <f t="shared" ref="L13:L16" si="2">+K13</f>
        <v>3998.1</v>
      </c>
    </row>
    <row r="14" spans="2:12" ht="15">
      <c r="B14" s="459"/>
      <c r="C14" s="468" t="s">
        <v>28</v>
      </c>
      <c r="D14" s="469">
        <v>1110</v>
      </c>
      <c r="E14" s="469">
        <v>1091.5160700000001</v>
      </c>
      <c r="F14" s="470">
        <v>1275.3499999999999</v>
      </c>
      <c r="G14" s="471">
        <v>1289.9000000000001</v>
      </c>
      <c r="H14" s="472">
        <v>1511.097</v>
      </c>
      <c r="I14" s="473">
        <f t="shared" si="1"/>
        <v>235.74700000000007</v>
      </c>
      <c r="J14" s="474">
        <f t="shared" si="0"/>
        <v>0.18484886501744627</v>
      </c>
      <c r="K14" s="466">
        <v>1511.1</v>
      </c>
      <c r="L14" s="475">
        <f t="shared" si="2"/>
        <v>1511.1</v>
      </c>
    </row>
    <row r="15" spans="2:12" ht="15">
      <c r="B15" s="459"/>
      <c r="C15" s="468" t="s">
        <v>29</v>
      </c>
      <c r="D15" s="469">
        <v>11.1</v>
      </c>
      <c r="E15" s="469">
        <v>8.2332900000000002</v>
      </c>
      <c r="F15" s="470">
        <v>18.100000000000001</v>
      </c>
      <c r="G15" s="471">
        <f>10069.9-9385-666.8</f>
        <v>18.099999999999682</v>
      </c>
      <c r="H15" s="472">
        <f>10.6+0.04</f>
        <v>10.639999999999999</v>
      </c>
      <c r="I15" s="473">
        <f t="shared" si="1"/>
        <v>-7.4600000000000026</v>
      </c>
      <c r="J15" s="474">
        <f t="shared" si="0"/>
        <v>-0.41215469613259681</v>
      </c>
      <c r="K15" s="466">
        <v>10.6</v>
      </c>
      <c r="L15" s="475">
        <f t="shared" si="2"/>
        <v>10.6</v>
      </c>
    </row>
    <row r="16" spans="2:12" ht="15">
      <c r="B16" s="459"/>
      <c r="C16" s="468" t="s">
        <v>30</v>
      </c>
      <c r="D16" s="469">
        <v>2032</v>
      </c>
      <c r="E16" s="469">
        <v>4625.7576600000002</v>
      </c>
      <c r="F16" s="470">
        <v>1601.6220000000001</v>
      </c>
      <c r="G16" s="471">
        <v>1595.0000000000002</v>
      </c>
      <c r="H16" s="472">
        <f>1806.604+0.04</f>
        <v>1806.644</v>
      </c>
      <c r="I16" s="473">
        <f t="shared" si="1"/>
        <v>205.02199999999993</v>
      </c>
      <c r="J16" s="474">
        <f t="shared" si="0"/>
        <v>0.12800898089561702</v>
      </c>
      <c r="K16" s="466">
        <v>1837.8</v>
      </c>
      <c r="L16" s="475">
        <f t="shared" si="2"/>
        <v>1837.8</v>
      </c>
    </row>
    <row r="17" spans="2:12" ht="15">
      <c r="B17" s="459"/>
      <c r="C17" s="460"/>
      <c r="D17" s="476"/>
      <c r="E17" s="476"/>
      <c r="F17" s="477"/>
      <c r="G17" s="478"/>
      <c r="H17" s="479"/>
      <c r="I17" s="480"/>
      <c r="J17" s="481"/>
      <c r="K17" s="482"/>
      <c r="L17" s="483"/>
    </row>
    <row r="18" spans="2:12" ht="15">
      <c r="B18" s="484" t="s">
        <v>31</v>
      </c>
      <c r="C18" s="485"/>
      <c r="D18" s="486">
        <f>SUM(D9:D17)</f>
        <v>133578.07999999999</v>
      </c>
      <c r="E18" s="486">
        <f>SUM(E9:E17)</f>
        <v>148881.98481000017</v>
      </c>
      <c r="F18" s="487">
        <f>SUM(F9:F16)</f>
        <v>170286.54</v>
      </c>
      <c r="G18" s="488">
        <f>SUM(G9:G16)</f>
        <v>167907.98874528546</v>
      </c>
      <c r="H18" s="489">
        <f>SUM(H9:H16)</f>
        <v>169702.65119880717</v>
      </c>
      <c r="I18" s="490">
        <f>SUM(I9:I16)</f>
        <v>-583.88880119283954</v>
      </c>
      <c r="J18" s="491">
        <f t="shared" ref="J18" si="3">IF(F18=0,"n/a",I18/F18)</f>
        <v>-3.4288605616911326E-3</v>
      </c>
      <c r="K18" s="492">
        <f>SUM(K8:K16)</f>
        <v>171712.7</v>
      </c>
      <c r="L18" s="492">
        <f>SUM(L9:L16)</f>
        <v>171784.6</v>
      </c>
    </row>
    <row r="19" spans="2:12" ht="15">
      <c r="B19" s="459"/>
      <c r="C19" s="460"/>
      <c r="D19" s="469"/>
      <c r="E19" s="469"/>
      <c r="F19" s="477"/>
      <c r="G19" s="471"/>
      <c r="H19" s="472"/>
      <c r="I19" s="473"/>
      <c r="J19" s="474"/>
      <c r="K19" s="466"/>
      <c r="L19" s="475"/>
    </row>
    <row r="20" spans="2:12" ht="15">
      <c r="B20" s="459"/>
      <c r="C20" s="468" t="s">
        <v>32</v>
      </c>
      <c r="D20" s="469">
        <v>41346.699999999997</v>
      </c>
      <c r="E20" s="469">
        <v>44813.857680000008</v>
      </c>
      <c r="F20" s="470">
        <v>46692.537000000004</v>
      </c>
      <c r="G20" s="471">
        <v>48701.747000000003</v>
      </c>
      <c r="H20" s="472">
        <f>49669.7005357883+0.04</f>
        <v>49669.740535788304</v>
      </c>
      <c r="I20" s="473">
        <f>H20-F20</f>
        <v>2977.2035357882996</v>
      </c>
      <c r="J20" s="474">
        <f t="shared" ref="J20:J28" si="4">IF(F20=0,"n/a",I20/F20)</f>
        <v>6.3761871319784988E-2</v>
      </c>
      <c r="K20" s="466">
        <v>50104.5</v>
      </c>
      <c r="L20" s="475">
        <f>+K20</f>
        <v>50104.5</v>
      </c>
    </row>
    <row r="21" spans="2:12" ht="15">
      <c r="B21" s="459"/>
      <c r="C21" s="468" t="s">
        <v>33</v>
      </c>
      <c r="D21" s="469">
        <v>15</v>
      </c>
      <c r="E21" s="469">
        <v>150</v>
      </c>
      <c r="F21" s="470"/>
      <c r="G21" s="471"/>
      <c r="H21" s="472"/>
      <c r="I21" s="473"/>
      <c r="J21" s="474" t="str">
        <f t="shared" si="4"/>
        <v>n/a</v>
      </c>
      <c r="K21" s="466"/>
      <c r="L21" s="475"/>
    </row>
    <row r="22" spans="2:12" ht="15">
      <c r="B22" s="459"/>
      <c r="C22" s="468" t="s">
        <v>34</v>
      </c>
      <c r="D22" s="469"/>
      <c r="E22" s="469"/>
      <c r="F22" s="470">
        <v>1089.3</v>
      </c>
      <c r="G22" s="471">
        <v>1176</v>
      </c>
      <c r="H22" s="472">
        <v>220.48</v>
      </c>
      <c r="I22" s="473">
        <f t="shared" ref="I22:I28" si="5">H22-F22</f>
        <v>-868.81999999999994</v>
      </c>
      <c r="J22" s="474">
        <f t="shared" si="4"/>
        <v>-0.79759478564215547</v>
      </c>
      <c r="K22" s="466">
        <v>220.48</v>
      </c>
      <c r="L22" s="475">
        <f>+K22</f>
        <v>220.48</v>
      </c>
    </row>
    <row r="23" spans="2:12" ht="15">
      <c r="B23" s="459"/>
      <c r="C23" s="468" t="s">
        <v>35</v>
      </c>
      <c r="D23" s="469"/>
      <c r="E23" s="469"/>
      <c r="F23" s="470"/>
      <c r="G23" s="471"/>
      <c r="H23" s="472"/>
      <c r="I23" s="473"/>
      <c r="J23" s="474" t="str">
        <f t="shared" si="4"/>
        <v>n/a</v>
      </c>
      <c r="K23" s="466"/>
      <c r="L23" s="475"/>
    </row>
    <row r="24" spans="2:12" ht="15">
      <c r="B24" s="459"/>
      <c r="C24" s="468" t="s">
        <v>36</v>
      </c>
      <c r="D24" s="469">
        <v>23187.3</v>
      </c>
      <c r="E24" s="469">
        <v>30484.647080000002</v>
      </c>
      <c r="F24" s="470">
        <v>34722.807999999997</v>
      </c>
      <c r="G24" s="471">
        <v>34794.949999999997</v>
      </c>
      <c r="H24" s="472">
        <v>37976.479860470354</v>
      </c>
      <c r="I24" s="473">
        <f t="shared" si="5"/>
        <v>3253.6718604703565</v>
      </c>
      <c r="J24" s="474">
        <f t="shared" si="4"/>
        <v>9.3704168754737707E-2</v>
      </c>
      <c r="K24" s="466">
        <v>38017.1</v>
      </c>
      <c r="L24" s="475">
        <f>+K24</f>
        <v>38017.1</v>
      </c>
    </row>
    <row r="25" spans="2:12" ht="15">
      <c r="B25" s="459"/>
      <c r="C25" s="468" t="s">
        <v>37</v>
      </c>
      <c r="D25" s="469">
        <v>6255.15</v>
      </c>
      <c r="E25" s="469">
        <v>5483.7891600000003</v>
      </c>
      <c r="F25" s="470">
        <v>7154.6559999999999</v>
      </c>
      <c r="G25" s="471">
        <v>4815.3999999999996</v>
      </c>
      <c r="H25" s="472">
        <f>7994.478+10</f>
        <v>8004.4780000000001</v>
      </c>
      <c r="I25" s="473">
        <f t="shared" si="5"/>
        <v>849.82200000000012</v>
      </c>
      <c r="J25" s="474">
        <f t="shared" si="4"/>
        <v>0.11877887630097102</v>
      </c>
      <c r="K25" s="466">
        <v>8641.6</v>
      </c>
      <c r="L25" s="475">
        <f>+K25-75</f>
        <v>8566.6</v>
      </c>
    </row>
    <row r="26" spans="2:12" ht="15">
      <c r="B26" s="459"/>
      <c r="C26" s="468" t="s">
        <v>38</v>
      </c>
      <c r="D26" s="469">
        <v>1808.45</v>
      </c>
      <c r="E26" s="469">
        <v>6290.4770700000008</v>
      </c>
      <c r="F26" s="470">
        <v>17393.3</v>
      </c>
      <c r="G26" s="471">
        <v>16828.5</v>
      </c>
      <c r="H26" s="472">
        <f>11077.00034+0.04</f>
        <v>11077.040340000001</v>
      </c>
      <c r="I26" s="473">
        <f t="shared" si="5"/>
        <v>-6316.2596599999979</v>
      </c>
      <c r="J26" s="474">
        <f t="shared" si="4"/>
        <v>-0.36314325976094231</v>
      </c>
      <c r="K26" s="466">
        <v>11030.5</v>
      </c>
      <c r="L26" s="475">
        <f>+K26</f>
        <v>11030.5</v>
      </c>
    </row>
    <row r="27" spans="2:12" ht="15">
      <c r="B27" s="459"/>
      <c r="C27" s="468" t="s">
        <v>39</v>
      </c>
      <c r="D27" s="469"/>
      <c r="E27" s="469"/>
      <c r="F27" s="470"/>
      <c r="G27" s="471"/>
      <c r="H27" s="472"/>
      <c r="I27" s="473"/>
      <c r="J27" s="474" t="str">
        <f t="shared" si="4"/>
        <v>n/a</v>
      </c>
      <c r="K27" s="466"/>
      <c r="L27" s="475"/>
    </row>
    <row r="28" spans="2:12" ht="15">
      <c r="B28" s="459"/>
      <c r="C28" s="468" t="s">
        <v>40</v>
      </c>
      <c r="D28" s="469">
        <v>6545</v>
      </c>
      <c r="E28" s="469">
        <v>7747</v>
      </c>
      <c r="F28" s="470">
        <v>8945.9490000000005</v>
      </c>
      <c r="G28" s="471">
        <v>7785.1</v>
      </c>
      <c r="H28" s="472">
        <v>8967.9929999999986</v>
      </c>
      <c r="I28" s="473">
        <f t="shared" si="5"/>
        <v>22.04399999999805</v>
      </c>
      <c r="J28" s="474">
        <f t="shared" si="4"/>
        <v>2.4641320892839929E-3</v>
      </c>
      <c r="K28" s="466">
        <v>8994.5</v>
      </c>
      <c r="L28" s="475">
        <f>+K28</f>
        <v>8994.5</v>
      </c>
    </row>
    <row r="29" spans="2:12" ht="15">
      <c r="B29" s="459"/>
      <c r="C29" s="460"/>
      <c r="D29" s="476"/>
      <c r="E29" s="476"/>
      <c r="F29" s="477"/>
      <c r="G29" s="478"/>
      <c r="H29" s="478"/>
      <c r="I29" s="493" t="s">
        <v>12</v>
      </c>
      <c r="J29" s="494"/>
      <c r="K29" s="482"/>
      <c r="L29" s="483"/>
    </row>
    <row r="30" spans="2:12" ht="15">
      <c r="B30" s="484" t="s">
        <v>41</v>
      </c>
      <c r="C30" s="485"/>
      <c r="D30" s="486">
        <f>SUM(D20:D29)</f>
        <v>79157.599999999991</v>
      </c>
      <c r="E30" s="486">
        <f>SUM(E20:E29)-0.2</f>
        <v>94969.570990000022</v>
      </c>
      <c r="F30" s="487">
        <f>SUM(F20:F28)</f>
        <v>115998.55000000002</v>
      </c>
      <c r="G30" s="488">
        <f>SUM(G20:G28)</f>
        <v>114101.697</v>
      </c>
      <c r="H30" s="488">
        <f>SUM(H20:H28)</f>
        <v>115916.21173625867</v>
      </c>
      <c r="I30" s="495">
        <f>SUM(I20:I28)</f>
        <v>-82.338263741343326</v>
      </c>
      <c r="J30" s="491">
        <f t="shared" ref="J30" si="6">IF(F30=0,"n/a",I30/F30)</f>
        <v>-7.0982149122849648E-4</v>
      </c>
      <c r="K30" s="496">
        <f>SUM(K20:K28)-0.1</f>
        <v>117008.58</v>
      </c>
      <c r="L30" s="492">
        <f>SUM(L20:L28)-0.1</f>
        <v>116933.58</v>
      </c>
    </row>
    <row r="31" spans="2:12" ht="15">
      <c r="B31" s="459"/>
      <c r="C31" s="460"/>
      <c r="D31" s="469"/>
      <c r="E31" s="469"/>
      <c r="F31" s="470"/>
      <c r="G31" s="471"/>
      <c r="H31" s="471"/>
      <c r="I31" s="473"/>
      <c r="J31" s="474"/>
      <c r="K31" s="466"/>
      <c r="L31" s="475"/>
    </row>
    <row r="32" spans="2:12" ht="15">
      <c r="B32" s="459" t="s">
        <v>42</v>
      </c>
      <c r="C32" s="460"/>
      <c r="D32" s="469">
        <f t="shared" ref="D32:L32" si="7">D18-D30</f>
        <v>54420.479999999996</v>
      </c>
      <c r="E32" s="469">
        <f t="shared" si="7"/>
        <v>53912.413820000147</v>
      </c>
      <c r="F32" s="469">
        <f t="shared" si="7"/>
        <v>54287.989999999991</v>
      </c>
      <c r="G32" s="497">
        <f t="shared" si="7"/>
        <v>53806.29174528546</v>
      </c>
      <c r="H32" s="497">
        <f>H18-H30+0.1</f>
        <v>53786.539462548499</v>
      </c>
      <c r="I32" s="498">
        <f t="shared" si="7"/>
        <v>-501.55053745149621</v>
      </c>
      <c r="J32" s="474">
        <f t="shared" ref="J32" si="8">IF(F32=0,"n/a",I32/F32)</f>
        <v>-9.238701551696725E-3</v>
      </c>
      <c r="K32" s="475">
        <f t="shared" si="7"/>
        <v>54704.12000000001</v>
      </c>
      <c r="L32" s="475">
        <f t="shared" si="7"/>
        <v>54851.020000000004</v>
      </c>
    </row>
    <row r="33" spans="2:12" ht="15.75" thickBot="1">
      <c r="B33" s="499"/>
      <c r="C33" s="500"/>
      <c r="D33" s="501"/>
      <c r="E33" s="501"/>
      <c r="F33" s="502"/>
      <c r="G33" s="503"/>
      <c r="H33" s="503"/>
      <c r="I33" s="504"/>
      <c r="J33" s="505"/>
      <c r="K33" s="506"/>
      <c r="L33" s="507"/>
    </row>
    <row r="34" spans="2:12" ht="15">
      <c r="B34" s="508"/>
      <c r="C34" s="509"/>
      <c r="D34" s="469"/>
      <c r="E34" s="469"/>
      <c r="F34" s="470"/>
      <c r="G34" s="471"/>
      <c r="H34" s="471"/>
      <c r="I34" s="473"/>
      <c r="J34" s="474"/>
      <c r="K34" s="466"/>
      <c r="L34" s="475"/>
    </row>
    <row r="35" spans="2:12" ht="15">
      <c r="B35" s="510" t="s">
        <v>43</v>
      </c>
      <c r="C35" s="511"/>
      <c r="D35" s="512">
        <v>795.5</v>
      </c>
      <c r="E35" s="512">
        <v>895.3</v>
      </c>
      <c r="F35" s="513">
        <v>907.9</v>
      </c>
      <c r="G35" s="497">
        <v>907.9</v>
      </c>
      <c r="H35" s="497">
        <v>920.8</v>
      </c>
      <c r="I35" s="473">
        <f t="shared" ref="I35" si="9">H35-F35</f>
        <v>12.899999999999977</v>
      </c>
      <c r="J35" s="474">
        <f t="shared" ref="J35" si="10">IF(F35=0,"n/a",I35/F35)</f>
        <v>1.4208613283401231E-2</v>
      </c>
      <c r="K35" s="466">
        <f>+H35</f>
        <v>920.8</v>
      </c>
      <c r="L35" s="475">
        <f>+H35-1</f>
        <v>919.8</v>
      </c>
    </row>
    <row r="36" spans="2:12" ht="15.75" thickBot="1">
      <c r="B36" s="514"/>
      <c r="C36" s="515"/>
      <c r="D36" s="501"/>
      <c r="E36" s="501"/>
      <c r="F36" s="502"/>
      <c r="G36" s="503"/>
      <c r="H36" s="503"/>
      <c r="I36" s="516"/>
      <c r="J36" s="517"/>
      <c r="K36" s="518"/>
      <c r="L36" s="519"/>
    </row>
    <row r="37" spans="2:12">
      <c r="B37" s="3"/>
      <c r="C37" s="3"/>
      <c r="D37" s="3"/>
      <c r="E37" s="3"/>
      <c r="F37" s="3"/>
      <c r="G37" s="3"/>
      <c r="H37" s="3"/>
      <c r="I37" s="3"/>
      <c r="J37" s="3"/>
      <c r="K37" s="7"/>
      <c r="L37" s="7"/>
    </row>
    <row r="38" spans="2:12">
      <c r="B38" s="3"/>
      <c r="C38" s="3"/>
      <c r="D38" s="3"/>
      <c r="E38" s="3"/>
      <c r="F38" s="3"/>
      <c r="G38" s="3"/>
      <c r="H38" s="3"/>
      <c r="I38" s="3"/>
      <c r="J38" s="3"/>
      <c r="K38" s="404"/>
      <c r="L38" s="404"/>
    </row>
    <row r="39" spans="2:12">
      <c r="B39" s="3"/>
      <c r="C39" s="3"/>
      <c r="D39" s="3"/>
      <c r="E39" s="3"/>
      <c r="F39" s="3"/>
      <c r="G39" s="3"/>
      <c r="H39" s="3"/>
      <c r="I39" s="3"/>
      <c r="J39" s="3"/>
      <c r="K39" s="404"/>
      <c r="L39" s="7"/>
    </row>
    <row r="40" spans="2:12">
      <c r="K40" s="404"/>
    </row>
    <row r="41" spans="2:12">
      <c r="J41" s="404"/>
      <c r="K41" s="404"/>
      <c r="L41" s="404"/>
    </row>
    <row r="42" spans="2:12">
      <c r="J42" s="404"/>
      <c r="K42" s="404"/>
      <c r="L42" s="404"/>
    </row>
    <row r="43" spans="2:12">
      <c r="K43" s="404"/>
    </row>
    <row r="44" spans="2:12">
      <c r="K44" s="404"/>
    </row>
    <row r="45" spans="2:12">
      <c r="J45" s="404"/>
      <c r="K45" s="404"/>
    </row>
    <row r="46" spans="2:12">
      <c r="J46" s="404"/>
    </row>
  </sheetData>
  <mergeCells count="7">
    <mergeCell ref="B1:L1"/>
    <mergeCell ref="B2:L2"/>
    <mergeCell ref="I6:J6"/>
    <mergeCell ref="B3:L3"/>
    <mergeCell ref="I4:J4"/>
    <mergeCell ref="I5:J5"/>
    <mergeCell ref="B5:C6"/>
  </mergeCells>
  <pageMargins left="0.7" right="0.7" top="0.75" bottom="0.75" header="0.3" footer="0.3"/>
  <pageSetup scale="94" orientation="landscape" r:id="rId1"/>
  <ignoredErrors>
    <ignoredError sqref="J32 J30 H32 L25" formula="1"/>
    <ignoredError sqref="K5:L5 F5:H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531" t="s">
        <v>457</v>
      </c>
      <c r="E1" s="532"/>
      <c r="F1" s="533" t="s">
        <v>458</v>
      </c>
      <c r="G1" s="535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534"/>
      <c r="G2" s="536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541" t="s">
        <v>523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338"/>
    </row>
    <row r="2" spans="1:21" ht="22.5" customHeight="1" thickBot="1">
      <c r="A2" s="543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338"/>
    </row>
    <row r="3" spans="1:21" s="341" customFormat="1" ht="30.75" customHeight="1">
      <c r="A3" s="340" t="s">
        <v>471</v>
      </c>
      <c r="B3" s="540" t="s">
        <v>522</v>
      </c>
      <c r="C3" s="539"/>
      <c r="D3" s="537" t="s">
        <v>501</v>
      </c>
      <c r="E3" s="545"/>
      <c r="F3" s="540" t="s">
        <v>500</v>
      </c>
      <c r="G3" s="539"/>
      <c r="H3" s="540" t="s">
        <v>260</v>
      </c>
      <c r="I3" s="539"/>
      <c r="J3" s="537" t="s">
        <v>500</v>
      </c>
      <c r="K3" s="545"/>
      <c r="L3" s="540" t="s">
        <v>260</v>
      </c>
      <c r="M3" s="539"/>
      <c r="N3" s="540" t="s">
        <v>472</v>
      </c>
      <c r="O3" s="539"/>
      <c r="P3" s="537" t="s">
        <v>473</v>
      </c>
      <c r="Q3" s="539"/>
      <c r="R3" s="537" t="s">
        <v>474</v>
      </c>
      <c r="S3" s="538"/>
      <c r="T3" s="537" t="s">
        <v>475</v>
      </c>
      <c r="U3" s="539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8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546"/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</row>
    <row r="2" spans="1:13" ht="26.25" customHeight="1">
      <c r="A2" s="548" t="s">
        <v>511</v>
      </c>
      <c r="B2" s="548"/>
      <c r="C2" s="548"/>
      <c r="D2" s="548"/>
      <c r="E2" s="548"/>
      <c r="F2" s="548"/>
      <c r="G2" s="548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549" t="s">
        <v>516</v>
      </c>
      <c r="C10" s="550"/>
      <c r="D10" s="550"/>
      <c r="E10" s="550"/>
      <c r="F10" s="550"/>
      <c r="G10" s="550"/>
    </row>
    <row r="11" spans="1:13">
      <c r="B11" s="551"/>
      <c r="C11" s="551"/>
      <c r="D11" s="551"/>
      <c r="E11" s="551"/>
      <c r="F11" s="551"/>
      <c r="G11" s="551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8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553" t="s">
        <v>8</v>
      </c>
      <c r="B4" s="554" t="s">
        <v>261</v>
      </c>
      <c r="C4" s="553" t="s">
        <v>47</v>
      </c>
      <c r="D4" s="553"/>
      <c r="E4" s="553" t="s">
        <v>508</v>
      </c>
      <c r="F4" s="553"/>
      <c r="G4" s="552" t="s">
        <v>509</v>
      </c>
      <c r="H4" s="552" t="s">
        <v>510</v>
      </c>
    </row>
    <row r="5" spans="1:22" ht="48" customHeight="1">
      <c r="A5" s="553"/>
      <c r="B5" s="555"/>
      <c r="C5" s="167">
        <v>2011</v>
      </c>
      <c r="D5" s="167">
        <v>2012</v>
      </c>
      <c r="E5" s="167">
        <v>2011</v>
      </c>
      <c r="F5" s="167">
        <v>2012</v>
      </c>
      <c r="G5" s="552"/>
      <c r="H5" s="552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8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546"/>
      <c r="B1" s="546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</row>
    <row r="2" spans="1:14" ht="26.25" customHeight="1">
      <c r="A2" s="12"/>
      <c r="B2" s="12"/>
      <c r="C2" s="562" t="s">
        <v>517</v>
      </c>
      <c r="D2" s="562"/>
      <c r="E2" s="562"/>
      <c r="F2" s="562"/>
      <c r="G2" s="562"/>
      <c r="H2" s="562"/>
      <c r="I2" s="562"/>
      <c r="J2" s="562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560" t="s">
        <v>518</v>
      </c>
      <c r="E4" s="563" t="s">
        <v>519</v>
      </c>
      <c r="F4" s="563" t="s">
        <v>520</v>
      </c>
      <c r="G4" s="556" t="s">
        <v>521</v>
      </c>
      <c r="H4" s="557"/>
      <c r="I4" s="231" t="s">
        <v>7</v>
      </c>
      <c r="J4" s="232"/>
    </row>
    <row r="5" spans="1:14" s="19" customFormat="1" ht="15" customHeight="1">
      <c r="C5" s="233"/>
      <c r="D5" s="561"/>
      <c r="E5" s="564"/>
      <c r="F5" s="564"/>
      <c r="G5" s="558"/>
      <c r="H5" s="559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8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28"/>
    </row>
    <row r="2" spans="2:12" ht="20.25">
      <c r="B2" s="566" t="s">
        <v>13</v>
      </c>
      <c r="C2" s="566"/>
      <c r="D2" s="566"/>
      <c r="E2" s="566"/>
      <c r="F2" s="566"/>
      <c r="G2" s="566"/>
      <c r="H2" s="566"/>
      <c r="I2" s="566"/>
      <c r="J2" s="566"/>
      <c r="K2" s="566"/>
      <c r="L2" s="63"/>
    </row>
    <row r="3" spans="2:12" ht="20.25">
      <c r="B3" s="523" t="s">
        <v>44</v>
      </c>
      <c r="C3" s="523"/>
      <c r="D3" s="523"/>
      <c r="E3" s="523"/>
      <c r="F3" s="523"/>
      <c r="G3" s="523"/>
      <c r="H3" s="523"/>
      <c r="I3" s="523"/>
      <c r="J3" s="523"/>
      <c r="K3" s="523"/>
      <c r="L3" s="29"/>
    </row>
    <row r="4" spans="2:12" ht="15.75">
      <c r="B4" s="525" t="s">
        <v>15</v>
      </c>
      <c r="C4" s="525"/>
      <c r="D4" s="525"/>
      <c r="E4" s="525"/>
      <c r="F4" s="525"/>
      <c r="G4" s="525"/>
      <c r="H4" s="525"/>
      <c r="I4" s="525"/>
      <c r="J4" s="525"/>
      <c r="K4" s="525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568" t="s">
        <v>16</v>
      </c>
      <c r="I11" s="568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569" t="s">
        <v>525</v>
      </c>
      <c r="I12" s="569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565" t="s">
        <v>20</v>
      </c>
      <c r="I13" s="565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8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Table 3a Base Rec. Pos smry</vt:lpstr>
      <vt:lpstr>table 4 rec service chng smry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Sheet1</vt:lpstr>
      <vt:lpstr>Outlooks!Print_Area</vt:lpstr>
      <vt:lpstr>'Table 2 2010 Variance Review'!Print_Area</vt:lpstr>
      <vt:lpstr>'table 4 rec service chng smry'!Print_Area</vt:lpstr>
      <vt:lpstr>'Table3 2011 Rec''d Base Bud CM'!Print_Area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2011-07-04T13:45:35Z</cp:lastPrinted>
  <dcterms:created xsi:type="dcterms:W3CDTF">2004-10-07T19:14:42Z</dcterms:created>
  <dcterms:modified xsi:type="dcterms:W3CDTF">2011-07-04T15:56:10Z</dcterms:modified>
</cp:coreProperties>
</file>