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11640"/>
  </bookViews>
  <sheets>
    <sheet name="Appendix 2 for 311 Toronto" sheetId="3" r:id="rId1"/>
  </sheets>
  <definedNames>
    <definedName name="_xlnm.Print_Area" localSheetId="0">'Appendix 2 for 311 Toronto'!$B$1:$L$37</definedName>
  </definedNames>
  <calcPr calcId="125725"/>
</workbook>
</file>

<file path=xl/calcChain.xml><?xml version="1.0" encoding="utf-8"?>
<calcChain xmlns="http://schemas.openxmlformats.org/spreadsheetml/2006/main">
  <c r="L10" i="3"/>
  <c r="K10"/>
  <c r="L31"/>
  <c r="L19"/>
  <c r="L33" s="1"/>
  <c r="K31"/>
  <c r="K19"/>
  <c r="K33" s="1"/>
  <c r="J29"/>
  <c r="I29"/>
  <c r="J28"/>
  <c r="I28"/>
  <c r="I36"/>
  <c r="J36" s="1"/>
  <c r="I25"/>
  <c r="J25" s="1"/>
  <c r="I16"/>
  <c r="J16" s="1"/>
  <c r="H31" l="1"/>
  <c r="G31"/>
  <c r="F31"/>
  <c r="E31"/>
  <c r="D31"/>
  <c r="H19"/>
  <c r="G19"/>
  <c r="F19"/>
  <c r="E19"/>
  <c r="D19"/>
  <c r="I15"/>
  <c r="J15" s="1"/>
  <c r="I13"/>
  <c r="J13" s="1"/>
  <c r="I11"/>
  <c r="J11" s="1"/>
  <c r="I10"/>
  <c r="J10" s="1"/>
  <c r="I31" l="1"/>
  <c r="J31" s="1"/>
  <c r="H33"/>
  <c r="D33"/>
  <c r="E33"/>
  <c r="F33"/>
  <c r="I19"/>
  <c r="J19" s="1"/>
  <c r="G33"/>
  <c r="I33" l="1"/>
  <c r="J33" s="1"/>
</calcChain>
</file>

<file path=xl/sharedStrings.xml><?xml version="1.0" encoding="utf-8"?>
<sst xmlns="http://schemas.openxmlformats.org/spreadsheetml/2006/main" count="97" uniqueCount="39">
  <si>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</si>
  <si>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</si>
  <si>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</si>
  <si>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</si>
  <si>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</si>
  <si>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</si>
  <si>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</si>
  <si>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</si>
  <si>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</si>
  <si>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</si>
  <si>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</si>
  <si>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</si>
  <si>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</si>
  <si>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</si>
  <si>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</si>
  <si>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</si>
  <si>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</si>
  <si>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</si>
  <si>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</si>
  <si>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</si>
  <si>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</si>
  <si>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</si>
  <si>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</si>
  <si>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</si>
  <si>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</si>
  <si>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</si>
  <si>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</si>
  <si>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</si>
  <si>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</si>
  <si>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</si>
  <si>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</si>
  <si>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</si>
  <si>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</si>
  <si>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</si>
  <si>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</si>
  <si>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</si>
  <si>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</si>
  <si>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Approved</t>
  </si>
  <si>
    <t>Theatres - St. Lawrence Centre for the Arts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</si>
</sst>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0.00000000000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16">
    <xf numFmtId="0" fontId="0" fillId="0" borderId="0" xfId="0"/>
    <xf numFmtId="164" fontId="0" fillId="0" borderId="0" xfId="0" applyNumberFormat="1"/>
    <xf numFmtId="164" fontId="4" fillId="0" borderId="1" xfId="2" applyFont="1" applyBorder="1" applyProtection="1"/>
    <xf numFmtId="166" fontId="4" fillId="0" borderId="2" xfId="2" applyNumberFormat="1" applyFont="1" applyFill="1" applyBorder="1" applyAlignment="1" applyProtection="1">
      <alignment horizontal="center"/>
    </xf>
    <xf numFmtId="164" fontId="4" fillId="0" borderId="3" xfId="2" quotePrefix="1" applyFont="1" applyFill="1" applyBorder="1" applyAlignment="1" applyProtection="1">
      <alignment horizontal="center"/>
    </xf>
    <xf numFmtId="164" fontId="4" fillId="2" borderId="3" xfId="2" quotePrefix="1" applyFont="1" applyFill="1" applyBorder="1" applyAlignment="1" applyProtection="1">
      <alignment horizontal="center"/>
    </xf>
    <xf numFmtId="164" fontId="4" fillId="2" borderId="3" xfId="2" applyFont="1" applyFill="1" applyBorder="1" applyAlignment="1" applyProtection="1">
      <alignment horizontal="center"/>
    </xf>
    <xf numFmtId="164" fontId="4" fillId="2" borderId="5" xfId="2" applyFont="1" applyFill="1" applyBorder="1" applyAlignment="1" applyProtection="1">
      <alignment horizontal="center"/>
    </xf>
    <xf numFmtId="164" fontId="7" fillId="0" borderId="6" xfId="2" applyFont="1" applyFill="1" applyBorder="1" applyProtection="1"/>
    <xf numFmtId="164" fontId="4" fillId="0" borderId="4" xfId="2" applyFont="1" applyFill="1" applyBorder="1" applyAlignment="1" applyProtection="1">
      <alignment horizontal="center" vertical="center"/>
    </xf>
    <xf numFmtId="164" fontId="4" fillId="0" borderId="5" xfId="2" applyFont="1" applyFill="1" applyBorder="1" applyAlignment="1" applyProtection="1">
      <alignment horizontal="center" vertical="center"/>
    </xf>
    <xf numFmtId="167" fontId="4" fillId="0" borderId="1" xfId="2" applyNumberFormat="1" applyFont="1" applyFill="1" applyBorder="1" applyProtection="1"/>
    <xf numFmtId="167" fontId="8" fillId="0" borderId="2" xfId="2" applyNumberFormat="1" applyFont="1" applyFill="1" applyBorder="1" applyAlignment="1" applyProtection="1">
      <alignment horizontal="center"/>
    </xf>
    <xf numFmtId="167" fontId="8" fillId="0" borderId="3" xfId="2" applyNumberFormat="1" applyFont="1" applyFill="1" applyBorder="1" applyAlignment="1" applyProtection="1">
      <alignment horizontal="center"/>
    </xf>
    <xf numFmtId="167" fontId="8" fillId="2" borderId="3" xfId="2" applyNumberFormat="1" applyFont="1" applyFill="1" applyBorder="1" applyAlignment="1" applyProtection="1">
      <alignment horizontal="center"/>
    </xf>
    <xf numFmtId="167" fontId="8" fillId="2" borderId="7" xfId="2" applyNumberFormat="1" applyFont="1" applyFill="1" applyBorder="1" applyAlignment="1" applyProtection="1">
      <alignment horizontal="center"/>
    </xf>
    <xf numFmtId="167" fontId="8" fillId="0" borderId="1" xfId="2" applyNumberFormat="1" applyFont="1" applyFill="1" applyBorder="1" applyProtection="1"/>
    <xf numFmtId="169" fontId="8" fillId="2" borderId="3" xfId="2" applyNumberFormat="1" applyFont="1" applyFill="1" applyBorder="1" applyAlignment="1" applyProtection="1"/>
    <xf numFmtId="169" fontId="8" fillId="2" borderId="7" xfId="2" applyNumberFormat="1" applyFont="1" applyFill="1" applyBorder="1" applyAlignment="1" applyProtection="1"/>
    <xf numFmtId="170" fontId="8" fillId="2" borderId="0" xfId="1" applyNumberFormat="1" applyFont="1" applyFill="1" applyBorder="1" applyAlignment="1" applyProtection="1"/>
    <xf numFmtId="169" fontId="8" fillId="0" borderId="8" xfId="2" applyNumberFormat="1" applyFont="1" applyFill="1" applyBorder="1" applyAlignment="1" applyProtection="1"/>
    <xf numFmtId="169" fontId="8" fillId="0" borderId="9" xfId="2" applyNumberFormat="1" applyFont="1" applyFill="1" applyBorder="1" applyAlignment="1" applyProtection="1"/>
    <xf numFmtId="169" fontId="8" fillId="2" borderId="9" xfId="2" applyNumberFormat="1" applyFont="1" applyFill="1" applyBorder="1" applyAlignment="1" applyProtection="1"/>
    <xf numFmtId="169" fontId="8" fillId="2" borderId="10" xfId="2" applyNumberFormat="1" applyFont="1" applyFill="1" applyBorder="1" applyAlignment="1" applyProtection="1"/>
    <xf numFmtId="170" fontId="8" fillId="2" borderId="11" xfId="1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>
      <alignment vertical="center"/>
    </xf>
    <xf numFmtId="169" fontId="8" fillId="0" borderId="4" xfId="2" applyNumberFormat="1" applyFont="1" applyFill="1" applyBorder="1" applyAlignment="1" applyProtection="1">
      <alignment vertical="center"/>
    </xf>
    <xf numFmtId="169" fontId="8" fillId="0" borderId="5" xfId="2" applyNumberFormat="1" applyFont="1" applyFill="1" applyBorder="1" applyAlignment="1" applyProtection="1">
      <alignment vertical="center"/>
    </xf>
    <xf numFmtId="169" fontId="8" fillId="2" borderId="5" xfId="2" applyNumberFormat="1" applyFont="1" applyFill="1" applyBorder="1" applyAlignment="1" applyProtection="1">
      <alignment vertical="center"/>
    </xf>
    <xf numFmtId="169" fontId="8" fillId="2" borderId="12" xfId="2" applyNumberFormat="1" applyFont="1" applyFill="1" applyBorder="1" applyAlignment="1" applyProtection="1"/>
    <xf numFmtId="170" fontId="8" fillId="2" borderId="13" xfId="1" applyNumberFormat="1" applyFont="1" applyFill="1" applyBorder="1" applyAlignment="1" applyProtection="1"/>
    <xf numFmtId="169" fontId="8" fillId="0" borderId="2" xfId="2" applyNumberFormat="1" applyFont="1" applyFill="1" applyBorder="1" applyAlignment="1" applyProtection="1"/>
    <xf numFmtId="169" fontId="8" fillId="2" borderId="14" xfId="2" applyNumberFormat="1" applyFont="1" applyFill="1" applyBorder="1" applyAlignment="1" applyProtection="1"/>
    <xf numFmtId="170" fontId="8" fillId="2" borderId="15" xfId="1" applyNumberFormat="1" applyFont="1" applyFill="1" applyBorder="1" applyAlignment="1" applyProtection="1"/>
    <xf numFmtId="169" fontId="8" fillId="2" borderId="16" xfId="2" applyNumberFormat="1" applyFont="1" applyFill="1" applyBorder="1" applyAlignment="1" applyProtection="1"/>
    <xf numFmtId="169" fontId="8" fillId="0" borderId="3" xfId="2" applyNumberFormat="1" applyFont="1" applyFill="1" applyBorder="1" applyAlignment="1" applyProtection="1"/>
    <xf numFmtId="169" fontId="8" fillId="2" borderId="3" xfId="2" applyNumberFormat="1" applyFont="1" applyFill="1" applyBorder="1" applyAlignment="1" applyProtection="1">
      <alignment vertical="center"/>
    </xf>
    <xf numFmtId="167" fontId="4" fillId="0" borderId="17" xfId="2" applyNumberFormat="1" applyFont="1" applyFill="1" applyBorder="1" applyProtection="1"/>
    <xf numFmtId="169" fontId="8" fillId="0" borderId="18" xfId="2" applyNumberFormat="1" applyFont="1" applyFill="1" applyBorder="1" applyAlignment="1" applyProtection="1"/>
    <xf numFmtId="169" fontId="8" fillId="0" borderId="19" xfId="2" applyNumberFormat="1" applyFont="1" applyFill="1" applyBorder="1" applyAlignment="1" applyProtection="1"/>
    <xf numFmtId="169" fontId="8" fillId="2" borderId="19" xfId="2" applyNumberFormat="1" applyFont="1" applyFill="1" applyBorder="1" applyAlignment="1" applyProtection="1"/>
    <xf numFmtId="169" fontId="8" fillId="2" borderId="20" xfId="2" applyNumberFormat="1" applyFont="1" applyFill="1" applyBorder="1" applyAlignment="1" applyProtection="1"/>
    <xf numFmtId="170" fontId="8" fillId="2" borderId="21" xfId="1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/>
    <xf numFmtId="167" fontId="8" fillId="0" borderId="1" xfId="2" applyNumberFormat="1" applyFont="1" applyFill="1" applyBorder="1" applyAlignment="1" applyProtection="1">
      <alignment vertical="center"/>
    </xf>
    <xf numFmtId="164" fontId="8" fillId="0" borderId="0" xfId="0" applyNumberFormat="1" applyFont="1"/>
    <xf numFmtId="164" fontId="8" fillId="0" borderId="0" xfId="0" applyNumberFormat="1" applyFont="1" applyFill="1"/>
    <xf numFmtId="171" fontId="8" fillId="0" borderId="0" xfId="0" applyNumberFormat="1" applyFont="1" applyFill="1"/>
    <xf numFmtId="169" fontId="8" fillId="3" borderId="3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9" xfId="2" applyNumberFormat="1" applyFont="1" applyFill="1" applyBorder="1" applyAlignment="1" applyProtection="1"/>
    <xf numFmtId="169" fontId="8" fillId="3" borderId="5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2" xfId="2" applyNumberFormat="1" applyFont="1" applyFill="1" applyBorder="1" applyAlignment="1" applyProtection="1">
      <alignment vertical="center"/>
    </xf>
    <xf numFmtId="169" fontId="8" fillId="0" borderId="3" xfId="2" applyNumberFormat="1" applyFont="1" applyFill="1" applyBorder="1" applyAlignment="1" applyProtection="1">
      <alignment vertical="center"/>
    </xf>
    <xf numFmtId="164" fontId="4" fillId="2" borderId="22" xfId="2" applyFont="1" applyFill="1" applyBorder="1" applyAlignment="1" applyProtection="1">
      <alignment horizontal="center" vertical="center"/>
    </xf>
    <xf numFmtId="164" fontId="4" fillId="0" borderId="23" xfId="2" applyFont="1" applyFill="1" applyBorder="1" applyProtection="1"/>
    <xf numFmtId="164" fontId="4" fillId="0" borderId="24" xfId="2" quotePrefix="1" applyFont="1" applyFill="1" applyBorder="1" applyAlignment="1" applyProtection="1">
      <alignment horizontal="center"/>
    </xf>
    <xf numFmtId="164" fontId="4" fillId="0" borderId="25" xfId="2" applyFont="1" applyFill="1" applyBorder="1" applyAlignment="1" applyProtection="1">
      <alignment horizontal="center"/>
    </xf>
    <xf numFmtId="164" fontId="4" fillId="0" borderId="25" xfId="2" applyFont="1" applyFill="1" applyBorder="1" applyAlignment="1" applyProtection="1">
      <alignment horizontal="center" vertical="center"/>
    </xf>
    <xf numFmtId="164" fontId="4" fillId="2" borderId="30" xfId="2" applyFont="1" applyFill="1" applyBorder="1" applyAlignment="1" applyProtection="1">
      <alignment horizontal="center" vertical="center"/>
    </xf>
    <xf numFmtId="165" fontId="4" fillId="2" borderId="31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64" fontId="4" fillId="0" borderId="0" xfId="2" applyFont="1" applyFill="1" applyBorder="1" applyAlignment="1" applyProtection="1">
      <alignment horizontal="center"/>
    </xf>
    <xf numFmtId="164" fontId="4" fillId="0" borderId="32" xfId="2" applyFont="1" applyFill="1" applyBorder="1" applyProtection="1"/>
    <xf numFmtId="164" fontId="4" fillId="0" borderId="33" xfId="2" applyFont="1" applyFill="1" applyBorder="1" applyProtection="1"/>
    <xf numFmtId="164" fontId="4" fillId="0" borderId="34" xfId="2" applyFont="1" applyFill="1" applyBorder="1" applyProtection="1"/>
    <xf numFmtId="164" fontId="4" fillId="2" borderId="34" xfId="2" applyFont="1" applyFill="1" applyBorder="1" applyAlignment="1" applyProtection="1">
      <alignment horizontal="center"/>
    </xf>
    <xf numFmtId="164" fontId="4" fillId="2" borderId="34" xfId="2" quotePrefix="1" applyFont="1" applyFill="1" applyBorder="1" applyAlignment="1" applyProtection="1">
      <alignment horizontal="center"/>
    </xf>
    <xf numFmtId="164" fontId="4" fillId="0" borderId="37" xfId="2" applyFont="1" applyFill="1" applyBorder="1" applyProtection="1"/>
    <xf numFmtId="164" fontId="4" fillId="0" borderId="38" xfId="2" applyFont="1" applyBorder="1" applyProtection="1"/>
    <xf numFmtId="164" fontId="4" fillId="0" borderId="39" xfId="2" applyFont="1" applyFill="1" applyBorder="1" applyProtection="1"/>
    <xf numFmtId="167" fontId="4" fillId="0" borderId="38" xfId="2" applyNumberFormat="1" applyFont="1" applyFill="1" applyBorder="1" applyProtection="1"/>
    <xf numFmtId="167" fontId="4" fillId="0" borderId="38" xfId="2" applyNumberFormat="1" applyFont="1" applyFill="1" applyBorder="1" applyAlignment="1" applyProtection="1">
      <alignment vertical="center"/>
    </xf>
    <xf numFmtId="167" fontId="4" fillId="0" borderId="40" xfId="2" quotePrefix="1" applyNumberFormat="1" applyFont="1" applyFill="1" applyBorder="1" applyProtection="1"/>
    <xf numFmtId="167" fontId="4" fillId="0" borderId="41" xfId="2" applyNumberFormat="1" applyFont="1" applyFill="1" applyBorder="1" applyProtection="1"/>
    <xf numFmtId="167" fontId="4" fillId="0" borderId="38" xfId="2" quotePrefix="1" applyNumberFormat="1" applyFont="1" applyFill="1" applyBorder="1" applyAlignment="1" applyProtection="1">
      <alignment vertical="center"/>
    </xf>
    <xf numFmtId="167" fontId="4" fillId="0" borderId="42" xfId="2" applyNumberFormat="1" applyFont="1" applyFill="1" applyBorder="1" applyProtection="1"/>
    <xf numFmtId="167" fontId="8" fillId="0" borderId="43" xfId="2" applyNumberFormat="1" applyFont="1" applyFill="1" applyBorder="1" applyProtection="1"/>
    <xf numFmtId="169" fontId="8" fillId="0" borderId="44" xfId="2" applyNumberFormat="1" applyFont="1" applyFill="1" applyBorder="1" applyAlignment="1" applyProtection="1">
      <alignment horizontal="center"/>
    </xf>
    <xf numFmtId="169" fontId="8" fillId="0" borderId="45" xfId="2" applyNumberFormat="1" applyFont="1" applyFill="1" applyBorder="1" applyAlignment="1" applyProtection="1">
      <alignment horizontal="center"/>
    </xf>
    <xf numFmtId="169" fontId="8" fillId="2" borderId="45" xfId="2" applyNumberFormat="1" applyFont="1" applyFill="1" applyBorder="1" applyAlignment="1" applyProtection="1">
      <alignment horizontal="center"/>
    </xf>
    <xf numFmtId="169" fontId="8" fillId="2" borderId="46" xfId="2" applyNumberFormat="1" applyFont="1" applyFill="1" applyBorder="1" applyAlignment="1" applyProtection="1">
      <alignment horizontal="center"/>
    </xf>
    <xf numFmtId="170" fontId="8" fillId="2" borderId="47" xfId="1" applyNumberFormat="1" applyFont="1" applyFill="1" applyBorder="1" applyAlignment="1" applyProtection="1">
      <alignment horizontal="center"/>
    </xf>
    <xf numFmtId="164" fontId="4" fillId="0" borderId="48" xfId="2" applyFont="1" applyFill="1" applyBorder="1" applyAlignment="1" applyProtection="1">
      <alignment horizontal="center"/>
    </xf>
    <xf numFmtId="164" fontId="4" fillId="0" borderId="49" xfId="2" applyFont="1" applyFill="1" applyBorder="1" applyAlignment="1" applyProtection="1">
      <alignment horizontal="center"/>
    </xf>
    <xf numFmtId="164" fontId="4" fillId="0" borderId="22" xfId="2" applyFont="1" applyFill="1" applyBorder="1" applyAlignment="1" applyProtection="1">
      <alignment horizontal="center"/>
    </xf>
    <xf numFmtId="167" fontId="8" fillId="2" borderId="50" xfId="1" applyNumberFormat="1" applyFont="1" applyFill="1" applyBorder="1" applyAlignment="1" applyProtection="1">
      <alignment horizontal="center"/>
    </xf>
    <xf numFmtId="167" fontId="8" fillId="0" borderId="24" xfId="2" applyNumberFormat="1" applyFont="1" applyFill="1" applyBorder="1" applyAlignment="1" applyProtection="1">
      <alignment horizontal="center"/>
    </xf>
    <xf numFmtId="169" fontId="8" fillId="4" borderId="24" xfId="2" applyNumberFormat="1" applyFont="1" applyFill="1" applyBorder="1" applyAlignment="1" applyProtection="1"/>
    <xf numFmtId="169" fontId="8" fillId="4" borderId="51" xfId="2" applyNumberFormat="1" applyFont="1" applyFill="1" applyBorder="1" applyAlignment="1" applyProtection="1"/>
    <xf numFmtId="169" fontId="8" fillId="4" borderId="25" xfId="2" applyNumberFormat="1" applyFont="1" applyFill="1" applyBorder="1" applyAlignment="1" applyProtection="1">
      <alignment vertical="center"/>
    </xf>
    <xf numFmtId="169" fontId="8" fillId="4" borderId="24" xfId="2" applyNumberFormat="1" applyFont="1" applyFill="1" applyBorder="1" applyAlignment="1" applyProtection="1">
      <alignment vertical="center"/>
    </xf>
    <xf numFmtId="169" fontId="8" fillId="4" borderId="52" xfId="2" applyNumberFormat="1" applyFont="1" applyFill="1" applyBorder="1" applyAlignment="1" applyProtection="1"/>
    <xf numFmtId="169" fontId="8" fillId="4" borderId="53" xfId="2" applyNumberFormat="1" applyFont="1" applyFill="1" applyBorder="1" applyAlignment="1" applyProtection="1">
      <alignment horizontal="center"/>
    </xf>
    <xf numFmtId="164" fontId="5" fillId="0" borderId="38" xfId="2" applyFont="1" applyBorder="1" applyAlignment="1" applyProtection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2" borderId="28" xfId="2" applyFont="1" applyFill="1" applyBorder="1" applyAlignment="1" applyProtection="1">
      <alignment horizontal="center"/>
      <protection locked="0"/>
    </xf>
    <xf numFmtId="164" fontId="4" fillId="2" borderId="29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26" xfId="2" applyFont="1" applyFill="1" applyBorder="1" applyAlignment="1" applyProtection="1">
      <alignment horizontal="center"/>
      <protection locked="0"/>
    </xf>
    <xf numFmtId="164" fontId="4" fillId="2" borderId="27" xfId="2" applyFont="1" applyFill="1" applyBorder="1" applyAlignment="1" applyProtection="1">
      <alignment horizontal="center"/>
      <protection locked="0"/>
    </xf>
    <xf numFmtId="166" fontId="4" fillId="2" borderId="35" xfId="2" applyNumberFormat="1" applyFont="1" applyFill="1" applyBorder="1" applyAlignment="1" applyProtection="1">
      <alignment horizontal="center"/>
    </xf>
    <xf numFmtId="166" fontId="4" fillId="2" borderId="36" xfId="2" applyNumberFormat="1" applyFont="1" applyFill="1" applyBorder="1" applyAlignment="1" applyProtection="1">
      <alignment horizontal="center"/>
    </xf>
    <xf numFmtId="164" fontId="4" fillId="0" borderId="5" xfId="2" applyFont="1" applyFill="1" applyBorder="1" applyAlignment="1" applyProtection="1">
      <alignment horizontal="center"/>
    </xf>
    <xf numFmtId="168" fontId="8" fillId="0" borderId="3" xfId="1" applyNumberFormat="1" applyFont="1" applyFill="1" applyBorder="1" applyAlignment="1" applyProtection="1">
      <alignment horizontal="center"/>
    </xf>
    <xf numFmtId="169" fontId="8" fillId="4" borderId="3" xfId="2" applyNumberFormat="1" applyFont="1" applyFill="1" applyBorder="1" applyAlignment="1" applyProtection="1"/>
    <xf numFmtId="169" fontId="8" fillId="4" borderId="9" xfId="2" applyNumberFormat="1" applyFont="1" applyFill="1" applyBorder="1" applyAlignment="1" applyProtection="1"/>
    <xf numFmtId="169" fontId="8" fillId="4" borderId="5" xfId="2" applyNumberFormat="1" applyFont="1" applyFill="1" applyBorder="1" applyAlignment="1" applyProtection="1">
      <alignment vertical="center"/>
    </xf>
    <xf numFmtId="169" fontId="8" fillId="4" borderId="3" xfId="2" applyNumberFormat="1" applyFont="1" applyFill="1" applyBorder="1" applyAlignment="1" applyProtection="1">
      <alignment vertical="center"/>
    </xf>
    <xf numFmtId="169" fontId="8" fillId="4" borderId="19" xfId="2" applyNumberFormat="1" applyFont="1" applyFill="1" applyBorder="1" applyAlignment="1" applyProtection="1"/>
    <xf numFmtId="169" fontId="8" fillId="4" borderId="45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6"/>
  <sheetViews>
    <sheetView tabSelected="1" workbookViewId="0">
      <selection activeCell="C13" sqref="C13"/>
    </sheetView>
  </sheetViews>
  <sheetFormatPr defaultRowHeight="12.75"/>
  <cols>
    <col min="1" max="1" width="9.140625" style="1"/>
    <col min="2" max="2" width="5" style="1" customWidth="1"/>
    <col min="3" max="3" width="29.42578125" style="1" customWidth="1"/>
    <col min="4" max="4" width="8.7109375" style="1" customWidth="1"/>
    <col min="5" max="5" width="9.140625" style="1" customWidth="1"/>
    <col min="6" max="6" width="9" style="1" customWidth="1"/>
    <col min="7" max="7" width="9.7109375" style="1" customWidth="1"/>
    <col min="8" max="8" width="11.5703125" style="1" customWidth="1"/>
    <col min="9" max="10" width="8.85546875" style="1" customWidth="1"/>
    <col min="11" max="11" width="10.140625" style="1" customWidth="1"/>
    <col min="12" max="12" width="10.28515625" style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101" t="s">
        <v>38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2:14" ht="15.75">
      <c r="B2" s="102" t="s">
        <v>0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2:14">
      <c r="B3" s="103" t="s">
        <v>1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2:14" ht="13.5" thickBot="1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2:14">
      <c r="B5" s="71"/>
      <c r="C5" s="66" t="s">
        <v>2</v>
      </c>
      <c r="D5" s="67"/>
      <c r="E5" s="67"/>
      <c r="F5" s="68"/>
      <c r="G5" s="69" t="s">
        <v>2</v>
      </c>
      <c r="H5" s="70" t="s">
        <v>4</v>
      </c>
      <c r="I5" s="106" t="s">
        <v>5</v>
      </c>
      <c r="J5" s="107"/>
      <c r="K5" s="68"/>
      <c r="L5" s="56"/>
    </row>
    <row r="6" spans="2:14">
      <c r="B6" s="72"/>
      <c r="C6" s="2"/>
      <c r="D6" s="3">
        <v>2008</v>
      </c>
      <c r="E6" s="3">
        <v>2009</v>
      </c>
      <c r="F6" s="4" t="s">
        <v>3</v>
      </c>
      <c r="G6" s="5" t="s">
        <v>3</v>
      </c>
      <c r="H6" s="6" t="s">
        <v>37</v>
      </c>
      <c r="I6" s="104" t="s">
        <v>9</v>
      </c>
      <c r="J6" s="105"/>
      <c r="K6" s="4" t="s">
        <v>10</v>
      </c>
      <c r="L6" s="57" t="s">
        <v>11</v>
      </c>
    </row>
    <row r="7" spans="2:14" ht="15">
      <c r="B7" s="97" t="s">
        <v>6</v>
      </c>
      <c r="C7" s="98"/>
      <c r="D7" s="86" t="s">
        <v>7</v>
      </c>
      <c r="E7" s="87" t="s">
        <v>7</v>
      </c>
      <c r="F7" s="88" t="s">
        <v>8</v>
      </c>
      <c r="G7" s="7" t="s">
        <v>7</v>
      </c>
      <c r="H7" s="7" t="s">
        <v>12</v>
      </c>
      <c r="I7" s="99" t="s">
        <v>8</v>
      </c>
      <c r="J7" s="100"/>
      <c r="K7" s="108" t="s">
        <v>13</v>
      </c>
      <c r="L7" s="58" t="s">
        <v>13</v>
      </c>
    </row>
    <row r="8" spans="2:14">
      <c r="B8" s="73"/>
      <c r="C8" s="8"/>
      <c r="D8" s="9" t="s">
        <v>14</v>
      </c>
      <c r="E8" s="9" t="s">
        <v>14</v>
      </c>
      <c r="F8" s="10" t="s">
        <v>14</v>
      </c>
      <c r="G8" s="55" t="s">
        <v>14</v>
      </c>
      <c r="H8" s="55" t="s">
        <v>14</v>
      </c>
      <c r="I8" s="60" t="s">
        <v>14</v>
      </c>
      <c r="J8" s="61" t="s">
        <v>15</v>
      </c>
      <c r="K8" s="10" t="s">
        <v>14</v>
      </c>
      <c r="L8" s="59" t="s">
        <v>14</v>
      </c>
    </row>
    <row r="9" spans="2:14" ht="5.25" customHeight="1">
      <c r="B9" s="74"/>
      <c r="C9" s="11"/>
      <c r="D9" s="12"/>
      <c r="E9" s="12"/>
      <c r="F9" s="13"/>
      <c r="G9" s="14"/>
      <c r="H9" s="14"/>
      <c r="I9" s="15"/>
      <c r="J9" s="89"/>
      <c r="K9" s="109"/>
      <c r="L9" s="90"/>
    </row>
    <row r="10" spans="2:14" ht="19.5" customHeight="1">
      <c r="B10" s="74"/>
      <c r="C10" s="16" t="s">
        <v>16</v>
      </c>
      <c r="D10" s="31">
        <v>2687.8</v>
      </c>
      <c r="E10" s="31">
        <v>2627</v>
      </c>
      <c r="F10" s="35">
        <v>2942.9</v>
      </c>
      <c r="G10" s="17">
        <v>2585.8000000000002</v>
      </c>
      <c r="H10" s="48">
        <v>2537.4</v>
      </c>
      <c r="I10" s="18">
        <f>H10-F10</f>
        <v>-405.5</v>
      </c>
      <c r="J10" s="19">
        <f>IF(F10=0,"n/a",I10/F10)</f>
        <v>-0.13778925549627918</v>
      </c>
      <c r="K10" s="110">
        <f>2537.4+20</f>
        <v>2557.4</v>
      </c>
      <c r="L10" s="91">
        <f>2537.4+20</f>
        <v>2557.4</v>
      </c>
      <c r="N10" s="49"/>
    </row>
    <row r="11" spans="2:14">
      <c r="B11" s="74"/>
      <c r="C11" s="16" t="s">
        <v>17</v>
      </c>
      <c r="D11" s="31">
        <v>412.3</v>
      </c>
      <c r="E11" s="31">
        <v>481.7</v>
      </c>
      <c r="F11" s="35">
        <v>447.7</v>
      </c>
      <c r="G11" s="17">
        <v>448.2</v>
      </c>
      <c r="H11" s="48">
        <v>456.5</v>
      </c>
      <c r="I11" s="18">
        <f t="shared" ref="I11:I16" si="0">H11-F11</f>
        <v>8.8000000000000114</v>
      </c>
      <c r="J11" s="19">
        <f t="shared" ref="J11:J16" si="1">IF(F11=0,"n/a",I11/F11)</f>
        <v>1.9656019656019683E-2</v>
      </c>
      <c r="K11" s="110">
        <v>456.5</v>
      </c>
      <c r="L11" s="91">
        <v>456.5</v>
      </c>
    </row>
    <row r="12" spans="2:14">
      <c r="B12" s="74"/>
      <c r="C12" s="16" t="s">
        <v>18</v>
      </c>
      <c r="D12" s="31" t="s">
        <v>2</v>
      </c>
      <c r="E12" s="31" t="s">
        <v>2</v>
      </c>
      <c r="F12" s="35" t="s">
        <v>2</v>
      </c>
      <c r="G12" s="17" t="s">
        <v>2</v>
      </c>
      <c r="H12" s="48" t="s">
        <v>2</v>
      </c>
      <c r="I12" s="18" t="s">
        <v>2</v>
      </c>
      <c r="J12" s="19" t="s">
        <v>2</v>
      </c>
      <c r="K12" s="110" t="s">
        <v>2</v>
      </c>
      <c r="L12" s="91" t="s">
        <v>2</v>
      </c>
    </row>
    <row r="13" spans="2:14">
      <c r="B13" s="74"/>
      <c r="C13" s="16" t="s">
        <v>19</v>
      </c>
      <c r="D13" s="31">
        <v>472.8</v>
      </c>
      <c r="E13" s="31">
        <v>493.3</v>
      </c>
      <c r="F13" s="35">
        <v>496.5</v>
      </c>
      <c r="G13" s="17">
        <v>514.1</v>
      </c>
      <c r="H13" s="48">
        <v>487.5</v>
      </c>
      <c r="I13" s="18">
        <f t="shared" si="0"/>
        <v>-9</v>
      </c>
      <c r="J13" s="19">
        <f t="shared" si="1"/>
        <v>-1.812688821752266E-2</v>
      </c>
      <c r="K13" s="110">
        <v>487.5</v>
      </c>
      <c r="L13" s="91">
        <v>487.5</v>
      </c>
    </row>
    <row r="14" spans="2:14">
      <c r="B14" s="74"/>
      <c r="C14" s="16" t="s">
        <v>20</v>
      </c>
      <c r="D14" s="31"/>
      <c r="E14" s="31"/>
      <c r="F14" s="35"/>
      <c r="G14" s="17"/>
      <c r="H14" s="48"/>
      <c r="I14" s="18"/>
      <c r="J14" s="19"/>
      <c r="K14" s="110"/>
      <c r="L14" s="91"/>
    </row>
    <row r="15" spans="2:14">
      <c r="B15" s="74"/>
      <c r="C15" s="16" t="s">
        <v>21</v>
      </c>
      <c r="D15" s="31">
        <v>13.9</v>
      </c>
      <c r="E15" s="31">
        <v>13.1</v>
      </c>
      <c r="F15" s="35">
        <v>88.4</v>
      </c>
      <c r="G15" s="17">
        <v>88.4</v>
      </c>
      <c r="H15" s="48">
        <v>88.4</v>
      </c>
      <c r="I15" s="18">
        <f t="shared" si="0"/>
        <v>0</v>
      </c>
      <c r="J15" s="19">
        <f t="shared" si="1"/>
        <v>0</v>
      </c>
      <c r="K15" s="110">
        <v>88.4</v>
      </c>
      <c r="L15" s="91">
        <v>88.4</v>
      </c>
    </row>
    <row r="16" spans="2:14">
      <c r="B16" s="74"/>
      <c r="C16" s="16" t="s">
        <v>22</v>
      </c>
      <c r="D16" s="31">
        <v>98.2</v>
      </c>
      <c r="E16" s="31">
        <v>186.8</v>
      </c>
      <c r="F16" s="35">
        <v>91.8</v>
      </c>
      <c r="G16" s="17">
        <v>99.2</v>
      </c>
      <c r="H16" s="48">
        <v>75</v>
      </c>
      <c r="I16" s="18">
        <f t="shared" si="0"/>
        <v>-16.799999999999997</v>
      </c>
      <c r="J16" s="19">
        <f t="shared" si="1"/>
        <v>-0.18300653594771241</v>
      </c>
      <c r="K16" s="110">
        <v>75</v>
      </c>
      <c r="L16" s="91">
        <v>75</v>
      </c>
    </row>
    <row r="17" spans="2:14">
      <c r="B17" s="74"/>
      <c r="C17" s="16" t="s">
        <v>23</v>
      </c>
      <c r="D17" s="31" t="s">
        <v>2</v>
      </c>
      <c r="E17" s="31" t="s">
        <v>2</v>
      </c>
      <c r="F17" s="35" t="s">
        <v>2</v>
      </c>
      <c r="G17" s="17" t="s">
        <v>2</v>
      </c>
      <c r="H17" s="48" t="s">
        <v>2</v>
      </c>
      <c r="I17" s="18" t="s">
        <v>2</v>
      </c>
      <c r="J17" s="19" t="s">
        <v>2</v>
      </c>
      <c r="K17" s="110" t="s">
        <v>2</v>
      </c>
      <c r="L17" s="91" t="s">
        <v>2</v>
      </c>
    </row>
    <row r="18" spans="2:14">
      <c r="B18" s="74"/>
      <c r="C18" s="11"/>
      <c r="D18" s="20"/>
      <c r="E18" s="20"/>
      <c r="F18" s="21"/>
      <c r="G18" s="22"/>
      <c r="H18" s="50"/>
      <c r="I18" s="23"/>
      <c r="J18" s="24"/>
      <c r="K18" s="111"/>
      <c r="L18" s="92"/>
    </row>
    <row r="19" spans="2:14">
      <c r="B19" s="75" t="s">
        <v>24</v>
      </c>
      <c r="C19" s="25"/>
      <c r="D19" s="26">
        <f>SUM(D10:D18)</f>
        <v>3685.0000000000005</v>
      </c>
      <c r="E19" s="26">
        <f>SUM(E10:E18)</f>
        <v>3801.9</v>
      </c>
      <c r="F19" s="27">
        <f>SUM(F10:F17)</f>
        <v>4067.3</v>
      </c>
      <c r="G19" s="28">
        <f>SUM(G10:G17)</f>
        <v>3735.7</v>
      </c>
      <c r="H19" s="51">
        <f>SUM(H10:H17)</f>
        <v>3644.8</v>
      </c>
      <c r="I19" s="29">
        <f>SUM(I10:I17)</f>
        <v>-422.5</v>
      </c>
      <c r="J19" s="30">
        <f>IF(F19=0,"n/a",I19/F19)</f>
        <v>-0.10387726501610405</v>
      </c>
      <c r="K19" s="112">
        <f>SUM(K10:K17)</f>
        <v>3664.8</v>
      </c>
      <c r="L19" s="93">
        <f>SUM(L10:L17)</f>
        <v>3664.8</v>
      </c>
    </row>
    <row r="20" spans="2:14" ht="6" customHeight="1">
      <c r="B20" s="74"/>
      <c r="C20" s="11"/>
      <c r="D20" s="31"/>
      <c r="E20" s="31"/>
      <c r="F20" s="21"/>
      <c r="G20" s="17"/>
      <c r="H20" s="48"/>
      <c r="I20" s="18"/>
      <c r="J20" s="19"/>
      <c r="K20" s="110"/>
      <c r="L20" s="91"/>
    </row>
    <row r="21" spans="2:14" ht="18.75" customHeight="1">
      <c r="B21" s="74"/>
      <c r="C21" s="16" t="s">
        <v>25</v>
      </c>
      <c r="D21" s="31" t="s">
        <v>2</v>
      </c>
      <c r="E21" s="31" t="s">
        <v>2</v>
      </c>
      <c r="F21" s="35" t="s">
        <v>2</v>
      </c>
      <c r="G21" s="17" t="s">
        <v>2</v>
      </c>
      <c r="H21" s="48" t="s">
        <v>2</v>
      </c>
      <c r="I21" s="18" t="s">
        <v>2</v>
      </c>
      <c r="J21" s="19" t="s">
        <v>2</v>
      </c>
      <c r="K21" s="110" t="s">
        <v>2</v>
      </c>
      <c r="L21" s="91" t="s">
        <v>2</v>
      </c>
      <c r="N21" s="49"/>
    </row>
    <row r="22" spans="2:14">
      <c r="B22" s="74"/>
      <c r="C22" s="16" t="s">
        <v>26</v>
      </c>
      <c r="D22" s="31" t="s">
        <v>2</v>
      </c>
      <c r="E22" s="31" t="s">
        <v>2</v>
      </c>
      <c r="F22" s="35"/>
      <c r="G22" s="17"/>
      <c r="H22" s="48"/>
      <c r="I22" s="18"/>
      <c r="J22" s="19"/>
      <c r="K22" s="110"/>
      <c r="L22" s="91"/>
    </row>
    <row r="23" spans="2:14">
      <c r="B23" s="74"/>
      <c r="C23" s="16" t="s">
        <v>27</v>
      </c>
      <c r="D23" s="31"/>
      <c r="E23" s="31"/>
      <c r="F23" s="35"/>
      <c r="G23" s="17"/>
      <c r="H23" s="48"/>
      <c r="I23" s="18"/>
      <c r="J23" s="19"/>
      <c r="K23" s="110"/>
      <c r="L23" s="91"/>
    </row>
    <row r="24" spans="2:14">
      <c r="B24" s="74"/>
      <c r="C24" s="16" t="s">
        <v>28</v>
      </c>
      <c r="D24" s="31"/>
      <c r="E24" s="31"/>
      <c r="F24" s="35"/>
      <c r="G24" s="17"/>
      <c r="H24" s="48"/>
      <c r="I24" s="18"/>
      <c r="J24" s="19"/>
      <c r="K24" s="110"/>
      <c r="L24" s="91"/>
    </row>
    <row r="25" spans="2:14">
      <c r="B25" s="74"/>
      <c r="C25" s="16" t="s">
        <v>29</v>
      </c>
      <c r="D25" s="31">
        <v>1980.5</v>
      </c>
      <c r="E25" s="31">
        <v>2102.1999999999998</v>
      </c>
      <c r="F25" s="35">
        <v>2521.1999999999998</v>
      </c>
      <c r="G25" s="17">
        <v>2071.1999999999998</v>
      </c>
      <c r="H25" s="48">
        <v>2190.5</v>
      </c>
      <c r="I25" s="18">
        <f t="shared" ref="I25" si="2">H25-F25</f>
        <v>-330.69999999999982</v>
      </c>
      <c r="J25" s="19">
        <f t="shared" ref="J25" si="3">IF(F25=0,"n/a",I25/F25)</f>
        <v>-0.13116769792162455</v>
      </c>
      <c r="K25" s="110">
        <v>2190.5</v>
      </c>
      <c r="L25" s="91">
        <v>2190.5</v>
      </c>
    </row>
    <row r="26" spans="2:14">
      <c r="B26" s="74"/>
      <c r="C26" s="16" t="s">
        <v>30</v>
      </c>
      <c r="D26" s="31" t="s">
        <v>2</v>
      </c>
      <c r="E26" s="31" t="s">
        <v>2</v>
      </c>
      <c r="F26" s="35" t="s">
        <v>2</v>
      </c>
      <c r="G26" s="17" t="s">
        <v>2</v>
      </c>
      <c r="H26" s="48" t="s">
        <v>2</v>
      </c>
      <c r="I26" s="18" t="s">
        <v>2</v>
      </c>
      <c r="J26" s="19" t="s">
        <v>2</v>
      </c>
      <c r="K26" s="110" t="s">
        <v>2</v>
      </c>
      <c r="L26" s="91" t="s">
        <v>2</v>
      </c>
      <c r="N26" s="52"/>
    </row>
    <row r="27" spans="2:14">
      <c r="B27" s="74"/>
      <c r="C27" s="16" t="s">
        <v>31</v>
      </c>
      <c r="D27" s="31"/>
      <c r="E27" s="31"/>
      <c r="F27" s="35"/>
      <c r="G27" s="17"/>
      <c r="H27" s="48"/>
      <c r="I27" s="18"/>
      <c r="J27" s="19"/>
      <c r="K27" s="110"/>
      <c r="L27" s="91"/>
    </row>
    <row r="28" spans="2:14">
      <c r="B28" s="74"/>
      <c r="C28" s="16" t="s">
        <v>32</v>
      </c>
      <c r="D28" s="31" t="s">
        <v>2</v>
      </c>
      <c r="E28" s="31" t="s">
        <v>2</v>
      </c>
      <c r="F28" s="35">
        <v>75</v>
      </c>
      <c r="G28" s="17">
        <v>75</v>
      </c>
      <c r="H28" s="48">
        <v>75</v>
      </c>
      <c r="I28" s="18">
        <f t="shared" ref="I28:I29" si="4">H28-F28</f>
        <v>0</v>
      </c>
      <c r="J28" s="19">
        <f t="shared" ref="J28:J29" si="5">IF(F28=0,"n/a",I28/F28)</f>
        <v>0</v>
      </c>
      <c r="K28" s="110">
        <v>75</v>
      </c>
      <c r="L28" s="91">
        <v>75</v>
      </c>
    </row>
    <row r="29" spans="2:14">
      <c r="B29" s="74"/>
      <c r="C29" s="16" t="s">
        <v>33</v>
      </c>
      <c r="D29" s="31">
        <v>63.2</v>
      </c>
      <c r="E29" s="31">
        <v>58.3</v>
      </c>
      <c r="F29" s="35">
        <v>50.4</v>
      </c>
      <c r="G29" s="17">
        <v>35.1</v>
      </c>
      <c r="H29" s="48">
        <v>33.6</v>
      </c>
      <c r="I29" s="18">
        <f t="shared" si="4"/>
        <v>-16.799999999999997</v>
      </c>
      <c r="J29" s="19">
        <f t="shared" si="5"/>
        <v>-0.33333333333333326</v>
      </c>
      <c r="K29" s="110">
        <v>33.6</v>
      </c>
      <c r="L29" s="91">
        <v>33.6</v>
      </c>
    </row>
    <row r="30" spans="2:14">
      <c r="B30" s="74"/>
      <c r="C30" s="11"/>
      <c r="D30" s="20"/>
      <c r="E30" s="20"/>
      <c r="F30" s="21"/>
      <c r="G30" s="22"/>
      <c r="H30" s="22"/>
      <c r="I30" s="32" t="s">
        <v>2</v>
      </c>
      <c r="J30" s="33"/>
      <c r="K30" s="111"/>
      <c r="L30" s="92"/>
    </row>
    <row r="31" spans="2:14">
      <c r="B31" s="75" t="s">
        <v>34</v>
      </c>
      <c r="C31" s="25"/>
      <c r="D31" s="26">
        <f>SUM(D21:D30)</f>
        <v>2043.7</v>
      </c>
      <c r="E31" s="26">
        <f>SUM(E21:E30)</f>
        <v>2160.5</v>
      </c>
      <c r="F31" s="27">
        <f>SUM(F21:F29)</f>
        <v>2646.6</v>
      </c>
      <c r="G31" s="28">
        <f>SUM(G21:G29)</f>
        <v>2181.2999999999997</v>
      </c>
      <c r="H31" s="28">
        <f>SUM(H21:H29)</f>
        <v>2299.1</v>
      </c>
      <c r="I31" s="34">
        <f>SUM(I21:I29)</f>
        <v>-347.49999999999983</v>
      </c>
      <c r="J31" s="30">
        <f>IF(F31=0,"n/a",I31/F31)</f>
        <v>-0.1313005365374442</v>
      </c>
      <c r="K31" s="112">
        <f>SUM(K21:K29)</f>
        <v>2299.1</v>
      </c>
      <c r="L31" s="93">
        <f>SUM(L21:L29)</f>
        <v>2299.1</v>
      </c>
    </row>
    <row r="32" spans="2:14">
      <c r="B32" s="74"/>
      <c r="C32" s="11"/>
      <c r="D32" s="31"/>
      <c r="E32" s="31"/>
      <c r="F32" s="35"/>
      <c r="G32" s="17"/>
      <c r="H32" s="17"/>
      <c r="I32" s="18"/>
      <c r="J32" s="19"/>
      <c r="K32" s="110"/>
      <c r="L32" s="91"/>
    </row>
    <row r="33" spans="2:12">
      <c r="B33" s="74" t="s">
        <v>35</v>
      </c>
      <c r="C33" s="11"/>
      <c r="D33" s="31">
        <f t="shared" ref="D33:H33" si="6">D19-D31</f>
        <v>1641.3000000000004</v>
      </c>
      <c r="E33" s="31">
        <f t="shared" si="6"/>
        <v>1641.4</v>
      </c>
      <c r="F33" s="31">
        <f t="shared" si="6"/>
        <v>1420.7000000000003</v>
      </c>
      <c r="G33" s="36">
        <f t="shared" si="6"/>
        <v>1554.4</v>
      </c>
      <c r="H33" s="36">
        <f t="shared" si="6"/>
        <v>1345.7000000000003</v>
      </c>
      <c r="I33" s="18">
        <f t="shared" ref="I33" si="7">H33-F33</f>
        <v>-75</v>
      </c>
      <c r="J33" s="19">
        <f t="shared" ref="J33" si="8">IF(F33=0,"n/a",I33/F33)</f>
        <v>-5.2790877736327152E-2</v>
      </c>
      <c r="K33" s="113">
        <f t="shared" ref="K33:L33" si="9">K19-K31</f>
        <v>1365.7000000000003</v>
      </c>
      <c r="L33" s="94">
        <f t="shared" si="9"/>
        <v>1365.7000000000003</v>
      </c>
    </row>
    <row r="34" spans="2:12" ht="7.5" customHeight="1" thickBot="1">
      <c r="B34" s="76"/>
      <c r="C34" s="37"/>
      <c r="D34" s="38"/>
      <c r="E34" s="38"/>
      <c r="F34" s="39"/>
      <c r="G34" s="40"/>
      <c r="H34" s="40"/>
      <c r="I34" s="41"/>
      <c r="J34" s="42"/>
      <c r="K34" s="114"/>
      <c r="L34" s="95"/>
    </row>
    <row r="35" spans="2:12">
      <c r="B35" s="77"/>
      <c r="C35" s="43"/>
      <c r="D35" s="31"/>
      <c r="E35" s="31"/>
      <c r="F35" s="35"/>
      <c r="G35" s="17"/>
      <c r="H35" s="17"/>
      <c r="I35" s="18"/>
      <c r="J35" s="19"/>
      <c r="K35" s="110"/>
      <c r="L35" s="91"/>
    </row>
    <row r="36" spans="2:12">
      <c r="B36" s="78" t="s">
        <v>36</v>
      </c>
      <c r="C36" s="44"/>
      <c r="D36" s="53">
        <v>40.4</v>
      </c>
      <c r="E36" s="53">
        <v>43.7</v>
      </c>
      <c r="F36" s="54">
        <v>48</v>
      </c>
      <c r="G36" s="36">
        <v>48</v>
      </c>
      <c r="H36" s="36">
        <v>41.6</v>
      </c>
      <c r="I36" s="18">
        <f t="shared" ref="I36" si="10">H36-F36</f>
        <v>-6.3999999999999986</v>
      </c>
      <c r="J36" s="19">
        <f t="shared" ref="J36" si="11">IF(F36=0,"n/a",I36/F36)</f>
        <v>-0.1333333333333333</v>
      </c>
      <c r="K36" s="113">
        <v>41.6</v>
      </c>
      <c r="L36" s="94">
        <v>41.6</v>
      </c>
    </row>
    <row r="37" spans="2:12" ht="13.5" thickBot="1">
      <c r="B37" s="79"/>
      <c r="C37" s="80"/>
      <c r="D37" s="81"/>
      <c r="E37" s="81"/>
      <c r="F37" s="82"/>
      <c r="G37" s="83"/>
      <c r="H37" s="83"/>
      <c r="I37" s="84"/>
      <c r="J37" s="85"/>
      <c r="K37" s="115"/>
      <c r="L37" s="96"/>
    </row>
    <row r="38" spans="2:12">
      <c r="B38" s="45"/>
      <c r="C38" s="45"/>
      <c r="D38" s="45"/>
      <c r="E38" s="45"/>
      <c r="F38" s="45"/>
      <c r="G38" s="45"/>
      <c r="H38" s="45"/>
      <c r="I38" s="45"/>
      <c r="J38" s="45"/>
      <c r="K38" s="46"/>
      <c r="L38" s="46"/>
    </row>
    <row r="39" spans="2:12">
      <c r="B39" s="45"/>
      <c r="C39" s="45"/>
      <c r="D39" s="45"/>
      <c r="E39" s="45"/>
      <c r="F39" s="45"/>
      <c r="G39" s="45"/>
      <c r="H39" s="45"/>
      <c r="I39" s="45"/>
      <c r="J39" s="45"/>
      <c r="K39" s="62"/>
      <c r="L39" s="47"/>
    </row>
    <row r="40" spans="2:12">
      <c r="B40" s="45"/>
      <c r="C40" s="45"/>
      <c r="D40" s="45"/>
      <c r="E40" s="45"/>
      <c r="F40" s="45"/>
      <c r="G40" s="45"/>
      <c r="H40" s="45"/>
      <c r="I40" s="45"/>
      <c r="J40" s="45"/>
      <c r="K40" s="62"/>
      <c r="L40" s="46"/>
    </row>
    <row r="41" spans="2:12">
      <c r="K41" s="63" t="s">
        <v>2</v>
      </c>
      <c r="L41" s="63" t="s">
        <v>2</v>
      </c>
    </row>
    <row r="42" spans="2:12">
      <c r="D42" s="1" t="s">
        <v>2</v>
      </c>
      <c r="K42" s="64"/>
    </row>
    <row r="43" spans="2:12">
      <c r="K43" s="64"/>
      <c r="L43" s="63" t="s">
        <v>2</v>
      </c>
    </row>
    <row r="44" spans="2:12">
      <c r="K44" s="64"/>
    </row>
    <row r="45" spans="2:12">
      <c r="K45" s="63"/>
    </row>
    <row r="46" spans="2:12">
      <c r="K46" s="63"/>
    </row>
  </sheetData>
  <mergeCells count="7">
    <mergeCell ref="B7:C7"/>
    <mergeCell ref="I7:J7"/>
    <mergeCell ref="B1:L1"/>
    <mergeCell ref="B2:L2"/>
    <mergeCell ref="B3:L3"/>
    <mergeCell ref="I6:J6"/>
    <mergeCell ref="I5:J5"/>
  </mergeCells>
  <pageMargins left="0.7" right="0.7" top="0.75" bottom="0.75" header="0.3" footer="0.3"/>
  <pageSetup orientation="landscape" r:id="rId1"/>
  <ignoredErrors>
    <ignoredError sqref="F6:G6 K6:L6 H5" numberStoredAsText="1"/>
    <ignoredError sqref="J31:J32 J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2 for 311 Toronto</vt:lpstr>
      <vt:lpstr>'Appendix 2 for 311 Toronto'!Print_Area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2011-07-04T18:06:15Z</cp:lastPrinted>
  <dcterms:created xsi:type="dcterms:W3CDTF">2011-05-02T18:08:07Z</dcterms:created>
  <dcterms:modified xsi:type="dcterms:W3CDTF">2011-07-04T18:49:43Z</dcterms:modified>
</cp:coreProperties>
</file>