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480" windowHeight="11640"/>
  </bookViews>
  <sheets>
    <sheet name="Appendix 2 for 311 Toronto" sheetId="3" r:id="rId1"/>
  </sheets>
  <definedNames>
    <definedName name="_xlnm.Print_Area" localSheetId="0">'Appendix 2 for 311 Toronto'!$B$1:$L$36</definedName>
  </definedNames>
  <calcPr calcId="125725"/>
</workbook>
</file>

<file path=xl/calcChain.xml><?xml version="1.0" encoding="utf-8"?>
<calcChain xmlns="http://schemas.openxmlformats.org/spreadsheetml/2006/main">
  <c r="I28" i="3"/>
  <c r="J28" s="1"/>
  <c r="J23"/>
  <c r="I23"/>
  <c r="J15"/>
  <c r="I15"/>
  <c r="I35"/>
  <c r="J35" s="1"/>
  <c r="K35"/>
  <c r="L35" s="1"/>
  <c r="H30"/>
  <c r="G30"/>
  <c r="F30"/>
  <c r="E30"/>
  <c r="D30"/>
  <c r="K25"/>
  <c r="L25" s="1"/>
  <c r="I25"/>
  <c r="J25" s="1"/>
  <c r="K20"/>
  <c r="L20" s="1"/>
  <c r="L30" s="1"/>
  <c r="H18"/>
  <c r="G18"/>
  <c r="F18"/>
  <c r="E18"/>
  <c r="D18"/>
  <c r="K16"/>
  <c r="L16" s="1"/>
  <c r="K14"/>
  <c r="L14" s="1"/>
  <c r="K12"/>
  <c r="L12" s="1"/>
  <c r="K11"/>
  <c r="L11" s="1"/>
  <c r="K10"/>
  <c r="L10" s="1"/>
  <c r="K18"/>
  <c r="I9"/>
  <c r="J9" s="1"/>
  <c r="H32" l="1"/>
  <c r="I30"/>
  <c r="J30" s="1"/>
  <c r="F32"/>
  <c r="E32"/>
  <c r="D32"/>
  <c r="I18"/>
  <c r="J18" s="1"/>
  <c r="G32"/>
  <c r="K30"/>
  <c r="K32" s="1"/>
  <c r="L18"/>
  <c r="L32" s="1"/>
  <c r="I32" l="1"/>
  <c r="J32" s="1"/>
</calcChain>
</file>

<file path=xl/sharedStrings.xml><?xml version="1.0" encoding="utf-8"?>
<sst xmlns="http://schemas.openxmlformats.org/spreadsheetml/2006/main" count="98" uniqueCount="39">
  <si>
    <t>Program Summary By Expenditure Category</t>
  </si>
  <si>
    <t>(In $000s)</t>
  </si>
  <si>
    <t xml:space="preserve"> </t>
  </si>
  <si>
    <t>2010</t>
  </si>
  <si>
    <t>2011</t>
  </si>
  <si>
    <t>2011 Change from</t>
  </si>
  <si>
    <t>Category of Expense</t>
  </si>
  <si>
    <t>Actual</t>
  </si>
  <si>
    <t>Budget</t>
  </si>
  <si>
    <t>2010 Approved</t>
  </si>
  <si>
    <t>2012</t>
  </si>
  <si>
    <t>2013</t>
  </si>
  <si>
    <t xml:space="preserve">Budget </t>
  </si>
  <si>
    <t>Outlook</t>
  </si>
  <si>
    <t>$</t>
  </si>
  <si>
    <t>%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</si>
  <si>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</si>
  <si>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</si>
  <si>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</si>
  <si>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</si>
  <si>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</si>
  <si>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</si>
  <si>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</si>
  <si>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</si>
  <si>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</si>
  <si>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</si>
  <si>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</si>
  <si>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</si>
  <si>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User Fees &amp; Donations</t>
  </si>
  <si>
    <t>Transfers from Capital Fund</t>
  </si>
  <si>
    <t>Contribution from Reserve Funds</t>
  </si>
  <si>
    <t xml:space="preserve">Contribution from Reserve </t>
  </si>
  <si>
    <t>TOTAL REVENUE</t>
  </si>
  <si>
    <t>TOTAL NET EXPENDITURES</t>
  </si>
  <si>
    <t>APPROVED POSITIONS</t>
  </si>
  <si>
    <t>Approved</t>
  </si>
  <si>
    <t>Toronto Atmospheric Fund</t>
  </si>
  <si>
    <t>External Funding &amp; Donations</t>
  </si>
  <si>
    <t>Other Revenues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</si>
</sst>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[$-409]mmmm\ d\,\ yyyy;@"/>
    <numFmt numFmtId="165" formatCode="_-* #,##0.0_-;\-* #,##0.0_-;_-* &quot;-&quot;??_-;_-@_-"/>
    <numFmt numFmtId="166" formatCode="0_)"/>
    <numFmt numFmtId="167" formatCode="#,##0.0_);\(#,##0.0\);_-@_-"/>
    <numFmt numFmtId="168" formatCode="#,##0.0_);[Red]\(#,##0.0\)"/>
    <numFmt numFmtId="169" formatCode="#,##0.0;[Red]\(#,##0.0\)"/>
    <numFmt numFmtId="170" formatCode="0.0%;[Red]\(0.0%\)"/>
    <numFmt numFmtId="171" formatCode="0.00000000000"/>
  </numFmts>
  <fonts count="9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1"/>
      <name val="Arial"/>
      <family val="2"/>
    </font>
    <font>
      <b/>
      <u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5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/>
  </cellStyleXfs>
  <cellXfs count="117">
    <xf numFmtId="0" fontId="0" fillId="0" borderId="0" xfId="0"/>
    <xf numFmtId="164" fontId="0" fillId="0" borderId="0" xfId="0" applyNumberFormat="1"/>
    <xf numFmtId="164" fontId="4" fillId="0" borderId="1" xfId="2" applyFont="1" applyFill="1" applyBorder="1" applyProtection="1"/>
    <xf numFmtId="164" fontId="4" fillId="0" borderId="2" xfId="2" applyFont="1" applyFill="1" applyBorder="1" applyProtection="1"/>
    <xf numFmtId="164" fontId="4" fillId="0" borderId="3" xfId="2" applyFont="1" applyFill="1" applyBorder="1" applyProtection="1"/>
    <xf numFmtId="164" fontId="4" fillId="0" borderId="4" xfId="2" applyFont="1" applyFill="1" applyBorder="1" applyProtection="1"/>
    <xf numFmtId="164" fontId="4" fillId="0" borderId="5" xfId="2" applyFont="1" applyFill="1" applyBorder="1" applyProtection="1"/>
    <xf numFmtId="164" fontId="4" fillId="0" borderId="6" xfId="2" applyFont="1" applyBorder="1" applyProtection="1"/>
    <xf numFmtId="164" fontId="4" fillId="0" borderId="7" xfId="2" applyFont="1" applyBorder="1" applyProtection="1"/>
    <xf numFmtId="166" fontId="4" fillId="0" borderId="8" xfId="2" applyNumberFormat="1" applyFont="1" applyFill="1" applyBorder="1" applyAlignment="1" applyProtection="1">
      <alignment horizontal="center"/>
    </xf>
    <xf numFmtId="164" fontId="4" fillId="0" borderId="9" xfId="2" quotePrefix="1" applyFont="1" applyFill="1" applyBorder="1" applyAlignment="1" applyProtection="1">
      <alignment horizontal="center"/>
    </xf>
    <xf numFmtId="164" fontId="4" fillId="2" borderId="9" xfId="2" quotePrefix="1" applyFont="1" applyFill="1" applyBorder="1" applyAlignment="1" applyProtection="1">
      <alignment horizontal="center"/>
    </xf>
    <xf numFmtId="164" fontId="4" fillId="0" borderId="8" xfId="2" applyFont="1" applyFill="1" applyBorder="1" applyAlignment="1" applyProtection="1">
      <alignment horizontal="center"/>
    </xf>
    <xf numFmtId="164" fontId="4" fillId="0" borderId="9" xfId="2" applyFont="1" applyFill="1" applyBorder="1" applyAlignment="1" applyProtection="1">
      <alignment horizontal="center"/>
    </xf>
    <xf numFmtId="164" fontId="4" fillId="2" borderId="9" xfId="2" applyFont="1" applyFill="1" applyBorder="1" applyAlignment="1" applyProtection="1">
      <alignment horizontal="center"/>
    </xf>
    <xf numFmtId="164" fontId="4" fillId="0" borderId="10" xfId="2" quotePrefix="1" applyFont="1" applyFill="1" applyBorder="1" applyAlignment="1" applyProtection="1">
      <alignment horizontal="center"/>
    </xf>
    <xf numFmtId="164" fontId="4" fillId="2" borderId="12" xfId="2" applyFont="1" applyFill="1" applyBorder="1" applyAlignment="1" applyProtection="1">
      <alignment horizontal="center"/>
    </xf>
    <xf numFmtId="164" fontId="4" fillId="0" borderId="13" xfId="2" applyFont="1" applyFill="1" applyBorder="1" applyAlignment="1" applyProtection="1">
      <alignment horizontal="center"/>
    </xf>
    <xf numFmtId="164" fontId="4" fillId="0" borderId="14" xfId="2" applyFont="1" applyFill="1" applyBorder="1" applyProtection="1"/>
    <xf numFmtId="164" fontId="7" fillId="0" borderId="15" xfId="2" applyFont="1" applyFill="1" applyBorder="1" applyProtection="1"/>
    <xf numFmtId="164" fontId="4" fillId="0" borderId="11" xfId="2" applyFont="1" applyFill="1" applyBorder="1" applyAlignment="1" applyProtection="1">
      <alignment horizontal="center" vertical="center"/>
    </xf>
    <xf numFmtId="164" fontId="4" fillId="0" borderId="12" xfId="2" applyFont="1" applyFill="1" applyBorder="1" applyAlignment="1" applyProtection="1">
      <alignment horizontal="center" vertical="center"/>
    </xf>
    <xf numFmtId="164" fontId="4" fillId="0" borderId="13" xfId="2" applyFont="1" applyFill="1" applyBorder="1" applyAlignment="1" applyProtection="1">
      <alignment horizontal="center" vertical="center"/>
    </xf>
    <xf numFmtId="167" fontId="4" fillId="0" borderId="6" xfId="2" applyNumberFormat="1" applyFont="1" applyFill="1" applyBorder="1" applyProtection="1"/>
    <xf numFmtId="167" fontId="4" fillId="0" borderId="7" xfId="2" applyNumberFormat="1" applyFont="1" applyFill="1" applyBorder="1" applyProtection="1"/>
    <xf numFmtId="167" fontId="8" fillId="0" borderId="8" xfId="2" applyNumberFormat="1" applyFont="1" applyFill="1" applyBorder="1" applyAlignment="1" applyProtection="1">
      <alignment horizontal="center"/>
    </xf>
    <xf numFmtId="167" fontId="8" fillId="0" borderId="9" xfId="2" applyNumberFormat="1" applyFont="1" applyFill="1" applyBorder="1" applyAlignment="1" applyProtection="1">
      <alignment horizontal="center"/>
    </xf>
    <xf numFmtId="167" fontId="8" fillId="2" borderId="9" xfId="2" applyNumberFormat="1" applyFont="1" applyFill="1" applyBorder="1" applyAlignment="1" applyProtection="1">
      <alignment horizontal="center"/>
    </xf>
    <xf numFmtId="167" fontId="8" fillId="2" borderId="16" xfId="2" applyNumberFormat="1" applyFont="1" applyFill="1" applyBorder="1" applyAlignment="1" applyProtection="1">
      <alignment horizontal="center"/>
    </xf>
    <xf numFmtId="167" fontId="8" fillId="2" borderId="0" xfId="1" applyNumberFormat="1" applyFont="1" applyFill="1" applyBorder="1" applyAlignment="1" applyProtection="1">
      <alignment horizontal="center"/>
    </xf>
    <xf numFmtId="168" fontId="8" fillId="0" borderId="10" xfId="1" applyNumberFormat="1" applyFont="1" applyFill="1" applyBorder="1" applyAlignment="1" applyProtection="1">
      <alignment horizontal="center"/>
    </xf>
    <xf numFmtId="167" fontId="8" fillId="0" borderId="10" xfId="2" applyNumberFormat="1" applyFont="1" applyFill="1" applyBorder="1" applyAlignment="1" applyProtection="1">
      <alignment horizontal="center"/>
    </xf>
    <xf numFmtId="167" fontId="8" fillId="0" borderId="7" xfId="2" applyNumberFormat="1" applyFont="1" applyFill="1" applyBorder="1" applyProtection="1"/>
    <xf numFmtId="169" fontId="8" fillId="2" borderId="9" xfId="2" applyNumberFormat="1" applyFont="1" applyFill="1" applyBorder="1" applyAlignment="1" applyProtection="1"/>
    <xf numFmtId="169" fontId="8" fillId="2" borderId="16" xfId="2" applyNumberFormat="1" applyFont="1" applyFill="1" applyBorder="1" applyAlignment="1" applyProtection="1"/>
    <xf numFmtId="170" fontId="8" fillId="2" borderId="0" xfId="1" applyNumberFormat="1" applyFont="1" applyFill="1" applyBorder="1" applyAlignment="1" applyProtection="1"/>
    <xf numFmtId="168" fontId="8" fillId="0" borderId="10" xfId="1" applyNumberFormat="1" applyFont="1" applyFill="1" applyBorder="1" applyAlignment="1" applyProtection="1"/>
    <xf numFmtId="169" fontId="8" fillId="0" borderId="10" xfId="2" applyNumberFormat="1" applyFont="1" applyFill="1" applyBorder="1" applyAlignment="1" applyProtection="1"/>
    <xf numFmtId="169" fontId="8" fillId="0" borderId="17" xfId="2" applyNumberFormat="1" applyFont="1" applyFill="1" applyBorder="1" applyAlignment="1" applyProtection="1"/>
    <xf numFmtId="169" fontId="8" fillId="0" borderId="18" xfId="2" applyNumberFormat="1" applyFont="1" applyFill="1" applyBorder="1" applyAlignment="1" applyProtection="1"/>
    <xf numFmtId="169" fontId="8" fillId="2" borderId="18" xfId="2" applyNumberFormat="1" applyFont="1" applyFill="1" applyBorder="1" applyAlignment="1" applyProtection="1"/>
    <xf numFmtId="169" fontId="8" fillId="2" borderId="19" xfId="2" applyNumberFormat="1" applyFont="1" applyFill="1" applyBorder="1" applyAlignment="1" applyProtection="1"/>
    <xf numFmtId="170" fontId="8" fillId="2" borderId="20" xfId="1" applyNumberFormat="1" applyFont="1" applyFill="1" applyBorder="1" applyAlignment="1" applyProtection="1"/>
    <xf numFmtId="168" fontId="8" fillId="0" borderId="21" xfId="1" applyNumberFormat="1" applyFont="1" applyFill="1" applyBorder="1" applyAlignment="1" applyProtection="1"/>
    <xf numFmtId="169" fontId="8" fillId="0" borderId="21" xfId="2" applyNumberFormat="1" applyFont="1" applyFill="1" applyBorder="1" applyAlignment="1" applyProtection="1"/>
    <xf numFmtId="167" fontId="4" fillId="0" borderId="6" xfId="2" applyNumberFormat="1" applyFont="1" applyFill="1" applyBorder="1" applyAlignment="1" applyProtection="1">
      <alignment vertical="center"/>
    </xf>
    <xf numFmtId="167" fontId="4" fillId="0" borderId="7" xfId="2" applyNumberFormat="1" applyFont="1" applyFill="1" applyBorder="1" applyAlignment="1" applyProtection="1">
      <alignment vertical="center"/>
    </xf>
    <xf numFmtId="169" fontId="8" fillId="0" borderId="11" xfId="2" applyNumberFormat="1" applyFont="1" applyFill="1" applyBorder="1" applyAlignment="1" applyProtection="1">
      <alignment vertical="center"/>
    </xf>
    <xf numFmtId="169" fontId="8" fillId="0" borderId="12" xfId="2" applyNumberFormat="1" applyFont="1" applyFill="1" applyBorder="1" applyAlignment="1" applyProtection="1">
      <alignment vertical="center"/>
    </xf>
    <xf numFmtId="169" fontId="8" fillId="2" borderId="12" xfId="2" applyNumberFormat="1" applyFont="1" applyFill="1" applyBorder="1" applyAlignment="1" applyProtection="1">
      <alignment vertical="center"/>
    </xf>
    <xf numFmtId="169" fontId="8" fillId="2" borderId="22" xfId="2" applyNumberFormat="1" applyFont="1" applyFill="1" applyBorder="1" applyAlignment="1" applyProtection="1"/>
    <xf numFmtId="170" fontId="8" fillId="2" borderId="23" xfId="1" applyNumberFormat="1" applyFont="1" applyFill="1" applyBorder="1" applyAlignment="1" applyProtection="1"/>
    <xf numFmtId="169" fontId="8" fillId="0" borderId="13" xfId="2" applyNumberFormat="1" applyFont="1" applyFill="1" applyBorder="1" applyAlignment="1" applyProtection="1">
      <alignment vertical="center"/>
    </xf>
    <xf numFmtId="169" fontId="8" fillId="0" borderId="8" xfId="2" applyNumberFormat="1" applyFont="1" applyFill="1" applyBorder="1" applyAlignment="1" applyProtection="1"/>
    <xf numFmtId="169" fontId="8" fillId="2" borderId="24" xfId="2" applyNumberFormat="1" applyFont="1" applyFill="1" applyBorder="1" applyAlignment="1" applyProtection="1"/>
    <xf numFmtId="170" fontId="8" fillId="2" borderId="25" xfId="1" applyNumberFormat="1" applyFont="1" applyFill="1" applyBorder="1" applyAlignment="1" applyProtection="1"/>
    <xf numFmtId="169" fontId="8" fillId="2" borderId="26" xfId="2" applyNumberFormat="1" applyFont="1" applyFill="1" applyBorder="1" applyAlignment="1" applyProtection="1"/>
    <xf numFmtId="168" fontId="8" fillId="0" borderId="13" xfId="1" applyNumberFormat="1" applyFont="1" applyFill="1" applyBorder="1" applyAlignment="1" applyProtection="1">
      <alignment vertical="center"/>
    </xf>
    <xf numFmtId="169" fontId="8" fillId="0" borderId="9" xfId="2" applyNumberFormat="1" applyFont="1" applyFill="1" applyBorder="1" applyAlignment="1" applyProtection="1"/>
    <xf numFmtId="169" fontId="8" fillId="2" borderId="9" xfId="2" applyNumberFormat="1" applyFont="1" applyFill="1" applyBorder="1" applyAlignment="1" applyProtection="1">
      <alignment vertical="center"/>
    </xf>
    <xf numFmtId="169" fontId="8" fillId="2" borderId="27" xfId="2" applyNumberFormat="1" applyFont="1" applyFill="1" applyBorder="1" applyAlignment="1" applyProtection="1"/>
    <xf numFmtId="167" fontId="4" fillId="0" borderId="28" xfId="2" quotePrefix="1" applyNumberFormat="1" applyFont="1" applyFill="1" applyBorder="1" applyProtection="1"/>
    <xf numFmtId="167" fontId="4" fillId="0" borderId="29" xfId="2" applyNumberFormat="1" applyFont="1" applyFill="1" applyBorder="1" applyProtection="1"/>
    <xf numFmtId="169" fontId="8" fillId="0" borderId="30" xfId="2" applyNumberFormat="1" applyFont="1" applyFill="1" applyBorder="1" applyAlignment="1" applyProtection="1"/>
    <xf numFmtId="169" fontId="8" fillId="0" borderId="31" xfId="2" applyNumberFormat="1" applyFont="1" applyFill="1" applyBorder="1" applyAlignment="1" applyProtection="1"/>
    <xf numFmtId="169" fontId="8" fillId="2" borderId="31" xfId="2" applyNumberFormat="1" applyFont="1" applyFill="1" applyBorder="1" applyAlignment="1" applyProtection="1"/>
    <xf numFmtId="169" fontId="8" fillId="2" borderId="32" xfId="2" applyNumberFormat="1" applyFont="1" applyFill="1" applyBorder="1" applyAlignment="1" applyProtection="1"/>
    <xf numFmtId="170" fontId="8" fillId="2" borderId="33" xfId="1" applyNumberFormat="1" applyFont="1" applyFill="1" applyBorder="1" applyAlignment="1" applyProtection="1"/>
    <xf numFmtId="168" fontId="8" fillId="0" borderId="34" xfId="1" applyNumberFormat="1" applyFont="1" applyFill="1" applyBorder="1" applyAlignment="1" applyProtection="1"/>
    <xf numFmtId="169" fontId="8" fillId="0" borderId="34" xfId="2" applyNumberFormat="1" applyFont="1" applyFill="1" applyBorder="1" applyAlignment="1" applyProtection="1"/>
    <xf numFmtId="167" fontId="4" fillId="0" borderId="1" xfId="2" applyNumberFormat="1" applyFont="1" applyFill="1" applyBorder="1" applyProtection="1"/>
    <xf numFmtId="167" fontId="4" fillId="0" borderId="7" xfId="2" applyNumberFormat="1" applyFont="1" applyFill="1" applyBorder="1" applyAlignment="1" applyProtection="1"/>
    <xf numFmtId="167" fontId="4" fillId="0" borderId="6" xfId="2" quotePrefix="1" applyNumberFormat="1" applyFont="1" applyFill="1" applyBorder="1" applyAlignment="1" applyProtection="1">
      <alignment vertical="center"/>
    </xf>
    <xf numFmtId="167" fontId="8" fillId="0" borderId="7" xfId="2" applyNumberFormat="1" applyFont="1" applyFill="1" applyBorder="1" applyAlignment="1" applyProtection="1">
      <alignment vertical="center"/>
    </xf>
    <xf numFmtId="167" fontId="4" fillId="0" borderId="28" xfId="2" applyNumberFormat="1" applyFont="1" applyFill="1" applyBorder="1" applyProtection="1"/>
    <xf numFmtId="167" fontId="8" fillId="0" borderId="29" xfId="2" applyNumberFormat="1" applyFont="1" applyFill="1" applyBorder="1" applyProtection="1"/>
    <xf numFmtId="169" fontId="8" fillId="0" borderId="30" xfId="2" applyNumberFormat="1" applyFont="1" applyFill="1" applyBorder="1" applyAlignment="1" applyProtection="1">
      <alignment horizontal="center"/>
    </xf>
    <xf numFmtId="169" fontId="8" fillId="0" borderId="31" xfId="2" applyNumberFormat="1" applyFont="1" applyFill="1" applyBorder="1" applyAlignment="1" applyProtection="1">
      <alignment horizontal="center"/>
    </xf>
    <xf numFmtId="169" fontId="8" fillId="2" borderId="31" xfId="2" applyNumberFormat="1" applyFont="1" applyFill="1" applyBorder="1" applyAlignment="1" applyProtection="1">
      <alignment horizontal="center"/>
    </xf>
    <xf numFmtId="169" fontId="8" fillId="2" borderId="35" xfId="2" applyNumberFormat="1" applyFont="1" applyFill="1" applyBorder="1" applyAlignment="1" applyProtection="1">
      <alignment horizontal="center"/>
    </xf>
    <xf numFmtId="170" fontId="8" fillId="2" borderId="32" xfId="1" applyNumberFormat="1" applyFont="1" applyFill="1" applyBorder="1" applyAlignment="1" applyProtection="1">
      <alignment horizontal="center"/>
    </xf>
    <xf numFmtId="168" fontId="8" fillId="0" borderId="36" xfId="1" applyNumberFormat="1" applyFont="1" applyFill="1" applyBorder="1" applyAlignment="1" applyProtection="1">
      <alignment horizontal="center"/>
    </xf>
    <xf numFmtId="169" fontId="8" fillId="0" borderId="36" xfId="2" applyNumberFormat="1" applyFont="1" applyFill="1" applyBorder="1" applyAlignment="1" applyProtection="1">
      <alignment horizontal="center"/>
    </xf>
    <xf numFmtId="164" fontId="8" fillId="0" borderId="0" xfId="0" applyNumberFormat="1" applyFont="1"/>
    <xf numFmtId="164" fontId="8" fillId="0" borderId="0" xfId="0" applyNumberFormat="1" applyFont="1" applyFill="1"/>
    <xf numFmtId="171" fontId="8" fillId="0" borderId="0" xfId="0" applyNumberFormat="1" applyFont="1" applyFill="1"/>
    <xf numFmtId="169" fontId="8" fillId="3" borderId="9" xfId="2" applyNumberFormat="1" applyFont="1" applyFill="1" applyBorder="1" applyAlignment="1" applyProtection="1"/>
    <xf numFmtId="164" fontId="0" fillId="0" borderId="0" xfId="0" applyNumberFormat="1" applyAlignment="1">
      <alignment wrapText="1"/>
    </xf>
    <xf numFmtId="169" fontId="8" fillId="3" borderId="18" xfId="2" applyNumberFormat="1" applyFont="1" applyFill="1" applyBorder="1" applyAlignment="1" applyProtection="1"/>
    <xf numFmtId="169" fontId="8" fillId="3" borderId="12" xfId="2" applyNumberFormat="1" applyFont="1" applyFill="1" applyBorder="1" applyAlignment="1" applyProtection="1">
      <alignment vertical="center"/>
    </xf>
    <xf numFmtId="2" fontId="0" fillId="0" borderId="0" xfId="0" applyNumberFormat="1" applyAlignment="1">
      <alignment wrapText="1"/>
    </xf>
    <xf numFmtId="169" fontId="8" fillId="0" borderId="8" xfId="2" applyNumberFormat="1" applyFont="1" applyFill="1" applyBorder="1" applyAlignment="1" applyProtection="1">
      <alignment vertical="center"/>
    </xf>
    <xf numFmtId="169" fontId="8" fillId="0" borderId="9" xfId="2" applyNumberFormat="1" applyFont="1" applyFill="1" applyBorder="1" applyAlignment="1" applyProtection="1">
      <alignment vertical="center"/>
    </xf>
    <xf numFmtId="164" fontId="4" fillId="2" borderId="37" xfId="2" applyFont="1" applyFill="1" applyBorder="1" applyAlignment="1" applyProtection="1">
      <alignment horizontal="center" vertical="center"/>
    </xf>
    <xf numFmtId="164" fontId="4" fillId="0" borderId="38" xfId="2" applyFont="1" applyFill="1" applyBorder="1" applyProtection="1"/>
    <xf numFmtId="164" fontId="4" fillId="0" borderId="39" xfId="2" quotePrefix="1" applyFont="1" applyFill="1" applyBorder="1" applyAlignment="1" applyProtection="1">
      <alignment horizontal="center"/>
    </xf>
    <xf numFmtId="164" fontId="4" fillId="0" borderId="40" xfId="2" applyFont="1" applyFill="1" applyBorder="1" applyAlignment="1" applyProtection="1">
      <alignment horizontal="center"/>
    </xf>
    <xf numFmtId="164" fontId="4" fillId="0" borderId="40" xfId="2" applyFont="1" applyFill="1" applyBorder="1" applyAlignment="1" applyProtection="1">
      <alignment horizontal="center" vertical="center"/>
    </xf>
    <xf numFmtId="164" fontId="4" fillId="2" borderId="45" xfId="2" applyFont="1" applyFill="1" applyBorder="1" applyAlignment="1" applyProtection="1">
      <alignment horizontal="center" vertical="center"/>
    </xf>
    <xf numFmtId="165" fontId="4" fillId="2" borderId="46" xfId="1" applyNumberFormat="1" applyFont="1" applyFill="1" applyBorder="1" applyAlignment="1" applyProtection="1">
      <alignment horizontal="center" vertical="center"/>
    </xf>
    <xf numFmtId="43" fontId="8" fillId="0" borderId="0" xfId="1" applyFont="1" applyFill="1"/>
    <xf numFmtId="43" fontId="0" fillId="0" borderId="0" xfId="1" applyFont="1"/>
    <xf numFmtId="43" fontId="1" fillId="0" borderId="0" xfId="1" applyFont="1"/>
    <xf numFmtId="164" fontId="5" fillId="0" borderId="6" xfId="2" applyFont="1" applyBorder="1" applyAlignment="1" applyProtection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4" fillId="2" borderId="43" xfId="2" applyFont="1" applyFill="1" applyBorder="1" applyAlignment="1" applyProtection="1">
      <alignment horizontal="center"/>
      <protection locked="0"/>
    </xf>
    <xf numFmtId="164" fontId="4" fillId="2" borderId="44" xfId="2" applyFont="1" applyFill="1" applyBorder="1" applyAlignment="1" applyProtection="1">
      <alignment horizontal="center"/>
      <protection locked="0"/>
    </xf>
    <xf numFmtId="1" fontId="3" fillId="0" borderId="0" xfId="2" applyNumberFormat="1" applyFont="1" applyFill="1" applyBorder="1" applyAlignment="1" applyProtection="1">
      <alignment horizontal="center"/>
    </xf>
    <xf numFmtId="164" fontId="3" fillId="0" borderId="0" xfId="2" applyFont="1" applyFill="1" applyBorder="1" applyAlignment="1" applyProtection="1">
      <alignment horizontal="center"/>
    </xf>
    <xf numFmtId="164" fontId="4" fillId="0" borderId="0" xfId="2" applyFont="1" applyFill="1" applyBorder="1" applyAlignment="1" applyProtection="1">
      <alignment horizontal="center"/>
    </xf>
    <xf numFmtId="164" fontId="4" fillId="2" borderId="41" xfId="2" applyFont="1" applyFill="1" applyBorder="1" applyAlignment="1" applyProtection="1">
      <alignment horizontal="center"/>
      <protection locked="0"/>
    </xf>
    <xf numFmtId="164" fontId="4" fillId="2" borderId="42" xfId="2" applyFont="1" applyFill="1" applyBorder="1" applyAlignment="1" applyProtection="1">
      <alignment horizontal="center"/>
      <protection locked="0"/>
    </xf>
    <xf numFmtId="170" fontId="8" fillId="2" borderId="47" xfId="1" applyNumberFormat="1" applyFont="1" applyFill="1" applyBorder="1" applyAlignment="1" applyProtection="1">
      <alignment horizontal="center"/>
    </xf>
    <xf numFmtId="164" fontId="4" fillId="2" borderId="48" xfId="2" applyFont="1" applyFill="1" applyBorder="1" applyAlignment="1" applyProtection="1">
      <alignment horizontal="center"/>
    </xf>
    <xf numFmtId="164" fontId="4" fillId="2" borderId="48" xfId="2" quotePrefix="1" applyFont="1" applyFill="1" applyBorder="1" applyAlignment="1" applyProtection="1">
      <alignment horizontal="center"/>
    </xf>
    <xf numFmtId="166" fontId="4" fillId="2" borderId="49" xfId="2" applyNumberFormat="1" applyFont="1" applyFill="1" applyBorder="1" applyAlignment="1" applyProtection="1">
      <alignment horizontal="center"/>
    </xf>
    <xf numFmtId="166" fontId="4" fillId="2" borderId="50" xfId="2" applyNumberFormat="1" applyFont="1" applyFill="1" applyBorder="1" applyAlignment="1" applyProtection="1">
      <alignment horizontal="center"/>
    </xf>
  </cellXfs>
  <cellStyles count="3">
    <cellStyle name="Comma" xfId="1" builtinId="3"/>
    <cellStyle name="Normal" xfId="0" builtinId="0"/>
    <cellStyle name="Normal_pgm summary by serv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5"/>
  <sheetViews>
    <sheetView tabSelected="1" workbookViewId="0">
      <selection activeCell="F24" sqref="F23:F24"/>
    </sheetView>
  </sheetViews>
  <sheetFormatPr defaultRowHeight="12.75"/>
  <cols>
    <col min="1" max="1" width="9.140625" style="1"/>
    <col min="2" max="2" width="5" style="1" customWidth="1"/>
    <col min="3" max="3" width="29.42578125" style="1" customWidth="1"/>
    <col min="4" max="4" width="8.7109375" style="1" customWidth="1"/>
    <col min="5" max="5" width="9.42578125" style="1" customWidth="1"/>
    <col min="6" max="6" width="8" style="1" customWidth="1"/>
    <col min="7" max="8" width="9.7109375" style="1" customWidth="1"/>
    <col min="9" max="9" width="8" style="1" customWidth="1"/>
    <col min="10" max="10" width="7.28515625" style="1" customWidth="1"/>
    <col min="11" max="11" width="11" style="1" customWidth="1"/>
    <col min="12" max="12" width="10.140625" style="1" customWidth="1"/>
    <col min="13" max="13" width="25" style="1" customWidth="1"/>
    <col min="14" max="14" width="24.85546875" style="1" customWidth="1"/>
    <col min="15" max="15" width="19.7109375" style="1" customWidth="1"/>
    <col min="16" max="16384" width="9.140625" style="1"/>
  </cols>
  <sheetData>
    <row r="1" spans="2:14" ht="15.75">
      <c r="B1" s="107" t="s">
        <v>36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2:14" ht="15.75">
      <c r="B2" s="108" t="s">
        <v>0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</row>
    <row r="3" spans="2:14" ht="13.5" thickBot="1">
      <c r="B3" s="109" t="s">
        <v>1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</row>
    <row r="4" spans="2:14">
      <c r="B4" s="2"/>
      <c r="C4" s="3" t="s">
        <v>2</v>
      </c>
      <c r="D4" s="4"/>
      <c r="E4" s="4"/>
      <c r="F4" s="5"/>
      <c r="G4" s="113" t="s">
        <v>2</v>
      </c>
      <c r="H4" s="114" t="s">
        <v>4</v>
      </c>
      <c r="I4" s="115" t="s">
        <v>5</v>
      </c>
      <c r="J4" s="116"/>
      <c r="K4" s="94"/>
      <c r="L4" s="6"/>
    </row>
    <row r="5" spans="2:14">
      <c r="B5" s="7"/>
      <c r="C5" s="8"/>
      <c r="D5" s="9">
        <v>2008</v>
      </c>
      <c r="E5" s="9">
        <v>2009</v>
      </c>
      <c r="F5" s="10" t="s">
        <v>3</v>
      </c>
      <c r="G5" s="11" t="s">
        <v>3</v>
      </c>
      <c r="H5" s="14" t="s">
        <v>35</v>
      </c>
      <c r="I5" s="110" t="s">
        <v>9</v>
      </c>
      <c r="J5" s="111"/>
      <c r="K5" s="95" t="s">
        <v>10</v>
      </c>
      <c r="L5" s="15" t="s">
        <v>11</v>
      </c>
    </row>
    <row r="6" spans="2:14" ht="15">
      <c r="B6" s="103" t="s">
        <v>6</v>
      </c>
      <c r="C6" s="104"/>
      <c r="D6" s="12" t="s">
        <v>7</v>
      </c>
      <c r="E6" s="12" t="s">
        <v>7</v>
      </c>
      <c r="F6" s="13" t="s">
        <v>8</v>
      </c>
      <c r="G6" s="16" t="s">
        <v>7</v>
      </c>
      <c r="H6" s="16" t="s">
        <v>12</v>
      </c>
      <c r="I6" s="105" t="s">
        <v>8</v>
      </c>
      <c r="J6" s="106"/>
      <c r="K6" s="96" t="s">
        <v>13</v>
      </c>
      <c r="L6" s="17" t="s">
        <v>13</v>
      </c>
    </row>
    <row r="7" spans="2:14">
      <c r="B7" s="18"/>
      <c r="C7" s="19"/>
      <c r="D7" s="20" t="s">
        <v>14</v>
      </c>
      <c r="E7" s="20" t="s">
        <v>14</v>
      </c>
      <c r="F7" s="21" t="s">
        <v>14</v>
      </c>
      <c r="G7" s="93" t="s">
        <v>14</v>
      </c>
      <c r="H7" s="93" t="s">
        <v>14</v>
      </c>
      <c r="I7" s="98" t="s">
        <v>14</v>
      </c>
      <c r="J7" s="99" t="s">
        <v>15</v>
      </c>
      <c r="K7" s="97" t="s">
        <v>14</v>
      </c>
      <c r="L7" s="22" t="s">
        <v>14</v>
      </c>
    </row>
    <row r="8" spans="2:14" ht="5.25" customHeight="1">
      <c r="B8" s="23"/>
      <c r="C8" s="24"/>
      <c r="D8" s="25"/>
      <c r="E8" s="25"/>
      <c r="F8" s="26"/>
      <c r="G8" s="27"/>
      <c r="H8" s="27"/>
      <c r="I8" s="28"/>
      <c r="J8" s="29"/>
      <c r="K8" s="30"/>
      <c r="L8" s="31"/>
    </row>
    <row r="9" spans="2:14" ht="19.5" customHeight="1">
      <c r="B9" s="23"/>
      <c r="C9" s="32" t="s">
        <v>16</v>
      </c>
      <c r="D9" s="53">
        <v>502.7</v>
      </c>
      <c r="E9" s="53">
        <v>585.4</v>
      </c>
      <c r="F9" s="58">
        <v>661</v>
      </c>
      <c r="G9" s="33">
        <v>661</v>
      </c>
      <c r="H9" s="86">
        <v>712.6</v>
      </c>
      <c r="I9" s="34">
        <f>H9-F9</f>
        <v>51.600000000000023</v>
      </c>
      <c r="J9" s="35">
        <f>IF(F9=0,"n/a",I9/F9)</f>
        <v>7.8063540090771599E-2</v>
      </c>
      <c r="K9" s="36">
        <v>755.4</v>
      </c>
      <c r="L9" s="37">
        <v>800.7</v>
      </c>
      <c r="N9" s="87"/>
    </row>
    <row r="10" spans="2:14">
      <c r="B10" s="23"/>
      <c r="C10" s="32" t="s">
        <v>17</v>
      </c>
      <c r="D10" s="53">
        <v>54.4</v>
      </c>
      <c r="E10" s="53" t="s">
        <v>2</v>
      </c>
      <c r="F10" s="58" t="s">
        <v>2</v>
      </c>
      <c r="G10" s="33" t="s">
        <v>2</v>
      </c>
      <c r="H10" s="86" t="s">
        <v>2</v>
      </c>
      <c r="I10" s="34" t="s">
        <v>2</v>
      </c>
      <c r="J10" s="35" t="s">
        <v>2</v>
      </c>
      <c r="K10" s="36" t="str">
        <f t="shared" ref="K10:K14" si="0">+H10</f>
        <v xml:space="preserve"> </v>
      </c>
      <c r="L10" s="37" t="str">
        <f t="shared" ref="L10:L16" si="1">+K10</f>
        <v xml:space="preserve"> </v>
      </c>
    </row>
    <row r="11" spans="2:14">
      <c r="B11" s="23"/>
      <c r="C11" s="32" t="s">
        <v>18</v>
      </c>
      <c r="D11" s="53" t="s">
        <v>2</v>
      </c>
      <c r="E11" s="53" t="s">
        <v>2</v>
      </c>
      <c r="F11" s="58" t="s">
        <v>2</v>
      </c>
      <c r="G11" s="33" t="s">
        <v>2</v>
      </c>
      <c r="H11" s="86" t="s">
        <v>2</v>
      </c>
      <c r="I11" s="34" t="s">
        <v>2</v>
      </c>
      <c r="J11" s="35" t="s">
        <v>2</v>
      </c>
      <c r="K11" s="36" t="str">
        <f t="shared" si="0"/>
        <v xml:space="preserve"> </v>
      </c>
      <c r="L11" s="37" t="str">
        <f t="shared" si="1"/>
        <v xml:space="preserve"> </v>
      </c>
    </row>
    <row r="12" spans="2:14">
      <c r="B12" s="23"/>
      <c r="C12" s="32" t="s">
        <v>19</v>
      </c>
      <c r="D12" s="53">
        <v>30.3</v>
      </c>
      <c r="E12" s="53" t="s">
        <v>2</v>
      </c>
      <c r="F12" s="58" t="s">
        <v>2</v>
      </c>
      <c r="G12" s="33" t="s">
        <v>2</v>
      </c>
      <c r="H12" s="86" t="s">
        <v>2</v>
      </c>
      <c r="I12" s="34" t="s">
        <v>2</v>
      </c>
      <c r="J12" s="35" t="s">
        <v>2</v>
      </c>
      <c r="K12" s="36" t="str">
        <f t="shared" si="0"/>
        <v xml:space="preserve"> </v>
      </c>
      <c r="L12" s="37" t="str">
        <f t="shared" si="1"/>
        <v xml:space="preserve"> </v>
      </c>
    </row>
    <row r="13" spans="2:14">
      <c r="B13" s="23"/>
      <c r="C13" s="32" t="s">
        <v>20</v>
      </c>
      <c r="D13" s="53"/>
      <c r="E13" s="53">
        <v>1047.3</v>
      </c>
      <c r="F13" s="58"/>
      <c r="G13" s="33"/>
      <c r="H13" s="86"/>
      <c r="I13" s="34"/>
      <c r="J13" s="35"/>
      <c r="K13" s="36"/>
      <c r="L13" s="37"/>
    </row>
    <row r="14" spans="2:14">
      <c r="B14" s="23"/>
      <c r="C14" s="32" t="s">
        <v>21</v>
      </c>
      <c r="D14" s="53" t="s">
        <v>2</v>
      </c>
      <c r="E14" s="53" t="s">
        <v>2</v>
      </c>
      <c r="F14" s="58" t="s">
        <v>2</v>
      </c>
      <c r="G14" s="33" t="s">
        <v>2</v>
      </c>
      <c r="H14" s="86" t="s">
        <v>2</v>
      </c>
      <c r="I14" s="34" t="s">
        <v>2</v>
      </c>
      <c r="J14" s="35" t="s">
        <v>2</v>
      </c>
      <c r="K14" s="36" t="str">
        <f t="shared" si="0"/>
        <v xml:space="preserve"> </v>
      </c>
      <c r="L14" s="37" t="str">
        <f t="shared" si="1"/>
        <v xml:space="preserve"> </v>
      </c>
    </row>
    <row r="15" spans="2:14">
      <c r="B15" s="23"/>
      <c r="C15" s="32" t="s">
        <v>22</v>
      </c>
      <c r="D15" s="53">
        <v>1188.5999999999999</v>
      </c>
      <c r="E15" s="53">
        <v>1177.8</v>
      </c>
      <c r="F15" s="58">
        <v>1575.2</v>
      </c>
      <c r="G15" s="33">
        <v>1575.2</v>
      </c>
      <c r="H15" s="86">
        <v>1523.6</v>
      </c>
      <c r="I15" s="34">
        <f>H15-F15</f>
        <v>-51.600000000000136</v>
      </c>
      <c r="J15" s="35">
        <f>IF(F15=0,"n/a",I15/F15)</f>
        <v>-3.2757745048247924E-2</v>
      </c>
      <c r="K15" s="36">
        <v>1523.6</v>
      </c>
      <c r="L15" s="37">
        <v>1523.6</v>
      </c>
    </row>
    <row r="16" spans="2:14">
      <c r="B16" s="23"/>
      <c r="C16" s="32" t="s">
        <v>23</v>
      </c>
      <c r="D16" s="53" t="s">
        <v>2</v>
      </c>
      <c r="E16" s="53" t="s">
        <v>2</v>
      </c>
      <c r="F16" s="58" t="s">
        <v>2</v>
      </c>
      <c r="G16" s="33" t="s">
        <v>2</v>
      </c>
      <c r="H16" s="86" t="s">
        <v>2</v>
      </c>
      <c r="I16" s="34" t="s">
        <v>2</v>
      </c>
      <c r="J16" s="35" t="s">
        <v>2</v>
      </c>
      <c r="K16" s="36" t="str">
        <f>+H16</f>
        <v xml:space="preserve"> </v>
      </c>
      <c r="L16" s="37" t="str">
        <f t="shared" si="1"/>
        <v xml:space="preserve"> </v>
      </c>
    </row>
    <row r="17" spans="2:14">
      <c r="B17" s="23"/>
      <c r="C17" s="24"/>
      <c r="D17" s="38"/>
      <c r="E17" s="38"/>
      <c r="F17" s="39"/>
      <c r="G17" s="40"/>
      <c r="H17" s="88"/>
      <c r="I17" s="41"/>
      <c r="J17" s="42"/>
      <c r="K17" s="43"/>
      <c r="L17" s="44"/>
    </row>
    <row r="18" spans="2:14">
      <c r="B18" s="45" t="s">
        <v>24</v>
      </c>
      <c r="C18" s="46"/>
      <c r="D18" s="47">
        <f>SUM(D9:D17)</f>
        <v>1776</v>
      </c>
      <c r="E18" s="47">
        <f>SUM(E9:E17)</f>
        <v>2810.5</v>
      </c>
      <c r="F18" s="48">
        <f>SUM(F9:F16)</f>
        <v>2236.1999999999998</v>
      </c>
      <c r="G18" s="49">
        <f>SUM(G9:G16)</f>
        <v>2236.1999999999998</v>
      </c>
      <c r="H18" s="89">
        <f>SUM(H9:H16)</f>
        <v>2236.1999999999998</v>
      </c>
      <c r="I18" s="50">
        <f>SUM(I9:I16)</f>
        <v>-1.1368683772161603E-13</v>
      </c>
      <c r="J18" s="51">
        <f>IF(F18=0,"n/a",I18/F18)</f>
        <v>-5.083929779161794E-17</v>
      </c>
      <c r="K18" s="52">
        <f>SUM(K8:K16)</f>
        <v>2279</v>
      </c>
      <c r="L18" s="52">
        <f>SUM(L9:L16)</f>
        <v>2324.3000000000002</v>
      </c>
    </row>
    <row r="19" spans="2:14" ht="6" customHeight="1">
      <c r="B19" s="23"/>
      <c r="C19" s="24"/>
      <c r="D19" s="53"/>
      <c r="E19" s="53"/>
      <c r="F19" s="39"/>
      <c r="G19" s="33"/>
      <c r="H19" s="86"/>
      <c r="I19" s="34"/>
      <c r="J19" s="35"/>
      <c r="K19" s="36"/>
      <c r="L19" s="37"/>
    </row>
    <row r="20" spans="2:14" ht="18.75" customHeight="1">
      <c r="B20" s="23"/>
      <c r="C20" s="32" t="s">
        <v>25</v>
      </c>
      <c r="D20" s="53" t="s">
        <v>2</v>
      </c>
      <c r="E20" s="53" t="s">
        <v>2</v>
      </c>
      <c r="F20" s="58" t="s">
        <v>2</v>
      </c>
      <c r="G20" s="33" t="s">
        <v>2</v>
      </c>
      <c r="H20" s="86" t="s">
        <v>2</v>
      </c>
      <c r="I20" s="34" t="s">
        <v>2</v>
      </c>
      <c r="J20" s="35" t="s">
        <v>2</v>
      </c>
      <c r="K20" s="36" t="str">
        <f>+H20</f>
        <v xml:space="preserve"> </v>
      </c>
      <c r="L20" s="37" t="str">
        <f>+K20</f>
        <v xml:space="preserve"> </v>
      </c>
      <c r="N20" s="87"/>
    </row>
    <row r="21" spans="2:14">
      <c r="B21" s="23"/>
      <c r="C21" s="32" t="s">
        <v>26</v>
      </c>
      <c r="D21" s="53" t="s">
        <v>2</v>
      </c>
      <c r="E21" s="53" t="s">
        <v>2</v>
      </c>
      <c r="F21" s="58"/>
      <c r="G21" s="33"/>
      <c r="H21" s="86"/>
      <c r="I21" s="34"/>
      <c r="J21" s="35"/>
      <c r="K21" s="36"/>
      <c r="L21" s="37"/>
    </row>
    <row r="22" spans="2:14">
      <c r="B22" s="23"/>
      <c r="C22" s="32" t="s">
        <v>27</v>
      </c>
      <c r="D22" s="53"/>
      <c r="E22" s="53"/>
      <c r="F22" s="58"/>
      <c r="G22" s="33"/>
      <c r="H22" s="86"/>
      <c r="I22" s="34"/>
      <c r="J22" s="35"/>
      <c r="K22" s="36"/>
      <c r="L22" s="37"/>
    </row>
    <row r="23" spans="2:14">
      <c r="B23" s="23"/>
      <c r="C23" s="32" t="s">
        <v>37</v>
      </c>
      <c r="D23" s="53">
        <v>814.7</v>
      </c>
      <c r="E23" s="53">
        <v>163.80000000000001</v>
      </c>
      <c r="F23" s="58">
        <v>500</v>
      </c>
      <c r="G23" s="33">
        <v>500</v>
      </c>
      <c r="H23" s="86">
        <v>500</v>
      </c>
      <c r="I23" s="34">
        <f>H23-F23</f>
        <v>0</v>
      </c>
      <c r="J23" s="35">
        <f>IF(F23=0,"n/a",I23/F23)</f>
        <v>0</v>
      </c>
      <c r="K23" s="36">
        <v>500</v>
      </c>
      <c r="L23" s="37">
        <v>500</v>
      </c>
    </row>
    <row r="24" spans="2:14">
      <c r="B24" s="23"/>
      <c r="C24" s="32" t="s">
        <v>28</v>
      </c>
      <c r="D24" s="53" t="s">
        <v>2</v>
      </c>
      <c r="E24" s="53" t="s">
        <v>2</v>
      </c>
      <c r="F24" s="58"/>
      <c r="G24" s="33"/>
      <c r="H24" s="86"/>
      <c r="I24" s="34"/>
      <c r="J24" s="35"/>
      <c r="K24" s="36"/>
      <c r="L24" s="37"/>
    </row>
    <row r="25" spans="2:14">
      <c r="B25" s="23"/>
      <c r="C25" s="32" t="s">
        <v>29</v>
      </c>
      <c r="D25" s="53">
        <v>2991.7</v>
      </c>
      <c r="E25" s="53" t="s">
        <v>2</v>
      </c>
      <c r="F25" s="58">
        <v>238</v>
      </c>
      <c r="G25" s="33">
        <v>238</v>
      </c>
      <c r="H25" s="86">
        <v>233.7</v>
      </c>
      <c r="I25" s="34">
        <f t="shared" ref="I25" si="2">H25-F25</f>
        <v>-4.3000000000000114</v>
      </c>
      <c r="J25" s="35">
        <f>IF(F25=0,"n/a",I25/F25)</f>
        <v>-1.8067226890756349E-2</v>
      </c>
      <c r="K25" s="36">
        <f>+H25</f>
        <v>233.7</v>
      </c>
      <c r="L25" s="37">
        <f>+K25</f>
        <v>233.7</v>
      </c>
      <c r="N25" s="90"/>
    </row>
    <row r="26" spans="2:14">
      <c r="B26" s="23"/>
      <c r="C26" s="32" t="s">
        <v>30</v>
      </c>
      <c r="D26" s="53">
        <v>413.6</v>
      </c>
      <c r="E26" s="53"/>
      <c r="F26" s="58"/>
      <c r="G26" s="33"/>
      <c r="H26" s="86"/>
      <c r="I26" s="34"/>
      <c r="J26" s="35"/>
      <c r="K26" s="36"/>
      <c r="L26" s="37"/>
    </row>
    <row r="27" spans="2:14">
      <c r="B27" s="23"/>
      <c r="C27" s="32" t="s">
        <v>31</v>
      </c>
      <c r="D27" s="53"/>
      <c r="E27" s="53"/>
      <c r="F27" s="58"/>
      <c r="G27" s="33"/>
      <c r="H27" s="86"/>
      <c r="I27" s="34"/>
      <c r="J27" s="35"/>
      <c r="K27" s="36"/>
      <c r="L27" s="37"/>
    </row>
    <row r="28" spans="2:14">
      <c r="B28" s="23"/>
      <c r="C28" s="32" t="s">
        <v>38</v>
      </c>
      <c r="D28" s="53">
        <v>-2444</v>
      </c>
      <c r="E28" s="53">
        <v>2646.7</v>
      </c>
      <c r="F28" s="58">
        <v>1498.2</v>
      </c>
      <c r="G28" s="33">
        <v>1498.2</v>
      </c>
      <c r="H28" s="86">
        <v>1502.5</v>
      </c>
      <c r="I28" s="34">
        <f>H28-F28</f>
        <v>4.2999999999999545</v>
      </c>
      <c r="J28" s="35">
        <f>IF(F28=0,"n/a",I28/F28)</f>
        <v>2.8701107996261877E-3</v>
      </c>
      <c r="K28" s="36">
        <v>1545.3</v>
      </c>
      <c r="L28" s="37">
        <v>1590.6</v>
      </c>
    </row>
    <row r="29" spans="2:14">
      <c r="B29" s="23"/>
      <c r="C29" s="24"/>
      <c r="D29" s="38"/>
      <c r="E29" s="38"/>
      <c r="F29" s="39"/>
      <c r="G29" s="40"/>
      <c r="H29" s="40"/>
      <c r="I29" s="54" t="s">
        <v>2</v>
      </c>
      <c r="J29" s="55"/>
      <c r="K29" s="43"/>
      <c r="L29" s="44"/>
    </row>
    <row r="30" spans="2:14">
      <c r="B30" s="45" t="s">
        <v>32</v>
      </c>
      <c r="C30" s="46"/>
      <c r="D30" s="47">
        <f>SUM(D20:D29)</f>
        <v>1776</v>
      </c>
      <c r="E30" s="47">
        <f>SUM(E20:E29)</f>
        <v>2810.5</v>
      </c>
      <c r="F30" s="48">
        <f>SUM(F20:F28)</f>
        <v>2236.1999999999998</v>
      </c>
      <c r="G30" s="49">
        <f>SUM(G20:G28)</f>
        <v>2236.1999999999998</v>
      </c>
      <c r="H30" s="49">
        <f>SUM(H20:H28)</f>
        <v>2236.1999999999998</v>
      </c>
      <c r="I30" s="56">
        <f>SUM(I20:I28)</f>
        <v>-5.6843418860808015E-14</v>
      </c>
      <c r="J30" s="51">
        <f>IF(F30=0,"n/a",I30/F30)</f>
        <v>-2.541964889580897E-17</v>
      </c>
      <c r="K30" s="57">
        <f>SUM(K20:K28)</f>
        <v>2279</v>
      </c>
      <c r="L30" s="52">
        <f>SUM(L20:L28)</f>
        <v>2324.3000000000002</v>
      </c>
    </row>
    <row r="31" spans="2:14">
      <c r="B31" s="23"/>
      <c r="C31" s="24"/>
      <c r="D31" s="53"/>
      <c r="E31" s="53"/>
      <c r="F31" s="58"/>
      <c r="G31" s="33"/>
      <c r="H31" s="33"/>
      <c r="I31" s="34"/>
      <c r="J31" s="35"/>
      <c r="K31" s="36"/>
      <c r="L31" s="37"/>
    </row>
    <row r="32" spans="2:14">
      <c r="B32" s="23" t="s">
        <v>33</v>
      </c>
      <c r="C32" s="24"/>
      <c r="D32" s="53">
        <f t="shared" ref="D32:L32" si="3">D18-D30</f>
        <v>0</v>
      </c>
      <c r="E32" s="53">
        <f t="shared" si="3"/>
        <v>0</v>
      </c>
      <c r="F32" s="53">
        <f t="shared" si="3"/>
        <v>0</v>
      </c>
      <c r="G32" s="59">
        <f t="shared" si="3"/>
        <v>0</v>
      </c>
      <c r="H32" s="59">
        <f t="shared" si="3"/>
        <v>0</v>
      </c>
      <c r="I32" s="60">
        <f t="shared" si="3"/>
        <v>-5.6843418860808015E-14</v>
      </c>
      <c r="J32" s="112" t="str">
        <f>IF(F32=0,"n/a",I32/F32)</f>
        <v>n/a</v>
      </c>
      <c r="K32" s="37">
        <f t="shared" si="3"/>
        <v>0</v>
      </c>
      <c r="L32" s="37">
        <f t="shared" si="3"/>
        <v>0</v>
      </c>
    </row>
    <row r="33" spans="2:12" ht="7.5" customHeight="1" thickBot="1">
      <c r="B33" s="61"/>
      <c r="C33" s="62"/>
      <c r="D33" s="63"/>
      <c r="E33" s="63"/>
      <c r="F33" s="64"/>
      <c r="G33" s="65"/>
      <c r="H33" s="65"/>
      <c r="I33" s="66"/>
      <c r="J33" s="67"/>
      <c r="K33" s="68"/>
      <c r="L33" s="69"/>
    </row>
    <row r="34" spans="2:12">
      <c r="B34" s="70"/>
      <c r="C34" s="71"/>
      <c r="D34" s="53"/>
      <c r="E34" s="53"/>
      <c r="F34" s="58"/>
      <c r="G34" s="33"/>
      <c r="H34" s="33"/>
      <c r="I34" s="34"/>
      <c r="J34" s="35"/>
      <c r="K34" s="36"/>
      <c r="L34" s="37"/>
    </row>
    <row r="35" spans="2:12">
      <c r="B35" s="72" t="s">
        <v>34</v>
      </c>
      <c r="C35" s="73"/>
      <c r="D35" s="91">
        <v>6</v>
      </c>
      <c r="E35" s="91">
        <v>6</v>
      </c>
      <c r="F35" s="92">
        <v>7</v>
      </c>
      <c r="G35" s="59">
        <v>7</v>
      </c>
      <c r="H35" s="59">
        <v>7</v>
      </c>
      <c r="I35" s="34">
        <f t="shared" ref="I35" si="4">H35-F35</f>
        <v>0</v>
      </c>
      <c r="J35" s="35">
        <f>IF(F35=0,"n/a",I35/F35)</f>
        <v>0</v>
      </c>
      <c r="K35" s="36">
        <f>+H35</f>
        <v>7</v>
      </c>
      <c r="L35" s="37">
        <f>+K35</f>
        <v>7</v>
      </c>
    </row>
    <row r="36" spans="2:12" ht="13.5" thickBot="1">
      <c r="B36" s="74"/>
      <c r="C36" s="75"/>
      <c r="D36" s="76"/>
      <c r="E36" s="76"/>
      <c r="F36" s="77"/>
      <c r="G36" s="78"/>
      <c r="H36" s="78"/>
      <c r="I36" s="79"/>
      <c r="J36" s="80"/>
      <c r="K36" s="81"/>
      <c r="L36" s="82"/>
    </row>
    <row r="37" spans="2:12">
      <c r="B37" s="83"/>
      <c r="C37" s="83"/>
      <c r="D37" s="83"/>
      <c r="E37" s="83"/>
      <c r="F37" s="83"/>
      <c r="G37" s="83"/>
      <c r="H37" s="83"/>
      <c r="I37" s="83"/>
      <c r="J37" s="83"/>
      <c r="K37" s="84"/>
      <c r="L37" s="84"/>
    </row>
    <row r="38" spans="2:12">
      <c r="B38" s="83"/>
      <c r="C38" s="83"/>
      <c r="D38" s="83"/>
      <c r="E38" s="83"/>
      <c r="F38" s="83"/>
      <c r="G38" s="83"/>
      <c r="H38" s="83"/>
      <c r="I38" s="83"/>
      <c r="J38" s="83"/>
      <c r="K38" s="100"/>
      <c r="L38" s="85"/>
    </row>
    <row r="39" spans="2:12">
      <c r="B39" s="83"/>
      <c r="C39" s="83"/>
      <c r="D39" s="83"/>
      <c r="E39" s="83"/>
      <c r="F39" s="83"/>
      <c r="G39" s="83"/>
      <c r="H39" s="83"/>
      <c r="I39" s="83"/>
      <c r="J39" s="83"/>
      <c r="K39" s="100"/>
      <c r="L39" s="84"/>
    </row>
    <row r="40" spans="2:12">
      <c r="K40" s="102"/>
    </row>
    <row r="41" spans="2:12">
      <c r="K41" s="102"/>
    </row>
    <row r="42" spans="2:12">
      <c r="K42" s="102"/>
    </row>
    <row r="43" spans="2:12">
      <c r="K43" s="102"/>
    </row>
    <row r="44" spans="2:12">
      <c r="K44" s="101"/>
    </row>
    <row r="45" spans="2:12">
      <c r="K45" s="101"/>
    </row>
  </sheetData>
  <mergeCells count="7">
    <mergeCell ref="B6:C6"/>
    <mergeCell ref="I6:J6"/>
    <mergeCell ref="B1:L1"/>
    <mergeCell ref="B2:L2"/>
    <mergeCell ref="B3:L3"/>
    <mergeCell ref="I5:J5"/>
    <mergeCell ref="I4:J4"/>
  </mergeCells>
  <pageMargins left="0.7" right="0.7" top="0.75" bottom="0.75" header="0.3" footer="0.3"/>
  <pageSetup orientation="landscape" r:id="rId1"/>
  <ignoredErrors>
    <ignoredError sqref="F5:G5 K5:L5 H4" numberStoredAsText="1"/>
    <ignoredError sqref="J30:J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Appendix 2 for 311 Toronto</vt:lpstr>
      <vt:lpstr>'Appendix 2 for 311 Toronto'!Print_Area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rbudhu</dc:creator>
  <cp:lastModifiedBy>RSAWH</cp:lastModifiedBy>
  <cp:lastPrinted>2011-07-05T12:34:17Z</cp:lastPrinted>
  <dcterms:created xsi:type="dcterms:W3CDTF">2011-05-02T18:08:07Z</dcterms:created>
  <dcterms:modified xsi:type="dcterms:W3CDTF">2011-07-05T12:35:15Z</dcterms:modified>
</cp:coreProperties>
</file>