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8535" windowHeight="4410" tabRatio="906"/>
  </bookViews>
  <sheets>
    <sheet name="Appendix 2 - Budget by Category" sheetId="6349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0">'Appendix 2 - Budget by Category'!$B$1:$L$39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0">'Appendix 2 - Budget by Category'!$5:$9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L7" i="6349"/>
  <c r="G30"/>
  <c r="G14"/>
  <c r="L30"/>
  <c r="K30"/>
  <c r="L26"/>
  <c r="K26"/>
  <c r="L16"/>
  <c r="K16"/>
  <c r="L14"/>
  <c r="K14"/>
  <c r="L13"/>
  <c r="K13"/>
  <c r="L12"/>
  <c r="K12"/>
  <c r="L11"/>
  <c r="K11"/>
  <c r="J38"/>
  <c r="J30"/>
  <c r="J26"/>
  <c r="J16"/>
  <c r="J14"/>
  <c r="J13"/>
  <c r="J12"/>
  <c r="J11"/>
  <c r="D6" i="6316" l="1"/>
  <c r="J16" i="6333"/>
  <c r="I12" i="6349"/>
  <c r="I13"/>
  <c r="I14"/>
  <c r="I16"/>
  <c r="I26"/>
  <c r="I30"/>
  <c r="I11"/>
  <c r="D32"/>
  <c r="D20"/>
  <c r="G32"/>
  <c r="E32"/>
  <c r="F32"/>
  <c r="G20"/>
  <c r="E20"/>
  <c r="H20"/>
  <c r="F20"/>
  <c r="F34" s="1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E8" i="6316"/>
  <c r="F7"/>
  <c r="G7" s="1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D9" i="6344"/>
  <c r="F17" i="6341"/>
  <c r="K16" i="6333"/>
  <c r="E261" i="6339"/>
  <c r="E263"/>
  <c r="U6" i="6342"/>
  <c r="P28"/>
  <c r="E26" i="6330"/>
  <c r="C9" i="6344" l="1"/>
  <c r="D10" i="6330"/>
  <c r="G34" i="6349"/>
  <c r="D7" i="6330"/>
  <c r="D9" s="1"/>
  <c r="E34" i="6349"/>
  <c r="D34"/>
  <c r="B9" i="6344"/>
  <c r="E16" i="6330"/>
  <c r="E21" s="1"/>
  <c r="E23" s="1"/>
  <c r="B3" i="6344"/>
  <c r="D45" i="6333"/>
  <c r="H32" i="6349"/>
  <c r="H34" s="1"/>
  <c r="K32"/>
  <c r="I32"/>
  <c r="J32" s="1"/>
  <c r="K20"/>
  <c r="L32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G45" i="6333" l="1"/>
  <c r="J45" s="1"/>
  <c r="K45" s="1"/>
  <c r="F10" i="6330"/>
  <c r="G10" s="1"/>
  <c r="H10" s="1"/>
  <c r="J7"/>
  <c r="J9" s="1"/>
  <c r="E17"/>
  <c r="B11" i="6344"/>
  <c r="C3" s="1"/>
  <c r="C11" s="1"/>
  <c r="D3" s="1"/>
  <c r="D11" s="1"/>
  <c r="H45" i="6333"/>
  <c r="I45" s="1"/>
  <c r="E45"/>
  <c r="K34" i="6349"/>
  <c r="L20"/>
  <c r="I20"/>
  <c r="J20" s="1"/>
  <c r="L34"/>
  <c r="D15" i="6330"/>
  <c r="E18" s="1"/>
  <c r="F8"/>
  <c r="G8" s="1"/>
  <c r="H8" s="1"/>
  <c r="I38" i="6349" l="1"/>
  <c r="I7" i="6330"/>
  <c r="I9" s="1"/>
  <c r="I34" i="6349"/>
  <c r="J34" s="1"/>
  <c r="F16" i="6330"/>
  <c r="F21" s="1"/>
  <c r="F26"/>
  <c r="E20"/>
  <c r="E25" l="1"/>
  <c r="D25" s="1"/>
  <c r="E28" s="1"/>
  <c r="D20"/>
  <c r="E22"/>
  <c r="F20"/>
  <c r="F22" s="1"/>
  <c r="F7"/>
  <c r="F23"/>
  <c r="F18"/>
  <c r="F17"/>
  <c r="F25" l="1"/>
  <c r="F27" s="1"/>
  <c r="E27"/>
  <c r="F9"/>
  <c r="G7"/>
  <c r="H7" s="1"/>
  <c r="F28" l="1"/>
  <c r="I1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<sst xmlns="http://schemas.openxmlformats.org/spreadsheetml/2006/main" count="679" uniqueCount="542">
  <si>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</si>
  <si>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</si>
  <si>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</si>
  <si>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</si>
  <si>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</si>
  <si>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</si>
  <si>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</si>
  <si>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</si>
  <si>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</si>
  <si>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</si>
  <si>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</si>
  <si>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</si>
  <si>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</si>
  <si>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</si>
  <si>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</si>
  <si>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</si>
  <si>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</si>
  <si>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</si>
  <si>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</si>
  <si>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</si>
  <si>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</si>
  <si>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</si>
  <si>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</si>
  <si>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</si>
  <si>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</si>
  <si>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</si>
  <si>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</si>
  <si>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</si>
  <si>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</si>
  <si>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</si>
  <si>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</si>
  <si>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</si>
  <si>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</si>
  <si>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</si>
  <si>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</si>
  <si>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</si>
  <si>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</si>
  <si>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</si>
  <si>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</si>
  <si>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</si>
  <si>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</si>
  <si>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</si>
  <si>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</si>
  <si>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</si>
  <si>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</si>
  <si>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</si>
  <si>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</si>
  <si>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</si>
  <si>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</si>
  <si>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</si>
  <si>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</si>
  <si>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</si>
  <si>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</si>
  <si>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</si>
  <si>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</si>
  <si>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</si>
  <si>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</si>
  <si>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</si>
  <si>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</si>
  <si>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</si>
  <si>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</si>
  <si>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</si>
  <si>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</si>
  <si>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</si>
  <si>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</si>
  <si>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</si>
  <si>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</si>
  <si>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</si>
  <si>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</si>
  <si>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</si>
  <si>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</si>
  <si>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</si>
  <si>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</si>
  <si>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</si>
  <si>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</si>
  <si>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</si>
  <si>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</si>
  <si>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</si>
  <si>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</si>
  <si>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</si>
  <si>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</si>
  <si>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</si>
  <si>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</si>
  <si>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</si>
  <si>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</si>
  <si>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</si>
  <si>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</si>
  <si>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</si>
  <si>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</si>
  <si>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</si>
  <si>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</si>
  <si>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</si>
  <si>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</si>
  <si>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</si>
  <si>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</si>
  <si>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</si>
  <si>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</si>
  <si>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</si>
  <si>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</si>
  <si>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</si>
  <si>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</si>
  <si>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</si>
  <si>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</si>
  <si>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</si>
  <si>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</si>
  <si>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</si>
  <si>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</si>
  <si>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</si>
  <si>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</si>
  <si>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</si>
  <si>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</si>
  <si>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</si>
  <si>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</si>
  <si>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</si>
  <si>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</si>
  <si>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</si>
  <si>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</si>
  <si>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</si>
  <si>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</si>
  <si>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</si>
  <si>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</si>
  <si>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</si>
  <si>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</si>
  <si>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</si>
  <si>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</si>
  <si>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</si>
  <si>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</si>
  <si>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</si>
  <si>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</si>
  <si>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</si>
  <si>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</si>
  <si>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</si>
  <si>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</si>
  <si>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</si>
  <si>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</si>
  <si>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</si>
  <si>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</si>
  <si>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</si>
  <si>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</si>
  <si>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</si>
  <si>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</si>
  <si>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</si>
  <si>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</si>
  <si>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</si>
  <si>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</si>
  <si>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</si>
  <si>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</si>
  <si>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</si>
  <si>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</si>
  <si>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</si>
  <si>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</si>
  <si>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</si>
  <si>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</si>
  <si>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</si>
  <si>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</si>
  <si>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</si>
  <si>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</si>
  <si>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</si>
  <si>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</si>
  <si>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</si>
  <si>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</si>
  <si>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</si>
  <si>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</si>
  <si>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</si>
  <si>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</si>
  <si>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</si>
  <si>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</si>
  <si>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</si>
  <si>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</si>
  <si>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</si>
  <si>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</si>
  <si>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</si>
  <si>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</si>
  <si>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</si>
  <si>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</si>
  <si>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</si>
  <si>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</si>
  <si>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</si>
  <si>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</si>
  <si>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</si>
  <si>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</si>
  <si>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</si>
  <si>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</si>
  <si>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</si>
  <si>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</si>
  <si>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</si>
  <si>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</si>
  <si>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</si>
  <si>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</si>
  <si>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</si>
  <si>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</si>
  <si>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</si>
  <si>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</si>
  <si>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</si>
  <si>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</si>
  <si>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</si>
  <si>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</si>
  <si>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</si>
  <si>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</si>
  <si>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</si>
  <si>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</si>
  <si>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</si>
  <si>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</si>
  <si>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</si>
  <si>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</si>
  <si>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</si>
  <si>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</si>
  <si>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</si>
  <si>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</si>
  <si>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</si>
  <si>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</si>
  <si>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</si>
  <si>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</si>
  <si>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</si>
  <si>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</si>
  <si>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</si>
  <si>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</si>
  <si>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</si>
  <si>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</si>
  <si>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</si>
  <si>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</si>
  <si>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</si>
  <si>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</si>
  <si>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</si>
  <si>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</si>
  <si>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</si>
  <si>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</si>
  <si>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</si>
  <si>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</si>
  <si>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</si>
  <si>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</si>
  <si>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</si>
  <si>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</si>
  <si>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</si>
  <si>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</si>
  <si>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</si>
  <si>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</si>
  <si>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</si>
  <si>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</si>
  <si>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</si>
  <si>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</si>
  <si>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</si>
  <si>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</si>
  <si>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</si>
  <si>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</si>
  <si>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</si>
  <si>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</si>
  <si>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</si>
  <si>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</si>
  <si>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</si>
  <si>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</si>
  <si>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</si>
  <si>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</si>
  <si>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</si>
  <si>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</si>
  <si>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</si>
  <si>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</si>
  <si>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</si>
  <si>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</si>
  <si>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</si>
  <si>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</si>
  <si>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</si>
  <si>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</si>
  <si>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</si>
  <si>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</si>
  <si>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</si>
  <si>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</si>
  <si>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</si>
  <si>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</si>
  <si>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</si>
  <si>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</si>
  <si>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</si>
  <si>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</si>
  <si>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</si>
  <si>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</si>
  <si>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</si>
  <si>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</si>
  <si>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</si>
  <si>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</si>
  <si>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</si>
  <si>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</si>
  <si>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</si>
  <si>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</si>
  <si>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</si>
  <si>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</si>
  <si>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</si>
  <si>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</si>
  <si>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</si>
  <si>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</si>
  <si>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</si>
  <si>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</si>
  <si>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</si>
  <si>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</si>
  <si>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</si>
  <si>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</si>
  <si>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</si>
  <si>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</si>
  <si>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</si>
  <si>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</si>
  <si>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</si>
  <si>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</si>
  <si>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</si>
  <si>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</si>
  <si>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</si>
  <si>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</si>
  <si>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</si>
  <si>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</si>
  <si>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</si>
  <si>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</si>
  <si>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</si>
  <si>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</si>
  <si>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</si>
  <si>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</si>
  <si>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</si>
  <si>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</si>
  <si>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</si>
  <si>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</si>
  <si>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</si>
  <si>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</si>
  <si>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</si>
  <si>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</si>
  <si>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</si>
  <si>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</si>
  <si>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</si>
  <si>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</si>
  <si>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</si>
  <si>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</si>
  <si>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</si>
  <si>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</si>
  <si>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</si>
  <si>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</si>
  <si>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</si>
  <si>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</si>
  <si>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</si>
  <si>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</si>
  <si>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</si>
  <si>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</si>
  <si>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</si>
  <si>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</si>
  <si>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</si>
  <si>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</si>
  <si>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</si>
  <si>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</si>
  <si>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</si>
  <si>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</si>
  <si>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</si>
  <si>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</si>
  <si>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</si>
  <si>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</si>
  <si>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</si>
  <si>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</si>
  <si>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</si>
  <si>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</si>
  <si>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</si>
  <si>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</si>
  <si>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</si>
  <si>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</si>
  <si>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</si>
  <si>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</si>
  <si>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</si>
  <si>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</si>
  <si>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</si>
  <si>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</si>
  <si>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</si>
  <si>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</si>
  <si>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</si>
  <si>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</si>
  <si>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</si>
  <si>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</si>
  <si>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</si>
  <si>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</si>
  <si>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</si>
  <si>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</si>
  <si>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</si>
  <si>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</si>
  <si>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</si>
  <si>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</si>
  <si>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</si>
  <si>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</si>
  <si>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</si>
  <si>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</si>
  <si>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</si>
  <si>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</si>
  <si>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</si>
  <si>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</si>
  <si>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</si>
  <si>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</si>
  <si>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</si>
  <si>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</si>
  <si>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</si>
  <si>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</si>
  <si>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</si>
  <si>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</si>
  <si>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</si>
  <si>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</si>
  <si>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</si>
  <si>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</si>
  <si>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</si>
  <si>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</si>
  <si>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</si>
  <si>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</si>
  <si>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</si>
  <si>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</si>
  <si>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</si>
  <si>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</si>
  <si>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</si>
  <si>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</si>
  <si>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</si>
  <si>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</si>
  <si>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</si>
  <si>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</si>
  <si>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</si>
  <si>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</si>
  <si>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</si>
  <si>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</si>
  <si>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</si>
  <si>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</si>
  <si>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</si>
  <si>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</si>
  <si>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</si>
  <si>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</si>
  <si>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</si>
  <si>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</si>
  <si>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</si>
  <si>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</si>
  <si>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</si>
  <si>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</si>
  <si>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</si>
  <si>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</si>
  <si>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</si>
  <si>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</si>
  <si>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</si>
  <si>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</si>
  <si>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</si>
  <si>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</si>
  <si>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</si>
  <si>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</si>
  <si>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</si>
  <si>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</si>
  <si>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</si>
  <si>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</si>
  <si>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</si>
  <si>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</si>
  <si>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</si>
  <si>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</si>
  <si>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</si>
  <si>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</si>
  <si>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</si>
  <si>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</si>
  <si>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</si>
  <si>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</si>
  <si>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</si>
  <si>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</si>
  <si>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</si>
  <si>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</si>
  <si>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</si>
  <si>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</si>
  <si>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</si>
  <si>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</si>
  <si>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</si>
  <si>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</si>
  <si>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</si>
  <si>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</si>
  <si>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</si>
  <si>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</si>
  <si>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</si>
  <si>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</si>
  <si>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</si>
  <si>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</si>
  <si>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</si>
  <si>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</si>
  <si>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</si>
  <si>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</si>
  <si>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</si>
  <si>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</si>
  <si>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</si>
  <si>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</si>
  <si>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</si>
  <si>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</si>
  <si>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</si>
  <si>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</si>
  <si>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</si>
  <si>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</si>
  <si>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</si>
  <si>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</si>
  <si>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</si>
  <si>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</si>
  <si>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</si>
  <si>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</si>
  <si>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</si>
  <si>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</si>
  <si>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</si>
  <si>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</si>
  <si>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</si>
  <si>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</si>
  <si>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</si>
  <si>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</si>
  <si>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</si>
  <si>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</si>
  <si>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</si>
  <si>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</si>
  <si>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</si>
  <si>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</si>
  <si>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</si>
  <si>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</si>
  <si>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</si>
  <si>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</si>
  <si>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</si>
  <si>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</si>
  <si>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</si>
  <si>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</si>
  <si>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</si>
  <si>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</si>
  <si>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</si>
  <si>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</si>
  <si>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</si>
  <si>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</si>
  <si>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</si>
  <si>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</si>
  <si>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</si>
  <si>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</si>
  <si>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</si>
  <si>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</si>
  <si>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</si>
  <si>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</si>
  <si>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</si>
  <si>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</si>
  <si>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</si>
  <si>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</si>
  <si>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</si>
  <si>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</si>
  <si>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</si>
  <si>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</si>
  <si>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</si>
  <si>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Actual</t>
  </si>
  <si>
    <t>2011</t>
  </si>
  <si>
    <t>2012</t>
  </si>
  <si>
    <t xml:space="preserve">Budget </t>
  </si>
  <si>
    <t>2012 Change from</t>
  </si>
  <si>
    <t>2011 Approved</t>
  </si>
  <si>
    <t>Category of Expense</t>
  </si>
  <si>
    <t>Yonge Dundas Square</t>
  </si>
</sst>
</file>

<file path=xl/styles.xml><?xml version="1.0" encoding="utf-8"?>
<styleSheet xmlns="http://schemas.openxmlformats.org/spreadsheetml/2006/main">
  <numFmts count="23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#,##0.0_);\(#,##0.0\)"/>
    <numFmt numFmtId="183" formatCode="#,##0.000_);\(#,##0.000\)"/>
    <numFmt numFmtId="184" formatCode="0.0%;[Black]\(0.0%\)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</cellStyleXfs>
  <cellXfs count="583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4" fillId="5" borderId="0" xfId="0" applyFont="1" applyFill="1"/>
    <xf numFmtId="181" fontId="3" fillId="5" borderId="21" xfId="4" applyFont="1" applyFill="1" applyBorder="1" applyProtection="1"/>
    <xf numFmtId="181" fontId="3" fillId="5" borderId="22" xfId="4" applyFont="1" applyFill="1" applyBorder="1" applyProtection="1"/>
    <xf numFmtId="175" fontId="3" fillId="5" borderId="27" xfId="4" applyNumberFormat="1" applyFont="1" applyFill="1" applyBorder="1" applyAlignment="1" applyProtection="1">
      <alignment horizontal="center"/>
    </xf>
    <xf numFmtId="181" fontId="3" fillId="5" borderId="3" xfId="4" quotePrefix="1" applyFont="1" applyFill="1" applyBorder="1" applyAlignment="1" applyProtection="1">
      <alignment horizontal="center"/>
    </xf>
    <xf numFmtId="181" fontId="3" fillId="5" borderId="28" xfId="4" applyFont="1" applyFill="1" applyBorder="1" applyAlignment="1" applyProtection="1">
      <alignment horizontal="center" vertical="center"/>
    </xf>
    <xf numFmtId="181" fontId="3" fillId="5" borderId="29" xfId="4" applyFont="1" applyFill="1" applyBorder="1" applyAlignment="1" applyProtection="1">
      <alignment horizontal="center" vertical="center"/>
    </xf>
    <xf numFmtId="172" fontId="4" fillId="5" borderId="27" xfId="4" applyNumberFormat="1" applyFont="1" applyFill="1" applyBorder="1" applyAlignment="1" applyProtection="1">
      <alignment horizontal="center"/>
    </xf>
    <xf numFmtId="172" fontId="4" fillId="5" borderId="3" xfId="4" applyNumberFormat="1" applyFont="1" applyFill="1" applyBorder="1" applyAlignment="1" applyProtection="1">
      <alignment horizontal="center"/>
    </xf>
    <xf numFmtId="181" fontId="2" fillId="5" borderId="0" xfId="4" applyFont="1" applyFill="1" applyAlignment="1" applyProtection="1">
      <alignment horizontal="centerContinuous"/>
    </xf>
    <xf numFmtId="181" fontId="3" fillId="5" borderId="18" xfId="4" applyFont="1" applyFill="1" applyBorder="1" applyProtection="1"/>
    <xf numFmtId="168" fontId="3" fillId="5" borderId="86" xfId="1" applyNumberFormat="1" applyFont="1" applyFill="1" applyBorder="1" applyProtection="1"/>
    <xf numFmtId="181" fontId="3" fillId="5" borderId="86" xfId="4" applyFont="1" applyFill="1" applyBorder="1" applyProtection="1"/>
    <xf numFmtId="181" fontId="3" fillId="5" borderId="0" xfId="4" applyFont="1" applyFill="1" applyBorder="1" applyProtection="1"/>
    <xf numFmtId="181" fontId="3" fillId="5" borderId="19" xfId="4" applyFont="1" applyFill="1" applyBorder="1" applyProtection="1"/>
    <xf numFmtId="175" fontId="3" fillId="5" borderId="0" xfId="4" applyNumberFormat="1" applyFont="1" applyFill="1" applyBorder="1" applyAlignment="1" applyProtection="1">
      <alignment horizontal="center"/>
    </xf>
    <xf numFmtId="1" fontId="3" fillId="5" borderId="87" xfId="4" quotePrefix="1" applyNumberFormat="1" applyFont="1" applyFill="1" applyBorder="1" applyAlignment="1" applyProtection="1">
      <alignment horizontal="center"/>
    </xf>
    <xf numFmtId="181" fontId="3" fillId="5" borderId="0" xfId="4" applyFont="1" applyFill="1" applyBorder="1" applyAlignment="1" applyProtection="1">
      <alignment horizontal="center"/>
    </xf>
    <xf numFmtId="181" fontId="15" fillId="5" borderId="24" xfId="4" applyFont="1" applyFill="1" applyBorder="1" applyProtection="1"/>
    <xf numFmtId="181" fontId="3" fillId="5" borderId="88" xfId="4" applyFont="1" applyFill="1" applyBorder="1" applyAlignment="1" applyProtection="1">
      <alignment horizontal="center" vertical="center"/>
    </xf>
    <xf numFmtId="181" fontId="3" fillId="5" borderId="0" xfId="4" applyFont="1" applyFill="1" applyBorder="1" applyAlignment="1" applyProtection="1">
      <alignment horizontal="center" vertical="center"/>
    </xf>
    <xf numFmtId="172" fontId="3" fillId="5" borderId="19" xfId="4" applyNumberFormat="1" applyFont="1" applyFill="1" applyBorder="1" applyProtection="1"/>
    <xf numFmtId="171" fontId="4" fillId="5" borderId="87" xfId="1" applyNumberFormat="1" applyFont="1" applyFill="1" applyBorder="1" applyAlignment="1" applyProtection="1">
      <alignment horizontal="center"/>
    </xf>
    <xf numFmtId="172" fontId="4" fillId="5" borderId="87" xfId="4" applyNumberFormat="1" applyFont="1" applyFill="1" applyBorder="1" applyAlignment="1" applyProtection="1">
      <alignment horizontal="center"/>
    </xf>
    <xf numFmtId="172" fontId="4" fillId="5" borderId="0" xfId="4" applyNumberFormat="1" applyFont="1" applyFill="1" applyBorder="1" applyProtection="1"/>
    <xf numFmtId="172" fontId="4" fillId="5" borderId="19" xfId="4" applyNumberFormat="1" applyFont="1" applyFill="1" applyBorder="1" applyProtection="1"/>
    <xf numFmtId="167" fontId="4" fillId="5" borderId="0" xfId="4" applyNumberFormat="1" applyFont="1" applyFill="1" applyBorder="1" applyProtection="1"/>
    <xf numFmtId="172" fontId="3" fillId="5" borderId="19" xfId="4" applyNumberFormat="1" applyFont="1" applyFill="1" applyBorder="1" applyAlignment="1" applyProtection="1">
      <alignment vertical="center"/>
    </xf>
    <xf numFmtId="167" fontId="4" fillId="5" borderId="0" xfId="4" applyNumberFormat="1" applyFont="1" applyFill="1" applyBorder="1" applyAlignment="1" applyProtection="1">
      <alignment vertical="center"/>
    </xf>
    <xf numFmtId="172" fontId="3" fillId="5" borderId="19" xfId="4" applyNumberFormat="1" applyFont="1" applyFill="1" applyBorder="1" applyAlignment="1" applyProtection="1">
      <alignment vertical="top"/>
    </xf>
    <xf numFmtId="167" fontId="4" fillId="5" borderId="0" xfId="4" applyNumberFormat="1" applyFont="1" applyFill="1" applyBorder="1" applyAlignment="1" applyProtection="1">
      <alignment vertical="top"/>
    </xf>
    <xf numFmtId="172" fontId="3" fillId="5" borderId="26" xfId="4" applyNumberFormat="1" applyFont="1" applyFill="1" applyBorder="1" applyProtection="1"/>
    <xf numFmtId="167" fontId="4" fillId="5" borderId="33" xfId="4" applyNumberFormat="1" applyFont="1" applyFill="1" applyBorder="1" applyAlignment="1" applyProtection="1">
      <alignment horizontal="center"/>
    </xf>
    <xf numFmtId="167" fontId="4" fillId="5" borderId="34" xfId="4" applyNumberFormat="1" applyFont="1" applyFill="1" applyBorder="1" applyAlignment="1" applyProtection="1">
      <alignment horizontal="center"/>
    </xf>
    <xf numFmtId="172" fontId="3" fillId="5" borderId="19" xfId="4" applyNumberFormat="1" applyFont="1" applyFill="1" applyBorder="1" applyAlignment="1" applyProtection="1"/>
    <xf numFmtId="172" fontId="4" fillId="5" borderId="19" xfId="4" applyNumberFormat="1" applyFont="1" applyFill="1" applyBorder="1" applyAlignment="1" applyProtection="1">
      <alignment vertical="center"/>
    </xf>
    <xf numFmtId="172" fontId="4" fillId="5" borderId="26" xfId="4" applyNumberFormat="1" applyFont="1" applyFill="1" applyBorder="1" applyProtection="1"/>
    <xf numFmtId="174" fontId="4" fillId="5" borderId="27" xfId="4" applyNumberFormat="1" applyFont="1" applyFill="1" applyBorder="1" applyAlignment="1" applyProtection="1">
      <alignment horizontal="center"/>
    </xf>
    <xf numFmtId="174" fontId="4" fillId="5" borderId="3" xfId="4" applyNumberFormat="1" applyFont="1" applyFill="1" applyBorder="1" applyAlignment="1" applyProtection="1">
      <alignment horizontal="center"/>
    </xf>
    <xf numFmtId="174" fontId="4" fillId="5" borderId="31" xfId="4" applyNumberFormat="1" applyFont="1" applyFill="1" applyBorder="1" applyAlignment="1" applyProtection="1">
      <alignment horizontal="center"/>
    </xf>
    <xf numFmtId="174" fontId="4" fillId="5" borderId="32" xfId="4" applyNumberFormat="1" applyFont="1" applyFill="1" applyBorder="1" applyAlignment="1" applyProtection="1">
      <alignment horizontal="center"/>
    </xf>
    <xf numFmtId="174" fontId="4" fillId="5" borderId="28" xfId="4" applyNumberFormat="1" applyFont="1" applyFill="1" applyBorder="1" applyAlignment="1" applyProtection="1">
      <alignment horizontal="center" vertical="center"/>
    </xf>
    <xf numFmtId="174" fontId="4" fillId="5" borderId="29" xfId="4" applyNumberFormat="1" applyFont="1" applyFill="1" applyBorder="1" applyAlignment="1" applyProtection="1">
      <alignment horizontal="center" vertical="center"/>
    </xf>
    <xf numFmtId="174" fontId="4" fillId="5" borderId="27" xfId="4" applyNumberFormat="1" applyFont="1" applyFill="1" applyBorder="1" applyAlignment="1" applyProtection="1">
      <alignment horizontal="center" vertical="top"/>
    </xf>
    <xf numFmtId="174" fontId="4" fillId="5" borderId="3" xfId="4" applyNumberFormat="1" applyFont="1" applyFill="1" applyBorder="1" applyAlignment="1" applyProtection="1">
      <alignment horizontal="center" vertical="top"/>
    </xf>
    <xf numFmtId="174" fontId="4" fillId="5" borderId="33" xfId="4" applyNumberFormat="1" applyFont="1" applyFill="1" applyBorder="1" applyAlignment="1" applyProtection="1">
      <alignment horizontal="center"/>
    </xf>
    <xf numFmtId="174" fontId="4" fillId="5" borderId="34" xfId="4" applyNumberFormat="1" applyFont="1" applyFill="1" applyBorder="1" applyAlignment="1" applyProtection="1">
      <alignment horizontal="center"/>
    </xf>
    <xf numFmtId="174" fontId="4" fillId="5" borderId="27" xfId="4" applyNumberFormat="1" applyFont="1" applyFill="1" applyBorder="1" applyAlignment="1" applyProtection="1">
      <alignment horizontal="center" vertical="center"/>
    </xf>
    <xf numFmtId="174" fontId="4" fillId="5" borderId="3" xfId="4" applyNumberFormat="1" applyFont="1" applyFill="1" applyBorder="1" applyAlignment="1" applyProtection="1">
      <alignment horizontal="center" vertical="center"/>
    </xf>
    <xf numFmtId="174" fontId="4" fillId="5" borderId="87" xfId="1" applyNumberFormat="1" applyFont="1" applyFill="1" applyBorder="1" applyAlignment="1" applyProtection="1">
      <alignment horizontal="center"/>
    </xf>
    <xf numFmtId="174" fontId="4" fillId="5" borderId="87" xfId="4" applyNumberFormat="1" applyFont="1" applyFill="1" applyBorder="1" applyAlignment="1" applyProtection="1">
      <alignment horizontal="center"/>
    </xf>
    <xf numFmtId="174" fontId="4" fillId="5" borderId="89" xfId="1" applyNumberFormat="1" applyFont="1" applyFill="1" applyBorder="1" applyAlignment="1" applyProtection="1">
      <alignment horizontal="center"/>
    </xf>
    <xf numFmtId="174" fontId="4" fillId="5" borderId="89" xfId="4" applyNumberFormat="1" applyFont="1" applyFill="1" applyBorder="1" applyAlignment="1" applyProtection="1">
      <alignment horizontal="center"/>
    </xf>
    <xf numFmtId="174" fontId="4" fillId="5" borderId="88" xfId="4" applyNumberFormat="1" applyFont="1" applyFill="1" applyBorder="1" applyAlignment="1" applyProtection="1">
      <alignment horizontal="center" vertical="center"/>
    </xf>
    <xf numFmtId="174" fontId="4" fillId="5" borderId="88" xfId="1" applyNumberFormat="1" applyFont="1" applyFill="1" applyBorder="1" applyAlignment="1" applyProtection="1">
      <alignment horizontal="center" vertical="center"/>
    </xf>
    <xf numFmtId="174" fontId="4" fillId="5" borderId="87" xfId="1" applyNumberFormat="1" applyFont="1" applyFill="1" applyBorder="1" applyAlignment="1" applyProtection="1">
      <alignment horizontal="center" vertical="top"/>
    </xf>
    <xf numFmtId="174" fontId="4" fillId="5" borderId="87" xfId="4" applyNumberFormat="1" applyFont="1" applyFill="1" applyBorder="1" applyAlignment="1" applyProtection="1">
      <alignment horizontal="center" vertical="top"/>
    </xf>
    <xf numFmtId="174" fontId="4" fillId="5" borderId="90" xfId="1" applyNumberFormat="1" applyFont="1" applyFill="1" applyBorder="1" applyAlignment="1" applyProtection="1">
      <alignment horizontal="center"/>
    </xf>
    <xf numFmtId="174" fontId="4" fillId="5" borderId="90" xfId="4" applyNumberFormat="1" applyFont="1" applyFill="1" applyBorder="1" applyAlignment="1" applyProtection="1">
      <alignment horizontal="center"/>
    </xf>
    <xf numFmtId="174" fontId="4" fillId="5" borderId="91" xfId="1" applyNumberFormat="1" applyFont="1" applyFill="1" applyBorder="1" applyAlignment="1" applyProtection="1">
      <alignment horizontal="center"/>
    </xf>
    <xf numFmtId="174" fontId="4" fillId="5" borderId="91" xfId="4" applyNumberFormat="1" applyFont="1" applyFill="1" applyBorder="1" applyAlignment="1" applyProtection="1">
      <alignment horizontal="center"/>
    </xf>
    <xf numFmtId="181" fontId="3" fillId="6" borderId="22" xfId="4" applyFont="1" applyFill="1" applyBorder="1" applyProtection="1"/>
    <xf numFmtId="181" fontId="3" fillId="6" borderId="17" xfId="4" applyFont="1" applyFill="1" applyBorder="1" applyAlignment="1" applyProtection="1">
      <alignment horizontal="left"/>
    </xf>
    <xf numFmtId="168" fontId="3" fillId="6" borderId="17" xfId="1" applyNumberFormat="1" applyFont="1" applyFill="1" applyBorder="1" applyProtection="1"/>
    <xf numFmtId="181" fontId="3" fillId="6" borderId="3" xfId="4" quotePrefix="1" applyFont="1" applyFill="1" applyBorder="1" applyAlignment="1" applyProtection="1">
      <alignment horizontal="center"/>
    </xf>
    <xf numFmtId="181" fontId="3" fillId="6" borderId="3" xfId="4" applyFont="1" applyFill="1" applyBorder="1" applyAlignment="1" applyProtection="1">
      <alignment horizontal="center"/>
    </xf>
    <xf numFmtId="181" fontId="3" fillId="6" borderId="29" xfId="4" applyFont="1" applyFill="1" applyBorder="1" applyAlignment="1" applyProtection="1">
      <alignment horizontal="center"/>
    </xf>
    <xf numFmtId="181" fontId="3" fillId="6" borderId="29" xfId="4" applyFont="1" applyFill="1" applyBorder="1" applyAlignment="1" applyProtection="1">
      <alignment horizontal="center" vertical="center"/>
    </xf>
    <xf numFmtId="181" fontId="3" fillId="6" borderId="35" xfId="4" applyFont="1" applyFill="1" applyBorder="1" applyAlignment="1" applyProtection="1">
      <alignment horizontal="center" vertical="center"/>
    </xf>
    <xf numFmtId="168" fontId="3" fillId="6" borderId="35" xfId="1" applyNumberFormat="1" applyFont="1" applyFill="1" applyBorder="1" applyAlignment="1" applyProtection="1">
      <alignment horizontal="center" vertical="center"/>
    </xf>
    <xf numFmtId="172" fontId="4" fillId="6" borderId="3" xfId="4" applyNumberFormat="1" applyFont="1" applyFill="1" applyBorder="1" applyAlignment="1" applyProtection="1">
      <alignment horizontal="center"/>
    </xf>
    <xf numFmtId="172" fontId="4" fillId="6" borderId="36" xfId="4" applyNumberFormat="1" applyFont="1" applyFill="1" applyBorder="1" applyAlignment="1" applyProtection="1">
      <alignment horizontal="center"/>
    </xf>
    <xf numFmtId="172" fontId="4" fillId="6" borderId="0" xfId="1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/>
    </xf>
    <xf numFmtId="174" fontId="4" fillId="6" borderId="36" xfId="4" applyNumberFormat="1" applyFont="1" applyFill="1" applyBorder="1" applyAlignment="1" applyProtection="1">
      <alignment horizontal="center"/>
    </xf>
    <xf numFmtId="173" fontId="4" fillId="6" borderId="0" xfId="1" applyNumberFormat="1" applyFont="1" applyFill="1" applyBorder="1" applyAlignment="1" applyProtection="1">
      <alignment horizontal="center"/>
    </xf>
    <xf numFmtId="174" fontId="4" fillId="6" borderId="32" xfId="4" applyNumberFormat="1" applyFont="1" applyFill="1" applyBorder="1" applyAlignment="1" applyProtection="1">
      <alignment horizontal="center"/>
    </xf>
    <xf numFmtId="174" fontId="4" fillId="6" borderId="37" xfId="4" applyNumberFormat="1" applyFont="1" applyFill="1" applyBorder="1" applyAlignment="1" applyProtection="1">
      <alignment horizontal="center"/>
    </xf>
    <xf numFmtId="173" fontId="4" fillId="6" borderId="81" xfId="1" applyNumberFormat="1" applyFont="1" applyFill="1" applyBorder="1" applyAlignment="1" applyProtection="1">
      <alignment horizontal="center"/>
    </xf>
    <xf numFmtId="174" fontId="4" fillId="6" borderId="29" xfId="4" applyNumberFormat="1" applyFont="1" applyFill="1" applyBorder="1" applyAlignment="1" applyProtection="1">
      <alignment horizontal="center" vertical="center"/>
    </xf>
    <xf numFmtId="174" fontId="4" fillId="6" borderId="38" xfId="4" applyNumberFormat="1" applyFont="1" applyFill="1" applyBorder="1" applyAlignment="1" applyProtection="1">
      <alignment horizontal="center"/>
    </xf>
    <xf numFmtId="173" fontId="4" fillId="6" borderId="82" xfId="1" applyNumberFormat="1" applyFont="1" applyFill="1" applyBorder="1" applyAlignment="1" applyProtection="1">
      <alignment horizontal="center"/>
    </xf>
    <xf numFmtId="174" fontId="4" fillId="6" borderId="39" xfId="4" applyNumberFormat="1" applyFont="1" applyFill="1" applyBorder="1" applyAlignment="1" applyProtection="1">
      <alignment horizontal="center"/>
    </xf>
    <xf numFmtId="173" fontId="4" fillId="6" borderId="83" xfId="1" applyNumberFormat="1" applyFont="1" applyFill="1" applyBorder="1" applyAlignment="1" applyProtection="1">
      <alignment horizontal="center"/>
    </xf>
    <xf numFmtId="174" fontId="4" fillId="6" borderId="40" xfId="4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 vertical="center"/>
    </xf>
    <xf numFmtId="174" fontId="4" fillId="6" borderId="42" xfId="4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 vertical="top"/>
    </xf>
    <xf numFmtId="174" fontId="4" fillId="6" borderId="36" xfId="4" applyNumberFormat="1" applyFont="1" applyFill="1" applyBorder="1" applyAlignment="1" applyProtection="1">
      <alignment horizontal="center" vertical="top"/>
    </xf>
    <xf numFmtId="173" fontId="4" fillId="6" borderId="84" xfId="1" applyNumberFormat="1" applyFont="1" applyFill="1" applyBorder="1" applyAlignment="1" applyProtection="1">
      <alignment horizontal="center" vertical="top"/>
    </xf>
    <xf numFmtId="174" fontId="4" fillId="6" borderId="34" xfId="4" applyNumberFormat="1" applyFont="1" applyFill="1" applyBorder="1" applyAlignment="1" applyProtection="1">
      <alignment horizontal="center"/>
    </xf>
    <xf numFmtId="174" fontId="4" fillId="6" borderId="15" xfId="4" applyNumberFormat="1" applyFont="1" applyFill="1" applyBorder="1" applyAlignment="1" applyProtection="1">
      <alignment horizontal="center"/>
    </xf>
    <xf numFmtId="173" fontId="4" fillId="6" borderId="85" xfId="1" applyNumberFormat="1" applyFont="1" applyFill="1" applyBorder="1" applyAlignment="1" applyProtection="1">
      <alignment horizontal="center"/>
    </xf>
    <xf numFmtId="167" fontId="4" fillId="6" borderId="34" xfId="4" applyNumberFormat="1" applyFont="1" applyFill="1" applyBorder="1" applyAlignment="1" applyProtection="1">
      <alignment horizontal="center"/>
    </xf>
    <xf numFmtId="167" fontId="4" fillId="6" borderId="41" xfId="4" applyNumberFormat="1" applyFont="1" applyFill="1" applyBorder="1" applyAlignment="1" applyProtection="1">
      <alignment horizontal="center"/>
    </xf>
    <xf numFmtId="176" fontId="4" fillId="6" borderId="15" xfId="1" applyNumberFormat="1" applyFont="1" applyFill="1" applyBorder="1" applyAlignment="1" applyProtection="1">
      <alignment horizontal="center"/>
    </xf>
    <xf numFmtId="182" fontId="4" fillId="6" borderId="36" xfId="4" applyNumberFormat="1" applyFont="1" applyFill="1" applyBorder="1" applyAlignment="1" applyProtection="1">
      <alignment horizontal="right"/>
    </xf>
    <xf numFmtId="183" fontId="4" fillId="5" borderId="0" xfId="0" applyNumberFormat="1" applyFont="1" applyFill="1"/>
    <xf numFmtId="173" fontId="4" fillId="5" borderId="0" xfId="0" applyNumberFormat="1" applyFont="1" applyFill="1"/>
    <xf numFmtId="10" fontId="4" fillId="5" borderId="0" xfId="0" applyNumberFormat="1" applyFont="1" applyFill="1"/>
    <xf numFmtId="184" fontId="4" fillId="6" borderId="0" xfId="1" applyNumberFormat="1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81" fontId="3" fillId="5" borderId="109" xfId="4" applyFont="1" applyFill="1" applyBorder="1" applyAlignment="1" applyProtection="1">
      <alignment horizontal="center"/>
    </xf>
    <xf numFmtId="181" fontId="3" fillId="5" borderId="110" xfId="4" applyFont="1" applyFill="1" applyBorder="1" applyAlignment="1" applyProtection="1">
      <alignment horizontal="center"/>
    </xf>
    <xf numFmtId="181" fontId="3" fillId="5" borderId="30" xfId="4" applyFont="1" applyFill="1" applyBorder="1" applyAlignment="1" applyProtection="1">
      <alignment horizontal="center"/>
    </xf>
    <xf numFmtId="1" fontId="3" fillId="5" borderId="111" xfId="4" applyNumberFormat="1" applyFont="1" applyFill="1" applyBorder="1" applyAlignment="1" applyProtection="1">
      <alignment horizontal="center"/>
    </xf>
    <xf numFmtId="181" fontId="3" fillId="6" borderId="35" xfId="4" applyFont="1" applyFill="1" applyBorder="1" applyAlignment="1" applyProtection="1">
      <alignment horizontal="center"/>
      <protection locked="0"/>
    </xf>
    <xf numFmtId="181" fontId="2" fillId="0" borderId="0" xfId="4" applyFont="1" applyFill="1" applyBorder="1" applyAlignment="1" applyProtection="1">
      <alignment horizontal="center"/>
    </xf>
    <xf numFmtId="175" fontId="3" fillId="6" borderId="0" xfId="4" applyNumberFormat="1" applyFont="1" applyFill="1" applyBorder="1" applyAlignment="1" applyProtection="1">
      <alignment horizontal="center"/>
    </xf>
    <xf numFmtId="181" fontId="3" fillId="6" borderId="0" xfId="4" applyFont="1" applyFill="1" applyBorder="1" applyAlignment="1" applyProtection="1">
      <alignment horizontal="center"/>
      <protection locked="0"/>
    </xf>
    <xf numFmtId="181" fontId="2" fillId="5" borderId="0" xfId="0" applyFont="1" applyFill="1" applyBorder="1" applyAlignment="1">
      <alignment horizontal="center"/>
    </xf>
    <xf numFmtId="181" fontId="3" fillId="0" borderId="0" xfId="4" applyFont="1" applyFill="1" applyBorder="1" applyAlignment="1" applyProtection="1">
      <alignment horizontal="center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10" fillId="0" borderId="0" xfId="4" applyFont="1" applyBorder="1" applyAlignment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</cellXfs>
  <cellStyles count="6">
    <cellStyle name="Comma" xfId="1" builtinId="3"/>
    <cellStyle name="Comma_Worksheet in Book6" xfId="2"/>
    <cellStyle name="Currency" xfId="3" builtinId="4"/>
    <cellStyle name="Normal" xfId="0" builtinId="0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  <pageSetUpPr fitToPage="1"/>
  </sheetPr>
  <dimension ref="B1:Q132"/>
  <sheetViews>
    <sheetView showGridLines="0" tabSelected="1" workbookViewId="0">
      <selection activeCell="H12" sqref="H11:H12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5" width="10.28515625" style="3" bestFit="1" customWidth="1"/>
    <col min="6" max="6" width="10.7109375" style="3" bestFit="1" customWidth="1"/>
    <col min="7" max="8" width="12.7109375" style="3" customWidth="1"/>
    <col min="9" max="10" width="9.140625" style="3"/>
    <col min="11" max="11" width="11.28515625" style="7" customWidth="1"/>
    <col min="12" max="12" width="11.140625" style="7" customWidth="1"/>
    <col min="13" max="13" width="3.85546875" style="3" customWidth="1"/>
    <col min="14" max="16384" width="9.140625" style="3"/>
  </cols>
  <sheetData>
    <row r="1" spans="2:17" ht="20.25">
      <c r="B1" s="542" t="s">
        <v>541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63"/>
    </row>
    <row r="2" spans="2:17" ht="15.75">
      <c r="B2" s="539" t="s">
        <v>44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30"/>
    </row>
    <row r="3" spans="2:17" ht="15.75">
      <c r="B3" s="543" t="s">
        <v>0</v>
      </c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441"/>
      <c r="N3" s="432"/>
      <c r="O3" s="432"/>
      <c r="P3" s="432"/>
      <c r="Q3" s="432"/>
    </row>
    <row r="4" spans="2:17" ht="7.5" customHeight="1" thickBot="1">
      <c r="B4" s="533"/>
      <c r="C4" s="533"/>
      <c r="D4" s="533"/>
      <c r="E4" s="533"/>
      <c r="F4" s="533"/>
      <c r="G4" s="533"/>
      <c r="H4" s="533"/>
      <c r="I4" s="533"/>
      <c r="J4" s="533"/>
      <c r="K4" s="533"/>
      <c r="L4" s="533"/>
      <c r="M4" s="441"/>
      <c r="N4" s="432"/>
      <c r="O4" s="432"/>
      <c r="P4" s="432"/>
      <c r="Q4" s="432"/>
    </row>
    <row r="5" spans="2:17">
      <c r="B5" s="45"/>
      <c r="C5" s="442" t="s">
        <v>12</v>
      </c>
      <c r="D5" s="433"/>
      <c r="E5" s="433"/>
      <c r="F5" s="434"/>
      <c r="G5" s="493"/>
      <c r="H5" s="493"/>
      <c r="I5" s="494"/>
      <c r="J5" s="495"/>
      <c r="K5" s="443"/>
      <c r="L5" s="444"/>
      <c r="M5" s="445"/>
      <c r="N5" s="432"/>
      <c r="O5" s="432"/>
      <c r="P5" s="432"/>
      <c r="Q5" s="432"/>
    </row>
    <row r="6" spans="2:17">
      <c r="B6" s="49"/>
      <c r="C6" s="446"/>
      <c r="D6" s="435"/>
      <c r="E6" s="435"/>
      <c r="F6" s="436"/>
      <c r="G6" s="496" t="s">
        <v>535</v>
      </c>
      <c r="H6" s="497" t="s">
        <v>12</v>
      </c>
      <c r="I6" s="540" t="s">
        <v>538</v>
      </c>
      <c r="J6" s="540"/>
      <c r="K6" s="448"/>
      <c r="L6" s="448"/>
      <c r="M6" s="447"/>
      <c r="N6" s="432"/>
      <c r="O6" s="432"/>
      <c r="P6" s="432"/>
      <c r="Q6" s="432"/>
    </row>
    <row r="7" spans="2:17">
      <c r="B7" s="49"/>
      <c r="C7" s="446"/>
      <c r="D7" s="435">
        <v>2009</v>
      </c>
      <c r="E7" s="435">
        <v>2010</v>
      </c>
      <c r="F7" s="436" t="s">
        <v>535</v>
      </c>
      <c r="G7" s="497" t="s">
        <v>18</v>
      </c>
      <c r="H7" s="496" t="s">
        <v>536</v>
      </c>
      <c r="I7" s="541" t="s">
        <v>539</v>
      </c>
      <c r="J7" s="541"/>
      <c r="K7" s="448">
        <v>2013</v>
      </c>
      <c r="L7" s="448">
        <f>K7+1</f>
        <v>2014</v>
      </c>
      <c r="M7" s="449"/>
      <c r="N7" s="432"/>
      <c r="O7" s="432"/>
      <c r="P7" s="432"/>
      <c r="Q7" s="432"/>
    </row>
    <row r="8" spans="2:17">
      <c r="B8" s="44"/>
      <c r="C8" s="446" t="s">
        <v>540</v>
      </c>
      <c r="D8" s="534" t="s">
        <v>534</v>
      </c>
      <c r="E8" s="535" t="s">
        <v>534</v>
      </c>
      <c r="F8" s="536" t="s">
        <v>20</v>
      </c>
      <c r="G8" s="498" t="s">
        <v>534</v>
      </c>
      <c r="H8" s="498" t="s">
        <v>537</v>
      </c>
      <c r="I8" s="538" t="s">
        <v>20</v>
      </c>
      <c r="J8" s="538"/>
      <c r="K8" s="537" t="s">
        <v>22</v>
      </c>
      <c r="L8" s="537" t="s">
        <v>22</v>
      </c>
      <c r="M8" s="449"/>
      <c r="N8" s="432"/>
      <c r="O8" s="432"/>
      <c r="P8" s="432"/>
      <c r="Q8" s="432"/>
    </row>
    <row r="9" spans="2:17">
      <c r="B9" s="52"/>
      <c r="C9" s="450"/>
      <c r="D9" s="437" t="s">
        <v>1</v>
      </c>
      <c r="E9" s="437" t="s">
        <v>1</v>
      </c>
      <c r="F9" s="438" t="s">
        <v>1</v>
      </c>
      <c r="G9" s="499" t="s">
        <v>1</v>
      </c>
      <c r="H9" s="499" t="s">
        <v>1</v>
      </c>
      <c r="I9" s="500" t="s">
        <v>1</v>
      </c>
      <c r="J9" s="501" t="s">
        <v>2</v>
      </c>
      <c r="K9" s="451" t="s">
        <v>1</v>
      </c>
      <c r="L9" s="451" t="s">
        <v>1</v>
      </c>
      <c r="M9" s="452"/>
      <c r="N9" s="432"/>
      <c r="O9" s="432"/>
      <c r="P9" s="432"/>
      <c r="Q9" s="432"/>
    </row>
    <row r="10" spans="2:17" ht="6.75" customHeight="1">
      <c r="B10" s="54"/>
      <c r="C10" s="453"/>
      <c r="D10" s="439"/>
      <c r="E10" s="439"/>
      <c r="F10" s="440"/>
      <c r="G10" s="502"/>
      <c r="H10" s="502"/>
      <c r="I10" s="503"/>
      <c r="J10" s="504"/>
      <c r="K10" s="454"/>
      <c r="L10" s="455"/>
      <c r="M10" s="456"/>
      <c r="N10" s="432"/>
      <c r="O10" s="432"/>
      <c r="P10" s="432"/>
      <c r="Q10" s="432"/>
    </row>
    <row r="11" spans="2:17">
      <c r="B11" s="54"/>
      <c r="C11" s="457" t="s">
        <v>23</v>
      </c>
      <c r="D11" s="469">
        <v>361.21899999999999</v>
      </c>
      <c r="E11" s="469">
        <v>360.47199999999998</v>
      </c>
      <c r="F11" s="470">
        <v>403.702</v>
      </c>
      <c r="G11" s="505">
        <v>416.18200000000002</v>
      </c>
      <c r="H11" s="505">
        <v>428.33699999999999</v>
      </c>
      <c r="I11" s="506">
        <f>H11-F11</f>
        <v>24.634999999999991</v>
      </c>
      <c r="J11" s="507">
        <f>IF(F11=0,"n/a",I11/F11)</f>
        <v>6.1022734591356965E-2</v>
      </c>
      <c r="K11" s="481">
        <f>H11</f>
        <v>428.33699999999999</v>
      </c>
      <c r="L11" s="482">
        <f>H11</f>
        <v>428.33699999999999</v>
      </c>
      <c r="M11" s="458"/>
      <c r="N11" s="432"/>
      <c r="O11" s="432"/>
      <c r="P11" s="432"/>
      <c r="Q11" s="432"/>
    </row>
    <row r="12" spans="2:17">
      <c r="B12" s="54"/>
      <c r="C12" s="457" t="s">
        <v>24</v>
      </c>
      <c r="D12" s="469">
        <v>166.256</v>
      </c>
      <c r="E12" s="469">
        <v>246.82900000000001</v>
      </c>
      <c r="F12" s="470">
        <v>181.46799999999999</v>
      </c>
      <c r="G12" s="505">
        <v>222.643</v>
      </c>
      <c r="H12" s="505">
        <v>184.12299999999999</v>
      </c>
      <c r="I12" s="506">
        <f t="shared" ref="I12:I16" si="0">H12-F12</f>
        <v>2.6550000000000011</v>
      </c>
      <c r="J12" s="507">
        <f>IF(F12=0,"n/a",I12/F12)</f>
        <v>1.463067868715146E-2</v>
      </c>
      <c r="K12" s="481">
        <f t="shared" ref="K12:K16" si="1">H12</f>
        <v>184.12299999999999</v>
      </c>
      <c r="L12" s="482">
        <f t="shared" ref="L12:L16" si="2">H12</f>
        <v>184.12299999999999</v>
      </c>
      <c r="M12" s="458"/>
      <c r="N12" s="432"/>
      <c r="O12" s="432"/>
      <c r="P12" s="432"/>
      <c r="Q12" s="432"/>
    </row>
    <row r="13" spans="2:17">
      <c r="B13" s="54"/>
      <c r="C13" s="457" t="s">
        <v>25</v>
      </c>
      <c r="D13" s="469">
        <v>43.838000000000001</v>
      </c>
      <c r="E13" s="469">
        <v>139.08600000000001</v>
      </c>
      <c r="F13" s="470">
        <v>40</v>
      </c>
      <c r="G13" s="505">
        <v>32</v>
      </c>
      <c r="H13" s="505">
        <v>40</v>
      </c>
      <c r="I13" s="528">
        <f t="shared" si="0"/>
        <v>0</v>
      </c>
      <c r="J13" s="507">
        <f>IF(F13=0,"n/a",I13/F13)</f>
        <v>0</v>
      </c>
      <c r="K13" s="481">
        <f t="shared" si="1"/>
        <v>40</v>
      </c>
      <c r="L13" s="482">
        <f t="shared" si="2"/>
        <v>40</v>
      </c>
      <c r="M13" s="458"/>
      <c r="N13" s="432"/>
      <c r="O13" s="432"/>
      <c r="P13" s="432"/>
      <c r="Q13" s="432"/>
    </row>
    <row r="14" spans="2:17">
      <c r="B14" s="54"/>
      <c r="C14" s="457" t="s">
        <v>26</v>
      </c>
      <c r="D14" s="469">
        <v>1217.1189999999999</v>
      </c>
      <c r="E14" s="469">
        <v>1573.0250000000001</v>
      </c>
      <c r="F14" s="470">
        <v>1259.7449999999999</v>
      </c>
      <c r="G14" s="505">
        <f>1435.745+79.3</f>
        <v>1515.0449999999998</v>
      </c>
      <c r="H14" s="505">
        <v>1310.4949999999999</v>
      </c>
      <c r="I14" s="506">
        <f t="shared" si="0"/>
        <v>50.75</v>
      </c>
      <c r="J14" s="507">
        <f>IF(F14=0,"n/a",I14/F14)</f>
        <v>4.0285930882837405E-2</v>
      </c>
      <c r="K14" s="481">
        <f t="shared" si="1"/>
        <v>1310.4949999999999</v>
      </c>
      <c r="L14" s="482">
        <f t="shared" si="2"/>
        <v>1310.4949999999999</v>
      </c>
      <c r="M14" s="458"/>
      <c r="N14" s="432"/>
      <c r="O14" s="432"/>
      <c r="P14" s="432"/>
      <c r="Q14" s="432"/>
    </row>
    <row r="15" spans="2:17">
      <c r="B15" s="54"/>
      <c r="C15" s="457" t="s">
        <v>27</v>
      </c>
      <c r="D15" s="469"/>
      <c r="E15" s="469"/>
      <c r="F15" s="470"/>
      <c r="G15" s="505"/>
      <c r="H15" s="505"/>
      <c r="I15" s="506"/>
      <c r="J15" s="507"/>
      <c r="K15" s="481"/>
      <c r="L15" s="482"/>
      <c r="M15" s="458"/>
      <c r="N15" s="432"/>
      <c r="O15" s="432"/>
      <c r="P15" s="432"/>
      <c r="Q15" s="432"/>
    </row>
    <row r="16" spans="2:17">
      <c r="B16" s="54"/>
      <c r="C16" s="457" t="s">
        <v>28</v>
      </c>
      <c r="D16" s="469">
        <v>2.23</v>
      </c>
      <c r="E16" s="469">
        <v>2.2679999999999998</v>
      </c>
      <c r="F16" s="470">
        <v>2.3559999999999999</v>
      </c>
      <c r="G16" s="505">
        <v>2.3559999999999999</v>
      </c>
      <c r="H16" s="505">
        <v>2.3559999999999999</v>
      </c>
      <c r="I16" s="528">
        <f t="shared" si="0"/>
        <v>0</v>
      </c>
      <c r="J16" s="507">
        <f>IF(F16=0,"n/a",I16/F16)</f>
        <v>0</v>
      </c>
      <c r="K16" s="481">
        <f t="shared" si="1"/>
        <v>2.3559999999999999</v>
      </c>
      <c r="L16" s="482">
        <f t="shared" si="2"/>
        <v>2.3559999999999999</v>
      </c>
      <c r="M16" s="458"/>
      <c r="N16" s="432"/>
      <c r="O16" s="432"/>
      <c r="P16" s="432"/>
      <c r="Q16" s="432"/>
    </row>
    <row r="17" spans="2:17">
      <c r="B17" s="54"/>
      <c r="C17" s="457" t="s">
        <v>29</v>
      </c>
      <c r="D17" s="469"/>
      <c r="E17" s="469"/>
      <c r="F17" s="470"/>
      <c r="G17" s="505"/>
      <c r="H17" s="505"/>
      <c r="I17" s="506"/>
      <c r="J17" s="507"/>
      <c r="K17" s="481"/>
      <c r="L17" s="482"/>
      <c r="M17" s="458"/>
      <c r="N17" s="432"/>
      <c r="O17" s="432"/>
      <c r="P17" s="432"/>
      <c r="Q17" s="432"/>
    </row>
    <row r="18" spans="2:17">
      <c r="B18" s="54"/>
      <c r="C18" s="457" t="s">
        <v>30</v>
      </c>
      <c r="D18" s="469"/>
      <c r="E18" s="469"/>
      <c r="F18" s="470"/>
      <c r="G18" s="505"/>
      <c r="H18" s="505"/>
      <c r="I18" s="506"/>
      <c r="J18" s="507"/>
      <c r="K18" s="481"/>
      <c r="L18" s="482"/>
      <c r="M18" s="458"/>
      <c r="N18" s="432"/>
      <c r="O18" s="432"/>
      <c r="P18" s="432"/>
      <c r="Q18" s="432"/>
    </row>
    <row r="19" spans="2:17">
      <c r="B19" s="54"/>
      <c r="C19" s="453"/>
      <c r="D19" s="471"/>
      <c r="E19" s="471"/>
      <c r="F19" s="472"/>
      <c r="G19" s="508"/>
      <c r="H19" s="508"/>
      <c r="I19" s="509"/>
      <c r="J19" s="510"/>
      <c r="K19" s="483"/>
      <c r="L19" s="484"/>
      <c r="M19" s="458"/>
      <c r="N19" s="432"/>
      <c r="O19" s="432"/>
      <c r="P19" s="432"/>
      <c r="Q19" s="432"/>
    </row>
    <row r="20" spans="2:17">
      <c r="B20" s="56" t="s">
        <v>31</v>
      </c>
      <c r="C20" s="459"/>
      <c r="D20" s="473">
        <f>SUM(D11:D19)</f>
        <v>1790.6619999999998</v>
      </c>
      <c r="E20" s="473">
        <f>SUM(E11:E19)</f>
        <v>2321.6800000000003</v>
      </c>
      <c r="F20" s="474">
        <f>SUM(F11:F18)</f>
        <v>1887.271</v>
      </c>
      <c r="G20" s="511">
        <f>SUM(G11:G18)</f>
        <v>2188.2260000000001</v>
      </c>
      <c r="H20" s="511">
        <f>SUM(H11:H18)</f>
        <v>1965.3109999999999</v>
      </c>
      <c r="I20" s="512">
        <f>SUM(I11:I18)</f>
        <v>78.039999999999992</v>
      </c>
      <c r="J20" s="513">
        <f>IF(F20=0,"n/a",I20/F20)</f>
        <v>4.1350712218859928E-2</v>
      </c>
      <c r="K20" s="485">
        <f>SUM(K10:K18)</f>
        <v>1965.3109999999999</v>
      </c>
      <c r="L20" s="485">
        <f>SUM(L11:L18)</f>
        <v>1965.3109999999999</v>
      </c>
      <c r="M20" s="460"/>
      <c r="N20" s="432"/>
      <c r="O20" s="432"/>
      <c r="P20" s="432"/>
      <c r="Q20" s="432"/>
    </row>
    <row r="21" spans="2:17">
      <c r="B21" s="54"/>
      <c r="C21" s="453"/>
      <c r="D21" s="469"/>
      <c r="E21" s="469"/>
      <c r="F21" s="472"/>
      <c r="G21" s="505"/>
      <c r="H21" s="505"/>
      <c r="I21" s="506"/>
      <c r="J21" s="507"/>
      <c r="K21" s="481"/>
      <c r="L21" s="482"/>
      <c r="M21" s="458"/>
      <c r="N21" s="432"/>
      <c r="O21" s="432"/>
      <c r="P21" s="432"/>
      <c r="Q21" s="432"/>
    </row>
    <row r="22" spans="2:17">
      <c r="B22" s="54"/>
      <c r="C22" s="457" t="s">
        <v>32</v>
      </c>
      <c r="D22" s="469"/>
      <c r="E22" s="469"/>
      <c r="F22" s="470"/>
      <c r="G22" s="505"/>
      <c r="H22" s="505"/>
      <c r="I22" s="506"/>
      <c r="J22" s="507"/>
      <c r="K22" s="481"/>
      <c r="L22" s="482"/>
      <c r="M22" s="458"/>
      <c r="N22" s="432"/>
      <c r="O22" s="432"/>
      <c r="P22" s="432"/>
      <c r="Q22" s="432"/>
    </row>
    <row r="23" spans="2:17">
      <c r="B23" s="54"/>
      <c r="C23" s="457" t="s">
        <v>33</v>
      </c>
      <c r="D23" s="469"/>
      <c r="E23" s="469"/>
      <c r="F23" s="470"/>
      <c r="G23" s="505"/>
      <c r="H23" s="505"/>
      <c r="I23" s="506"/>
      <c r="J23" s="507"/>
      <c r="K23" s="481"/>
      <c r="L23" s="482"/>
      <c r="M23" s="458"/>
      <c r="N23" s="432"/>
      <c r="O23" s="432"/>
      <c r="P23" s="432"/>
      <c r="Q23" s="432"/>
    </row>
    <row r="24" spans="2:17">
      <c r="B24" s="54"/>
      <c r="C24" s="457" t="s">
        <v>34</v>
      </c>
      <c r="D24" s="469"/>
      <c r="E24" s="469"/>
      <c r="F24" s="470"/>
      <c r="G24" s="505"/>
      <c r="H24" s="505"/>
      <c r="I24" s="506"/>
      <c r="J24" s="507"/>
      <c r="K24" s="481"/>
      <c r="L24" s="482"/>
      <c r="M24" s="458"/>
      <c r="N24" s="432"/>
      <c r="O24" s="432"/>
      <c r="P24" s="432"/>
      <c r="Q24" s="432"/>
    </row>
    <row r="25" spans="2:17">
      <c r="B25" s="54"/>
      <c r="C25" s="457" t="s">
        <v>35</v>
      </c>
      <c r="D25" s="469"/>
      <c r="E25" s="469"/>
      <c r="F25" s="470"/>
      <c r="G25" s="505"/>
      <c r="H25" s="505"/>
      <c r="I25" s="506"/>
      <c r="J25" s="507"/>
      <c r="K25" s="481"/>
      <c r="L25" s="482"/>
      <c r="M25" s="458"/>
      <c r="N25" s="432"/>
      <c r="O25" s="432"/>
      <c r="P25" s="432"/>
      <c r="Q25" s="432"/>
    </row>
    <row r="26" spans="2:17">
      <c r="B26" s="54"/>
      <c r="C26" s="457" t="s">
        <v>36</v>
      </c>
      <c r="D26" s="469">
        <v>941.20600000000002</v>
      </c>
      <c r="E26" s="469">
        <v>1492.9770000000001</v>
      </c>
      <c r="F26" s="470">
        <v>990</v>
      </c>
      <c r="G26" s="505">
        <v>1315</v>
      </c>
      <c r="H26" s="505">
        <v>1090</v>
      </c>
      <c r="I26" s="506">
        <f t="shared" ref="I26:I30" si="3">H26-F26</f>
        <v>100</v>
      </c>
      <c r="J26" s="507">
        <f>IF(F26=0,"n/a",I26/F26)</f>
        <v>0.10101010101010101</v>
      </c>
      <c r="K26" s="481">
        <f t="shared" ref="K26" si="4">H26</f>
        <v>1090</v>
      </c>
      <c r="L26" s="482">
        <f t="shared" ref="L26" si="5">H26</f>
        <v>1090</v>
      </c>
      <c r="M26" s="458"/>
      <c r="N26" s="432"/>
      <c r="O26" s="432"/>
      <c r="P26" s="432"/>
      <c r="Q26" s="432"/>
    </row>
    <row r="27" spans="2:17">
      <c r="B27" s="54"/>
      <c r="C27" s="457" t="s">
        <v>37</v>
      </c>
      <c r="D27" s="469"/>
      <c r="E27" s="469"/>
      <c r="F27" s="470"/>
      <c r="G27" s="505"/>
      <c r="H27" s="505"/>
      <c r="I27" s="506"/>
      <c r="J27" s="507"/>
      <c r="K27" s="481"/>
      <c r="L27" s="482"/>
      <c r="M27" s="458"/>
      <c r="N27" s="432"/>
      <c r="O27" s="432"/>
      <c r="P27" s="432"/>
      <c r="Q27" s="432"/>
    </row>
    <row r="28" spans="2:17">
      <c r="B28" s="54"/>
      <c r="C28" s="457" t="s">
        <v>38</v>
      </c>
      <c r="D28" s="469"/>
      <c r="E28" s="469"/>
      <c r="F28" s="470"/>
      <c r="G28" s="505"/>
      <c r="H28" s="505"/>
      <c r="I28" s="506"/>
      <c r="J28" s="507"/>
      <c r="K28" s="481"/>
      <c r="L28" s="482"/>
      <c r="M28" s="458"/>
      <c r="N28" s="432"/>
      <c r="O28" s="432"/>
      <c r="P28" s="432"/>
      <c r="Q28" s="432"/>
    </row>
    <row r="29" spans="2:17">
      <c r="B29" s="54"/>
      <c r="C29" s="457" t="s">
        <v>39</v>
      </c>
      <c r="D29" s="469"/>
      <c r="E29" s="469"/>
      <c r="F29" s="470"/>
      <c r="G29" s="505"/>
      <c r="H29" s="505"/>
      <c r="I29" s="506"/>
      <c r="J29" s="507"/>
      <c r="K29" s="481"/>
      <c r="L29" s="482"/>
      <c r="M29" s="458"/>
      <c r="N29" s="432"/>
      <c r="O29" s="432"/>
      <c r="P29" s="432"/>
      <c r="Q29" s="432"/>
    </row>
    <row r="30" spans="2:17">
      <c r="B30" s="54"/>
      <c r="C30" s="457" t="s">
        <v>40</v>
      </c>
      <c r="D30" s="469">
        <v>281.83600000000001</v>
      </c>
      <c r="E30" s="469">
        <v>461.13400000000001</v>
      </c>
      <c r="F30" s="470">
        <v>382.00099999999998</v>
      </c>
      <c r="G30" s="505">
        <f>466.195-9</f>
        <v>457.19499999999999</v>
      </c>
      <c r="H30" s="505">
        <v>411.64699999999999</v>
      </c>
      <c r="I30" s="506">
        <f t="shared" si="3"/>
        <v>29.646000000000015</v>
      </c>
      <c r="J30" s="507">
        <f>IF(F30=0,"n/a",I30/F30)</f>
        <v>7.7607126682914487E-2</v>
      </c>
      <c r="K30" s="481">
        <f>H30</f>
        <v>411.64699999999999</v>
      </c>
      <c r="L30" s="482">
        <f>H30</f>
        <v>411.64699999999999</v>
      </c>
      <c r="M30" s="458"/>
      <c r="N30" s="432"/>
      <c r="O30" s="432"/>
      <c r="P30" s="432"/>
      <c r="Q30" s="432"/>
    </row>
    <row r="31" spans="2:17">
      <c r="B31" s="54"/>
      <c r="C31" s="453"/>
      <c r="D31" s="471"/>
      <c r="E31" s="471"/>
      <c r="F31" s="472"/>
      <c r="G31" s="508"/>
      <c r="H31" s="508"/>
      <c r="I31" s="514" t="s">
        <v>12</v>
      </c>
      <c r="J31" s="515"/>
      <c r="K31" s="483"/>
      <c r="L31" s="484"/>
      <c r="M31" s="458"/>
      <c r="N31" s="432"/>
      <c r="O31" s="432"/>
      <c r="P31" s="432"/>
      <c r="Q31" s="432"/>
    </row>
    <row r="32" spans="2:17">
      <c r="B32" s="56" t="s">
        <v>41</v>
      </c>
      <c r="C32" s="459"/>
      <c r="D32" s="473">
        <f>SUM(D22:D31)</f>
        <v>1223.0419999999999</v>
      </c>
      <c r="E32" s="473">
        <f>SUM(E22:E31)</f>
        <v>1954.1110000000001</v>
      </c>
      <c r="F32" s="474">
        <f>SUM(F22:F30)</f>
        <v>1372.001</v>
      </c>
      <c r="G32" s="511">
        <f>SUM(G22:G30)</f>
        <v>1772.1949999999999</v>
      </c>
      <c r="H32" s="511">
        <f>SUM(H22:H30)</f>
        <v>1501.6469999999999</v>
      </c>
      <c r="I32" s="516">
        <f>SUM(I22:I30)</f>
        <v>129.64600000000002</v>
      </c>
      <c r="J32" s="513">
        <f>IF(F32=0,"n/a",I32/F32)</f>
        <v>9.4494100222959038E-2</v>
      </c>
      <c r="K32" s="486">
        <f>SUM(K22:K30)</f>
        <v>1501.6469999999999</v>
      </c>
      <c r="L32" s="485">
        <f>SUM(L22:L30)</f>
        <v>1501.6469999999999</v>
      </c>
      <c r="M32" s="460"/>
      <c r="N32" s="432"/>
      <c r="O32" s="432"/>
      <c r="P32" s="432"/>
      <c r="Q32" s="432"/>
    </row>
    <row r="33" spans="2:17">
      <c r="B33" s="54"/>
      <c r="C33" s="453"/>
      <c r="D33" s="469"/>
      <c r="E33" s="469"/>
      <c r="F33" s="470"/>
      <c r="G33" s="505"/>
      <c r="H33" s="505"/>
      <c r="I33" s="506"/>
      <c r="J33" s="507"/>
      <c r="K33" s="481"/>
      <c r="L33" s="482"/>
      <c r="M33" s="458"/>
      <c r="N33" s="432"/>
      <c r="O33" s="432"/>
      <c r="P33" s="432"/>
      <c r="Q33" s="432"/>
    </row>
    <row r="34" spans="2:17">
      <c r="B34" s="54" t="s">
        <v>42</v>
      </c>
      <c r="C34" s="453"/>
      <c r="D34" s="469">
        <f t="shared" ref="D34:L34" si="6">D20-D32</f>
        <v>567.61999999999989</v>
      </c>
      <c r="E34" s="469">
        <f t="shared" si="6"/>
        <v>367.56900000000019</v>
      </c>
      <c r="F34" s="469">
        <f t="shared" si="6"/>
        <v>515.27</v>
      </c>
      <c r="G34" s="517">
        <f t="shared" si="6"/>
        <v>416.03100000000018</v>
      </c>
      <c r="H34" s="517">
        <f t="shared" si="6"/>
        <v>463.66399999999999</v>
      </c>
      <c r="I34" s="518">
        <f t="shared" si="6"/>
        <v>-51.606000000000023</v>
      </c>
      <c r="J34" s="532">
        <f>IF(F34=0,"n/a",I34/F34)</f>
        <v>-0.10015331767811056</v>
      </c>
      <c r="K34" s="482">
        <f t="shared" si="6"/>
        <v>463.66399999999999</v>
      </c>
      <c r="L34" s="482">
        <f t="shared" si="6"/>
        <v>463.66399999999999</v>
      </c>
      <c r="M34" s="458"/>
      <c r="N34" s="432"/>
      <c r="O34" s="432"/>
      <c r="P34" s="432"/>
      <c r="Q34" s="432"/>
    </row>
    <row r="35" spans="2:17">
      <c r="B35" s="57"/>
      <c r="C35" s="461"/>
      <c r="D35" s="475"/>
      <c r="E35" s="475"/>
      <c r="F35" s="476"/>
      <c r="G35" s="519"/>
      <c r="H35" s="519"/>
      <c r="I35" s="520"/>
      <c r="J35" s="521"/>
      <c r="K35" s="487"/>
      <c r="L35" s="488"/>
      <c r="M35" s="462"/>
      <c r="N35" s="432"/>
      <c r="O35" s="432"/>
      <c r="P35" s="432"/>
      <c r="Q35" s="432"/>
    </row>
    <row r="36" spans="2:17" ht="6" customHeight="1" thickBot="1">
      <c r="B36" s="58"/>
      <c r="C36" s="463"/>
      <c r="D36" s="477"/>
      <c r="E36" s="477"/>
      <c r="F36" s="478"/>
      <c r="G36" s="522"/>
      <c r="H36" s="522"/>
      <c r="I36" s="523"/>
      <c r="J36" s="524"/>
      <c r="K36" s="489"/>
      <c r="L36" s="490"/>
      <c r="M36" s="458"/>
      <c r="N36" s="432"/>
      <c r="O36" s="432"/>
      <c r="P36" s="432"/>
      <c r="Q36" s="432"/>
    </row>
    <row r="37" spans="2:17">
      <c r="B37" s="59"/>
      <c r="C37" s="466"/>
      <c r="D37" s="469"/>
      <c r="E37" s="469"/>
      <c r="F37" s="470"/>
      <c r="G37" s="505"/>
      <c r="H37" s="505"/>
      <c r="I37" s="506"/>
      <c r="J37" s="507"/>
      <c r="K37" s="481"/>
      <c r="L37" s="482"/>
      <c r="M37" s="458"/>
      <c r="N37" s="432"/>
      <c r="O37" s="432"/>
      <c r="P37" s="432"/>
      <c r="Q37" s="432"/>
    </row>
    <row r="38" spans="2:17">
      <c r="B38" s="60" t="s">
        <v>43</v>
      </c>
      <c r="C38" s="467"/>
      <c r="D38" s="479">
        <v>5</v>
      </c>
      <c r="E38" s="479">
        <v>5</v>
      </c>
      <c r="F38" s="480">
        <v>5</v>
      </c>
      <c r="G38" s="517">
        <v>5</v>
      </c>
      <c r="H38" s="517">
        <v>5</v>
      </c>
      <c r="I38" s="528">
        <f t="shared" ref="I38" si="7">H38-F38</f>
        <v>0</v>
      </c>
      <c r="J38" s="507">
        <f>IF(F38=0,"n/a",I38/F38)</f>
        <v>0</v>
      </c>
      <c r="K38" s="481">
        <v>5</v>
      </c>
      <c r="L38" s="482">
        <v>5</v>
      </c>
      <c r="M38" s="458"/>
      <c r="N38" s="432"/>
      <c r="O38" s="432"/>
      <c r="P38" s="432"/>
      <c r="Q38" s="432"/>
    </row>
    <row r="39" spans="2:17" ht="13.5" thickBot="1">
      <c r="B39" s="61"/>
      <c r="C39" s="468"/>
      <c r="D39" s="464"/>
      <c r="E39" s="464"/>
      <c r="F39" s="465"/>
      <c r="G39" s="525"/>
      <c r="H39" s="525"/>
      <c r="I39" s="526"/>
      <c r="J39" s="527"/>
      <c r="K39" s="491"/>
      <c r="L39" s="492"/>
      <c r="M39" s="458"/>
      <c r="N39" s="432"/>
      <c r="O39" s="432"/>
      <c r="P39" s="432"/>
      <c r="Q39" s="432"/>
    </row>
    <row r="40" spans="2:17">
      <c r="C40" s="432"/>
      <c r="D40" s="529"/>
      <c r="E40" s="529"/>
      <c r="F40" s="529"/>
      <c r="G40" s="529"/>
      <c r="H40" s="529"/>
      <c r="I40" s="529"/>
      <c r="J40" s="530"/>
      <c r="K40" s="529"/>
      <c r="L40" s="529"/>
      <c r="M40" s="432"/>
      <c r="N40" s="432"/>
      <c r="O40" s="432"/>
      <c r="P40" s="432"/>
      <c r="Q40" s="432"/>
    </row>
    <row r="41" spans="2:17">
      <c r="C41" s="432"/>
      <c r="D41" s="529"/>
      <c r="E41" s="529"/>
      <c r="F41" s="529"/>
      <c r="G41" s="529"/>
      <c r="H41" s="529"/>
      <c r="I41" s="529"/>
      <c r="J41" s="530"/>
      <c r="K41" s="529"/>
      <c r="L41" s="529"/>
      <c r="M41" s="432"/>
      <c r="N41" s="432"/>
      <c r="O41" s="432"/>
      <c r="P41" s="432"/>
      <c r="Q41" s="432"/>
    </row>
    <row r="42" spans="2:17">
      <c r="C42" s="432"/>
      <c r="D42" s="529"/>
      <c r="E42" s="529"/>
      <c r="F42" s="529"/>
      <c r="G42" s="529"/>
      <c r="H42" s="529"/>
      <c r="I42" s="529"/>
      <c r="J42" s="531"/>
      <c r="K42" s="529"/>
      <c r="L42" s="529"/>
      <c r="M42" s="432"/>
      <c r="N42" s="432"/>
      <c r="O42" s="432"/>
      <c r="P42" s="432"/>
      <c r="Q42" s="432"/>
    </row>
    <row r="43" spans="2:17">
      <c r="C43" s="432"/>
      <c r="D43" s="529"/>
      <c r="E43" s="529"/>
      <c r="F43" s="529"/>
      <c r="G43" s="529"/>
      <c r="H43" s="529"/>
      <c r="I43" s="529"/>
      <c r="J43" s="531"/>
      <c r="K43" s="529"/>
      <c r="L43" s="529"/>
      <c r="M43" s="432"/>
      <c r="N43" s="432"/>
      <c r="O43" s="432"/>
      <c r="P43" s="432"/>
      <c r="Q43" s="432"/>
    </row>
    <row r="44" spans="2:17">
      <c r="C44" s="432"/>
      <c r="D44" s="529"/>
      <c r="E44" s="529"/>
      <c r="F44" s="529"/>
      <c r="G44" s="529"/>
      <c r="H44" s="529"/>
      <c r="I44" s="529"/>
      <c r="J44" s="531"/>
      <c r="K44" s="529"/>
      <c r="L44" s="529"/>
      <c r="M44" s="432"/>
      <c r="N44" s="432"/>
      <c r="O44" s="432"/>
      <c r="P44" s="432"/>
      <c r="Q44" s="432"/>
    </row>
    <row r="45" spans="2:17">
      <c r="C45" s="432"/>
      <c r="D45" s="529"/>
      <c r="E45" s="529"/>
      <c r="F45" s="529"/>
      <c r="G45" s="529"/>
      <c r="H45" s="529"/>
      <c r="I45" s="529"/>
      <c r="J45" s="530"/>
      <c r="K45" s="529"/>
      <c r="L45" s="529"/>
      <c r="M45" s="432"/>
      <c r="N45" s="432"/>
      <c r="O45" s="432"/>
      <c r="P45" s="432"/>
      <c r="Q45" s="432"/>
    </row>
    <row r="46" spans="2:17">
      <c r="C46" s="432"/>
      <c r="D46" s="529"/>
      <c r="E46" s="529"/>
      <c r="F46" s="529"/>
      <c r="G46" s="529"/>
      <c r="H46" s="529"/>
      <c r="I46" s="529"/>
      <c r="J46" s="530"/>
      <c r="K46" s="529"/>
      <c r="L46" s="529"/>
      <c r="M46" s="432"/>
      <c r="N46" s="432"/>
      <c r="O46" s="432"/>
      <c r="P46" s="432"/>
      <c r="Q46" s="432"/>
    </row>
    <row r="47" spans="2:17">
      <c r="C47" s="432"/>
      <c r="D47" s="529"/>
      <c r="E47" s="529"/>
      <c r="F47" s="529"/>
      <c r="G47" s="529"/>
      <c r="H47" s="529"/>
      <c r="I47" s="529"/>
      <c r="J47" s="530"/>
      <c r="K47" s="529"/>
      <c r="L47" s="529"/>
      <c r="M47" s="432"/>
      <c r="N47" s="432"/>
      <c r="O47" s="432"/>
      <c r="P47" s="432"/>
      <c r="Q47" s="432"/>
    </row>
    <row r="48" spans="2:17">
      <c r="C48" s="432"/>
      <c r="D48" s="529"/>
      <c r="E48" s="529"/>
      <c r="F48" s="529"/>
      <c r="G48" s="529"/>
      <c r="H48" s="529"/>
      <c r="I48" s="529"/>
      <c r="J48" s="530"/>
      <c r="K48" s="529"/>
      <c r="L48" s="529"/>
      <c r="M48" s="432"/>
      <c r="N48" s="432"/>
      <c r="O48" s="432"/>
      <c r="P48" s="432"/>
      <c r="Q48" s="432"/>
    </row>
    <row r="49" spans="3:17">
      <c r="C49" s="432"/>
      <c r="D49" s="529"/>
      <c r="E49" s="529"/>
      <c r="F49" s="529"/>
      <c r="G49" s="529"/>
      <c r="H49" s="529"/>
      <c r="I49" s="529"/>
      <c r="J49" s="530"/>
      <c r="K49" s="529"/>
      <c r="L49" s="529"/>
      <c r="M49" s="432"/>
      <c r="N49" s="432"/>
      <c r="O49" s="432"/>
      <c r="P49" s="432"/>
      <c r="Q49" s="432"/>
    </row>
    <row r="50" spans="3:17">
      <c r="C50" s="432"/>
      <c r="D50" s="529"/>
      <c r="E50" s="529"/>
      <c r="F50" s="529"/>
      <c r="G50" s="529"/>
      <c r="H50" s="529"/>
      <c r="I50" s="529"/>
      <c r="J50" s="530"/>
      <c r="K50" s="529"/>
      <c r="L50" s="529"/>
      <c r="M50" s="432"/>
      <c r="N50" s="432"/>
      <c r="O50" s="432"/>
      <c r="P50" s="432"/>
      <c r="Q50" s="432"/>
    </row>
    <row r="51" spans="3:17">
      <c r="C51" s="432"/>
      <c r="D51" s="529"/>
      <c r="E51" s="529"/>
      <c r="F51" s="529"/>
      <c r="G51" s="529"/>
      <c r="H51" s="529"/>
      <c r="I51" s="529"/>
      <c r="J51" s="530"/>
      <c r="K51" s="529"/>
      <c r="L51" s="529"/>
      <c r="M51" s="432"/>
      <c r="N51" s="432"/>
      <c r="O51" s="432"/>
      <c r="P51" s="432"/>
      <c r="Q51" s="432"/>
    </row>
    <row r="52" spans="3:17"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</row>
    <row r="53" spans="3:17"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</row>
    <row r="54" spans="3:17"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</row>
    <row r="55" spans="3:17"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</row>
    <row r="56" spans="3:17"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</row>
    <row r="57" spans="3:17"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</row>
    <row r="58" spans="3:17"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432"/>
      <c r="P58" s="432"/>
      <c r="Q58" s="432"/>
    </row>
    <row r="59" spans="3:17"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</row>
    <row r="60" spans="3:17"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</row>
    <row r="61" spans="3:17"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</row>
    <row r="62" spans="3:17"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</row>
    <row r="63" spans="3:17"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</row>
    <row r="64" spans="3:17">
      <c r="C64" s="432"/>
      <c r="D64" s="432"/>
      <c r="E64" s="432"/>
      <c r="F64" s="432"/>
      <c r="G64" s="432"/>
      <c r="H64" s="432"/>
      <c r="I64" s="432"/>
      <c r="J64" s="432"/>
      <c r="K64" s="432"/>
      <c r="L64" s="432"/>
      <c r="M64" s="432"/>
      <c r="N64" s="432"/>
      <c r="O64" s="432"/>
      <c r="P64" s="432"/>
      <c r="Q64" s="432"/>
    </row>
    <row r="65" spans="3:17"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</row>
    <row r="66" spans="3:17"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</row>
    <row r="67" spans="3:17"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</row>
    <row r="68" spans="3:17">
      <c r="C68" s="432"/>
      <c r="D68" s="432"/>
      <c r="E68" s="432"/>
      <c r="F68" s="432"/>
      <c r="G68" s="432"/>
      <c r="H68" s="432"/>
      <c r="I68" s="432"/>
      <c r="J68" s="432"/>
      <c r="K68" s="432"/>
      <c r="L68" s="432"/>
      <c r="M68" s="432"/>
      <c r="N68" s="432"/>
      <c r="O68" s="432"/>
      <c r="P68" s="432"/>
      <c r="Q68" s="432"/>
    </row>
    <row r="69" spans="3:17"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2"/>
    </row>
    <row r="70" spans="3:17">
      <c r="C70" s="432"/>
      <c r="D70" s="432"/>
      <c r="E70" s="432"/>
      <c r="F70" s="432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</row>
    <row r="71" spans="3:17"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</row>
    <row r="72" spans="3:17"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32"/>
      <c r="Q72" s="432"/>
    </row>
    <row r="73" spans="3:17">
      <c r="C73" s="432"/>
      <c r="D73" s="432"/>
      <c r="E73" s="432"/>
      <c r="F73" s="432"/>
      <c r="G73" s="432"/>
      <c r="H73" s="432"/>
      <c r="I73" s="432"/>
      <c r="J73" s="432"/>
      <c r="K73" s="432"/>
      <c r="L73" s="432"/>
      <c r="M73" s="432"/>
      <c r="N73" s="432"/>
      <c r="O73" s="432"/>
      <c r="P73" s="432"/>
      <c r="Q73" s="432"/>
    </row>
    <row r="74" spans="3:17"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</row>
    <row r="75" spans="3:17"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</row>
    <row r="76" spans="3:17"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</row>
    <row r="77" spans="3:17"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</row>
    <row r="78" spans="3:17"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32"/>
      <c r="O78" s="432"/>
      <c r="P78" s="432"/>
      <c r="Q78" s="432"/>
    </row>
    <row r="79" spans="3:17"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</row>
    <row r="80" spans="3:17"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</row>
    <row r="81" spans="3:17"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</row>
    <row r="82" spans="3:17"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</row>
    <row r="83" spans="3:17"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</row>
    <row r="84" spans="3:17"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</row>
    <row r="85" spans="3:17"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</row>
    <row r="86" spans="3:17"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</row>
    <row r="87" spans="3:17"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</row>
    <row r="88" spans="3:17"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2"/>
      <c r="P88" s="432"/>
      <c r="Q88" s="432"/>
    </row>
    <row r="89" spans="3:17"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2"/>
      <c r="P89" s="432"/>
      <c r="Q89" s="432"/>
    </row>
    <row r="90" spans="3:17">
      <c r="C90" s="432"/>
      <c r="D90" s="432"/>
      <c r="E90" s="432"/>
      <c r="F90" s="432"/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</row>
    <row r="91" spans="3:17">
      <c r="C91" s="432"/>
      <c r="D91" s="43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</row>
    <row r="92" spans="3:17"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</row>
    <row r="93" spans="3:17">
      <c r="C93" s="432"/>
      <c r="D93" s="432"/>
      <c r="E93" s="432"/>
      <c r="F93" s="432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</row>
    <row r="94" spans="3:17"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2"/>
      <c r="P94" s="432"/>
      <c r="Q94" s="432"/>
    </row>
    <row r="95" spans="3:17"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2"/>
      <c r="P95" s="432"/>
      <c r="Q95" s="432"/>
    </row>
    <row r="96" spans="3:17">
      <c r="C96" s="432"/>
      <c r="D96" s="432"/>
      <c r="E96" s="432"/>
      <c r="F96" s="432"/>
      <c r="G96" s="432"/>
      <c r="H96" s="432"/>
      <c r="I96" s="432"/>
      <c r="J96" s="432"/>
      <c r="K96" s="432"/>
      <c r="L96" s="432"/>
      <c r="M96" s="432"/>
      <c r="N96" s="432"/>
      <c r="O96" s="432"/>
      <c r="P96" s="432"/>
      <c r="Q96" s="432"/>
    </row>
    <row r="97" spans="3:17">
      <c r="C97" s="432"/>
      <c r="D97" s="432"/>
      <c r="E97" s="432"/>
      <c r="F97" s="432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</row>
    <row r="98" spans="3:17"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</row>
    <row r="99" spans="3:17"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2"/>
      <c r="P99" s="432"/>
      <c r="Q99" s="432"/>
    </row>
    <row r="100" spans="3:17">
      <c r="C100" s="432"/>
      <c r="D100" s="432"/>
      <c r="E100" s="432"/>
      <c r="F100" s="432"/>
      <c r="G100" s="432"/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</row>
    <row r="101" spans="3:17"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</row>
    <row r="102" spans="3:17">
      <c r="C102" s="432"/>
      <c r="D102" s="432"/>
      <c r="E102" s="432"/>
      <c r="F102" s="432"/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</row>
    <row r="103" spans="3:17"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</row>
    <row r="104" spans="3:17"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</row>
    <row r="105" spans="3:17"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</row>
    <row r="106" spans="3:17"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</row>
    <row r="107" spans="3:17"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</row>
    <row r="108" spans="3:17"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</row>
    <row r="109" spans="3:17"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</row>
    <row r="110" spans="3:17"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</row>
    <row r="111" spans="3:17"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</row>
    <row r="112" spans="3:17"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</row>
    <row r="113" spans="3:17"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</row>
    <row r="114" spans="3:17"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</row>
    <row r="115" spans="3:17"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</row>
    <row r="116" spans="3:17"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</row>
    <row r="117" spans="3:17"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</row>
    <row r="118" spans="3:17"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</row>
    <row r="119" spans="3:17"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</row>
    <row r="120" spans="3:17"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</row>
    <row r="121" spans="3:17"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</row>
    <row r="122" spans="3:17"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</row>
    <row r="123" spans="3:17">
      <c r="C123" s="432"/>
      <c r="D123" s="432"/>
      <c r="E123" s="432"/>
      <c r="F123" s="432"/>
      <c r="G123" s="432"/>
      <c r="H123" s="432"/>
      <c r="I123" s="432"/>
      <c r="J123" s="432"/>
      <c r="K123" s="432"/>
      <c r="L123" s="432"/>
      <c r="M123" s="432"/>
      <c r="N123" s="432"/>
      <c r="O123" s="432"/>
      <c r="P123" s="432"/>
      <c r="Q123" s="432"/>
    </row>
    <row r="124" spans="3:17">
      <c r="C124" s="432"/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</row>
    <row r="125" spans="3:17">
      <c r="C125" s="432"/>
      <c r="D125" s="432"/>
      <c r="E125" s="432"/>
      <c r="F125" s="432"/>
      <c r="G125" s="432"/>
      <c r="H125" s="432"/>
      <c r="I125" s="432"/>
      <c r="J125" s="432"/>
      <c r="K125" s="432"/>
      <c r="L125" s="432"/>
      <c r="M125" s="432"/>
      <c r="N125" s="432"/>
      <c r="O125" s="432"/>
      <c r="P125" s="432"/>
      <c r="Q125" s="432"/>
    </row>
    <row r="126" spans="3:17"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</row>
    <row r="127" spans="3:17"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</row>
    <row r="128" spans="3:17"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</row>
    <row r="129" spans="3:17"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</row>
    <row r="130" spans="3:17"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</row>
    <row r="131" spans="3:17">
      <c r="C131" s="432"/>
      <c r="D131" s="432"/>
      <c r="E131" s="432"/>
      <c r="F131" s="432"/>
      <c r="G131" s="432"/>
      <c r="H131" s="432"/>
      <c r="I131" s="432"/>
      <c r="J131" s="432"/>
      <c r="K131" s="432"/>
      <c r="L131" s="432"/>
      <c r="M131" s="432"/>
      <c r="N131" s="432"/>
      <c r="O131" s="432"/>
      <c r="P131" s="432"/>
      <c r="Q131" s="432"/>
    </row>
    <row r="132" spans="3:17"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</row>
  </sheetData>
  <mergeCells count="6">
    <mergeCell ref="I8:J8"/>
    <mergeCell ref="B2:L2"/>
    <mergeCell ref="I6:J6"/>
    <mergeCell ref="I7:J7"/>
    <mergeCell ref="B1:L1"/>
    <mergeCell ref="B3:L3"/>
  </mergeCells>
  <printOptions horizontalCentered="1"/>
  <pageMargins left="0.75" right="0.75" top="1" bottom="1" header="0.5" footer="0.5"/>
  <pageSetup scale="85" orientation="landscape" r:id="rId1"/>
  <headerFooter alignWithMargins="0"/>
  <ignoredErrors>
    <ignoredError sqref="G6 F7 H7" numberStoredAsText="1"/>
    <ignoredError sqref="J32 J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44" t="s">
        <v>457</v>
      </c>
      <c r="E1" s="545"/>
      <c r="F1" s="546" t="s">
        <v>458</v>
      </c>
      <c r="G1" s="548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47"/>
      <c r="G2" s="549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54" t="s">
        <v>523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338"/>
    </row>
    <row r="2" spans="1:21" ht="22.5" customHeight="1" thickBot="1">
      <c r="A2" s="556"/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338"/>
    </row>
    <row r="3" spans="1:21" s="341" customFormat="1" ht="30.75" customHeight="1">
      <c r="A3" s="340" t="s">
        <v>471</v>
      </c>
      <c r="B3" s="553" t="s">
        <v>522</v>
      </c>
      <c r="C3" s="552"/>
      <c r="D3" s="550" t="s">
        <v>501</v>
      </c>
      <c r="E3" s="558"/>
      <c r="F3" s="553" t="s">
        <v>500</v>
      </c>
      <c r="G3" s="552"/>
      <c r="H3" s="553" t="s">
        <v>260</v>
      </c>
      <c r="I3" s="552"/>
      <c r="J3" s="550" t="s">
        <v>500</v>
      </c>
      <c r="K3" s="558"/>
      <c r="L3" s="553" t="s">
        <v>260</v>
      </c>
      <c r="M3" s="552"/>
      <c r="N3" s="553" t="s">
        <v>472</v>
      </c>
      <c r="O3" s="552"/>
      <c r="P3" s="550" t="s">
        <v>473</v>
      </c>
      <c r="Q3" s="552"/>
      <c r="R3" s="550" t="s">
        <v>474</v>
      </c>
      <c r="S3" s="551"/>
      <c r="T3" s="550" t="s">
        <v>475</v>
      </c>
      <c r="U3" s="552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59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</row>
    <row r="2" spans="1:13" ht="26.25" customHeight="1">
      <c r="A2" s="561" t="s">
        <v>511</v>
      </c>
      <c r="B2" s="561"/>
      <c r="C2" s="561"/>
      <c r="D2" s="561"/>
      <c r="E2" s="561"/>
      <c r="F2" s="561"/>
      <c r="G2" s="561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562" t="s">
        <v>516</v>
      </c>
      <c r="C10" s="563"/>
      <c r="D10" s="563"/>
      <c r="E10" s="563"/>
      <c r="F10" s="563"/>
      <c r="G10" s="563"/>
    </row>
    <row r="11" spans="1:13">
      <c r="B11" s="564"/>
      <c r="C11" s="564"/>
      <c r="D11" s="564"/>
      <c r="E11" s="564"/>
      <c r="F11" s="564"/>
      <c r="G11" s="564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566" t="s">
        <v>8</v>
      </c>
      <c r="B4" s="567" t="s">
        <v>261</v>
      </c>
      <c r="C4" s="566" t="s">
        <v>47</v>
      </c>
      <c r="D4" s="566"/>
      <c r="E4" s="566" t="s">
        <v>508</v>
      </c>
      <c r="F4" s="566"/>
      <c r="G4" s="565" t="s">
        <v>509</v>
      </c>
      <c r="H4" s="565" t="s">
        <v>510</v>
      </c>
    </row>
    <row r="5" spans="1:22" ht="48" customHeight="1">
      <c r="A5" s="566"/>
      <c r="B5" s="568"/>
      <c r="C5" s="167">
        <v>2011</v>
      </c>
      <c r="D5" s="167">
        <v>2012</v>
      </c>
      <c r="E5" s="167">
        <v>2011</v>
      </c>
      <c r="F5" s="167">
        <v>2012</v>
      </c>
      <c r="G5" s="565"/>
      <c r="H5" s="565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59"/>
      <c r="B1" s="559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</row>
    <row r="2" spans="1:14" ht="26.25" customHeight="1">
      <c r="A2" s="12"/>
      <c r="B2" s="12"/>
      <c r="C2" s="575" t="s">
        <v>517</v>
      </c>
      <c r="D2" s="575"/>
      <c r="E2" s="575"/>
      <c r="F2" s="575"/>
      <c r="G2" s="575"/>
      <c r="H2" s="575"/>
      <c r="I2" s="575"/>
      <c r="J2" s="575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573" t="s">
        <v>518</v>
      </c>
      <c r="E4" s="576" t="s">
        <v>519</v>
      </c>
      <c r="F4" s="576" t="s">
        <v>520</v>
      </c>
      <c r="G4" s="569" t="s">
        <v>521</v>
      </c>
      <c r="H4" s="570"/>
      <c r="I4" s="231" t="s">
        <v>7</v>
      </c>
      <c r="J4" s="232"/>
    </row>
    <row r="5" spans="1:14" s="19" customFormat="1" ht="15" customHeight="1">
      <c r="C5" s="233"/>
      <c r="D5" s="574"/>
      <c r="E5" s="577"/>
      <c r="F5" s="577"/>
      <c r="G5" s="571"/>
      <c r="H5" s="572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28"/>
    </row>
    <row r="2" spans="2:12" ht="20.25">
      <c r="B2" s="579" t="s">
        <v>13</v>
      </c>
      <c r="C2" s="579"/>
      <c r="D2" s="579"/>
      <c r="E2" s="579"/>
      <c r="F2" s="579"/>
      <c r="G2" s="579"/>
      <c r="H2" s="579"/>
      <c r="I2" s="579"/>
      <c r="J2" s="579"/>
      <c r="K2" s="579"/>
      <c r="L2" s="63"/>
    </row>
    <row r="3" spans="2:12" ht="20.25">
      <c r="B3" s="539" t="s">
        <v>44</v>
      </c>
      <c r="C3" s="539"/>
      <c r="D3" s="539"/>
      <c r="E3" s="539"/>
      <c r="F3" s="539"/>
      <c r="G3" s="539"/>
      <c r="H3" s="539"/>
      <c r="I3" s="539"/>
      <c r="J3" s="539"/>
      <c r="K3" s="539"/>
      <c r="L3" s="29"/>
    </row>
    <row r="4" spans="2:12" ht="15.75">
      <c r="B4" s="543" t="s">
        <v>15</v>
      </c>
      <c r="C4" s="543"/>
      <c r="D4" s="543"/>
      <c r="E4" s="543"/>
      <c r="F4" s="543"/>
      <c r="G4" s="543"/>
      <c r="H4" s="543"/>
      <c r="I4" s="543"/>
      <c r="J4" s="543"/>
      <c r="K4" s="543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81" t="s">
        <v>16</v>
      </c>
      <c r="I11" s="581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82" t="s">
        <v>525</v>
      </c>
      <c r="I12" s="582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78" t="s">
        <v>20</v>
      </c>
      <c r="I13" s="578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Appendix 2 - Budget by Category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2 - Budget by Category'!Print_Area</vt:lpstr>
      <vt:lpstr>Outlooks!Print_Area</vt:lpstr>
      <vt:lpstr>'Table 2 2010 Variance Review'!Print_Area</vt:lpstr>
      <vt:lpstr>'Table3 2011 Rec''d Base Bud CM'!Print_Area</vt:lpstr>
      <vt:lpstr>'Appendix 2 - Budget by Category'!Print_Titles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2012-07-31T20:11:40Z</cp:lastPrinted>
  <dcterms:created xsi:type="dcterms:W3CDTF">2004-10-07T19:14:42Z</dcterms:created>
  <dcterms:modified xsi:type="dcterms:W3CDTF">2012-07-31T20:11:49Z</dcterms:modified>
</cp:coreProperties>
</file>