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8D00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<sst xmlns="http://schemas.openxmlformats.org/spreadsheetml/2006/main" uniqueCount="152">
  <si>
    <t>Carrera:</t>
  </si>
  <si>
    <t>INGENIERIA INFORMATICA</t>
  </si>
  <si>
    <t>Plan:</t>
  </si>
  <si>
    <t>Alumno:</t>
  </si>
  <si>
    <t>CAROLINE MICHELLE SIERRA LINARES</t>
  </si>
  <si>
    <t>DOCUMENTO NO OFICIAL</t>
  </si>
  <si>
    <t>DOCUMENTO SIN VALIDEZ LEGAL</t>
  </si>
  <si>
    <t>Carnet:</t>
  </si>
  <si>
    <t>00091119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</si>
  <si>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</si>
  <si>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</si>
  <si>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</si>
  <si>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</si>
  <si>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</si>
  <si>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</si>
  <si>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</si>
  <si>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</si>
  <si>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</si>
  <si>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</si>
  <si>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</si>
  <si>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</si>
  <si>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</si>
  <si>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</si>
  <si>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</si>
  <si>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</si>
  <si>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</si>
  <si>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01/2019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</si>
  <si>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</si>
  <si>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</si>
  <si>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</si>
  <si>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</si>
  <si>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</si>
  <si>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</si>
  <si>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</si>
  <si>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02/2019</t>
  </si>
  <si>
    <t>010143</t>
  </si>
  <si>
    <t>MATEMATICA DISCRETA II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</si>
  <si>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</si>
  <si>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</si>
  <si>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</si>
  <si>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</si>
  <si>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</si>
  <si>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</si>
  <si>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</si>
  <si>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</si>
  <si>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</si>
  <si>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01/2020</t>
  </si>
  <si>
    <t>190155</t>
  </si>
  <si>
    <t>BASES DE DATOS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</si>
  <si>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</si>
  <si>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</si>
  <si>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</si>
  <si>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</si>
  <si>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</si>
  <si>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</si>
  <si>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</si>
  <si>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02/2020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</si>
  <si>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</si>
  <si>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</si>
  <si>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</si>
  <si>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</si>
  <si>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</si>
  <si>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</si>
  <si>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</si>
  <si>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01/2021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</si>
  <si>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</si>
  <si>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</si>
  <si>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</si>
  <si>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</si>
  <si>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</si>
  <si>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</si>
  <si>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</si>
  <si>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</si>
  <si>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</si>
  <si>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</si>
  <si>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</si>
  <si>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</si>
  <si>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</si>
  <si>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</si>
  <si>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02/2021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</si>
  <si>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</si>
  <si>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</si>
  <si>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</si>
  <si>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</si>
  <si>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</si>
  <si>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</si>
  <si>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</si>
  <si>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</si>
  <si>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</si>
  <si>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</si>
  <si>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</si>
  <si>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01/2022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</si>
  <si>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</si>
  <si>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</si>
  <si>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</si>
  <si>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</si>
  <si>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</si>
  <si>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</si>
  <si>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</si>
  <si>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</si>
  <si>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</si>
  <si>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</si>
  <si>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</si>
  <si>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</si>
  <si>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</si>
  <si>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</si>
  <si>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</si>
  <si>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</si>
  <si>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</si>
  <si>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</si>
  <si>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</si>
  <si>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</si>
  <si>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</si>
  <si>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</si>
  <si>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</si>
  <si>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</si>
  <si>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</si>
  <si>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</si>
  <si>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</si>
  <si>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</si>
  <si>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</si>
  <si>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</si>
  <si>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110022-MEDIOS DE COMUNICACION SOCIAL</t>
  </si>
  <si>
    <t>992601</t>
  </si>
  <si>
    <t>OPTATIVA HUMANISTICO-SOCIAL II</t>
  </si>
  <si>
    <t>220107-CAMBIO CLIMATICO Y CIUDAD</t>
  </si>
  <si>
    <t>992701</t>
  </si>
  <si>
    <t>OPTATIVA HUMANISTICO-SOCIAL III</t>
  </si>
  <si>
    <t>050208-REALIDAD NACIONAL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</si>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</sst>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31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8.1</v>
      </c>
      <c r="I7" s="80">
        <f>G7*H7</f>
      </c>
      <c r="J7" s="132" t="s">
        <v>26</v>
      </c>
      <c r="K7" s="133">
        <v>3</v>
      </c>
      <c r="L7" s="134">
        <v>8.1</v>
      </c>
      <c r="M7" s="135">
        <f>K7*L7</f>
      </c>
      <c r="N7" s="168"/>
      <c r="O7"/>
      <c r="P7"/>
      <c r="Q7"/>
      <c r="R7"/>
      <c r="S7"/>
    </row>
    <row r="8" spans="1:19" customHeight="1" ht="15">
      <c r="A8" s="184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6.9</v>
      </c>
      <c r="I8" s="81">
        <f>G8*H8</f>
      </c>
      <c r="J8" s="136" t="s">
        <v>26</v>
      </c>
      <c r="K8" s="137">
        <v>4</v>
      </c>
      <c r="L8" s="138">
        <v>6.9</v>
      </c>
      <c r="M8" s="139">
        <f>K8*L8</f>
      </c>
      <c r="N8" s="169"/>
      <c r="O8"/>
      <c r="P8"/>
      <c r="Q8"/>
      <c r="R8"/>
      <c r="S8"/>
    </row>
    <row r="9" spans="1:19" customHeight="1" ht="15">
      <c r="A9" s="185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8.9</v>
      </c>
      <c r="I9" s="82">
        <f>G9*H9</f>
      </c>
      <c r="J9" s="140" t="s">
        <v>26</v>
      </c>
      <c r="K9" s="141">
        <v>4</v>
      </c>
      <c r="L9" s="142">
        <v>8.9</v>
      </c>
      <c r="M9" s="143">
        <f>K9*L9</f>
      </c>
      <c r="N9" s="170"/>
      <c r="O9"/>
      <c r="P9"/>
      <c r="Q9"/>
      <c r="R9"/>
      <c r="S9"/>
    </row>
    <row r="10" spans="1:19" customHeight="1" ht="15">
      <c r="A10" s="183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6.3</v>
      </c>
      <c r="I10" s="80">
        <f>G10*H10</f>
      </c>
      <c r="J10" s="132" t="s">
        <v>34</v>
      </c>
      <c r="K10" s="133">
        <v>4</v>
      </c>
      <c r="L10" s="134">
        <v>6.3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4"/>
      <c r="B11" s="38" t="s">
        <v>35</v>
      </c>
      <c r="C11" s="38">
        <v>10142</v>
      </c>
      <c r="D11" s="55" t="s">
        <v>36</v>
      </c>
      <c r="E11" s="70" t="s">
        <v>34</v>
      </c>
      <c r="F11" s="38">
        <v>1</v>
      </c>
      <c r="G11" s="38">
        <v>3</v>
      </c>
      <c r="H11" s="62">
        <v>8.4</v>
      </c>
      <c r="I11" s="81">
        <f>G11*H11</f>
      </c>
      <c r="J11" s="136" t="s">
        <v>34</v>
      </c>
      <c r="K11" s="137">
        <v>3</v>
      </c>
      <c r="L11" s="138">
        <v>8.4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4"/>
      <c r="B12" s="38" t="s">
        <v>37</v>
      </c>
      <c r="C12" s="38">
        <v>10180</v>
      </c>
      <c r="D12" s="55" t="s">
        <v>38</v>
      </c>
      <c r="E12" s="70" t="s">
        <v>34</v>
      </c>
      <c r="F12" s="38">
        <v>1</v>
      </c>
      <c r="G12" s="38">
        <v>4</v>
      </c>
      <c r="H12" s="62">
        <v>7</v>
      </c>
      <c r="I12" s="81">
        <f>G12*H12</f>
      </c>
      <c r="J12" s="136" t="s">
        <v>34</v>
      </c>
      <c r="K12" s="137">
        <v>4</v>
      </c>
      <c r="L12" s="138">
        <v>7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5"/>
      <c r="B13" s="47" t="s">
        <v>39</v>
      </c>
      <c r="C13" s="47" t="s">
        <v>40</v>
      </c>
      <c r="D13" s="56" t="s">
        <v>41</v>
      </c>
      <c r="E13" s="72" t="s">
        <v>34</v>
      </c>
      <c r="F13" s="47">
        <v>1</v>
      </c>
      <c r="G13" s="47">
        <v>4</v>
      </c>
      <c r="H13" s="73">
        <v>8.6</v>
      </c>
      <c r="I13" s="82">
        <f>G13*H13</f>
      </c>
      <c r="J13" s="140" t="s">
        <v>34</v>
      </c>
      <c r="K13" s="141">
        <v>4</v>
      </c>
      <c r="L13" s="142">
        <v>8.6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3" t="s">
        <v>42</v>
      </c>
      <c r="B14" s="51" t="s">
        <v>43</v>
      </c>
      <c r="C14" s="51" t="s">
        <v>44</v>
      </c>
      <c r="D14" s="54" t="s">
        <v>45</v>
      </c>
      <c r="E14" s="65" t="s">
        <v>46</v>
      </c>
      <c r="F14" s="51">
        <v>1</v>
      </c>
      <c r="G14" s="51">
        <v>4</v>
      </c>
      <c r="H14" s="66">
        <v>8.5</v>
      </c>
      <c r="I14" s="80">
        <f>G14*H14</f>
      </c>
      <c r="J14" s="132" t="s">
        <v>46</v>
      </c>
      <c r="K14" s="133">
        <v>4</v>
      </c>
      <c r="L14" s="134">
        <v>8.5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4"/>
      <c r="B15" s="38" t="s">
        <v>47</v>
      </c>
      <c r="C15" s="38">
        <v>190154</v>
      </c>
      <c r="D15" s="55" t="s">
        <v>48</v>
      </c>
      <c r="E15" s="70" t="s">
        <v>46</v>
      </c>
      <c r="F15" s="38">
        <v>1</v>
      </c>
      <c r="G15" s="38">
        <v>4</v>
      </c>
      <c r="H15" s="62">
        <v>8.4</v>
      </c>
      <c r="I15" s="81">
        <f>G15*H15</f>
      </c>
      <c r="J15" s="136" t="s">
        <v>46</v>
      </c>
      <c r="K15" s="137">
        <v>4</v>
      </c>
      <c r="L15" s="138">
        <v>8.4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4"/>
      <c r="B16" s="38" t="s">
        <v>49</v>
      </c>
      <c r="C16" s="38">
        <v>190154</v>
      </c>
      <c r="D16" s="55" t="s">
        <v>50</v>
      </c>
      <c r="E16" s="70" t="s">
        <v>46</v>
      </c>
      <c r="F16" s="38">
        <v>1</v>
      </c>
      <c r="G16" s="38">
        <v>4</v>
      </c>
      <c r="H16" s="62">
        <v>10</v>
      </c>
      <c r="I16" s="81">
        <f>G16*H16</f>
      </c>
      <c r="J16" s="136" t="s">
        <v>46</v>
      </c>
      <c r="K16" s="137">
        <v>4</v>
      </c>
      <c r="L16" s="138">
        <v>10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5"/>
      <c r="B17" s="47" t="s">
        <v>51</v>
      </c>
      <c r="C17" s="47" t="s">
        <v>44</v>
      </c>
      <c r="D17" s="56" t="s">
        <v>52</v>
      </c>
      <c r="E17" s="72" t="s">
        <v>46</v>
      </c>
      <c r="F17" s="47">
        <v>1</v>
      </c>
      <c r="G17" s="47">
        <v>5</v>
      </c>
      <c r="H17" s="73">
        <v>7.3</v>
      </c>
      <c r="I17" s="82">
        <f>G17*H17</f>
      </c>
      <c r="J17" s="140" t="s">
        <v>46</v>
      </c>
      <c r="K17" s="141">
        <v>5</v>
      </c>
      <c r="L17" s="142">
        <v>7.3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3" t="s">
        <v>53</v>
      </c>
      <c r="B18" s="51" t="s">
        <v>54</v>
      </c>
      <c r="C18" s="51">
        <v>10182</v>
      </c>
      <c r="D18" s="54" t="s">
        <v>55</v>
      </c>
      <c r="E18" s="65" t="s">
        <v>56</v>
      </c>
      <c r="F18" s="51">
        <v>1</v>
      </c>
      <c r="G18" s="51">
        <v>4</v>
      </c>
      <c r="H18" s="66">
        <v>7.3</v>
      </c>
      <c r="I18" s="80">
        <f>G18*H18</f>
      </c>
      <c r="J18" s="132" t="s">
        <v>56</v>
      </c>
      <c r="K18" s="133">
        <v>4</v>
      </c>
      <c r="L18" s="134">
        <v>7.3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4"/>
      <c r="B19" s="38" t="s">
        <v>57</v>
      </c>
      <c r="C19" s="38">
        <v>190175</v>
      </c>
      <c r="D19" s="55" t="s">
        <v>58</v>
      </c>
      <c r="E19" s="70" t="s">
        <v>56</v>
      </c>
      <c r="F19" s="38">
        <v>1</v>
      </c>
      <c r="G19" s="38">
        <v>4</v>
      </c>
      <c r="H19" s="62">
        <v>8.199999999999999</v>
      </c>
      <c r="I19" s="81">
        <f>G19*H19</f>
      </c>
      <c r="J19" s="136" t="s">
        <v>56</v>
      </c>
      <c r="K19" s="137">
        <v>4</v>
      </c>
      <c r="L19" s="138">
        <v>8.199999999999999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4"/>
      <c r="B20" s="38" t="s">
        <v>59</v>
      </c>
      <c r="C20" s="38">
        <v>190155</v>
      </c>
      <c r="D20" s="55" t="s">
        <v>60</v>
      </c>
      <c r="E20" s="70" t="s">
        <v>56</v>
      </c>
      <c r="F20" s="38">
        <v>1</v>
      </c>
      <c r="G20" s="38">
        <v>4</v>
      </c>
      <c r="H20" s="62">
        <v>9.4</v>
      </c>
      <c r="I20" s="81">
        <f>G20*H20</f>
      </c>
      <c r="J20" s="136" t="s">
        <v>56</v>
      </c>
      <c r="K20" s="137">
        <v>4</v>
      </c>
      <c r="L20" s="138">
        <v>9.4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5"/>
      <c r="B21" s="47" t="s">
        <v>61</v>
      </c>
      <c r="C21" s="47" t="s">
        <v>62</v>
      </c>
      <c r="D21" s="56" t="s">
        <v>63</v>
      </c>
      <c r="E21" s="72" t="s">
        <v>64</v>
      </c>
      <c r="F21" s="47">
        <v>1</v>
      </c>
      <c r="G21" s="47">
        <v>5</v>
      </c>
      <c r="H21" s="73">
        <v>8.6</v>
      </c>
      <c r="I21" s="82">
        <f>G21*H21</f>
      </c>
      <c r="J21" s="140" t="s">
        <v>64</v>
      </c>
      <c r="K21" s="141">
        <v>5</v>
      </c>
      <c r="L21" s="142">
        <v>8.6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3" t="s">
        <v>65</v>
      </c>
      <c r="B22" s="51" t="s">
        <v>66</v>
      </c>
      <c r="C22" s="51">
        <v>10183</v>
      </c>
      <c r="D22" s="54" t="s">
        <v>67</v>
      </c>
      <c r="E22" s="65" t="s">
        <v>64</v>
      </c>
      <c r="F22" s="51">
        <v>1</v>
      </c>
      <c r="G22" s="51">
        <v>4</v>
      </c>
      <c r="H22" s="66">
        <v>7.4</v>
      </c>
      <c r="I22" s="80">
        <f>G22*H22</f>
      </c>
      <c r="J22" s="132" t="s">
        <v>64</v>
      </c>
      <c r="K22" s="133">
        <v>4</v>
      </c>
      <c r="L22" s="134">
        <v>7.4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84"/>
      <c r="B23" s="38" t="s">
        <v>68</v>
      </c>
      <c r="C23" s="38">
        <v>190156</v>
      </c>
      <c r="D23" s="55" t="s">
        <v>69</v>
      </c>
      <c r="E23" s="70" t="s">
        <v>64</v>
      </c>
      <c r="F23" s="38">
        <v>1</v>
      </c>
      <c r="G23" s="38">
        <v>4</v>
      </c>
      <c r="H23" s="62">
        <v>7.3</v>
      </c>
      <c r="I23" s="81">
        <f>G23*H23</f>
      </c>
      <c r="J23" s="136" t="s">
        <v>64</v>
      </c>
      <c r="K23" s="137">
        <v>4</v>
      </c>
      <c r="L23" s="138">
        <v>7.3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84"/>
      <c r="B24" s="38" t="s">
        <v>70</v>
      </c>
      <c r="C24" s="38">
        <v>190175</v>
      </c>
      <c r="D24" s="55" t="s">
        <v>71</v>
      </c>
      <c r="E24" s="70" t="s">
        <v>64</v>
      </c>
      <c r="F24" s="38">
        <v>1</v>
      </c>
      <c r="G24" s="38">
        <v>4</v>
      </c>
      <c r="H24" s="62">
        <v>7.8</v>
      </c>
      <c r="I24" s="81">
        <f>G24*H24</f>
      </c>
      <c r="J24" s="136" t="s">
        <v>64</v>
      </c>
      <c r="K24" s="137">
        <v>4</v>
      </c>
      <c r="L24" s="138">
        <v>7.8</v>
      </c>
      <c r="M24" s="139">
        <f>K24*L24</f>
      </c>
      <c r="N24" s="169"/>
      <c r="O24"/>
      <c r="P24"/>
      <c r="Q24"/>
      <c r="R24"/>
      <c r="S24"/>
    </row>
    <row r="25" spans="1:19" customHeight="1" ht="15">
      <c r="A25" s="184"/>
      <c r="B25" s="38" t="s">
        <v>72</v>
      </c>
      <c r="C25" s="38">
        <v>190156</v>
      </c>
      <c r="D25" s="55" t="s">
        <v>73</v>
      </c>
      <c r="E25" s="70" t="s">
        <v>64</v>
      </c>
      <c r="F25" s="38">
        <v>1</v>
      </c>
      <c r="G25" s="38">
        <v>3</v>
      </c>
      <c r="H25" s="62">
        <v>8.1</v>
      </c>
      <c r="I25" s="81">
        <f>G25*H25</f>
      </c>
      <c r="J25" s="136" t="s">
        <v>64</v>
      </c>
      <c r="K25" s="137">
        <v>3</v>
      </c>
      <c r="L25" s="138">
        <v>8.1</v>
      </c>
      <c r="M25" s="139">
        <f>K25*L25</f>
      </c>
      <c r="N25" s="169"/>
      <c r="O25"/>
      <c r="P25"/>
      <c r="Q25"/>
      <c r="R25"/>
      <c r="S25"/>
    </row>
    <row r="26" spans="1:19" customHeight="1" ht="15">
      <c r="A26" s="185"/>
      <c r="B26" s="47" t="s">
        <v>74</v>
      </c>
      <c r="C26" s="47" t="s">
        <v>62</v>
      </c>
      <c r="D26" s="56" t="s">
        <v>75</v>
      </c>
      <c r="E26" s="72" t="s">
        <v>56</v>
      </c>
      <c r="F26" s="47">
        <v>1</v>
      </c>
      <c r="G26" s="47">
        <v>5</v>
      </c>
      <c r="H26" s="73">
        <v>7.2</v>
      </c>
      <c r="I26" s="82">
        <f>G26*H26</f>
      </c>
      <c r="J26" s="140" t="s">
        <v>56</v>
      </c>
      <c r="K26" s="141">
        <v>5</v>
      </c>
      <c r="L26" s="142">
        <v>7.2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83" t="s">
        <v>76</v>
      </c>
      <c r="B27" s="51" t="s">
        <v>77</v>
      </c>
      <c r="C27" s="51">
        <v>10183</v>
      </c>
      <c r="D27" s="54" t="s">
        <v>78</v>
      </c>
      <c r="E27" s="65" t="s">
        <v>79</v>
      </c>
      <c r="F27" s="51">
        <v>1</v>
      </c>
      <c r="G27" s="51">
        <v>4</v>
      </c>
      <c r="H27" s="66">
        <v>7.2</v>
      </c>
      <c r="I27" s="80">
        <f>G27*H27</f>
      </c>
      <c r="J27" s="132" t="s">
        <v>79</v>
      </c>
      <c r="K27" s="133">
        <v>4</v>
      </c>
      <c r="L27" s="134">
        <v>7.2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84"/>
      <c r="B28" s="38" t="s">
        <v>80</v>
      </c>
      <c r="C28" s="38">
        <v>10143</v>
      </c>
      <c r="D28" s="55" t="s">
        <v>81</v>
      </c>
      <c r="E28" s="70" t="s">
        <v>79</v>
      </c>
      <c r="F28" s="38">
        <v>1</v>
      </c>
      <c r="G28" s="38">
        <v>4</v>
      </c>
      <c r="H28" s="62">
        <v>7.9</v>
      </c>
      <c r="I28" s="81">
        <f>G28*H28</f>
      </c>
      <c r="J28" s="136" t="s">
        <v>79</v>
      </c>
      <c r="K28" s="137">
        <v>4</v>
      </c>
      <c r="L28" s="138">
        <v>7.9</v>
      </c>
      <c r="M28" s="139">
        <f>K28*L28</f>
      </c>
      <c r="N28" s="169"/>
      <c r="O28"/>
      <c r="P28"/>
      <c r="Q28"/>
      <c r="R28"/>
      <c r="S28"/>
    </row>
    <row r="29" spans="1:19" customHeight="1" ht="15">
      <c r="A29" s="184"/>
      <c r="B29" s="38" t="s">
        <v>82</v>
      </c>
      <c r="C29" s="38" t="s">
        <v>83</v>
      </c>
      <c r="D29" s="55" t="s">
        <v>84</v>
      </c>
      <c r="E29" s="70" t="s">
        <v>79</v>
      </c>
      <c r="F29" s="38">
        <v>1</v>
      </c>
      <c r="G29" s="38">
        <v>4</v>
      </c>
      <c r="H29" s="62">
        <v>9.699999999999999</v>
      </c>
      <c r="I29" s="81">
        <f>G29*H29</f>
      </c>
      <c r="J29" s="136" t="s">
        <v>79</v>
      </c>
      <c r="K29" s="137">
        <v>4</v>
      </c>
      <c r="L29" s="138">
        <v>9.699999999999999</v>
      </c>
      <c r="M29" s="139">
        <f>K29*L29</f>
      </c>
      <c r="N29" s="169"/>
      <c r="O29"/>
      <c r="P29"/>
      <c r="Q29"/>
      <c r="R29"/>
      <c r="S29"/>
    </row>
    <row r="30" spans="1:19" customHeight="1" ht="15">
      <c r="A30" s="185"/>
      <c r="B30" s="47" t="s">
        <v>85</v>
      </c>
      <c r="C30" s="47" t="s">
        <v>86</v>
      </c>
      <c r="D30" s="56" t="s">
        <v>87</v>
      </c>
      <c r="E30" s="72" t="s">
        <v>79</v>
      </c>
      <c r="F30" s="47">
        <v>1</v>
      </c>
      <c r="G30" s="47">
        <v>4</v>
      </c>
      <c r="H30" s="73">
        <v>7.4</v>
      </c>
      <c r="I30" s="82">
        <f>G30*H30</f>
      </c>
      <c r="J30" s="140" t="s">
        <v>79</v>
      </c>
      <c r="K30" s="141">
        <v>4</v>
      </c>
      <c r="L30" s="142">
        <v>7.4</v>
      </c>
      <c r="M30" s="143">
        <f>K30*L30</f>
      </c>
      <c r="N30" s="170"/>
      <c r="O30"/>
      <c r="P30"/>
      <c r="Q30"/>
      <c r="R30"/>
      <c r="S30"/>
    </row>
    <row r="31" spans="1:19" customHeight="1" ht="15">
      <c r="A31" s="183" t="s">
        <v>88</v>
      </c>
      <c r="B31" s="51" t="s">
        <v>89</v>
      </c>
      <c r="C31" s="51">
        <v>200084</v>
      </c>
      <c r="D31" s="54" t="s">
        <v>90</v>
      </c>
      <c r="E31" s="65" t="s">
        <v>91</v>
      </c>
      <c r="F31" s="51">
        <v>1</v>
      </c>
      <c r="G31" s="51">
        <v>4</v>
      </c>
      <c r="H31" s="66">
        <v>9.6</v>
      </c>
      <c r="I31" s="80">
        <f>G31*H31</f>
      </c>
      <c r="J31" s="132" t="s">
        <v>91</v>
      </c>
      <c r="K31" s="133">
        <v>4</v>
      </c>
      <c r="L31" s="134">
        <v>9.6</v>
      </c>
      <c r="M31" s="135">
        <f>K31*L31</f>
      </c>
      <c r="N31" s="168"/>
      <c r="O31"/>
      <c r="P31"/>
      <c r="Q31"/>
      <c r="R31"/>
      <c r="S31"/>
    </row>
    <row r="32" spans="1:19" customHeight="1" ht="15">
      <c r="A32" s="146"/>
      <c r="B32" s="38" t="s">
        <v>92</v>
      </c>
      <c r="C32" s="38">
        <v>10118</v>
      </c>
      <c r="D32" s="55" t="s">
        <v>93</v>
      </c>
      <c r="E32" s="70" t="s">
        <v>91</v>
      </c>
      <c r="F32" s="38">
        <v>1</v>
      </c>
      <c r="G32" s="38">
        <v>4</v>
      </c>
      <c r="H32" s="62"/>
      <c r="I32" s="81">
        <f>G32*H32</f>
      </c>
      <c r="J32" s="78" t="s">
        <v>91</v>
      </c>
      <c r="K32" s="137">
        <f>IF(NOT(ISBLANK(L32)),G32,0)</f>
      </c>
      <c r="L32" s="64"/>
      <c r="M32" s="139">
        <f>K32*L32</f>
      </c>
      <c r="N32" s="171"/>
      <c r="O32"/>
      <c r="P32"/>
      <c r="Q32"/>
      <c r="R32"/>
      <c r="S32"/>
    </row>
    <row r="33" spans="1:19" customHeight="1" ht="15">
      <c r="A33" s="146"/>
      <c r="B33" s="38" t="s">
        <v>94</v>
      </c>
      <c r="C33" s="38">
        <v>190175</v>
      </c>
      <c r="D33" s="55" t="s">
        <v>95</v>
      </c>
      <c r="E33" s="70" t="s">
        <v>91</v>
      </c>
      <c r="F33" s="38">
        <v>1</v>
      </c>
      <c r="G33" s="38">
        <v>4</v>
      </c>
      <c r="H33" s="62"/>
      <c r="I33" s="81">
        <f>G33*H33</f>
      </c>
      <c r="J33" s="78" t="s">
        <v>91</v>
      </c>
      <c r="K33" s="137">
        <f>IF(NOT(ISBLANK(L33)),G33,0)</f>
      </c>
      <c r="L33" s="64"/>
      <c r="M33" s="139">
        <f>K33*L33</f>
      </c>
      <c r="N33" s="171"/>
      <c r="O33"/>
      <c r="P33"/>
      <c r="Q33"/>
      <c r="R33"/>
      <c r="S33"/>
    </row>
    <row r="34" spans="1:19" customHeight="1" ht="15">
      <c r="A34" s="147"/>
      <c r="B34" s="47" t="s">
        <v>96</v>
      </c>
      <c r="C34" s="47">
        <v>190157</v>
      </c>
      <c r="D34" s="56" t="s">
        <v>97</v>
      </c>
      <c r="E34" s="72" t="s">
        <v>91</v>
      </c>
      <c r="F34" s="47">
        <v>1</v>
      </c>
      <c r="G34" s="47">
        <v>4</v>
      </c>
      <c r="H34" s="73"/>
      <c r="I34" s="82">
        <f>G34*H34</f>
      </c>
      <c r="J34" s="79" t="s">
        <v>91</v>
      </c>
      <c r="K34" s="141">
        <f>IF(NOT(ISBLANK(L34)),G34,0)</f>
      </c>
      <c r="L34" s="75"/>
      <c r="M34" s="143">
        <f>K34*L34</f>
      </c>
      <c r="N34" s="172"/>
      <c r="O34"/>
      <c r="P34"/>
      <c r="Q34"/>
      <c r="R34"/>
      <c r="S34"/>
    </row>
    <row r="35" spans="1:19" customHeight="1" ht="15">
      <c r="A35" s="145" t="s">
        <v>98</v>
      </c>
      <c r="B35" s="51" t="s">
        <v>99</v>
      </c>
      <c r="C35" s="51">
        <v>190065</v>
      </c>
      <c r="D35" s="54" t="s">
        <v>100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3"/>
      <c r="O35"/>
      <c r="P35"/>
      <c r="Q35"/>
      <c r="R35"/>
      <c r="S35"/>
    </row>
    <row r="36" spans="1:19" customHeight="1" ht="15">
      <c r="A36" s="146"/>
      <c r="B36" s="38" t="s">
        <v>101</v>
      </c>
      <c r="C36" s="38">
        <v>190156</v>
      </c>
      <c r="D36" s="55" t="s">
        <v>102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1"/>
      <c r="O36"/>
      <c r="P36"/>
      <c r="Q36"/>
      <c r="R36"/>
      <c r="S36"/>
    </row>
    <row r="37" spans="1:19" customHeight="1" ht="15">
      <c r="A37" s="146"/>
      <c r="B37" s="38" t="s">
        <v>103</v>
      </c>
      <c r="C37" s="38">
        <v>190160</v>
      </c>
      <c r="D37" s="55" t="s">
        <v>104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1"/>
      <c r="O37"/>
      <c r="P37"/>
      <c r="Q37"/>
      <c r="R37"/>
      <c r="S37"/>
    </row>
    <row r="38" spans="1:19" customHeight="1" ht="15">
      <c r="A38" s="147"/>
      <c r="B38" s="47" t="s">
        <v>105</v>
      </c>
      <c r="C38" s="47">
        <v>190160</v>
      </c>
      <c r="D38" s="56" t="s">
        <v>106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2"/>
      <c r="O38"/>
      <c r="P38"/>
      <c r="Q38"/>
      <c r="R38"/>
      <c r="S38"/>
    </row>
    <row r="39" spans="1:19" customHeight="1" ht="15">
      <c r="A39" s="145" t="s">
        <v>107</v>
      </c>
      <c r="B39" s="51" t="s">
        <v>108</v>
      </c>
      <c r="C39" s="51">
        <v>190160</v>
      </c>
      <c r="D39" s="54" t="s">
        <v>109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3"/>
      <c r="O39"/>
      <c r="P39"/>
      <c r="Q39"/>
      <c r="R39"/>
      <c r="S39"/>
    </row>
    <row r="40" spans="1:19" customHeight="1" ht="15">
      <c r="A40" s="147"/>
      <c r="B40" s="47" t="s">
        <v>110</v>
      </c>
      <c r="C40" s="47">
        <v>250055</v>
      </c>
      <c r="D40" s="56" t="s">
        <v>111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2"/>
      <c r="O40"/>
      <c r="P40"/>
      <c r="Q40"/>
      <c r="R40"/>
      <c r="S40"/>
    </row>
    <row r="41" spans="1:19" customHeight="1" ht="15">
      <c r="A41" s="145" t="s">
        <v>112</v>
      </c>
      <c r="B41" s="51" t="s">
        <v>113</v>
      </c>
      <c r="C41" s="51">
        <v>190161</v>
      </c>
      <c r="D41" s="54" t="s">
        <v>114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115</v>
      </c>
      <c r="C42" s="47">
        <v>190170</v>
      </c>
      <c r="D42" s="56" t="s">
        <v>116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117</v>
      </c>
      <c r="B43" s="51" t="s">
        <v>118</v>
      </c>
      <c r="C43" s="51" t="s">
        <v>24</v>
      </c>
      <c r="D43" s="54" t="s">
        <v>119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120</v>
      </c>
      <c r="C44" s="38" t="s">
        <v>24</v>
      </c>
      <c r="D44" s="55" t="s">
        <v>121</v>
      </c>
      <c r="E44" s="70" t="s">
        <v>56</v>
      </c>
      <c r="F44" s="38">
        <v>1</v>
      </c>
      <c r="G44" s="38">
        <v>3</v>
      </c>
      <c r="H44" s="62">
        <v>8.699999999999999</v>
      </c>
      <c r="I44" s="81">
        <f>G44*H44</f>
      </c>
      <c r="J44" s="136" t="s">
        <v>56</v>
      </c>
      <c r="K44" s="137">
        <v>4</v>
      </c>
      <c r="L44" s="138">
        <v>8.699999999999999</v>
      </c>
      <c r="M44" s="139">
        <f>K44*L44</f>
      </c>
      <c r="N44" s="176" t="s">
        <v>122</v>
      </c>
      <c r="O44"/>
      <c r="P44"/>
      <c r="Q44"/>
      <c r="R44"/>
      <c r="S44"/>
    </row>
    <row r="45" spans="1:19" customHeight="1" ht="15">
      <c r="A45" s="146"/>
      <c r="B45" s="38" t="s">
        <v>123</v>
      </c>
      <c r="C45" s="38" t="s">
        <v>24</v>
      </c>
      <c r="D45" s="55" t="s">
        <v>124</v>
      </c>
      <c r="E45" s="70" t="s">
        <v>91</v>
      </c>
      <c r="F45" s="38">
        <v>1</v>
      </c>
      <c r="G45" s="38">
        <v>3</v>
      </c>
      <c r="H45" s="62">
        <v>9.4</v>
      </c>
      <c r="I45" s="81">
        <f>G45*H45</f>
      </c>
      <c r="J45" s="136" t="s">
        <v>91</v>
      </c>
      <c r="K45" s="137">
        <v>4</v>
      </c>
      <c r="L45" s="138">
        <v>9.4</v>
      </c>
      <c r="M45" s="139">
        <f>K45*L45</f>
      </c>
      <c r="N45" s="176" t="s">
        <v>125</v>
      </c>
      <c r="O45"/>
      <c r="P45"/>
      <c r="Q45"/>
      <c r="R45"/>
      <c r="S45"/>
    </row>
    <row r="46" spans="1:19" customHeight="1" ht="15">
      <c r="A46" s="146"/>
      <c r="B46" s="38" t="s">
        <v>126</v>
      </c>
      <c r="C46" s="38" t="s">
        <v>24</v>
      </c>
      <c r="D46" s="55" t="s">
        <v>127</v>
      </c>
      <c r="E46" s="70" t="s">
        <v>79</v>
      </c>
      <c r="F46" s="38">
        <v>1</v>
      </c>
      <c r="G46" s="38">
        <v>3</v>
      </c>
      <c r="H46" s="62">
        <v>10</v>
      </c>
      <c r="I46" s="81">
        <f>G46*H46</f>
      </c>
      <c r="J46" s="136" t="s">
        <v>79</v>
      </c>
      <c r="K46" s="137">
        <v>4</v>
      </c>
      <c r="L46" s="138">
        <v>10</v>
      </c>
      <c r="M46" s="139">
        <f>K46*L46</f>
      </c>
      <c r="N46" s="176" t="s">
        <v>128</v>
      </c>
      <c r="O46"/>
      <c r="P46"/>
      <c r="Q46"/>
      <c r="R46"/>
      <c r="S46"/>
    </row>
    <row r="47" spans="1:19" customHeight="1" ht="15">
      <c r="A47" s="146"/>
      <c r="B47" s="38" t="s">
        <v>129</v>
      </c>
      <c r="C47" s="38" t="s">
        <v>24</v>
      </c>
      <c r="D47" s="55" t="s">
        <v>130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7"/>
      <c r="O47"/>
      <c r="P47"/>
      <c r="Q47"/>
      <c r="R47"/>
      <c r="S47"/>
    </row>
    <row r="48" spans="1:19" customHeight="1" ht="15">
      <c r="A48" s="146"/>
      <c r="B48" s="38" t="s">
        <v>131</v>
      </c>
      <c r="C48" s="38" t="s">
        <v>24</v>
      </c>
      <c r="D48" s="55" t="s">
        <v>132</v>
      </c>
      <c r="E48" s="70" t="s">
        <v>26</v>
      </c>
      <c r="F48" s="38">
        <v>1</v>
      </c>
      <c r="G48" s="38">
        <v>4</v>
      </c>
      <c r="H48" s="62">
        <v>6.9</v>
      </c>
      <c r="I48" s="81">
        <f>G48*H48</f>
      </c>
      <c r="J48" s="136" t="s">
        <v>26</v>
      </c>
      <c r="K48" s="137">
        <v>4</v>
      </c>
      <c r="L48" s="138">
        <v>6.9</v>
      </c>
      <c r="M48" s="139">
        <f>K48*L48</f>
      </c>
      <c r="N48" s="176" t="s">
        <v>133</v>
      </c>
      <c r="O48"/>
      <c r="P48"/>
      <c r="Q48"/>
      <c r="R48"/>
      <c r="S48"/>
    </row>
    <row r="49" spans="1:19" customHeight="1" ht="15">
      <c r="A49" s="146"/>
      <c r="B49" s="38" t="s">
        <v>134</v>
      </c>
      <c r="C49" s="38" t="s">
        <v>24</v>
      </c>
      <c r="D49" s="55" t="s">
        <v>135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136</v>
      </c>
      <c r="C50" s="47" t="s">
        <v>24</v>
      </c>
      <c r="D50" s="56" t="s">
        <v>137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138</v>
      </c>
      <c r="E51" s="40"/>
      <c r="F51" s="39"/>
      <c r="G51" s="39"/>
      <c r="H51" s="57" t="str">
        <f>AVERAGE(H7:H50)</f>
      </c>
      <c r="I51" s="58"/>
      <c r="J51" s="59"/>
      <c r="K51" s="60"/>
      <c r="L51" s="60" t="str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139</v>
      </c>
      <c r="E52" s="48"/>
      <c r="F52" s="38"/>
      <c r="G52" s="38">
        <v>170</v>
      </c>
      <c r="H52" s="41"/>
      <c r="I52" s="42">
        <v>944.5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140</v>
      </c>
      <c r="E53" s="48"/>
      <c r="F53" s="38"/>
      <c r="G53" s="38"/>
      <c r="H53" s="41"/>
      <c r="I53" s="46">
        <v>8.140000000000001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141</v>
      </c>
      <c r="E54" s="161"/>
      <c r="F54" s="162"/>
      <c r="G54" s="162"/>
      <c r="H54" s="163"/>
      <c r="I54" s="164"/>
      <c r="J54" s="165"/>
      <c r="K54" s="163"/>
      <c r="L54" s="163"/>
      <c r="M54" s="166" t="str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8D00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L7&lt;8.1</formula>
      <formula>1</formula>
    </cfRule>
  </conditionalFormatting>
  <conditionalFormatting sqref="L7">
    <cfRule type="expression" dxfId="1" priority="2">
      <formula>L7&gt;8.1</formula>
      <formula>1</formula>
    </cfRule>
  </conditionalFormatting>
  <conditionalFormatting sqref="L7">
    <cfRule type="cellIs" dxfId="2" priority="3" operator="equal">
      <formula>8.1</formula>
    </cfRule>
  </conditionalFormatting>
  <conditionalFormatting sqref="L8">
    <cfRule type="expression" dxfId="3" priority="4">
      <formula>L8&lt;6.9</formula>
      <formula>1</formula>
    </cfRule>
  </conditionalFormatting>
  <conditionalFormatting sqref="L8">
    <cfRule type="expression" dxfId="4" priority="5">
      <formula>L8&gt;6.9</formula>
      <formula>1</formula>
    </cfRule>
  </conditionalFormatting>
  <conditionalFormatting sqref="L8">
    <cfRule type="cellIs" dxfId="5" priority="6" operator="equal">
      <formula>6.9</formula>
    </cfRule>
  </conditionalFormatting>
  <conditionalFormatting sqref="L9">
    <cfRule type="expression" dxfId="6" priority="7">
      <formula>L9&lt;8.9</formula>
      <formula>1</formula>
    </cfRule>
  </conditionalFormatting>
  <conditionalFormatting sqref="L9">
    <cfRule type="expression" dxfId="7" priority="8">
      <formula>L9&gt;8.9</formula>
      <formula>1</formula>
    </cfRule>
  </conditionalFormatting>
  <conditionalFormatting sqref="L9">
    <cfRule type="cellIs" dxfId="8" priority="9" operator="equal">
      <formula>8.9</formula>
    </cfRule>
  </conditionalFormatting>
  <conditionalFormatting sqref="L10">
    <cfRule type="expression" dxfId="9" priority="10">
      <formula>L10&lt;6.3</formula>
      <formula>1</formula>
    </cfRule>
  </conditionalFormatting>
  <conditionalFormatting sqref="L10">
    <cfRule type="expression" dxfId="10" priority="11">
      <formula>L10&gt;6.3</formula>
      <formula>1</formula>
    </cfRule>
  </conditionalFormatting>
  <conditionalFormatting sqref="L10">
    <cfRule type="cellIs" dxfId="11" priority="12" operator="equal">
      <formula>6.3</formula>
    </cfRule>
  </conditionalFormatting>
  <conditionalFormatting sqref="L11">
    <cfRule type="expression" dxfId="12" priority="13">
      <formula>L11&lt;8.4</formula>
      <formula>1</formula>
    </cfRule>
  </conditionalFormatting>
  <conditionalFormatting sqref="L11">
    <cfRule type="expression" dxfId="13" priority="14">
      <formula>L11&gt;8.4</formula>
      <formula>1</formula>
    </cfRule>
  </conditionalFormatting>
  <conditionalFormatting sqref="L11">
    <cfRule type="cellIs" dxfId="14" priority="15" operator="equal">
      <formula>8.4</formula>
    </cfRule>
  </conditionalFormatting>
  <conditionalFormatting sqref="L12">
    <cfRule type="expression" dxfId="15" priority="16">
      <formula>L12&lt;7.0</formula>
      <formula>1</formula>
    </cfRule>
  </conditionalFormatting>
  <conditionalFormatting sqref="L12">
    <cfRule type="expression" dxfId="16" priority="17">
      <formula>L12&gt;7.0</formula>
      <formula>1</formula>
    </cfRule>
  </conditionalFormatting>
  <conditionalFormatting sqref="L12">
    <cfRule type="cellIs" dxfId="17" priority="18" operator="equal">
      <formula>7</formula>
    </cfRule>
  </conditionalFormatting>
  <conditionalFormatting sqref="L13">
    <cfRule type="expression" dxfId="18" priority="19">
      <formula>L13&lt;8.6</formula>
      <formula>1</formula>
    </cfRule>
  </conditionalFormatting>
  <conditionalFormatting sqref="L13">
    <cfRule type="expression" dxfId="19" priority="20">
      <formula>L13&gt;8.6</formula>
      <formula>1</formula>
    </cfRule>
  </conditionalFormatting>
  <conditionalFormatting sqref="L13">
    <cfRule type="cellIs" dxfId="20" priority="21" operator="equal">
      <formula>8.6</formula>
    </cfRule>
  </conditionalFormatting>
  <conditionalFormatting sqref="L14">
    <cfRule type="expression" dxfId="21" priority="22">
      <formula>L14&lt;8.5</formula>
      <formula>1</formula>
    </cfRule>
  </conditionalFormatting>
  <conditionalFormatting sqref="L14">
    <cfRule type="expression" dxfId="22" priority="23">
      <formula>L14&gt;8.5</formula>
      <formula>1</formula>
    </cfRule>
  </conditionalFormatting>
  <conditionalFormatting sqref="L14">
    <cfRule type="cellIs" dxfId="23" priority="24" operator="equal">
      <formula>8.5</formula>
    </cfRule>
  </conditionalFormatting>
  <conditionalFormatting sqref="L15">
    <cfRule type="expression" dxfId="24" priority="25">
      <formula>L15&lt;8.4</formula>
      <formula>1</formula>
    </cfRule>
  </conditionalFormatting>
  <conditionalFormatting sqref="L15">
    <cfRule type="expression" dxfId="25" priority="26">
      <formula>L15&gt;8.4</formula>
      <formula>1</formula>
    </cfRule>
  </conditionalFormatting>
  <conditionalFormatting sqref="L15">
    <cfRule type="cellIs" dxfId="14" priority="27" operator="equal">
      <formula>8.4</formula>
    </cfRule>
  </conditionalFormatting>
  <conditionalFormatting sqref="L16">
    <cfRule type="expression" dxfId="26" priority="28">
      <formula>L16&lt;10.0</formula>
      <formula>1</formula>
    </cfRule>
  </conditionalFormatting>
  <conditionalFormatting sqref="L16">
    <cfRule type="expression" dxfId="27" priority="29">
      <formula>L16&gt;10.0</formula>
      <formula>1</formula>
    </cfRule>
  </conditionalFormatting>
  <conditionalFormatting sqref="L16">
    <cfRule type="cellIs" dxfId="28" priority="30" operator="equal">
      <formula>10</formula>
    </cfRule>
  </conditionalFormatting>
  <conditionalFormatting sqref="L17">
    <cfRule type="expression" dxfId="29" priority="31">
      <formula>L17&lt;7.3</formula>
      <formula>1</formula>
    </cfRule>
  </conditionalFormatting>
  <conditionalFormatting sqref="L17">
    <cfRule type="expression" dxfId="30" priority="32">
      <formula>L17&gt;7.3</formula>
      <formula>1</formula>
    </cfRule>
  </conditionalFormatting>
  <conditionalFormatting sqref="L17">
    <cfRule type="cellIs" dxfId="31" priority="33" operator="equal">
      <formula>7.3</formula>
    </cfRule>
  </conditionalFormatting>
  <conditionalFormatting sqref="L18">
    <cfRule type="expression" dxfId="32" priority="34">
      <formula>L18&lt;7.3</formula>
      <formula>1</formula>
    </cfRule>
  </conditionalFormatting>
  <conditionalFormatting sqref="L18">
    <cfRule type="expression" dxfId="33" priority="35">
      <formula>L18&gt;7.3</formula>
      <formula>1</formula>
    </cfRule>
  </conditionalFormatting>
  <conditionalFormatting sqref="L18">
    <cfRule type="cellIs" dxfId="31" priority="36" operator="equal">
      <formula>7.3</formula>
    </cfRule>
  </conditionalFormatting>
  <conditionalFormatting sqref="L19">
    <cfRule type="expression" dxfId="34" priority="37">
      <formula>L19&lt;8.2</formula>
      <formula>1</formula>
    </cfRule>
  </conditionalFormatting>
  <conditionalFormatting sqref="L19">
    <cfRule type="expression" dxfId="35" priority="38">
      <formula>L19&gt;8.2</formula>
      <formula>1</formula>
    </cfRule>
  </conditionalFormatting>
  <conditionalFormatting sqref="L19">
    <cfRule type="cellIs" dxfId="36" priority="39" operator="equal">
      <formula>8.199999999999999</formula>
    </cfRule>
  </conditionalFormatting>
  <conditionalFormatting sqref="L20">
    <cfRule type="expression" dxfId="37" priority="40">
      <formula>L20&lt;9.4</formula>
      <formula>1</formula>
    </cfRule>
  </conditionalFormatting>
  <conditionalFormatting sqref="L20">
    <cfRule type="expression" dxfId="38" priority="41">
      <formula>L20&gt;9.4</formula>
      <formula>1</formula>
    </cfRule>
  </conditionalFormatting>
  <conditionalFormatting sqref="L20">
    <cfRule type="cellIs" dxfId="39" priority="42" operator="equal">
      <formula>9.4</formula>
    </cfRule>
  </conditionalFormatting>
  <conditionalFormatting sqref="L21">
    <cfRule type="expression" dxfId="40" priority="43">
      <formula>L21&lt;8.6</formula>
      <formula>1</formula>
    </cfRule>
  </conditionalFormatting>
  <conditionalFormatting sqref="L21">
    <cfRule type="expression" dxfId="41" priority="44">
      <formula>L21&gt;8.6</formula>
      <formula>1</formula>
    </cfRule>
  </conditionalFormatting>
  <conditionalFormatting sqref="L21">
    <cfRule type="cellIs" dxfId="20" priority="45" operator="equal">
      <formula>8.6</formula>
    </cfRule>
  </conditionalFormatting>
  <conditionalFormatting sqref="L22">
    <cfRule type="expression" dxfId="42" priority="46">
      <formula>L22&lt;7.4</formula>
      <formula>1</formula>
    </cfRule>
  </conditionalFormatting>
  <conditionalFormatting sqref="L22">
    <cfRule type="expression" dxfId="43" priority="47">
      <formula>L22&gt;7.4</formula>
      <formula>1</formula>
    </cfRule>
  </conditionalFormatting>
  <conditionalFormatting sqref="L22">
    <cfRule type="cellIs" dxfId="44" priority="48" operator="equal">
      <formula>7.4</formula>
    </cfRule>
  </conditionalFormatting>
  <conditionalFormatting sqref="L23">
    <cfRule type="expression" dxfId="45" priority="49">
      <formula>L23&lt;7.3</formula>
      <formula>1</formula>
    </cfRule>
  </conditionalFormatting>
  <conditionalFormatting sqref="L23">
    <cfRule type="expression" dxfId="46" priority="50">
      <formula>L23&gt;7.3</formula>
      <formula>1</formula>
    </cfRule>
  </conditionalFormatting>
  <conditionalFormatting sqref="L23">
    <cfRule type="cellIs" dxfId="31" priority="51" operator="equal">
      <formula>7.3</formula>
    </cfRule>
  </conditionalFormatting>
  <conditionalFormatting sqref="L24">
    <cfRule type="expression" dxfId="47" priority="52">
      <formula>L24&lt;7.8</formula>
      <formula>1</formula>
    </cfRule>
  </conditionalFormatting>
  <conditionalFormatting sqref="L24">
    <cfRule type="expression" dxfId="48" priority="53">
      <formula>L24&gt;7.8</formula>
      <formula>1</formula>
    </cfRule>
  </conditionalFormatting>
  <conditionalFormatting sqref="L24">
    <cfRule type="cellIs" dxfId="49" priority="54" operator="equal">
      <formula>7.8</formula>
    </cfRule>
  </conditionalFormatting>
  <conditionalFormatting sqref="L25">
    <cfRule type="expression" dxfId="50" priority="55">
      <formula>L25&lt;8.1</formula>
      <formula>1</formula>
    </cfRule>
  </conditionalFormatting>
  <conditionalFormatting sqref="L25">
    <cfRule type="expression" dxfId="51" priority="56">
      <formula>L25&gt;8.1</formula>
      <formula>1</formula>
    </cfRule>
  </conditionalFormatting>
  <conditionalFormatting sqref="L25">
    <cfRule type="cellIs" dxfId="2" priority="57" operator="equal">
      <formula>8.1</formula>
    </cfRule>
  </conditionalFormatting>
  <conditionalFormatting sqref="L26">
    <cfRule type="expression" dxfId="52" priority="58">
      <formula>L26&lt;7.2</formula>
      <formula>1</formula>
    </cfRule>
  </conditionalFormatting>
  <conditionalFormatting sqref="L26">
    <cfRule type="expression" dxfId="53" priority="59">
      <formula>L26&gt;7.2</formula>
      <formula>1</formula>
    </cfRule>
  </conditionalFormatting>
  <conditionalFormatting sqref="L26">
    <cfRule type="cellIs" dxfId="54" priority="60" operator="equal">
      <formula>7.2</formula>
    </cfRule>
  </conditionalFormatting>
  <conditionalFormatting sqref="L27">
    <cfRule type="expression" dxfId="55" priority="61">
      <formula>L27&lt;7.2</formula>
      <formula>1</formula>
    </cfRule>
  </conditionalFormatting>
  <conditionalFormatting sqref="L27">
    <cfRule type="expression" dxfId="56" priority="62">
      <formula>L27&gt;7.2</formula>
      <formula>1</formula>
    </cfRule>
  </conditionalFormatting>
  <conditionalFormatting sqref="L27">
    <cfRule type="cellIs" dxfId="54" priority="63" operator="equal">
      <formula>7.2</formula>
    </cfRule>
  </conditionalFormatting>
  <conditionalFormatting sqref="L28">
    <cfRule type="expression" dxfId="57" priority="64">
      <formula>L28&lt;7.9</formula>
      <formula>1</formula>
    </cfRule>
  </conditionalFormatting>
  <conditionalFormatting sqref="L28">
    <cfRule type="expression" dxfId="58" priority="65">
      <formula>L28&gt;7.9</formula>
      <formula>1</formula>
    </cfRule>
  </conditionalFormatting>
  <conditionalFormatting sqref="L28">
    <cfRule type="cellIs" dxfId="59" priority="66" operator="equal">
      <formula>7.9</formula>
    </cfRule>
  </conditionalFormatting>
  <conditionalFormatting sqref="L29">
    <cfRule type="expression" dxfId="60" priority="67">
      <formula>L29&lt;9.7</formula>
      <formula>1</formula>
    </cfRule>
  </conditionalFormatting>
  <conditionalFormatting sqref="L29">
    <cfRule type="expression" dxfId="61" priority="68">
      <formula>L29&gt;9.7</formula>
      <formula>1</formula>
    </cfRule>
  </conditionalFormatting>
  <conditionalFormatting sqref="L29">
    <cfRule type="cellIs" dxfId="62" priority="69" operator="equal">
      <formula>9.699999999999999</formula>
    </cfRule>
  </conditionalFormatting>
  <conditionalFormatting sqref="L30">
    <cfRule type="expression" dxfId="63" priority="70">
      <formula>L30&lt;7.4</formula>
      <formula>1</formula>
    </cfRule>
  </conditionalFormatting>
  <conditionalFormatting sqref="L30">
    <cfRule type="expression" dxfId="64" priority="71">
      <formula>L30&gt;7.4</formula>
      <formula>1</formula>
    </cfRule>
  </conditionalFormatting>
  <conditionalFormatting sqref="L30">
    <cfRule type="cellIs" dxfId="44" priority="72" operator="equal">
      <formula>7.4</formula>
    </cfRule>
  </conditionalFormatting>
  <conditionalFormatting sqref="L31">
    <cfRule type="expression" dxfId="65" priority="73">
      <formula>L31&lt;9.6</formula>
      <formula>1</formula>
    </cfRule>
  </conditionalFormatting>
  <conditionalFormatting sqref="L31">
    <cfRule type="expression" dxfId="66" priority="74">
      <formula>L31&gt;9.6</formula>
      <formula>1</formula>
    </cfRule>
  </conditionalFormatting>
  <conditionalFormatting sqref="L31">
    <cfRule type="cellIs" dxfId="67" priority="75" operator="equal">
      <formula>9.6</formula>
    </cfRule>
  </conditionalFormatting>
  <conditionalFormatting sqref="L32">
    <cfRule type="expression" dxfId="68" priority="76">
      <formula>L32&lt;0.0</formula>
      <formula>1</formula>
    </cfRule>
  </conditionalFormatting>
  <conditionalFormatting sqref="L32">
    <cfRule type="expression" dxfId="69" priority="77">
      <formula>L32&gt;0.0</formula>
      <formula>1</formula>
    </cfRule>
  </conditionalFormatting>
  <conditionalFormatting sqref="L32">
    <cfRule type="cellIs" dxfId="70" priority="78" operator="equal">
      <formula/>
    </cfRule>
  </conditionalFormatting>
  <conditionalFormatting sqref="L33">
    <cfRule type="expression" dxfId="71" priority="79">
      <formula>L33&lt;0.0</formula>
      <formula>1</formula>
    </cfRule>
  </conditionalFormatting>
  <conditionalFormatting sqref="L33">
    <cfRule type="expression" dxfId="72" priority="80">
      <formula>L33&gt;0.0</formula>
      <formula>1</formula>
    </cfRule>
  </conditionalFormatting>
  <conditionalFormatting sqref="L33">
    <cfRule type="cellIs" dxfId="70" priority="81" operator="equal">
      <formula/>
    </cfRule>
  </conditionalFormatting>
  <conditionalFormatting sqref="L34">
    <cfRule type="expression" dxfId="73" priority="82">
      <formula>L34&lt;0.0</formula>
      <formula>1</formula>
    </cfRule>
  </conditionalFormatting>
  <conditionalFormatting sqref="L34">
    <cfRule type="expression" dxfId="74" priority="83">
      <formula>L34&gt;0.0</formula>
      <formula>1</formula>
    </cfRule>
  </conditionalFormatting>
  <conditionalFormatting sqref="L34">
    <cfRule type="cellIs" dxfId="70" priority="84" operator="equal">
      <formula/>
    </cfRule>
  </conditionalFormatting>
  <conditionalFormatting sqref="L44">
    <cfRule type="expression" dxfId="75" priority="85">
      <formula>L44&lt;8.7</formula>
      <formula>1</formula>
    </cfRule>
  </conditionalFormatting>
  <conditionalFormatting sqref="L44">
    <cfRule type="expression" dxfId="76" priority="86">
      <formula>L44&gt;8.7</formula>
      <formula>1</formula>
    </cfRule>
  </conditionalFormatting>
  <conditionalFormatting sqref="L44">
    <cfRule type="cellIs" dxfId="77" priority="87" operator="equal">
      <formula>8.699999999999999</formula>
    </cfRule>
  </conditionalFormatting>
  <conditionalFormatting sqref="L45">
    <cfRule type="expression" dxfId="78" priority="88">
      <formula>L45&lt;9.4</formula>
      <formula>1</formula>
    </cfRule>
  </conditionalFormatting>
  <conditionalFormatting sqref="L45">
    <cfRule type="expression" dxfId="79" priority="89">
      <formula>L45&gt;9.4</formula>
      <formula>1</formula>
    </cfRule>
  </conditionalFormatting>
  <conditionalFormatting sqref="L45">
    <cfRule type="cellIs" dxfId="39" priority="90" operator="equal">
      <formula>9.4</formula>
    </cfRule>
  </conditionalFormatting>
  <conditionalFormatting sqref="L46">
    <cfRule type="expression" dxfId="80" priority="91">
      <formula>L46&lt;10.0</formula>
      <formula>1</formula>
    </cfRule>
  </conditionalFormatting>
  <conditionalFormatting sqref="L46">
    <cfRule type="expression" dxfId="81" priority="92">
      <formula>L46&gt;10.0</formula>
      <formula>1</formula>
    </cfRule>
  </conditionalFormatting>
  <conditionalFormatting sqref="L46">
    <cfRule type="cellIs" dxfId="28" priority="93" operator="equal">
      <formula>10</formula>
    </cfRule>
  </conditionalFormatting>
  <conditionalFormatting sqref="L48">
    <cfRule type="expression" dxfId="82" priority="94">
      <formula>L48&lt;6.9</formula>
      <formula>1</formula>
    </cfRule>
  </conditionalFormatting>
  <conditionalFormatting sqref="L48">
    <cfRule type="expression" dxfId="83" priority="95">
      <formula>L48&gt;6.9</formula>
      <formula>1</formula>
    </cfRule>
  </conditionalFormatting>
  <conditionalFormatting sqref="L48">
    <cfRule type="cellIs" dxfId="5" priority="96" operator="equal">
      <formula>6.9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142</v>
      </c>
      <c r="D6" s="92"/>
      <c r="E6" s="92"/>
      <c r="F6" s="34"/>
      <c r="G6" s="92" t="s">
        <v>143</v>
      </c>
      <c r="H6" s="101"/>
      <c r="I6" s="101"/>
      <c r="J6" s="34"/>
      <c r="K6" s="92" t="s">
        <v>144</v>
      </c>
      <c r="L6" s="92"/>
      <c r="M6" s="92"/>
      <c r="N6" s="34"/>
      <c r="O6" s="92" t="s">
        <v>145</v>
      </c>
      <c r="P6" s="92"/>
      <c r="Q6" s="92"/>
      <c r="R6" s="34"/>
      <c r="S6" s="92" t="s">
        <v>146</v>
      </c>
      <c r="T6" s="92"/>
      <c r="U6" s="92"/>
      <c r="V6" s="34"/>
      <c r="W6" s="92" t="s">
        <v>147</v>
      </c>
      <c r="X6" s="92"/>
      <c r="Y6" s="92"/>
      <c r="Z6" s="34"/>
      <c r="AA6" s="92" t="s">
        <v>148</v>
      </c>
      <c r="AB6" s="92"/>
      <c r="AC6" s="92"/>
      <c r="AD6" s="34"/>
      <c r="AE6" s="92" t="s">
        <v>149</v>
      </c>
      <c r="AF6" s="92"/>
      <c r="AG6" s="92"/>
      <c r="AH6" s="34"/>
      <c r="AI6" s="92" t="s">
        <v>150</v>
      </c>
      <c r="AJ6" s="92"/>
      <c r="AK6" s="92"/>
      <c r="AL6" s="34"/>
      <c r="AM6" s="92" t="s">
        <v>151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 t="str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 t="str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 t="str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 t="str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 t="str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 t="str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 t="str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 t="str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 t="str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 t="str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 t="str">
        <f>'Plan 2018 texto'!J32</f>
      </c>
      <c r="AC17" s="18" t="str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 t="str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 t="str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 t="str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 t="str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 t="str">
        <f>'Plan 2018 texto'!J33</f>
      </c>
      <c r="AC22" s="18" t="str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 t="str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 t="str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 t="str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 t="str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 t="str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 t="str">
        <f>'Plan 2018 texto'!J34</f>
      </c>
      <c r="AC27" s="18" t="str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 t="str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 t="str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 t="str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 t="str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 t="str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 t="str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8D00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U12">
    <cfRule type="expression" dxfId="84" priority="1">
      <formula>AND(U12&gt;=0,U12&lt;6)</formula>
      <formula>1</formula>
    </cfRule>
  </conditionalFormatting>
  <conditionalFormatting sqref="U12">
    <cfRule type="expression" dxfId="85" priority="2">
      <formula>U12&gt;=6</formula>
      <formula>1</formula>
    </cfRule>
  </conditionalFormatting>
  <conditionalFormatting sqref="U12">
    <cfRule type="cellIs" dxfId="86" priority="3" operator="equal">
      <formula>-1</formula>
    </cfRule>
  </conditionalFormatting>
  <conditionalFormatting sqref="Y12">
    <cfRule type="expression" dxfId="87" priority="4">
      <formula>AND(Y12&gt;=0,Y12&lt;6)</formula>
      <formula>1</formula>
    </cfRule>
  </conditionalFormatting>
  <conditionalFormatting sqref="Y12">
    <cfRule type="expression" dxfId="88" priority="5">
      <formula>Y12&gt;=6</formula>
      <formula>1</formula>
    </cfRule>
  </conditionalFormatting>
  <conditionalFormatting sqref="Y12">
    <cfRule type="cellIs" dxfId="86" priority="6" operator="equal">
      <formula>-1</formula>
    </cfRule>
  </conditionalFormatting>
  <conditionalFormatting sqref="AC12">
    <cfRule type="expression" dxfId="89" priority="7">
      <formula>AND(AC12&gt;=0,AC12&lt;6)</formula>
      <formula>1</formula>
    </cfRule>
  </conditionalFormatting>
  <conditionalFormatting sqref="AC12">
    <cfRule type="expression" dxfId="90" priority="8">
      <formula>AC12&gt;=6</formula>
      <formula>1</formula>
    </cfRule>
  </conditionalFormatting>
  <conditionalFormatting sqref="AC12">
    <cfRule type="cellIs" dxfId="86" priority="9" operator="equal">
      <formula>-1</formula>
    </cfRule>
  </conditionalFormatting>
  <conditionalFormatting sqref="AG12">
    <cfRule type="expression" dxfId="91" priority="10">
      <formula>AND(AG12&gt;=0,AG12&lt;6)</formula>
      <formula>1</formula>
    </cfRule>
  </conditionalFormatting>
  <conditionalFormatting sqref="AG12">
    <cfRule type="expression" dxfId="92" priority="11">
      <formula>AG12&gt;=6</formula>
      <formula>1</formula>
    </cfRule>
  </conditionalFormatting>
  <conditionalFormatting sqref="AG12">
    <cfRule type="cellIs" dxfId="86" priority="12" operator="equal">
      <formula>-1</formula>
    </cfRule>
  </conditionalFormatting>
  <conditionalFormatting sqref="AK12">
    <cfRule type="expression" dxfId="93" priority="13">
      <formula>AND(AK12&gt;=0,AK12&lt;6)</formula>
      <formula>1</formula>
    </cfRule>
  </conditionalFormatting>
  <conditionalFormatting sqref="AK12">
    <cfRule type="expression" dxfId="94" priority="14">
      <formula>AK12&gt;=6</formula>
      <formula>1</formula>
    </cfRule>
  </conditionalFormatting>
  <conditionalFormatting sqref="AK12">
    <cfRule type="cellIs" dxfId="86" priority="15" operator="equal">
      <formula>-1</formula>
    </cfRule>
  </conditionalFormatting>
  <conditionalFormatting sqref="AO12">
    <cfRule type="expression" dxfId="95" priority="16">
      <formula>AND(AO12&gt;=0,AO12&lt;6)</formula>
      <formula>1</formula>
    </cfRule>
  </conditionalFormatting>
  <conditionalFormatting sqref="AO12">
    <cfRule type="expression" dxfId="96" priority="17">
      <formula>AO12&gt;=6</formula>
      <formula>1</formula>
    </cfRule>
  </conditionalFormatting>
  <conditionalFormatting sqref="AO12">
    <cfRule type="cellIs" dxfId="86" priority="18" operator="equal">
      <formula>-1</formula>
    </cfRule>
  </conditionalFormatting>
  <conditionalFormatting sqref="E17">
    <cfRule type="expression" dxfId="97" priority="19">
      <formula>AND(E17&gt;=0,E17&lt;6)</formula>
      <formula>1</formula>
    </cfRule>
  </conditionalFormatting>
  <conditionalFormatting sqref="E17">
    <cfRule type="expression" dxfId="98" priority="20">
      <formula>E17&gt;=6</formula>
      <formula>1</formula>
    </cfRule>
  </conditionalFormatting>
  <conditionalFormatting sqref="E17">
    <cfRule type="cellIs" dxfId="86" priority="21" operator="equal">
      <formula>-1</formula>
    </cfRule>
  </conditionalFormatting>
  <conditionalFormatting sqref="Y17">
    <cfRule type="expression" dxfId="99" priority="22">
      <formula>AND(Y17&gt;=0,Y17&lt;6)</formula>
      <formula>1</formula>
    </cfRule>
  </conditionalFormatting>
  <conditionalFormatting sqref="Y17">
    <cfRule type="expression" dxfId="100" priority="23">
      <formula>Y17&gt;=6</formula>
      <formula>1</formula>
    </cfRule>
  </conditionalFormatting>
  <conditionalFormatting sqref="Y17">
    <cfRule type="cellIs" dxfId="86" priority="24" operator="equal">
      <formula>-1</formula>
    </cfRule>
  </conditionalFormatting>
  <conditionalFormatting sqref="AC17">
    <cfRule type="expression" dxfId="101" priority="25">
      <formula>AND(AC17&gt;=0,AC17&lt;6)</formula>
      <formula>1</formula>
    </cfRule>
  </conditionalFormatting>
  <conditionalFormatting sqref="AC17">
    <cfRule type="expression" dxfId="102" priority="26">
      <formula>AC17&gt;=6</formula>
      <formula>1</formula>
    </cfRule>
  </conditionalFormatting>
  <conditionalFormatting sqref="AC17">
    <cfRule type="cellIs" dxfId="86" priority="27" operator="equal">
      <formula>-1</formula>
    </cfRule>
  </conditionalFormatting>
  <conditionalFormatting sqref="AG17">
    <cfRule type="expression" dxfId="103" priority="28">
      <formula>AND(AG17&gt;=0,AG17&lt;6)</formula>
      <formula>1</formula>
    </cfRule>
  </conditionalFormatting>
  <conditionalFormatting sqref="AG17">
    <cfRule type="expression" dxfId="104" priority="29">
      <formula>AG17&gt;=6</formula>
      <formula>1</formula>
    </cfRule>
  </conditionalFormatting>
  <conditionalFormatting sqref="AG17">
    <cfRule type="cellIs" dxfId="86" priority="30" operator="equal">
      <formula>-1</formula>
    </cfRule>
  </conditionalFormatting>
  <conditionalFormatting sqref="AO17">
    <cfRule type="expression" dxfId="105" priority="31">
      <formula>AND(AO17&gt;=0,AO17&lt;6)</formula>
      <formula>1</formula>
    </cfRule>
  </conditionalFormatting>
  <conditionalFormatting sqref="AO17">
    <cfRule type="expression" dxfId="106" priority="32">
      <formula>AO17&gt;=6</formula>
      <formula>1</formula>
    </cfRule>
  </conditionalFormatting>
  <conditionalFormatting sqref="AO17">
    <cfRule type="cellIs" dxfId="86" priority="33" operator="equal">
      <formula>-1</formula>
    </cfRule>
  </conditionalFormatting>
  <conditionalFormatting sqref="Y22">
    <cfRule type="expression" dxfId="107" priority="34">
      <formula>AND(Y22&gt;=0,Y22&lt;6)</formula>
      <formula>1</formula>
    </cfRule>
  </conditionalFormatting>
  <conditionalFormatting sqref="Y22">
    <cfRule type="expression" dxfId="108" priority="35">
      <formula>Y22&gt;=6</formula>
      <formula>1</formula>
    </cfRule>
  </conditionalFormatting>
  <conditionalFormatting sqref="Y22">
    <cfRule type="cellIs" dxfId="86" priority="36" operator="equal">
      <formula>-1</formula>
    </cfRule>
  </conditionalFormatting>
  <conditionalFormatting sqref="AC22">
    <cfRule type="expression" dxfId="109" priority="37">
      <formula>AND(AC22&gt;=0,AC22&lt;6)</formula>
      <formula>1</formula>
    </cfRule>
  </conditionalFormatting>
  <conditionalFormatting sqref="AC22">
    <cfRule type="expression" dxfId="110" priority="38">
      <formula>AC22&gt;=6</formula>
      <formula>1</formula>
    </cfRule>
  </conditionalFormatting>
  <conditionalFormatting sqref="AC22">
    <cfRule type="cellIs" dxfId="86" priority="39" operator="equal">
      <formula>-1</formula>
    </cfRule>
  </conditionalFormatting>
  <conditionalFormatting sqref="AG22">
    <cfRule type="expression" dxfId="111" priority="40">
      <formula>AND(AG22&gt;=0,AG22&lt;6)</formula>
      <formula>1</formula>
    </cfRule>
  </conditionalFormatting>
  <conditionalFormatting sqref="AG22">
    <cfRule type="expression" dxfId="112" priority="41">
      <formula>AG22&gt;=6</formula>
      <formula>1</formula>
    </cfRule>
  </conditionalFormatting>
  <conditionalFormatting sqref="AG22">
    <cfRule type="cellIs" dxfId="86" priority="42" operator="equal">
      <formula>-1</formula>
    </cfRule>
  </conditionalFormatting>
  <conditionalFormatting sqref="AK22">
    <cfRule type="expression" dxfId="113" priority="43">
      <formula>AND(AK22&gt;=0,AK22&lt;6)</formula>
      <formula>1</formula>
    </cfRule>
  </conditionalFormatting>
  <conditionalFormatting sqref="AK22">
    <cfRule type="expression" dxfId="114" priority="44">
      <formula>AK22&gt;=6</formula>
      <formula>1</formula>
    </cfRule>
  </conditionalFormatting>
  <conditionalFormatting sqref="AK22">
    <cfRule type="cellIs" dxfId="86" priority="45" operator="equal">
      <formula>-1</formula>
    </cfRule>
  </conditionalFormatting>
  <conditionalFormatting sqref="AO22">
    <cfRule type="expression" dxfId="115" priority="46">
      <formula>AND(AO22&gt;=0,AO22&lt;6)</formula>
      <formula>1</formula>
    </cfRule>
  </conditionalFormatting>
  <conditionalFormatting sqref="AO22">
    <cfRule type="expression" dxfId="116" priority="47">
      <formula>AO22&gt;=6</formula>
      <formula>1</formula>
    </cfRule>
  </conditionalFormatting>
  <conditionalFormatting sqref="AO22">
    <cfRule type="cellIs" dxfId="86" priority="48" operator="equal">
      <formula>-1</formula>
    </cfRule>
  </conditionalFormatting>
  <conditionalFormatting sqref="Y27">
    <cfRule type="expression" dxfId="117" priority="49">
      <formula>AND(Y27&gt;=0,Y27&lt;6)</formula>
      <formula>1</formula>
    </cfRule>
  </conditionalFormatting>
  <conditionalFormatting sqref="Y27">
    <cfRule type="expression" dxfId="118" priority="50">
      <formula>Y27&gt;=6</formula>
      <formula>1</formula>
    </cfRule>
  </conditionalFormatting>
  <conditionalFormatting sqref="Y27">
    <cfRule type="cellIs" dxfId="86" priority="51" operator="equal">
      <formula>-1</formula>
    </cfRule>
  </conditionalFormatting>
  <conditionalFormatting sqref="AC27">
    <cfRule type="expression" dxfId="119" priority="52">
      <formula>AND(AC27&gt;=0,AC27&lt;6)</formula>
      <formula>1</formula>
    </cfRule>
  </conditionalFormatting>
  <conditionalFormatting sqref="AC27">
    <cfRule type="expression" dxfId="120" priority="53">
      <formula>AC27&gt;=6</formula>
      <formula>1</formula>
    </cfRule>
  </conditionalFormatting>
  <conditionalFormatting sqref="AC27">
    <cfRule type="cellIs" dxfId="86" priority="54" operator="equal">
      <formula>-1</formula>
    </cfRule>
  </conditionalFormatting>
  <conditionalFormatting sqref="AG27">
    <cfRule type="expression" dxfId="121" priority="55">
      <formula>AND(AG27&gt;=0,AG27&lt;6)</formula>
      <formula>1</formula>
    </cfRule>
  </conditionalFormatting>
  <conditionalFormatting sqref="AG27">
    <cfRule type="expression" dxfId="122" priority="56">
      <formula>AG27&gt;=6</formula>
      <formula>1</formula>
    </cfRule>
  </conditionalFormatting>
  <conditionalFormatting sqref="AG27">
    <cfRule type="cellIs" dxfId="86" priority="57" operator="equal">
      <formula>-1</formula>
    </cfRule>
  </conditionalFormatting>
  <conditionalFormatting sqref="AK27">
    <cfRule type="expression" dxfId="123" priority="58">
      <formula>AND(AK27&gt;=0,AK27&lt;6)</formula>
      <formula>1</formula>
    </cfRule>
  </conditionalFormatting>
  <conditionalFormatting sqref="AK27">
    <cfRule type="expression" dxfId="124" priority="59">
      <formula>AK27&gt;=6</formula>
      <formula>1</formula>
    </cfRule>
  </conditionalFormatting>
  <conditionalFormatting sqref="AK27">
    <cfRule type="cellIs" dxfId="86" priority="60" operator="equal">
      <formula>-1</formula>
    </cfRule>
  </conditionalFormatting>
  <conditionalFormatting sqref="AO27">
    <cfRule type="expression" dxfId="125" priority="61">
      <formula>AND(AO27&gt;=0,AO27&lt;6)</formula>
      <formula>1</formula>
    </cfRule>
  </conditionalFormatting>
  <conditionalFormatting sqref="AO27">
    <cfRule type="expression" dxfId="126" priority="62">
      <formula>AO27&gt;=6</formula>
      <formula>1</formula>
    </cfRule>
  </conditionalFormatting>
  <conditionalFormatting sqref="AO27">
    <cfRule type="cellIs" dxfId="86" priority="63" operator="equal">
      <formula>-1</formula>
    </cfRule>
  </conditionalFormatting>
  <conditionalFormatting sqref="Y32">
    <cfRule type="expression" dxfId="127" priority="64">
      <formula>AND(Y32&gt;=0,Y32&lt;6)</formula>
      <formula>1</formula>
    </cfRule>
  </conditionalFormatting>
  <conditionalFormatting sqref="Y32">
    <cfRule type="expression" dxfId="128" priority="65">
      <formula>Y32&gt;=6</formula>
      <formula>1</formula>
    </cfRule>
  </conditionalFormatting>
  <conditionalFormatting sqref="Y32">
    <cfRule type="cellIs" dxfId="86" priority="66" operator="equal">
      <formula>-1</formula>
    </cfRule>
  </conditionalFormatting>
  <conditionalFormatting sqref="AC32">
    <cfRule type="expression" dxfId="129" priority="67">
      <formula>AND(AC32&gt;=0,AC32&lt;6)</formula>
      <formula>1</formula>
    </cfRule>
  </conditionalFormatting>
  <conditionalFormatting sqref="AC32">
    <cfRule type="expression" dxfId="130" priority="68">
      <formula>AC32&gt;=6</formula>
      <formula>1</formula>
    </cfRule>
  </conditionalFormatting>
  <conditionalFormatting sqref="AC32">
    <cfRule type="cellIs" dxfId="86" priority="69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