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8B56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<sst xmlns="http://schemas.openxmlformats.org/spreadsheetml/2006/main" uniqueCount="154">
  <si>
    <t>Carrera:</t>
  </si>
  <si>
    <t>INGENIERIA INFORMATICA</t>
  </si>
  <si>
    <t>Plan:</t>
  </si>
  <si>
    <t>Alumno:</t>
  </si>
  <si>
    <t>ANDRES OSWALDO DERAS COLORADO</t>
  </si>
  <si>
    <t>DOCUMENTO NO OFICIAL</t>
  </si>
  <si>
    <t>DOCUMENTO SIN VALIDEZ LEGAL</t>
  </si>
  <si>
    <t>Carnet:</t>
  </si>
  <si>
    <t>00362718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</si>
  <si>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</si>
  <si>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</si>
  <si>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</si>
  <si>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</si>
  <si>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</si>
  <si>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</si>
  <si>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</si>
  <si>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</si>
  <si>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</si>
  <si>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</si>
  <si>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</si>
  <si>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</si>
  <si>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</si>
  <si>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</si>
  <si>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</si>
  <si>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</si>
  <si>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</si>
  <si>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</si>
  <si>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</si>
  <si>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</si>
  <si>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</si>
  <si>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</si>
  <si>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</si>
  <si>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</si>
  <si>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</si>
  <si>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</si>
  <si>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</si>
  <si>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</si>
  <si>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</si>
  <si>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</si>
  <si>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</si>
  <si>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</si>
  <si>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</si>
  <si>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</si>
  <si>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</si>
  <si>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</si>
  <si>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</si>
  <si>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</si>
  <si>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</si>
  <si>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</si>
  <si>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</si>
  <si>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</si>
  <si>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</si>
  <si>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</si>
  <si>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</si>
  <si>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</si>
  <si>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</si>
  <si>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</si>
  <si>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</si>
  <si>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</si>
  <si>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02/2020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</si>
  <si>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</si>
  <si>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</si>
  <si>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</si>
  <si>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</si>
  <si>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</si>
  <si>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</si>
  <si>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</si>
  <si>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</si>
  <si>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</si>
  <si>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01/2021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</si>
  <si>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</si>
  <si>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</si>
  <si>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</si>
  <si>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</si>
  <si>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</si>
  <si>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</si>
  <si>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</si>
  <si>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</si>
  <si>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</si>
  <si>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</si>
  <si>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</si>
  <si>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</si>
  <si>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</si>
  <si>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02/2021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</si>
  <si>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</si>
  <si>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</si>
  <si>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</si>
  <si>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</si>
  <si>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</si>
  <si>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</si>
  <si>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</si>
  <si>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</si>
  <si>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</si>
  <si>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</si>
  <si>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</si>
  <si>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</si>
  <si>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</si>
  <si>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</si>
  <si>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</si>
  <si>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</si>
  <si>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</si>
  <si>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</si>
  <si>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</si>
  <si>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</si>
  <si>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</si>
  <si>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</si>
  <si>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</si>
  <si>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</si>
  <si>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</si>
  <si>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</si>
  <si>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</si>
  <si>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</si>
  <si>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</si>
  <si>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</si>
  <si>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</si>
  <si>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</si>
  <si>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</si>
  <si>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</si>
  <si>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</si>
  <si>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</si>
  <si>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</si>
  <si>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</si>
  <si>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</si>
  <si>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</si>
  <si>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</si>
  <si>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</si>
  <si>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</si>
  <si>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</si>
  <si>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</si>
  <si>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090183-INTROD.A LOS DER.HUMANOS</t>
  </si>
  <si>
    <t>992801</t>
  </si>
  <si>
    <t>OPTATIVA HUMANISTICO-SOCIAL IV</t>
  </si>
  <si>
    <t>090217-EDUCACION Y GENERO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</si>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</sst>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82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2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9.199999999999999</v>
      </c>
      <c r="I7" s="80">
        <f>G7*H7</f>
      </c>
      <c r="J7" s="132" t="s">
        <v>26</v>
      </c>
      <c r="K7" s="133">
        <v>3</v>
      </c>
      <c r="L7" s="134">
        <v>9.199999999999999</v>
      </c>
      <c r="M7" s="135">
        <f>K7*L7</f>
      </c>
      <c r="N7" s="168"/>
      <c r="O7"/>
      <c r="P7"/>
      <c r="Q7"/>
      <c r="R7"/>
      <c r="S7"/>
    </row>
    <row r="8" spans="1:19" customHeight="1" ht="15">
      <c r="A8" s="183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8.9</v>
      </c>
      <c r="I8" s="81">
        <f>G8*H8</f>
      </c>
      <c r="J8" s="136" t="s">
        <v>26</v>
      </c>
      <c r="K8" s="137">
        <v>4</v>
      </c>
      <c r="L8" s="138">
        <v>8.9</v>
      </c>
      <c r="M8" s="139">
        <f>K8*L8</f>
      </c>
      <c r="N8" s="169"/>
      <c r="O8"/>
      <c r="P8"/>
      <c r="Q8"/>
      <c r="R8"/>
      <c r="S8"/>
    </row>
    <row r="9" spans="1:19" customHeight="1" ht="15">
      <c r="A9" s="184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9.699999999999999</v>
      </c>
      <c r="I9" s="82">
        <f>G9*H9</f>
      </c>
      <c r="J9" s="140" t="s">
        <v>26</v>
      </c>
      <c r="K9" s="141">
        <v>4</v>
      </c>
      <c r="L9" s="142">
        <v>9.699999999999999</v>
      </c>
      <c r="M9" s="143">
        <f>K9*L9</f>
      </c>
      <c r="N9" s="170"/>
      <c r="O9"/>
      <c r="P9"/>
      <c r="Q9"/>
      <c r="R9"/>
      <c r="S9"/>
    </row>
    <row r="10" spans="1:19" customHeight="1" ht="15">
      <c r="A10" s="182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9.4</v>
      </c>
      <c r="I10" s="80">
        <f>G10*H10</f>
      </c>
      <c r="J10" s="132" t="s">
        <v>34</v>
      </c>
      <c r="K10" s="133">
        <v>4</v>
      </c>
      <c r="L10" s="134">
        <v>9.4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3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9.5</v>
      </c>
      <c r="I11" s="81">
        <f>G11*H11</f>
      </c>
      <c r="J11" s="136" t="s">
        <v>37</v>
      </c>
      <c r="K11" s="137">
        <v>3</v>
      </c>
      <c r="L11" s="138">
        <v>9.5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3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9.4</v>
      </c>
      <c r="I12" s="81">
        <f>G12*H12</f>
      </c>
      <c r="J12" s="136" t="s">
        <v>34</v>
      </c>
      <c r="K12" s="137">
        <v>4</v>
      </c>
      <c r="L12" s="138">
        <v>9.4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4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9.800000000000001</v>
      </c>
      <c r="I13" s="82">
        <f>G13*H13</f>
      </c>
      <c r="J13" s="140" t="s">
        <v>37</v>
      </c>
      <c r="K13" s="141">
        <v>4</v>
      </c>
      <c r="L13" s="142">
        <v>9.800000000000001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2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8.800000000000001</v>
      </c>
      <c r="I14" s="80">
        <f>G14*H14</f>
      </c>
      <c r="J14" s="132" t="s">
        <v>37</v>
      </c>
      <c r="K14" s="133">
        <v>4</v>
      </c>
      <c r="L14" s="134">
        <v>8.800000000000001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3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>
        <v>8.800000000000001</v>
      </c>
      <c r="I15" s="81">
        <f>G15*H15</f>
      </c>
      <c r="J15" s="136" t="s">
        <v>49</v>
      </c>
      <c r="K15" s="137">
        <v>4</v>
      </c>
      <c r="L15" s="138">
        <v>8.800000000000001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3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9.800000000000001</v>
      </c>
      <c r="I16" s="81">
        <f>G16*H16</f>
      </c>
      <c r="J16" s="136" t="s">
        <v>49</v>
      </c>
      <c r="K16" s="137">
        <v>4</v>
      </c>
      <c r="L16" s="138">
        <v>9.800000000000001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4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6.8</v>
      </c>
      <c r="I17" s="82">
        <f>G17*H17</f>
      </c>
      <c r="J17" s="140" t="s">
        <v>37</v>
      </c>
      <c r="K17" s="141">
        <v>5</v>
      </c>
      <c r="L17" s="142">
        <v>6.8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2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>
        <v>9.199999999999999</v>
      </c>
      <c r="I18" s="80">
        <f>G18*H18</f>
      </c>
      <c r="J18" s="132" t="s">
        <v>49</v>
      </c>
      <c r="K18" s="133">
        <v>4</v>
      </c>
      <c r="L18" s="134">
        <v>9.199999999999999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3"/>
      <c r="B19" s="38" t="s">
        <v>57</v>
      </c>
      <c r="C19" s="38">
        <v>190175</v>
      </c>
      <c r="D19" s="55" t="s">
        <v>58</v>
      </c>
      <c r="E19" s="70" t="s">
        <v>59</v>
      </c>
      <c r="F19" s="38">
        <v>1</v>
      </c>
      <c r="G19" s="38">
        <v>4</v>
      </c>
      <c r="H19" s="62">
        <v>9.300000000000001</v>
      </c>
      <c r="I19" s="81">
        <f>G19*H19</f>
      </c>
      <c r="J19" s="136" t="s">
        <v>59</v>
      </c>
      <c r="K19" s="137">
        <v>4</v>
      </c>
      <c r="L19" s="138">
        <v>9.300000000000001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3"/>
      <c r="B20" s="38" t="s">
        <v>60</v>
      </c>
      <c r="C20" s="38">
        <v>190155</v>
      </c>
      <c r="D20" s="55" t="s">
        <v>61</v>
      </c>
      <c r="E20" s="70" t="s">
        <v>59</v>
      </c>
      <c r="F20" s="38">
        <v>1</v>
      </c>
      <c r="G20" s="38">
        <v>4</v>
      </c>
      <c r="H20" s="62">
        <v>9</v>
      </c>
      <c r="I20" s="81">
        <f>G20*H20</f>
      </c>
      <c r="J20" s="136" t="s">
        <v>59</v>
      </c>
      <c r="K20" s="137">
        <v>4</v>
      </c>
      <c r="L20" s="138">
        <v>9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4"/>
      <c r="B21" s="47" t="s">
        <v>62</v>
      </c>
      <c r="C21" s="47" t="s">
        <v>63</v>
      </c>
      <c r="D21" s="56" t="s">
        <v>64</v>
      </c>
      <c r="E21" s="72" t="s">
        <v>65</v>
      </c>
      <c r="F21" s="47">
        <v>1</v>
      </c>
      <c r="G21" s="47">
        <v>5</v>
      </c>
      <c r="H21" s="73">
        <v>7.4</v>
      </c>
      <c r="I21" s="82">
        <f>G21*H21</f>
      </c>
      <c r="J21" s="140" t="s">
        <v>65</v>
      </c>
      <c r="K21" s="141">
        <v>5</v>
      </c>
      <c r="L21" s="142">
        <v>7.4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2" t="s">
        <v>66</v>
      </c>
      <c r="B22" s="51" t="s">
        <v>67</v>
      </c>
      <c r="C22" s="51">
        <v>10183</v>
      </c>
      <c r="D22" s="54" t="s">
        <v>68</v>
      </c>
      <c r="E22" s="65" t="s">
        <v>69</v>
      </c>
      <c r="F22" s="51">
        <v>1</v>
      </c>
      <c r="G22" s="51">
        <v>4</v>
      </c>
      <c r="H22" s="66">
        <v>8.199999999999999</v>
      </c>
      <c r="I22" s="80">
        <f>G22*H22</f>
      </c>
      <c r="J22" s="132" t="s">
        <v>69</v>
      </c>
      <c r="K22" s="133">
        <v>4</v>
      </c>
      <c r="L22" s="134">
        <v>8.199999999999999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83"/>
      <c r="B23" s="38" t="s">
        <v>70</v>
      </c>
      <c r="C23" s="38">
        <v>190156</v>
      </c>
      <c r="D23" s="55" t="s">
        <v>71</v>
      </c>
      <c r="E23" s="70" t="s">
        <v>69</v>
      </c>
      <c r="F23" s="38">
        <v>1</v>
      </c>
      <c r="G23" s="38">
        <v>4</v>
      </c>
      <c r="H23" s="62">
        <v>8.4</v>
      </c>
      <c r="I23" s="81">
        <f>G23*H23</f>
      </c>
      <c r="J23" s="136" t="s">
        <v>69</v>
      </c>
      <c r="K23" s="137">
        <v>4</v>
      </c>
      <c r="L23" s="138">
        <v>8.4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83"/>
      <c r="B24" s="38" t="s">
        <v>72</v>
      </c>
      <c r="C24" s="38">
        <v>190175</v>
      </c>
      <c r="D24" s="55" t="s">
        <v>73</v>
      </c>
      <c r="E24" s="70" t="s">
        <v>69</v>
      </c>
      <c r="F24" s="38">
        <v>1</v>
      </c>
      <c r="G24" s="38">
        <v>4</v>
      </c>
      <c r="H24" s="62">
        <v>8.300000000000001</v>
      </c>
      <c r="I24" s="81">
        <f>G24*H24</f>
      </c>
      <c r="J24" s="136" t="s">
        <v>69</v>
      </c>
      <c r="K24" s="137">
        <v>4</v>
      </c>
      <c r="L24" s="138">
        <v>8.300000000000001</v>
      </c>
      <c r="M24" s="139">
        <f>K24*L24</f>
      </c>
      <c r="N24" s="169"/>
      <c r="O24"/>
      <c r="P24"/>
      <c r="Q24"/>
      <c r="R24"/>
      <c r="S24"/>
    </row>
    <row r="25" spans="1:19" customHeight="1" ht="15">
      <c r="A25" s="183"/>
      <c r="B25" s="38" t="s">
        <v>74</v>
      </c>
      <c r="C25" s="38">
        <v>190156</v>
      </c>
      <c r="D25" s="55" t="s">
        <v>75</v>
      </c>
      <c r="E25" s="70" t="s">
        <v>69</v>
      </c>
      <c r="F25" s="38">
        <v>1</v>
      </c>
      <c r="G25" s="38">
        <v>3</v>
      </c>
      <c r="H25" s="62">
        <v>8.6</v>
      </c>
      <c r="I25" s="81">
        <f>G25*H25</f>
      </c>
      <c r="J25" s="136" t="s">
        <v>69</v>
      </c>
      <c r="K25" s="137">
        <v>3</v>
      </c>
      <c r="L25" s="138">
        <v>8.6</v>
      </c>
      <c r="M25" s="139">
        <f>K25*L25</f>
      </c>
      <c r="N25" s="169"/>
      <c r="O25"/>
      <c r="P25"/>
      <c r="Q25"/>
      <c r="R25"/>
      <c r="S25"/>
    </row>
    <row r="26" spans="1:19" customHeight="1" ht="15">
      <c r="A26" s="184"/>
      <c r="B26" s="47" t="s">
        <v>76</v>
      </c>
      <c r="C26" s="47" t="s">
        <v>63</v>
      </c>
      <c r="D26" s="56" t="s">
        <v>77</v>
      </c>
      <c r="E26" s="72" t="s">
        <v>49</v>
      </c>
      <c r="F26" s="47">
        <v>1</v>
      </c>
      <c r="G26" s="47">
        <v>5</v>
      </c>
      <c r="H26" s="73">
        <v>7.4</v>
      </c>
      <c r="I26" s="82">
        <f>G26*H26</f>
      </c>
      <c r="J26" s="140" t="s">
        <v>49</v>
      </c>
      <c r="K26" s="141">
        <v>5</v>
      </c>
      <c r="L26" s="142">
        <v>7.4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82" t="s">
        <v>78</v>
      </c>
      <c r="B27" s="51" t="s">
        <v>79</v>
      </c>
      <c r="C27" s="51">
        <v>10183</v>
      </c>
      <c r="D27" s="54" t="s">
        <v>80</v>
      </c>
      <c r="E27" s="65" t="s">
        <v>59</v>
      </c>
      <c r="F27" s="51">
        <v>1</v>
      </c>
      <c r="G27" s="51">
        <v>4</v>
      </c>
      <c r="H27" s="66">
        <v>9.300000000000001</v>
      </c>
      <c r="I27" s="80">
        <f>G27*H27</f>
      </c>
      <c r="J27" s="132" t="s">
        <v>59</v>
      </c>
      <c r="K27" s="133">
        <v>4</v>
      </c>
      <c r="L27" s="134">
        <v>9.300000000000001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83"/>
      <c r="B28" s="38" t="s">
        <v>81</v>
      </c>
      <c r="C28" s="38">
        <v>10143</v>
      </c>
      <c r="D28" s="55" t="s">
        <v>82</v>
      </c>
      <c r="E28" s="70" t="s">
        <v>83</v>
      </c>
      <c r="F28" s="38">
        <v>1</v>
      </c>
      <c r="G28" s="38">
        <v>4</v>
      </c>
      <c r="H28" s="62">
        <v>7.6</v>
      </c>
      <c r="I28" s="81">
        <f>G28*H28</f>
      </c>
      <c r="J28" s="136" t="s">
        <v>83</v>
      </c>
      <c r="K28" s="137">
        <v>4</v>
      </c>
      <c r="L28" s="138">
        <v>7.6</v>
      </c>
      <c r="M28" s="139">
        <f>K28*L28</f>
      </c>
      <c r="N28" s="169"/>
      <c r="O28"/>
      <c r="P28"/>
      <c r="Q28"/>
      <c r="R28"/>
      <c r="S28"/>
    </row>
    <row r="29" spans="1:19" customHeight="1" ht="15">
      <c r="A29" s="183"/>
      <c r="B29" s="38" t="s">
        <v>84</v>
      </c>
      <c r="C29" s="38" t="s">
        <v>85</v>
      </c>
      <c r="D29" s="55" t="s">
        <v>86</v>
      </c>
      <c r="E29" s="70" t="s">
        <v>83</v>
      </c>
      <c r="F29" s="38">
        <v>1</v>
      </c>
      <c r="G29" s="38">
        <v>4</v>
      </c>
      <c r="H29" s="62">
        <v>9.5</v>
      </c>
      <c r="I29" s="81">
        <f>G29*H29</f>
      </c>
      <c r="J29" s="136" t="s">
        <v>83</v>
      </c>
      <c r="K29" s="137">
        <v>4</v>
      </c>
      <c r="L29" s="138">
        <v>9.5</v>
      </c>
      <c r="M29" s="139">
        <f>K29*L29</f>
      </c>
      <c r="N29" s="169"/>
      <c r="O29"/>
      <c r="P29"/>
      <c r="Q29"/>
      <c r="R29"/>
      <c r="S29"/>
    </row>
    <row r="30" spans="1:19" customHeight="1" ht="15">
      <c r="A30" s="184"/>
      <c r="B30" s="47" t="s">
        <v>87</v>
      </c>
      <c r="C30" s="47" t="s">
        <v>88</v>
      </c>
      <c r="D30" s="56" t="s">
        <v>89</v>
      </c>
      <c r="E30" s="72" t="s">
        <v>83</v>
      </c>
      <c r="F30" s="47">
        <v>1</v>
      </c>
      <c r="G30" s="47">
        <v>4</v>
      </c>
      <c r="H30" s="73">
        <v>7.6</v>
      </c>
      <c r="I30" s="82">
        <f>G30*H30</f>
      </c>
      <c r="J30" s="140" t="s">
        <v>83</v>
      </c>
      <c r="K30" s="141">
        <v>4</v>
      </c>
      <c r="L30" s="142">
        <v>7.6</v>
      </c>
      <c r="M30" s="143">
        <f>K30*L30</f>
      </c>
      <c r="N30" s="170"/>
      <c r="O30"/>
      <c r="P30"/>
      <c r="Q30"/>
      <c r="R30"/>
      <c r="S30"/>
    </row>
    <row r="31" spans="1:19" customHeight="1" ht="15">
      <c r="A31" s="182" t="s">
        <v>90</v>
      </c>
      <c r="B31" s="51" t="s">
        <v>91</v>
      </c>
      <c r="C31" s="51">
        <v>200084</v>
      </c>
      <c r="D31" s="54" t="s">
        <v>92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1"/>
      <c r="O31"/>
      <c r="P31"/>
      <c r="Q31"/>
      <c r="R31"/>
      <c r="S31"/>
    </row>
    <row r="32" spans="1:19" customHeight="1" ht="15">
      <c r="A32" s="146"/>
      <c r="B32" s="38" t="s">
        <v>93</v>
      </c>
      <c r="C32" s="38">
        <v>10118</v>
      </c>
      <c r="D32" s="55" t="s">
        <v>94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2"/>
      <c r="O32"/>
      <c r="P32"/>
      <c r="Q32"/>
      <c r="R32"/>
      <c r="S32"/>
    </row>
    <row r="33" spans="1:19" customHeight="1" ht="15">
      <c r="A33" s="146"/>
      <c r="B33" s="38" t="s">
        <v>95</v>
      </c>
      <c r="C33" s="38">
        <v>190175</v>
      </c>
      <c r="D33" s="55" t="s">
        <v>96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2"/>
      <c r="O33"/>
      <c r="P33"/>
      <c r="Q33"/>
      <c r="R33"/>
      <c r="S33"/>
    </row>
    <row r="34" spans="1:19" customHeight="1" ht="15">
      <c r="A34" s="147"/>
      <c r="B34" s="47" t="s">
        <v>97</v>
      </c>
      <c r="C34" s="47">
        <v>190157</v>
      </c>
      <c r="D34" s="56" t="s">
        <v>98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3"/>
      <c r="O34"/>
      <c r="P34"/>
      <c r="Q34"/>
      <c r="R34"/>
      <c r="S34"/>
    </row>
    <row r="35" spans="1:19" customHeight="1" ht="15">
      <c r="A35" s="145" t="s">
        <v>99</v>
      </c>
      <c r="B35" s="51" t="s">
        <v>100</v>
      </c>
      <c r="C35" s="51">
        <v>190065</v>
      </c>
      <c r="D35" s="54" t="s">
        <v>101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1"/>
      <c r="O35"/>
      <c r="P35"/>
      <c r="Q35"/>
      <c r="R35"/>
      <c r="S35"/>
    </row>
    <row r="36" spans="1:19" customHeight="1" ht="15">
      <c r="A36" s="146"/>
      <c r="B36" s="38" t="s">
        <v>102</v>
      </c>
      <c r="C36" s="38">
        <v>190156</v>
      </c>
      <c r="D36" s="55" t="s">
        <v>103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2"/>
      <c r="O36"/>
      <c r="P36"/>
      <c r="Q36"/>
      <c r="R36"/>
      <c r="S36"/>
    </row>
    <row r="37" spans="1:19" customHeight="1" ht="15">
      <c r="A37" s="146"/>
      <c r="B37" s="38" t="s">
        <v>104</v>
      </c>
      <c r="C37" s="38">
        <v>190160</v>
      </c>
      <c r="D37" s="55" t="s">
        <v>105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2"/>
      <c r="O37"/>
      <c r="P37"/>
      <c r="Q37"/>
      <c r="R37"/>
      <c r="S37"/>
    </row>
    <row r="38" spans="1:19" customHeight="1" ht="15">
      <c r="A38" s="147"/>
      <c r="B38" s="47" t="s">
        <v>106</v>
      </c>
      <c r="C38" s="47">
        <v>190160</v>
      </c>
      <c r="D38" s="56" t="s">
        <v>107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3"/>
      <c r="O38"/>
      <c r="P38"/>
      <c r="Q38"/>
      <c r="R38"/>
      <c r="S38"/>
    </row>
    <row r="39" spans="1:19" customHeight="1" ht="15">
      <c r="A39" s="145" t="s">
        <v>108</v>
      </c>
      <c r="B39" s="51" t="s">
        <v>109</v>
      </c>
      <c r="C39" s="51">
        <v>190160</v>
      </c>
      <c r="D39" s="54" t="s">
        <v>110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1"/>
      <c r="O39"/>
      <c r="P39"/>
      <c r="Q39"/>
      <c r="R39"/>
      <c r="S39"/>
    </row>
    <row r="40" spans="1:19" customHeight="1" ht="15">
      <c r="A40" s="147"/>
      <c r="B40" s="47" t="s">
        <v>111</v>
      </c>
      <c r="C40" s="47">
        <v>250055</v>
      </c>
      <c r="D40" s="56" t="s">
        <v>112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3"/>
      <c r="O40"/>
      <c r="P40"/>
      <c r="Q40"/>
      <c r="R40"/>
      <c r="S40"/>
    </row>
    <row r="41" spans="1:19" customHeight="1" ht="15">
      <c r="A41" s="145" t="s">
        <v>113</v>
      </c>
      <c r="B41" s="51" t="s">
        <v>114</v>
      </c>
      <c r="C41" s="51">
        <v>190161</v>
      </c>
      <c r="D41" s="54" t="s">
        <v>115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116</v>
      </c>
      <c r="C42" s="47">
        <v>190170</v>
      </c>
      <c r="D42" s="56" t="s">
        <v>117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118</v>
      </c>
      <c r="B43" s="51" t="s">
        <v>119</v>
      </c>
      <c r="C43" s="51" t="s">
        <v>24</v>
      </c>
      <c r="D43" s="54" t="s">
        <v>120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121</v>
      </c>
      <c r="C44" s="38" t="s">
        <v>24</v>
      </c>
      <c r="D44" s="55" t="s">
        <v>122</v>
      </c>
      <c r="E44" s="70" t="s">
        <v>34</v>
      </c>
      <c r="F44" s="38">
        <v>1</v>
      </c>
      <c r="G44" s="38">
        <v>3</v>
      </c>
      <c r="H44" s="62">
        <v>8.300000000000001</v>
      </c>
      <c r="I44" s="81">
        <f>G44*H44</f>
      </c>
      <c r="J44" s="136" t="s">
        <v>34</v>
      </c>
      <c r="K44" s="137">
        <v>4</v>
      </c>
      <c r="L44" s="138">
        <v>8.300000000000001</v>
      </c>
      <c r="M44" s="139">
        <f>K44*L44</f>
      </c>
      <c r="N44" s="176" t="s">
        <v>123</v>
      </c>
      <c r="O44"/>
      <c r="P44"/>
      <c r="Q44"/>
      <c r="R44"/>
      <c r="S44"/>
    </row>
    <row r="45" spans="1:19" customHeight="1" ht="15">
      <c r="A45" s="146"/>
      <c r="B45" s="38" t="s">
        <v>124</v>
      </c>
      <c r="C45" s="38" t="s">
        <v>24</v>
      </c>
      <c r="D45" s="55" t="s">
        <v>125</v>
      </c>
      <c r="E45" s="70" t="s">
        <v>34</v>
      </c>
      <c r="F45" s="38">
        <v>1</v>
      </c>
      <c r="G45" s="38">
        <v>3</v>
      </c>
      <c r="H45" s="62">
        <v>9</v>
      </c>
      <c r="I45" s="81">
        <f>G45*H45</f>
      </c>
      <c r="J45" s="136" t="s">
        <v>34</v>
      </c>
      <c r="K45" s="137">
        <v>4</v>
      </c>
      <c r="L45" s="138">
        <v>9</v>
      </c>
      <c r="M45" s="139">
        <f>K45*L45</f>
      </c>
      <c r="N45" s="176" t="s">
        <v>126</v>
      </c>
      <c r="O45"/>
      <c r="P45"/>
      <c r="Q45"/>
      <c r="R45"/>
      <c r="S45"/>
    </row>
    <row r="46" spans="1:19" customHeight="1" ht="15">
      <c r="A46" s="146"/>
      <c r="B46" s="38" t="s">
        <v>127</v>
      </c>
      <c r="C46" s="38" t="s">
        <v>24</v>
      </c>
      <c r="D46" s="55" t="s">
        <v>128</v>
      </c>
      <c r="E46" s="70" t="s">
        <v>59</v>
      </c>
      <c r="F46" s="38">
        <v>1</v>
      </c>
      <c r="G46" s="38">
        <v>3</v>
      </c>
      <c r="H46" s="62">
        <v>9.6</v>
      </c>
      <c r="I46" s="81">
        <f>G46*H46</f>
      </c>
      <c r="J46" s="136" t="s">
        <v>59</v>
      </c>
      <c r="K46" s="137">
        <v>3</v>
      </c>
      <c r="L46" s="138">
        <v>9.6</v>
      </c>
      <c r="M46" s="139">
        <f>K46*L46</f>
      </c>
      <c r="N46" s="176" t="s">
        <v>129</v>
      </c>
      <c r="O46"/>
      <c r="P46"/>
      <c r="Q46"/>
      <c r="R46"/>
      <c r="S46"/>
    </row>
    <row r="47" spans="1:19" customHeight="1" ht="15">
      <c r="A47" s="146"/>
      <c r="B47" s="38" t="s">
        <v>130</v>
      </c>
      <c r="C47" s="38" t="s">
        <v>24</v>
      </c>
      <c r="D47" s="55" t="s">
        <v>131</v>
      </c>
      <c r="E47" s="70" t="s">
        <v>83</v>
      </c>
      <c r="F47" s="38">
        <v>1</v>
      </c>
      <c r="G47" s="38">
        <v>3</v>
      </c>
      <c r="H47" s="62">
        <v>9.699999999999999</v>
      </c>
      <c r="I47" s="81">
        <f>G47*H47</f>
      </c>
      <c r="J47" s="136" t="s">
        <v>83</v>
      </c>
      <c r="K47" s="137">
        <v>3</v>
      </c>
      <c r="L47" s="138">
        <v>9.699999999999999</v>
      </c>
      <c r="M47" s="139">
        <f>K47*L47</f>
      </c>
      <c r="N47" s="176" t="s">
        <v>132</v>
      </c>
      <c r="O47"/>
      <c r="P47"/>
      <c r="Q47"/>
      <c r="R47"/>
      <c r="S47"/>
    </row>
    <row r="48" spans="1:19" customHeight="1" ht="15">
      <c r="A48" s="146"/>
      <c r="B48" s="38" t="s">
        <v>133</v>
      </c>
      <c r="C48" s="38" t="s">
        <v>24</v>
      </c>
      <c r="D48" s="55" t="s">
        <v>134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6" t="s">
        <v>135</v>
      </c>
      <c r="O48"/>
      <c r="P48"/>
      <c r="Q48"/>
      <c r="R48"/>
      <c r="S48"/>
    </row>
    <row r="49" spans="1:19" customHeight="1" ht="15">
      <c r="A49" s="146"/>
      <c r="B49" s="38" t="s">
        <v>136</v>
      </c>
      <c r="C49" s="38" t="s">
        <v>24</v>
      </c>
      <c r="D49" s="55" t="s">
        <v>137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7"/>
      <c r="O49"/>
      <c r="P49"/>
      <c r="Q49"/>
      <c r="R49"/>
      <c r="S49"/>
    </row>
    <row r="50" spans="1:19" customHeight="1" ht="15">
      <c r="A50" s="147"/>
      <c r="B50" s="47" t="s">
        <v>138</v>
      </c>
      <c r="C50" s="47" t="s">
        <v>24</v>
      </c>
      <c r="D50" s="56" t="s">
        <v>139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8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140</v>
      </c>
      <c r="E51" s="40"/>
      <c r="F51" s="39"/>
      <c r="G51" s="39"/>
      <c r="H51" s="57">
        <f>AVERAGE(H7:H50)</f>
      </c>
      <c r="I51" s="58"/>
      <c r="J51" s="59"/>
      <c r="K51" s="60"/>
      <c r="L51" s="60">
        <f>AVERAGE(L7:L50)</f>
      </c>
      <c r="M51" s="61"/>
      <c r="N51" s="179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141</v>
      </c>
      <c r="E52" s="48"/>
      <c r="F52" s="38"/>
      <c r="G52" s="38">
        <v>170</v>
      </c>
      <c r="H52" s="41"/>
      <c r="I52" s="42">
        <v>995.4</v>
      </c>
      <c r="J52" s="43"/>
      <c r="K52" s="44">
        <f>SUM(K7:K50)</f>
      </c>
      <c r="L52" s="44"/>
      <c r="M52" s="45">
        <f>SUM(M7:M50)</f>
      </c>
      <c r="N52" s="180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142</v>
      </c>
      <c r="E53" s="48"/>
      <c r="F53" s="38"/>
      <c r="G53" s="38"/>
      <c r="H53" s="41"/>
      <c r="I53" s="46">
        <v>8.73</v>
      </c>
      <c r="J53" s="43"/>
      <c r="K53" s="41"/>
      <c r="L53" s="41"/>
      <c r="M53" s="42"/>
      <c r="N53" s="180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143</v>
      </c>
      <c r="E54" s="161"/>
      <c r="F54" s="162"/>
      <c r="G54" s="162"/>
      <c r="H54" s="163"/>
      <c r="I54" s="164"/>
      <c r="J54" s="165"/>
      <c r="K54" s="163"/>
      <c r="L54" s="163"/>
      <c r="M54" s="166">
        <f>M52/K52</f>
      </c>
      <c r="N54" s="181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8B5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L7&lt;9.2</formula>
      <formula>1</formula>
    </cfRule>
  </conditionalFormatting>
  <conditionalFormatting sqref="L7">
    <cfRule type="expression" dxfId="1" priority="2">
      <formula>L7&gt;9.2</formula>
      <formula>1</formula>
    </cfRule>
  </conditionalFormatting>
  <conditionalFormatting sqref="L7">
    <cfRule type="cellIs" dxfId="2" priority="3" operator="equal">
      <formula>9.199999999999999</formula>
    </cfRule>
  </conditionalFormatting>
  <conditionalFormatting sqref="L8">
    <cfRule type="expression" dxfId="3" priority="4">
      <formula>L8&lt;8.9</formula>
      <formula>1</formula>
    </cfRule>
  </conditionalFormatting>
  <conditionalFormatting sqref="L8">
    <cfRule type="expression" dxfId="4" priority="5">
      <formula>L8&gt;8.9</formula>
      <formula>1</formula>
    </cfRule>
  </conditionalFormatting>
  <conditionalFormatting sqref="L8">
    <cfRule type="cellIs" dxfId="5" priority="6" operator="equal">
      <formula>8.9</formula>
    </cfRule>
  </conditionalFormatting>
  <conditionalFormatting sqref="L9">
    <cfRule type="expression" dxfId="6" priority="7">
      <formula>L9&lt;9.7</formula>
      <formula>1</formula>
    </cfRule>
  </conditionalFormatting>
  <conditionalFormatting sqref="L9">
    <cfRule type="expression" dxfId="7" priority="8">
      <formula>L9&gt;9.7</formula>
      <formula>1</formula>
    </cfRule>
  </conditionalFormatting>
  <conditionalFormatting sqref="L9">
    <cfRule type="cellIs" dxfId="8" priority="9" operator="equal">
      <formula>9.699999999999999</formula>
    </cfRule>
  </conditionalFormatting>
  <conditionalFormatting sqref="L10">
    <cfRule type="expression" dxfId="9" priority="10">
      <formula>L10&lt;9.4</formula>
      <formula>1</formula>
    </cfRule>
  </conditionalFormatting>
  <conditionalFormatting sqref="L10">
    <cfRule type="expression" dxfId="10" priority="11">
      <formula>L10&gt;9.4</formula>
      <formula>1</formula>
    </cfRule>
  </conditionalFormatting>
  <conditionalFormatting sqref="L10">
    <cfRule type="cellIs" dxfId="11" priority="12" operator="equal">
      <formula>9.4</formula>
    </cfRule>
  </conditionalFormatting>
  <conditionalFormatting sqref="L11">
    <cfRule type="expression" dxfId="12" priority="13">
      <formula>L11&lt;9.5</formula>
      <formula>1</formula>
    </cfRule>
  </conditionalFormatting>
  <conditionalFormatting sqref="L11">
    <cfRule type="expression" dxfId="13" priority="14">
      <formula>L11&gt;9.5</formula>
      <formula>1</formula>
    </cfRule>
  </conditionalFormatting>
  <conditionalFormatting sqref="L11">
    <cfRule type="cellIs" dxfId="14" priority="15" operator="equal">
      <formula>9.5</formula>
    </cfRule>
  </conditionalFormatting>
  <conditionalFormatting sqref="L12">
    <cfRule type="expression" dxfId="15" priority="16">
      <formula>L12&lt;9.4</formula>
      <formula>1</formula>
    </cfRule>
  </conditionalFormatting>
  <conditionalFormatting sqref="L12">
    <cfRule type="expression" dxfId="16" priority="17">
      <formula>L12&gt;9.4</formula>
      <formula>1</formula>
    </cfRule>
  </conditionalFormatting>
  <conditionalFormatting sqref="L12">
    <cfRule type="cellIs" dxfId="11" priority="18" operator="equal">
      <formula>9.4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9.800000000000001</formula>
    </cfRule>
  </conditionalFormatting>
  <conditionalFormatting sqref="L14">
    <cfRule type="expression" dxfId="20" priority="22">
      <formula>L14&lt;8.8</formula>
      <formula>1</formula>
    </cfRule>
  </conditionalFormatting>
  <conditionalFormatting sqref="L14">
    <cfRule type="expression" dxfId="21" priority="23">
      <formula>L14&gt;8.8</formula>
      <formula>1</formula>
    </cfRule>
  </conditionalFormatting>
  <conditionalFormatting sqref="L14">
    <cfRule type="cellIs" dxfId="22" priority="24" operator="equal">
      <formula>8.800000000000001</formula>
    </cfRule>
  </conditionalFormatting>
  <conditionalFormatting sqref="L15">
    <cfRule type="expression" dxfId="23" priority="25">
      <formula>L15&lt;8.8</formula>
      <formula>1</formula>
    </cfRule>
  </conditionalFormatting>
  <conditionalFormatting sqref="L15">
    <cfRule type="expression" dxfId="24" priority="26">
      <formula>L15&gt;8.8</formula>
      <formula>1</formula>
    </cfRule>
  </conditionalFormatting>
  <conditionalFormatting sqref="L15">
    <cfRule type="cellIs" dxfId="22" priority="27" operator="equal">
      <formula>8.800000000000001</formula>
    </cfRule>
  </conditionalFormatting>
  <conditionalFormatting sqref="L16">
    <cfRule type="expression" dxfId="25" priority="28">
      <formula>L16&lt;9.8</formula>
      <formula>1</formula>
    </cfRule>
  </conditionalFormatting>
  <conditionalFormatting sqref="L16">
    <cfRule type="expression" dxfId="26" priority="29">
      <formula>L16&gt;9.8</formula>
      <formula>1</formula>
    </cfRule>
  </conditionalFormatting>
  <conditionalFormatting sqref="L16">
    <cfRule type="cellIs" dxfId="19" priority="30" operator="equal">
      <formula>9.800000000000001</formula>
    </cfRule>
  </conditionalFormatting>
  <conditionalFormatting sqref="L17">
    <cfRule type="expression" dxfId="27" priority="31">
      <formula>L17&lt;6.8</formula>
      <formula>1</formula>
    </cfRule>
  </conditionalFormatting>
  <conditionalFormatting sqref="L17">
    <cfRule type="expression" dxfId="28" priority="32">
      <formula>L17&gt;6.8</formula>
      <formula>1</formula>
    </cfRule>
  </conditionalFormatting>
  <conditionalFormatting sqref="L17">
    <cfRule type="cellIs" dxfId="29" priority="33" operator="equal">
      <formula>6.8</formula>
    </cfRule>
  </conditionalFormatting>
  <conditionalFormatting sqref="L18">
    <cfRule type="expression" dxfId="30" priority="34">
      <formula>L18&lt;9.2</formula>
      <formula>1</formula>
    </cfRule>
  </conditionalFormatting>
  <conditionalFormatting sqref="L18">
    <cfRule type="expression" dxfId="31" priority="35">
      <formula>L18&gt;9.2</formula>
      <formula>1</formula>
    </cfRule>
  </conditionalFormatting>
  <conditionalFormatting sqref="L18">
    <cfRule type="cellIs" dxfId="2" priority="36" operator="equal">
      <formula>9.199999999999999</formula>
    </cfRule>
  </conditionalFormatting>
  <conditionalFormatting sqref="L19">
    <cfRule type="expression" dxfId="32" priority="37">
      <formula>L19&lt;9.3</formula>
      <formula>1</formula>
    </cfRule>
  </conditionalFormatting>
  <conditionalFormatting sqref="L19">
    <cfRule type="expression" dxfId="33" priority="38">
      <formula>L19&gt;9.3</formula>
      <formula>1</formula>
    </cfRule>
  </conditionalFormatting>
  <conditionalFormatting sqref="L19">
    <cfRule type="cellIs" dxfId="34" priority="39" operator="equal">
      <formula>9.300000000000001</formula>
    </cfRule>
  </conditionalFormatting>
  <conditionalFormatting sqref="L20">
    <cfRule type="expression" dxfId="35" priority="40">
      <formula>L20&lt;9.0</formula>
      <formula>1</formula>
    </cfRule>
  </conditionalFormatting>
  <conditionalFormatting sqref="L20">
    <cfRule type="expression" dxfId="36" priority="41">
      <formula>L20&gt;9.0</formula>
      <formula>1</formula>
    </cfRule>
  </conditionalFormatting>
  <conditionalFormatting sqref="L20">
    <cfRule type="cellIs" dxfId="37" priority="42" operator="equal">
      <formula>9</formula>
    </cfRule>
  </conditionalFormatting>
  <conditionalFormatting sqref="L21">
    <cfRule type="expression" dxfId="38" priority="43">
      <formula>L21&lt;7.4</formula>
      <formula>1</formula>
    </cfRule>
  </conditionalFormatting>
  <conditionalFormatting sqref="L21">
    <cfRule type="expression" dxfId="39" priority="44">
      <formula>L21&gt;7.4</formula>
      <formula>1</formula>
    </cfRule>
  </conditionalFormatting>
  <conditionalFormatting sqref="L21">
    <cfRule type="cellIs" dxfId="40" priority="45" operator="equal">
      <formula>7.4</formula>
    </cfRule>
  </conditionalFormatting>
  <conditionalFormatting sqref="L22">
    <cfRule type="expression" dxfId="41" priority="46">
      <formula>L22&lt;8.2</formula>
      <formula>1</formula>
    </cfRule>
  </conditionalFormatting>
  <conditionalFormatting sqref="L22">
    <cfRule type="expression" dxfId="42" priority="47">
      <formula>L22&gt;8.2</formula>
      <formula>1</formula>
    </cfRule>
  </conditionalFormatting>
  <conditionalFormatting sqref="L22">
    <cfRule type="cellIs" dxfId="43" priority="48" operator="equal">
      <formula>8.199999999999999</formula>
    </cfRule>
  </conditionalFormatting>
  <conditionalFormatting sqref="L23">
    <cfRule type="expression" dxfId="44" priority="49">
      <formula>L23&lt;8.4</formula>
      <formula>1</formula>
    </cfRule>
  </conditionalFormatting>
  <conditionalFormatting sqref="L23">
    <cfRule type="expression" dxfId="45" priority="50">
      <formula>L23&gt;8.4</formula>
      <formula>1</formula>
    </cfRule>
  </conditionalFormatting>
  <conditionalFormatting sqref="L23">
    <cfRule type="cellIs" dxfId="46" priority="51" operator="equal">
      <formula>8.4</formula>
    </cfRule>
  </conditionalFormatting>
  <conditionalFormatting sqref="L24">
    <cfRule type="expression" dxfId="47" priority="52">
      <formula>L24&lt;8.3</formula>
      <formula>1</formula>
    </cfRule>
  </conditionalFormatting>
  <conditionalFormatting sqref="L24">
    <cfRule type="expression" dxfId="48" priority="53">
      <formula>L24&gt;8.3</formula>
      <formula>1</formula>
    </cfRule>
  </conditionalFormatting>
  <conditionalFormatting sqref="L24">
    <cfRule type="cellIs" dxfId="49" priority="54" operator="equal">
      <formula>8.300000000000001</formula>
    </cfRule>
  </conditionalFormatting>
  <conditionalFormatting sqref="L25">
    <cfRule type="expression" dxfId="50" priority="55">
      <formula>L25&lt;8.6</formula>
      <formula>1</formula>
    </cfRule>
  </conditionalFormatting>
  <conditionalFormatting sqref="L25">
    <cfRule type="expression" dxfId="51" priority="56">
      <formula>L25&gt;8.6</formula>
      <formula>1</formula>
    </cfRule>
  </conditionalFormatting>
  <conditionalFormatting sqref="L25">
    <cfRule type="cellIs" dxfId="52" priority="57" operator="equal">
      <formula>8.6</formula>
    </cfRule>
  </conditionalFormatting>
  <conditionalFormatting sqref="L26">
    <cfRule type="expression" dxfId="53" priority="58">
      <formula>L26&lt;7.4</formula>
      <formula>1</formula>
    </cfRule>
  </conditionalFormatting>
  <conditionalFormatting sqref="L26">
    <cfRule type="expression" dxfId="54" priority="59">
      <formula>L26&gt;7.4</formula>
      <formula>1</formula>
    </cfRule>
  </conditionalFormatting>
  <conditionalFormatting sqref="L26">
    <cfRule type="cellIs" dxfId="40" priority="60" operator="equal">
      <formula>7.4</formula>
    </cfRule>
  </conditionalFormatting>
  <conditionalFormatting sqref="L27">
    <cfRule type="expression" dxfId="55" priority="61">
      <formula>L27&lt;9.3</formula>
      <formula>1</formula>
    </cfRule>
  </conditionalFormatting>
  <conditionalFormatting sqref="L27">
    <cfRule type="expression" dxfId="56" priority="62">
      <formula>L27&gt;9.3</formula>
      <formula>1</formula>
    </cfRule>
  </conditionalFormatting>
  <conditionalFormatting sqref="L27">
    <cfRule type="cellIs" dxfId="34" priority="63" operator="equal">
      <formula>9.300000000000001</formula>
    </cfRule>
  </conditionalFormatting>
  <conditionalFormatting sqref="L28">
    <cfRule type="expression" dxfId="57" priority="64">
      <formula>L28&lt;7.6</formula>
      <formula>1</formula>
    </cfRule>
  </conditionalFormatting>
  <conditionalFormatting sqref="L28">
    <cfRule type="expression" dxfId="58" priority="65">
      <formula>L28&gt;7.6</formula>
      <formula>1</formula>
    </cfRule>
  </conditionalFormatting>
  <conditionalFormatting sqref="L28">
    <cfRule type="cellIs" dxfId="59" priority="66" operator="equal">
      <formula>7.6</formula>
    </cfRule>
  </conditionalFormatting>
  <conditionalFormatting sqref="L29">
    <cfRule type="expression" dxfId="60" priority="67">
      <formula>L29&lt;9.5</formula>
      <formula>1</formula>
    </cfRule>
  </conditionalFormatting>
  <conditionalFormatting sqref="L29">
    <cfRule type="expression" dxfId="61" priority="68">
      <formula>L29&gt;9.5</formula>
      <formula>1</formula>
    </cfRule>
  </conditionalFormatting>
  <conditionalFormatting sqref="L29">
    <cfRule type="cellIs" dxfId="14" priority="69" operator="equal">
      <formula>9.5</formula>
    </cfRule>
  </conditionalFormatting>
  <conditionalFormatting sqref="L30">
    <cfRule type="expression" dxfId="62" priority="70">
      <formula>L30&lt;7.6</formula>
      <formula>1</formula>
    </cfRule>
  </conditionalFormatting>
  <conditionalFormatting sqref="L30">
    <cfRule type="expression" dxfId="63" priority="71">
      <formula>L30&gt;7.6</formula>
      <formula>1</formula>
    </cfRule>
  </conditionalFormatting>
  <conditionalFormatting sqref="L30">
    <cfRule type="cellIs" dxfId="59" priority="72" operator="equal">
      <formula>7.6</formula>
    </cfRule>
  </conditionalFormatting>
  <conditionalFormatting sqref="L44">
    <cfRule type="expression" dxfId="64" priority="73">
      <formula>L44&lt;8.3</formula>
      <formula>1</formula>
    </cfRule>
  </conditionalFormatting>
  <conditionalFormatting sqref="L44">
    <cfRule type="expression" dxfId="65" priority="74">
      <formula>L44&gt;8.3</formula>
      <formula>1</formula>
    </cfRule>
  </conditionalFormatting>
  <conditionalFormatting sqref="L44">
    <cfRule type="cellIs" dxfId="49" priority="75" operator="equal">
      <formula>8.300000000000001</formula>
    </cfRule>
  </conditionalFormatting>
  <conditionalFormatting sqref="L45">
    <cfRule type="expression" dxfId="66" priority="76">
      <formula>L45&lt;9.0</formula>
      <formula>1</formula>
    </cfRule>
  </conditionalFormatting>
  <conditionalFormatting sqref="L45">
    <cfRule type="expression" dxfId="67" priority="77">
      <formula>L45&gt;9.0</formula>
      <formula>1</formula>
    </cfRule>
  </conditionalFormatting>
  <conditionalFormatting sqref="L45">
    <cfRule type="cellIs" dxfId="37" priority="78" operator="equal">
      <formula>9</formula>
    </cfRule>
  </conditionalFormatting>
  <conditionalFormatting sqref="L46">
    <cfRule type="expression" dxfId="68" priority="79">
      <formula>L46&lt;9.6</formula>
      <formula>1</formula>
    </cfRule>
  </conditionalFormatting>
  <conditionalFormatting sqref="L46">
    <cfRule type="expression" dxfId="69" priority="80">
      <formula>L46&gt;9.6</formula>
      <formula>1</formula>
    </cfRule>
  </conditionalFormatting>
  <conditionalFormatting sqref="L46">
    <cfRule type="cellIs" dxfId="70" priority="81" operator="equal">
      <formula>9.6</formula>
    </cfRule>
  </conditionalFormatting>
  <conditionalFormatting sqref="L47">
    <cfRule type="expression" dxfId="71" priority="82">
      <formula>L47&lt;9.7</formula>
      <formula>1</formula>
    </cfRule>
  </conditionalFormatting>
  <conditionalFormatting sqref="L47">
    <cfRule type="expression" dxfId="72" priority="83">
      <formula>L47&gt;9.7</formula>
      <formula>1</formula>
    </cfRule>
  </conditionalFormatting>
  <conditionalFormatting sqref="L47">
    <cfRule type="cellIs" dxfId="8" priority="84" operator="equal">
      <formula>9.699999999999999</formula>
    </cfRule>
  </conditionalFormatting>
  <conditionalFormatting sqref="L48">
    <cfRule type="expression" dxfId="73" priority="85">
      <formula>L48&lt;8.6</formula>
      <formula>1</formula>
    </cfRule>
  </conditionalFormatting>
  <conditionalFormatting sqref="L48">
    <cfRule type="expression" dxfId="74" priority="86">
      <formula>L48&gt;8.6</formula>
      <formula>1</formula>
    </cfRule>
  </conditionalFormatting>
  <conditionalFormatting sqref="L48">
    <cfRule type="cellIs" dxfId="52" priority="87" operator="equal">
      <formula>8.6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144</v>
      </c>
      <c r="D6" s="92"/>
      <c r="E6" s="92"/>
      <c r="F6" s="34"/>
      <c r="G6" s="92" t="s">
        <v>145</v>
      </c>
      <c r="H6" s="101"/>
      <c r="I6" s="101"/>
      <c r="J6" s="34"/>
      <c r="K6" s="92" t="s">
        <v>146</v>
      </c>
      <c r="L6" s="92"/>
      <c r="M6" s="92"/>
      <c r="N6" s="34"/>
      <c r="O6" s="92" t="s">
        <v>147</v>
      </c>
      <c r="P6" s="92"/>
      <c r="Q6" s="92"/>
      <c r="R6" s="34"/>
      <c r="S6" s="92" t="s">
        <v>148</v>
      </c>
      <c r="T6" s="92"/>
      <c r="U6" s="92"/>
      <c r="V6" s="34"/>
      <c r="W6" s="92" t="s">
        <v>149</v>
      </c>
      <c r="X6" s="92"/>
      <c r="Y6" s="92"/>
      <c r="Z6" s="34"/>
      <c r="AA6" s="92" t="s">
        <v>150</v>
      </c>
      <c r="AB6" s="92"/>
      <c r="AC6" s="92"/>
      <c r="AD6" s="34"/>
      <c r="AE6" s="92" t="s">
        <v>151</v>
      </c>
      <c r="AF6" s="92"/>
      <c r="AG6" s="92"/>
      <c r="AH6" s="34"/>
      <c r="AI6" s="92" t="s">
        <v>152</v>
      </c>
      <c r="AJ6" s="92"/>
      <c r="AK6" s="92"/>
      <c r="AL6" s="34"/>
      <c r="AM6" s="92" t="s">
        <v>153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 t="str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 t="str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 t="str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 t="str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 t="str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 t="str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 t="str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 t="str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 t="str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 t="str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 t="str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 t="str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 t="str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 t="str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 t="str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 t="str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 t="str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 t="str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 t="str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 t="str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 t="str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 t="str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 t="str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 t="str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 t="str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 t="str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8B5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Y12">
    <cfRule type="expression" dxfId="75" priority="1">
      <formula>AND(Y12&gt;=0,Y12&lt;6)</formula>
      <formula>1</formula>
    </cfRule>
  </conditionalFormatting>
  <conditionalFormatting sqref="Y12">
    <cfRule type="expression" dxfId="76" priority="2">
      <formula>Y12&gt;=6</formula>
      <formula>1</formula>
    </cfRule>
  </conditionalFormatting>
  <conditionalFormatting sqref="Y12">
    <cfRule type="cellIs" dxfId="77" priority="3" operator="equal">
      <formula>-1</formula>
    </cfRule>
  </conditionalFormatting>
  <conditionalFormatting sqref="E17">
    <cfRule type="expression" dxfId="78" priority="4">
      <formula>AND(E17&gt;=0,E17&lt;6)</formula>
      <formula>1</formula>
    </cfRule>
  </conditionalFormatting>
  <conditionalFormatting sqref="E17">
    <cfRule type="expression" dxfId="79" priority="5">
      <formula>E17&gt;=6</formula>
      <formula>1</formula>
    </cfRule>
  </conditionalFormatting>
  <conditionalFormatting sqref="E17">
    <cfRule type="cellIs" dxfId="77" priority="6" operator="equal">
      <formula>-1</formula>
    </cfRule>
  </conditionalFormatting>
  <conditionalFormatting sqref="AK22">
    <cfRule type="expression" dxfId="80" priority="7">
      <formula>AND(AK22&gt;=0,AK22&lt;6)</formula>
      <formula>1</formula>
    </cfRule>
  </conditionalFormatting>
  <conditionalFormatting sqref="AK22">
    <cfRule type="expression" dxfId="81" priority="8">
      <formula>AK22&gt;=6</formula>
      <formula>1</formula>
    </cfRule>
  </conditionalFormatting>
  <conditionalFormatting sqref="AK22">
    <cfRule type="cellIs" dxfId="77" priority="9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